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Side templates\s337\"/>
    </mc:Choice>
  </mc:AlternateContent>
  <xr:revisionPtr revIDLastSave="0" documentId="13_ncr:1_{55A7B6D4-58A2-4735-8957-F667B11DA7EE}" xr6:coauthVersionLast="47" xr6:coauthVersionMax="47" xr10:uidLastSave="{00000000-0000-0000-0000-000000000000}"/>
  <bookViews>
    <workbookView showSheetTabs="0" xWindow="28680" yWindow="-120" windowWidth="29040" windowHeight="15720" xr2:uid="{594B4835-533E-49B4-BD55-077D46EAD689}"/>
  </bookViews>
  <sheets>
    <sheet name="Dashboard" sheetId="5" r:id="rId1"/>
    <sheet name="Settings" sheetId="2" r:id="rId2"/>
    <sheet name="Input" sheetId="1" r:id="rId3"/>
    <sheet name="Output" sheetId="9" r:id="rId4"/>
    <sheet name="Form" sheetId="6" r:id="rId5"/>
    <sheet name="ChartDashboard" sheetId="7" r:id="rId6"/>
    <sheet name="Calc" sheetId="4" state="hidden" r:id="rId7"/>
  </sheets>
  <definedNames>
    <definedName name="chart1">ChartDashboard!$E$7</definedName>
    <definedName name="chart1X">OFFSET(Calc!$CP$7,0,0,MAX(Calc!$CN$5,1),1)</definedName>
    <definedName name="chart1Y">OFFSET(Calc!$CP$7,0,1,MAX(Calc!$CN$5,1),1)</definedName>
    <definedName name="chart2">ChartDashboard!$K$7</definedName>
    <definedName name="chart2X">OFFSET(Calc!$CT$7,0,0,MAX(Calc!$CU$5,1),1)</definedName>
    <definedName name="chart2Y">OFFSET(Calc!$CT$7,0,1,MAX(Calc!$CU$5,1),1)</definedName>
    <definedName name="chart3">ChartDashboard!$E$19</definedName>
    <definedName name="chart3X">OFFSET(Calc!$DA$7,0,0,MAX(Calc!$CY$5,1),1)</definedName>
    <definedName name="chart3Y">OFFSET(Calc!$DA$7,0,1,MAX(Calc!$CY$5,1),1)</definedName>
    <definedName name="chart4a">ChartDashboard!$I$19</definedName>
    <definedName name="chart4b">ChartDashboard!$K$19</definedName>
    <definedName name="chart4X">OFFSET(Calc!$DH$7,0,0,MAX(Calc!$DG$5,1),1)</definedName>
    <definedName name="chart4Y">OFFSET(Calc!$DH$7,0,1,MAX(Calc!$DG$5,1),1)</definedName>
    <definedName name="chart5a">ChartDashboard!$E$31</definedName>
    <definedName name="chart5b">ChartDashboard!$G$31</definedName>
    <definedName name="chart5X">OFFSET(Calc!$DM$7,0,0,MAX(Calc!$DN$5,1),1)</definedName>
    <definedName name="chart5Y">OFFSET(Calc!$DM$7,0,1,MAX(Calc!$DN$5,1),1)</definedName>
    <definedName name="chart6">ChartDashboard!$K$31</definedName>
    <definedName name="chart6Values">OFFSET(Calc!$DO$7,0,0,MAX(Calc!$DP$5,1),1)</definedName>
    <definedName name="CityDD">OFFSET(Settings!$D$41,0,0,Calc!$AS$4,1)</definedName>
    <definedName name="connector">Calc!$DW$6</definedName>
    <definedName name="CountryDD">OFFSET(Settings!$L$9,0,0,Calc!$AQ$4,1)</definedName>
    <definedName name="dateFormat">Settings!$B$8</definedName>
    <definedName name="filter1">Output!$C$10</definedName>
    <definedName name="filter2">Output!$C$13</definedName>
    <definedName name="filter3">Output!$C$16</definedName>
    <definedName name="filter4">Output!$C$19</definedName>
    <definedName name="filterA">Output!$B$9</definedName>
    <definedName name="filterB">Output!$B$12</definedName>
    <definedName name="filterC">Output!$B$15</definedName>
    <definedName name="filterD">Output!$B$18</definedName>
    <definedName name="FilterList">OFFSET(Calc!$E$7,0,0,Calc!$E$6,1)</definedName>
    <definedName name="FilterList2">OFFSET(Calc!$E$59,0,0,Calc!$F$59,1)</definedName>
    <definedName name="IndustryDD">OFFSET(Settings!$J$9,0,0,Calc!$AH$4,1)</definedName>
    <definedName name="months">Calc!$DY$7:$DY$18</definedName>
    <definedName name="order">Calc!$DX$6</definedName>
    <definedName name="order1">Calc!$DX$3</definedName>
    <definedName name="order2">Calc!$DX$4</definedName>
    <definedName name="order3">Calc!$DX$5</definedName>
    <definedName name="_xlnm.Print_Area" localSheetId="5">ChartDashboard!$B$2:$L$44</definedName>
    <definedName name="_xlnm.Print_Area" localSheetId="0">Dashboard!$B$2:$L$31</definedName>
    <definedName name="_xlnm.Print_Area" localSheetId="4">OFFSET(Form!$B$8,0,0,Calc!$C$6-7,10)</definedName>
    <definedName name="_xlnm.Print_Area" localSheetId="2">OFFSET(Input!$B$5,0,0,Calc!$DU$17,Calc!$DU$16)</definedName>
    <definedName name="_xlnm.Print_Area" localSheetId="3">OFFSET(Output!$B$6,0,0,Calc!$DV$17,Calc!$DV$16)</definedName>
    <definedName name="_xlnm.Print_Area" localSheetId="1">Settings!$B$2:$L$72</definedName>
    <definedName name="_xlnm.Print_Titles" localSheetId="2">Input!$5:$6</definedName>
    <definedName name="_xlnm.Print_Titles" localSheetId="3">Output!$6:$6</definedName>
    <definedName name="SectionList">OFFSET(Settings!$D$9,0,0,Calc!$F$3,1)</definedName>
    <definedName name="showID">Form!$G$5</definedName>
    <definedName name="SkillsDD">OFFSET(Settings!$L$41,0,0,Calc!$BD$4,1)</definedName>
    <definedName name="StateDD">OFFSET(Settings!$F$41,0,0,Calc!$AR$4,1)</definedName>
    <definedName name="StatusDD">OFFSET(Settings!$H$9,0,0,Calc!$AD$4,1)</definedName>
    <definedName name="SystemsDD">OFFSET(Settings!$H$41,0,0,Calc!$BB$4,1)</definedName>
    <definedName name="TechnologyDD">OFFSET(Settings!$J$41,0,0,Calc!$BC$4,1)</definedName>
    <definedName name="type1">Output!$B$10</definedName>
    <definedName name="type2">Output!$B$13</definedName>
    <definedName name="type3">Output!$B$16</definedName>
    <definedName name="type4">Output!$B$19</definedName>
    <definedName name="TypeDD">OFFSET(Settings!$F$9,0,0,Calc!$AC$4,1)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6" l="1" a="1"/>
  <c r="G9" i="6" s="1"/>
  <c r="G10" i="6" a="1"/>
  <c r="G10" i="6" s="1"/>
  <c r="G12" i="6" a="1"/>
  <c r="G12" i="6" s="1"/>
  <c r="G14" i="6" a="1"/>
  <c r="G14" i="6" s="1"/>
  <c r="G16" i="6" a="1"/>
  <c r="G16" i="6" s="1"/>
  <c r="G18" i="6" a="1"/>
  <c r="G18" i="6" s="1"/>
  <c r="G19" i="6" a="1"/>
  <c r="G19" i="6" s="1"/>
  <c r="G20" i="6" a="1"/>
  <c r="G20" i="6" s="1"/>
  <c r="G22" i="6" a="1"/>
  <c r="G22" i="6" s="1"/>
  <c r="G24" i="6" a="1"/>
  <c r="G24" i="6" s="1"/>
  <c r="G25" i="6" a="1"/>
  <c r="G25" i="6" s="1"/>
  <c r="G26" i="6" a="1"/>
  <c r="G26" i="6" s="1"/>
  <c r="G28" i="6" a="1"/>
  <c r="G28" i="6" s="1"/>
  <c r="G30" i="6" a="1"/>
  <c r="G30" i="6" s="1"/>
  <c r="G32" i="6" a="1"/>
  <c r="G32" i="6" s="1"/>
  <c r="G33" i="6" a="1"/>
  <c r="G33" i="6" s="1"/>
  <c r="G34" i="6" a="1"/>
  <c r="G34" i="6" s="1"/>
  <c r="G36" i="6" a="1"/>
  <c r="G36" i="6" s="1"/>
  <c r="G38" i="6" a="1"/>
  <c r="G38" i="6" s="1"/>
  <c r="G39" i="6" a="1"/>
  <c r="G39" i="6" s="1"/>
  <c r="G40" i="6" a="1"/>
  <c r="G40" i="6" s="1"/>
  <c r="G42" i="6" a="1"/>
  <c r="G42" i="6" s="1"/>
  <c r="G44" i="6" a="1"/>
  <c r="G44" i="6" s="1"/>
  <c r="G45" i="6" a="1"/>
  <c r="G45" i="6" s="1"/>
  <c r="G46" i="6" a="1"/>
  <c r="G46" i="6" s="1"/>
  <c r="G47" i="6" a="1"/>
  <c r="G47" i="6" s="1"/>
  <c r="G48" i="6" a="1"/>
  <c r="G48" i="6" s="1"/>
  <c r="G49" i="6" a="1"/>
  <c r="G49" i="6" s="1"/>
  <c r="G50" i="6" a="1"/>
  <c r="G50" i="6" s="1"/>
  <c r="G51" i="6" a="1"/>
  <c r="G51" i="6" s="1"/>
  <c r="G52" i="6" a="1"/>
  <c r="G52" i="6" s="1"/>
  <c r="G53" i="6" a="1"/>
  <c r="G53" i="6" s="1"/>
  <c r="G54" i="6" a="1"/>
  <c r="G54" i="6" s="1"/>
  <c r="G55" i="6" a="1"/>
  <c r="G55" i="6" s="1"/>
  <c r="G56" i="6" a="1"/>
  <c r="G56" i="6" s="1"/>
  <c r="G57" i="6" a="1"/>
  <c r="G57" i="6" s="1"/>
  <c r="G58" i="6" a="1"/>
  <c r="G58" i="6" s="1"/>
  <c r="G59" i="6" a="1"/>
  <c r="G59" i="6" s="1"/>
  <c r="G60" i="6" a="1"/>
  <c r="G60" i="6" s="1"/>
  <c r="G61" i="6" a="1"/>
  <c r="G61" i="6" s="1"/>
  <c r="G62" i="6" a="1"/>
  <c r="G62" i="6" s="1"/>
  <c r="G63" i="6" a="1"/>
  <c r="G63" i="6" s="1"/>
  <c r="G64" i="6" a="1"/>
  <c r="G64" i="6" s="1"/>
  <c r="G65" i="6" a="1"/>
  <c r="G65" i="6" s="1"/>
  <c r="G66" i="6" a="1"/>
  <c r="G66" i="6" s="1"/>
  <c r="G67" i="6" a="1"/>
  <c r="G67" i="6" s="1"/>
  <c r="G68" i="6" a="1"/>
  <c r="G68" i="6" s="1"/>
  <c r="G69" i="6" a="1"/>
  <c r="G69" i="6" s="1"/>
  <c r="G70" i="6" a="1"/>
  <c r="G70" i="6" s="1"/>
  <c r="G71" i="6" a="1"/>
  <c r="G71" i="6" s="1"/>
  <c r="G72" i="6" a="1"/>
  <c r="G72" i="6" s="1"/>
  <c r="G73" i="6" a="1"/>
  <c r="G73" i="6" s="1"/>
  <c r="G74" i="6" a="1"/>
  <c r="G74" i="6" s="1"/>
  <c r="G75" i="6" a="1"/>
  <c r="G75" i="6" s="1"/>
  <c r="G76" i="6" a="1"/>
  <c r="G76" i="6" s="1"/>
  <c r="G77" i="6" a="1"/>
  <c r="G77" i="6" s="1"/>
  <c r="G78" i="6" a="1"/>
  <c r="G78" i="6" s="1"/>
  <c r="G79" i="6" a="1"/>
  <c r="G79" i="6" s="1"/>
  <c r="G80" i="6" a="1"/>
  <c r="G80" i="6" s="1"/>
  <c r="G81" i="6" a="1"/>
  <c r="G81" i="6" s="1"/>
  <c r="G82" i="6" a="1"/>
  <c r="G82" i="6" s="1"/>
  <c r="G83" i="6" a="1"/>
  <c r="G83" i="6" s="1"/>
  <c r="K9" i="6" a="1"/>
  <c r="K9" i="6" s="1"/>
  <c r="K10" i="6" a="1"/>
  <c r="K10" i="6" s="1"/>
  <c r="K11" i="6" a="1"/>
  <c r="K11" i="6" s="1"/>
  <c r="K12" i="6" a="1"/>
  <c r="K12" i="6" s="1"/>
  <c r="K13" i="6" a="1"/>
  <c r="K13" i="6" s="1"/>
  <c r="K14" i="6" a="1"/>
  <c r="K14" i="6" s="1"/>
  <c r="K16" i="6" a="1"/>
  <c r="K16" i="6" s="1"/>
  <c r="K18" i="6" a="1"/>
  <c r="K18" i="6" s="1"/>
  <c r="K19" i="6" a="1"/>
  <c r="K19" i="6" s="1"/>
  <c r="K20" i="6" a="1"/>
  <c r="K20" i="6" s="1"/>
  <c r="K22" i="6" a="1"/>
  <c r="K22" i="6" s="1"/>
  <c r="K24" i="6" a="1"/>
  <c r="K24" i="6" s="1"/>
  <c r="K25" i="6" a="1"/>
  <c r="K25" i="6" s="1"/>
  <c r="K26" i="6" a="1"/>
  <c r="K26" i="6" s="1"/>
  <c r="K28" i="6" a="1"/>
  <c r="K28" i="6" s="1"/>
  <c r="K30" i="6" a="1"/>
  <c r="K30" i="6" s="1"/>
  <c r="K32" i="6" a="1"/>
  <c r="K32" i="6" s="1"/>
  <c r="K33" i="6" a="1"/>
  <c r="K33" i="6" s="1"/>
  <c r="K34" i="6" a="1"/>
  <c r="K34" i="6" s="1"/>
  <c r="K36" i="6" a="1"/>
  <c r="K36" i="6" s="1"/>
  <c r="K38" i="6" a="1"/>
  <c r="K38" i="6" s="1"/>
  <c r="K39" i="6" a="1"/>
  <c r="K39" i="6" s="1"/>
  <c r="K40" i="6" a="1"/>
  <c r="K40" i="6" s="1"/>
  <c r="K42" i="6" a="1"/>
  <c r="K42" i="6" s="1"/>
  <c r="K43" i="6" a="1"/>
  <c r="K43" i="6" s="1"/>
  <c r="K44" i="6" a="1"/>
  <c r="K44" i="6" s="1"/>
  <c r="K45" i="6" a="1"/>
  <c r="K45" i="6" s="1"/>
  <c r="K46" i="6" a="1"/>
  <c r="K46" i="6" s="1"/>
  <c r="K47" i="6" a="1"/>
  <c r="K47" i="6" s="1"/>
  <c r="K48" i="6" a="1"/>
  <c r="K48" i="6" s="1"/>
  <c r="K49" i="6" a="1"/>
  <c r="K49" i="6" s="1"/>
  <c r="K50" i="6" a="1"/>
  <c r="K50" i="6" s="1"/>
  <c r="K51" i="6" a="1"/>
  <c r="K51" i="6" s="1"/>
  <c r="K52" i="6" a="1"/>
  <c r="K52" i="6" s="1"/>
  <c r="K53" i="6" a="1"/>
  <c r="K53" i="6" s="1"/>
  <c r="K54" i="6" a="1"/>
  <c r="K54" i="6" s="1"/>
  <c r="K55" i="6" a="1"/>
  <c r="K55" i="6" s="1"/>
  <c r="K56" i="6" a="1"/>
  <c r="K56" i="6" s="1"/>
  <c r="K57" i="6" a="1"/>
  <c r="K57" i="6" s="1"/>
  <c r="K58" i="6" a="1"/>
  <c r="K58" i="6" s="1"/>
  <c r="K59" i="6" a="1"/>
  <c r="K59" i="6" s="1"/>
  <c r="K60" i="6" a="1"/>
  <c r="K60" i="6" s="1"/>
  <c r="K61" i="6" a="1"/>
  <c r="K61" i="6" s="1"/>
  <c r="K62" i="6" a="1"/>
  <c r="K62" i="6" s="1"/>
  <c r="K63" i="6" a="1"/>
  <c r="K63" i="6" s="1"/>
  <c r="K64" i="6" a="1"/>
  <c r="K64" i="6" s="1"/>
  <c r="K65" i="6" a="1"/>
  <c r="K65" i="6" s="1"/>
  <c r="K66" i="6" a="1"/>
  <c r="K66" i="6" s="1"/>
  <c r="K67" i="6" a="1"/>
  <c r="K67" i="6" s="1"/>
  <c r="K68" i="6" a="1"/>
  <c r="K68" i="6" s="1"/>
  <c r="K69" i="6" a="1"/>
  <c r="K69" i="6" s="1"/>
  <c r="K70" i="6" a="1"/>
  <c r="K70" i="6" s="1"/>
  <c r="K71" i="6" a="1"/>
  <c r="K71" i="6" s="1"/>
  <c r="K72" i="6" a="1"/>
  <c r="K72" i="6" s="1"/>
  <c r="K73" i="6" a="1"/>
  <c r="K73" i="6" s="1"/>
  <c r="K74" i="6" a="1"/>
  <c r="K74" i="6" s="1"/>
  <c r="K75" i="6" a="1"/>
  <c r="K75" i="6" s="1"/>
  <c r="K76" i="6" a="1"/>
  <c r="K76" i="6" s="1"/>
  <c r="K77" i="6" a="1"/>
  <c r="K77" i="6" s="1"/>
  <c r="K78" i="6" a="1"/>
  <c r="K78" i="6" s="1"/>
  <c r="K79" i="6" a="1"/>
  <c r="K79" i="6" s="1"/>
  <c r="K80" i="6" a="1"/>
  <c r="K80" i="6" s="1"/>
  <c r="K81" i="6" a="1"/>
  <c r="K81" i="6" s="1"/>
  <c r="K82" i="6" a="1"/>
  <c r="K82" i="6" s="1"/>
  <c r="K83" i="6" a="1"/>
  <c r="K83" i="6" s="1"/>
  <c r="AB8" i="4" l="1"/>
  <c r="AB9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7" i="4"/>
  <c r="K4" i="9"/>
  <c r="L4" i="9"/>
  <c r="M4" i="9"/>
  <c r="N4" i="9"/>
  <c r="AS4" i="4"/>
  <c r="AR4" i="4"/>
  <c r="AQ4" i="4"/>
  <c r="Z34" i="4" l="1"/>
  <c r="Z30" i="4"/>
  <c r="Z22" i="4"/>
  <c r="Z14" i="4"/>
  <c r="Z10" i="4"/>
  <c r="Z7" i="4"/>
  <c r="Z19" i="4"/>
  <c r="Z26" i="4"/>
  <c r="Z18" i="4"/>
  <c r="Z36" i="4"/>
  <c r="Z32" i="4"/>
  <c r="Z28" i="4"/>
  <c r="Z24" i="4"/>
  <c r="Z20" i="4"/>
  <c r="Z16" i="4"/>
  <c r="Z12" i="4"/>
  <c r="Z8" i="4"/>
  <c r="I807" i="4"/>
  <c r="I775" i="4"/>
  <c r="I899" i="4"/>
  <c r="I839" i="4"/>
  <c r="I982" i="4"/>
  <c r="I867" i="4"/>
  <c r="I963" i="4"/>
  <c r="I990" i="4"/>
  <c r="I1005" i="4"/>
  <c r="I997" i="4"/>
  <c r="I989" i="4"/>
  <c r="I981" i="4"/>
  <c r="I973" i="4"/>
  <c r="I961" i="4"/>
  <c r="I951" i="4"/>
  <c r="I931" i="4"/>
  <c r="I887" i="4"/>
  <c r="I998" i="4"/>
  <c r="I919" i="4"/>
  <c r="I855" i="4"/>
  <c r="I1006" i="4"/>
  <c r="I972" i="4"/>
  <c r="I743" i="4"/>
  <c r="I711" i="4"/>
  <c r="I679" i="4"/>
  <c r="I647" i="4"/>
  <c r="I615" i="4"/>
  <c r="I583" i="4"/>
  <c r="I395" i="4"/>
  <c r="I267" i="4"/>
  <c r="I139" i="4"/>
  <c r="I546" i="4"/>
  <c r="I941" i="4"/>
  <c r="I929" i="4"/>
  <c r="I909" i="4"/>
  <c r="I897" i="4"/>
  <c r="I877" i="4"/>
  <c r="I865" i="4"/>
  <c r="I853" i="4"/>
  <c r="I581" i="4"/>
  <c r="I545" i="4"/>
  <c r="I509" i="4"/>
  <c r="I473" i="4"/>
  <c r="I952" i="4"/>
  <c r="I940" i="4"/>
  <c r="I920" i="4"/>
  <c r="I908" i="4"/>
  <c r="I888" i="4"/>
  <c r="I876" i="4"/>
  <c r="I840" i="4"/>
  <c r="I808" i="4"/>
  <c r="I776" i="4"/>
  <c r="I744" i="4"/>
  <c r="I712" i="4"/>
  <c r="I680" i="4"/>
  <c r="I648" i="4"/>
  <c r="I616" i="4"/>
  <c r="I508" i="4"/>
  <c r="I472" i="4"/>
  <c r="I396" i="4"/>
  <c r="I268" i="4"/>
  <c r="I140" i="4"/>
  <c r="Z33" i="4"/>
  <c r="Z29" i="4"/>
  <c r="Z25" i="4"/>
  <c r="Z21" i="4"/>
  <c r="Z17" i="4"/>
  <c r="Z13" i="4"/>
  <c r="Z9" i="4"/>
  <c r="Z35" i="4"/>
  <c r="Z31" i="4"/>
  <c r="Z27" i="4"/>
  <c r="Z23" i="4"/>
  <c r="Z15" i="4"/>
  <c r="Z11" i="4"/>
  <c r="I994" i="4"/>
  <c r="I930" i="4"/>
  <c r="I918" i="4"/>
  <c r="I114" i="4"/>
  <c r="I110" i="4"/>
  <c r="I1002" i="4"/>
  <c r="I910" i="4"/>
  <c r="I894" i="4"/>
  <c r="I854" i="4"/>
  <c r="I438" i="4"/>
  <c r="I430" i="4"/>
  <c r="I426" i="4"/>
  <c r="I418" i="4"/>
  <c r="I390" i="4"/>
  <c r="I366" i="4"/>
  <c r="I350" i="4"/>
  <c r="I298" i="4"/>
  <c r="I294" i="4"/>
  <c r="I286" i="4"/>
  <c r="I266" i="4"/>
  <c r="I258" i="4"/>
  <c r="I178" i="4"/>
  <c r="I154" i="4"/>
  <c r="I134" i="4"/>
  <c r="I978" i="4"/>
  <c r="I950" i="4"/>
  <c r="I838" i="4"/>
  <c r="I802" i="4"/>
  <c r="I770" i="4"/>
  <c r="I742" i="4"/>
  <c r="I726" i="4"/>
  <c r="I602" i="4"/>
  <c r="I598" i="4"/>
  <c r="I562" i="4"/>
  <c r="I558" i="4"/>
  <c r="I530" i="4"/>
  <c r="I526" i="4"/>
  <c r="I518" i="4"/>
  <c r="I498" i="4"/>
  <c r="I486" i="4"/>
  <c r="I410" i="4"/>
  <c r="I406" i="4"/>
  <c r="I402" i="4"/>
  <c r="I386" i="4"/>
  <c r="I378" i="4"/>
  <c r="I346" i="4"/>
  <c r="I314" i="4"/>
  <c r="I306" i="4"/>
  <c r="I302" i="4"/>
  <c r="I274" i="4"/>
  <c r="I262" i="4"/>
  <c r="I238" i="4"/>
  <c r="I170" i="4"/>
  <c r="I146" i="4"/>
  <c r="I122" i="4"/>
  <c r="I921" i="4"/>
  <c r="I893" i="4"/>
  <c r="I845" i="4"/>
  <c r="I841" i="4"/>
  <c r="I825" i="4"/>
  <c r="I813" i="4"/>
  <c r="I809" i="4"/>
  <c r="I805" i="4"/>
  <c r="I801" i="4"/>
  <c r="I797" i="4"/>
  <c r="I793" i="4"/>
  <c r="I789" i="4"/>
  <c r="I785" i="4"/>
  <c r="I781" i="4"/>
  <c r="I777" i="4"/>
  <c r="I773" i="4"/>
  <c r="I769" i="4"/>
  <c r="I765" i="4"/>
  <c r="I761" i="4"/>
  <c r="I757" i="4"/>
  <c r="I753" i="4"/>
  <c r="I749" i="4"/>
  <c r="I745" i="4"/>
  <c r="I741" i="4"/>
  <c r="I737" i="4"/>
  <c r="I733" i="4"/>
  <c r="I729" i="4"/>
  <c r="I725" i="4"/>
  <c r="I721" i="4"/>
  <c r="I717" i="4"/>
  <c r="I713" i="4"/>
  <c r="I709" i="4"/>
  <c r="I705" i="4"/>
  <c r="I701" i="4"/>
  <c r="I697" i="4"/>
  <c r="I693" i="4"/>
  <c r="I689" i="4"/>
  <c r="I685" i="4"/>
  <c r="I681" i="4"/>
  <c r="I677" i="4"/>
  <c r="I673" i="4"/>
  <c r="I669" i="4"/>
  <c r="I665" i="4"/>
  <c r="I661" i="4"/>
  <c r="I657" i="4"/>
  <c r="I653" i="4"/>
  <c r="I649" i="4"/>
  <c r="I645" i="4"/>
  <c r="I641" i="4"/>
  <c r="I637" i="4"/>
  <c r="I633" i="4"/>
  <c r="I629" i="4"/>
  <c r="I625" i="4"/>
  <c r="I621" i="4"/>
  <c r="I617" i="4"/>
  <c r="I613" i="4"/>
  <c r="I609" i="4"/>
  <c r="I605" i="4"/>
  <c r="I601" i="4"/>
  <c r="I597" i="4"/>
  <c r="I593" i="4"/>
  <c r="I589" i="4"/>
  <c r="I585" i="4"/>
  <c r="I577" i="4"/>
  <c r="I573" i="4"/>
  <c r="I569" i="4"/>
  <c r="I565" i="4"/>
  <c r="I561" i="4"/>
  <c r="I557" i="4"/>
  <c r="I553" i="4"/>
  <c r="I549" i="4"/>
  <c r="I541" i="4"/>
  <c r="I537" i="4"/>
  <c r="I533" i="4"/>
  <c r="I529" i="4"/>
  <c r="I525" i="4"/>
  <c r="I521" i="4"/>
  <c r="I517" i="4"/>
  <c r="I513" i="4"/>
  <c r="I505" i="4"/>
  <c r="I501" i="4"/>
  <c r="I497" i="4"/>
  <c r="I493" i="4"/>
  <c r="I489" i="4"/>
  <c r="I485" i="4"/>
  <c r="I481" i="4"/>
  <c r="I477" i="4"/>
  <c r="I469" i="4"/>
  <c r="I465" i="4"/>
  <c r="I461" i="4"/>
  <c r="I457" i="4"/>
  <c r="I453" i="4"/>
  <c r="I449" i="4"/>
  <c r="I445" i="4"/>
  <c r="I441" i="4"/>
  <c r="I437" i="4"/>
  <c r="I433" i="4"/>
  <c r="I429" i="4"/>
  <c r="I425" i="4"/>
  <c r="I421" i="4"/>
  <c r="I417" i="4"/>
  <c r="I413" i="4"/>
  <c r="I409" i="4"/>
  <c r="I405" i="4"/>
  <c r="I401" i="4"/>
  <c r="I397" i="4"/>
  <c r="I393" i="4"/>
  <c r="I389" i="4"/>
  <c r="I385" i="4"/>
  <c r="I381" i="4"/>
  <c r="I377" i="4"/>
  <c r="I373" i="4"/>
  <c r="I369" i="4"/>
  <c r="I365" i="4"/>
  <c r="I361" i="4"/>
  <c r="I357" i="4"/>
  <c r="I353" i="4"/>
  <c r="I349" i="4"/>
  <c r="I345" i="4"/>
  <c r="I341" i="4"/>
  <c r="I337" i="4"/>
  <c r="I333" i="4"/>
  <c r="I329" i="4"/>
  <c r="I325" i="4"/>
  <c r="I321" i="4"/>
  <c r="I317" i="4"/>
  <c r="I313" i="4"/>
  <c r="I309" i="4"/>
  <c r="I305" i="4"/>
  <c r="I301" i="4"/>
  <c r="I297" i="4"/>
  <c r="I293" i="4"/>
  <c r="I289" i="4"/>
  <c r="I285" i="4"/>
  <c r="I281" i="4"/>
  <c r="I277" i="4"/>
  <c r="I273" i="4"/>
  <c r="I269" i="4"/>
  <c r="I265" i="4"/>
  <c r="I261" i="4"/>
  <c r="I257" i="4"/>
  <c r="I253" i="4"/>
  <c r="I249" i="4"/>
  <c r="I245" i="4"/>
  <c r="I241" i="4"/>
  <c r="I237" i="4"/>
  <c r="I233" i="4"/>
  <c r="I229" i="4"/>
  <c r="I225" i="4"/>
  <c r="I221" i="4"/>
  <c r="I217" i="4"/>
  <c r="I213" i="4"/>
  <c r="I209" i="4"/>
  <c r="I205" i="4"/>
  <c r="I201" i="4"/>
  <c r="I197" i="4"/>
  <c r="I193" i="4"/>
  <c r="I189" i="4"/>
  <c r="I185" i="4"/>
  <c r="I181" i="4"/>
  <c r="I177" i="4"/>
  <c r="I173" i="4"/>
  <c r="I169" i="4"/>
  <c r="I165" i="4"/>
  <c r="I161" i="4"/>
  <c r="I157" i="4"/>
  <c r="I153" i="4"/>
  <c r="I149" i="4"/>
  <c r="I145" i="4"/>
  <c r="I141" i="4"/>
  <c r="I137" i="4"/>
  <c r="I133" i="4"/>
  <c r="I129" i="4"/>
  <c r="I125" i="4"/>
  <c r="I121" i="4"/>
  <c r="I117" i="4"/>
  <c r="I113" i="4"/>
  <c r="I109" i="4"/>
  <c r="I105" i="4"/>
  <c r="I101" i="4"/>
  <c r="I97" i="4"/>
  <c r="I93" i="4"/>
  <c r="I89" i="4"/>
  <c r="I85" i="4"/>
  <c r="I81" i="4"/>
  <c r="I77" i="4"/>
  <c r="I73" i="4"/>
  <c r="I69" i="4"/>
  <c r="I65" i="4"/>
  <c r="I61" i="4"/>
  <c r="I57" i="4"/>
  <c r="I53" i="4"/>
  <c r="I49" i="4"/>
  <c r="I45" i="4"/>
  <c r="I41" i="4"/>
  <c r="I37" i="4"/>
  <c r="I33" i="4"/>
  <c r="I29" i="4"/>
  <c r="I25" i="4"/>
  <c r="I21" i="4"/>
  <c r="I17" i="4"/>
  <c r="I13" i="4"/>
  <c r="I9" i="4"/>
  <c r="I986" i="4"/>
  <c r="I974" i="4"/>
  <c r="I970" i="4"/>
  <c r="I922" i="4"/>
  <c r="I902" i="4"/>
  <c r="I882" i="4"/>
  <c r="I846" i="4"/>
  <c r="I842" i="4"/>
  <c r="I834" i="4"/>
  <c r="I810" i="4"/>
  <c r="I754" i="4"/>
  <c r="I714" i="4"/>
  <c r="I690" i="4"/>
  <c r="I682" i="4"/>
  <c r="I678" i="4"/>
  <c r="I570" i="4"/>
  <c r="I554" i="4"/>
  <c r="I542" i="4"/>
  <c r="I514" i="4"/>
  <c r="I502" i="4"/>
  <c r="I458" i="4"/>
  <c r="I370" i="4"/>
  <c r="I250" i="4"/>
  <c r="I222" i="4"/>
  <c r="I142" i="4"/>
  <c r="I138" i="4"/>
  <c r="I1001" i="4"/>
  <c r="I985" i="4"/>
  <c r="I969" i="4"/>
  <c r="I905" i="4"/>
  <c r="I901" i="4"/>
  <c r="I837" i="4"/>
  <c r="I833" i="4"/>
  <c r="I829" i="4"/>
  <c r="I817" i="4"/>
  <c r="I966" i="4"/>
  <c r="I962" i="4"/>
  <c r="I946" i="4"/>
  <c r="I914" i="4"/>
  <c r="I898" i="4"/>
  <c r="I878" i="4"/>
  <c r="I874" i="4"/>
  <c r="I870" i="4"/>
  <c r="I866" i="4"/>
  <c r="I850" i="4"/>
  <c r="I830" i="4"/>
  <c r="I822" i="4"/>
  <c r="I758" i="4"/>
  <c r="I750" i="4"/>
  <c r="I746" i="4"/>
  <c r="I730" i="4"/>
  <c r="I722" i="4"/>
  <c r="I718" i="4"/>
  <c r="I710" i="4"/>
  <c r="I706" i="4"/>
  <c r="I674" i="4"/>
  <c r="I670" i="4"/>
  <c r="I638" i="4"/>
  <c r="I618" i="4"/>
  <c r="I594" i="4"/>
  <c r="I506" i="4"/>
  <c r="I490" i="4"/>
  <c r="I482" i="4"/>
  <c r="I478" i="4"/>
  <c r="I470" i="4"/>
  <c r="I466" i="4"/>
  <c r="I442" i="4"/>
  <c r="I398" i="4"/>
  <c r="I382" i="4"/>
  <c r="I374" i="4"/>
  <c r="I362" i="4"/>
  <c r="I334" i="4"/>
  <c r="I330" i="4"/>
  <c r="I326" i="4"/>
  <c r="I310" i="4"/>
  <c r="I282" i="4"/>
  <c r="I270" i="4"/>
  <c r="I230" i="4"/>
  <c r="I226" i="4"/>
  <c r="I214" i="4"/>
  <c r="I202" i="4"/>
  <c r="I198" i="4"/>
  <c r="I190" i="4"/>
  <c r="I150" i="4"/>
  <c r="I130" i="4"/>
  <c r="I953" i="4"/>
  <c r="I949" i="4"/>
  <c r="I937" i="4"/>
  <c r="I933" i="4"/>
  <c r="I917" i="4"/>
  <c r="I913" i="4"/>
  <c r="I889" i="4"/>
  <c r="I873" i="4"/>
  <c r="I869" i="4"/>
  <c r="I861" i="4"/>
  <c r="I857" i="4"/>
  <c r="I849" i="4"/>
  <c r="I821" i="4"/>
  <c r="I1004" i="4"/>
  <c r="I1000" i="4"/>
  <c r="I996" i="4"/>
  <c r="I992" i="4"/>
  <c r="I988" i="4"/>
  <c r="I984" i="4"/>
  <c r="I980" i="4"/>
  <c r="I976" i="4"/>
  <c r="I968" i="4"/>
  <c r="I964" i="4"/>
  <c r="I960" i="4"/>
  <c r="I956" i="4"/>
  <c r="I948" i="4"/>
  <c r="I944" i="4"/>
  <c r="I936" i="4"/>
  <c r="I932" i="4"/>
  <c r="I928" i="4"/>
  <c r="I924" i="4"/>
  <c r="I916" i="4"/>
  <c r="I912" i="4"/>
  <c r="I904" i="4"/>
  <c r="I900" i="4"/>
  <c r="I896" i="4"/>
  <c r="I892" i="4"/>
  <c r="I884" i="4"/>
  <c r="I880" i="4"/>
  <c r="I872" i="4"/>
  <c r="I868" i="4"/>
  <c r="I864" i="4"/>
  <c r="I860" i="4"/>
  <c r="I856" i="4"/>
  <c r="I852" i="4"/>
  <c r="I848" i="4"/>
  <c r="I844" i="4"/>
  <c r="I836" i="4"/>
  <c r="I832" i="4"/>
  <c r="I828" i="4"/>
  <c r="I824" i="4"/>
  <c r="I820" i="4"/>
  <c r="I816" i="4"/>
  <c r="I812" i="4"/>
  <c r="I804" i="4"/>
  <c r="I800" i="4"/>
  <c r="I796" i="4"/>
  <c r="I792" i="4"/>
  <c r="I788" i="4"/>
  <c r="I784" i="4"/>
  <c r="I780" i="4"/>
  <c r="I772" i="4"/>
  <c r="I768" i="4"/>
  <c r="I764" i="4"/>
  <c r="I760" i="4"/>
  <c r="I756" i="4"/>
  <c r="I752" i="4"/>
  <c r="I748" i="4"/>
  <c r="I740" i="4"/>
  <c r="I736" i="4"/>
  <c r="I732" i="4"/>
  <c r="I728" i="4"/>
  <c r="I724" i="4"/>
  <c r="I720" i="4"/>
  <c r="I716" i="4"/>
  <c r="I708" i="4"/>
  <c r="I704" i="4"/>
  <c r="I700" i="4"/>
  <c r="I696" i="4"/>
  <c r="I692" i="4"/>
  <c r="I688" i="4"/>
  <c r="I684" i="4"/>
  <c r="I676" i="4"/>
  <c r="I672" i="4"/>
  <c r="I668" i="4"/>
  <c r="I664" i="4"/>
  <c r="I660" i="4"/>
  <c r="I656" i="4"/>
  <c r="I652" i="4"/>
  <c r="I644" i="4"/>
  <c r="I640" i="4"/>
  <c r="I636" i="4"/>
  <c r="I632" i="4"/>
  <c r="I628" i="4"/>
  <c r="I624" i="4"/>
  <c r="I620" i="4"/>
  <c r="I612" i="4"/>
  <c r="I608" i="4"/>
  <c r="I604" i="4"/>
  <c r="I600" i="4"/>
  <c r="I596" i="4"/>
  <c r="I592" i="4"/>
  <c r="I588" i="4"/>
  <c r="I584" i="4"/>
  <c r="I580" i="4"/>
  <c r="I576" i="4"/>
  <c r="I572" i="4"/>
  <c r="I568" i="4"/>
  <c r="I564" i="4"/>
  <c r="I560" i="4"/>
  <c r="I556" i="4"/>
  <c r="I552" i="4"/>
  <c r="I548" i="4"/>
  <c r="I544" i="4"/>
  <c r="I540" i="4"/>
  <c r="I536" i="4"/>
  <c r="I532" i="4"/>
  <c r="I528" i="4"/>
  <c r="I524" i="4"/>
  <c r="I520" i="4"/>
  <c r="I516" i="4"/>
  <c r="I512" i="4"/>
  <c r="I504" i="4"/>
  <c r="I500" i="4"/>
  <c r="I496" i="4"/>
  <c r="I492" i="4"/>
  <c r="I488" i="4"/>
  <c r="I484" i="4"/>
  <c r="I480" i="4"/>
  <c r="I476" i="4"/>
  <c r="I468" i="4"/>
  <c r="I464" i="4"/>
  <c r="I460" i="4"/>
  <c r="I456" i="4"/>
  <c r="I452" i="4"/>
  <c r="I448" i="4"/>
  <c r="I444" i="4"/>
  <c r="I440" i="4"/>
  <c r="I436" i="4"/>
  <c r="I432" i="4"/>
  <c r="I428" i="4"/>
  <c r="I424" i="4"/>
  <c r="I420" i="4"/>
  <c r="I416" i="4"/>
  <c r="I412" i="4"/>
  <c r="I408" i="4"/>
  <c r="I404" i="4"/>
  <c r="I400" i="4"/>
  <c r="I392" i="4"/>
  <c r="I388" i="4"/>
  <c r="I384" i="4"/>
  <c r="I380" i="4"/>
  <c r="I376" i="4"/>
  <c r="I372" i="4"/>
  <c r="I368" i="4"/>
  <c r="I364" i="4"/>
  <c r="I360" i="4"/>
  <c r="I356" i="4"/>
  <c r="I352" i="4"/>
  <c r="I348" i="4"/>
  <c r="I344" i="4"/>
  <c r="I340" i="4"/>
  <c r="I336" i="4"/>
  <c r="I332" i="4"/>
  <c r="I328" i="4"/>
  <c r="I324" i="4"/>
  <c r="I320" i="4"/>
  <c r="I316" i="4"/>
  <c r="I312" i="4"/>
  <c r="I308" i="4"/>
  <c r="I304" i="4"/>
  <c r="I300" i="4"/>
  <c r="I296" i="4"/>
  <c r="I292" i="4"/>
  <c r="I288" i="4"/>
  <c r="I284" i="4"/>
  <c r="I280" i="4"/>
  <c r="I276" i="4"/>
  <c r="I272" i="4"/>
  <c r="I264" i="4"/>
  <c r="I260" i="4"/>
  <c r="I256" i="4"/>
  <c r="I252" i="4"/>
  <c r="I248" i="4"/>
  <c r="I244" i="4"/>
  <c r="I240" i="4"/>
  <c r="I236" i="4"/>
  <c r="I232" i="4"/>
  <c r="I228" i="4"/>
  <c r="I224" i="4"/>
  <c r="I220" i="4"/>
  <c r="I216" i="4"/>
  <c r="I212" i="4"/>
  <c r="I208" i="4"/>
  <c r="I204" i="4"/>
  <c r="I200" i="4"/>
  <c r="I196" i="4"/>
  <c r="I192" i="4"/>
  <c r="I188" i="4"/>
  <c r="I184" i="4"/>
  <c r="I180" i="4"/>
  <c r="I176" i="4"/>
  <c r="I172" i="4"/>
  <c r="I168" i="4"/>
  <c r="I164" i="4"/>
  <c r="I160" i="4"/>
  <c r="I156" i="4"/>
  <c r="I152" i="4"/>
  <c r="I148" i="4"/>
  <c r="I144" i="4"/>
  <c r="I136" i="4"/>
  <c r="I132" i="4"/>
  <c r="I128" i="4"/>
  <c r="I124" i="4"/>
  <c r="I120" i="4"/>
  <c r="I116" i="4"/>
  <c r="I112" i="4"/>
  <c r="I108" i="4"/>
  <c r="I958" i="4"/>
  <c r="I954" i="4"/>
  <c r="I942" i="4"/>
  <c r="I926" i="4"/>
  <c r="I890" i="4"/>
  <c r="I858" i="4"/>
  <c r="I818" i="4"/>
  <c r="I814" i="4"/>
  <c r="I798" i="4"/>
  <c r="I790" i="4"/>
  <c r="I786" i="4"/>
  <c r="I738" i="4"/>
  <c r="I734" i="4"/>
  <c r="I702" i="4"/>
  <c r="I698" i="4"/>
  <c r="I666" i="4"/>
  <c r="I662" i="4"/>
  <c r="I658" i="4"/>
  <c r="I654" i="4"/>
  <c r="I646" i="4"/>
  <c r="I610" i="4"/>
  <c r="I590" i="4"/>
  <c r="I582" i="4"/>
  <c r="I578" i="4"/>
  <c r="I574" i="4"/>
  <c r="I550" i="4"/>
  <c r="I522" i="4"/>
  <c r="I510" i="4"/>
  <c r="I454" i="4"/>
  <c r="I434" i="4"/>
  <c r="I422" i="4"/>
  <c r="I358" i="4"/>
  <c r="I354" i="4"/>
  <c r="I290" i="4"/>
  <c r="I246" i="4"/>
  <c r="I242" i="4"/>
  <c r="I182" i="4"/>
  <c r="I158" i="4"/>
  <c r="I118" i="4"/>
  <c r="I977" i="4"/>
  <c r="I957" i="4"/>
  <c r="I881" i="4"/>
  <c r="I938" i="4"/>
  <c r="I934" i="4"/>
  <c r="I906" i="4"/>
  <c r="I886" i="4"/>
  <c r="I862" i="4"/>
  <c r="I826" i="4"/>
  <c r="I806" i="4"/>
  <c r="I794" i="4"/>
  <c r="I782" i="4"/>
  <c r="I778" i="4"/>
  <c r="I774" i="4"/>
  <c r="I766" i="4"/>
  <c r="I762" i="4"/>
  <c r="I694" i="4"/>
  <c r="I686" i="4"/>
  <c r="I650" i="4"/>
  <c r="I642" i="4"/>
  <c r="I634" i="4"/>
  <c r="I630" i="4"/>
  <c r="I626" i="4"/>
  <c r="I622" i="4"/>
  <c r="I614" i="4"/>
  <c r="I606" i="4"/>
  <c r="I586" i="4"/>
  <c r="I566" i="4"/>
  <c r="I538" i="4"/>
  <c r="I534" i="4"/>
  <c r="I494" i="4"/>
  <c r="I474" i="4"/>
  <c r="I462" i="4"/>
  <c r="I450" i="4"/>
  <c r="I446" i="4"/>
  <c r="I414" i="4"/>
  <c r="I394" i="4"/>
  <c r="I342" i="4"/>
  <c r="I338" i="4"/>
  <c r="I322" i="4"/>
  <c r="I318" i="4"/>
  <c r="I278" i="4"/>
  <c r="I254" i="4"/>
  <c r="I234" i="4"/>
  <c r="I218" i="4"/>
  <c r="I210" i="4"/>
  <c r="I206" i="4"/>
  <c r="I194" i="4"/>
  <c r="I186" i="4"/>
  <c r="I174" i="4"/>
  <c r="I166" i="4"/>
  <c r="I162" i="4"/>
  <c r="I126" i="4"/>
  <c r="I993" i="4"/>
  <c r="I965" i="4"/>
  <c r="I945" i="4"/>
  <c r="I925" i="4"/>
  <c r="I885" i="4"/>
  <c r="I7" i="4"/>
  <c r="I1003" i="4"/>
  <c r="I999" i="4"/>
  <c r="I995" i="4"/>
  <c r="I991" i="4"/>
  <c r="I987" i="4"/>
  <c r="I983" i="4"/>
  <c r="I979" i="4"/>
  <c r="I975" i="4"/>
  <c r="I971" i="4"/>
  <c r="I967" i="4"/>
  <c r="I959" i="4"/>
  <c r="I955" i="4"/>
  <c r="I947" i="4"/>
  <c r="I943" i="4"/>
  <c r="I939" i="4"/>
  <c r="I935" i="4"/>
  <c r="I927" i="4"/>
  <c r="I923" i="4"/>
  <c r="I915" i="4"/>
  <c r="I911" i="4"/>
  <c r="I907" i="4"/>
  <c r="I903" i="4"/>
  <c r="I895" i="4"/>
  <c r="I891" i="4"/>
  <c r="I883" i="4"/>
  <c r="I879" i="4"/>
  <c r="I875" i="4"/>
  <c r="I871" i="4"/>
  <c r="I863" i="4"/>
  <c r="I859" i="4"/>
  <c r="I851" i="4"/>
  <c r="I847" i="4"/>
  <c r="I843" i="4"/>
  <c r="I835" i="4"/>
  <c r="I831" i="4"/>
  <c r="I827" i="4"/>
  <c r="I823" i="4"/>
  <c r="I819" i="4"/>
  <c r="I815" i="4"/>
  <c r="I811" i="4"/>
  <c r="I803" i="4"/>
  <c r="I799" i="4"/>
  <c r="I795" i="4"/>
  <c r="I791" i="4"/>
  <c r="I787" i="4"/>
  <c r="I783" i="4"/>
  <c r="I779" i="4"/>
  <c r="I771" i="4"/>
  <c r="I767" i="4"/>
  <c r="I763" i="4"/>
  <c r="I759" i="4"/>
  <c r="I755" i="4"/>
  <c r="I751" i="4"/>
  <c r="I747" i="4"/>
  <c r="I739" i="4"/>
  <c r="I735" i="4"/>
  <c r="I731" i="4"/>
  <c r="I727" i="4"/>
  <c r="I723" i="4"/>
  <c r="I719" i="4"/>
  <c r="I715" i="4"/>
  <c r="I707" i="4"/>
  <c r="I703" i="4"/>
  <c r="I699" i="4"/>
  <c r="I695" i="4"/>
  <c r="I691" i="4"/>
  <c r="I687" i="4"/>
  <c r="I683" i="4"/>
  <c r="I675" i="4"/>
  <c r="I671" i="4"/>
  <c r="I667" i="4"/>
  <c r="I663" i="4"/>
  <c r="I659" i="4"/>
  <c r="I655" i="4"/>
  <c r="I651" i="4"/>
  <c r="I643" i="4"/>
  <c r="I639" i="4"/>
  <c r="I635" i="4"/>
  <c r="I631" i="4"/>
  <c r="I627" i="4"/>
  <c r="I623" i="4"/>
  <c r="I619" i="4"/>
  <c r="I611" i="4"/>
  <c r="I607" i="4"/>
  <c r="I603" i="4"/>
  <c r="I599" i="4"/>
  <c r="I595" i="4"/>
  <c r="I591" i="4"/>
  <c r="I587" i="4"/>
  <c r="I579" i="4"/>
  <c r="I575" i="4"/>
  <c r="I571" i="4"/>
  <c r="I567" i="4"/>
  <c r="I563" i="4"/>
  <c r="I559" i="4"/>
  <c r="I555" i="4"/>
  <c r="I551" i="4"/>
  <c r="I547" i="4"/>
  <c r="I543" i="4"/>
  <c r="I539" i="4"/>
  <c r="I535" i="4"/>
  <c r="I531" i="4"/>
  <c r="I527" i="4"/>
  <c r="I523" i="4"/>
  <c r="I519" i="4"/>
  <c r="I515" i="4"/>
  <c r="I511" i="4"/>
  <c r="I507" i="4"/>
  <c r="I503" i="4"/>
  <c r="I499" i="4"/>
  <c r="I495" i="4"/>
  <c r="I491" i="4"/>
  <c r="I487" i="4"/>
  <c r="I483" i="4"/>
  <c r="I479" i="4"/>
  <c r="I475" i="4"/>
  <c r="I471" i="4"/>
  <c r="I467" i="4"/>
  <c r="I463" i="4"/>
  <c r="I459" i="4"/>
  <c r="I455" i="4"/>
  <c r="I451" i="4"/>
  <c r="I447" i="4"/>
  <c r="I443" i="4"/>
  <c r="I439" i="4"/>
  <c r="I435" i="4"/>
  <c r="I431" i="4"/>
  <c r="I427" i="4"/>
  <c r="I423" i="4"/>
  <c r="I419" i="4"/>
  <c r="I415" i="4"/>
  <c r="I411" i="4"/>
  <c r="I407" i="4"/>
  <c r="I403" i="4"/>
  <c r="I399" i="4"/>
  <c r="I391" i="4"/>
  <c r="I387" i="4"/>
  <c r="I383" i="4"/>
  <c r="I379" i="4"/>
  <c r="I375" i="4"/>
  <c r="I371" i="4"/>
  <c r="I367" i="4"/>
  <c r="I363" i="4"/>
  <c r="I359" i="4"/>
  <c r="I355" i="4"/>
  <c r="I351" i="4"/>
  <c r="I347" i="4"/>
  <c r="I343" i="4"/>
  <c r="I339" i="4"/>
  <c r="I335" i="4"/>
  <c r="I331" i="4"/>
  <c r="I327" i="4"/>
  <c r="I323" i="4"/>
  <c r="I319" i="4"/>
  <c r="I315" i="4"/>
  <c r="I311" i="4"/>
  <c r="I307" i="4"/>
  <c r="I303" i="4"/>
  <c r="I299" i="4"/>
  <c r="I295" i="4"/>
  <c r="I291" i="4"/>
  <c r="I287" i="4"/>
  <c r="I283" i="4"/>
  <c r="I279" i="4"/>
  <c r="I275" i="4"/>
  <c r="I271" i="4"/>
  <c r="I263" i="4"/>
  <c r="I259" i="4"/>
  <c r="I255" i="4"/>
  <c r="I251" i="4"/>
  <c r="I247" i="4"/>
  <c r="I243" i="4"/>
  <c r="I239" i="4"/>
  <c r="I235" i="4"/>
  <c r="I231" i="4"/>
  <c r="I227" i="4"/>
  <c r="I223" i="4"/>
  <c r="I219" i="4"/>
  <c r="I215" i="4"/>
  <c r="I211" i="4"/>
  <c r="I207" i="4"/>
  <c r="I203" i="4"/>
  <c r="I199" i="4"/>
  <c r="I195" i="4"/>
  <c r="I191" i="4"/>
  <c r="I187" i="4"/>
  <c r="I183" i="4"/>
  <c r="I179" i="4"/>
  <c r="I175" i="4"/>
  <c r="I171" i="4"/>
  <c r="I167" i="4"/>
  <c r="I163" i="4"/>
  <c r="I159" i="4"/>
  <c r="I155" i="4"/>
  <c r="I151" i="4"/>
  <c r="I147" i="4"/>
  <c r="I143" i="4"/>
  <c r="I135" i="4"/>
  <c r="I131" i="4"/>
  <c r="I127" i="4"/>
  <c r="I123" i="4"/>
  <c r="I119" i="4"/>
  <c r="I115" i="4"/>
  <c r="I111" i="4"/>
  <c r="I104" i="4"/>
  <c r="I100" i="4"/>
  <c r="I96" i="4"/>
  <c r="I92" i="4"/>
  <c r="I88" i="4"/>
  <c r="I84" i="4"/>
  <c r="I80" i="4"/>
  <c r="I76" i="4"/>
  <c r="I72" i="4"/>
  <c r="I68" i="4"/>
  <c r="I64" i="4"/>
  <c r="I60" i="4"/>
  <c r="I56" i="4"/>
  <c r="I52" i="4"/>
  <c r="I48" i="4"/>
  <c r="I44" i="4"/>
  <c r="I40" i="4"/>
  <c r="I36" i="4"/>
  <c r="I32" i="4"/>
  <c r="I28" i="4"/>
  <c r="I24" i="4"/>
  <c r="I20" i="4"/>
  <c r="I16" i="4"/>
  <c r="I12" i="4"/>
  <c r="I8" i="4"/>
  <c r="I107" i="4"/>
  <c r="I103" i="4"/>
  <c r="I99" i="4"/>
  <c r="I95" i="4"/>
  <c r="I91" i="4"/>
  <c r="I87" i="4"/>
  <c r="I83" i="4"/>
  <c r="I79" i="4"/>
  <c r="I75" i="4"/>
  <c r="I71" i="4"/>
  <c r="I67" i="4"/>
  <c r="I63" i="4"/>
  <c r="I59" i="4"/>
  <c r="I55" i="4"/>
  <c r="I51" i="4"/>
  <c r="I47" i="4"/>
  <c r="I43" i="4"/>
  <c r="I39" i="4"/>
  <c r="I35" i="4"/>
  <c r="I31" i="4"/>
  <c r="I27" i="4"/>
  <c r="I23" i="4"/>
  <c r="I19" i="4"/>
  <c r="I15" i="4"/>
  <c r="I11" i="4"/>
  <c r="I106" i="4"/>
  <c r="I102" i="4"/>
  <c r="I98" i="4"/>
  <c r="I94" i="4"/>
  <c r="I90" i="4"/>
  <c r="I86" i="4"/>
  <c r="I82" i="4"/>
  <c r="I78" i="4"/>
  <c r="I74" i="4"/>
  <c r="I70" i="4"/>
  <c r="I66" i="4"/>
  <c r="I62" i="4"/>
  <c r="I58" i="4"/>
  <c r="I54" i="4"/>
  <c r="I50" i="4"/>
  <c r="I46" i="4"/>
  <c r="I42" i="4"/>
  <c r="I38" i="4"/>
  <c r="I34" i="4"/>
  <c r="I30" i="4"/>
  <c r="I26" i="4"/>
  <c r="I22" i="4"/>
  <c r="I18" i="4"/>
  <c r="I14" i="4"/>
  <c r="I10" i="4"/>
  <c r="L40" i="2"/>
  <c r="J40" i="2"/>
  <c r="H40" i="2"/>
  <c r="F40" i="2"/>
  <c r="D40" i="2"/>
  <c r="L8" i="2"/>
  <c r="J8" i="2"/>
  <c r="H8" i="2"/>
  <c r="F8" i="2"/>
  <c r="DU16" i="4" a="1"/>
  <c r="DU16" i="4" s="1"/>
  <c r="CH2" i="4"/>
  <c r="CG2" i="4"/>
  <c r="CE2" i="4"/>
  <c r="CF2" i="4"/>
  <c r="J8" i="4" l="1"/>
  <c r="J16" i="4"/>
  <c r="J24" i="4"/>
  <c r="J32" i="4"/>
  <c r="J40" i="4"/>
  <c r="J48" i="4"/>
  <c r="J56" i="4"/>
  <c r="J64" i="4"/>
  <c r="J72" i="4"/>
  <c r="J80" i="4"/>
  <c r="J88" i="4"/>
  <c r="J96" i="4"/>
  <c r="J104" i="4"/>
  <c r="J112" i="4"/>
  <c r="J120" i="4"/>
  <c r="J128" i="4"/>
  <c r="J136" i="4"/>
  <c r="J144" i="4"/>
  <c r="J152" i="4"/>
  <c r="J160" i="4"/>
  <c r="J168" i="4"/>
  <c r="J176" i="4"/>
  <c r="J184" i="4"/>
  <c r="J192" i="4"/>
  <c r="J200" i="4"/>
  <c r="J208" i="4"/>
  <c r="J216" i="4"/>
  <c r="J224" i="4"/>
  <c r="J232" i="4"/>
  <c r="J240" i="4"/>
  <c r="J248" i="4"/>
  <c r="J256" i="4"/>
  <c r="J264" i="4"/>
  <c r="J272" i="4"/>
  <c r="J280" i="4"/>
  <c r="J288" i="4"/>
  <c r="J296" i="4"/>
  <c r="J304" i="4"/>
  <c r="J312" i="4"/>
  <c r="J320" i="4"/>
  <c r="J328" i="4"/>
  <c r="J336" i="4"/>
  <c r="J344" i="4"/>
  <c r="J352" i="4"/>
  <c r="J360" i="4"/>
  <c r="J368" i="4"/>
  <c r="J376" i="4"/>
  <c r="J384" i="4"/>
  <c r="J392" i="4"/>
  <c r="J400" i="4"/>
  <c r="J408" i="4"/>
  <c r="J416" i="4"/>
  <c r="J424" i="4"/>
  <c r="J432" i="4"/>
  <c r="J440" i="4"/>
  <c r="J448" i="4"/>
  <c r="J456" i="4"/>
  <c r="J464" i="4"/>
  <c r="J472" i="4"/>
  <c r="J480" i="4"/>
  <c r="J488" i="4"/>
  <c r="J496" i="4"/>
  <c r="J504" i="4"/>
  <c r="J512" i="4"/>
  <c r="J520" i="4"/>
  <c r="J528" i="4"/>
  <c r="J536" i="4"/>
  <c r="J544" i="4"/>
  <c r="J552" i="4"/>
  <c r="J560" i="4"/>
  <c r="J568" i="4"/>
  <c r="J576" i="4"/>
  <c r="J584" i="4"/>
  <c r="J592" i="4"/>
  <c r="J600" i="4"/>
  <c r="J608" i="4"/>
  <c r="J616" i="4"/>
  <c r="J624" i="4"/>
  <c r="J632" i="4"/>
  <c r="J640" i="4"/>
  <c r="J648" i="4"/>
  <c r="J656" i="4"/>
  <c r="J664" i="4"/>
  <c r="J672" i="4"/>
  <c r="J680" i="4"/>
  <c r="J9" i="4"/>
  <c r="J17" i="4"/>
  <c r="J25" i="4"/>
  <c r="J33" i="4"/>
  <c r="J41" i="4"/>
  <c r="J49" i="4"/>
  <c r="J57" i="4"/>
  <c r="J65" i="4"/>
  <c r="J73" i="4"/>
  <c r="J81" i="4"/>
  <c r="J89" i="4"/>
  <c r="J97" i="4"/>
  <c r="J105" i="4"/>
  <c r="J113" i="4"/>
  <c r="J121" i="4"/>
  <c r="J129" i="4"/>
  <c r="J137" i="4"/>
  <c r="J145" i="4"/>
  <c r="J153" i="4"/>
  <c r="J161" i="4"/>
  <c r="J169" i="4"/>
  <c r="J177" i="4"/>
  <c r="J185" i="4"/>
  <c r="J193" i="4"/>
  <c r="J201" i="4"/>
  <c r="J209" i="4"/>
  <c r="J217" i="4"/>
  <c r="J225" i="4"/>
  <c r="J233" i="4"/>
  <c r="J241" i="4"/>
  <c r="J249" i="4"/>
  <c r="J257" i="4"/>
  <c r="J265" i="4"/>
  <c r="J273" i="4"/>
  <c r="J281" i="4"/>
  <c r="J289" i="4"/>
  <c r="J297" i="4"/>
  <c r="J305" i="4"/>
  <c r="J313" i="4"/>
  <c r="J321" i="4"/>
  <c r="J329" i="4"/>
  <c r="J337" i="4"/>
  <c r="J345" i="4"/>
  <c r="J353" i="4"/>
  <c r="J361" i="4"/>
  <c r="J369" i="4"/>
  <c r="J377" i="4"/>
  <c r="J385" i="4"/>
  <c r="J393" i="4"/>
  <c r="J401" i="4"/>
  <c r="J409" i="4"/>
  <c r="J417" i="4"/>
  <c r="J425" i="4"/>
  <c r="J433" i="4"/>
  <c r="J441" i="4"/>
  <c r="J449" i="4"/>
  <c r="J457" i="4"/>
  <c r="J465" i="4"/>
  <c r="J473" i="4"/>
  <c r="J481" i="4"/>
  <c r="J489" i="4"/>
  <c r="J497" i="4"/>
  <c r="J505" i="4"/>
  <c r="J513" i="4"/>
  <c r="J521" i="4"/>
  <c r="J529" i="4"/>
  <c r="J537" i="4"/>
  <c r="J545" i="4"/>
  <c r="J553" i="4"/>
  <c r="J561" i="4"/>
  <c r="J569" i="4"/>
  <c r="J577" i="4"/>
  <c r="J585" i="4"/>
  <c r="J593" i="4"/>
  <c r="J601" i="4"/>
  <c r="J609" i="4"/>
  <c r="J617" i="4"/>
  <c r="J625" i="4"/>
  <c r="J633" i="4"/>
  <c r="J641" i="4"/>
  <c r="J649" i="4"/>
  <c r="J657" i="4"/>
  <c r="J665" i="4"/>
  <c r="J673" i="4"/>
  <c r="J681" i="4"/>
  <c r="J10" i="4"/>
  <c r="J18" i="4"/>
  <c r="J26" i="4"/>
  <c r="J34" i="4"/>
  <c r="J42" i="4"/>
  <c r="J50" i="4"/>
  <c r="J58" i="4"/>
  <c r="J66" i="4"/>
  <c r="J74" i="4"/>
  <c r="J82" i="4"/>
  <c r="J90" i="4"/>
  <c r="J98" i="4"/>
  <c r="J106" i="4"/>
  <c r="J114" i="4"/>
  <c r="J122" i="4"/>
  <c r="J130" i="4"/>
  <c r="J138" i="4"/>
  <c r="J146" i="4"/>
  <c r="J154" i="4"/>
  <c r="J162" i="4"/>
  <c r="J170" i="4"/>
  <c r="J178" i="4"/>
  <c r="J186" i="4"/>
  <c r="J194" i="4"/>
  <c r="J202" i="4"/>
  <c r="J210" i="4"/>
  <c r="J218" i="4"/>
  <c r="J226" i="4"/>
  <c r="J234" i="4"/>
  <c r="J242" i="4"/>
  <c r="J250" i="4"/>
  <c r="J258" i="4"/>
  <c r="J266" i="4"/>
  <c r="J274" i="4"/>
  <c r="J282" i="4"/>
  <c r="J290" i="4"/>
  <c r="J298" i="4"/>
  <c r="J306" i="4"/>
  <c r="J314" i="4"/>
  <c r="J322" i="4"/>
  <c r="J330" i="4"/>
  <c r="J338" i="4"/>
  <c r="J346" i="4"/>
  <c r="J354" i="4"/>
  <c r="J362" i="4"/>
  <c r="J370" i="4"/>
  <c r="J378" i="4"/>
  <c r="J386" i="4"/>
  <c r="J394" i="4"/>
  <c r="J402" i="4"/>
  <c r="J410" i="4"/>
  <c r="J418" i="4"/>
  <c r="J426" i="4"/>
  <c r="J434" i="4"/>
  <c r="J442" i="4"/>
  <c r="J450" i="4"/>
  <c r="J458" i="4"/>
  <c r="J466" i="4"/>
  <c r="J474" i="4"/>
  <c r="J482" i="4"/>
  <c r="J490" i="4"/>
  <c r="J498" i="4"/>
  <c r="J506" i="4"/>
  <c r="J514" i="4"/>
  <c r="J522" i="4"/>
  <c r="J530" i="4"/>
  <c r="J538" i="4"/>
  <c r="J546" i="4"/>
  <c r="J554" i="4"/>
  <c r="J562" i="4"/>
  <c r="J570" i="4"/>
  <c r="J578" i="4"/>
  <c r="J586" i="4"/>
  <c r="J594" i="4"/>
  <c r="J602" i="4"/>
  <c r="J610" i="4"/>
  <c r="J618" i="4"/>
  <c r="J626" i="4"/>
  <c r="J634" i="4"/>
  <c r="J642" i="4"/>
  <c r="J650" i="4"/>
  <c r="J658" i="4"/>
  <c r="J666" i="4"/>
  <c r="J674" i="4"/>
  <c r="J682" i="4"/>
  <c r="J11" i="4"/>
  <c r="J19" i="4"/>
  <c r="J27" i="4"/>
  <c r="J35" i="4"/>
  <c r="J43" i="4"/>
  <c r="J51" i="4"/>
  <c r="J59" i="4"/>
  <c r="J67" i="4"/>
  <c r="J75" i="4"/>
  <c r="J83" i="4"/>
  <c r="J91" i="4"/>
  <c r="J99" i="4"/>
  <c r="J107" i="4"/>
  <c r="J115" i="4"/>
  <c r="J123" i="4"/>
  <c r="J131" i="4"/>
  <c r="J139" i="4"/>
  <c r="J147" i="4"/>
  <c r="J155" i="4"/>
  <c r="J163" i="4"/>
  <c r="J171" i="4"/>
  <c r="J179" i="4"/>
  <c r="J187" i="4"/>
  <c r="J195" i="4"/>
  <c r="J203" i="4"/>
  <c r="J211" i="4"/>
  <c r="J219" i="4"/>
  <c r="J227" i="4"/>
  <c r="J235" i="4"/>
  <c r="J243" i="4"/>
  <c r="J251" i="4"/>
  <c r="J259" i="4"/>
  <c r="J267" i="4"/>
  <c r="J275" i="4"/>
  <c r="J283" i="4"/>
  <c r="J291" i="4"/>
  <c r="J299" i="4"/>
  <c r="J307" i="4"/>
  <c r="J315" i="4"/>
  <c r="J323" i="4"/>
  <c r="J331" i="4"/>
  <c r="J339" i="4"/>
  <c r="J347" i="4"/>
  <c r="J355" i="4"/>
  <c r="J363" i="4"/>
  <c r="J371" i="4"/>
  <c r="J379" i="4"/>
  <c r="J387" i="4"/>
  <c r="J395" i="4"/>
  <c r="J403" i="4"/>
  <c r="J411" i="4"/>
  <c r="J419" i="4"/>
  <c r="J427" i="4"/>
  <c r="J435" i="4"/>
  <c r="J443" i="4"/>
  <c r="J451" i="4"/>
  <c r="J459" i="4"/>
  <c r="J467" i="4"/>
  <c r="J475" i="4"/>
  <c r="J483" i="4"/>
  <c r="J491" i="4"/>
  <c r="J499" i="4"/>
  <c r="J507" i="4"/>
  <c r="J515" i="4"/>
  <c r="J523" i="4"/>
  <c r="J531" i="4"/>
  <c r="J539" i="4"/>
  <c r="J547" i="4"/>
  <c r="J555" i="4"/>
  <c r="J563" i="4"/>
  <c r="J571" i="4"/>
  <c r="J579" i="4"/>
  <c r="J587" i="4"/>
  <c r="J595" i="4"/>
  <c r="J603" i="4"/>
  <c r="J611" i="4"/>
  <c r="J619" i="4"/>
  <c r="J627" i="4"/>
  <c r="J635" i="4"/>
  <c r="J643" i="4"/>
  <c r="J651" i="4"/>
  <c r="J659" i="4"/>
  <c r="J667" i="4"/>
  <c r="J675" i="4"/>
  <c r="J683" i="4"/>
  <c r="J13" i="4"/>
  <c r="J21" i="4"/>
  <c r="J29" i="4"/>
  <c r="J37" i="4"/>
  <c r="J45" i="4"/>
  <c r="J53" i="4"/>
  <c r="J61" i="4"/>
  <c r="J69" i="4"/>
  <c r="J77" i="4"/>
  <c r="J85" i="4"/>
  <c r="J93" i="4"/>
  <c r="J101" i="4"/>
  <c r="J109" i="4"/>
  <c r="J117" i="4"/>
  <c r="J125" i="4"/>
  <c r="J133" i="4"/>
  <c r="J141" i="4"/>
  <c r="J149" i="4"/>
  <c r="J157" i="4"/>
  <c r="J165" i="4"/>
  <c r="J173" i="4"/>
  <c r="J181" i="4"/>
  <c r="J189" i="4"/>
  <c r="J197" i="4"/>
  <c r="J205" i="4"/>
  <c r="J213" i="4"/>
  <c r="J221" i="4"/>
  <c r="J229" i="4"/>
  <c r="J237" i="4"/>
  <c r="J245" i="4"/>
  <c r="J253" i="4"/>
  <c r="J261" i="4"/>
  <c r="J269" i="4"/>
  <c r="J277" i="4"/>
  <c r="J285" i="4"/>
  <c r="J293" i="4"/>
  <c r="J301" i="4"/>
  <c r="J309" i="4"/>
  <c r="J317" i="4"/>
  <c r="J325" i="4"/>
  <c r="J333" i="4"/>
  <c r="J341" i="4"/>
  <c r="J349" i="4"/>
  <c r="J357" i="4"/>
  <c r="J365" i="4"/>
  <c r="J373" i="4"/>
  <c r="J381" i="4"/>
  <c r="J389" i="4"/>
  <c r="J397" i="4"/>
  <c r="J405" i="4"/>
  <c r="J413" i="4"/>
  <c r="J421" i="4"/>
  <c r="J429" i="4"/>
  <c r="J437" i="4"/>
  <c r="J445" i="4"/>
  <c r="J453" i="4"/>
  <c r="J461" i="4"/>
  <c r="J469" i="4"/>
  <c r="J477" i="4"/>
  <c r="J485" i="4"/>
  <c r="J493" i="4"/>
  <c r="J501" i="4"/>
  <c r="J509" i="4"/>
  <c r="J517" i="4"/>
  <c r="J525" i="4"/>
  <c r="J533" i="4"/>
  <c r="J541" i="4"/>
  <c r="J549" i="4"/>
  <c r="J557" i="4"/>
  <c r="J565" i="4"/>
  <c r="J573" i="4"/>
  <c r="J581" i="4"/>
  <c r="J589" i="4"/>
  <c r="J597" i="4"/>
  <c r="J605" i="4"/>
  <c r="J613" i="4"/>
  <c r="J621" i="4"/>
  <c r="J629" i="4"/>
  <c r="J637" i="4"/>
  <c r="J645" i="4"/>
  <c r="J653" i="4"/>
  <c r="J661" i="4"/>
  <c r="J669" i="4"/>
  <c r="J677" i="4"/>
  <c r="J685" i="4"/>
  <c r="J12" i="4"/>
  <c r="J31" i="4"/>
  <c r="J54" i="4"/>
  <c r="J76" i="4"/>
  <c r="J95" i="4"/>
  <c r="J118" i="4"/>
  <c r="J140" i="4"/>
  <c r="J159" i="4"/>
  <c r="J182" i="4"/>
  <c r="J204" i="4"/>
  <c r="J223" i="4"/>
  <c r="J246" i="4"/>
  <c r="J268" i="4"/>
  <c r="J287" i="4"/>
  <c r="J310" i="4"/>
  <c r="J332" i="4"/>
  <c r="J351" i="4"/>
  <c r="J374" i="4"/>
  <c r="J396" i="4"/>
  <c r="J415" i="4"/>
  <c r="J438" i="4"/>
  <c r="J460" i="4"/>
  <c r="J479" i="4"/>
  <c r="J502" i="4"/>
  <c r="J524" i="4"/>
  <c r="J543" i="4"/>
  <c r="J566" i="4"/>
  <c r="J588" i="4"/>
  <c r="J607" i="4"/>
  <c r="J630" i="4"/>
  <c r="J652" i="4"/>
  <c r="J671" i="4"/>
  <c r="J689" i="4"/>
  <c r="J697" i="4"/>
  <c r="J705" i="4"/>
  <c r="J713" i="4"/>
  <c r="J721" i="4"/>
  <c r="J729" i="4"/>
  <c r="J737" i="4"/>
  <c r="J745" i="4"/>
  <c r="J753" i="4"/>
  <c r="J761" i="4"/>
  <c r="J769" i="4"/>
  <c r="J777" i="4"/>
  <c r="J785" i="4"/>
  <c r="J793" i="4"/>
  <c r="J801" i="4"/>
  <c r="J809" i="4"/>
  <c r="J817" i="4"/>
  <c r="J825" i="4"/>
  <c r="J833" i="4"/>
  <c r="J841" i="4"/>
  <c r="J849" i="4"/>
  <c r="J857" i="4"/>
  <c r="J865" i="4"/>
  <c r="J873" i="4"/>
  <c r="J881" i="4"/>
  <c r="J889" i="4"/>
  <c r="J897" i="4"/>
  <c r="J905" i="4"/>
  <c r="J913" i="4"/>
  <c r="J921" i="4"/>
  <c r="J929" i="4"/>
  <c r="J937" i="4"/>
  <c r="J945" i="4"/>
  <c r="J953" i="4"/>
  <c r="J961" i="4"/>
  <c r="J969" i="4"/>
  <c r="J977" i="4"/>
  <c r="J985" i="4"/>
  <c r="J993" i="4"/>
  <c r="J1001" i="4"/>
  <c r="J158" i="4"/>
  <c r="J564" i="4"/>
  <c r="J736" i="4"/>
  <c r="J824" i="4"/>
  <c r="J920" i="4"/>
  <c r="J1000" i="4"/>
  <c r="J14" i="4"/>
  <c r="J36" i="4"/>
  <c r="J55" i="4"/>
  <c r="J78" i="4"/>
  <c r="J100" i="4"/>
  <c r="J119" i="4"/>
  <c r="J142" i="4"/>
  <c r="J164" i="4"/>
  <c r="J183" i="4"/>
  <c r="J206" i="4"/>
  <c r="J228" i="4"/>
  <c r="J247" i="4"/>
  <c r="J270" i="4"/>
  <c r="J292" i="4"/>
  <c r="J311" i="4"/>
  <c r="J334" i="4"/>
  <c r="J356" i="4"/>
  <c r="J375" i="4"/>
  <c r="J398" i="4"/>
  <c r="J420" i="4"/>
  <c r="J439" i="4"/>
  <c r="J462" i="4"/>
  <c r="J484" i="4"/>
  <c r="J503" i="4"/>
  <c r="J526" i="4"/>
  <c r="J548" i="4"/>
  <c r="J567" i="4"/>
  <c r="J590" i="4"/>
  <c r="J612" i="4"/>
  <c r="J631" i="4"/>
  <c r="J654" i="4"/>
  <c r="J676" i="4"/>
  <c r="J690" i="4"/>
  <c r="J698" i="4"/>
  <c r="J706" i="4"/>
  <c r="J714" i="4"/>
  <c r="J722" i="4"/>
  <c r="J730" i="4"/>
  <c r="J738" i="4"/>
  <c r="J746" i="4"/>
  <c r="J754" i="4"/>
  <c r="J762" i="4"/>
  <c r="J770" i="4"/>
  <c r="J778" i="4"/>
  <c r="J786" i="4"/>
  <c r="J794" i="4"/>
  <c r="J802" i="4"/>
  <c r="J810" i="4"/>
  <c r="J818" i="4"/>
  <c r="J826" i="4"/>
  <c r="J834" i="4"/>
  <c r="J842" i="4"/>
  <c r="J850" i="4"/>
  <c r="J858" i="4"/>
  <c r="J866" i="4"/>
  <c r="J874" i="4"/>
  <c r="J882" i="4"/>
  <c r="J890" i="4"/>
  <c r="J898" i="4"/>
  <c r="J906" i="4"/>
  <c r="J914" i="4"/>
  <c r="J922" i="4"/>
  <c r="J930" i="4"/>
  <c r="J938" i="4"/>
  <c r="J946" i="4"/>
  <c r="J954" i="4"/>
  <c r="J962" i="4"/>
  <c r="J970" i="4"/>
  <c r="J978" i="4"/>
  <c r="J986" i="4"/>
  <c r="J994" i="4"/>
  <c r="J1002" i="4"/>
  <c r="J71" i="4"/>
  <c r="J263" i="4"/>
  <c r="J372" i="4"/>
  <c r="J500" i="4"/>
  <c r="J647" i="4"/>
  <c r="J720" i="4"/>
  <c r="J776" i="4"/>
  <c r="J832" i="4"/>
  <c r="J880" i="4"/>
  <c r="J936" i="4"/>
  <c r="J984" i="4"/>
  <c r="J15" i="4"/>
  <c r="J38" i="4"/>
  <c r="J60" i="4"/>
  <c r="J79" i="4"/>
  <c r="J102" i="4"/>
  <c r="J124" i="4"/>
  <c r="J143" i="4"/>
  <c r="J166" i="4"/>
  <c r="J188" i="4"/>
  <c r="J207" i="4"/>
  <c r="J230" i="4"/>
  <c r="J252" i="4"/>
  <c r="J271" i="4"/>
  <c r="J294" i="4"/>
  <c r="J316" i="4"/>
  <c r="J335" i="4"/>
  <c r="J358" i="4"/>
  <c r="J380" i="4"/>
  <c r="J399" i="4"/>
  <c r="J422" i="4"/>
  <c r="J444" i="4"/>
  <c r="J463" i="4"/>
  <c r="J486" i="4"/>
  <c r="J508" i="4"/>
  <c r="J527" i="4"/>
  <c r="J550" i="4"/>
  <c r="J572" i="4"/>
  <c r="J591" i="4"/>
  <c r="J614" i="4"/>
  <c r="J636" i="4"/>
  <c r="J655" i="4"/>
  <c r="J678" i="4"/>
  <c r="J691" i="4"/>
  <c r="J699" i="4"/>
  <c r="J707" i="4"/>
  <c r="J715" i="4"/>
  <c r="J723" i="4"/>
  <c r="J731" i="4"/>
  <c r="J739" i="4"/>
  <c r="J747" i="4"/>
  <c r="J755" i="4"/>
  <c r="J763" i="4"/>
  <c r="J771" i="4"/>
  <c r="J779" i="4"/>
  <c r="J787" i="4"/>
  <c r="J795" i="4"/>
  <c r="J803" i="4"/>
  <c r="J811" i="4"/>
  <c r="J819" i="4"/>
  <c r="J827" i="4"/>
  <c r="J835" i="4"/>
  <c r="J843" i="4"/>
  <c r="J851" i="4"/>
  <c r="J859" i="4"/>
  <c r="J867" i="4"/>
  <c r="J875" i="4"/>
  <c r="J883" i="4"/>
  <c r="J891" i="4"/>
  <c r="J899" i="4"/>
  <c r="J907" i="4"/>
  <c r="J915" i="4"/>
  <c r="J923" i="4"/>
  <c r="J931" i="4"/>
  <c r="J939" i="4"/>
  <c r="J947" i="4"/>
  <c r="J955" i="4"/>
  <c r="J963" i="4"/>
  <c r="J971" i="4"/>
  <c r="J979" i="4"/>
  <c r="J987" i="4"/>
  <c r="J995" i="4"/>
  <c r="J1003" i="4"/>
  <c r="J30" i="4"/>
  <c r="J286" i="4"/>
  <c r="J414" i="4"/>
  <c r="J542" i="4"/>
  <c r="J688" i="4"/>
  <c r="J728" i="4"/>
  <c r="J784" i="4"/>
  <c r="J840" i="4"/>
  <c r="J888" i="4"/>
  <c r="J944" i="4"/>
  <c r="J992" i="4"/>
  <c r="J20" i="4"/>
  <c r="J39" i="4"/>
  <c r="J62" i="4"/>
  <c r="J84" i="4"/>
  <c r="J103" i="4"/>
  <c r="J126" i="4"/>
  <c r="J148" i="4"/>
  <c r="J167" i="4"/>
  <c r="J190" i="4"/>
  <c r="J212" i="4"/>
  <c r="J231" i="4"/>
  <c r="J254" i="4"/>
  <c r="J276" i="4"/>
  <c r="J295" i="4"/>
  <c r="J318" i="4"/>
  <c r="J340" i="4"/>
  <c r="J359" i="4"/>
  <c r="J382" i="4"/>
  <c r="J404" i="4"/>
  <c r="J423" i="4"/>
  <c r="J446" i="4"/>
  <c r="J468" i="4"/>
  <c r="J487" i="4"/>
  <c r="J510" i="4"/>
  <c r="J532" i="4"/>
  <c r="J551" i="4"/>
  <c r="J574" i="4"/>
  <c r="J596" i="4"/>
  <c r="J615" i="4"/>
  <c r="J638" i="4"/>
  <c r="J660" i="4"/>
  <c r="J679" i="4"/>
  <c r="J692" i="4"/>
  <c r="J700" i="4"/>
  <c r="J708" i="4"/>
  <c r="J716" i="4"/>
  <c r="J724" i="4"/>
  <c r="J732" i="4"/>
  <c r="J740" i="4"/>
  <c r="J748" i="4"/>
  <c r="J756" i="4"/>
  <c r="J764" i="4"/>
  <c r="J772" i="4"/>
  <c r="J780" i="4"/>
  <c r="J788" i="4"/>
  <c r="J796" i="4"/>
  <c r="J804" i="4"/>
  <c r="J812" i="4"/>
  <c r="J820" i="4"/>
  <c r="J828" i="4"/>
  <c r="J836" i="4"/>
  <c r="J844" i="4"/>
  <c r="J852" i="4"/>
  <c r="J860" i="4"/>
  <c r="J868" i="4"/>
  <c r="J876" i="4"/>
  <c r="J884" i="4"/>
  <c r="J892" i="4"/>
  <c r="J900" i="4"/>
  <c r="J908" i="4"/>
  <c r="J916" i="4"/>
  <c r="J924" i="4"/>
  <c r="J932" i="4"/>
  <c r="J940" i="4"/>
  <c r="J948" i="4"/>
  <c r="J956" i="4"/>
  <c r="J964" i="4"/>
  <c r="J972" i="4"/>
  <c r="J980" i="4"/>
  <c r="J988" i="4"/>
  <c r="J996" i="4"/>
  <c r="J1004" i="4"/>
  <c r="J94" i="4"/>
  <c r="J222" i="4"/>
  <c r="J350" i="4"/>
  <c r="J478" i="4"/>
  <c r="J583" i="4"/>
  <c r="J696" i="4"/>
  <c r="J752" i="4"/>
  <c r="J800" i="4"/>
  <c r="J856" i="4"/>
  <c r="J912" i="4"/>
  <c r="J968" i="4"/>
  <c r="J22" i="4"/>
  <c r="J44" i="4"/>
  <c r="J63" i="4"/>
  <c r="J86" i="4"/>
  <c r="J108" i="4"/>
  <c r="J127" i="4"/>
  <c r="J150" i="4"/>
  <c r="J172" i="4"/>
  <c r="J191" i="4"/>
  <c r="J214" i="4"/>
  <c r="J236" i="4"/>
  <c r="J255" i="4"/>
  <c r="J278" i="4"/>
  <c r="J300" i="4"/>
  <c r="J319" i="4"/>
  <c r="J342" i="4"/>
  <c r="J364" i="4"/>
  <c r="J383" i="4"/>
  <c r="J406" i="4"/>
  <c r="J428" i="4"/>
  <c r="J447" i="4"/>
  <c r="J470" i="4"/>
  <c r="J492" i="4"/>
  <c r="J511" i="4"/>
  <c r="J534" i="4"/>
  <c r="J556" i="4"/>
  <c r="J575" i="4"/>
  <c r="J598" i="4"/>
  <c r="J620" i="4"/>
  <c r="J639" i="4"/>
  <c r="J662" i="4"/>
  <c r="J684" i="4"/>
  <c r="J693" i="4"/>
  <c r="J701" i="4"/>
  <c r="J709" i="4"/>
  <c r="J717" i="4"/>
  <c r="J725" i="4"/>
  <c r="J733" i="4"/>
  <c r="J741" i="4"/>
  <c r="J749" i="4"/>
  <c r="J757" i="4"/>
  <c r="J765" i="4"/>
  <c r="J773" i="4"/>
  <c r="J781" i="4"/>
  <c r="J789" i="4"/>
  <c r="J797" i="4"/>
  <c r="J805" i="4"/>
  <c r="J813" i="4"/>
  <c r="J821" i="4"/>
  <c r="J829" i="4"/>
  <c r="J837" i="4"/>
  <c r="J845" i="4"/>
  <c r="J853" i="4"/>
  <c r="J861" i="4"/>
  <c r="J869" i="4"/>
  <c r="J877" i="4"/>
  <c r="J885" i="4"/>
  <c r="J893" i="4"/>
  <c r="J901" i="4"/>
  <c r="J909" i="4"/>
  <c r="J917" i="4"/>
  <c r="J925" i="4"/>
  <c r="J933" i="4"/>
  <c r="J941" i="4"/>
  <c r="J949" i="4"/>
  <c r="J957" i="4"/>
  <c r="J965" i="4"/>
  <c r="J973" i="4"/>
  <c r="J981" i="4"/>
  <c r="J989" i="4"/>
  <c r="J997" i="4"/>
  <c r="J1005" i="4"/>
  <c r="J135" i="4"/>
  <c r="J180" i="4"/>
  <c r="J308" i="4"/>
  <c r="J436" i="4"/>
  <c r="J606" i="4"/>
  <c r="J704" i="4"/>
  <c r="J760" i="4"/>
  <c r="J808" i="4"/>
  <c r="J872" i="4"/>
  <c r="J928" i="4"/>
  <c r="J976" i="4"/>
  <c r="J23" i="4"/>
  <c r="J46" i="4"/>
  <c r="J68" i="4"/>
  <c r="J87" i="4"/>
  <c r="J110" i="4"/>
  <c r="J132" i="4"/>
  <c r="J151" i="4"/>
  <c r="J174" i="4"/>
  <c r="J196" i="4"/>
  <c r="J215" i="4"/>
  <c r="J238" i="4"/>
  <c r="J260" i="4"/>
  <c r="J279" i="4"/>
  <c r="J302" i="4"/>
  <c r="J324" i="4"/>
  <c r="J343" i="4"/>
  <c r="J366" i="4"/>
  <c r="J388" i="4"/>
  <c r="J407" i="4"/>
  <c r="J430" i="4"/>
  <c r="J452" i="4"/>
  <c r="J471" i="4"/>
  <c r="J494" i="4"/>
  <c r="J516" i="4"/>
  <c r="J535" i="4"/>
  <c r="J558" i="4"/>
  <c r="J580" i="4"/>
  <c r="J599" i="4"/>
  <c r="J622" i="4"/>
  <c r="J644" i="4"/>
  <c r="J663" i="4"/>
  <c r="J686" i="4"/>
  <c r="J694" i="4"/>
  <c r="J702" i="4"/>
  <c r="J710" i="4"/>
  <c r="J718" i="4"/>
  <c r="J726" i="4"/>
  <c r="J734" i="4"/>
  <c r="J742" i="4"/>
  <c r="J750" i="4"/>
  <c r="J758" i="4"/>
  <c r="J766" i="4"/>
  <c r="J774" i="4"/>
  <c r="J782" i="4"/>
  <c r="J790" i="4"/>
  <c r="J798" i="4"/>
  <c r="J806" i="4"/>
  <c r="J814" i="4"/>
  <c r="J822" i="4"/>
  <c r="J830" i="4"/>
  <c r="J838" i="4"/>
  <c r="J846" i="4"/>
  <c r="J854" i="4"/>
  <c r="J862" i="4"/>
  <c r="J870" i="4"/>
  <c r="J878" i="4"/>
  <c r="J886" i="4"/>
  <c r="J894" i="4"/>
  <c r="J902" i="4"/>
  <c r="J910" i="4"/>
  <c r="J918" i="4"/>
  <c r="J926" i="4"/>
  <c r="J934" i="4"/>
  <c r="J942" i="4"/>
  <c r="J950" i="4"/>
  <c r="J958" i="4"/>
  <c r="J966" i="4"/>
  <c r="J974" i="4"/>
  <c r="J982" i="4"/>
  <c r="J990" i="4"/>
  <c r="J998" i="4"/>
  <c r="J1006" i="4"/>
  <c r="J52" i="4"/>
  <c r="J244" i="4"/>
  <c r="J391" i="4"/>
  <c r="J519" i="4"/>
  <c r="J670" i="4"/>
  <c r="J744" i="4"/>
  <c r="J792" i="4"/>
  <c r="J848" i="4"/>
  <c r="J896" i="4"/>
  <c r="J952" i="4"/>
  <c r="J28" i="4"/>
  <c r="J47" i="4"/>
  <c r="J70" i="4"/>
  <c r="J92" i="4"/>
  <c r="J111" i="4"/>
  <c r="J134" i="4"/>
  <c r="J156" i="4"/>
  <c r="J175" i="4"/>
  <c r="J198" i="4"/>
  <c r="J220" i="4"/>
  <c r="J239" i="4"/>
  <c r="J262" i="4"/>
  <c r="J284" i="4"/>
  <c r="J303" i="4"/>
  <c r="J326" i="4"/>
  <c r="J348" i="4"/>
  <c r="J367" i="4"/>
  <c r="J390" i="4"/>
  <c r="J412" i="4"/>
  <c r="J431" i="4"/>
  <c r="J454" i="4"/>
  <c r="J476" i="4"/>
  <c r="J495" i="4"/>
  <c r="J518" i="4"/>
  <c r="J540" i="4"/>
  <c r="J559" i="4"/>
  <c r="J582" i="4"/>
  <c r="J604" i="4"/>
  <c r="J623" i="4"/>
  <c r="J646" i="4"/>
  <c r="J668" i="4"/>
  <c r="J687" i="4"/>
  <c r="J695" i="4"/>
  <c r="J703" i="4"/>
  <c r="J711" i="4"/>
  <c r="J719" i="4"/>
  <c r="J727" i="4"/>
  <c r="J735" i="4"/>
  <c r="J743" i="4"/>
  <c r="J751" i="4"/>
  <c r="J759" i="4"/>
  <c r="J767" i="4"/>
  <c r="J775" i="4"/>
  <c r="J783" i="4"/>
  <c r="J791" i="4"/>
  <c r="J799" i="4"/>
  <c r="J807" i="4"/>
  <c r="J815" i="4"/>
  <c r="J823" i="4"/>
  <c r="J831" i="4"/>
  <c r="J839" i="4"/>
  <c r="J847" i="4"/>
  <c r="J855" i="4"/>
  <c r="J863" i="4"/>
  <c r="J871" i="4"/>
  <c r="J879" i="4"/>
  <c r="J887" i="4"/>
  <c r="J895" i="4"/>
  <c r="J903" i="4"/>
  <c r="J911" i="4"/>
  <c r="J919" i="4"/>
  <c r="J927" i="4"/>
  <c r="J935" i="4"/>
  <c r="J943" i="4"/>
  <c r="J951" i="4"/>
  <c r="J959" i="4"/>
  <c r="J967" i="4"/>
  <c r="J975" i="4"/>
  <c r="J983" i="4"/>
  <c r="J991" i="4"/>
  <c r="J999" i="4"/>
  <c r="J7" i="4"/>
  <c r="J116" i="4"/>
  <c r="J199" i="4"/>
  <c r="J327" i="4"/>
  <c r="J455" i="4"/>
  <c r="J628" i="4"/>
  <c r="J712" i="4"/>
  <c r="J768" i="4"/>
  <c r="J816" i="4"/>
  <c r="J864" i="4"/>
  <c r="J904" i="4"/>
  <c r="J960" i="4"/>
  <c r="CJ8" i="4"/>
  <c r="CJ16" i="4"/>
  <c r="CJ24" i="4"/>
  <c r="CJ32" i="4"/>
  <c r="CJ40" i="4"/>
  <c r="CJ48" i="4"/>
  <c r="CJ56" i="4"/>
  <c r="CJ64" i="4"/>
  <c r="CJ72" i="4"/>
  <c r="CJ80" i="4"/>
  <c r="CJ88" i="4"/>
  <c r="CJ96" i="4"/>
  <c r="CJ104" i="4"/>
  <c r="CJ112" i="4"/>
  <c r="CJ120" i="4"/>
  <c r="CJ128" i="4"/>
  <c r="CJ136" i="4"/>
  <c r="CJ144" i="4"/>
  <c r="CJ152" i="4"/>
  <c r="CJ160" i="4"/>
  <c r="CJ168" i="4"/>
  <c r="CJ176" i="4"/>
  <c r="CJ184" i="4"/>
  <c r="CJ192" i="4"/>
  <c r="CJ200" i="4"/>
  <c r="CJ208" i="4"/>
  <c r="CJ216" i="4"/>
  <c r="CJ224" i="4"/>
  <c r="CJ232" i="4"/>
  <c r="CJ240" i="4"/>
  <c r="CJ248" i="4"/>
  <c r="CJ256" i="4"/>
  <c r="CJ264" i="4"/>
  <c r="CJ272" i="4"/>
  <c r="CJ280" i="4"/>
  <c r="CJ288" i="4"/>
  <c r="CJ296" i="4"/>
  <c r="CJ304" i="4"/>
  <c r="CJ312" i="4"/>
  <c r="CJ320" i="4"/>
  <c r="CJ328" i="4"/>
  <c r="CJ336" i="4"/>
  <c r="CJ344" i="4"/>
  <c r="CJ352" i="4"/>
  <c r="CJ360" i="4"/>
  <c r="CJ368" i="4"/>
  <c r="CJ376" i="4"/>
  <c r="CJ384" i="4"/>
  <c r="CJ392" i="4"/>
  <c r="CJ400" i="4"/>
  <c r="CJ408" i="4"/>
  <c r="CJ416" i="4"/>
  <c r="CJ424" i="4"/>
  <c r="CJ432" i="4"/>
  <c r="CJ440" i="4"/>
  <c r="CJ448" i="4"/>
  <c r="CJ456" i="4"/>
  <c r="CJ464" i="4"/>
  <c r="CJ472" i="4"/>
  <c r="CJ480" i="4"/>
  <c r="CJ488" i="4"/>
  <c r="CJ496" i="4"/>
  <c r="CJ504" i="4"/>
  <c r="CJ512" i="4"/>
  <c r="CJ520" i="4"/>
  <c r="CJ528" i="4"/>
  <c r="CJ536" i="4"/>
  <c r="CJ544" i="4"/>
  <c r="CJ552" i="4"/>
  <c r="CJ560" i="4"/>
  <c r="CJ568" i="4"/>
  <c r="CJ576" i="4"/>
  <c r="CJ584" i="4"/>
  <c r="CJ592" i="4"/>
  <c r="CJ600" i="4"/>
  <c r="CJ608" i="4"/>
  <c r="CJ616" i="4"/>
  <c r="CJ624" i="4"/>
  <c r="CJ632" i="4"/>
  <c r="CJ640" i="4"/>
  <c r="CJ648" i="4"/>
  <c r="CJ656" i="4"/>
  <c r="CJ664" i="4"/>
  <c r="CJ672" i="4"/>
  <c r="CJ680" i="4"/>
  <c r="CJ9" i="4"/>
  <c r="CJ17" i="4"/>
  <c r="CJ25" i="4"/>
  <c r="CJ33" i="4"/>
  <c r="CJ41" i="4"/>
  <c r="CJ49" i="4"/>
  <c r="CJ57" i="4"/>
  <c r="CJ65" i="4"/>
  <c r="CJ73" i="4"/>
  <c r="CJ81" i="4"/>
  <c r="CJ89" i="4"/>
  <c r="CJ97" i="4"/>
  <c r="CJ105" i="4"/>
  <c r="CJ113" i="4"/>
  <c r="CJ121" i="4"/>
  <c r="CJ129" i="4"/>
  <c r="CJ137" i="4"/>
  <c r="CJ145" i="4"/>
  <c r="CJ153" i="4"/>
  <c r="CJ161" i="4"/>
  <c r="CJ169" i="4"/>
  <c r="CJ177" i="4"/>
  <c r="CJ185" i="4"/>
  <c r="CJ193" i="4"/>
  <c r="CJ201" i="4"/>
  <c r="CJ209" i="4"/>
  <c r="CJ217" i="4"/>
  <c r="CJ225" i="4"/>
  <c r="CJ233" i="4"/>
  <c r="CJ241" i="4"/>
  <c r="CJ249" i="4"/>
  <c r="CJ257" i="4"/>
  <c r="CJ265" i="4"/>
  <c r="CJ273" i="4"/>
  <c r="CJ281" i="4"/>
  <c r="CJ289" i="4"/>
  <c r="CJ297" i="4"/>
  <c r="CJ305" i="4"/>
  <c r="CJ313" i="4"/>
  <c r="CJ321" i="4"/>
  <c r="CJ329" i="4"/>
  <c r="CJ337" i="4"/>
  <c r="CJ345" i="4"/>
  <c r="CJ353" i="4"/>
  <c r="CJ361" i="4"/>
  <c r="CJ369" i="4"/>
  <c r="CJ377" i="4"/>
  <c r="CJ385" i="4"/>
  <c r="CJ393" i="4"/>
  <c r="CJ401" i="4"/>
  <c r="CJ409" i="4"/>
  <c r="CJ417" i="4"/>
  <c r="CJ425" i="4"/>
  <c r="CJ433" i="4"/>
  <c r="CJ441" i="4"/>
  <c r="CJ449" i="4"/>
  <c r="CJ457" i="4"/>
  <c r="CJ465" i="4"/>
  <c r="CJ473" i="4"/>
  <c r="CJ481" i="4"/>
  <c r="CJ489" i="4"/>
  <c r="CJ497" i="4"/>
  <c r="CJ505" i="4"/>
  <c r="CJ513" i="4"/>
  <c r="CJ521" i="4"/>
  <c r="CJ529" i="4"/>
  <c r="CJ537" i="4"/>
  <c r="CJ545" i="4"/>
  <c r="CJ553" i="4"/>
  <c r="CJ561" i="4"/>
  <c r="CJ569" i="4"/>
  <c r="CJ577" i="4"/>
  <c r="CJ585" i="4"/>
  <c r="CJ593" i="4"/>
  <c r="CJ601" i="4"/>
  <c r="CJ609" i="4"/>
  <c r="CJ617" i="4"/>
  <c r="CJ625" i="4"/>
  <c r="CJ633" i="4"/>
  <c r="CJ641" i="4"/>
  <c r="CJ649" i="4"/>
  <c r="CJ657" i="4"/>
  <c r="CJ665" i="4"/>
  <c r="CJ673" i="4"/>
  <c r="CJ681" i="4"/>
  <c r="CJ10" i="4"/>
  <c r="CJ18" i="4"/>
  <c r="CJ26" i="4"/>
  <c r="CJ34" i="4"/>
  <c r="CJ42" i="4"/>
  <c r="CJ50" i="4"/>
  <c r="CJ58" i="4"/>
  <c r="CJ66" i="4"/>
  <c r="CJ74" i="4"/>
  <c r="CJ82" i="4"/>
  <c r="CJ90" i="4"/>
  <c r="CJ98" i="4"/>
  <c r="CJ106" i="4"/>
  <c r="CJ114" i="4"/>
  <c r="CJ122" i="4"/>
  <c r="CJ130" i="4"/>
  <c r="CJ138" i="4"/>
  <c r="CJ146" i="4"/>
  <c r="CJ154" i="4"/>
  <c r="CJ162" i="4"/>
  <c r="CJ170" i="4"/>
  <c r="CJ178" i="4"/>
  <c r="CJ186" i="4"/>
  <c r="CJ194" i="4"/>
  <c r="CJ202" i="4"/>
  <c r="CJ210" i="4"/>
  <c r="CJ218" i="4"/>
  <c r="CJ226" i="4"/>
  <c r="CJ234" i="4"/>
  <c r="CJ242" i="4"/>
  <c r="CJ250" i="4"/>
  <c r="CJ258" i="4"/>
  <c r="CJ266" i="4"/>
  <c r="CJ274" i="4"/>
  <c r="CJ282" i="4"/>
  <c r="CJ290" i="4"/>
  <c r="CJ298" i="4"/>
  <c r="CJ306" i="4"/>
  <c r="CJ314" i="4"/>
  <c r="CJ322" i="4"/>
  <c r="CJ330" i="4"/>
  <c r="CJ338" i="4"/>
  <c r="CJ346" i="4"/>
  <c r="CJ354" i="4"/>
  <c r="CJ362" i="4"/>
  <c r="CJ370" i="4"/>
  <c r="CJ378" i="4"/>
  <c r="CJ386" i="4"/>
  <c r="CJ394" i="4"/>
  <c r="CJ402" i="4"/>
  <c r="CJ410" i="4"/>
  <c r="CJ418" i="4"/>
  <c r="CJ426" i="4"/>
  <c r="CJ434" i="4"/>
  <c r="CJ442" i="4"/>
  <c r="CJ450" i="4"/>
  <c r="CJ458" i="4"/>
  <c r="CJ466" i="4"/>
  <c r="CJ474" i="4"/>
  <c r="CJ482" i="4"/>
  <c r="CJ490" i="4"/>
  <c r="CJ498" i="4"/>
  <c r="CJ506" i="4"/>
  <c r="CJ514" i="4"/>
  <c r="CJ522" i="4"/>
  <c r="CJ530" i="4"/>
  <c r="CJ538" i="4"/>
  <c r="CJ546" i="4"/>
  <c r="CJ554" i="4"/>
  <c r="CJ562" i="4"/>
  <c r="CJ570" i="4"/>
  <c r="CJ578" i="4"/>
  <c r="CJ586" i="4"/>
  <c r="CJ594" i="4"/>
  <c r="CJ602" i="4"/>
  <c r="CJ610" i="4"/>
  <c r="CJ618" i="4"/>
  <c r="CJ626" i="4"/>
  <c r="CJ634" i="4"/>
  <c r="CJ642" i="4"/>
  <c r="CJ650" i="4"/>
  <c r="CJ658" i="4"/>
  <c r="CJ666" i="4"/>
  <c r="CJ674" i="4"/>
  <c r="CJ682" i="4"/>
  <c r="CJ11" i="4"/>
  <c r="CJ19" i="4"/>
  <c r="CJ27" i="4"/>
  <c r="CJ35" i="4"/>
  <c r="CJ43" i="4"/>
  <c r="CJ51" i="4"/>
  <c r="CJ59" i="4"/>
  <c r="CJ67" i="4"/>
  <c r="CJ75" i="4"/>
  <c r="CJ83" i="4"/>
  <c r="CJ91" i="4"/>
  <c r="CJ99" i="4"/>
  <c r="CJ107" i="4"/>
  <c r="CJ115" i="4"/>
  <c r="CJ123" i="4"/>
  <c r="CJ131" i="4"/>
  <c r="CJ139" i="4"/>
  <c r="CJ147" i="4"/>
  <c r="CJ155" i="4"/>
  <c r="CJ163" i="4"/>
  <c r="CJ171" i="4"/>
  <c r="CJ179" i="4"/>
  <c r="CJ187" i="4"/>
  <c r="CJ195" i="4"/>
  <c r="CJ203" i="4"/>
  <c r="CJ211" i="4"/>
  <c r="CJ219" i="4"/>
  <c r="CJ227" i="4"/>
  <c r="CJ235" i="4"/>
  <c r="CJ243" i="4"/>
  <c r="CJ251" i="4"/>
  <c r="CJ259" i="4"/>
  <c r="CJ267" i="4"/>
  <c r="CJ275" i="4"/>
  <c r="CJ283" i="4"/>
  <c r="CJ291" i="4"/>
  <c r="CJ299" i="4"/>
  <c r="CJ307" i="4"/>
  <c r="CJ315" i="4"/>
  <c r="CJ323" i="4"/>
  <c r="CJ331" i="4"/>
  <c r="CJ339" i="4"/>
  <c r="CJ347" i="4"/>
  <c r="CJ355" i="4"/>
  <c r="CJ363" i="4"/>
  <c r="CJ371" i="4"/>
  <c r="CJ379" i="4"/>
  <c r="CJ387" i="4"/>
  <c r="CJ395" i="4"/>
  <c r="CJ403" i="4"/>
  <c r="CJ411" i="4"/>
  <c r="CJ419" i="4"/>
  <c r="CJ427" i="4"/>
  <c r="CJ435" i="4"/>
  <c r="CJ443" i="4"/>
  <c r="CJ451" i="4"/>
  <c r="CJ459" i="4"/>
  <c r="CJ467" i="4"/>
  <c r="CJ475" i="4"/>
  <c r="CJ483" i="4"/>
  <c r="CJ491" i="4"/>
  <c r="CJ499" i="4"/>
  <c r="CJ507" i="4"/>
  <c r="CJ515" i="4"/>
  <c r="CJ523" i="4"/>
  <c r="CJ531" i="4"/>
  <c r="CJ539" i="4"/>
  <c r="CJ547" i="4"/>
  <c r="CJ555" i="4"/>
  <c r="CJ563" i="4"/>
  <c r="CJ571" i="4"/>
  <c r="CJ579" i="4"/>
  <c r="CJ587" i="4"/>
  <c r="CJ595" i="4"/>
  <c r="CJ603" i="4"/>
  <c r="CJ611" i="4"/>
  <c r="CJ619" i="4"/>
  <c r="CJ627" i="4"/>
  <c r="CJ635" i="4"/>
  <c r="CJ643" i="4"/>
  <c r="CJ651" i="4"/>
  <c r="CJ659" i="4"/>
  <c r="CJ667" i="4"/>
  <c r="CJ675" i="4"/>
  <c r="CJ683" i="4"/>
  <c r="CJ12" i="4"/>
  <c r="CJ20" i="4"/>
  <c r="CJ28" i="4"/>
  <c r="CJ36" i="4"/>
  <c r="CJ44" i="4"/>
  <c r="CJ52" i="4"/>
  <c r="CJ60" i="4"/>
  <c r="CJ68" i="4"/>
  <c r="CJ76" i="4"/>
  <c r="CJ84" i="4"/>
  <c r="CJ92" i="4"/>
  <c r="CJ100" i="4"/>
  <c r="CJ108" i="4"/>
  <c r="CJ116" i="4"/>
  <c r="CJ124" i="4"/>
  <c r="CJ132" i="4"/>
  <c r="CJ140" i="4"/>
  <c r="CJ148" i="4"/>
  <c r="CJ156" i="4"/>
  <c r="CJ164" i="4"/>
  <c r="CJ172" i="4"/>
  <c r="CJ180" i="4"/>
  <c r="CJ188" i="4"/>
  <c r="CJ196" i="4"/>
  <c r="CJ204" i="4"/>
  <c r="CJ212" i="4"/>
  <c r="CJ220" i="4"/>
  <c r="CJ228" i="4"/>
  <c r="CJ236" i="4"/>
  <c r="CJ244" i="4"/>
  <c r="CJ252" i="4"/>
  <c r="CJ260" i="4"/>
  <c r="CJ268" i="4"/>
  <c r="CJ276" i="4"/>
  <c r="CJ284" i="4"/>
  <c r="CJ292" i="4"/>
  <c r="CJ300" i="4"/>
  <c r="CJ308" i="4"/>
  <c r="CJ316" i="4"/>
  <c r="CJ324" i="4"/>
  <c r="CJ332" i="4"/>
  <c r="CJ340" i="4"/>
  <c r="CJ348" i="4"/>
  <c r="CJ356" i="4"/>
  <c r="CJ364" i="4"/>
  <c r="CJ372" i="4"/>
  <c r="CJ380" i="4"/>
  <c r="CJ388" i="4"/>
  <c r="CJ396" i="4"/>
  <c r="CJ404" i="4"/>
  <c r="CJ412" i="4"/>
  <c r="CJ420" i="4"/>
  <c r="CJ428" i="4"/>
  <c r="CJ436" i="4"/>
  <c r="CJ444" i="4"/>
  <c r="CJ452" i="4"/>
  <c r="CJ460" i="4"/>
  <c r="CJ468" i="4"/>
  <c r="CJ476" i="4"/>
  <c r="CJ484" i="4"/>
  <c r="CJ492" i="4"/>
  <c r="CJ500" i="4"/>
  <c r="CJ508" i="4"/>
  <c r="CJ516" i="4"/>
  <c r="CJ524" i="4"/>
  <c r="CJ532" i="4"/>
  <c r="CJ540" i="4"/>
  <c r="CJ548" i="4"/>
  <c r="CJ556" i="4"/>
  <c r="CJ564" i="4"/>
  <c r="CJ572" i="4"/>
  <c r="CJ580" i="4"/>
  <c r="CJ588" i="4"/>
  <c r="CJ596" i="4"/>
  <c r="CJ604" i="4"/>
  <c r="CJ612" i="4"/>
  <c r="CJ620" i="4"/>
  <c r="CJ628" i="4"/>
  <c r="CJ636" i="4"/>
  <c r="CJ644" i="4"/>
  <c r="CJ652" i="4"/>
  <c r="CJ660" i="4"/>
  <c r="CJ668" i="4"/>
  <c r="CJ676" i="4"/>
  <c r="CJ684" i="4"/>
  <c r="CJ13" i="4"/>
  <c r="CJ21" i="4"/>
  <c r="CJ29" i="4"/>
  <c r="CJ37" i="4"/>
  <c r="CJ45" i="4"/>
  <c r="CJ53" i="4"/>
  <c r="CJ61" i="4"/>
  <c r="CJ69" i="4"/>
  <c r="CJ77" i="4"/>
  <c r="CJ85" i="4"/>
  <c r="CJ93" i="4"/>
  <c r="CJ101" i="4"/>
  <c r="CJ109" i="4"/>
  <c r="CJ117" i="4"/>
  <c r="CJ125" i="4"/>
  <c r="CJ133" i="4"/>
  <c r="CJ141" i="4"/>
  <c r="CJ149" i="4"/>
  <c r="CJ157" i="4"/>
  <c r="CJ165" i="4"/>
  <c r="CJ173" i="4"/>
  <c r="CJ181" i="4"/>
  <c r="CJ189" i="4"/>
  <c r="CJ197" i="4"/>
  <c r="CJ205" i="4"/>
  <c r="CJ213" i="4"/>
  <c r="CJ221" i="4"/>
  <c r="CJ229" i="4"/>
  <c r="CJ237" i="4"/>
  <c r="CJ245" i="4"/>
  <c r="CJ253" i="4"/>
  <c r="CJ261" i="4"/>
  <c r="CJ269" i="4"/>
  <c r="CJ277" i="4"/>
  <c r="CJ285" i="4"/>
  <c r="CJ293" i="4"/>
  <c r="CJ301" i="4"/>
  <c r="CJ309" i="4"/>
  <c r="CJ317" i="4"/>
  <c r="CJ325" i="4"/>
  <c r="CJ333" i="4"/>
  <c r="CJ341" i="4"/>
  <c r="CJ349" i="4"/>
  <c r="CJ357" i="4"/>
  <c r="CJ365" i="4"/>
  <c r="CJ373" i="4"/>
  <c r="CJ381" i="4"/>
  <c r="CJ389" i="4"/>
  <c r="CJ397" i="4"/>
  <c r="CJ405" i="4"/>
  <c r="CJ413" i="4"/>
  <c r="CJ421" i="4"/>
  <c r="CJ429" i="4"/>
  <c r="CJ437" i="4"/>
  <c r="CJ445" i="4"/>
  <c r="CJ453" i="4"/>
  <c r="CJ461" i="4"/>
  <c r="CJ469" i="4"/>
  <c r="CJ477" i="4"/>
  <c r="CJ485" i="4"/>
  <c r="CJ493" i="4"/>
  <c r="CJ501" i="4"/>
  <c r="CJ509" i="4"/>
  <c r="CJ517" i="4"/>
  <c r="CJ525" i="4"/>
  <c r="CJ533" i="4"/>
  <c r="CJ541" i="4"/>
  <c r="CJ549" i="4"/>
  <c r="CJ557" i="4"/>
  <c r="CJ565" i="4"/>
  <c r="CJ573" i="4"/>
  <c r="CJ581" i="4"/>
  <c r="CJ589" i="4"/>
  <c r="CJ597" i="4"/>
  <c r="CJ605" i="4"/>
  <c r="CJ613" i="4"/>
  <c r="CJ621" i="4"/>
  <c r="CJ629" i="4"/>
  <c r="CJ637" i="4"/>
  <c r="CJ645" i="4"/>
  <c r="CJ653" i="4"/>
  <c r="CJ661" i="4"/>
  <c r="CJ669" i="4"/>
  <c r="CJ677" i="4"/>
  <c r="CJ685" i="4"/>
  <c r="CJ14" i="4"/>
  <c r="CJ46" i="4"/>
  <c r="CJ78" i="4"/>
  <c r="CJ110" i="4"/>
  <c r="CJ142" i="4"/>
  <c r="CJ174" i="4"/>
  <c r="CJ206" i="4"/>
  <c r="CJ238" i="4"/>
  <c r="CJ270" i="4"/>
  <c r="CJ302" i="4"/>
  <c r="CJ334" i="4"/>
  <c r="CJ366" i="4"/>
  <c r="CJ398" i="4"/>
  <c r="CJ430" i="4"/>
  <c r="CJ462" i="4"/>
  <c r="CJ494" i="4"/>
  <c r="CJ526" i="4"/>
  <c r="CJ558" i="4"/>
  <c r="CJ590" i="4"/>
  <c r="CJ622" i="4"/>
  <c r="CJ654" i="4"/>
  <c r="CJ686" i="4"/>
  <c r="CJ694" i="4"/>
  <c r="CJ702" i="4"/>
  <c r="CJ710" i="4"/>
  <c r="CJ718" i="4"/>
  <c r="CJ726" i="4"/>
  <c r="CJ734" i="4"/>
  <c r="CJ742" i="4"/>
  <c r="CJ750" i="4"/>
  <c r="CJ758" i="4"/>
  <c r="CJ766" i="4"/>
  <c r="CJ774" i="4"/>
  <c r="CJ782" i="4"/>
  <c r="CJ790" i="4"/>
  <c r="CJ798" i="4"/>
  <c r="CJ806" i="4"/>
  <c r="CJ814" i="4"/>
  <c r="CJ822" i="4"/>
  <c r="CJ830" i="4"/>
  <c r="CJ838" i="4"/>
  <c r="CJ846" i="4"/>
  <c r="CJ854" i="4"/>
  <c r="CJ862" i="4"/>
  <c r="CJ870" i="4"/>
  <c r="CJ878" i="4"/>
  <c r="CJ886" i="4"/>
  <c r="CJ894" i="4"/>
  <c r="CJ902" i="4"/>
  <c r="CJ910" i="4"/>
  <c r="CJ918" i="4"/>
  <c r="CJ926" i="4"/>
  <c r="CJ934" i="4"/>
  <c r="CJ942" i="4"/>
  <c r="CJ950" i="4"/>
  <c r="CJ958" i="4"/>
  <c r="CJ966" i="4"/>
  <c r="CJ974" i="4"/>
  <c r="CJ982" i="4"/>
  <c r="CJ990" i="4"/>
  <c r="CJ998" i="4"/>
  <c r="CJ1006" i="4"/>
  <c r="CJ15" i="4"/>
  <c r="CJ47" i="4"/>
  <c r="CJ79" i="4"/>
  <c r="CJ111" i="4"/>
  <c r="CJ143" i="4"/>
  <c r="CJ175" i="4"/>
  <c r="CJ207" i="4"/>
  <c r="CJ239" i="4"/>
  <c r="CJ271" i="4"/>
  <c r="CJ303" i="4"/>
  <c r="CJ335" i="4"/>
  <c r="CJ367" i="4"/>
  <c r="CJ399" i="4"/>
  <c r="CJ431" i="4"/>
  <c r="CJ463" i="4"/>
  <c r="CJ495" i="4"/>
  <c r="CJ527" i="4"/>
  <c r="CJ559" i="4"/>
  <c r="CJ591" i="4"/>
  <c r="CJ623" i="4"/>
  <c r="CJ655" i="4"/>
  <c r="CJ687" i="4"/>
  <c r="CJ695" i="4"/>
  <c r="CJ703" i="4"/>
  <c r="CJ711" i="4"/>
  <c r="CJ719" i="4"/>
  <c r="CJ727" i="4"/>
  <c r="CJ735" i="4"/>
  <c r="CJ743" i="4"/>
  <c r="CJ751" i="4"/>
  <c r="CJ759" i="4"/>
  <c r="CJ767" i="4"/>
  <c r="CJ775" i="4"/>
  <c r="CJ783" i="4"/>
  <c r="CJ791" i="4"/>
  <c r="CJ799" i="4"/>
  <c r="CJ807" i="4"/>
  <c r="CJ815" i="4"/>
  <c r="CJ823" i="4"/>
  <c r="CJ831" i="4"/>
  <c r="CJ839" i="4"/>
  <c r="CJ847" i="4"/>
  <c r="CJ855" i="4"/>
  <c r="CJ863" i="4"/>
  <c r="CJ871" i="4"/>
  <c r="CJ879" i="4"/>
  <c r="CJ887" i="4"/>
  <c r="CJ895" i="4"/>
  <c r="CJ903" i="4"/>
  <c r="CJ911" i="4"/>
  <c r="CJ919" i="4"/>
  <c r="CJ927" i="4"/>
  <c r="CJ935" i="4"/>
  <c r="CJ943" i="4"/>
  <c r="CJ951" i="4"/>
  <c r="CJ959" i="4"/>
  <c r="CJ967" i="4"/>
  <c r="CJ975" i="4"/>
  <c r="CJ983" i="4"/>
  <c r="CJ991" i="4"/>
  <c r="CJ999" i="4"/>
  <c r="CJ7" i="4"/>
  <c r="CJ22" i="4"/>
  <c r="CJ54" i="4"/>
  <c r="CJ86" i="4"/>
  <c r="CJ118" i="4"/>
  <c r="CJ150" i="4"/>
  <c r="CJ182" i="4"/>
  <c r="CJ214" i="4"/>
  <c r="CJ246" i="4"/>
  <c r="CJ278" i="4"/>
  <c r="CJ310" i="4"/>
  <c r="CJ342" i="4"/>
  <c r="CJ374" i="4"/>
  <c r="CJ406" i="4"/>
  <c r="CJ438" i="4"/>
  <c r="CJ470" i="4"/>
  <c r="CJ502" i="4"/>
  <c r="CJ534" i="4"/>
  <c r="CJ566" i="4"/>
  <c r="CJ598" i="4"/>
  <c r="CJ630" i="4"/>
  <c r="CJ662" i="4"/>
  <c r="CJ688" i="4"/>
  <c r="CJ696" i="4"/>
  <c r="CJ704" i="4"/>
  <c r="CJ712" i="4"/>
  <c r="CJ720" i="4"/>
  <c r="CJ728" i="4"/>
  <c r="CJ736" i="4"/>
  <c r="CJ744" i="4"/>
  <c r="CJ752" i="4"/>
  <c r="CJ760" i="4"/>
  <c r="CJ768" i="4"/>
  <c r="CJ776" i="4"/>
  <c r="CJ784" i="4"/>
  <c r="CJ792" i="4"/>
  <c r="CJ800" i="4"/>
  <c r="CJ808" i="4"/>
  <c r="CJ816" i="4"/>
  <c r="CJ824" i="4"/>
  <c r="CJ832" i="4"/>
  <c r="CJ840" i="4"/>
  <c r="CJ848" i="4"/>
  <c r="CJ856" i="4"/>
  <c r="CJ864" i="4"/>
  <c r="CJ872" i="4"/>
  <c r="CJ880" i="4"/>
  <c r="CJ888" i="4"/>
  <c r="CJ896" i="4"/>
  <c r="CJ904" i="4"/>
  <c r="CJ912" i="4"/>
  <c r="CJ920" i="4"/>
  <c r="CJ928" i="4"/>
  <c r="CJ936" i="4"/>
  <c r="CJ944" i="4"/>
  <c r="CJ952" i="4"/>
  <c r="CJ960" i="4"/>
  <c r="CJ968" i="4"/>
  <c r="CJ976" i="4"/>
  <c r="CJ984" i="4"/>
  <c r="CJ992" i="4"/>
  <c r="CJ1000" i="4"/>
  <c r="CJ23" i="4"/>
  <c r="CJ55" i="4"/>
  <c r="CJ87" i="4"/>
  <c r="CJ119" i="4"/>
  <c r="CJ151" i="4"/>
  <c r="CJ183" i="4"/>
  <c r="CJ215" i="4"/>
  <c r="CJ247" i="4"/>
  <c r="CJ279" i="4"/>
  <c r="CJ311" i="4"/>
  <c r="CJ343" i="4"/>
  <c r="CJ375" i="4"/>
  <c r="CJ407" i="4"/>
  <c r="CJ439" i="4"/>
  <c r="CJ471" i="4"/>
  <c r="CJ503" i="4"/>
  <c r="CJ535" i="4"/>
  <c r="CJ567" i="4"/>
  <c r="CJ599" i="4"/>
  <c r="CJ631" i="4"/>
  <c r="CJ663" i="4"/>
  <c r="CJ689" i="4"/>
  <c r="CJ697" i="4"/>
  <c r="CJ705" i="4"/>
  <c r="CJ713" i="4"/>
  <c r="CJ721" i="4"/>
  <c r="CJ729" i="4"/>
  <c r="CJ737" i="4"/>
  <c r="CJ745" i="4"/>
  <c r="CJ753" i="4"/>
  <c r="CJ761" i="4"/>
  <c r="CJ769" i="4"/>
  <c r="CJ777" i="4"/>
  <c r="CJ785" i="4"/>
  <c r="CJ793" i="4"/>
  <c r="CJ801" i="4"/>
  <c r="CJ809" i="4"/>
  <c r="CJ817" i="4"/>
  <c r="CJ825" i="4"/>
  <c r="CJ833" i="4"/>
  <c r="CJ841" i="4"/>
  <c r="CJ849" i="4"/>
  <c r="CJ857" i="4"/>
  <c r="CJ865" i="4"/>
  <c r="CJ873" i="4"/>
  <c r="CJ881" i="4"/>
  <c r="CJ889" i="4"/>
  <c r="CJ897" i="4"/>
  <c r="CJ905" i="4"/>
  <c r="CJ913" i="4"/>
  <c r="CJ921" i="4"/>
  <c r="CJ929" i="4"/>
  <c r="CJ937" i="4"/>
  <c r="CJ945" i="4"/>
  <c r="CJ953" i="4"/>
  <c r="CJ961" i="4"/>
  <c r="CJ969" i="4"/>
  <c r="CJ977" i="4"/>
  <c r="CJ985" i="4"/>
  <c r="CJ993" i="4"/>
  <c r="CJ1001" i="4"/>
  <c r="CJ30" i="4"/>
  <c r="CJ62" i="4"/>
  <c r="CJ94" i="4"/>
  <c r="CJ126" i="4"/>
  <c r="CJ158" i="4"/>
  <c r="CJ190" i="4"/>
  <c r="CJ222" i="4"/>
  <c r="CJ254" i="4"/>
  <c r="CJ286" i="4"/>
  <c r="CJ318" i="4"/>
  <c r="CJ350" i="4"/>
  <c r="CJ382" i="4"/>
  <c r="CJ414" i="4"/>
  <c r="CJ446" i="4"/>
  <c r="CJ478" i="4"/>
  <c r="CJ510" i="4"/>
  <c r="CJ542" i="4"/>
  <c r="CJ574" i="4"/>
  <c r="CJ606" i="4"/>
  <c r="CJ638" i="4"/>
  <c r="CJ670" i="4"/>
  <c r="CJ690" i="4"/>
  <c r="CJ698" i="4"/>
  <c r="CJ706" i="4"/>
  <c r="CJ714" i="4"/>
  <c r="CJ722" i="4"/>
  <c r="CJ730" i="4"/>
  <c r="CJ738" i="4"/>
  <c r="CJ746" i="4"/>
  <c r="CJ754" i="4"/>
  <c r="CJ762" i="4"/>
  <c r="CJ770" i="4"/>
  <c r="CJ778" i="4"/>
  <c r="CJ786" i="4"/>
  <c r="CJ794" i="4"/>
  <c r="CJ802" i="4"/>
  <c r="CJ810" i="4"/>
  <c r="CJ818" i="4"/>
  <c r="CJ826" i="4"/>
  <c r="CJ834" i="4"/>
  <c r="CJ842" i="4"/>
  <c r="CJ850" i="4"/>
  <c r="CJ858" i="4"/>
  <c r="CJ866" i="4"/>
  <c r="CJ874" i="4"/>
  <c r="CJ882" i="4"/>
  <c r="CJ890" i="4"/>
  <c r="CJ898" i="4"/>
  <c r="CJ906" i="4"/>
  <c r="CJ914" i="4"/>
  <c r="CJ922" i="4"/>
  <c r="CJ930" i="4"/>
  <c r="CJ938" i="4"/>
  <c r="CJ946" i="4"/>
  <c r="CJ954" i="4"/>
  <c r="CJ962" i="4"/>
  <c r="CJ970" i="4"/>
  <c r="CJ31" i="4"/>
  <c r="CJ63" i="4"/>
  <c r="CJ95" i="4"/>
  <c r="CJ127" i="4"/>
  <c r="CJ159" i="4"/>
  <c r="CJ191" i="4"/>
  <c r="CJ223" i="4"/>
  <c r="CJ255" i="4"/>
  <c r="CJ287" i="4"/>
  <c r="CJ319" i="4"/>
  <c r="CJ351" i="4"/>
  <c r="CJ383" i="4"/>
  <c r="CJ415" i="4"/>
  <c r="CJ447" i="4"/>
  <c r="CJ479" i="4"/>
  <c r="CJ511" i="4"/>
  <c r="CJ543" i="4"/>
  <c r="CJ575" i="4"/>
  <c r="CJ607" i="4"/>
  <c r="CJ639" i="4"/>
  <c r="CJ671" i="4"/>
  <c r="CJ691" i="4"/>
  <c r="CJ699" i="4"/>
  <c r="CJ707" i="4"/>
  <c r="CJ715" i="4"/>
  <c r="CJ723" i="4"/>
  <c r="CJ731" i="4"/>
  <c r="CJ739" i="4"/>
  <c r="CJ747" i="4"/>
  <c r="CJ755" i="4"/>
  <c r="CJ763" i="4"/>
  <c r="CJ771" i="4"/>
  <c r="CJ779" i="4"/>
  <c r="CJ787" i="4"/>
  <c r="CJ795" i="4"/>
  <c r="CJ803" i="4"/>
  <c r="CJ811" i="4"/>
  <c r="CJ819" i="4"/>
  <c r="CJ827" i="4"/>
  <c r="CJ835" i="4"/>
  <c r="CJ843" i="4"/>
  <c r="CJ851" i="4"/>
  <c r="CJ859" i="4"/>
  <c r="CJ867" i="4"/>
  <c r="CJ875" i="4"/>
  <c r="CJ883" i="4"/>
  <c r="CJ891" i="4"/>
  <c r="CJ899" i="4"/>
  <c r="CJ907" i="4"/>
  <c r="CJ915" i="4"/>
  <c r="CJ923" i="4"/>
  <c r="CJ931" i="4"/>
  <c r="CJ939" i="4"/>
  <c r="CJ947" i="4"/>
  <c r="CJ955" i="4"/>
  <c r="CJ963" i="4"/>
  <c r="CJ971" i="4"/>
  <c r="CJ979" i="4"/>
  <c r="CJ987" i="4"/>
  <c r="CJ995" i="4"/>
  <c r="CJ1003" i="4"/>
  <c r="CJ38" i="4"/>
  <c r="CJ166" i="4"/>
  <c r="CJ294" i="4"/>
  <c r="CJ422" i="4"/>
  <c r="CJ550" i="4"/>
  <c r="CJ678" i="4"/>
  <c r="CJ716" i="4"/>
  <c r="CJ748" i="4"/>
  <c r="CJ780" i="4"/>
  <c r="CJ812" i="4"/>
  <c r="CJ844" i="4"/>
  <c r="CJ876" i="4"/>
  <c r="CJ908" i="4"/>
  <c r="CJ940" i="4"/>
  <c r="CJ972" i="4"/>
  <c r="CJ994" i="4"/>
  <c r="CJ39" i="4"/>
  <c r="CJ167" i="4"/>
  <c r="CJ295" i="4"/>
  <c r="CJ423" i="4"/>
  <c r="CJ551" i="4"/>
  <c r="CJ679" i="4"/>
  <c r="CJ717" i="4"/>
  <c r="CJ749" i="4"/>
  <c r="CJ781" i="4"/>
  <c r="CJ813" i="4"/>
  <c r="CJ845" i="4"/>
  <c r="CJ877" i="4"/>
  <c r="CJ909" i="4"/>
  <c r="CJ941" i="4"/>
  <c r="CJ973" i="4"/>
  <c r="CJ996" i="4"/>
  <c r="CJ70" i="4"/>
  <c r="CJ198" i="4"/>
  <c r="CJ326" i="4"/>
  <c r="CJ454" i="4"/>
  <c r="CJ582" i="4"/>
  <c r="CJ692" i="4"/>
  <c r="CJ724" i="4"/>
  <c r="CJ756" i="4"/>
  <c r="CJ788" i="4"/>
  <c r="CJ820" i="4"/>
  <c r="CJ852" i="4"/>
  <c r="CJ884" i="4"/>
  <c r="CJ916" i="4"/>
  <c r="CJ948" i="4"/>
  <c r="CJ978" i="4"/>
  <c r="CJ997" i="4"/>
  <c r="CJ71" i="4"/>
  <c r="CJ199" i="4"/>
  <c r="CJ327" i="4"/>
  <c r="CJ455" i="4"/>
  <c r="CJ583" i="4"/>
  <c r="CJ693" i="4"/>
  <c r="CJ725" i="4"/>
  <c r="CJ757" i="4"/>
  <c r="CJ789" i="4"/>
  <c r="CJ821" i="4"/>
  <c r="CJ853" i="4"/>
  <c r="CJ885" i="4"/>
  <c r="CJ917" i="4"/>
  <c r="CJ949" i="4"/>
  <c r="CJ980" i="4"/>
  <c r="CJ1002" i="4"/>
  <c r="CJ102" i="4"/>
  <c r="CJ230" i="4"/>
  <c r="CJ358" i="4"/>
  <c r="CJ486" i="4"/>
  <c r="CJ614" i="4"/>
  <c r="CJ700" i="4"/>
  <c r="CJ732" i="4"/>
  <c r="CJ764" i="4"/>
  <c r="CJ796" i="4"/>
  <c r="CJ828" i="4"/>
  <c r="CJ860" i="4"/>
  <c r="CJ892" i="4"/>
  <c r="CJ924" i="4"/>
  <c r="CJ956" i="4"/>
  <c r="CJ981" i="4"/>
  <c r="CJ1004" i="4"/>
  <c r="CJ103" i="4"/>
  <c r="CJ231" i="4"/>
  <c r="CJ359" i="4"/>
  <c r="CJ487" i="4"/>
  <c r="CJ615" i="4"/>
  <c r="CJ701" i="4"/>
  <c r="CJ733" i="4"/>
  <c r="CJ765" i="4"/>
  <c r="CJ797" i="4"/>
  <c r="CJ829" i="4"/>
  <c r="CJ861" i="4"/>
  <c r="CJ893" i="4"/>
  <c r="CJ925" i="4"/>
  <c r="CJ957" i="4"/>
  <c r="CJ986" i="4"/>
  <c r="CJ1005" i="4"/>
  <c r="CJ134" i="4"/>
  <c r="CJ646" i="4"/>
  <c r="CJ804" i="4"/>
  <c r="CJ932" i="4"/>
  <c r="CJ135" i="4"/>
  <c r="CJ647" i="4"/>
  <c r="CJ805" i="4"/>
  <c r="CJ933" i="4"/>
  <c r="CJ262" i="4"/>
  <c r="CJ708" i="4"/>
  <c r="CJ836" i="4"/>
  <c r="CJ964" i="4"/>
  <c r="CJ263" i="4"/>
  <c r="CJ709" i="4"/>
  <c r="CJ837" i="4"/>
  <c r="CJ965" i="4"/>
  <c r="CJ390" i="4"/>
  <c r="CJ740" i="4"/>
  <c r="CJ868" i="4"/>
  <c r="CJ988" i="4"/>
  <c r="CJ391" i="4"/>
  <c r="CJ741" i="4"/>
  <c r="CJ869" i="4"/>
  <c r="CJ989" i="4"/>
  <c r="CJ518" i="4"/>
  <c r="CJ519" i="4"/>
  <c r="CJ772" i="4"/>
  <c r="CJ773" i="4"/>
  <c r="CJ900" i="4"/>
  <c r="CJ901" i="4"/>
  <c r="DV16" i="4"/>
  <c r="AB6" i="4" l="1"/>
  <c r="AB5" i="4" s="1"/>
  <c r="AC6" i="4"/>
  <c r="AC5" i="4" s="1"/>
  <c r="AD6" i="4"/>
  <c r="AD5" i="4" s="1"/>
  <c r="AE6" i="4"/>
  <c r="AE5" i="4" s="1"/>
  <c r="AF6" i="4"/>
  <c r="AF5" i="4" s="1"/>
  <c r="AG6" i="4"/>
  <c r="AG5" i="4" s="1"/>
  <c r="AH6" i="4"/>
  <c r="AH5" i="4" s="1"/>
  <c r="AI6" i="4"/>
  <c r="AI5" i="4" s="1"/>
  <c r="AJ6" i="4"/>
  <c r="AJ5" i="4" s="1"/>
  <c r="AK6" i="4"/>
  <c r="AK5" i="4" s="1"/>
  <c r="AL6" i="4"/>
  <c r="AL5" i="4" s="1"/>
  <c r="AM6" i="4"/>
  <c r="AM5" i="4" s="1"/>
  <c r="AN6" i="4"/>
  <c r="AN5" i="4" s="1"/>
  <c r="AO6" i="4"/>
  <c r="AO5" i="4" s="1"/>
  <c r="AP6" i="4"/>
  <c r="AP5" i="4" s="1"/>
  <c r="AQ6" i="4"/>
  <c r="AQ5" i="4" s="1"/>
  <c r="AR6" i="4"/>
  <c r="AR5" i="4" s="1"/>
  <c r="AS6" i="4"/>
  <c r="AS5" i="4" s="1"/>
  <c r="AT6" i="4"/>
  <c r="AT5" i="4" s="1"/>
  <c r="AU6" i="4"/>
  <c r="AU5" i="4" s="1"/>
  <c r="AV6" i="4"/>
  <c r="AV5" i="4" s="1"/>
  <c r="AW6" i="4"/>
  <c r="AW5" i="4" s="1"/>
  <c r="AX6" i="4"/>
  <c r="AX5" i="4" s="1"/>
  <c r="AY6" i="4"/>
  <c r="AY5" i="4" s="1"/>
  <c r="AZ6" i="4"/>
  <c r="AZ5" i="4" s="1"/>
  <c r="BA6" i="4"/>
  <c r="BA5" i="4" s="1"/>
  <c r="BB6" i="4"/>
  <c r="BB5" i="4" s="1"/>
  <c r="BC6" i="4"/>
  <c r="BC5" i="4" s="1"/>
  <c r="BD6" i="4"/>
  <c r="BD5" i="4" s="1"/>
  <c r="BE6" i="4"/>
  <c r="BE5" i="4" s="1"/>
  <c r="BF6" i="4"/>
  <c r="BF5" i="4" s="1"/>
  <c r="BG6" i="4"/>
  <c r="BG5" i="4" s="1"/>
  <c r="BH6" i="4"/>
  <c r="BH5" i="4" s="1"/>
  <c r="BI6" i="4"/>
  <c r="BI5" i="4" s="1"/>
  <c r="BJ6" i="4"/>
  <c r="BJ5" i="4" s="1"/>
  <c r="BK6" i="4"/>
  <c r="BK5" i="4" s="1"/>
  <c r="BL6" i="4"/>
  <c r="BL5" i="4" s="1"/>
  <c r="BM6" i="4"/>
  <c r="BM5" i="4" s="1"/>
  <c r="BN6" i="4"/>
  <c r="BN5" i="4" s="1"/>
  <c r="BO6" i="4"/>
  <c r="BO5" i="4" s="1"/>
  <c r="BP6" i="4"/>
  <c r="BP5" i="4" s="1"/>
  <c r="BQ6" i="4"/>
  <c r="BQ5" i="4" s="1"/>
  <c r="BR6" i="4"/>
  <c r="BR5" i="4" s="1"/>
  <c r="BS6" i="4"/>
  <c r="BS5" i="4" s="1"/>
  <c r="BT6" i="4"/>
  <c r="BT5" i="4" s="1"/>
  <c r="BU6" i="4"/>
  <c r="BU5" i="4" s="1"/>
  <c r="BV6" i="4"/>
  <c r="BV5" i="4" s="1"/>
  <c r="BW6" i="4"/>
  <c r="BW5" i="4" s="1"/>
  <c r="BX6" i="4"/>
  <c r="BX5" i="4" s="1"/>
  <c r="AA6" i="4"/>
  <c r="AA5" i="4" l="1"/>
  <c r="EA5" i="4"/>
  <c r="AH9" i="4"/>
  <c r="AH15" i="4"/>
  <c r="AH17" i="4"/>
  <c r="AH36" i="4"/>
  <c r="AH13" i="4"/>
  <c r="AH12" i="4"/>
  <c r="AH11" i="4"/>
  <c r="AH14" i="4"/>
  <c r="AH23" i="4"/>
  <c r="AH16" i="4"/>
  <c r="AH21" i="4"/>
  <c r="AH22" i="4"/>
  <c r="AH27" i="4"/>
  <c r="AH25" i="4"/>
  <c r="AH20" i="4"/>
  <c r="AH31" i="4"/>
  <c r="AH30" i="4"/>
  <c r="AH29" i="4"/>
  <c r="AH10" i="4"/>
  <c r="AH19" i="4"/>
  <c r="AH24" i="4"/>
  <c r="AH34" i="4"/>
  <c r="AH35" i="4"/>
  <c r="AH33" i="4"/>
  <c r="AH28" i="4"/>
  <c r="AH18" i="4"/>
  <c r="AH7" i="4"/>
  <c r="AH32" i="4"/>
  <c r="AH26" i="4"/>
  <c r="AH8" i="4"/>
  <c r="BU9" i="4"/>
  <c r="BU36" i="4"/>
  <c r="BU13" i="4"/>
  <c r="BU15" i="4"/>
  <c r="BU17" i="4"/>
  <c r="BU12" i="4"/>
  <c r="BU14" i="4"/>
  <c r="BU16" i="4"/>
  <c r="BU23" i="4"/>
  <c r="BU21" i="4"/>
  <c r="BU22" i="4"/>
  <c r="BU27" i="4"/>
  <c r="BU25" i="4"/>
  <c r="BU31" i="4"/>
  <c r="BU30" i="4"/>
  <c r="BU10" i="4"/>
  <c r="BU29" i="4"/>
  <c r="BU11" i="4"/>
  <c r="BU20" i="4"/>
  <c r="BU19" i="4"/>
  <c r="BU18" i="4"/>
  <c r="BU24" i="4"/>
  <c r="BU34" i="4"/>
  <c r="BU35" i="4"/>
  <c r="BU33" i="4"/>
  <c r="BU28" i="4"/>
  <c r="BU32" i="4"/>
  <c r="BU7" i="4"/>
  <c r="BU8" i="4"/>
  <c r="BU26" i="4"/>
  <c r="BM9" i="4"/>
  <c r="BM36" i="4"/>
  <c r="BM13" i="4"/>
  <c r="BM23" i="4"/>
  <c r="BM21" i="4"/>
  <c r="BM15" i="4"/>
  <c r="BM12" i="4"/>
  <c r="BM22" i="4"/>
  <c r="BM11" i="4"/>
  <c r="BM14" i="4"/>
  <c r="BM16" i="4"/>
  <c r="BM27" i="4"/>
  <c r="BM25" i="4"/>
  <c r="BM31" i="4"/>
  <c r="BM30" i="4"/>
  <c r="BM29" i="4"/>
  <c r="BM17" i="4"/>
  <c r="BM24" i="4"/>
  <c r="BM34" i="4"/>
  <c r="BM35" i="4"/>
  <c r="BM33" i="4"/>
  <c r="BM28" i="4"/>
  <c r="BM20" i="4"/>
  <c r="BM10" i="4"/>
  <c r="BM19" i="4"/>
  <c r="BM18" i="4"/>
  <c r="BM7" i="4"/>
  <c r="BM32" i="4"/>
  <c r="BM26" i="4"/>
  <c r="BM8" i="4"/>
  <c r="BT9" i="4"/>
  <c r="BT36" i="4"/>
  <c r="BT13" i="4"/>
  <c r="BT15" i="4"/>
  <c r="BT17" i="4"/>
  <c r="BT12" i="4"/>
  <c r="BT14" i="4"/>
  <c r="BT16" i="4"/>
  <c r="BT23" i="4"/>
  <c r="BT21" i="4"/>
  <c r="BT11" i="4"/>
  <c r="BT22" i="4"/>
  <c r="BT20" i="4"/>
  <c r="BT27" i="4"/>
  <c r="BT25" i="4"/>
  <c r="BT10" i="4"/>
  <c r="BT30" i="4"/>
  <c r="BT31" i="4"/>
  <c r="BT19" i="4"/>
  <c r="BT35" i="4"/>
  <c r="BT33" i="4"/>
  <c r="BT18" i="4"/>
  <c r="BT24" i="4"/>
  <c r="BT34" i="4"/>
  <c r="BT28" i="4"/>
  <c r="BT29" i="4"/>
  <c r="BT7" i="4"/>
  <c r="BT32" i="4"/>
  <c r="BT26" i="4"/>
  <c r="BT8" i="4"/>
  <c r="AV36" i="4"/>
  <c r="AV9" i="4"/>
  <c r="AV15" i="4"/>
  <c r="AV12" i="4"/>
  <c r="AV23" i="4"/>
  <c r="AV21" i="4"/>
  <c r="AV22" i="4"/>
  <c r="AV17" i="4"/>
  <c r="AV11" i="4"/>
  <c r="AV13" i="4"/>
  <c r="AV14" i="4"/>
  <c r="AV16" i="4"/>
  <c r="AV27" i="4"/>
  <c r="AV25" i="4"/>
  <c r="AV10" i="4"/>
  <c r="AV30" i="4"/>
  <c r="AV31" i="4"/>
  <c r="AV29" i="4"/>
  <c r="AV24" i="4"/>
  <c r="AV28" i="4"/>
  <c r="AV20" i="4"/>
  <c r="AV35" i="4"/>
  <c r="AV33" i="4"/>
  <c r="AV19" i="4"/>
  <c r="AV18" i="4"/>
  <c r="AV34" i="4"/>
  <c r="AV8" i="4"/>
  <c r="AV32" i="4"/>
  <c r="AV26" i="4"/>
  <c r="AV7" i="4"/>
  <c r="BS36" i="4"/>
  <c r="BS9" i="4"/>
  <c r="BS13" i="4"/>
  <c r="BS15" i="4"/>
  <c r="BS17" i="4"/>
  <c r="BS12" i="4"/>
  <c r="BS22" i="4"/>
  <c r="BS11" i="4"/>
  <c r="BS14" i="4"/>
  <c r="BS16" i="4"/>
  <c r="BS10" i="4"/>
  <c r="BS29" i="4"/>
  <c r="BS21" i="4"/>
  <c r="BS20" i="4"/>
  <c r="BS23" i="4"/>
  <c r="BS27" i="4"/>
  <c r="BS25" i="4"/>
  <c r="BS30" i="4"/>
  <c r="BS31" i="4"/>
  <c r="BS35" i="4"/>
  <c r="BS33" i="4"/>
  <c r="BS34" i="4"/>
  <c r="BS19" i="4"/>
  <c r="BS18" i="4"/>
  <c r="BS24" i="4"/>
  <c r="BS32" i="4"/>
  <c r="BS28" i="4"/>
  <c r="BS7" i="4"/>
  <c r="BS26" i="4"/>
  <c r="BS8" i="4"/>
  <c r="BK9" i="4"/>
  <c r="BK13" i="4"/>
  <c r="BK15" i="4"/>
  <c r="BK17" i="4"/>
  <c r="BK12" i="4"/>
  <c r="BK11" i="4"/>
  <c r="BK14" i="4"/>
  <c r="BK16" i="4"/>
  <c r="BK23" i="4"/>
  <c r="BK21" i="4"/>
  <c r="BK22" i="4"/>
  <c r="BK20" i="4"/>
  <c r="BK36" i="4"/>
  <c r="BK27" i="4"/>
  <c r="BK25" i="4"/>
  <c r="BK10" i="4"/>
  <c r="BK29" i="4"/>
  <c r="BK34" i="4"/>
  <c r="BK30" i="4"/>
  <c r="BK19" i="4"/>
  <c r="BK18" i="4"/>
  <c r="BK35" i="4"/>
  <c r="BK33" i="4"/>
  <c r="BK24" i="4"/>
  <c r="BK28" i="4"/>
  <c r="BK8" i="4"/>
  <c r="BK31" i="4"/>
  <c r="BK32" i="4"/>
  <c r="BK7" i="4"/>
  <c r="BK26" i="4"/>
  <c r="BC9" i="4"/>
  <c r="BC36" i="4"/>
  <c r="BC13" i="4"/>
  <c r="BC15" i="4"/>
  <c r="BC17" i="4"/>
  <c r="BC12" i="4"/>
  <c r="BC14" i="4"/>
  <c r="BC16" i="4"/>
  <c r="BC23" i="4"/>
  <c r="BC21" i="4"/>
  <c r="BC11" i="4"/>
  <c r="BC22" i="4"/>
  <c r="BC20" i="4"/>
  <c r="BC27" i="4"/>
  <c r="BC25" i="4"/>
  <c r="BC30" i="4"/>
  <c r="BC10" i="4"/>
  <c r="BC31" i="4"/>
  <c r="BC35" i="4"/>
  <c r="BC33" i="4"/>
  <c r="BC19" i="4"/>
  <c r="BC18" i="4"/>
  <c r="BC29" i="4"/>
  <c r="BC24" i="4"/>
  <c r="BC28" i="4"/>
  <c r="BC34" i="4"/>
  <c r="BC8" i="4"/>
  <c r="BC7" i="4"/>
  <c r="BC32" i="4"/>
  <c r="BC26" i="4"/>
  <c r="AU36" i="4"/>
  <c r="AU9" i="4"/>
  <c r="AU13" i="4"/>
  <c r="AU15" i="4"/>
  <c r="AU17" i="4"/>
  <c r="AU14" i="4"/>
  <c r="AU16" i="4"/>
  <c r="AU23" i="4"/>
  <c r="AU21" i="4"/>
  <c r="AU11" i="4"/>
  <c r="AU22" i="4"/>
  <c r="AU20" i="4"/>
  <c r="AU27" i="4"/>
  <c r="AU25" i="4"/>
  <c r="AU30" i="4"/>
  <c r="AU31" i="4"/>
  <c r="AU10" i="4"/>
  <c r="AU29" i="4"/>
  <c r="AU12" i="4"/>
  <c r="AU19" i="4"/>
  <c r="AU18" i="4"/>
  <c r="AU24" i="4"/>
  <c r="AU35" i="4"/>
  <c r="AU33" i="4"/>
  <c r="AU28" i="4"/>
  <c r="AU7" i="4"/>
  <c r="AU34" i="4"/>
  <c r="AU26" i="4"/>
  <c r="AU8" i="4"/>
  <c r="AU32" i="4"/>
  <c r="AM36" i="4"/>
  <c r="AM13" i="4"/>
  <c r="AM15" i="4"/>
  <c r="AM17" i="4"/>
  <c r="AM12" i="4"/>
  <c r="AM9" i="4"/>
  <c r="AM14" i="4"/>
  <c r="AM16" i="4"/>
  <c r="AM11" i="4"/>
  <c r="AM23" i="4"/>
  <c r="AM21" i="4"/>
  <c r="AM22" i="4"/>
  <c r="AM27" i="4"/>
  <c r="AM25" i="4"/>
  <c r="AM10" i="4"/>
  <c r="AM30" i="4"/>
  <c r="AM31" i="4"/>
  <c r="AM29" i="4"/>
  <c r="AM20" i="4"/>
  <c r="AM19" i="4"/>
  <c r="AM18" i="4"/>
  <c r="AM34" i="4"/>
  <c r="AM24" i="4"/>
  <c r="AM28" i="4"/>
  <c r="AM7" i="4"/>
  <c r="AM35" i="4"/>
  <c r="AM33" i="4"/>
  <c r="AM26" i="4"/>
  <c r="AM32" i="4"/>
  <c r="AM8" i="4"/>
  <c r="AE36" i="4"/>
  <c r="AE9" i="4"/>
  <c r="AE11" i="4"/>
  <c r="AE23" i="4"/>
  <c r="AE21" i="4"/>
  <c r="AE17" i="4"/>
  <c r="AE22" i="4"/>
  <c r="AE12" i="4"/>
  <c r="AE14" i="4"/>
  <c r="AE16" i="4"/>
  <c r="AE27" i="4"/>
  <c r="AE25" i="4"/>
  <c r="AE10" i="4"/>
  <c r="AE30" i="4"/>
  <c r="AE31" i="4"/>
  <c r="AE13" i="4"/>
  <c r="AE15" i="4"/>
  <c r="AE29" i="4"/>
  <c r="AE7" i="4"/>
  <c r="AE24" i="4"/>
  <c r="AE28" i="4"/>
  <c r="AE20" i="4"/>
  <c r="AE34" i="4"/>
  <c r="AE35" i="4"/>
  <c r="AE33" i="4"/>
  <c r="AE19" i="4"/>
  <c r="AE18" i="4"/>
  <c r="AE32" i="4"/>
  <c r="AE8" i="4"/>
  <c r="AE26" i="4"/>
  <c r="AX36" i="4"/>
  <c r="AX9" i="4"/>
  <c r="AX12" i="4"/>
  <c r="AX13" i="4"/>
  <c r="AX11" i="4"/>
  <c r="AX15" i="4"/>
  <c r="AX14" i="4"/>
  <c r="AX16" i="4"/>
  <c r="AX23" i="4"/>
  <c r="AX21" i="4"/>
  <c r="AX17" i="4"/>
  <c r="AX22" i="4"/>
  <c r="AX20" i="4"/>
  <c r="AX10" i="4"/>
  <c r="AX27" i="4"/>
  <c r="AX25" i="4"/>
  <c r="AX31" i="4"/>
  <c r="AX29" i="4"/>
  <c r="AX18" i="4"/>
  <c r="AX30" i="4"/>
  <c r="AX24" i="4"/>
  <c r="AX19" i="4"/>
  <c r="AX34" i="4"/>
  <c r="AX35" i="4"/>
  <c r="AX33" i="4"/>
  <c r="AX28" i="4"/>
  <c r="AX8" i="4"/>
  <c r="AX26" i="4"/>
  <c r="AX7" i="4"/>
  <c r="AX32" i="4"/>
  <c r="AW36" i="4"/>
  <c r="AW9" i="4"/>
  <c r="AW13" i="4"/>
  <c r="AW15" i="4"/>
  <c r="AW22" i="4"/>
  <c r="AW12" i="4"/>
  <c r="AW17" i="4"/>
  <c r="AW14" i="4"/>
  <c r="AW16" i="4"/>
  <c r="AW11" i="4"/>
  <c r="AW23" i="4"/>
  <c r="AW21" i="4"/>
  <c r="AW30" i="4"/>
  <c r="AW29" i="4"/>
  <c r="AW20" i="4"/>
  <c r="AW10" i="4"/>
  <c r="AW31" i="4"/>
  <c r="AW25" i="4"/>
  <c r="AW27" i="4"/>
  <c r="AW19" i="4"/>
  <c r="AW18" i="4"/>
  <c r="AW24" i="4"/>
  <c r="AW34" i="4"/>
  <c r="AW35" i="4"/>
  <c r="AW33" i="4"/>
  <c r="AW28" i="4"/>
  <c r="AW7" i="4"/>
  <c r="AW32" i="4"/>
  <c r="AW26" i="4"/>
  <c r="AW8" i="4"/>
  <c r="AF9" i="4"/>
  <c r="AF36" i="4"/>
  <c r="AF13" i="4"/>
  <c r="AF22" i="4"/>
  <c r="AF11" i="4"/>
  <c r="AF17" i="4"/>
  <c r="AF14" i="4"/>
  <c r="AF16" i="4"/>
  <c r="AF15" i="4"/>
  <c r="AF12" i="4"/>
  <c r="AF23" i="4"/>
  <c r="AF21" i="4"/>
  <c r="AF30" i="4"/>
  <c r="AF31" i="4"/>
  <c r="AF29" i="4"/>
  <c r="AF20" i="4"/>
  <c r="AF10" i="4"/>
  <c r="AF25" i="4"/>
  <c r="AF27" i="4"/>
  <c r="AF34" i="4"/>
  <c r="AF19" i="4"/>
  <c r="AF35" i="4"/>
  <c r="AF33" i="4"/>
  <c r="AF18" i="4"/>
  <c r="AF24" i="4"/>
  <c r="AF28" i="4"/>
  <c r="AF7" i="4"/>
  <c r="AF32" i="4"/>
  <c r="AF26" i="4"/>
  <c r="AF8" i="4"/>
  <c r="BR36" i="4"/>
  <c r="BR9" i="4"/>
  <c r="BR13" i="4"/>
  <c r="BR15" i="4"/>
  <c r="BR17" i="4"/>
  <c r="BR12" i="4"/>
  <c r="BR11" i="4"/>
  <c r="BR23" i="4"/>
  <c r="BR22" i="4"/>
  <c r="BR16" i="4"/>
  <c r="BR30" i="4"/>
  <c r="BR29" i="4"/>
  <c r="BR14" i="4"/>
  <c r="BR21" i="4"/>
  <c r="BR20" i="4"/>
  <c r="BR31" i="4"/>
  <c r="BR27" i="4"/>
  <c r="BR25" i="4"/>
  <c r="BR24" i="4"/>
  <c r="BR34" i="4"/>
  <c r="BR35" i="4"/>
  <c r="BR33" i="4"/>
  <c r="BR28" i="4"/>
  <c r="BR7" i="4"/>
  <c r="BR10" i="4"/>
  <c r="BR8" i="4"/>
  <c r="BR18" i="4"/>
  <c r="BR26" i="4"/>
  <c r="BR32" i="4"/>
  <c r="BR19" i="4"/>
  <c r="BJ36" i="4"/>
  <c r="BJ9" i="4"/>
  <c r="BJ13" i="4"/>
  <c r="BJ21" i="4"/>
  <c r="BJ17" i="4"/>
  <c r="BJ11" i="4"/>
  <c r="BJ22" i="4"/>
  <c r="BJ12" i="4"/>
  <c r="BJ15" i="4"/>
  <c r="BJ14" i="4"/>
  <c r="BJ16" i="4"/>
  <c r="BJ23" i="4"/>
  <c r="BJ30" i="4"/>
  <c r="BJ31" i="4"/>
  <c r="BJ29" i="4"/>
  <c r="BJ20" i="4"/>
  <c r="BJ10" i="4"/>
  <c r="BJ27" i="4"/>
  <c r="BJ19" i="4"/>
  <c r="BJ18" i="4"/>
  <c r="BJ25" i="4"/>
  <c r="BJ24" i="4"/>
  <c r="BJ34" i="4"/>
  <c r="BJ35" i="4"/>
  <c r="BJ33" i="4"/>
  <c r="BJ28" i="4"/>
  <c r="BJ7" i="4"/>
  <c r="BJ26" i="4"/>
  <c r="BJ8" i="4"/>
  <c r="BJ32" i="4"/>
  <c r="BB36" i="4"/>
  <c r="BB9" i="4"/>
  <c r="BB13" i="4"/>
  <c r="BB15" i="4"/>
  <c r="BB17" i="4"/>
  <c r="BB12" i="4"/>
  <c r="BB11" i="4"/>
  <c r="BB21" i="4"/>
  <c r="BB22" i="4"/>
  <c r="BB14" i="4"/>
  <c r="BB16" i="4"/>
  <c r="BB31" i="4"/>
  <c r="BB29" i="4"/>
  <c r="BB23" i="4"/>
  <c r="BB20" i="4"/>
  <c r="BB10" i="4"/>
  <c r="BB27" i="4"/>
  <c r="BB25" i="4"/>
  <c r="BB30" i="4"/>
  <c r="BB19" i="4"/>
  <c r="BB18" i="4"/>
  <c r="BB35" i="4"/>
  <c r="BB28" i="4"/>
  <c r="BB34" i="4"/>
  <c r="BB26" i="4"/>
  <c r="BB32" i="4"/>
  <c r="BB24" i="4"/>
  <c r="BB8" i="4"/>
  <c r="BB7" i="4"/>
  <c r="BB33" i="4"/>
  <c r="AT36" i="4"/>
  <c r="AT9" i="4"/>
  <c r="AT13" i="4"/>
  <c r="AT15" i="4"/>
  <c r="AT17" i="4"/>
  <c r="AT12" i="4"/>
  <c r="AT14" i="4"/>
  <c r="AT21" i="4"/>
  <c r="AT16" i="4"/>
  <c r="AT23" i="4"/>
  <c r="AT11" i="4"/>
  <c r="AT22" i="4"/>
  <c r="AT20" i="4"/>
  <c r="AT10" i="4"/>
  <c r="AT27" i="4"/>
  <c r="AT25" i="4"/>
  <c r="AT31" i="4"/>
  <c r="AT29" i="4"/>
  <c r="AT30" i="4"/>
  <c r="AT19" i="4"/>
  <c r="AT18" i="4"/>
  <c r="AT24" i="4"/>
  <c r="AT34" i="4"/>
  <c r="AT35" i="4"/>
  <c r="AT33" i="4"/>
  <c r="AT28" i="4"/>
  <c r="AT7" i="4"/>
  <c r="AT8" i="4"/>
  <c r="AT26" i="4"/>
  <c r="AT32" i="4"/>
  <c r="AL9" i="4"/>
  <c r="AL36" i="4"/>
  <c r="AL13" i="4"/>
  <c r="AL15" i="4"/>
  <c r="AL17" i="4"/>
  <c r="AL12" i="4"/>
  <c r="AL14" i="4"/>
  <c r="AL16" i="4"/>
  <c r="AL23" i="4"/>
  <c r="AL21" i="4"/>
  <c r="AL20" i="4"/>
  <c r="AL11" i="4"/>
  <c r="AL10" i="4"/>
  <c r="AL27" i="4"/>
  <c r="AL25" i="4"/>
  <c r="AL30" i="4"/>
  <c r="AL22" i="4"/>
  <c r="AL19" i="4"/>
  <c r="AL18" i="4"/>
  <c r="AL29" i="4"/>
  <c r="AL24" i="4"/>
  <c r="AL34" i="4"/>
  <c r="AL35" i="4"/>
  <c r="AL33" i="4"/>
  <c r="AL28" i="4"/>
  <c r="AL31" i="4"/>
  <c r="AL32" i="4"/>
  <c r="AL8" i="4"/>
  <c r="AL7" i="4"/>
  <c r="AL26" i="4"/>
  <c r="AD9" i="4"/>
  <c r="AD13" i="4"/>
  <c r="AD15" i="4"/>
  <c r="AD17" i="4"/>
  <c r="AD36" i="4"/>
  <c r="AD14" i="4"/>
  <c r="AD16" i="4"/>
  <c r="AD12" i="4"/>
  <c r="AD23" i="4"/>
  <c r="AD21" i="4"/>
  <c r="AD11" i="4"/>
  <c r="AD22" i="4"/>
  <c r="AD20" i="4"/>
  <c r="AD10" i="4"/>
  <c r="AD27" i="4"/>
  <c r="AD25" i="4"/>
  <c r="AD30" i="4"/>
  <c r="AD31" i="4"/>
  <c r="AD29" i="4"/>
  <c r="AD19" i="4"/>
  <c r="AD18" i="4"/>
  <c r="AD24" i="4"/>
  <c r="AD34" i="4"/>
  <c r="AD35" i="4"/>
  <c r="AD33" i="4"/>
  <c r="AD28" i="4"/>
  <c r="AD7" i="4"/>
  <c r="AD26" i="4"/>
  <c r="AD8" i="4"/>
  <c r="AD32" i="4"/>
  <c r="BF36" i="4"/>
  <c r="BF9" i="4"/>
  <c r="BF17" i="4"/>
  <c r="BF22" i="4"/>
  <c r="BF13" i="4"/>
  <c r="BF14" i="4"/>
  <c r="BF16" i="4"/>
  <c r="BF15" i="4"/>
  <c r="BF12" i="4"/>
  <c r="BF11" i="4"/>
  <c r="BF21" i="4"/>
  <c r="BF20" i="4"/>
  <c r="BF29" i="4"/>
  <c r="BF10" i="4"/>
  <c r="BF27" i="4"/>
  <c r="BF25" i="4"/>
  <c r="BF31" i="4"/>
  <c r="BF30" i="4"/>
  <c r="BF18" i="4"/>
  <c r="BF23" i="4"/>
  <c r="BF19" i="4"/>
  <c r="BF24" i="4"/>
  <c r="BF33" i="4"/>
  <c r="BF32" i="4"/>
  <c r="BF26" i="4"/>
  <c r="BF28" i="4"/>
  <c r="BF35" i="4"/>
  <c r="BF34" i="4"/>
  <c r="BF7" i="4"/>
  <c r="BF8" i="4"/>
  <c r="BE36" i="4"/>
  <c r="BE9" i="4"/>
  <c r="BE13" i="4"/>
  <c r="BE15" i="4"/>
  <c r="BE17" i="4"/>
  <c r="BE12" i="4"/>
  <c r="BE23" i="4"/>
  <c r="BE21" i="4"/>
  <c r="BE22" i="4"/>
  <c r="BE11" i="4"/>
  <c r="BE10" i="4"/>
  <c r="BE31" i="4"/>
  <c r="BE30" i="4"/>
  <c r="BE16" i="4"/>
  <c r="BE29" i="4"/>
  <c r="BE20" i="4"/>
  <c r="BE27" i="4"/>
  <c r="BE25" i="4"/>
  <c r="BE14" i="4"/>
  <c r="BE24" i="4"/>
  <c r="BE34" i="4"/>
  <c r="BE35" i="4"/>
  <c r="BE33" i="4"/>
  <c r="BE28" i="4"/>
  <c r="BE7" i="4"/>
  <c r="BE19" i="4"/>
  <c r="BE8" i="4"/>
  <c r="BE32" i="4"/>
  <c r="BE18" i="4"/>
  <c r="BE26" i="4"/>
  <c r="BL9" i="4"/>
  <c r="BL36" i="4"/>
  <c r="BL13" i="4"/>
  <c r="BL15" i="4"/>
  <c r="BL17" i="4"/>
  <c r="BL12" i="4"/>
  <c r="BL14" i="4"/>
  <c r="BL16" i="4"/>
  <c r="BL23" i="4"/>
  <c r="BL21" i="4"/>
  <c r="BL22" i="4"/>
  <c r="BL20" i="4"/>
  <c r="BL27" i="4"/>
  <c r="BL25" i="4"/>
  <c r="BL11" i="4"/>
  <c r="BL10" i="4"/>
  <c r="BL30" i="4"/>
  <c r="BL31" i="4"/>
  <c r="BL29" i="4"/>
  <c r="BL19" i="4"/>
  <c r="BL18" i="4"/>
  <c r="BL34" i="4"/>
  <c r="BL24" i="4"/>
  <c r="BL28" i="4"/>
  <c r="BL7" i="4"/>
  <c r="BL32" i="4"/>
  <c r="BL26" i="4"/>
  <c r="BL35" i="4"/>
  <c r="BL8" i="4"/>
  <c r="BL33" i="4"/>
  <c r="BD9" i="4"/>
  <c r="BD36" i="4"/>
  <c r="BD13" i="4"/>
  <c r="BD15" i="4"/>
  <c r="BD17" i="4"/>
  <c r="BD12" i="4"/>
  <c r="BD14" i="4"/>
  <c r="BD16" i="4"/>
  <c r="BD23" i="4"/>
  <c r="BD21" i="4"/>
  <c r="BD22" i="4"/>
  <c r="BD11" i="4"/>
  <c r="BD27" i="4"/>
  <c r="BD25" i="4"/>
  <c r="BD10" i="4"/>
  <c r="BD30" i="4"/>
  <c r="BD31" i="4"/>
  <c r="BD29" i="4"/>
  <c r="BD20" i="4"/>
  <c r="BD19" i="4"/>
  <c r="BD34" i="4"/>
  <c r="BD18" i="4"/>
  <c r="BD24" i="4"/>
  <c r="BD35" i="4"/>
  <c r="BD33" i="4"/>
  <c r="BD28" i="4"/>
  <c r="BD8" i="4"/>
  <c r="BD7" i="4"/>
  <c r="BD26" i="4"/>
  <c r="BD32" i="4"/>
  <c r="BQ9" i="4"/>
  <c r="BQ36" i="4"/>
  <c r="BQ13" i="4"/>
  <c r="BQ15" i="4"/>
  <c r="BQ17" i="4"/>
  <c r="BQ12" i="4"/>
  <c r="BQ14" i="4"/>
  <c r="BQ21" i="4"/>
  <c r="BQ16" i="4"/>
  <c r="BQ23" i="4"/>
  <c r="BQ11" i="4"/>
  <c r="BQ22" i="4"/>
  <c r="BQ10" i="4"/>
  <c r="BQ27" i="4"/>
  <c r="BQ25" i="4"/>
  <c r="BQ30" i="4"/>
  <c r="BQ31" i="4"/>
  <c r="BQ29" i="4"/>
  <c r="BQ20" i="4"/>
  <c r="BQ19" i="4"/>
  <c r="BQ18" i="4"/>
  <c r="BQ24" i="4"/>
  <c r="BQ34" i="4"/>
  <c r="BQ35" i="4"/>
  <c r="BQ33" i="4"/>
  <c r="BQ28" i="4"/>
  <c r="BQ32" i="4"/>
  <c r="BQ7" i="4"/>
  <c r="BQ26" i="4"/>
  <c r="BQ8" i="4"/>
  <c r="BI9" i="4"/>
  <c r="BI36" i="4"/>
  <c r="BI17" i="4"/>
  <c r="BI23" i="4"/>
  <c r="BI12" i="4"/>
  <c r="BI11" i="4"/>
  <c r="BI22" i="4"/>
  <c r="BI15" i="4"/>
  <c r="BI13" i="4"/>
  <c r="BI14" i="4"/>
  <c r="BI21" i="4"/>
  <c r="BI16" i="4"/>
  <c r="BI27" i="4"/>
  <c r="BI25" i="4"/>
  <c r="BI30" i="4"/>
  <c r="BI31" i="4"/>
  <c r="BI29" i="4"/>
  <c r="BI10" i="4"/>
  <c r="BI7" i="4"/>
  <c r="BI20" i="4"/>
  <c r="BI24" i="4"/>
  <c r="BI34" i="4"/>
  <c r="BI35" i="4"/>
  <c r="BI33" i="4"/>
  <c r="BI28" i="4"/>
  <c r="BI19" i="4"/>
  <c r="BI18" i="4"/>
  <c r="BI32" i="4"/>
  <c r="BI26" i="4"/>
  <c r="BI8" i="4"/>
  <c r="BA36" i="4"/>
  <c r="BA9" i="4"/>
  <c r="BA13" i="4"/>
  <c r="BA15" i="4"/>
  <c r="BA17" i="4"/>
  <c r="BA12" i="4"/>
  <c r="BA23" i="4"/>
  <c r="BA11" i="4"/>
  <c r="BA22" i="4"/>
  <c r="BA21" i="4"/>
  <c r="BA30" i="4"/>
  <c r="BA31" i="4"/>
  <c r="BA29" i="4"/>
  <c r="BA14" i="4"/>
  <c r="BA20" i="4"/>
  <c r="BA16" i="4"/>
  <c r="BA27" i="4"/>
  <c r="BA25" i="4"/>
  <c r="BA10" i="4"/>
  <c r="BA24" i="4"/>
  <c r="BA34" i="4"/>
  <c r="BA35" i="4"/>
  <c r="BA33" i="4"/>
  <c r="BA28" i="4"/>
  <c r="BA8" i="4"/>
  <c r="BA18" i="4"/>
  <c r="BA7" i="4"/>
  <c r="BA32" i="4"/>
  <c r="BA19" i="4"/>
  <c r="BA26" i="4"/>
  <c r="AS36" i="4"/>
  <c r="AS9" i="4"/>
  <c r="AS13" i="4"/>
  <c r="AS12" i="4"/>
  <c r="AS11" i="4"/>
  <c r="AS22" i="4"/>
  <c r="AS15" i="4"/>
  <c r="AS14" i="4"/>
  <c r="AS21" i="4"/>
  <c r="AS16" i="4"/>
  <c r="AS17" i="4"/>
  <c r="AS23" i="4"/>
  <c r="AS30" i="4"/>
  <c r="AS31" i="4"/>
  <c r="AS29" i="4"/>
  <c r="AS20" i="4"/>
  <c r="AS10" i="4"/>
  <c r="AS27" i="4"/>
  <c r="AS19" i="4"/>
  <c r="AS18" i="4"/>
  <c r="AS24" i="4"/>
  <c r="AS34" i="4"/>
  <c r="AS35" i="4"/>
  <c r="AS33" i="4"/>
  <c r="AS28" i="4"/>
  <c r="AS7" i="4"/>
  <c r="AS32" i="4"/>
  <c r="AS25" i="4"/>
  <c r="AS26" i="4"/>
  <c r="AS8" i="4"/>
  <c r="AK36" i="4"/>
  <c r="AK9" i="4"/>
  <c r="AK13" i="4"/>
  <c r="AK15" i="4"/>
  <c r="AK17" i="4"/>
  <c r="AK12" i="4"/>
  <c r="AK11" i="4"/>
  <c r="AK22" i="4"/>
  <c r="AK14" i="4"/>
  <c r="AK21" i="4"/>
  <c r="AK16" i="4"/>
  <c r="AK31" i="4"/>
  <c r="AK29" i="4"/>
  <c r="AK23" i="4"/>
  <c r="AK20" i="4"/>
  <c r="AK10" i="4"/>
  <c r="AK27" i="4"/>
  <c r="AK25" i="4"/>
  <c r="AK30" i="4"/>
  <c r="AK19" i="4"/>
  <c r="AK18" i="4"/>
  <c r="AK28" i="4"/>
  <c r="AK34" i="4"/>
  <c r="AK7" i="4"/>
  <c r="AK26" i="4"/>
  <c r="AK33" i="4"/>
  <c r="AK35" i="4"/>
  <c r="AK24" i="4"/>
  <c r="AK32" i="4"/>
  <c r="AK8" i="4"/>
  <c r="AC36" i="4"/>
  <c r="AC9" i="4"/>
  <c r="AC13" i="4"/>
  <c r="AC15" i="4"/>
  <c r="AC17" i="4"/>
  <c r="AC12" i="4"/>
  <c r="AC14" i="4"/>
  <c r="AC21" i="4"/>
  <c r="AC16" i="4"/>
  <c r="AC23" i="4"/>
  <c r="AC11" i="4"/>
  <c r="AC22" i="4"/>
  <c r="AC20" i="4"/>
  <c r="AC10" i="4"/>
  <c r="AC27" i="4"/>
  <c r="AC25" i="4"/>
  <c r="AC31" i="4"/>
  <c r="AC29" i="4"/>
  <c r="AC30" i="4"/>
  <c r="AC19" i="4"/>
  <c r="AC18" i="4"/>
  <c r="AC24" i="4"/>
  <c r="AC34" i="4"/>
  <c r="AC35" i="4"/>
  <c r="AC33" i="4"/>
  <c r="AC28" i="4"/>
  <c r="AC8" i="4"/>
  <c r="AC32" i="4"/>
  <c r="AC7" i="4"/>
  <c r="AC26" i="4"/>
  <c r="BV9" i="4"/>
  <c r="BV36" i="4"/>
  <c r="BV12" i="4"/>
  <c r="BV13" i="4"/>
  <c r="BV15" i="4"/>
  <c r="BV17" i="4"/>
  <c r="BV14" i="4"/>
  <c r="BV23" i="4"/>
  <c r="BV16" i="4"/>
  <c r="BV21" i="4"/>
  <c r="BV22" i="4"/>
  <c r="BV11" i="4"/>
  <c r="BV30" i="4"/>
  <c r="BV29" i="4"/>
  <c r="BV27" i="4"/>
  <c r="BV25" i="4"/>
  <c r="BV20" i="4"/>
  <c r="BV31" i="4"/>
  <c r="BV24" i="4"/>
  <c r="BV34" i="4"/>
  <c r="BV35" i="4"/>
  <c r="BV33" i="4"/>
  <c r="BV28" i="4"/>
  <c r="BV18" i="4"/>
  <c r="BV7" i="4"/>
  <c r="BV19" i="4"/>
  <c r="BV10" i="4"/>
  <c r="BV32" i="4"/>
  <c r="BV26" i="4"/>
  <c r="BV8" i="4"/>
  <c r="BN36" i="4"/>
  <c r="BN13" i="4"/>
  <c r="BN15" i="4"/>
  <c r="BN17" i="4"/>
  <c r="BN12" i="4"/>
  <c r="BN9" i="4"/>
  <c r="BN22" i="4"/>
  <c r="BN21" i="4"/>
  <c r="BN14" i="4"/>
  <c r="BN16" i="4"/>
  <c r="BN23" i="4"/>
  <c r="BN30" i="4"/>
  <c r="BN29" i="4"/>
  <c r="BN20" i="4"/>
  <c r="BN11" i="4"/>
  <c r="BN31" i="4"/>
  <c r="BN25" i="4"/>
  <c r="BN10" i="4"/>
  <c r="BN19" i="4"/>
  <c r="BN27" i="4"/>
  <c r="BN18" i="4"/>
  <c r="BN24" i="4"/>
  <c r="BN34" i="4"/>
  <c r="BN35" i="4"/>
  <c r="BN33" i="4"/>
  <c r="BN28" i="4"/>
  <c r="BN7" i="4"/>
  <c r="BN8" i="4"/>
  <c r="BN32" i="4"/>
  <c r="BN26" i="4"/>
  <c r="AO9" i="4"/>
  <c r="AO36" i="4"/>
  <c r="AO13" i="4"/>
  <c r="AO15" i="4"/>
  <c r="AO17" i="4"/>
  <c r="AO12" i="4"/>
  <c r="AO11" i="4"/>
  <c r="AO22" i="4"/>
  <c r="AO14" i="4"/>
  <c r="AO16" i="4"/>
  <c r="AO29" i="4"/>
  <c r="AO21" i="4"/>
  <c r="AO20" i="4"/>
  <c r="AO10" i="4"/>
  <c r="AO23" i="4"/>
  <c r="AO27" i="4"/>
  <c r="AO25" i="4"/>
  <c r="AO30" i="4"/>
  <c r="AO19" i="4"/>
  <c r="AO18" i="4"/>
  <c r="AO31" i="4"/>
  <c r="AO24" i="4"/>
  <c r="AO33" i="4"/>
  <c r="AO28" i="4"/>
  <c r="AO8" i="4"/>
  <c r="AO32" i="4"/>
  <c r="AO26" i="4"/>
  <c r="AO35" i="4"/>
  <c r="AO7" i="4"/>
  <c r="AO34" i="4"/>
  <c r="AN9" i="4"/>
  <c r="AN36" i="4"/>
  <c r="AN13" i="4"/>
  <c r="AN15" i="4"/>
  <c r="AN17" i="4"/>
  <c r="AN12" i="4"/>
  <c r="AN23" i="4"/>
  <c r="AN21" i="4"/>
  <c r="AN22" i="4"/>
  <c r="AN11" i="4"/>
  <c r="AN10" i="4"/>
  <c r="AN16" i="4"/>
  <c r="AN30" i="4"/>
  <c r="AN31" i="4"/>
  <c r="AN29" i="4"/>
  <c r="AN14" i="4"/>
  <c r="AN20" i="4"/>
  <c r="AN27" i="4"/>
  <c r="AN25" i="4"/>
  <c r="AN24" i="4"/>
  <c r="AN28" i="4"/>
  <c r="AN35" i="4"/>
  <c r="AN33" i="4"/>
  <c r="AN34" i="4"/>
  <c r="AN18" i="4"/>
  <c r="AN7" i="4"/>
  <c r="AN32" i="4"/>
  <c r="AN26" i="4"/>
  <c r="AN19" i="4"/>
  <c r="AN8" i="4"/>
  <c r="BX9" i="4"/>
  <c r="BX36" i="4"/>
  <c r="BX13" i="4"/>
  <c r="BX15" i="4"/>
  <c r="BX17" i="4"/>
  <c r="BX12" i="4"/>
  <c r="BX23" i="4"/>
  <c r="BX14" i="4"/>
  <c r="BX11" i="4"/>
  <c r="BX21" i="4"/>
  <c r="BX16" i="4"/>
  <c r="BX20" i="4"/>
  <c r="BX10" i="4"/>
  <c r="BX29" i="4"/>
  <c r="BX22" i="4"/>
  <c r="BX31" i="4"/>
  <c r="BX30" i="4"/>
  <c r="BX27" i="4"/>
  <c r="BX25" i="4"/>
  <c r="BX19" i="4"/>
  <c r="BX18" i="4"/>
  <c r="BX24" i="4"/>
  <c r="BX34" i="4"/>
  <c r="BX35" i="4"/>
  <c r="BX33" i="4"/>
  <c r="BX28" i="4"/>
  <c r="BX8" i="4"/>
  <c r="BX32" i="4"/>
  <c r="BX26" i="4"/>
  <c r="BX7" i="4"/>
  <c r="BP9" i="4"/>
  <c r="BP13" i="4"/>
  <c r="BP15" i="4"/>
  <c r="BP17" i="4"/>
  <c r="BP36" i="4"/>
  <c r="BP12" i="4"/>
  <c r="BP14" i="4"/>
  <c r="BP21" i="4"/>
  <c r="BP16" i="4"/>
  <c r="BP22" i="4"/>
  <c r="BP23" i="4"/>
  <c r="BP20" i="4"/>
  <c r="BP11" i="4"/>
  <c r="BP30" i="4"/>
  <c r="BP10" i="4"/>
  <c r="BP27" i="4"/>
  <c r="BP25" i="4"/>
  <c r="BP31" i="4"/>
  <c r="BP24" i="4"/>
  <c r="BP28" i="4"/>
  <c r="BP19" i="4"/>
  <c r="BP18" i="4"/>
  <c r="BP34" i="4"/>
  <c r="BP35" i="4"/>
  <c r="BP33" i="4"/>
  <c r="BP7" i="4"/>
  <c r="BP29" i="4"/>
  <c r="BP8" i="4"/>
  <c r="BP26" i="4"/>
  <c r="BP32" i="4"/>
  <c r="BH9" i="4"/>
  <c r="BH36" i="4"/>
  <c r="BH13" i="4"/>
  <c r="BH15" i="4"/>
  <c r="BH17" i="4"/>
  <c r="BH12" i="4"/>
  <c r="BH14" i="4"/>
  <c r="BH21" i="4"/>
  <c r="BH16" i="4"/>
  <c r="BH23" i="4"/>
  <c r="BH11" i="4"/>
  <c r="BH10" i="4"/>
  <c r="BH22" i="4"/>
  <c r="BH27" i="4"/>
  <c r="BH25" i="4"/>
  <c r="BH30" i="4"/>
  <c r="BH20" i="4"/>
  <c r="BH29" i="4"/>
  <c r="BH19" i="4"/>
  <c r="BH18" i="4"/>
  <c r="BH31" i="4"/>
  <c r="BH34" i="4"/>
  <c r="BH35" i="4"/>
  <c r="BH33" i="4"/>
  <c r="BH24" i="4"/>
  <c r="BH28" i="4"/>
  <c r="BH7" i="4"/>
  <c r="BH32" i="4"/>
  <c r="BH8" i="4"/>
  <c r="BH26" i="4"/>
  <c r="AZ9" i="4"/>
  <c r="AZ36" i="4"/>
  <c r="AZ15" i="4"/>
  <c r="AZ23" i="4"/>
  <c r="AZ13" i="4"/>
  <c r="AZ11" i="4"/>
  <c r="AZ22" i="4"/>
  <c r="AZ12" i="4"/>
  <c r="AZ14" i="4"/>
  <c r="AZ21" i="4"/>
  <c r="AZ16" i="4"/>
  <c r="AZ27" i="4"/>
  <c r="AZ25" i="4"/>
  <c r="AZ31" i="4"/>
  <c r="AZ30" i="4"/>
  <c r="AZ17" i="4"/>
  <c r="AZ29" i="4"/>
  <c r="AZ10" i="4"/>
  <c r="AZ20" i="4"/>
  <c r="AZ34" i="4"/>
  <c r="AZ35" i="4"/>
  <c r="AZ33" i="4"/>
  <c r="AZ24" i="4"/>
  <c r="AZ28" i="4"/>
  <c r="AZ19" i="4"/>
  <c r="AZ18" i="4"/>
  <c r="AZ32" i="4"/>
  <c r="AZ7" i="4"/>
  <c r="AZ26" i="4"/>
  <c r="AZ8" i="4"/>
  <c r="AR36" i="4"/>
  <c r="AR9" i="4"/>
  <c r="AR13" i="4"/>
  <c r="AR15" i="4"/>
  <c r="AR17" i="4"/>
  <c r="AR12" i="4"/>
  <c r="AR11" i="4"/>
  <c r="AR22" i="4"/>
  <c r="AR23" i="4"/>
  <c r="AR21" i="4"/>
  <c r="AR29" i="4"/>
  <c r="AR14" i="4"/>
  <c r="AR30" i="4"/>
  <c r="AR20" i="4"/>
  <c r="AR16" i="4"/>
  <c r="AR34" i="4"/>
  <c r="AR35" i="4"/>
  <c r="AR33" i="4"/>
  <c r="AR7" i="4"/>
  <c r="AR31" i="4"/>
  <c r="AR24" i="4"/>
  <c r="AR28" i="4"/>
  <c r="AR25" i="4"/>
  <c r="AR27" i="4"/>
  <c r="AR10" i="4"/>
  <c r="AR18" i="4"/>
  <c r="AR8" i="4"/>
  <c r="AR19" i="4"/>
  <c r="AR32" i="4"/>
  <c r="AR26" i="4"/>
  <c r="AJ36" i="4"/>
  <c r="AJ9" i="4"/>
  <c r="AJ13" i="4"/>
  <c r="AJ15" i="4"/>
  <c r="AJ22" i="4"/>
  <c r="AJ11" i="4"/>
  <c r="AJ23" i="4"/>
  <c r="AJ17" i="4"/>
  <c r="AJ14" i="4"/>
  <c r="AJ21" i="4"/>
  <c r="AJ16" i="4"/>
  <c r="AJ30" i="4"/>
  <c r="AJ27" i="4"/>
  <c r="AJ25" i="4"/>
  <c r="AJ31" i="4"/>
  <c r="AJ20" i="4"/>
  <c r="AJ10" i="4"/>
  <c r="AJ29" i="4"/>
  <c r="AJ12" i="4"/>
  <c r="AJ19" i="4"/>
  <c r="AJ18" i="4"/>
  <c r="AJ24" i="4"/>
  <c r="AJ34" i="4"/>
  <c r="AJ35" i="4"/>
  <c r="AJ33" i="4"/>
  <c r="AJ28" i="4"/>
  <c r="AJ32" i="4"/>
  <c r="AJ26" i="4"/>
  <c r="AJ8" i="4"/>
  <c r="AJ7" i="4"/>
  <c r="AP9" i="4"/>
  <c r="AP36" i="4"/>
  <c r="AP13" i="4"/>
  <c r="AP15" i="4"/>
  <c r="AP17" i="4"/>
  <c r="AP11" i="4"/>
  <c r="AP23" i="4"/>
  <c r="AP14" i="4"/>
  <c r="AP21" i="4"/>
  <c r="AP16" i="4"/>
  <c r="AP12" i="4"/>
  <c r="AP22" i="4"/>
  <c r="AP27" i="4"/>
  <c r="AP25" i="4"/>
  <c r="AP31" i="4"/>
  <c r="AP10" i="4"/>
  <c r="AP30" i="4"/>
  <c r="AP19" i="4"/>
  <c r="AP24" i="4"/>
  <c r="AP34" i="4"/>
  <c r="AP35" i="4"/>
  <c r="AP33" i="4"/>
  <c r="AP28" i="4"/>
  <c r="AP20" i="4"/>
  <c r="AP18" i="4"/>
  <c r="AP7" i="4"/>
  <c r="AP8" i="4"/>
  <c r="AP29" i="4"/>
  <c r="AP32" i="4"/>
  <c r="AP26" i="4"/>
  <c r="AG36" i="4"/>
  <c r="AG9" i="4"/>
  <c r="AG13" i="4"/>
  <c r="AG15" i="4"/>
  <c r="AG17" i="4"/>
  <c r="AG12" i="4"/>
  <c r="AG14" i="4"/>
  <c r="AG16" i="4"/>
  <c r="AG11" i="4"/>
  <c r="AG23" i="4"/>
  <c r="AG21" i="4"/>
  <c r="AG22" i="4"/>
  <c r="AG20" i="4"/>
  <c r="AG27" i="4"/>
  <c r="AG25" i="4"/>
  <c r="AG10" i="4"/>
  <c r="AG31" i="4"/>
  <c r="AG29" i="4"/>
  <c r="AG30" i="4"/>
  <c r="AG19" i="4"/>
  <c r="AG18" i="4"/>
  <c r="AG24" i="4"/>
  <c r="AG34" i="4"/>
  <c r="AG35" i="4"/>
  <c r="AG33" i="4"/>
  <c r="AG28" i="4"/>
  <c r="AG7" i="4"/>
  <c r="AG8" i="4"/>
  <c r="AG26" i="4"/>
  <c r="AG32" i="4"/>
  <c r="BW36" i="4"/>
  <c r="BW9" i="4"/>
  <c r="BW12" i="4"/>
  <c r="BW13" i="4"/>
  <c r="BW15" i="4"/>
  <c r="BW17" i="4"/>
  <c r="BW11" i="4"/>
  <c r="BW14" i="4"/>
  <c r="BW21" i="4"/>
  <c r="BW16" i="4"/>
  <c r="BW22" i="4"/>
  <c r="BW29" i="4"/>
  <c r="BW20" i="4"/>
  <c r="BW31" i="4"/>
  <c r="BW30" i="4"/>
  <c r="BW10" i="4"/>
  <c r="BW27" i="4"/>
  <c r="BW25" i="4"/>
  <c r="BW23" i="4"/>
  <c r="BW18" i="4"/>
  <c r="BW24" i="4"/>
  <c r="BW28" i="4"/>
  <c r="BW19" i="4"/>
  <c r="BW34" i="4"/>
  <c r="BW33" i="4"/>
  <c r="BW7" i="4"/>
  <c r="BW26" i="4"/>
  <c r="BW8" i="4"/>
  <c r="BW32" i="4"/>
  <c r="BW35" i="4"/>
  <c r="BO36" i="4"/>
  <c r="BO9" i="4"/>
  <c r="BO13" i="4"/>
  <c r="BO15" i="4"/>
  <c r="BO17" i="4"/>
  <c r="BO12" i="4"/>
  <c r="BO22" i="4"/>
  <c r="BO11" i="4"/>
  <c r="BO23" i="4"/>
  <c r="BO21" i="4"/>
  <c r="BO27" i="4"/>
  <c r="BO25" i="4"/>
  <c r="BO31" i="4"/>
  <c r="BO16" i="4"/>
  <c r="BO10" i="4"/>
  <c r="BO29" i="4"/>
  <c r="BO20" i="4"/>
  <c r="BO14" i="4"/>
  <c r="BO30" i="4"/>
  <c r="BO19" i="4"/>
  <c r="BO34" i="4"/>
  <c r="BO35" i="4"/>
  <c r="BO33" i="4"/>
  <c r="BO24" i="4"/>
  <c r="BO26" i="4"/>
  <c r="BO7" i="4"/>
  <c r="BO28" i="4"/>
  <c r="BO18" i="4"/>
  <c r="BO8" i="4"/>
  <c r="BO32" i="4"/>
  <c r="BG9" i="4"/>
  <c r="BG36" i="4"/>
  <c r="BG13" i="4"/>
  <c r="BG15" i="4"/>
  <c r="BG17" i="4"/>
  <c r="BG12" i="4"/>
  <c r="BG11" i="4"/>
  <c r="BG14" i="4"/>
  <c r="BG16" i="4"/>
  <c r="BG23" i="4"/>
  <c r="BG22" i="4"/>
  <c r="BG20" i="4"/>
  <c r="BG27" i="4"/>
  <c r="BG25" i="4"/>
  <c r="BG10" i="4"/>
  <c r="BG21" i="4"/>
  <c r="BG30" i="4"/>
  <c r="BG31" i="4"/>
  <c r="BG29" i="4"/>
  <c r="BG19" i="4"/>
  <c r="BG18" i="4"/>
  <c r="BG24" i="4"/>
  <c r="BG28" i="4"/>
  <c r="BG34" i="4"/>
  <c r="BG35" i="4"/>
  <c r="BG33" i="4"/>
  <c r="BG32" i="4"/>
  <c r="BG26" i="4"/>
  <c r="BG7" i="4"/>
  <c r="BG8" i="4"/>
  <c r="AY9" i="4"/>
  <c r="AY36" i="4"/>
  <c r="AY12" i="4"/>
  <c r="AY13" i="4"/>
  <c r="AY15" i="4"/>
  <c r="AY17" i="4"/>
  <c r="AY23" i="4"/>
  <c r="AY22" i="4"/>
  <c r="AY14" i="4"/>
  <c r="AY16" i="4"/>
  <c r="AY11" i="4"/>
  <c r="AY21" i="4"/>
  <c r="AY27" i="4"/>
  <c r="AY25" i="4"/>
  <c r="AY31" i="4"/>
  <c r="AY10" i="4"/>
  <c r="AY30" i="4"/>
  <c r="AY20" i="4"/>
  <c r="AY29" i="4"/>
  <c r="AY24" i="4"/>
  <c r="AY28" i="4"/>
  <c r="AY34" i="4"/>
  <c r="AY35" i="4"/>
  <c r="AY33" i="4"/>
  <c r="AY7" i="4"/>
  <c r="AY18" i="4"/>
  <c r="AY19" i="4"/>
  <c r="AY8" i="4"/>
  <c r="AY32" i="4"/>
  <c r="AY26" i="4"/>
  <c r="AQ9" i="4"/>
  <c r="AQ36" i="4"/>
  <c r="AQ13" i="4"/>
  <c r="AQ15" i="4"/>
  <c r="AQ17" i="4"/>
  <c r="AQ14" i="4"/>
  <c r="AQ21" i="4"/>
  <c r="AQ16" i="4"/>
  <c r="AQ22" i="4"/>
  <c r="AQ23" i="4"/>
  <c r="AQ12" i="4"/>
  <c r="AQ11" i="4"/>
  <c r="AQ20" i="4"/>
  <c r="AQ10" i="4"/>
  <c r="AQ30" i="4"/>
  <c r="AQ27" i="4"/>
  <c r="AQ25" i="4"/>
  <c r="AQ31" i="4"/>
  <c r="AQ29" i="4"/>
  <c r="AQ24" i="4"/>
  <c r="AQ28" i="4"/>
  <c r="AQ18" i="4"/>
  <c r="AQ34" i="4"/>
  <c r="AQ35" i="4"/>
  <c r="AQ33" i="4"/>
  <c r="AQ19" i="4"/>
  <c r="AQ26" i="4"/>
  <c r="AQ7" i="4"/>
  <c r="AQ32" i="4"/>
  <c r="AQ8" i="4"/>
  <c r="AI9" i="4"/>
  <c r="AI36" i="4"/>
  <c r="AI15" i="4"/>
  <c r="AI17" i="4"/>
  <c r="AI13" i="4"/>
  <c r="AI23" i="4"/>
  <c r="AI21" i="4"/>
  <c r="AI12" i="4"/>
  <c r="AI14" i="4"/>
  <c r="AI11" i="4"/>
  <c r="AI16" i="4"/>
  <c r="AI22" i="4"/>
  <c r="AI27" i="4"/>
  <c r="AI25" i="4"/>
  <c r="AI31" i="4"/>
  <c r="AI29" i="4"/>
  <c r="AI20" i="4"/>
  <c r="AI10" i="4"/>
  <c r="AI34" i="4"/>
  <c r="AI35" i="4"/>
  <c r="AI33" i="4"/>
  <c r="AI19" i="4"/>
  <c r="AI30" i="4"/>
  <c r="AI24" i="4"/>
  <c r="AI28" i="4"/>
  <c r="AI18" i="4"/>
  <c r="AI8" i="4"/>
  <c r="AI32" i="4"/>
  <c r="AI26" i="4"/>
  <c r="AI7" i="4"/>
  <c r="F4" i="9"/>
  <c r="G4" i="9"/>
  <c r="E4" i="9"/>
  <c r="H4" i="9"/>
  <c r="I4" i="9"/>
  <c r="J4" i="9"/>
  <c r="Z6" i="4"/>
  <c r="M5" i="9"/>
  <c r="K5" i="9"/>
  <c r="L5" i="9"/>
  <c r="N5" i="9"/>
  <c r="CE5" i="4"/>
  <c r="CG5" i="4"/>
  <c r="CF5" i="4"/>
  <c r="CH5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7" i="4"/>
  <c r="G5" i="9"/>
  <c r="H5" i="9"/>
  <c r="F5" i="9"/>
  <c r="I5" i="9"/>
  <c r="BD4" i="4"/>
  <c r="BC4" i="4"/>
  <c r="BB4" i="4"/>
  <c r="AH4" i="4"/>
  <c r="AD4" i="4"/>
  <c r="AC4" i="4"/>
  <c r="A15" i="9" l="1"/>
  <c r="R5" i="4"/>
  <c r="A18" i="9"/>
  <c r="S5" i="4"/>
  <c r="A12" i="9"/>
  <c r="Q5" i="4"/>
  <c r="A9" i="9"/>
  <c r="P5" i="4"/>
  <c r="J5" i="9"/>
  <c r="E8" i="4"/>
  <c r="E24" i="4"/>
  <c r="E56" i="4"/>
  <c r="E38" i="4"/>
  <c r="E9" i="4"/>
  <c r="E17" i="4"/>
  <c r="E25" i="4"/>
  <c r="E33" i="4"/>
  <c r="E41" i="4"/>
  <c r="E49" i="4"/>
  <c r="E36" i="4"/>
  <c r="E46" i="4"/>
  <c r="E10" i="4"/>
  <c r="E18" i="4"/>
  <c r="E26" i="4"/>
  <c r="E34" i="4"/>
  <c r="E42" i="4"/>
  <c r="E50" i="4"/>
  <c r="E28" i="4"/>
  <c r="E14" i="4"/>
  <c r="E11" i="4"/>
  <c r="E19" i="4"/>
  <c r="E27" i="4"/>
  <c r="E35" i="4"/>
  <c r="E43" i="4"/>
  <c r="E51" i="4"/>
  <c r="E12" i="4"/>
  <c r="E44" i="4"/>
  <c r="E30" i="4"/>
  <c r="E13" i="4"/>
  <c r="E21" i="4"/>
  <c r="E29" i="4"/>
  <c r="E37" i="4"/>
  <c r="E45" i="4"/>
  <c r="E53" i="4"/>
  <c r="E54" i="4"/>
  <c r="E15" i="4"/>
  <c r="E23" i="4"/>
  <c r="E31" i="4"/>
  <c r="E39" i="4"/>
  <c r="E47" i="4"/>
  <c r="E55" i="4"/>
  <c r="E16" i="4"/>
  <c r="E32" i="4"/>
  <c r="E40" i="4"/>
  <c r="E48" i="4"/>
  <c r="E20" i="4"/>
  <c r="E52" i="4"/>
  <c r="E22" i="4"/>
  <c r="E5" i="9"/>
  <c r="F3" i="4"/>
  <c r="Q432" i="4" l="1"/>
  <c r="Q280" i="4"/>
  <c r="Q216" i="4"/>
  <c r="Q248" i="4"/>
  <c r="Q328" i="4"/>
  <c r="U328" i="4" s="1"/>
  <c r="Q316" i="4"/>
  <c r="Q372" i="4"/>
  <c r="U372" i="4" s="1"/>
  <c r="Q324" i="4"/>
  <c r="U324" i="4" s="1"/>
  <c r="Q148" i="4"/>
  <c r="Q136" i="4"/>
  <c r="Q256" i="4"/>
  <c r="Q176" i="4"/>
  <c r="Q480" i="4"/>
  <c r="Q460" i="4"/>
  <c r="Q296" i="4"/>
  <c r="U296" i="4" s="1"/>
  <c r="Q800" i="4"/>
  <c r="U800" i="4" s="1"/>
  <c r="Q284" i="4"/>
  <c r="Q340" i="4"/>
  <c r="Q252" i="4"/>
  <c r="Q132" i="4"/>
  <c r="Q128" i="4"/>
  <c r="U128" i="4" s="1"/>
  <c r="Q344" i="4"/>
  <c r="Q224" i="4"/>
  <c r="U224" i="4" s="1"/>
  <c r="Q428" i="4"/>
  <c r="U428" i="4" s="1"/>
  <c r="Q368" i="4"/>
  <c r="Q264" i="4"/>
  <c r="Q192" i="4"/>
  <c r="Q260" i="4"/>
  <c r="Q180" i="4"/>
  <c r="U180" i="4" s="1"/>
  <c r="Q308" i="4"/>
  <c r="Q364" i="4"/>
  <c r="U364" i="4" s="1"/>
  <c r="Q124" i="4"/>
  <c r="U124" i="4" s="1"/>
  <c r="Q120" i="4"/>
  <c r="Q88" i="4"/>
  <c r="Q184" i="4"/>
  <c r="Q336" i="4"/>
  <c r="Q232" i="4"/>
  <c r="Q92" i="4"/>
  <c r="Q228" i="4"/>
  <c r="U228" i="4" s="1"/>
  <c r="Q188" i="4"/>
  <c r="U188" i="4" s="1"/>
  <c r="Q276" i="4"/>
  <c r="Q332" i="4"/>
  <c r="Q108" i="4"/>
  <c r="Q112" i="4"/>
  <c r="Q100" i="4"/>
  <c r="Q164" i="4"/>
  <c r="Q352" i="4"/>
  <c r="U352" i="4" s="1"/>
  <c r="Q240" i="4"/>
  <c r="U240" i="4" s="1"/>
  <c r="Q304" i="4"/>
  <c r="Q484" i="4"/>
  <c r="Q292" i="4"/>
  <c r="Q244" i="4"/>
  <c r="Q172" i="4"/>
  <c r="Q300" i="4"/>
  <c r="Q168" i="4"/>
  <c r="U168" i="4" s="1"/>
  <c r="Q104" i="4"/>
  <c r="Q444" i="4"/>
  <c r="Q236" i="4"/>
  <c r="Q376" i="4"/>
  <c r="Q208" i="4"/>
  <c r="Q272" i="4"/>
  <c r="U272" i="4" s="1"/>
  <c r="Q320" i="4"/>
  <c r="Q356" i="4"/>
  <c r="U356" i="4" s="1"/>
  <c r="Q212" i="4"/>
  <c r="U212" i="4" s="1"/>
  <c r="Q220" i="4"/>
  <c r="Q196" i="4"/>
  <c r="Q160" i="4"/>
  <c r="Q96" i="4"/>
  <c r="Q288" i="4"/>
  <c r="U288" i="4" s="1"/>
  <c r="Q804" i="4"/>
  <c r="Q152" i="4"/>
  <c r="U152" i="4" s="1"/>
  <c r="Q392" i="4"/>
  <c r="U392" i="4" s="1"/>
  <c r="Q312" i="4"/>
  <c r="Q116" i="4"/>
  <c r="Q360" i="4"/>
  <c r="Q820" i="4"/>
  <c r="Q348" i="4"/>
  <c r="Q824" i="4"/>
  <c r="Q204" i="4"/>
  <c r="U204" i="4" s="1"/>
  <c r="Q156" i="4"/>
  <c r="U156" i="4" s="1"/>
  <c r="Q144" i="4"/>
  <c r="Q147" i="4"/>
  <c r="Q101" i="4"/>
  <c r="Q107" i="4"/>
  <c r="Q46" i="4"/>
  <c r="Q448" i="4"/>
  <c r="Q171" i="4"/>
  <c r="U171" i="4" s="1"/>
  <c r="Q267" i="4"/>
  <c r="U267" i="4" s="1"/>
  <c r="Q515" i="4"/>
  <c r="Q607" i="4"/>
  <c r="Q972" i="4"/>
  <c r="Q819" i="4"/>
  <c r="Q713" i="4"/>
  <c r="U713" i="4" s="1"/>
  <c r="Q945" i="4"/>
  <c r="Q309" i="4"/>
  <c r="U309" i="4" s="1"/>
  <c r="Q330" i="4"/>
  <c r="U330" i="4" s="1"/>
  <c r="Q590" i="4"/>
  <c r="Q678" i="4"/>
  <c r="Q388" i="4"/>
  <c r="Q952" i="4"/>
  <c r="Q279" i="4"/>
  <c r="Q375" i="4"/>
  <c r="Q467" i="4"/>
  <c r="U467" i="4" s="1"/>
  <c r="Q679" i="4"/>
  <c r="U679" i="4" s="1"/>
  <c r="Q991" i="4"/>
  <c r="Q863" i="4"/>
  <c r="Q617" i="4"/>
  <c r="Q769" i="4"/>
  <c r="Q957" i="4"/>
  <c r="U957" i="4" s="1"/>
  <c r="Q73" i="4"/>
  <c r="Q346" i="4"/>
  <c r="U346" i="4" s="1"/>
  <c r="Q538" i="4"/>
  <c r="U538" i="4" s="1"/>
  <c r="Q790" i="4"/>
  <c r="Q950" i="4"/>
  <c r="Q274" i="4"/>
  <c r="Q241" i="4"/>
  <c r="Q632" i="4"/>
  <c r="U632" i="4" s="1"/>
  <c r="Q186" i="4"/>
  <c r="Q424" i="4"/>
  <c r="U424" i="4" s="1"/>
  <c r="Q840" i="4"/>
  <c r="U840" i="4" s="1"/>
  <c r="Q535" i="4"/>
  <c r="Q923" i="4"/>
  <c r="Q436" i="4"/>
  <c r="Q644" i="4"/>
  <c r="Q732" i="4"/>
  <c r="U732" i="4" s="1"/>
  <c r="Q507" i="4"/>
  <c r="Q944" i="4"/>
  <c r="U944" i="4" s="1"/>
  <c r="Q277" i="4"/>
  <c r="U277" i="4" s="1"/>
  <c r="Q440" i="4"/>
  <c r="Q43" i="4"/>
  <c r="Q511" i="4"/>
  <c r="Q687" i="4"/>
  <c r="Q811" i="4"/>
  <c r="U811" i="4" s="1"/>
  <c r="Q461" i="4"/>
  <c r="Q481" i="4"/>
  <c r="U481" i="4" s="1"/>
  <c r="Q665" i="4"/>
  <c r="U665" i="4" s="1"/>
  <c r="Q554" i="4"/>
  <c r="Q802" i="4"/>
  <c r="Q564" i="4"/>
  <c r="Q825" i="4"/>
  <c r="Q64" i="4"/>
  <c r="Q389" i="4"/>
  <c r="Q673" i="4"/>
  <c r="U673" i="4" s="1"/>
  <c r="Q794" i="4"/>
  <c r="U794" i="4" s="1"/>
  <c r="Q954" i="4"/>
  <c r="Q636" i="4"/>
  <c r="Q582" i="4"/>
  <c r="Q670" i="4"/>
  <c r="Q157" i="4"/>
  <c r="Q520" i="4"/>
  <c r="Q966" i="4"/>
  <c r="U966" i="4" s="1"/>
  <c r="Q165" i="4"/>
  <c r="U165" i="4" s="1"/>
  <c r="Q808" i="4"/>
  <c r="Q299" i="4"/>
  <c r="Q395" i="4"/>
  <c r="Q519" i="4"/>
  <c r="Q639" i="4"/>
  <c r="U639" i="4" s="1"/>
  <c r="Q989" i="4"/>
  <c r="Q827" i="4"/>
  <c r="U827" i="4" s="1"/>
  <c r="Q841" i="4"/>
  <c r="Q48" i="4"/>
  <c r="Q645" i="4"/>
  <c r="Q717" i="4"/>
  <c r="Q27" i="4"/>
  <c r="Q87" i="4"/>
  <c r="Q303" i="4"/>
  <c r="Q52" i="4"/>
  <c r="Q345" i="4"/>
  <c r="U345" i="4" s="1"/>
  <c r="Q805" i="4"/>
  <c r="Q429" i="4"/>
  <c r="Q589" i="4"/>
  <c r="Q370" i="4"/>
  <c r="Q498" i="4"/>
  <c r="Q718" i="4"/>
  <c r="Q29" i="4"/>
  <c r="Q748" i="4"/>
  <c r="U748" i="4" s="1"/>
  <c r="Q527" i="4"/>
  <c r="Q675" i="4"/>
  <c r="Q963" i="4"/>
  <c r="Q979" i="4"/>
  <c r="Q45" i="4"/>
  <c r="Q924" i="4"/>
  <c r="Q781" i="4"/>
  <c r="U781" i="4" s="1"/>
  <c r="Q753" i="4"/>
  <c r="U753" i="4" s="1"/>
  <c r="Q749" i="4"/>
  <c r="Q69" i="4"/>
  <c r="Q334" i="4"/>
  <c r="Q714" i="4"/>
  <c r="Q970" i="4"/>
  <c r="Q169" i="4"/>
  <c r="Q210" i="4"/>
  <c r="U210" i="4" s="1"/>
  <c r="Q302" i="4"/>
  <c r="U302" i="4" s="1"/>
  <c r="Q470" i="4"/>
  <c r="Q882" i="4"/>
  <c r="Q229" i="4"/>
  <c r="Q34" i="4"/>
  <c r="Q7" i="4"/>
  <c r="Q60" i="4"/>
  <c r="Q67" i="4"/>
  <c r="Q680" i="4"/>
  <c r="U680" i="4" s="1"/>
  <c r="Q852" i="4"/>
  <c r="Q47" i="4"/>
  <c r="Q359" i="4"/>
  <c r="Q691" i="4"/>
  <c r="Q947" i="4"/>
  <c r="U947" i="4" s="1"/>
  <c r="Q759" i="4"/>
  <c r="Q837" i="4"/>
  <c r="U837" i="4" s="1"/>
  <c r="Q992" i="4"/>
  <c r="U992" i="4" s="1"/>
  <c r="Q573" i="4"/>
  <c r="Q426" i="4"/>
  <c r="Q596" i="4"/>
  <c r="Q692" i="4"/>
  <c r="Q780" i="4"/>
  <c r="Q127" i="4"/>
  <c r="Q49" i="4"/>
  <c r="Q988" i="4"/>
  <c r="U988" i="4" s="1"/>
  <c r="Q669" i="4"/>
  <c r="Q442" i="4"/>
  <c r="Q630" i="4"/>
  <c r="Q886" i="4"/>
  <c r="Q668" i="4"/>
  <c r="U668" i="4" s="1"/>
  <c r="Q897" i="4"/>
  <c r="Q191" i="4"/>
  <c r="U191" i="4" s="1"/>
  <c r="Q623" i="4"/>
  <c r="U623" i="4" s="1"/>
  <c r="Q971" i="4"/>
  <c r="Q908" i="4"/>
  <c r="Q71" i="4"/>
  <c r="Q163" i="4"/>
  <c r="Q259" i="4"/>
  <c r="U259" i="4" s="1"/>
  <c r="Q351" i="4"/>
  <c r="Q599" i="4"/>
  <c r="U599" i="4" s="1"/>
  <c r="Q935" i="4"/>
  <c r="U935" i="4" s="1"/>
  <c r="Q829" i="4"/>
  <c r="Q445" i="4"/>
  <c r="Q953" i="4"/>
  <c r="Q393" i="4"/>
  <c r="Q413" i="4"/>
  <c r="U413" i="4" s="1"/>
  <c r="Q121" i="4"/>
  <c r="Q386" i="4"/>
  <c r="U386" i="4" s="1"/>
  <c r="Q482" i="4"/>
  <c r="U482" i="4" s="1"/>
  <c r="Q648" i="4"/>
  <c r="Q792" i="4"/>
  <c r="Q983" i="4"/>
  <c r="Q755" i="4"/>
  <c r="Q833" i="4"/>
  <c r="U833" i="4" s="1"/>
  <c r="Q872" i="4"/>
  <c r="Q605" i="4"/>
  <c r="U605" i="4" s="1"/>
  <c r="Q82" i="4"/>
  <c r="Q390" i="4"/>
  <c r="Q642" i="4"/>
  <c r="Q738" i="4"/>
  <c r="Q898" i="4"/>
  <c r="Q126" i="4"/>
  <c r="Q166" i="4"/>
  <c r="Q53" i="4"/>
  <c r="Q936" i="4"/>
  <c r="U936" i="4" s="1"/>
  <c r="Q937" i="4"/>
  <c r="Q641" i="4"/>
  <c r="Q525" i="4"/>
  <c r="Q26" i="4"/>
  <c r="Q510" i="4"/>
  <c r="U510" i="4" s="1"/>
  <c r="Q109" i="4"/>
  <c r="Q200" i="4"/>
  <c r="U200" i="4" s="1"/>
  <c r="Q894" i="4"/>
  <c r="U894" i="4" s="1"/>
  <c r="Q122" i="4"/>
  <c r="Q94" i="4"/>
  <c r="Q130" i="4"/>
  <c r="Q528" i="4"/>
  <c r="Q472" i="4"/>
  <c r="U472" i="4" s="1"/>
  <c r="Q744" i="4"/>
  <c r="Q929" i="4"/>
  <c r="U929" i="4" s="1"/>
  <c r="Q175" i="4"/>
  <c r="U175" i="4" s="1"/>
  <c r="Q593" i="4"/>
  <c r="Q557" i="4"/>
  <c r="Q948" i="4"/>
  <c r="Q453" i="4"/>
  <c r="Q93" i="4"/>
  <c r="Q776" i="4"/>
  <c r="Q211" i="4"/>
  <c r="U211" i="4" s="1"/>
  <c r="Q555" i="4"/>
  <c r="U555" i="4" s="1"/>
  <c r="Q887" i="4"/>
  <c r="Q845" i="4"/>
  <c r="Q84" i="4"/>
  <c r="Q868" i="4"/>
  <c r="Q293" i="4"/>
  <c r="Q65" i="4"/>
  <c r="Q986" i="4"/>
  <c r="U986" i="4" s="1"/>
  <c r="Q814" i="4"/>
  <c r="U814" i="4" s="1"/>
  <c r="Q974" i="4"/>
  <c r="Q173" i="4"/>
  <c r="Q476" i="4"/>
  <c r="Q660" i="4"/>
  <c r="Q70" i="4"/>
  <c r="Q339" i="4"/>
  <c r="Q431" i="4"/>
  <c r="U431" i="4" s="1"/>
  <c r="Q883" i="4"/>
  <c r="Q859" i="4"/>
  <c r="Q549" i="4"/>
  <c r="Q317" i="4"/>
  <c r="Q366" i="4"/>
  <c r="Q526" i="4"/>
  <c r="U526" i="4" s="1"/>
  <c r="Q906" i="4"/>
  <c r="Q201" i="4"/>
  <c r="U201" i="4" s="1"/>
  <c r="Q254" i="4"/>
  <c r="U254" i="4" s="1"/>
  <c r="Q502" i="4"/>
  <c r="Q690" i="4"/>
  <c r="Q786" i="4"/>
  <c r="Q978" i="4"/>
  <c r="Q310" i="4"/>
  <c r="Q42" i="4"/>
  <c r="Q268" i="4"/>
  <c r="U268" i="4" s="1"/>
  <c r="Q768" i="4"/>
  <c r="U768" i="4" s="1"/>
  <c r="Q451" i="4"/>
  <c r="Q547" i="4"/>
  <c r="Q553" i="4"/>
  <c r="Q977" i="4"/>
  <c r="Q477" i="4"/>
  <c r="U477" i="4" s="1"/>
  <c r="Q349" i="4"/>
  <c r="Q89" i="4"/>
  <c r="Q233" i="4"/>
  <c r="U233" i="4" s="1"/>
  <c r="Q522" i="4"/>
  <c r="Q622" i="4"/>
  <c r="Q710" i="4"/>
  <c r="Q806" i="4"/>
  <c r="Q17" i="4"/>
  <c r="Q219" i="4"/>
  <c r="Q403" i="4"/>
  <c r="U403" i="4" s="1"/>
  <c r="Q499" i="4"/>
  <c r="U499" i="4" s="1"/>
  <c r="Q591" i="4"/>
  <c r="Q1004" i="4"/>
  <c r="Q943" i="4"/>
  <c r="Q775" i="4"/>
  <c r="Q857" i="4"/>
  <c r="U857" i="4" s="1"/>
  <c r="Q505" i="4"/>
  <c r="Q381" i="4"/>
  <c r="U381" i="4" s="1"/>
  <c r="Q113" i="4"/>
  <c r="Q18" i="4"/>
  <c r="Q726" i="4"/>
  <c r="Q37" i="4"/>
  <c r="Q756" i="4"/>
  <c r="Q99" i="4"/>
  <c r="Q283" i="4"/>
  <c r="Q379" i="4"/>
  <c r="U379" i="4" s="1"/>
  <c r="Q471" i="4"/>
  <c r="U471" i="4" s="1"/>
  <c r="Q739" i="4"/>
  <c r="Q9" i="4"/>
  <c r="Q672" i="4"/>
  <c r="Q443" i="4"/>
  <c r="Q683" i="4"/>
  <c r="Q1003" i="4"/>
  <c r="Q36" i="4"/>
  <c r="Q469" i="4"/>
  <c r="U469" i="4" s="1"/>
  <c r="Q864" i="4"/>
  <c r="Q661" i="4"/>
  <c r="Q78" i="4"/>
  <c r="Q11" i="4"/>
  <c r="Q736" i="4"/>
  <c r="U736" i="4" s="1"/>
  <c r="Q853" i="4"/>
  <c r="Q167" i="4"/>
  <c r="U167" i="4" s="1"/>
  <c r="Q263" i="4"/>
  <c r="U263" i="4" s="1"/>
  <c r="Q355" i="4"/>
  <c r="Q447" i="4"/>
  <c r="Q543" i="4"/>
  <c r="Q631" i="4"/>
  <c r="Q715" i="4"/>
  <c r="U715" i="4" s="1"/>
  <c r="Q843" i="4"/>
  <c r="Q896" i="4"/>
  <c r="U896" i="4" s="1"/>
  <c r="Q633" i="4"/>
  <c r="U633" i="4" s="1"/>
  <c r="Q385" i="4"/>
  <c r="Q737" i="4"/>
  <c r="Q297" i="4"/>
  <c r="Q486" i="4"/>
  <c r="Q161" i="4"/>
  <c r="U161" i="4" s="1"/>
  <c r="Q464" i="4"/>
  <c r="Q198" i="4"/>
  <c r="U198" i="4" s="1"/>
  <c r="Q899" i="4"/>
  <c r="U899" i="4" s="1"/>
  <c r="Q871" i="4"/>
  <c r="Q421" i="4"/>
  <c r="Q828" i="4"/>
  <c r="Q318" i="4"/>
  <c r="Q414" i="4"/>
  <c r="U414" i="4" s="1"/>
  <c r="Q634" i="4"/>
  <c r="Q730" i="4"/>
  <c r="U730" i="4" s="1"/>
  <c r="Q890" i="4"/>
  <c r="U890" i="4" s="1"/>
  <c r="Q118" i="4"/>
  <c r="Q158" i="4"/>
  <c r="Q702" i="4"/>
  <c r="Q798" i="4"/>
  <c r="Q902" i="4"/>
  <c r="U902" i="4" s="1"/>
  <c r="Q102" i="4"/>
  <c r="Q141" i="4"/>
  <c r="U141" i="4" s="1"/>
  <c r="Q423" i="4"/>
  <c r="U423" i="4" s="1"/>
  <c r="Q551" i="4"/>
  <c r="Q667" i="4"/>
  <c r="Q855" i="4"/>
  <c r="Q927" i="4"/>
  <c r="Q965" i="4"/>
  <c r="U965" i="4" s="1"/>
  <c r="Q337" i="4"/>
  <c r="Q25" i="4"/>
  <c r="Q656" i="4"/>
  <c r="U656" i="4" s="1"/>
  <c r="Q335" i="4"/>
  <c r="Q459" i="4"/>
  <c r="Q699" i="4"/>
  <c r="Q823" i="4"/>
  <c r="Q847" i="4"/>
  <c r="Q425" i="4"/>
  <c r="Q745" i="4"/>
  <c r="U745" i="4" s="1"/>
  <c r="Q245" i="4"/>
  <c r="U245" i="4" s="1"/>
  <c r="Q402" i="4"/>
  <c r="Q530" i="4"/>
  <c r="Q536" i="4"/>
  <c r="Q688" i="4"/>
  <c r="Q151" i="4"/>
  <c r="U151" i="4" s="1"/>
  <c r="Q247" i="4"/>
  <c r="Q559" i="4"/>
  <c r="U559" i="4" s="1"/>
  <c r="Q703" i="4"/>
  <c r="U703" i="4" s="1"/>
  <c r="Q895" i="4"/>
  <c r="Q849" i="4"/>
  <c r="Q409" i="4"/>
  <c r="Q437" i="4"/>
  <c r="Q836" i="4"/>
  <c r="U836" i="4" s="1"/>
  <c r="Q377" i="4"/>
  <c r="Q205" i="4"/>
  <c r="U205" i="4" s="1"/>
  <c r="Q562" i="4"/>
  <c r="U562" i="4" s="1"/>
  <c r="Q810" i="4"/>
  <c r="Q134" i="4"/>
  <c r="Q269" i="4"/>
  <c r="Q174" i="4"/>
  <c r="Q342" i="4"/>
  <c r="U342" i="4" s="1"/>
  <c r="Q182" i="4"/>
  <c r="Q77" i="4"/>
  <c r="Q712" i="4"/>
  <c r="U712" i="4" s="1"/>
  <c r="Q920" i="4"/>
  <c r="Q79" i="4"/>
  <c r="Q391" i="4"/>
  <c r="Q719" i="4"/>
  <c r="Q867" i="4"/>
  <c r="U867" i="4" s="1"/>
  <c r="Q881" i="4"/>
  <c r="Q76" i="4"/>
  <c r="Q964" i="4"/>
  <c r="U964" i="4" s="1"/>
  <c r="Q129" i="4"/>
  <c r="Q458" i="4"/>
  <c r="Q742" i="4"/>
  <c r="Q624" i="4"/>
  <c r="Q724" i="4"/>
  <c r="Q707" i="4"/>
  <c r="Q999" i="4"/>
  <c r="U999" i="4" s="1"/>
  <c r="Q417" i="4"/>
  <c r="U417" i="4" s="1"/>
  <c r="Q893" i="4"/>
  <c r="Q513" i="4"/>
  <c r="Q662" i="4"/>
  <c r="Q38" i="4"/>
  <c r="Q696" i="4"/>
  <c r="U696" i="4" s="1"/>
  <c r="Q131" i="4"/>
  <c r="Q223" i="4"/>
  <c r="U223" i="4" s="1"/>
  <c r="Q407" i="4"/>
  <c r="U407" i="4" s="1"/>
  <c r="Q955" i="4"/>
  <c r="Q103" i="4"/>
  <c r="Q195" i="4"/>
  <c r="Q383" i="4"/>
  <c r="Q627" i="4"/>
  <c r="Q931" i="4"/>
  <c r="Q751" i="4"/>
  <c r="U751" i="4" s="1"/>
  <c r="Q869" i="4"/>
  <c r="U869" i="4" s="1"/>
  <c r="Q884" i="4"/>
  <c r="Q625" i="4"/>
  <c r="Q361" i="4"/>
  <c r="Q705" i="4"/>
  <c r="Q322" i="4"/>
  <c r="U322" i="4" s="1"/>
  <c r="Q13" i="4"/>
  <c r="Q676" i="4"/>
  <c r="U676" i="4" s="1"/>
  <c r="Q848" i="4"/>
  <c r="U848" i="4" s="1"/>
  <c r="Q75" i="4"/>
  <c r="Q291" i="4"/>
  <c r="Q981" i="4"/>
  <c r="Q783" i="4"/>
  <c r="Q985" i="4"/>
  <c r="U985" i="4" s="1"/>
  <c r="Q721" i="4"/>
  <c r="Q321" i="4"/>
  <c r="U321" i="4" s="1"/>
  <c r="Q905" i="4"/>
  <c r="U905" i="4" s="1"/>
  <c r="Q305" i="4"/>
  <c r="Q422" i="4"/>
  <c r="Q770" i="4"/>
  <c r="Q930" i="4"/>
  <c r="Q218" i="4"/>
  <c r="U218" i="4" s="1"/>
  <c r="Q193" i="4"/>
  <c r="Q747" i="4"/>
  <c r="U747" i="4" s="1"/>
  <c r="Q880" i="4"/>
  <c r="U880" i="4" s="1"/>
  <c r="Q341" i="4"/>
  <c r="Q777" i="4"/>
  <c r="Q993" i="4"/>
  <c r="Q149" i="4"/>
  <c r="Q446" i="4"/>
  <c r="U446" i="4" s="1"/>
  <c r="Q542" i="4"/>
  <c r="Q666" i="4"/>
  <c r="U666" i="4" s="1"/>
  <c r="Q826" i="4"/>
  <c r="U826" i="4" s="1"/>
  <c r="Q922" i="4"/>
  <c r="Q516" i="4"/>
  <c r="Q190" i="4"/>
  <c r="Q830" i="4"/>
  <c r="Q214" i="4"/>
  <c r="U214" i="4" s="1"/>
  <c r="Q257" i="4"/>
  <c r="Q568" i="4"/>
  <c r="U568" i="4" s="1"/>
  <c r="Q580" i="4"/>
  <c r="U580" i="4" s="1"/>
  <c r="Q509" i="4"/>
  <c r="Q62" i="4"/>
  <c r="Q455" i="4"/>
  <c r="Q583" i="4"/>
  <c r="Q695" i="4"/>
  <c r="U695" i="4" s="1"/>
  <c r="Q839" i="4"/>
  <c r="Q860" i="4"/>
  <c r="U860" i="4" s="1"/>
  <c r="Q741" i="4"/>
  <c r="U741" i="4" s="1"/>
  <c r="Q789" i="4"/>
  <c r="Q585" i="4"/>
  <c r="Q401" i="4"/>
  <c r="Q493" i="4"/>
  <c r="Q133" i="4"/>
  <c r="U133" i="4" s="1"/>
  <c r="Q412" i="4"/>
  <c r="Q684" i="4"/>
  <c r="U684" i="4" s="1"/>
  <c r="Q940" i="4"/>
  <c r="U940" i="4" s="1"/>
  <c r="Q491" i="4"/>
  <c r="Q615" i="4"/>
  <c r="Q727" i="4"/>
  <c r="Q939" i="4"/>
  <c r="Q767" i="4"/>
  <c r="Q975" i="4"/>
  <c r="Q365" i="4"/>
  <c r="U365" i="4" s="1"/>
  <c r="Q485" i="4"/>
  <c r="U485" i="4" s="1"/>
  <c r="Q701" i="4"/>
  <c r="Q97" i="4"/>
  <c r="Q298" i="4"/>
  <c r="Q434" i="4"/>
  <c r="Q566" i="4"/>
  <c r="U566" i="4" s="1"/>
  <c r="Q654" i="4"/>
  <c r="Q750" i="4"/>
  <c r="U750" i="4" s="1"/>
  <c r="Q592" i="4"/>
  <c r="U592" i="4" s="1"/>
  <c r="Q275" i="4"/>
  <c r="Q587" i="4"/>
  <c r="Q731" i="4"/>
  <c r="Q961" i="4"/>
  <c r="Q987" i="4"/>
  <c r="U987" i="4" s="1"/>
  <c r="Q913" i="4"/>
  <c r="Q725" i="4"/>
  <c r="U725" i="4" s="1"/>
  <c r="Q577" i="4"/>
  <c r="U577" i="4" s="1"/>
  <c r="Q653" i="4"/>
  <c r="Q430" i="4"/>
  <c r="Q532" i="4"/>
  <c r="Q206" i="4"/>
  <c r="Q570" i="4"/>
  <c r="U570" i="4" s="1"/>
  <c r="Q914" i="4"/>
  <c r="Q270" i="4"/>
  <c r="U270" i="4" s="1"/>
  <c r="Q222" i="4"/>
  <c r="U222" i="4" s="1"/>
  <c r="Q19" i="4"/>
  <c r="Q114" i="4"/>
  <c r="Q15" i="4"/>
  <c r="Q325" i="4"/>
  <c r="Q456" i="4"/>
  <c r="U456" i="4" s="1"/>
  <c r="Q774" i="4"/>
  <c r="Q33" i="4"/>
  <c r="Q664" i="4"/>
  <c r="U664" i="4" s="1"/>
  <c r="Q187" i="4"/>
  <c r="Q563" i="4"/>
  <c r="Q821" i="4"/>
  <c r="Q729" i="4"/>
  <c r="Q844" i="4"/>
  <c r="Q333" i="4"/>
  <c r="Q209" i="4"/>
  <c r="U209" i="4" s="1"/>
  <c r="Q728" i="4"/>
  <c r="U728" i="4" s="1"/>
  <c r="Q347" i="4"/>
  <c r="Q50" i="4"/>
  <c r="Q411" i="4"/>
  <c r="Q779" i="4"/>
  <c r="Q925" i="4"/>
  <c r="U925" i="4" s="1"/>
  <c r="Q533" i="4"/>
  <c r="Q217" i="4"/>
  <c r="U217" i="4" s="1"/>
  <c r="Q704" i="4"/>
  <c r="U704" i="4" s="1"/>
  <c r="Q139" i="4"/>
  <c r="Q323" i="4"/>
  <c r="Q990" i="4"/>
  <c r="Q40" i="4"/>
  <c r="Q433" i="4"/>
  <c r="U433" i="4" s="1"/>
  <c r="Q449" i="4"/>
  <c r="Q454" i="4"/>
  <c r="U454" i="4" s="1"/>
  <c r="Q962" i="4"/>
  <c r="U962" i="4" s="1"/>
  <c r="Q261" i="4"/>
  <c r="Q521" i="4"/>
  <c r="Q382" i="4"/>
  <c r="Q610" i="4"/>
  <c r="Q230" i="4"/>
  <c r="U230" i="4" s="1"/>
  <c r="Q862" i="4"/>
  <c r="Q870" i="4"/>
  <c r="U870" i="4" s="1"/>
  <c r="Q14" i="4"/>
  <c r="Q652" i="4"/>
  <c r="Q16" i="4"/>
  <c r="Q1000" i="4"/>
  <c r="Q809" i="4"/>
  <c r="Q584" i="4"/>
  <c r="U584" i="4" s="1"/>
  <c r="Q55" i="4"/>
  <c r="Q523" i="4"/>
  <c r="U523" i="4" s="1"/>
  <c r="Q980" i="4"/>
  <c r="U980" i="4" s="1"/>
  <c r="Q795" i="4"/>
  <c r="Q757" i="4"/>
  <c r="Q512" i="4"/>
  <c r="Q878" i="4"/>
  <c r="Q306" i="4"/>
  <c r="U306" i="4" s="1"/>
  <c r="Q30" i="4"/>
  <c r="Q215" i="4"/>
  <c r="U215" i="4" s="1"/>
  <c r="Q56" i="4"/>
  <c r="Q889" i="4"/>
  <c r="Q494" i="4"/>
  <c r="Q22" i="4"/>
  <c r="Q178" i="4"/>
  <c r="Q946" i="4"/>
  <c r="U946" i="4" s="1"/>
  <c r="Q873" i="4"/>
  <c r="Q384" i="4"/>
  <c r="U384" i="4" s="1"/>
  <c r="Q492" i="4"/>
  <c r="U492" i="4" s="1"/>
  <c r="Q203" i="4"/>
  <c r="Q915" i="4"/>
  <c r="Q44" i="4"/>
  <c r="Q517" i="4"/>
  <c r="Q465" i="4"/>
  <c r="Q420" i="4"/>
  <c r="Q74" i="4"/>
  <c r="Q932" i="4"/>
  <c r="U932" i="4" s="1"/>
  <c r="Q373" i="4"/>
  <c r="Q474" i="4"/>
  <c r="Q822" i="4"/>
  <c r="Q1002" i="4"/>
  <c r="Q504" i="4"/>
  <c r="U504" i="4" s="1"/>
  <c r="Q226" i="4"/>
  <c r="Q600" i="4"/>
  <c r="U600" i="4" s="1"/>
  <c r="Q567" i="4"/>
  <c r="U567" i="4" s="1"/>
  <c r="Q544" i="4"/>
  <c r="Q760" i="4"/>
  <c r="Q287" i="4"/>
  <c r="Q891" i="4"/>
  <c r="Q68" i="4"/>
  <c r="Q560" i="4"/>
  <c r="Q911" i="4"/>
  <c r="U911" i="4" s="1"/>
  <c r="Q72" i="4"/>
  <c r="Q326" i="4"/>
  <c r="Q674" i="4"/>
  <c r="Q834" i="4"/>
  <c r="Q861" i="4"/>
  <c r="Q457" i="4"/>
  <c r="U457" i="4" s="1"/>
  <c r="Q569" i="4"/>
  <c r="Q117" i="4"/>
  <c r="Q189" i="4"/>
  <c r="U189" i="4" s="1"/>
  <c r="Q162" i="4"/>
  <c r="Q197" i="4"/>
  <c r="Q170" i="4"/>
  <c r="Q23" i="4"/>
  <c r="Q207" i="4"/>
  <c r="Q959" i="4"/>
  <c r="Q119" i="4"/>
  <c r="U119" i="4" s="1"/>
  <c r="Q832" i="4"/>
  <c r="U832" i="4" s="1"/>
  <c r="Q910" i="4"/>
  <c r="Q225" i="4"/>
  <c r="Q588" i="4"/>
  <c r="Q812" i="4"/>
  <c r="Q59" i="4"/>
  <c r="Q463" i="4"/>
  <c r="Q497" i="4"/>
  <c r="U497" i="4" s="1"/>
  <c r="Q594" i="4"/>
  <c r="U594" i="4" s="1"/>
  <c r="Q842" i="4"/>
  <c r="Q262" i="4"/>
  <c r="Q534" i="4"/>
  <c r="Q818" i="4"/>
  <c r="Q142" i="4"/>
  <c r="U142" i="4" s="1"/>
  <c r="Q967" i="4"/>
  <c r="Q28" i="4"/>
  <c r="Q603" i="4"/>
  <c r="U603" i="4" s="1"/>
  <c r="Q969" i="4"/>
  <c r="Q698" i="4"/>
  <c r="Q958" i="4"/>
  <c r="Q246" i="4"/>
  <c r="Q682" i="4"/>
  <c r="U682" i="4" s="1"/>
  <c r="Q658" i="4"/>
  <c r="Q635" i="4"/>
  <c r="U635" i="4" s="1"/>
  <c r="Q916" i="4"/>
  <c r="U916" i="4" s="1"/>
  <c r="Q539" i="4"/>
  <c r="Q242" i="4"/>
  <c r="Q374" i="4"/>
  <c r="Q8" i="4"/>
  <c r="Q404" i="4"/>
  <c r="U404" i="4" s="1"/>
  <c r="Q235" i="4"/>
  <c r="Q579" i="4"/>
  <c r="U579" i="4" s="1"/>
  <c r="Q637" i="4"/>
  <c r="U637" i="4" s="1"/>
  <c r="Q709" i="4"/>
  <c r="Q86" i="4"/>
  <c r="Q646" i="4"/>
  <c r="Q838" i="4"/>
  <c r="Q63" i="4"/>
  <c r="Q251" i="4"/>
  <c r="Q435" i="4"/>
  <c r="U435" i="4" s="1"/>
  <c r="Q619" i="4"/>
  <c r="Q919" i="4"/>
  <c r="Q917" i="4"/>
  <c r="Q441" i="4"/>
  <c r="Q629" i="4"/>
  <c r="Q609" i="4"/>
  <c r="U609" i="4" s="1"/>
  <c r="Q314" i="4"/>
  <c r="Q146" i="4"/>
  <c r="U146" i="4" s="1"/>
  <c r="Q548" i="4"/>
  <c r="U548" i="4" s="1"/>
  <c r="Q784" i="4"/>
  <c r="Q546" i="4"/>
  <c r="Q1006" i="4"/>
  <c r="Q475" i="4"/>
  <c r="Q689" i="4"/>
  <c r="Q764" i="4"/>
  <c r="Q909" i="4"/>
  <c r="U909" i="4" s="1"/>
  <c r="Q199" i="4"/>
  <c r="U199" i="4" s="1"/>
  <c r="Q387" i="4"/>
  <c r="Q575" i="4"/>
  <c r="Q831" i="4"/>
  <c r="Q982" i="4"/>
  <c r="Q61" i="4"/>
  <c r="Q697" i="4"/>
  <c r="Q85" i="4"/>
  <c r="Q518" i="4"/>
  <c r="U518" i="4" s="1"/>
  <c r="Q524" i="4"/>
  <c r="Q238" i="4"/>
  <c r="Q921" i="4"/>
  <c r="Q685" i="4"/>
  <c r="Q514" i="4"/>
  <c r="U514" i="4" s="1"/>
  <c r="Q734" i="4"/>
  <c r="Q926" i="4"/>
  <c r="U926" i="4" s="1"/>
  <c r="Q934" i="4"/>
  <c r="U934" i="4" s="1"/>
  <c r="Q265" i="4"/>
  <c r="Q202" i="4"/>
  <c r="Q21" i="4"/>
  <c r="Q772" i="4"/>
  <c r="Q801" i="4"/>
  <c r="U801" i="4" s="1"/>
  <c r="Q80" i="4"/>
  <c r="Q468" i="4"/>
  <c r="U468" i="4" s="1"/>
  <c r="Q367" i="4"/>
  <c r="U367" i="4" s="1"/>
  <c r="Q273" i="4"/>
  <c r="Q31" i="4"/>
  <c r="Q888" i="4"/>
  <c r="Q851" i="4"/>
  <c r="Q984" i="4"/>
  <c r="Q613" i="4"/>
  <c r="Q601" i="4"/>
  <c r="U601" i="4" s="1"/>
  <c r="Q994" i="4"/>
  <c r="U994" i="4" s="1"/>
  <c r="Q294" i="4"/>
  <c r="Q250" i="4"/>
  <c r="Q602" i="4"/>
  <c r="Q110" i="4"/>
  <c r="Q32" i="4"/>
  <c r="Q740" i="4"/>
  <c r="Q419" i="4"/>
  <c r="U419" i="4" s="1"/>
  <c r="Q733" i="4"/>
  <c r="U733" i="4" s="1"/>
  <c r="Q694" i="4"/>
  <c r="Q439" i="4"/>
  <c r="Q135" i="4"/>
  <c r="Q655" i="4"/>
  <c r="Q54" i="4"/>
  <c r="Q286" i="4"/>
  <c r="Q807" i="4"/>
  <c r="U807" i="4" s="1"/>
  <c r="Q478" i="4"/>
  <c r="U478" i="4" s="1"/>
  <c r="Q278" i="4"/>
  <c r="Q766" i="4"/>
  <c r="Q408" i="4"/>
  <c r="Q976" i="4"/>
  <c r="Q716" i="4"/>
  <c r="U716" i="4" s="1"/>
  <c r="Q671" i="4"/>
  <c r="Q782" i="4"/>
  <c r="U782" i="4" s="1"/>
  <c r="Q545" i="4"/>
  <c r="U545" i="4" s="1"/>
  <c r="Q996" i="4"/>
  <c r="Q874" i="4"/>
  <c r="Q253" i="4"/>
  <c r="Q295" i="4"/>
  <c r="Q973" i="4"/>
  <c r="Q185" i="4"/>
  <c r="Q331" i="4"/>
  <c r="U331" i="4" s="1"/>
  <c r="Q329" i="4"/>
  <c r="U329" i="4" s="1"/>
  <c r="Q904" i="4"/>
  <c r="Q58" i="4"/>
  <c r="Q797" i="4"/>
  <c r="Q508" i="4"/>
  <c r="Q752" i="4"/>
  <c r="U752" i="4" s="1"/>
  <c r="Q803" i="4"/>
  <c r="Q561" i="4"/>
  <c r="U561" i="4" s="1"/>
  <c r="Q506" i="4"/>
  <c r="U506" i="4" s="1"/>
  <c r="Q854" i="4"/>
  <c r="Q640" i="4"/>
  <c r="Q595" i="4"/>
  <c r="Q604" i="4"/>
  <c r="Q788" i="4"/>
  <c r="U788" i="4" s="1"/>
  <c r="Q319" i="4"/>
  <c r="Q928" i="4"/>
  <c r="U928" i="4" s="1"/>
  <c r="Q57" i="4"/>
  <c r="Q693" i="4"/>
  <c r="Q785" i="4"/>
  <c r="Q354" i="4"/>
  <c r="Q608" i="4"/>
  <c r="Q903" i="4"/>
  <c r="U903" i="4" s="1"/>
  <c r="Q793" i="4"/>
  <c r="Q289" i="4"/>
  <c r="U289" i="4" s="1"/>
  <c r="Q358" i="4"/>
  <c r="U358" i="4" s="1"/>
  <c r="Q706" i="4"/>
  <c r="Q866" i="4"/>
  <c r="Q677" i="4"/>
  <c r="Q213" i="4"/>
  <c r="Q858" i="4"/>
  <c r="U858" i="4" s="1"/>
  <c r="Q150" i="4"/>
  <c r="Q552" i="4"/>
  <c r="U552" i="4" s="1"/>
  <c r="Q550" i="4"/>
  <c r="U550" i="4" s="1"/>
  <c r="Q452" i="4"/>
  <c r="Q194" i="4"/>
  <c r="Q51" i="4"/>
  <c r="Q239" i="4"/>
  <c r="Q487" i="4"/>
  <c r="U487" i="4" s="1"/>
  <c r="Q353" i="4"/>
  <c r="Q1001" i="4"/>
  <c r="U1001" i="4" s="1"/>
  <c r="Q179" i="4"/>
  <c r="U179" i="4" s="1"/>
  <c r="Q643" i="4"/>
  <c r="Q879" i="4"/>
  <c r="Q813" i="4"/>
  <c r="Q621" i="4"/>
  <c r="Q956" i="4"/>
  <c r="U956" i="4" s="1"/>
  <c r="Q369" i="4"/>
  <c r="Q338" i="4"/>
  <c r="U338" i="4" s="1"/>
  <c r="Q942" i="4"/>
  <c r="U942" i="4" s="1"/>
  <c r="Q620" i="4"/>
  <c r="Q91" i="4"/>
  <c r="Q307" i="4"/>
  <c r="Q495" i="4"/>
  <c r="Q357" i="4"/>
  <c r="U357" i="4" s="1"/>
  <c r="Q83" i="4"/>
  <c r="Q650" i="4"/>
  <c r="U650" i="4" s="1"/>
  <c r="Q626" i="4"/>
  <c r="U626" i="4" s="1"/>
  <c r="Q177" i="4"/>
  <c r="Q258" i="4"/>
  <c r="Q313" i="4"/>
  <c r="Q490" i="4"/>
  <c r="Q39" i="4"/>
  <c r="Q995" i="4"/>
  <c r="Q415" i="4"/>
  <c r="U415" i="4" s="1"/>
  <c r="Q125" i="4"/>
  <c r="U125" i="4" s="1"/>
  <c r="Q488" i="4"/>
  <c r="Q723" i="4"/>
  <c r="Q237" i="4"/>
  <c r="Q597" i="4"/>
  <c r="Q598" i="4"/>
  <c r="Q496" i="4"/>
  <c r="Q90" i="4"/>
  <c r="Q850" i="4"/>
  <c r="U850" i="4" s="1"/>
  <c r="Q311" i="4"/>
  <c r="Q378" i="4"/>
  <c r="Q651" i="4"/>
  <c r="Q418" i="4"/>
  <c r="Q586" i="4"/>
  <c r="U586" i="4" s="1"/>
  <c r="Q876" i="4"/>
  <c r="Q885" i="4"/>
  <c r="U885" i="4" s="1"/>
  <c r="Q380" i="4"/>
  <c r="U380" i="4" s="1"/>
  <c r="Q746" i="4"/>
  <c r="Q500" i="4"/>
  <c r="Q773" i="4"/>
  <c r="Q907" i="4"/>
  <c r="Q255" i="4"/>
  <c r="U255" i="4" s="1"/>
  <c r="Q81" i="4"/>
  <c r="Q231" i="4"/>
  <c r="U231" i="4" s="1"/>
  <c r="Q960" i="4"/>
  <c r="U960" i="4" s="1"/>
  <c r="Q234" i="4"/>
  <c r="Q815" i="4"/>
  <c r="Q681" i="4"/>
  <c r="Q427" i="4"/>
  <c r="Q123" i="4"/>
  <c r="U123" i="4" s="1"/>
  <c r="Q817" i="4"/>
  <c r="Q835" i="4"/>
  <c r="U835" i="4" s="1"/>
  <c r="Q105" i="4"/>
  <c r="Q10" i="4"/>
  <c r="Q614" i="4"/>
  <c r="Q771" i="4"/>
  <c r="Q722" i="4"/>
  <c r="Q576" i="4"/>
  <c r="U576" i="4" s="1"/>
  <c r="Q574" i="4"/>
  <c r="Q892" i="4"/>
  <c r="U892" i="4" s="1"/>
  <c r="Q41" i="4"/>
  <c r="Q529" i="4"/>
  <c r="Q763" i="4"/>
  <c r="Q901" i="4"/>
  <c r="Q877" i="4"/>
  <c r="Q398" i="4"/>
  <c r="U398" i="4" s="1"/>
  <c r="Q483" i="4"/>
  <c r="Q787" i="4"/>
  <c r="U787" i="4" s="1"/>
  <c r="Q912" i="4"/>
  <c r="U912" i="4" s="1"/>
  <c r="Q657" i="4"/>
  <c r="Q558" i="4"/>
  <c r="Q35" i="4"/>
  <c r="Q816" i="4"/>
  <c r="Q155" i="4"/>
  <c r="Q343" i="4"/>
  <c r="Q531" i="4"/>
  <c r="Q875" i="4"/>
  <c r="U875" i="4" s="1"/>
  <c r="Q949" i="4"/>
  <c r="Q145" i="4"/>
  <c r="Q758" i="4"/>
  <c r="Q918" i="4"/>
  <c r="Q181" i="4"/>
  <c r="U181" i="4" s="1"/>
  <c r="Q154" i="4"/>
  <c r="Q396" i="4"/>
  <c r="U396" i="4" s="1"/>
  <c r="Q581" i="4"/>
  <c r="U581" i="4" s="1"/>
  <c r="Q315" i="4"/>
  <c r="Q503" i="4"/>
  <c r="Q140" i="4"/>
  <c r="Q700" i="4"/>
  <c r="Q743" i="4"/>
  <c r="U743" i="4" s="1"/>
  <c r="Q765" i="4"/>
  <c r="Q153" i="4"/>
  <c r="U153" i="4" s="1"/>
  <c r="Q400" i="4"/>
  <c r="U400" i="4" s="1"/>
  <c r="Q479" i="4"/>
  <c r="Q659" i="4"/>
  <c r="Q541" i="4"/>
  <c r="Q221" i="4"/>
  <c r="Q98" i="4"/>
  <c r="Q761" i="4"/>
  <c r="Q350" i="4"/>
  <c r="U350" i="4" s="1"/>
  <c r="Q638" i="4"/>
  <c r="U638" i="4" s="1"/>
  <c r="Q282" i="4"/>
  <c r="Q290" i="4"/>
  <c r="Q616" i="4"/>
  <c r="Q363" i="4"/>
  <c r="Q951" i="4"/>
  <c r="U951" i="4" s="1"/>
  <c r="Q791" i="4"/>
  <c r="Q66" i="4"/>
  <c r="Q20" i="4"/>
  <c r="Q565" i="4"/>
  <c r="Q649" i="4"/>
  <c r="Q137" i="4"/>
  <c r="Q846" i="4"/>
  <c r="Q266" i="4"/>
  <c r="U266" i="4" s="1"/>
  <c r="Q720" i="4"/>
  <c r="Q183" i="4"/>
  <c r="U183" i="4" s="1"/>
  <c r="Q799" i="4"/>
  <c r="U799" i="4" s="1"/>
  <c r="Q24" i="4"/>
  <c r="Q489" i="4"/>
  <c r="Q938" i="4"/>
  <c r="Q406" i="4"/>
  <c r="Q540" i="4"/>
  <c r="Q106" i="4"/>
  <c r="Q95" i="4"/>
  <c r="Q612" i="4"/>
  <c r="U612" i="4" s="1"/>
  <c r="Q796" i="4"/>
  <c r="Q111" i="4"/>
  <c r="Q327" i="4"/>
  <c r="Q663" i="4"/>
  <c r="Q998" i="4"/>
  <c r="U998" i="4" s="1"/>
  <c r="Q12" i="4"/>
  <c r="Q856" i="4"/>
  <c r="U856" i="4" s="1"/>
  <c r="Q405" i="4"/>
  <c r="U405" i="4" s="1"/>
  <c r="Q394" i="4"/>
  <c r="Q735" i="4"/>
  <c r="Q410" i="4"/>
  <c r="Q606" i="4"/>
  <c r="Q159" i="4"/>
  <c r="Q711" i="4"/>
  <c r="Q1005" i="4"/>
  <c r="U1005" i="4" s="1"/>
  <c r="Q227" i="4"/>
  <c r="U227" i="4" s="1"/>
  <c r="Q571" i="4"/>
  <c r="Q301" i="4"/>
  <c r="Q285" i="4"/>
  <c r="Q450" i="4"/>
  <c r="Q473" i="4"/>
  <c r="Q933" i="4"/>
  <c r="Q968" i="4"/>
  <c r="U968" i="4" s="1"/>
  <c r="Q618" i="4"/>
  <c r="U618" i="4" s="1"/>
  <c r="Q281" i="4"/>
  <c r="Q397" i="4"/>
  <c r="Q578" i="4"/>
  <c r="Q762" i="4"/>
  <c r="Q249" i="4"/>
  <c r="Q708" i="4"/>
  <c r="Q865" i="4"/>
  <c r="U865" i="4" s="1"/>
  <c r="Q143" i="4"/>
  <c r="U143" i="4" s="1"/>
  <c r="Q611" i="4"/>
  <c r="Q501" i="4"/>
  <c r="Q271" i="4"/>
  <c r="Q900" i="4"/>
  <c r="Q466" i="4"/>
  <c r="U466" i="4" s="1"/>
  <c r="Q686" i="4"/>
  <c r="Q416" i="4"/>
  <c r="U416" i="4" s="1"/>
  <c r="Q941" i="4"/>
  <c r="U941" i="4" s="1"/>
  <c r="Q399" i="4"/>
  <c r="Q647" i="4"/>
  <c r="Q997" i="4"/>
  <c r="Q462" i="4"/>
  <c r="Q778" i="4"/>
  <c r="U778" i="4" s="1"/>
  <c r="Q572" i="4"/>
  <c r="Q438" i="4"/>
  <c r="U438" i="4" s="1"/>
  <c r="Q754" i="4"/>
  <c r="U754" i="4" s="1"/>
  <c r="Q628" i="4"/>
  <c r="Q362" i="4"/>
  <c r="Q556" i="4"/>
  <c r="Q115" i="4"/>
  <c r="Q243" i="4"/>
  <c r="U243" i="4" s="1"/>
  <c r="Q537" i="4"/>
  <c r="Q138" i="4"/>
  <c r="U138" i="4" s="1"/>
  <c r="Q371" i="4"/>
  <c r="U371" i="4" s="1"/>
  <c r="S336" i="4"/>
  <c r="S224" i="4"/>
  <c r="S272" i="4"/>
  <c r="S120" i="4"/>
  <c r="S112" i="4"/>
  <c r="S300" i="4"/>
  <c r="S160" i="4"/>
  <c r="S312" i="4"/>
  <c r="S92" i="4"/>
  <c r="S172" i="4"/>
  <c r="S260" i="4"/>
  <c r="S480" i="4"/>
  <c r="S184" i="4"/>
  <c r="S308" i="4"/>
  <c r="S460" i="4"/>
  <c r="S284" i="4"/>
  <c r="S820" i="4"/>
  <c r="S296" i="4"/>
  <c r="S108" i="4"/>
  <c r="S180" i="4"/>
  <c r="S104" i="4"/>
  <c r="S368" i="4"/>
  <c r="S352" i="4"/>
  <c r="S372" i="4"/>
  <c r="S288" i="4"/>
  <c r="S216" i="4"/>
  <c r="S444" i="4"/>
  <c r="S252" i="4"/>
  <c r="S804" i="4"/>
  <c r="S280" i="4"/>
  <c r="S116" i="4"/>
  <c r="S484" i="4"/>
  <c r="S344" i="4"/>
  <c r="S824" i="4"/>
  <c r="S292" i="4"/>
  <c r="S324" i="4"/>
  <c r="S244" i="4"/>
  <c r="S220" i="4"/>
  <c r="S428" i="4"/>
  <c r="S236" i="4"/>
  <c r="S392" i="4"/>
  <c r="S264" i="4"/>
  <c r="S124" i="4"/>
  <c r="S152" i="4"/>
  <c r="S96" i="4"/>
  <c r="S304" i="4"/>
  <c r="S196" i="4"/>
  <c r="S256" i="4"/>
  <c r="S144" i="4"/>
  <c r="S188" i="4"/>
  <c r="S364" i="4"/>
  <c r="S208" i="4"/>
  <c r="S376" i="4"/>
  <c r="S248" i="4"/>
  <c r="S132" i="4"/>
  <c r="S136" i="4"/>
  <c r="S212" i="4"/>
  <c r="S156" i="4"/>
  <c r="S240" i="4"/>
  <c r="S432" i="4"/>
  <c r="S320" i="4"/>
  <c r="S128" i="4"/>
  <c r="S348" i="4"/>
  <c r="S168" i="4"/>
  <c r="S360" i="4"/>
  <c r="S232" i="4"/>
  <c r="S148" i="4"/>
  <c r="S192" i="4"/>
  <c r="S276" i="4"/>
  <c r="S332" i="4"/>
  <c r="S100" i="4"/>
  <c r="S800" i="4"/>
  <c r="S356" i="4"/>
  <c r="S340" i="4"/>
  <c r="S228" i="4"/>
  <c r="S176" i="4"/>
  <c r="S316" i="4"/>
  <c r="S204" i="4"/>
  <c r="S328" i="4"/>
  <c r="S88" i="4"/>
  <c r="S164" i="4"/>
  <c r="S398" i="4"/>
  <c r="S169" i="4"/>
  <c r="S498" i="4"/>
  <c r="S536" i="4"/>
  <c r="S178" i="4"/>
  <c r="S331" i="4"/>
  <c r="S294" i="4"/>
  <c r="S868" i="4"/>
  <c r="S476" i="4"/>
  <c r="S79" i="4"/>
  <c r="S833" i="4"/>
  <c r="S386" i="4"/>
  <c r="S408" i="4"/>
  <c r="S583" i="4"/>
  <c r="S493" i="4"/>
  <c r="S161" i="4"/>
  <c r="S767" i="4"/>
  <c r="S649" i="4"/>
  <c r="S370" i="4"/>
  <c r="S173" i="4"/>
  <c r="S75" i="4"/>
  <c r="S812" i="4"/>
  <c r="S997" i="4"/>
  <c r="S984" i="4"/>
  <c r="S664" i="4"/>
  <c r="S459" i="4"/>
  <c r="S32" i="4"/>
  <c r="S150" i="4"/>
  <c r="S327" i="4"/>
  <c r="S663" i="4"/>
  <c r="S967" i="4"/>
  <c r="S733" i="4"/>
  <c r="S773" i="4"/>
  <c r="S456" i="4"/>
  <c r="S394" i="4"/>
  <c r="S111" i="4"/>
  <c r="S508" i="4"/>
  <c r="S752" i="4"/>
  <c r="S95" i="4"/>
  <c r="S187" i="4"/>
  <c r="S563" i="4"/>
  <c r="S735" i="4"/>
  <c r="S907" i="4"/>
  <c r="S821" i="4"/>
  <c r="S561" i="4"/>
  <c r="S209" i="4"/>
  <c r="S410" i="4"/>
  <c r="S606" i="4"/>
  <c r="S854" i="4"/>
  <c r="S640" i="4"/>
  <c r="S159" i="4"/>
  <c r="S844" i="4"/>
  <c r="S50" i="4"/>
  <c r="S135" i="4"/>
  <c r="S227" i="4"/>
  <c r="S319" i="4"/>
  <c r="S995" i="4"/>
  <c r="S779" i="4"/>
  <c r="S925" i="4"/>
  <c r="S533" i="4"/>
  <c r="S285" i="4"/>
  <c r="S81" i="4"/>
  <c r="S354" i="4"/>
  <c r="S608" i="4"/>
  <c r="S704" i="4"/>
  <c r="S473" i="4"/>
  <c r="S323" i="4"/>
  <c r="S990" i="4"/>
  <c r="S903" i="4"/>
  <c r="S969" i="4"/>
  <c r="S289" i="4"/>
  <c r="S125" i="4"/>
  <c r="S358" i="4"/>
  <c r="S618" i="4"/>
  <c r="S706" i="4"/>
  <c r="S962" i="4"/>
  <c r="S784" i="4"/>
  <c r="S960" i="4"/>
  <c r="S213" i="4"/>
  <c r="S698" i="4"/>
  <c r="S858" i="4"/>
  <c r="S249" i="4"/>
  <c r="S766" i="4"/>
  <c r="S958" i="4"/>
  <c r="S708" i="4"/>
  <c r="S143" i="4"/>
  <c r="S723" i="4"/>
  <c r="S353" i="4"/>
  <c r="S1000" i="4"/>
  <c r="S976" i="4"/>
  <c r="S809" i="4"/>
  <c r="S552" i="4"/>
  <c r="S427" i="4"/>
  <c r="S879" i="4"/>
  <c r="S795" i="4"/>
  <c r="S597" i="4"/>
  <c r="S512" i="4"/>
  <c r="S782" i="4"/>
  <c r="S496" i="4"/>
  <c r="S234" i="4"/>
  <c r="S416" i="4"/>
  <c r="S215" i="4"/>
  <c r="S399" i="4"/>
  <c r="S817" i="4"/>
  <c r="S889" i="4"/>
  <c r="S686" i="4"/>
  <c r="S489" i="4"/>
  <c r="S874" i="4"/>
  <c r="S229" i="4"/>
  <c r="S438" i="4"/>
  <c r="S572" i="4"/>
  <c r="S514" i="4"/>
  <c r="S194" i="4"/>
  <c r="S611" i="4"/>
  <c r="S133" i="4"/>
  <c r="S562" i="4"/>
  <c r="S303" i="4"/>
  <c r="S975" i="4"/>
  <c r="S805" i="4"/>
  <c r="S225" i="4"/>
  <c r="S263" i="4"/>
  <c r="S559" i="4"/>
  <c r="S895" i="4"/>
  <c r="S205" i="4"/>
  <c r="S602" i="4"/>
  <c r="S387" i="4"/>
  <c r="S724" i="4"/>
  <c r="S13" i="4"/>
  <c r="S64" i="4"/>
  <c r="S278" i="4"/>
  <c r="S334" i="4"/>
  <c r="S55" i="4"/>
  <c r="S448" i="4"/>
  <c r="S740" i="4"/>
  <c r="S171" i="4"/>
  <c r="S419" i="4"/>
  <c r="S972" i="4"/>
  <c r="S819" i="4"/>
  <c r="S313" i="4"/>
  <c r="S325" i="4"/>
  <c r="S945" i="4"/>
  <c r="S309" i="4"/>
  <c r="S89" i="4"/>
  <c r="S490" i="4"/>
  <c r="S774" i="4"/>
  <c r="S515" i="4"/>
  <c r="S388" i="4"/>
  <c r="S952" i="4"/>
  <c r="S279" i="4"/>
  <c r="S467" i="4"/>
  <c r="S991" i="4"/>
  <c r="S729" i="4"/>
  <c r="S333" i="4"/>
  <c r="S957" i="4"/>
  <c r="S694" i="4"/>
  <c r="S950" i="4"/>
  <c r="S274" i="4"/>
  <c r="S186" i="4"/>
  <c r="S39" i="4"/>
  <c r="S728" i="4"/>
  <c r="S840" i="4"/>
  <c r="S67" i="4"/>
  <c r="S255" i="4"/>
  <c r="S347" i="4"/>
  <c r="S439" i="4"/>
  <c r="S535" i="4"/>
  <c r="S923" i="4"/>
  <c r="S436" i="4"/>
  <c r="S644" i="4"/>
  <c r="S411" i="4"/>
  <c r="S507" i="4"/>
  <c r="S655" i="4"/>
  <c r="S944" i="4"/>
  <c r="S277" i="4"/>
  <c r="S217" i="4"/>
  <c r="S43" i="4"/>
  <c r="S139" i="4"/>
  <c r="S231" i="4"/>
  <c r="S415" i="4"/>
  <c r="S603" i="4"/>
  <c r="S811" i="4"/>
  <c r="S40" i="4"/>
  <c r="S461" i="4"/>
  <c r="S433" i="4"/>
  <c r="S449" i="4"/>
  <c r="S454" i="4"/>
  <c r="S802" i="4"/>
  <c r="S286" i="4"/>
  <c r="S261" i="4"/>
  <c r="S564" i="4"/>
  <c r="S78" i="4"/>
  <c r="S807" i="4"/>
  <c r="S825" i="4"/>
  <c r="S389" i="4"/>
  <c r="S382" i="4"/>
  <c r="S610" i="4"/>
  <c r="S954" i="4"/>
  <c r="S157" i="4"/>
  <c r="S520" i="4"/>
  <c r="S550" i="4"/>
  <c r="S870" i="4"/>
  <c r="S246" i="4"/>
  <c r="S808" i="4"/>
  <c r="S299" i="4"/>
  <c r="S815" i="4"/>
  <c r="S827" i="4"/>
  <c r="S841" i="4"/>
  <c r="S645" i="4"/>
  <c r="S681" i="4"/>
  <c r="S717" i="4"/>
  <c r="S25" i="4"/>
  <c r="S584" i="4"/>
  <c r="S671" i="4"/>
  <c r="S757" i="4"/>
  <c r="S429" i="4"/>
  <c r="S878" i="4"/>
  <c r="S639" i="4"/>
  <c r="S616" i="4"/>
  <c r="S29" i="4"/>
  <c r="S545" i="4"/>
  <c r="S123" i="4"/>
  <c r="S527" i="4"/>
  <c r="S963" i="4"/>
  <c r="S979" i="4"/>
  <c r="S924" i="4"/>
  <c r="S753" i="4"/>
  <c r="S749" i="4"/>
  <c r="S598" i="4"/>
  <c r="S741" i="4"/>
  <c r="S970" i="4"/>
  <c r="S269" i="4"/>
  <c r="S374" i="4"/>
  <c r="S850" i="4"/>
  <c r="S604" i="4"/>
  <c r="S670" i="4"/>
  <c r="S265" i="4"/>
  <c r="S652" i="4"/>
  <c r="S855" i="4"/>
  <c r="S22" i="4"/>
  <c r="S716" i="4"/>
  <c r="S367" i="4"/>
  <c r="S845" i="4"/>
  <c r="S369" i="4"/>
  <c r="S434" i="4"/>
  <c r="S575" i="4"/>
  <c r="S91" i="4"/>
  <c r="S587" i="4"/>
  <c r="S849" i="4"/>
  <c r="S253" i="4"/>
  <c r="S540" i="4"/>
  <c r="S985" i="4"/>
  <c r="S63" i="4"/>
  <c r="S60" i="4"/>
  <c r="S99" i="4"/>
  <c r="S53" i="4"/>
  <c r="S141" i="4"/>
  <c r="S77" i="4"/>
  <c r="S852" i="4"/>
  <c r="S47" i="4"/>
  <c r="S267" i="4"/>
  <c r="S607" i="4"/>
  <c r="S691" i="4"/>
  <c r="S947" i="4"/>
  <c r="S837" i="4"/>
  <c r="S44" i="4"/>
  <c r="S992" i="4"/>
  <c r="S713" i="4"/>
  <c r="S573" i="4"/>
  <c r="S330" i="4"/>
  <c r="S596" i="4"/>
  <c r="S679" i="4"/>
  <c r="S863" i="4"/>
  <c r="S49" i="4"/>
  <c r="S617" i="4"/>
  <c r="S988" i="4"/>
  <c r="S346" i="4"/>
  <c r="S442" i="4"/>
  <c r="S538" i="4"/>
  <c r="S790" i="4"/>
  <c r="S241" i="4"/>
  <c r="S632" i="4"/>
  <c r="S424" i="4"/>
  <c r="S897" i="4"/>
  <c r="S971" i="4"/>
  <c r="S732" i="4"/>
  <c r="S908" i="4"/>
  <c r="S599" i="4"/>
  <c r="S935" i="4"/>
  <c r="S829" i="4"/>
  <c r="S445" i="4"/>
  <c r="S953" i="4"/>
  <c r="S121" i="4"/>
  <c r="S440" i="4"/>
  <c r="S648" i="4"/>
  <c r="S792" i="4"/>
  <c r="S983" i="4"/>
  <c r="S481" i="4"/>
  <c r="S665" i="4"/>
  <c r="S605" i="4"/>
  <c r="S82" i="4"/>
  <c r="S554" i="4"/>
  <c r="S898" i="4"/>
  <c r="S126" i="4"/>
  <c r="S203" i="4"/>
  <c r="S936" i="4"/>
  <c r="S937" i="4"/>
  <c r="S525" i="4"/>
  <c r="S673" i="4"/>
  <c r="S794" i="4"/>
  <c r="S200" i="4"/>
  <c r="S158" i="4"/>
  <c r="S582" i="4"/>
  <c r="S350" i="4"/>
  <c r="S165" i="4"/>
  <c r="S528" i="4"/>
  <c r="S929" i="4"/>
  <c r="S83" i="4"/>
  <c r="S48" i="4"/>
  <c r="S557" i="4"/>
  <c r="S948" i="4"/>
  <c r="S453" i="4"/>
  <c r="S93" i="4"/>
  <c r="S614" i="4"/>
  <c r="S734" i="4"/>
  <c r="S87" i="4"/>
  <c r="S211" i="4"/>
  <c r="S555" i="4"/>
  <c r="S887" i="4"/>
  <c r="S345" i="4"/>
  <c r="S293" i="4"/>
  <c r="S718" i="4"/>
  <c r="S974" i="4"/>
  <c r="S551" i="4"/>
  <c r="S876" i="4"/>
  <c r="S70" i="4"/>
  <c r="S339" i="4"/>
  <c r="S883" i="4"/>
  <c r="S859" i="4"/>
  <c r="S549" i="4"/>
  <c r="S317" i="4"/>
  <c r="S197" i="4"/>
  <c r="S966" i="4"/>
  <c r="S714" i="4"/>
  <c r="S690" i="4"/>
  <c r="S786" i="4"/>
  <c r="S882" i="4"/>
  <c r="S978" i="4"/>
  <c r="S310" i="4"/>
  <c r="S754" i="4"/>
  <c r="S862" i="4"/>
  <c r="S170" i="4"/>
  <c r="S175" i="4"/>
  <c r="S959" i="4"/>
  <c r="S366" i="4"/>
  <c r="S682" i="4"/>
  <c r="S174" i="4"/>
  <c r="S940" i="4"/>
  <c r="S643" i="4"/>
  <c r="S365" i="4"/>
  <c r="S654" i="4"/>
  <c r="S110" i="4"/>
  <c r="S17" i="4"/>
  <c r="S247" i="4"/>
  <c r="S675" i="4"/>
  <c r="S45" i="4"/>
  <c r="S613" i="4"/>
  <c r="S342" i="4"/>
  <c r="S946" i="4"/>
  <c r="S34" i="4"/>
  <c r="S15" i="4"/>
  <c r="S311" i="4"/>
  <c r="S73" i="4"/>
  <c r="S199" i="4"/>
  <c r="S623" i="4"/>
  <c r="S406" i="4"/>
  <c r="S380" i="4"/>
  <c r="S703" i="4"/>
  <c r="S268" i="4"/>
  <c r="S576" i="4"/>
  <c r="S451" i="4"/>
  <c r="S547" i="4"/>
  <c r="S635" i="4"/>
  <c r="S835" i="4"/>
  <c r="S915" i="4"/>
  <c r="S553" i="4"/>
  <c r="S465" i="4"/>
  <c r="S233" i="4"/>
  <c r="S522" i="4"/>
  <c r="S622" i="4"/>
  <c r="S806" i="4"/>
  <c r="S710" i="4"/>
  <c r="S420" i="4"/>
  <c r="S74" i="4"/>
  <c r="S219" i="4"/>
  <c r="S591" i="4"/>
  <c r="S932" i="4"/>
  <c r="S373" i="4"/>
  <c r="S505" i="4"/>
  <c r="S381" i="4"/>
  <c r="S18" i="4"/>
  <c r="S378" i="4"/>
  <c r="S726" i="4"/>
  <c r="S1002" i="4"/>
  <c r="S37" i="4"/>
  <c r="S756" i="4"/>
  <c r="S892" i="4"/>
  <c r="S46" i="4"/>
  <c r="S283" i="4"/>
  <c r="S973" i="4"/>
  <c r="S9" i="4"/>
  <c r="S672" i="4"/>
  <c r="S760" i="4"/>
  <c r="S41" i="4"/>
  <c r="S891" i="4"/>
  <c r="S529" i="4"/>
  <c r="S153" i="4"/>
  <c r="S736" i="4"/>
  <c r="S167" i="4"/>
  <c r="S355" i="4"/>
  <c r="S447" i="4"/>
  <c r="S543" i="4"/>
  <c r="S631" i="4"/>
  <c r="S715" i="4"/>
  <c r="S911" i="4"/>
  <c r="S873" i="4"/>
  <c r="S72" i="4"/>
  <c r="S633" i="4"/>
  <c r="S385" i="4"/>
  <c r="S737" i="4"/>
  <c r="S297" i="4"/>
  <c r="S486" i="4"/>
  <c r="S834" i="4"/>
  <c r="S464" i="4"/>
  <c r="S198" i="4"/>
  <c r="S504" i="4"/>
  <c r="S871" i="4"/>
  <c r="S457" i="4"/>
  <c r="S318" i="4"/>
  <c r="S730" i="4"/>
  <c r="S118" i="4"/>
  <c r="S702" i="4"/>
  <c r="S97" i="4"/>
  <c r="S23" i="4"/>
  <c r="S207" i="4"/>
  <c r="S763" i="4"/>
  <c r="S885" i="4"/>
  <c r="S214" i="4"/>
  <c r="S791" i="4"/>
  <c r="S243" i="4"/>
  <c r="S335" i="4"/>
  <c r="S901" i="4"/>
  <c r="S425" i="4"/>
  <c r="S832" i="4"/>
  <c r="S745" i="4"/>
  <c r="S910" i="4"/>
  <c r="S94" i="4"/>
  <c r="S621" i="4"/>
  <c r="S384" i="4"/>
  <c r="S877" i="4"/>
  <c r="S59" i="4"/>
  <c r="S151" i="4"/>
  <c r="S371" i="4"/>
  <c r="S463" i="4"/>
  <c r="S771" i="4"/>
  <c r="S904" i="4"/>
  <c r="S377" i="4"/>
  <c r="S523" i="4"/>
  <c r="S913" i="4"/>
  <c r="S90" i="4"/>
  <c r="S500" i="4"/>
  <c r="S658" i="4"/>
  <c r="S492" i="4"/>
  <c r="S687" i="4"/>
  <c r="S593" i="4"/>
  <c r="S430" i="4"/>
  <c r="S206" i="4"/>
  <c r="S66" i="4"/>
  <c r="S137" i="4"/>
  <c r="S138" i="4"/>
  <c r="S409" i="4"/>
  <c r="S142" i="4"/>
  <c r="S375" i="4"/>
  <c r="S521" i="4"/>
  <c r="S488" i="4"/>
  <c r="S337" i="4"/>
  <c r="S306" i="4"/>
  <c r="S497" i="4"/>
  <c r="S19" i="4"/>
  <c r="S919" i="4"/>
  <c r="S642" i="4"/>
  <c r="S542" i="4"/>
  <c r="S24" i="4"/>
  <c r="S612" i="4"/>
  <c r="S796" i="4"/>
  <c r="S483" i="4"/>
  <c r="S998" i="4"/>
  <c r="S12" i="4"/>
  <c r="S856" i="4"/>
  <c r="S405" i="4"/>
  <c r="S657" i="4"/>
  <c r="S558" i="4"/>
  <c r="S758" i="4"/>
  <c r="S181" i="4"/>
  <c r="S154" i="4"/>
  <c r="S396" i="4"/>
  <c r="S503" i="4"/>
  <c r="S711" i="4"/>
  <c r="S1005" i="4"/>
  <c r="S700" i="4"/>
  <c r="S571" i="4"/>
  <c r="S743" i="4"/>
  <c r="S301" i="4"/>
  <c r="S450" i="4"/>
  <c r="S479" i="4"/>
  <c r="S968" i="4"/>
  <c r="S541" i="4"/>
  <c r="S221" i="4"/>
  <c r="S98" i="4"/>
  <c r="S761" i="4"/>
  <c r="S397" i="4"/>
  <c r="S762" i="4"/>
  <c r="S638" i="4"/>
  <c r="S282" i="4"/>
  <c r="S290" i="4"/>
  <c r="S641" i="4"/>
  <c r="S865" i="4"/>
  <c r="S501" i="4"/>
  <c r="S242" i="4"/>
  <c r="S271" i="4"/>
  <c r="S20" i="4"/>
  <c r="S900" i="4"/>
  <c r="S466" i="4"/>
  <c r="S941" i="4"/>
  <c r="S799" i="4"/>
  <c r="S119" i="4"/>
  <c r="S778" i="4"/>
  <c r="S628" i="4"/>
  <c r="S177" i="4"/>
  <c r="S534" i="4"/>
  <c r="S678" i="4"/>
  <c r="S669" i="4"/>
  <c r="S471" i="4"/>
  <c r="S166" i="4"/>
  <c r="S872" i="4"/>
  <c r="S30" i="4"/>
  <c r="S495" i="4"/>
  <c r="S69" i="4"/>
  <c r="S28" i="4"/>
  <c r="S131" i="4"/>
  <c r="S7" i="4"/>
  <c r="S114" i="4"/>
  <c r="S680" i="4"/>
  <c r="S359" i="4"/>
  <c r="S477" i="4"/>
  <c r="S426" i="4"/>
  <c r="S692" i="4"/>
  <c r="S403" i="4"/>
  <c r="S1004" i="4"/>
  <c r="S775" i="4"/>
  <c r="S857" i="4"/>
  <c r="S630" i="4"/>
  <c r="S191" i="4"/>
  <c r="S379" i="4"/>
  <c r="S739" i="4"/>
  <c r="S71" i="4"/>
  <c r="S443" i="4"/>
  <c r="S469" i="4"/>
  <c r="S393" i="4"/>
  <c r="S661" i="4"/>
  <c r="S413" i="4"/>
  <c r="S482" i="4"/>
  <c r="S853" i="4"/>
  <c r="S843" i="4"/>
  <c r="S899" i="4"/>
  <c r="S634" i="4"/>
  <c r="S636" i="4"/>
  <c r="S894" i="4"/>
  <c r="S744" i="4"/>
  <c r="S927" i="4"/>
  <c r="S80" i="4"/>
  <c r="S965" i="4"/>
  <c r="S237" i="4"/>
  <c r="S656" i="4"/>
  <c r="S84" i="4"/>
  <c r="S245" i="4"/>
  <c r="S530" i="4"/>
  <c r="S239" i="4"/>
  <c r="S836" i="4"/>
  <c r="S109" i="4"/>
  <c r="S254" i="4"/>
  <c r="S994" i="4"/>
  <c r="S961" i="4"/>
  <c r="S455" i="4"/>
  <c r="S106" i="4"/>
  <c r="S646" i="4"/>
  <c r="S506" i="4"/>
  <c r="S475" i="4"/>
  <c r="S689" i="4"/>
  <c r="S338" i="4"/>
  <c r="S31" i="4"/>
  <c r="S357" i="4"/>
  <c r="S298" i="4"/>
  <c r="S526" i="4"/>
  <c r="S886" i="4"/>
  <c r="S864" i="4"/>
  <c r="S699" i="4"/>
  <c r="S65" i="4"/>
  <c r="S926" i="4"/>
  <c r="S462" i="4"/>
  <c r="S776" i="4"/>
  <c r="S537" i="4"/>
  <c r="S647" i="4"/>
  <c r="S101" i="4"/>
  <c r="S222" i="4"/>
  <c r="S769" i="4"/>
  <c r="S270" i="4"/>
  <c r="S712" i="4"/>
  <c r="S920" i="4"/>
  <c r="S867" i="4"/>
  <c r="S517" i="4"/>
  <c r="S474" i="4"/>
  <c r="S822" i="4"/>
  <c r="S226" i="4"/>
  <c r="S600" i="4"/>
  <c r="S567" i="4"/>
  <c r="S955" i="4"/>
  <c r="S544" i="4"/>
  <c r="S287" i="4"/>
  <c r="S627" i="4"/>
  <c r="S931" i="4"/>
  <c r="S68" i="4"/>
  <c r="S322" i="4"/>
  <c r="S36" i="4"/>
  <c r="S560" i="4"/>
  <c r="S721" i="4"/>
  <c r="S905" i="4"/>
  <c r="S326" i="4"/>
  <c r="S674" i="4"/>
  <c r="S569" i="4"/>
  <c r="S777" i="4"/>
  <c r="S149" i="4"/>
  <c r="S826" i="4"/>
  <c r="S516" i="4"/>
  <c r="S162" i="4"/>
  <c r="S62" i="4"/>
  <c r="S789" i="4"/>
  <c r="S147" i="4"/>
  <c r="S939" i="4"/>
  <c r="S485" i="4"/>
  <c r="S701" i="4"/>
  <c r="S750" i="4"/>
  <c r="S117" i="4"/>
  <c r="S588" i="4"/>
  <c r="S275" i="4"/>
  <c r="S731" i="4"/>
  <c r="S987" i="4"/>
  <c r="S395" i="4"/>
  <c r="S580" i="4"/>
  <c r="S842" i="4"/>
  <c r="S818" i="4"/>
  <c r="S982" i="4"/>
  <c r="S797" i="4"/>
  <c r="S86" i="4"/>
  <c r="S838" i="4"/>
  <c r="S441" i="4"/>
  <c r="S590" i="4"/>
  <c r="S57" i="4"/>
  <c r="S785" i="4"/>
  <c r="S916" i="4"/>
  <c r="S831" i="4"/>
  <c r="S61" i="4"/>
  <c r="S518" i="4"/>
  <c r="S677" i="4"/>
  <c r="S27" i="4"/>
  <c r="S601" i="4"/>
  <c r="S615" i="4"/>
  <c r="S281" i="4"/>
  <c r="S977" i="4"/>
  <c r="S499" i="4"/>
  <c r="S351" i="4"/>
  <c r="S828" i="4"/>
  <c r="S42" i="4"/>
  <c r="S570" i="4"/>
  <c r="S625" i="4"/>
  <c r="S509" i="4"/>
  <c r="S494" i="4"/>
  <c r="S589" i="4"/>
  <c r="S11" i="4"/>
  <c r="S996" i="4"/>
  <c r="S302" i="4"/>
  <c r="S258" i="4"/>
  <c r="S38" i="4"/>
  <c r="S921" i="4"/>
  <c r="S250" i="4"/>
  <c r="S52" i="4"/>
  <c r="S404" i="4"/>
  <c r="S235" i="4"/>
  <c r="S391" i="4"/>
  <c r="S719" i="4"/>
  <c r="S76" i="4"/>
  <c r="S637" i="4"/>
  <c r="S709" i="4"/>
  <c r="S458" i="4"/>
  <c r="S251" i="4"/>
  <c r="S435" i="4"/>
  <c r="S619" i="4"/>
  <c r="S917" i="4"/>
  <c r="S629" i="4"/>
  <c r="S314" i="4"/>
  <c r="S662" i="4"/>
  <c r="S548" i="4"/>
  <c r="S223" i="4"/>
  <c r="S407" i="4"/>
  <c r="S1006" i="4"/>
  <c r="S103" i="4"/>
  <c r="S705" i="4"/>
  <c r="S259" i="4"/>
  <c r="S764" i="4"/>
  <c r="S909" i="4"/>
  <c r="S85" i="4"/>
  <c r="S218" i="4"/>
  <c r="S747" i="4"/>
  <c r="S685" i="4"/>
  <c r="S446" i="4"/>
  <c r="S666" i="4"/>
  <c r="S934" i="4"/>
  <c r="S21" i="4"/>
  <c r="S772" i="4"/>
  <c r="S695" i="4"/>
  <c r="S839" i="4"/>
  <c r="S801" i="4"/>
  <c r="S401" i="4"/>
  <c r="S468" i="4"/>
  <c r="S684" i="4"/>
  <c r="S566" i="4"/>
  <c r="S273" i="4"/>
  <c r="S667" i="4"/>
  <c r="S888" i="4"/>
  <c r="S851" i="4"/>
  <c r="S725" i="4"/>
  <c r="S578" i="4"/>
  <c r="S262" i="4"/>
  <c r="S423" i="4"/>
  <c r="S10" i="4"/>
  <c r="S201" i="4"/>
  <c r="S58" i="4"/>
  <c r="S579" i="4"/>
  <c r="S803" i="4"/>
  <c r="S546" i="4"/>
  <c r="S595" i="4"/>
  <c r="S693" i="4"/>
  <c r="S697" i="4"/>
  <c r="S866" i="4"/>
  <c r="S238" i="4"/>
  <c r="S452" i="4"/>
  <c r="S51" i="4"/>
  <c r="S1001" i="4"/>
  <c r="S179" i="4"/>
  <c r="S813" i="4"/>
  <c r="S620" i="4"/>
  <c r="S307" i="4"/>
  <c r="S487" i="4"/>
  <c r="S768" i="4"/>
  <c r="S163" i="4"/>
  <c r="S896" i="4"/>
  <c r="S122" i="4"/>
  <c r="S814" i="4"/>
  <c r="S437" i="4"/>
  <c r="S650" i="4"/>
  <c r="S470" i="4"/>
  <c r="S609" i="4"/>
  <c r="S146" i="4"/>
  <c r="S788" i="4"/>
  <c r="S928" i="4"/>
  <c r="S793" i="4"/>
  <c r="S524" i="4"/>
  <c r="S956" i="4"/>
  <c r="S942" i="4"/>
  <c r="S202" i="4"/>
  <c r="S134" i="4"/>
  <c r="S502" i="4"/>
  <c r="S798" i="4"/>
  <c r="S660" i="4"/>
  <c r="S626" i="4"/>
  <c r="S349" i="4"/>
  <c r="S780" i="4"/>
  <c r="S943" i="4"/>
  <c r="S113" i="4"/>
  <c r="S683" i="4"/>
  <c r="S755" i="4"/>
  <c r="S130" i="4"/>
  <c r="S823" i="4"/>
  <c r="S402" i="4"/>
  <c r="S688" i="4"/>
  <c r="S847" i="4"/>
  <c r="S759" i="4"/>
  <c r="S127" i="4"/>
  <c r="S390" i="4"/>
  <c r="S105" i="4"/>
  <c r="S510" i="4"/>
  <c r="S472" i="4"/>
  <c r="S414" i="4"/>
  <c r="S986" i="4"/>
  <c r="S189" i="4"/>
  <c r="S989" i="4"/>
  <c r="S727" i="4"/>
  <c r="S748" i="4"/>
  <c r="S33" i="4"/>
  <c r="S511" i="4"/>
  <c r="S26" i="4"/>
  <c r="S295" i="4"/>
  <c r="S881" i="4"/>
  <c r="S964" i="4"/>
  <c r="S362" i="4"/>
  <c r="S707" i="4"/>
  <c r="S999" i="4"/>
  <c r="S893" i="4"/>
  <c r="S574" i="4"/>
  <c r="S696" i="4"/>
  <c r="S651" i="4"/>
  <c r="S195" i="4"/>
  <c r="S539" i="4"/>
  <c r="S869" i="4"/>
  <c r="S884" i="4"/>
  <c r="S418" i="4"/>
  <c r="S676" i="4"/>
  <c r="S848" i="4"/>
  <c r="S981" i="4"/>
  <c r="S586" i="4"/>
  <c r="S770" i="4"/>
  <c r="S930" i="4"/>
  <c r="S8" i="4"/>
  <c r="S880" i="4"/>
  <c r="S341" i="4"/>
  <c r="S993" i="4"/>
  <c r="S185" i="4"/>
  <c r="S556" i="4"/>
  <c r="S861" i="4"/>
  <c r="S115" i="4"/>
  <c r="S16" i="4"/>
  <c r="S860" i="4"/>
  <c r="S329" i="4"/>
  <c r="S102" i="4"/>
  <c r="S491" i="4"/>
  <c r="S592" i="4"/>
  <c r="S653" i="4"/>
  <c r="S519" i="4"/>
  <c r="S746" i="4"/>
  <c r="S532" i="4"/>
  <c r="S722" i="4"/>
  <c r="S914" i="4"/>
  <c r="S594" i="4"/>
  <c r="S230" i="4"/>
  <c r="S257" i="4"/>
  <c r="S980" i="4"/>
  <c r="S266" i="4"/>
  <c r="S183" i="4"/>
  <c r="S781" i="4"/>
  <c r="S933" i="4"/>
  <c r="S478" i="4"/>
  <c r="S787" i="4"/>
  <c r="S912" i="4"/>
  <c r="S129" i="4"/>
  <c r="S742" i="4"/>
  <c r="S35" i="4"/>
  <c r="S624" i="4"/>
  <c r="S816" i="4"/>
  <c r="S155" i="4"/>
  <c r="S343" i="4"/>
  <c r="S531" i="4"/>
  <c r="S875" i="4"/>
  <c r="S417" i="4"/>
  <c r="S949" i="4"/>
  <c r="S513" i="4"/>
  <c r="S145" i="4"/>
  <c r="S918" i="4"/>
  <c r="S581" i="4"/>
  <c r="S315" i="4"/>
  <c r="S140" i="4"/>
  <c r="S383" i="4"/>
  <c r="S751" i="4"/>
  <c r="S765" i="4"/>
  <c r="S361" i="4"/>
  <c r="S400" i="4"/>
  <c r="S107" i="4"/>
  <c r="S291" i="4"/>
  <c r="S659" i="4"/>
  <c r="S783" i="4"/>
  <c r="S321" i="4"/>
  <c r="S305" i="4"/>
  <c r="S422" i="4"/>
  <c r="S193" i="4"/>
  <c r="S922" i="4"/>
  <c r="S190" i="4"/>
  <c r="S830" i="4"/>
  <c r="S568" i="4"/>
  <c r="S902" i="4"/>
  <c r="S363" i="4"/>
  <c r="S951" i="4"/>
  <c r="S585" i="4"/>
  <c r="S14" i="4"/>
  <c r="S412" i="4"/>
  <c r="S565" i="4"/>
  <c r="S846" i="4"/>
  <c r="S720" i="4"/>
  <c r="S56" i="4"/>
  <c r="S577" i="4"/>
  <c r="S431" i="4"/>
  <c r="S938" i="4"/>
  <c r="S810" i="4"/>
  <c r="S210" i="4"/>
  <c r="S54" i="4"/>
  <c r="S668" i="4"/>
  <c r="S1003" i="4"/>
  <c r="S738" i="4"/>
  <c r="S421" i="4"/>
  <c r="S890" i="4"/>
  <c r="S906" i="4"/>
  <c r="S182" i="4"/>
  <c r="R800" i="4"/>
  <c r="R124" i="4"/>
  <c r="R208" i="4"/>
  <c r="R272" i="4"/>
  <c r="R336" i="4"/>
  <c r="R480" i="4"/>
  <c r="R120" i="4"/>
  <c r="R220" i="4"/>
  <c r="R292" i="4"/>
  <c r="R356" i="4"/>
  <c r="R132" i="4"/>
  <c r="R156" i="4"/>
  <c r="R216" i="4"/>
  <c r="R280" i="4"/>
  <c r="R344" i="4"/>
  <c r="R116" i="4"/>
  <c r="R152" i="4"/>
  <c r="R228" i="4"/>
  <c r="R300" i="4"/>
  <c r="R364" i="4"/>
  <c r="R164" i="4"/>
  <c r="R824" i="4"/>
  <c r="R144" i="4"/>
  <c r="R276" i="4"/>
  <c r="R104" i="4"/>
  <c r="R224" i="4"/>
  <c r="R288" i="4"/>
  <c r="R352" i="4"/>
  <c r="R148" i="4"/>
  <c r="R172" i="4"/>
  <c r="R236" i="4"/>
  <c r="R308" i="4"/>
  <c r="R372" i="4"/>
  <c r="R820" i="4"/>
  <c r="R204" i="4"/>
  <c r="R136" i="4"/>
  <c r="R232" i="4"/>
  <c r="R296" i="4"/>
  <c r="R360" i="4"/>
  <c r="R96" i="4"/>
  <c r="R180" i="4"/>
  <c r="R244" i="4"/>
  <c r="R316" i="4"/>
  <c r="R428" i="4"/>
  <c r="R184" i="4"/>
  <c r="R340" i="4"/>
  <c r="R168" i="4"/>
  <c r="R240" i="4"/>
  <c r="R304" i="4"/>
  <c r="R368" i="4"/>
  <c r="R128" i="4"/>
  <c r="R188" i="4"/>
  <c r="R252" i="4"/>
  <c r="R324" i="4"/>
  <c r="R444" i="4"/>
  <c r="R256" i="4"/>
  <c r="R392" i="4"/>
  <c r="R484" i="4"/>
  <c r="R804" i="4"/>
  <c r="R112" i="4"/>
  <c r="R176" i="4"/>
  <c r="R248" i="4"/>
  <c r="R312" i="4"/>
  <c r="R376" i="4"/>
  <c r="R160" i="4"/>
  <c r="R196" i="4"/>
  <c r="R260" i="4"/>
  <c r="R332" i="4"/>
  <c r="R460" i="4"/>
  <c r="R320" i="4"/>
  <c r="R108" i="4"/>
  <c r="R92" i="4"/>
  <c r="R192" i="4"/>
  <c r="R264" i="4"/>
  <c r="R328" i="4"/>
  <c r="R432" i="4"/>
  <c r="R88" i="4"/>
  <c r="R212" i="4"/>
  <c r="R284" i="4"/>
  <c r="R348" i="4"/>
  <c r="R100" i="4"/>
  <c r="R214" i="4"/>
  <c r="R69" i="4"/>
  <c r="R452" i="4"/>
  <c r="R526" i="4"/>
  <c r="R532" i="4"/>
  <c r="R527" i="4"/>
  <c r="R570" i="4"/>
  <c r="R229" i="4"/>
  <c r="R60" i="4"/>
  <c r="R253" i="4"/>
  <c r="R133" i="4"/>
  <c r="R643" i="4"/>
  <c r="R15" i="4"/>
  <c r="R612" i="4"/>
  <c r="R740" i="4"/>
  <c r="R852" i="4"/>
  <c r="R58" i="4"/>
  <c r="R419" i="4"/>
  <c r="R947" i="4"/>
  <c r="R837" i="4"/>
  <c r="R12" i="4"/>
  <c r="R313" i="4"/>
  <c r="R992" i="4"/>
  <c r="R325" i="4"/>
  <c r="R405" i="4"/>
  <c r="R490" i="4"/>
  <c r="R774" i="4"/>
  <c r="R664" i="4"/>
  <c r="R28" i="4"/>
  <c r="R729" i="4"/>
  <c r="R988" i="4"/>
  <c r="R333" i="4"/>
  <c r="R694" i="4"/>
  <c r="R39" i="4"/>
  <c r="R728" i="4"/>
  <c r="R897" i="4"/>
  <c r="R67" i="4"/>
  <c r="R255" i="4"/>
  <c r="R347" i="4"/>
  <c r="R439" i="4"/>
  <c r="R595" i="4"/>
  <c r="R711" i="4"/>
  <c r="R971" i="4"/>
  <c r="R908" i="4"/>
  <c r="R411" i="4"/>
  <c r="R571" i="4"/>
  <c r="R655" i="4"/>
  <c r="R935" i="4"/>
  <c r="R829" i="4"/>
  <c r="R57" i="4"/>
  <c r="R953" i="4"/>
  <c r="R301" i="4"/>
  <c r="R693" i="4"/>
  <c r="R217" i="4"/>
  <c r="R450" i="4"/>
  <c r="R379" i="4"/>
  <c r="R792" i="4"/>
  <c r="R139" i="4"/>
  <c r="R231" i="4"/>
  <c r="R415" i="4"/>
  <c r="R603" i="4"/>
  <c r="R983" i="4"/>
  <c r="R833" i="4"/>
  <c r="R40" i="4"/>
  <c r="R433" i="4"/>
  <c r="R872" i="4"/>
  <c r="R449" i="4"/>
  <c r="R82" i="4"/>
  <c r="R454" i="4"/>
  <c r="R898" i="4"/>
  <c r="R286" i="4"/>
  <c r="R261" i="4"/>
  <c r="R166" i="4"/>
  <c r="R145" i="4"/>
  <c r="R807" i="4"/>
  <c r="R936" i="4"/>
  <c r="R937" i="4"/>
  <c r="R677" i="4"/>
  <c r="R521" i="4"/>
  <c r="R382" i="4"/>
  <c r="R478" i="4"/>
  <c r="R610" i="4"/>
  <c r="R278" i="4"/>
  <c r="R230" i="4"/>
  <c r="R862" i="4"/>
  <c r="R234" i="4"/>
  <c r="R870" i="4"/>
  <c r="R488" i="4"/>
  <c r="R14" i="4"/>
  <c r="R246" i="4"/>
  <c r="R397" i="4"/>
  <c r="R408" i="4"/>
  <c r="R652" i="4"/>
  <c r="R929" i="4"/>
  <c r="R51" i="4"/>
  <c r="R815" i="4"/>
  <c r="R948" i="4"/>
  <c r="R681" i="4"/>
  <c r="R237" i="4"/>
  <c r="R584" i="4"/>
  <c r="R716" i="4"/>
  <c r="R179" i="4"/>
  <c r="R523" i="4"/>
  <c r="R671" i="4"/>
  <c r="R887" i="4"/>
  <c r="R845" i="4"/>
  <c r="R868" i="4"/>
  <c r="R757" i="4"/>
  <c r="R598" i="4"/>
  <c r="R878" i="4"/>
  <c r="R974" i="4"/>
  <c r="R306" i="4"/>
  <c r="R30" i="4"/>
  <c r="R530" i="4"/>
  <c r="R620" i="4"/>
  <c r="R545" i="4"/>
  <c r="R70" i="4"/>
  <c r="R123" i="4"/>
  <c r="R307" i="4"/>
  <c r="R883" i="4"/>
  <c r="R859" i="4"/>
  <c r="R357" i="4"/>
  <c r="R211" i="4"/>
  <c r="R494" i="4"/>
  <c r="R778" i="4"/>
  <c r="R22" i="4"/>
  <c r="R690" i="4"/>
  <c r="R786" i="4"/>
  <c r="R978" i="4"/>
  <c r="R342" i="4"/>
  <c r="R85" i="4"/>
  <c r="R580" i="4"/>
  <c r="R572" i="4"/>
  <c r="R380" i="4"/>
  <c r="R402" i="4"/>
  <c r="R59" i="4"/>
  <c r="R653" i="4"/>
  <c r="R500" i="4"/>
  <c r="R142" i="4"/>
  <c r="R17" i="4"/>
  <c r="R267" i="4"/>
  <c r="R515" i="4"/>
  <c r="R607" i="4"/>
  <c r="R44" i="4"/>
  <c r="R977" i="4"/>
  <c r="R713" i="4"/>
  <c r="R456" i="4"/>
  <c r="R330" i="4"/>
  <c r="R590" i="4"/>
  <c r="R678" i="4"/>
  <c r="R187" i="4"/>
  <c r="R375" i="4"/>
  <c r="R563" i="4"/>
  <c r="R679" i="4"/>
  <c r="R1004" i="4"/>
  <c r="R943" i="4"/>
  <c r="R863" i="4"/>
  <c r="R857" i="4"/>
  <c r="R617" i="4"/>
  <c r="R769" i="4"/>
  <c r="R73" i="4"/>
  <c r="R209" i="4"/>
  <c r="R346" i="4"/>
  <c r="R538" i="4"/>
  <c r="R790" i="4"/>
  <c r="R241" i="4"/>
  <c r="R632" i="4"/>
  <c r="R424" i="4"/>
  <c r="R739" i="4"/>
  <c r="R467" i="4"/>
  <c r="R732" i="4"/>
  <c r="R1003" i="4"/>
  <c r="R779" i="4"/>
  <c r="R36" i="4"/>
  <c r="R864" i="4"/>
  <c r="R533" i="4"/>
  <c r="R11" i="4"/>
  <c r="R440" i="4"/>
  <c r="R704" i="4"/>
  <c r="R853" i="4"/>
  <c r="R323" i="4"/>
  <c r="R511" i="4"/>
  <c r="R687" i="4"/>
  <c r="R843" i="4"/>
  <c r="R481" i="4"/>
  <c r="R896" i="4"/>
  <c r="R665" i="4"/>
  <c r="R125" i="4"/>
  <c r="R554" i="4"/>
  <c r="R899" i="4"/>
  <c r="R828" i="4"/>
  <c r="R673" i="4"/>
  <c r="R698" i="4"/>
  <c r="R794" i="4"/>
  <c r="R890" i="4"/>
  <c r="R42" i="4"/>
  <c r="R117" i="4"/>
  <c r="R582" i="4"/>
  <c r="R670" i="4"/>
  <c r="R766" i="4"/>
  <c r="R165" i="4"/>
  <c r="R102" i="4"/>
  <c r="R578" i="4"/>
  <c r="R83" i="4"/>
  <c r="R395" i="4"/>
  <c r="R519" i="4"/>
  <c r="R639" i="4"/>
  <c r="R723" i="4"/>
  <c r="R927" i="4"/>
  <c r="R48" i="4"/>
  <c r="R965" i="4"/>
  <c r="R149" i="4"/>
  <c r="R87" i="4"/>
  <c r="R303" i="4"/>
  <c r="R427" i="4"/>
  <c r="R823" i="4"/>
  <c r="R847" i="4"/>
  <c r="R345" i="4"/>
  <c r="R597" i="4"/>
  <c r="R512" i="4"/>
  <c r="R370" i="4"/>
  <c r="R498" i="4"/>
  <c r="R718" i="4"/>
  <c r="R496" i="4"/>
  <c r="R194" i="4"/>
  <c r="R748" i="4"/>
  <c r="R215" i="4"/>
  <c r="R675" i="4"/>
  <c r="R849" i="4"/>
  <c r="R45" i="4"/>
  <c r="R836" i="4"/>
  <c r="R101" i="4"/>
  <c r="R23" i="4"/>
  <c r="R714" i="4"/>
  <c r="R810" i="4"/>
  <c r="R106" i="4"/>
  <c r="R302" i="4"/>
  <c r="R882" i="4"/>
  <c r="R114" i="4"/>
  <c r="R398" i="4"/>
  <c r="R468" i="4"/>
  <c r="R594" i="4"/>
  <c r="R273" i="4"/>
  <c r="R317" i="4"/>
  <c r="R626" i="4"/>
  <c r="R54" i="4"/>
  <c r="R34" i="4"/>
  <c r="R448" i="4"/>
  <c r="R680" i="4"/>
  <c r="R171" i="4"/>
  <c r="R359" i="4"/>
  <c r="R835" i="4"/>
  <c r="R759" i="4"/>
  <c r="R915" i="4"/>
  <c r="R309" i="4"/>
  <c r="R426" i="4"/>
  <c r="R388" i="4"/>
  <c r="R692" i="4"/>
  <c r="R780" i="4"/>
  <c r="R74" i="4"/>
  <c r="R127" i="4"/>
  <c r="R279" i="4"/>
  <c r="R932" i="4"/>
  <c r="R669" i="4"/>
  <c r="R916" i="4"/>
  <c r="R630" i="4"/>
  <c r="R886" i="4"/>
  <c r="R1002" i="4"/>
  <c r="R274" i="4"/>
  <c r="R186" i="4"/>
  <c r="R668" i="4"/>
  <c r="R892" i="4"/>
  <c r="R191" i="4"/>
  <c r="R535" i="4"/>
  <c r="R623" i="4"/>
  <c r="R973" i="4"/>
  <c r="R436" i="4"/>
  <c r="R71" i="4"/>
  <c r="R163" i="4"/>
  <c r="R259" i="4"/>
  <c r="R351" i="4"/>
  <c r="R507" i="4"/>
  <c r="R891" i="4"/>
  <c r="R393" i="4"/>
  <c r="R277" i="4"/>
  <c r="R413" i="4"/>
  <c r="R386" i="4"/>
  <c r="R482" i="4"/>
  <c r="R43" i="4"/>
  <c r="R755" i="4"/>
  <c r="R911" i="4"/>
  <c r="R873" i="4"/>
  <c r="R72" i="4"/>
  <c r="R461" i="4"/>
  <c r="R390" i="4"/>
  <c r="R642" i="4"/>
  <c r="R738" i="4"/>
  <c r="R834" i="4"/>
  <c r="R564" i="4"/>
  <c r="R861" i="4"/>
  <c r="R389" i="4"/>
  <c r="R641" i="4"/>
  <c r="R510" i="4"/>
  <c r="R109" i="4"/>
  <c r="R894" i="4"/>
  <c r="R122" i="4"/>
  <c r="R157" i="4"/>
  <c r="R520" i="4"/>
  <c r="R94" i="4"/>
  <c r="R130" i="4"/>
  <c r="R53" i="4"/>
  <c r="R472" i="4"/>
  <c r="R744" i="4"/>
  <c r="R876" i="4"/>
  <c r="R175" i="4"/>
  <c r="R299" i="4"/>
  <c r="R763" i="4"/>
  <c r="R959" i="4"/>
  <c r="R885" i="4"/>
  <c r="R593" i="4"/>
  <c r="R645" i="4"/>
  <c r="R776" i="4"/>
  <c r="R901" i="4"/>
  <c r="R84" i="4"/>
  <c r="R832" i="4"/>
  <c r="R429" i="4"/>
  <c r="R65" i="4"/>
  <c r="R986" i="4"/>
  <c r="R814" i="4"/>
  <c r="R910" i="4"/>
  <c r="R173" i="4"/>
  <c r="R656" i="4"/>
  <c r="R29" i="4"/>
  <c r="R476" i="4"/>
  <c r="R812" i="4"/>
  <c r="R877" i="4"/>
  <c r="R431" i="4"/>
  <c r="R771" i="4"/>
  <c r="R904" i="4"/>
  <c r="R514" i="4"/>
  <c r="R366" i="4"/>
  <c r="R906" i="4"/>
  <c r="R90" i="4"/>
  <c r="R254" i="4"/>
  <c r="R502" i="4"/>
  <c r="R310" i="4"/>
  <c r="R134" i="4"/>
  <c r="R760" i="4"/>
  <c r="R97" i="4"/>
  <c r="R470" i="4"/>
  <c r="R768" i="4"/>
  <c r="R203" i="4"/>
  <c r="R295" i="4"/>
  <c r="R787" i="4"/>
  <c r="R517" i="4"/>
  <c r="R912" i="4"/>
  <c r="R477" i="4"/>
  <c r="R709" i="4"/>
  <c r="R349" i="4"/>
  <c r="R362" i="4"/>
  <c r="R816" i="4"/>
  <c r="R155" i="4"/>
  <c r="R311" i="4"/>
  <c r="R403" i="4"/>
  <c r="R499" i="4"/>
  <c r="R919" i="4"/>
  <c r="R875" i="4"/>
  <c r="R775" i="4"/>
  <c r="R917" i="4"/>
  <c r="R949" i="4"/>
  <c r="R113" i="4"/>
  <c r="R474" i="4"/>
  <c r="R574" i="4"/>
  <c r="R822" i="4"/>
  <c r="R918" i="4"/>
  <c r="R105" i="4"/>
  <c r="R504" i="4"/>
  <c r="R226" i="4"/>
  <c r="R600" i="4"/>
  <c r="R471" i="4"/>
  <c r="R567" i="4"/>
  <c r="R651" i="4"/>
  <c r="R1006" i="4"/>
  <c r="R544" i="4"/>
  <c r="R287" i="4"/>
  <c r="R443" i="4"/>
  <c r="R539" i="4"/>
  <c r="R683" i="4"/>
  <c r="R68" i="4"/>
  <c r="R765" i="4"/>
  <c r="R469" i="4"/>
  <c r="R661" i="4"/>
  <c r="R418" i="4"/>
  <c r="R81" i="4"/>
  <c r="R560" i="4"/>
  <c r="R909" i="4"/>
  <c r="R982" i="4"/>
  <c r="R326" i="4"/>
  <c r="R586" i="4"/>
  <c r="R674" i="4"/>
  <c r="R10" i="4"/>
  <c r="R921" i="4"/>
  <c r="R421" i="4"/>
  <c r="R569" i="4"/>
  <c r="R185" i="4"/>
  <c r="R636" i="4"/>
  <c r="R614" i="4"/>
  <c r="R926" i="4"/>
  <c r="R556" i="4"/>
  <c r="R162" i="4"/>
  <c r="R634" i="4"/>
  <c r="R934" i="4"/>
  <c r="R242" i="4"/>
  <c r="R197" i="4"/>
  <c r="R170" i="4"/>
  <c r="R772" i="4"/>
  <c r="R115" i="4"/>
  <c r="R331" i="4"/>
  <c r="R951" i="4"/>
  <c r="R801" i="4"/>
  <c r="R80" i="4"/>
  <c r="R329" i="4"/>
  <c r="R147" i="4"/>
  <c r="R537" i="4"/>
  <c r="R846" i="4"/>
  <c r="R138" i="4"/>
  <c r="R225" i="4"/>
  <c r="R741" i="4"/>
  <c r="R588" i="4"/>
  <c r="R688" i="4"/>
  <c r="R888" i="4"/>
  <c r="R851" i="4"/>
  <c r="R984" i="4"/>
  <c r="R497" i="4"/>
  <c r="R25" i="4"/>
  <c r="R457" i="4"/>
  <c r="R994" i="4"/>
  <c r="R746" i="4"/>
  <c r="R842" i="4"/>
  <c r="R938" i="4"/>
  <c r="R262" i="4"/>
  <c r="R462" i="4"/>
  <c r="R374" i="4"/>
  <c r="R722" i="4"/>
  <c r="R818" i="4"/>
  <c r="R195" i="4"/>
  <c r="R699" i="4"/>
  <c r="R178" i="4"/>
  <c r="R275" i="4"/>
  <c r="R703" i="4"/>
  <c r="R406" i="4"/>
  <c r="R442" i="4"/>
  <c r="R250" i="4"/>
  <c r="R52" i="4"/>
  <c r="R339" i="4"/>
  <c r="R111" i="4"/>
  <c r="R327" i="4"/>
  <c r="R663" i="4"/>
  <c r="R819" i="4"/>
  <c r="R394" i="4"/>
  <c r="R952" i="4"/>
  <c r="R343" i="4"/>
  <c r="R735" i="4"/>
  <c r="R991" i="4"/>
  <c r="R957" i="4"/>
  <c r="R410" i="4"/>
  <c r="R606" i="4"/>
  <c r="R950" i="4"/>
  <c r="R581" i="4"/>
  <c r="R159" i="4"/>
  <c r="R140" i="4"/>
  <c r="R227" i="4"/>
  <c r="R944" i="4"/>
  <c r="R285" i="4"/>
  <c r="R400" i="4"/>
  <c r="R473" i="4"/>
  <c r="R659" i="4"/>
  <c r="R811" i="4"/>
  <c r="R618" i="4"/>
  <c r="R802" i="4"/>
  <c r="R135" i="4"/>
  <c r="R825" i="4"/>
  <c r="R281" i="4"/>
  <c r="R954" i="4"/>
  <c r="R249" i="4"/>
  <c r="R708" i="4"/>
  <c r="R143" i="4"/>
  <c r="R363" i="4"/>
  <c r="R611" i="4"/>
  <c r="R989" i="4"/>
  <c r="R827" i="4"/>
  <c r="R717" i="4"/>
  <c r="R805" i="4"/>
  <c r="R686" i="4"/>
  <c r="R516" i="4"/>
  <c r="R416" i="4"/>
  <c r="R720" i="4"/>
  <c r="R399" i="4"/>
  <c r="R647" i="4"/>
  <c r="R963" i="4"/>
  <c r="R781" i="4"/>
  <c r="R749" i="4"/>
  <c r="R56" i="4"/>
  <c r="R970" i="4"/>
  <c r="R438" i="4"/>
  <c r="R754" i="4"/>
  <c r="R7" i="4"/>
  <c r="N7" i="4" s="1"/>
  <c r="R451" i="4"/>
  <c r="R884" i="4"/>
  <c r="R880" i="4"/>
  <c r="R528" i="4"/>
  <c r="R940" i="4"/>
  <c r="R334" i="4"/>
  <c r="R565" i="4"/>
  <c r="R628" i="4"/>
  <c r="R268" i="4"/>
  <c r="R920" i="4"/>
  <c r="R547" i="4"/>
  <c r="R691" i="4"/>
  <c r="R867" i="4"/>
  <c r="R573" i="4"/>
  <c r="R233" i="4"/>
  <c r="R622" i="4"/>
  <c r="R806" i="4"/>
  <c r="R219" i="4"/>
  <c r="R591" i="4"/>
  <c r="R505" i="4"/>
  <c r="R381" i="4"/>
  <c r="R18" i="4"/>
  <c r="R756" i="4"/>
  <c r="R46" i="4"/>
  <c r="R955" i="4"/>
  <c r="R599" i="4"/>
  <c r="R931" i="4"/>
  <c r="R78" i="4"/>
  <c r="R736" i="4"/>
  <c r="R167" i="4"/>
  <c r="R355" i="4"/>
  <c r="R543" i="4"/>
  <c r="R715" i="4"/>
  <c r="R721" i="4"/>
  <c r="R633" i="4"/>
  <c r="R905" i="4"/>
  <c r="R737" i="4"/>
  <c r="R486" i="4"/>
  <c r="R126" i="4"/>
  <c r="R464" i="4"/>
  <c r="R198" i="4"/>
  <c r="R777" i="4"/>
  <c r="R414" i="4"/>
  <c r="R826" i="4"/>
  <c r="R118" i="4"/>
  <c r="R200" i="4"/>
  <c r="R702" i="4"/>
  <c r="R902" i="4"/>
  <c r="R62" i="4"/>
  <c r="R423" i="4"/>
  <c r="R667" i="4"/>
  <c r="R557" i="4"/>
  <c r="R789" i="4"/>
  <c r="R93" i="4"/>
  <c r="R335" i="4"/>
  <c r="R555" i="4"/>
  <c r="R939" i="4"/>
  <c r="R975" i="4"/>
  <c r="R293" i="4"/>
  <c r="R701" i="4"/>
  <c r="R750" i="4"/>
  <c r="R271" i="4"/>
  <c r="R247" i="4"/>
  <c r="R731" i="4"/>
  <c r="R895" i="4"/>
  <c r="R987" i="4"/>
  <c r="R409" i="4"/>
  <c r="R377" i="4"/>
  <c r="R338" i="4"/>
  <c r="R174" i="4"/>
  <c r="R182" i="4"/>
  <c r="R322" i="4"/>
  <c r="R119" i="4"/>
  <c r="R235" i="4"/>
  <c r="R637" i="4"/>
  <c r="R251" i="4"/>
  <c r="R640" i="4"/>
  <c r="R923" i="4"/>
  <c r="R608" i="4"/>
  <c r="R706" i="4"/>
  <c r="R64" i="4"/>
  <c r="R239" i="4"/>
  <c r="R353" i="4"/>
  <c r="R27" i="4"/>
  <c r="R879" i="4"/>
  <c r="R495" i="4"/>
  <c r="R964" i="4"/>
  <c r="R596" i="4"/>
  <c r="R707" i="4"/>
  <c r="R99" i="4"/>
  <c r="R9" i="4"/>
  <c r="R648" i="4"/>
  <c r="R981" i="4"/>
  <c r="R605" i="4"/>
  <c r="R161" i="4"/>
  <c r="R993" i="4"/>
  <c r="R158" i="4"/>
  <c r="R551" i="4"/>
  <c r="R453" i="4"/>
  <c r="R961" i="4"/>
  <c r="R77" i="4"/>
  <c r="R644" i="4"/>
  <c r="R21" i="4"/>
  <c r="R210" i="4"/>
  <c r="R141" i="4"/>
  <c r="R391" i="4"/>
  <c r="R719" i="4"/>
  <c r="R797" i="4"/>
  <c r="R76" i="4"/>
  <c r="R465" i="4"/>
  <c r="R458" i="4"/>
  <c r="R420" i="4"/>
  <c r="R724" i="4"/>
  <c r="R803" i="4"/>
  <c r="R373" i="4"/>
  <c r="R662" i="4"/>
  <c r="R223" i="4"/>
  <c r="R407" i="4"/>
  <c r="R788" i="4"/>
  <c r="R103" i="4"/>
  <c r="R928" i="4"/>
  <c r="R625" i="4"/>
  <c r="R785" i="4"/>
  <c r="R705" i="4"/>
  <c r="R793" i="4"/>
  <c r="R866" i="4"/>
  <c r="R218" i="4"/>
  <c r="R747" i="4"/>
  <c r="R446" i="4"/>
  <c r="R666" i="4"/>
  <c r="R150" i="4"/>
  <c r="R257" i="4"/>
  <c r="R207" i="4"/>
  <c r="R455" i="4"/>
  <c r="R695" i="4"/>
  <c r="R839" i="4"/>
  <c r="R1001" i="4"/>
  <c r="R401" i="4"/>
  <c r="R205" i="4"/>
  <c r="R684" i="4"/>
  <c r="R615" i="4"/>
  <c r="R813" i="4"/>
  <c r="R365" i="4"/>
  <c r="R956" i="4"/>
  <c r="R298" i="4"/>
  <c r="R566" i="4"/>
  <c r="R942" i="4"/>
  <c r="R91" i="4"/>
  <c r="R463" i="4"/>
  <c r="R725" i="4"/>
  <c r="R492" i="4"/>
  <c r="R19" i="4"/>
  <c r="R222" i="4"/>
  <c r="R95" i="4"/>
  <c r="R619" i="4"/>
  <c r="R629" i="4"/>
  <c r="R548" i="4"/>
  <c r="R840" i="4"/>
  <c r="R289" i="4"/>
  <c r="R966" i="4"/>
  <c r="R487" i="4"/>
  <c r="R841" i="4"/>
  <c r="R621" i="4"/>
  <c r="R369" i="4"/>
  <c r="R924" i="4"/>
  <c r="R177" i="4"/>
  <c r="R710" i="4"/>
  <c r="R893" i="4"/>
  <c r="R726" i="4"/>
  <c r="R37" i="4"/>
  <c r="R445" i="4"/>
  <c r="R13" i="4"/>
  <c r="R447" i="4"/>
  <c r="R385" i="4"/>
  <c r="R930" i="4"/>
  <c r="R459" i="4"/>
  <c r="R745" i="4"/>
  <c r="R536" i="4"/>
  <c r="R559" i="4"/>
  <c r="R562" i="4"/>
  <c r="R55" i="4"/>
  <c r="R712" i="4"/>
  <c r="R579" i="4"/>
  <c r="R967" i="4"/>
  <c r="R733" i="4"/>
  <c r="R773" i="4"/>
  <c r="R86" i="4"/>
  <c r="R646" i="4"/>
  <c r="R838" i="4"/>
  <c r="R63" i="4"/>
  <c r="R907" i="4"/>
  <c r="R441" i="4"/>
  <c r="R609" i="4"/>
  <c r="R146" i="4"/>
  <c r="R531" i="4"/>
  <c r="R784" i="4"/>
  <c r="R546" i="4"/>
  <c r="R33" i="4"/>
  <c r="R475" i="4"/>
  <c r="R627" i="4"/>
  <c r="R995" i="4"/>
  <c r="R689" i="4"/>
  <c r="R199" i="4"/>
  <c r="R387" i="4"/>
  <c r="R575" i="4"/>
  <c r="R831" i="4"/>
  <c r="R61" i="4"/>
  <c r="R969" i="4"/>
  <c r="R697" i="4"/>
  <c r="R518" i="4"/>
  <c r="R524" i="4"/>
  <c r="R238" i="4"/>
  <c r="R32" i="4"/>
  <c r="R960" i="4"/>
  <c r="R734" i="4"/>
  <c r="R958" i="4"/>
  <c r="R265" i="4"/>
  <c r="R202" i="4"/>
  <c r="R976" i="4"/>
  <c r="R26" i="4"/>
  <c r="R367" i="4"/>
  <c r="R485" i="4"/>
  <c r="R782" i="4"/>
  <c r="R31" i="4"/>
  <c r="R996" i="4"/>
  <c r="R817" i="4"/>
  <c r="R613" i="4"/>
  <c r="R601" i="4"/>
  <c r="R874" i="4"/>
  <c r="R294" i="4"/>
  <c r="R682" i="4"/>
  <c r="R850" i="4"/>
  <c r="R540" i="4"/>
  <c r="R245" i="4"/>
  <c r="R945" i="4"/>
  <c r="R508" i="4"/>
  <c r="R435" i="4"/>
  <c r="R561" i="4"/>
  <c r="R314" i="4"/>
  <c r="R854" i="4"/>
  <c r="R604" i="4"/>
  <c r="R319" i="4"/>
  <c r="R354" i="4"/>
  <c r="R764" i="4"/>
  <c r="R903" i="4"/>
  <c r="R685" i="4"/>
  <c r="R213" i="4"/>
  <c r="R858" i="4"/>
  <c r="R550" i="4"/>
  <c r="R979" i="4"/>
  <c r="R753" i="4"/>
  <c r="R169" i="4"/>
  <c r="R602" i="4"/>
  <c r="R35" i="4"/>
  <c r="R553" i="4"/>
  <c r="R522" i="4"/>
  <c r="R49" i="4"/>
  <c r="R38" i="4"/>
  <c r="R869" i="4"/>
  <c r="R263" i="4"/>
  <c r="R871" i="4"/>
  <c r="R730" i="4"/>
  <c r="R425" i="4"/>
  <c r="R151" i="4"/>
  <c r="R404" i="4"/>
  <c r="R972" i="4"/>
  <c r="R752" i="4"/>
  <c r="R358" i="4"/>
  <c r="R552" i="4"/>
  <c r="R808" i="4"/>
  <c r="R283" i="4"/>
  <c r="R672" i="4"/>
  <c r="R121" i="4"/>
  <c r="R75" i="4"/>
  <c r="R297" i="4"/>
  <c r="R318" i="4"/>
  <c r="R855" i="4"/>
  <c r="R337" i="4"/>
  <c r="R24" i="4"/>
  <c r="R89" i="4"/>
  <c r="R999" i="4"/>
  <c r="R631" i="4"/>
  <c r="R798" i="4"/>
  <c r="R913" i="4"/>
  <c r="R914" i="4"/>
  <c r="R269" i="4"/>
  <c r="R466" i="4"/>
  <c r="R437" i="4"/>
  <c r="R658" i="4"/>
  <c r="R110" i="4"/>
  <c r="R258" i="4"/>
  <c r="R576" i="4"/>
  <c r="R796" i="4"/>
  <c r="R79" i="4"/>
  <c r="R635" i="4"/>
  <c r="R998" i="4"/>
  <c r="R856" i="4"/>
  <c r="R129" i="4"/>
  <c r="R742" i="4"/>
  <c r="R624" i="4"/>
  <c r="R417" i="4"/>
  <c r="R513" i="4"/>
  <c r="R378" i="4"/>
  <c r="R131" i="4"/>
  <c r="R1005" i="4"/>
  <c r="R41" i="4"/>
  <c r="R383" i="4"/>
  <c r="R751" i="4"/>
  <c r="R361" i="4"/>
  <c r="R529" i="4"/>
  <c r="R107" i="4"/>
  <c r="R291" i="4"/>
  <c r="R783" i="4"/>
  <c r="R933" i="4"/>
  <c r="R968" i="4"/>
  <c r="R321" i="4"/>
  <c r="R305" i="4"/>
  <c r="R422" i="4"/>
  <c r="R193" i="4"/>
  <c r="R315" i="4"/>
  <c r="R542" i="4"/>
  <c r="R762" i="4"/>
  <c r="R922" i="4"/>
  <c r="R190" i="4"/>
  <c r="R830" i="4"/>
  <c r="R568" i="4"/>
  <c r="R865" i="4"/>
  <c r="R583" i="4"/>
  <c r="R585" i="4"/>
  <c r="R493" i="4"/>
  <c r="R412" i="4"/>
  <c r="R243" i="4"/>
  <c r="R727" i="4"/>
  <c r="R767" i="4"/>
  <c r="R900" i="4"/>
  <c r="R434" i="4"/>
  <c r="R654" i="4"/>
  <c r="R525" i="4"/>
  <c r="R384" i="4"/>
  <c r="R941" i="4"/>
  <c r="R371" i="4"/>
  <c r="R587" i="4"/>
  <c r="R997" i="4"/>
  <c r="R577" i="4"/>
  <c r="R509" i="4"/>
  <c r="R430" i="4"/>
  <c r="R206" i="4"/>
  <c r="R650" i="4"/>
  <c r="R501" i="4"/>
  <c r="R270" i="4"/>
  <c r="R589" i="4"/>
  <c r="R483" i="4"/>
  <c r="R657" i="4"/>
  <c r="R558" i="4"/>
  <c r="R821" i="4"/>
  <c r="R844" i="4"/>
  <c r="R758" i="4"/>
  <c r="R181" i="4"/>
  <c r="R154" i="4"/>
  <c r="R396" i="4"/>
  <c r="R696" i="4"/>
  <c r="R503" i="4"/>
  <c r="R700" i="4"/>
  <c r="R50" i="4"/>
  <c r="R743" i="4"/>
  <c r="R925" i="4"/>
  <c r="R153" i="4"/>
  <c r="R676" i="4"/>
  <c r="R479" i="4"/>
  <c r="R990" i="4"/>
  <c r="R541" i="4"/>
  <c r="R221" i="4"/>
  <c r="R770" i="4"/>
  <c r="R962" i="4"/>
  <c r="R98" i="4"/>
  <c r="R506" i="4"/>
  <c r="R8" i="4"/>
  <c r="R761" i="4"/>
  <c r="R341" i="4"/>
  <c r="R350" i="4"/>
  <c r="R638" i="4"/>
  <c r="R282" i="4"/>
  <c r="R290" i="4"/>
  <c r="R616" i="4"/>
  <c r="R791" i="4"/>
  <c r="R16" i="4"/>
  <c r="R1000" i="4"/>
  <c r="R809" i="4"/>
  <c r="R66" i="4"/>
  <c r="R491" i="4"/>
  <c r="R980" i="4"/>
  <c r="R795" i="4"/>
  <c r="R20" i="4"/>
  <c r="R649" i="4"/>
  <c r="R137" i="4"/>
  <c r="R266" i="4"/>
  <c r="R592" i="4"/>
  <c r="R189" i="4"/>
  <c r="R183" i="4"/>
  <c r="R799" i="4"/>
  <c r="R889" i="4"/>
  <c r="R489" i="4"/>
  <c r="R660" i="4"/>
  <c r="R946" i="4"/>
  <c r="R534" i="4"/>
  <c r="R201" i="4"/>
  <c r="R47" i="4"/>
  <c r="R881" i="4"/>
  <c r="R848" i="4"/>
  <c r="R985" i="4"/>
  <c r="R860" i="4"/>
  <c r="R549" i="4"/>
  <c r="P136" i="4"/>
  <c r="P124" i="4"/>
  <c r="P112" i="4"/>
  <c r="P352" i="4"/>
  <c r="L352" i="4" s="1"/>
  <c r="P444" i="4"/>
  <c r="T444" i="4" s="1"/>
  <c r="P244" i="4"/>
  <c r="P264" i="4"/>
  <c r="T264" i="4" s="1"/>
  <c r="P344" i="4"/>
  <c r="T344" i="4" s="1"/>
  <c r="P288" i="4"/>
  <c r="P272" i="4"/>
  <c r="P168" i="4"/>
  <c r="P92" i="4"/>
  <c r="P824" i="4"/>
  <c r="T824" i="4" s="1"/>
  <c r="P176" i="4"/>
  <c r="T176" i="4" s="1"/>
  <c r="P428" i="4"/>
  <c r="T428" i="4" s="1"/>
  <c r="P292" i="4"/>
  <c r="T292" i="4" s="1"/>
  <c r="P284" i="4"/>
  <c r="P232" i="4"/>
  <c r="P340" i="4"/>
  <c r="P256" i="4"/>
  <c r="P208" i="4"/>
  <c r="T208" i="4" s="1"/>
  <c r="P196" i="4"/>
  <c r="P132" i="4"/>
  <c r="L132" i="4" s="1"/>
  <c r="P156" i="4"/>
  <c r="T156" i="4" s="1"/>
  <c r="P144" i="4"/>
  <c r="P336" i="4"/>
  <c r="P212" i="4"/>
  <c r="P304" i="4"/>
  <c r="T304" i="4" s="1"/>
  <c r="P220" i="4"/>
  <c r="T220" i="4" s="1"/>
  <c r="P224" i="4"/>
  <c r="P360" i="4"/>
  <c r="L360" i="4" s="1"/>
  <c r="P100" i="4"/>
  <c r="P120" i="4"/>
  <c r="P108" i="4"/>
  <c r="P484" i="4"/>
  <c r="P260" i="4"/>
  <c r="T260" i="4" s="1"/>
  <c r="P312" i="4"/>
  <c r="L312" i="4" s="1"/>
  <c r="P180" i="4"/>
  <c r="P800" i="4"/>
  <c r="L800" i="4" s="1"/>
  <c r="P240" i="4"/>
  <c r="L240" i="4" s="1"/>
  <c r="P308" i="4"/>
  <c r="P192" i="4"/>
  <c r="P364" i="4"/>
  <c r="P164" i="4"/>
  <c r="T164" i="4" s="1"/>
  <c r="P88" i="4"/>
  <c r="P804" i="4"/>
  <c r="P280" i="4"/>
  <c r="T280" i="4" s="1"/>
  <c r="P328" i="4"/>
  <c r="T328" i="4" s="1"/>
  <c r="P480" i="4"/>
  <c r="P236" i="4"/>
  <c r="P128" i="4"/>
  <c r="P152" i="4"/>
  <c r="T152" i="4" s="1"/>
  <c r="P116" i="4"/>
  <c r="P356" i="4"/>
  <c r="P228" i="4"/>
  <c r="T228" i="4" s="1"/>
  <c r="P248" i="4"/>
  <c r="T248" i="4" s="1"/>
  <c r="P348" i="4"/>
  <c r="P432" i="4"/>
  <c r="P276" i="4"/>
  <c r="P324" i="4"/>
  <c r="T324" i="4" s="1"/>
  <c r="P332" i="4"/>
  <c r="T332" i="4" s="1"/>
  <c r="P96" i="4"/>
  <c r="P104" i="4"/>
  <c r="P392" i="4"/>
  <c r="L392" i="4" s="1"/>
  <c r="P820" i="4"/>
  <c r="P216" i="4"/>
  <c r="P188" i="4"/>
  <c r="P368" i="4"/>
  <c r="P204" i="4"/>
  <c r="T204" i="4" s="1"/>
  <c r="P160" i="4"/>
  <c r="T160" i="4" s="1"/>
  <c r="P148" i="4"/>
  <c r="T148" i="4" s="1"/>
  <c r="P376" i="4"/>
  <c r="T376" i="4" s="1"/>
  <c r="P460" i="4"/>
  <c r="P184" i="4"/>
  <c r="P316" i="4"/>
  <c r="P296" i="4"/>
  <c r="L296" i="4" s="1"/>
  <c r="P372" i="4"/>
  <c r="T372" i="4" s="1"/>
  <c r="P172" i="4"/>
  <c r="T172" i="4" s="1"/>
  <c r="P320" i="4"/>
  <c r="L320" i="4" s="1"/>
  <c r="P252" i="4"/>
  <c r="T252" i="4" s="1"/>
  <c r="P300" i="4"/>
  <c r="P77" i="4"/>
  <c r="P268" i="4"/>
  <c r="P448" i="4"/>
  <c r="T448" i="4" s="1"/>
  <c r="P612" i="4"/>
  <c r="T612" i="4" s="1"/>
  <c r="P712" i="4"/>
  <c r="L712" i="4" s="1"/>
  <c r="P768" i="4"/>
  <c r="T768" i="4" s="1"/>
  <c r="P79" i="4"/>
  <c r="P44" i="4"/>
  <c r="P89" i="4"/>
  <c r="P86" i="4"/>
  <c r="P622" i="4"/>
  <c r="T622" i="4" s="1"/>
  <c r="P678" i="4"/>
  <c r="T678" i="4" s="1"/>
  <c r="P420" i="4"/>
  <c r="T420" i="4" s="1"/>
  <c r="P596" i="4"/>
  <c r="T596" i="4" s="1"/>
  <c r="P664" i="4"/>
  <c r="T664" i="4" s="1"/>
  <c r="P155" i="4"/>
  <c r="P343" i="4"/>
  <c r="P875" i="4"/>
  <c r="P775" i="4"/>
  <c r="T775" i="4" s="1"/>
  <c r="P932" i="4"/>
  <c r="L932" i="4" s="1"/>
  <c r="P844" i="4"/>
  <c r="P513" i="4"/>
  <c r="T513" i="4" s="1"/>
  <c r="P381" i="4"/>
  <c r="T381" i="4" s="1"/>
  <c r="P146" i="4"/>
  <c r="P105" i="4"/>
  <c r="P241" i="4"/>
  <c r="P396" i="4"/>
  <c r="P600" i="4"/>
  <c r="T600" i="4" s="1"/>
  <c r="P668" i="4"/>
  <c r="L668" i="4" s="1"/>
  <c r="P728" i="4"/>
  <c r="T728" i="4" s="1"/>
  <c r="P784" i="4"/>
  <c r="T784" i="4" s="1"/>
  <c r="P892" i="4"/>
  <c r="P897" i="4"/>
  <c r="P439" i="4"/>
  <c r="P503" i="4"/>
  <c r="L503" i="4" s="1"/>
  <c r="P567" i="4"/>
  <c r="T567" i="4" s="1"/>
  <c r="P623" i="4"/>
  <c r="P973" i="4"/>
  <c r="L973" i="4" s="1"/>
  <c r="P971" i="4"/>
  <c r="T971" i="4" s="1"/>
  <c r="P71" i="4"/>
  <c r="P135" i="4"/>
  <c r="P36" i="4"/>
  <c r="P469" i="4"/>
  <c r="T469" i="4" s="1"/>
  <c r="P301" i="4"/>
  <c r="T301" i="4" s="1"/>
  <c r="P625" i="4"/>
  <c r="T625" i="4" s="1"/>
  <c r="P864" i="4"/>
  <c r="L864" i="4" s="1"/>
  <c r="P785" i="4"/>
  <c r="T785" i="4" s="1"/>
  <c r="P322" i="4"/>
  <c r="P792" i="4"/>
  <c r="P909" i="4"/>
  <c r="P139" i="4"/>
  <c r="P263" i="4"/>
  <c r="L263" i="4" s="1"/>
  <c r="P659" i="4"/>
  <c r="T659" i="4" s="1"/>
  <c r="P461" i="4"/>
  <c r="T461" i="4" s="1"/>
  <c r="P968" i="4"/>
  <c r="L968" i="4" s="1"/>
  <c r="P721" i="4"/>
  <c r="P896" i="4"/>
  <c r="P82" i="4"/>
  <c r="P674" i="4"/>
  <c r="T674" i="4" s="1"/>
  <c r="P738" i="4"/>
  <c r="L738" i="4" s="1"/>
  <c r="P286" i="4"/>
  <c r="T286" i="4" s="1"/>
  <c r="P238" i="4"/>
  <c r="L238" i="4" s="1"/>
  <c r="P569" i="4"/>
  <c r="T569" i="4" s="1"/>
  <c r="P521" i="4"/>
  <c r="P673" i="4"/>
  <c r="P318" i="4"/>
  <c r="P150" i="4"/>
  <c r="L150" i="4" s="1"/>
  <c r="P158" i="4"/>
  <c r="L158" i="4" s="1"/>
  <c r="P230" i="4"/>
  <c r="T230" i="4" s="1"/>
  <c r="P614" i="4"/>
  <c r="T614" i="4" s="1"/>
  <c r="P894" i="4"/>
  <c r="T894" i="4" s="1"/>
  <c r="P189" i="4"/>
  <c r="P520" i="4"/>
  <c r="P708" i="4"/>
  <c r="P488" i="4"/>
  <c r="L488" i="4" s="1"/>
  <c r="P509" i="4"/>
  <c r="L509" i="4" s="1"/>
  <c r="P207" i="4"/>
  <c r="P455" i="4"/>
  <c r="L455" i="4" s="1"/>
  <c r="P695" i="4"/>
  <c r="T695" i="4" s="1"/>
  <c r="P110" i="4"/>
  <c r="P15" i="4"/>
  <c r="P852" i="4"/>
  <c r="P579" i="4"/>
  <c r="T579" i="4" s="1"/>
  <c r="P635" i="4"/>
  <c r="T635" i="4" s="1"/>
  <c r="P691" i="4"/>
  <c r="L691" i="4" s="1"/>
  <c r="P759" i="4"/>
  <c r="T759" i="4" s="1"/>
  <c r="P313" i="4"/>
  <c r="T313" i="4" s="1"/>
  <c r="P517" i="4"/>
  <c r="P325" i="4"/>
  <c r="P637" i="4"/>
  <c r="P573" i="4"/>
  <c r="T573" i="4" s="1"/>
  <c r="P657" i="4"/>
  <c r="L657" i="4" s="1"/>
  <c r="P465" i="4"/>
  <c r="T465" i="4" s="1"/>
  <c r="P456" i="4"/>
  <c r="L456" i="4" s="1"/>
  <c r="P362" i="4"/>
  <c r="T362" i="4" s="1"/>
  <c r="P426" i="4"/>
  <c r="P490" i="4"/>
  <c r="P558" i="4"/>
  <c r="P33" i="4"/>
  <c r="P74" i="4"/>
  <c r="P95" i="4"/>
  <c r="P219" i="4"/>
  <c r="L219" i="4" s="1"/>
  <c r="P279" i="4"/>
  <c r="T279" i="4" s="1"/>
  <c r="P563" i="4"/>
  <c r="P619" i="4"/>
  <c r="P907" i="4"/>
  <c r="P863" i="4"/>
  <c r="T863" i="4" s="1"/>
  <c r="P821" i="4"/>
  <c r="T821" i="4" s="1"/>
  <c r="P917" i="4"/>
  <c r="P574" i="4"/>
  <c r="T574" i="4" s="1"/>
  <c r="P630" i="4"/>
  <c r="T630" i="4" s="1"/>
  <c r="P694" i="4"/>
  <c r="P758" i="4"/>
  <c r="P950" i="4"/>
  <c r="P379" i="4"/>
  <c r="T379" i="4" s="1"/>
  <c r="P672" i="4"/>
  <c r="L672" i="4" s="1"/>
  <c r="P732" i="4"/>
  <c r="P788" i="4"/>
  <c r="T788" i="4" s="1"/>
  <c r="P287" i="4"/>
  <c r="T287" i="4" s="1"/>
  <c r="P351" i="4"/>
  <c r="P411" i="4"/>
  <c r="P475" i="4"/>
  <c r="P539" i="4"/>
  <c r="T539" i="4" s="1"/>
  <c r="P599" i="4"/>
  <c r="L599" i="4" s="1"/>
  <c r="P655" i="4"/>
  <c r="T655" i="4" s="1"/>
  <c r="P743" i="4"/>
  <c r="L743" i="4" s="1"/>
  <c r="P779" i="4"/>
  <c r="T779" i="4" s="1"/>
  <c r="P765" i="4"/>
  <c r="P953" i="4"/>
  <c r="P121" i="4"/>
  <c r="P75" i="4"/>
  <c r="P199" i="4"/>
  <c r="T199" i="4" s="1"/>
  <c r="P543" i="4"/>
  <c r="T543" i="4" s="1"/>
  <c r="P85" i="4"/>
  <c r="P297" i="4"/>
  <c r="T297" i="4" s="1"/>
  <c r="P358" i="4"/>
  <c r="P422" i="4"/>
  <c r="P486" i="4"/>
  <c r="P554" i="4"/>
  <c r="T554" i="4" s="1"/>
  <c r="P618" i="4"/>
  <c r="L618" i="4" s="1"/>
  <c r="P802" i="4"/>
  <c r="T802" i="4" s="1"/>
  <c r="P866" i="4"/>
  <c r="T866" i="4" s="1"/>
  <c r="P930" i="4"/>
  <c r="T930" i="4" s="1"/>
  <c r="P166" i="4"/>
  <c r="P281" i="4"/>
  <c r="P828" i="4"/>
  <c r="P213" i="4"/>
  <c r="T213" i="4" s="1"/>
  <c r="P542" i="4"/>
  <c r="T542" i="4" s="1"/>
  <c r="P698" i="4"/>
  <c r="T698" i="4" s="1"/>
  <c r="P552" i="4"/>
  <c r="T552" i="4" s="1"/>
  <c r="P550" i="4"/>
  <c r="T550" i="4" s="1"/>
  <c r="P766" i="4"/>
  <c r="P830" i="4"/>
  <c r="P122" i="4"/>
  <c r="P170" i="4"/>
  <c r="T170" i="4" s="1"/>
  <c r="P580" i="4"/>
  <c r="L580" i="4" s="1"/>
  <c r="P744" i="4"/>
  <c r="T744" i="4" s="1"/>
  <c r="P62" i="4"/>
  <c r="P83" i="4"/>
  <c r="P143" i="4"/>
  <c r="P551" i="4"/>
  <c r="P141" i="4"/>
  <c r="P267" i="4"/>
  <c r="T267" i="4" s="1"/>
  <c r="P327" i="4"/>
  <c r="L327" i="4" s="1"/>
  <c r="P391" i="4"/>
  <c r="T391" i="4" s="1"/>
  <c r="P451" i="4"/>
  <c r="T451" i="4" s="1"/>
  <c r="P515" i="4"/>
  <c r="T515" i="4" s="1"/>
  <c r="P972" i="4"/>
  <c r="P998" i="4"/>
  <c r="P867" i="4"/>
  <c r="P819" i="4"/>
  <c r="L819" i="4" s="1"/>
  <c r="P797" i="4"/>
  <c r="L797" i="4" s="1"/>
  <c r="P881" i="4"/>
  <c r="P856" i="4"/>
  <c r="T856" i="4" s="1"/>
  <c r="P977" i="4"/>
  <c r="T977" i="4" s="1"/>
  <c r="P964" i="4"/>
  <c r="P945" i="4"/>
  <c r="P774" i="4"/>
  <c r="P838" i="4"/>
  <c r="L838" i="4" s="1"/>
  <c r="P752" i="4"/>
  <c r="T752" i="4" s="1"/>
  <c r="P499" i="4"/>
  <c r="P707" i="4"/>
  <c r="T707" i="4" s="1"/>
  <c r="P1004" i="4"/>
  <c r="T1004" i="4" s="1"/>
  <c r="P49" i="4"/>
  <c r="P561" i="4"/>
  <c r="P505" i="4"/>
  <c r="P769" i="4"/>
  <c r="T769" i="4" s="1"/>
  <c r="P506" i="4"/>
  <c r="T506" i="4" s="1"/>
  <c r="P822" i="4"/>
  <c r="L822" i="4" s="1"/>
  <c r="P886" i="4"/>
  <c r="T886" i="4" s="1"/>
  <c r="P154" i="4"/>
  <c r="T154" i="4" s="1"/>
  <c r="P46" i="4"/>
  <c r="P67" i="4"/>
  <c r="P131" i="4"/>
  <c r="P191" i="4"/>
  <c r="T191" i="4" s="1"/>
  <c r="P255" i="4"/>
  <c r="L255" i="4" s="1"/>
  <c r="P315" i="4"/>
  <c r="T315" i="4" s="1"/>
  <c r="P9" i="4"/>
  <c r="P163" i="4"/>
  <c r="T163" i="4" s="1"/>
  <c r="P227" i="4"/>
  <c r="P931" i="4"/>
  <c r="P1003" i="4"/>
  <c r="P928" i="4"/>
  <c r="T928" i="4" s="1"/>
  <c r="P869" i="4"/>
  <c r="T869" i="4" s="1"/>
  <c r="P217" i="4"/>
  <c r="T217" i="4" s="1"/>
  <c r="P54" i="4"/>
  <c r="P415" i="4"/>
  <c r="T415" i="4" s="1"/>
  <c r="P479" i="4"/>
  <c r="P783" i="4"/>
  <c r="P911" i="4"/>
  <c r="P933" i="4"/>
  <c r="L933" i="4" s="1"/>
  <c r="P541" i="4"/>
  <c r="L541" i="4" s="1"/>
  <c r="P605" i="4"/>
  <c r="T605" i="4" s="1"/>
  <c r="P449" i="4"/>
  <c r="L449" i="4" s="1"/>
  <c r="P10" i="4"/>
  <c r="P747" i="4"/>
  <c r="P921" i="4"/>
  <c r="P457" i="4"/>
  <c r="P937" i="4"/>
  <c r="L937" i="4" s="1"/>
  <c r="P993" i="4"/>
  <c r="T993" i="4" s="1"/>
  <c r="P478" i="4"/>
  <c r="T478" i="4" s="1"/>
  <c r="P634" i="4"/>
  <c r="T634" i="4" s="1"/>
  <c r="P762" i="4"/>
  <c r="T762" i="4" s="1"/>
  <c r="P826" i="4"/>
  <c r="P890" i="4"/>
  <c r="P954" i="4"/>
  <c r="P185" i="4"/>
  <c r="T185" i="4" s="1"/>
  <c r="P200" i="4"/>
  <c r="T200" i="4" s="1"/>
  <c r="P702" i="4"/>
  <c r="T702" i="4" s="1"/>
  <c r="P257" i="4"/>
  <c r="T257" i="4" s="1"/>
  <c r="P194" i="4"/>
  <c r="T194" i="4" s="1"/>
  <c r="P966" i="4"/>
  <c r="P290" i="4"/>
  <c r="P197" i="4"/>
  <c r="P14" i="4"/>
  <c r="P408" i="4"/>
  <c r="L408" i="4" s="1"/>
  <c r="P808" i="4"/>
  <c r="L808" i="4" s="1"/>
  <c r="P395" i="4"/>
  <c r="L395" i="4" s="1"/>
  <c r="P639" i="4"/>
  <c r="T639" i="4" s="1"/>
  <c r="P203" i="4"/>
  <c r="P710" i="4"/>
  <c r="P692" i="4"/>
  <c r="P816" i="4"/>
  <c r="T816" i="4" s="1"/>
  <c r="P435" i="4"/>
  <c r="T435" i="4" s="1"/>
  <c r="P28" i="4"/>
  <c r="P729" i="4"/>
  <c r="T729" i="4" s="1"/>
  <c r="P441" i="4"/>
  <c r="T441" i="4" s="1"/>
  <c r="P988" i="4"/>
  <c r="P949" i="4"/>
  <c r="P113" i="4"/>
  <c r="P209" i="4"/>
  <c r="T209" i="4" s="1"/>
  <c r="P314" i="4"/>
  <c r="T314" i="4" s="1"/>
  <c r="P378" i="4"/>
  <c r="T378" i="4" s="1"/>
  <c r="P442" i="4"/>
  <c r="L442" i="4" s="1"/>
  <c r="P632" i="4"/>
  <c r="T632" i="4" s="1"/>
  <c r="P226" i="4"/>
  <c r="P37" i="4"/>
  <c r="P581" i="4"/>
  <c r="P651" i="4"/>
  <c r="L651" i="4" s="1"/>
  <c r="P436" i="4"/>
  <c r="T436" i="4" s="1"/>
  <c r="P604" i="4"/>
  <c r="T604" i="4" s="1"/>
  <c r="P50" i="4"/>
  <c r="P68" i="4"/>
  <c r="P693" i="4"/>
  <c r="P361" i="4"/>
  <c r="P661" i="4"/>
  <c r="P277" i="4"/>
  <c r="T277" i="4" s="1"/>
  <c r="P285" i="4"/>
  <c r="L285" i="4" s="1"/>
  <c r="P705" i="4"/>
  <c r="T705" i="4" s="1"/>
  <c r="P418" i="4"/>
  <c r="T418" i="4" s="1"/>
  <c r="P482" i="4"/>
  <c r="T482" i="4" s="1"/>
  <c r="P11" i="4"/>
  <c r="P400" i="4"/>
  <c r="P560" i="4"/>
  <c r="P648" i="4"/>
  <c r="T648" i="4" s="1"/>
  <c r="P704" i="4"/>
  <c r="T704" i="4" s="1"/>
  <c r="P764" i="4"/>
  <c r="T764" i="4" s="1"/>
  <c r="P291" i="4"/>
  <c r="T291" i="4" s="1"/>
  <c r="P355" i="4"/>
  <c r="T355" i="4" s="1"/>
  <c r="P903" i="4"/>
  <c r="P833" i="4"/>
  <c r="P40" i="4"/>
  <c r="P61" i="4"/>
  <c r="P481" i="4"/>
  <c r="T481" i="4" s="1"/>
  <c r="P321" i="4"/>
  <c r="T321" i="4" s="1"/>
  <c r="P633" i="4"/>
  <c r="T633" i="4" s="1"/>
  <c r="P905" i="4"/>
  <c r="T905" i="4" s="1"/>
  <c r="P218" i="4"/>
  <c r="P161" i="4"/>
  <c r="P261" i="4"/>
  <c r="P524" i="4"/>
  <c r="L524" i="4" s="1"/>
  <c r="P871" i="4"/>
  <c r="T871" i="4" s="1"/>
  <c r="P825" i="4"/>
  <c r="L825" i="4" s="1"/>
  <c r="P32" i="4"/>
  <c r="P53" i="4"/>
  <c r="P761" i="4"/>
  <c r="P641" i="4"/>
  <c r="P960" i="4"/>
  <c r="P117" i="4"/>
  <c r="P414" i="4"/>
  <c r="T414" i="4" s="1"/>
  <c r="P638" i="4"/>
  <c r="L638" i="4" s="1"/>
  <c r="P926" i="4"/>
  <c r="L926" i="4" s="1"/>
  <c r="P157" i="4"/>
  <c r="T157" i="4" s="1"/>
  <c r="P94" i="4"/>
  <c r="P902" i="4"/>
  <c r="P130" i="4"/>
  <c r="P528" i="4"/>
  <c r="L528" i="4" s="1"/>
  <c r="P616" i="4"/>
  <c r="T616" i="4" s="1"/>
  <c r="P865" i="4"/>
  <c r="L865" i="4" s="1"/>
  <c r="P239" i="4"/>
  <c r="L239" i="4" s="1"/>
  <c r="P331" i="4"/>
  <c r="T331" i="4" s="1"/>
  <c r="P487" i="4"/>
  <c r="P17" i="4"/>
  <c r="P404" i="4"/>
  <c r="P576" i="4"/>
  <c r="T576" i="4" s="1"/>
  <c r="P680" i="4"/>
  <c r="L680" i="4" s="1"/>
  <c r="P740" i="4"/>
  <c r="T740" i="4" s="1"/>
  <c r="P47" i="4"/>
  <c r="P111" i="4"/>
  <c r="P12" i="4"/>
  <c r="P76" i="4"/>
  <c r="P129" i="4"/>
  <c r="P646" i="4"/>
  <c r="T646" i="4" s="1"/>
  <c r="P388" i="4"/>
  <c r="L388" i="4" s="1"/>
  <c r="P508" i="4"/>
  <c r="T508" i="4" s="1"/>
  <c r="P624" i="4"/>
  <c r="T624" i="4" s="1"/>
  <c r="P375" i="4"/>
  <c r="T375" i="4" s="1"/>
  <c r="P943" i="4"/>
  <c r="P991" i="4"/>
  <c r="P893" i="4"/>
  <c r="P609" i="4"/>
  <c r="L609" i="4" s="1"/>
  <c r="P181" i="4"/>
  <c r="T181" i="4" s="1"/>
  <c r="P504" i="4"/>
  <c r="T504" i="4" s="1"/>
  <c r="P424" i="4"/>
  <c r="T424" i="4" s="1"/>
  <c r="P640" i="4"/>
  <c r="T640" i="4" s="1"/>
  <c r="P696" i="4"/>
  <c r="P756" i="4"/>
  <c r="P840" i="4"/>
  <c r="P407" i="4"/>
  <c r="L407" i="4" s="1"/>
  <c r="P471" i="4"/>
  <c r="L471" i="4" s="1"/>
  <c r="P535" i="4"/>
  <c r="T535" i="4" s="1"/>
  <c r="P595" i="4"/>
  <c r="T595" i="4" s="1"/>
  <c r="P739" i="4"/>
  <c r="L739" i="4" s="1"/>
  <c r="P923" i="4"/>
  <c r="P1005" i="4"/>
  <c r="P955" i="4"/>
  <c r="P103" i="4"/>
  <c r="P507" i="4"/>
  <c r="T507" i="4" s="1"/>
  <c r="P445" i="4"/>
  <c r="T445" i="4" s="1"/>
  <c r="P689" i="4"/>
  <c r="T689" i="4" s="1"/>
  <c r="P393" i="4"/>
  <c r="L393" i="4" s="1"/>
  <c r="P354" i="4"/>
  <c r="P848" i="4"/>
  <c r="P853" i="4"/>
  <c r="P107" i="4"/>
  <c r="P231" i="4"/>
  <c r="T231" i="4" s="1"/>
  <c r="P631" i="4"/>
  <c r="L631" i="4" s="1"/>
  <c r="P687" i="4"/>
  <c r="T687" i="4" s="1"/>
  <c r="P831" i="4"/>
  <c r="T831" i="4" s="1"/>
  <c r="P981" i="4"/>
  <c r="P843" i="4"/>
  <c r="P969" i="4"/>
  <c r="P872" i="4"/>
  <c r="T872" i="4" s="1"/>
  <c r="P125" i="4"/>
  <c r="T125" i="4" s="1"/>
  <c r="P326" i="4"/>
  <c r="T326" i="4" s="1"/>
  <c r="P706" i="4"/>
  <c r="L706" i="4" s="1"/>
  <c r="P770" i="4"/>
  <c r="T770" i="4" s="1"/>
  <c r="P389" i="4"/>
  <c r="P677" i="4"/>
  <c r="P341" i="4"/>
  <c r="P26" i="4"/>
  <c r="P350" i="4"/>
  <c r="T350" i="4" s="1"/>
  <c r="P578" i="4"/>
  <c r="T578" i="4" s="1"/>
  <c r="P118" i="4"/>
  <c r="L118" i="4" s="1"/>
  <c r="P278" i="4"/>
  <c r="T278" i="4" s="1"/>
  <c r="P636" i="4"/>
  <c r="P190" i="4"/>
  <c r="P582" i="4"/>
  <c r="P556" i="4"/>
  <c r="T556" i="4" s="1"/>
  <c r="P202" i="4"/>
  <c r="L202" i="4" s="1"/>
  <c r="P23" i="4"/>
  <c r="P115" i="4"/>
  <c r="P583" i="4"/>
  <c r="T583" i="4" s="1"/>
  <c r="P723" i="4"/>
  <c r="P796" i="4"/>
  <c r="P920" i="4"/>
  <c r="P547" i="4"/>
  <c r="L547" i="4" s="1"/>
  <c r="P607" i="4"/>
  <c r="T607" i="4" s="1"/>
  <c r="P663" i="4"/>
  <c r="T663" i="4" s="1"/>
  <c r="P719" i="4"/>
  <c r="T719" i="4" s="1"/>
  <c r="P553" i="4"/>
  <c r="T553" i="4" s="1"/>
  <c r="P477" i="4"/>
  <c r="P713" i="4"/>
  <c r="P405" i="4"/>
  <c r="P349" i="4"/>
  <c r="P309" i="4"/>
  <c r="T309" i="4" s="1"/>
  <c r="P233" i="4"/>
  <c r="T233" i="4" s="1"/>
  <c r="P330" i="4"/>
  <c r="T330" i="4" s="1"/>
  <c r="P394" i="4"/>
  <c r="T394" i="4" s="1"/>
  <c r="P458" i="4"/>
  <c r="P522" i="4"/>
  <c r="P590" i="4"/>
  <c r="P127" i="4"/>
  <c r="L127" i="4" s="1"/>
  <c r="P187" i="4"/>
  <c r="L187" i="4" s="1"/>
  <c r="P251" i="4"/>
  <c r="T251" i="4" s="1"/>
  <c r="P311" i="4"/>
  <c r="T311" i="4" s="1"/>
  <c r="P591" i="4"/>
  <c r="T591" i="4" s="1"/>
  <c r="P679" i="4"/>
  <c r="P735" i="4"/>
  <c r="P803" i="4"/>
  <c r="P999" i="4"/>
  <c r="T999" i="4" s="1"/>
  <c r="P857" i="4"/>
  <c r="T857" i="4" s="1"/>
  <c r="P957" i="4"/>
  <c r="L957" i="4" s="1"/>
  <c r="P538" i="4"/>
  <c r="L538" i="4" s="1"/>
  <c r="P606" i="4"/>
  <c r="T606" i="4" s="1"/>
  <c r="P662" i="4"/>
  <c r="P726" i="4"/>
  <c r="P918" i="4"/>
  <c r="P274" i="4"/>
  <c r="L274" i="4" s="1"/>
  <c r="P347" i="4"/>
  <c r="L347" i="4" s="1"/>
  <c r="P700" i="4"/>
  <c r="T700" i="4" s="1"/>
  <c r="P760" i="4"/>
  <c r="T760" i="4" s="1"/>
  <c r="P908" i="4"/>
  <c r="T908" i="4" s="1"/>
  <c r="P319" i="4"/>
  <c r="P383" i="4"/>
  <c r="P443" i="4"/>
  <c r="P571" i="4"/>
  <c r="L571" i="4" s="1"/>
  <c r="P627" i="4"/>
  <c r="T627" i="4" s="1"/>
  <c r="P683" i="4"/>
  <c r="T683" i="4" s="1"/>
  <c r="P751" i="4"/>
  <c r="L751" i="4" s="1"/>
  <c r="P944" i="4"/>
  <c r="T944" i="4" s="1"/>
  <c r="P884" i="4"/>
  <c r="P153" i="4"/>
  <c r="P78" i="4"/>
  <c r="P43" i="4"/>
  <c r="P167" i="4"/>
  <c r="T167" i="4" s="1"/>
  <c r="P575" i="4"/>
  <c r="T575" i="4" s="1"/>
  <c r="P873" i="4"/>
  <c r="T873" i="4" s="1"/>
  <c r="P985" i="4"/>
  <c r="L985" i="4" s="1"/>
  <c r="P221" i="4"/>
  <c r="P390" i="4"/>
  <c r="P454" i="4"/>
  <c r="P518" i="4"/>
  <c r="P586" i="4"/>
  <c r="L586" i="4" s="1"/>
  <c r="P642" i="4"/>
  <c r="T642" i="4" s="1"/>
  <c r="P834" i="4"/>
  <c r="T834" i="4" s="1"/>
  <c r="P898" i="4"/>
  <c r="T898" i="4" s="1"/>
  <c r="P962" i="4"/>
  <c r="P98" i="4"/>
  <c r="P198" i="4"/>
  <c r="P8" i="4"/>
  <c r="P685" i="4"/>
  <c r="T685" i="4" s="1"/>
  <c r="P397" i="4"/>
  <c r="T397" i="4" s="1"/>
  <c r="P149" i="4"/>
  <c r="T149" i="4" s="1"/>
  <c r="P510" i="4"/>
  <c r="T510" i="4" s="1"/>
  <c r="P666" i="4"/>
  <c r="P730" i="4"/>
  <c r="P42" i="4"/>
  <c r="P862" i="4"/>
  <c r="T862" i="4" s="1"/>
  <c r="P452" i="4"/>
  <c r="L452" i="4" s="1"/>
  <c r="P234" i="4"/>
  <c r="L234" i="4" s="1"/>
  <c r="P165" i="4"/>
  <c r="T165" i="4" s="1"/>
  <c r="P265" i="4"/>
  <c r="T265" i="4" s="1"/>
  <c r="P102" i="4"/>
  <c r="P472" i="4"/>
  <c r="P51" i="4"/>
  <c r="P175" i="4"/>
  <c r="T175" i="4" s="1"/>
  <c r="P423" i="4"/>
  <c r="L423" i="4" s="1"/>
  <c r="P667" i="4"/>
  <c r="P58" i="4"/>
  <c r="P806" i="4"/>
  <c r="T806" i="4" s="1"/>
  <c r="P724" i="4"/>
  <c r="P952" i="4"/>
  <c r="P403" i="4"/>
  <c r="P467" i="4"/>
  <c r="T467" i="4" s="1"/>
  <c r="P60" i="4"/>
  <c r="P417" i="4"/>
  <c r="T417" i="4" s="1"/>
  <c r="P617" i="4"/>
  <c r="T617" i="4" s="1"/>
  <c r="P73" i="4"/>
  <c r="P145" i="4"/>
  <c r="P346" i="4"/>
  <c r="P410" i="4"/>
  <c r="P548" i="4"/>
  <c r="T548" i="4" s="1"/>
  <c r="P186" i="4"/>
  <c r="T186" i="4" s="1"/>
  <c r="P39" i="4"/>
  <c r="P546" i="4"/>
  <c r="T546" i="4" s="1"/>
  <c r="P711" i="4"/>
  <c r="T711" i="4" s="1"/>
  <c r="P1006" i="4"/>
  <c r="P544" i="4"/>
  <c r="P41" i="4"/>
  <c r="P195" i="4"/>
  <c r="T195" i="4" s="1"/>
  <c r="P57" i="4"/>
  <c r="P533" i="4"/>
  <c r="T533" i="4" s="1"/>
  <c r="P529" i="4"/>
  <c r="T529" i="4" s="1"/>
  <c r="P413" i="4"/>
  <c r="L413" i="4" s="1"/>
  <c r="P386" i="4"/>
  <c r="P450" i="4"/>
  <c r="P440" i="4"/>
  <c r="P608" i="4"/>
  <c r="T608" i="4" s="1"/>
  <c r="P676" i="4"/>
  <c r="L676" i="4" s="1"/>
  <c r="P736" i="4"/>
  <c r="P473" i="4"/>
  <c r="T473" i="4" s="1"/>
  <c r="P323" i="4"/>
  <c r="T323" i="4" s="1"/>
  <c r="P387" i="4"/>
  <c r="P603" i="4"/>
  <c r="P715" i="4"/>
  <c r="P983" i="4"/>
  <c r="T983" i="4" s="1"/>
  <c r="P990" i="4"/>
  <c r="T990" i="4" s="1"/>
  <c r="P982" i="4"/>
  <c r="L982" i="4" s="1"/>
  <c r="P755" i="4"/>
  <c r="T755" i="4" s="1"/>
  <c r="P811" i="4"/>
  <c r="T811" i="4" s="1"/>
  <c r="P793" i="4"/>
  <c r="P72" i="4"/>
  <c r="P433" i="4"/>
  <c r="P697" i="4"/>
  <c r="T697" i="4" s="1"/>
  <c r="P126" i="4"/>
  <c r="T126" i="4" s="1"/>
  <c r="P193" i="4"/>
  <c r="T193" i="4" s="1"/>
  <c r="P464" i="4"/>
  <c r="T464" i="4" s="1"/>
  <c r="P564" i="4"/>
  <c r="L564" i="4" s="1"/>
  <c r="P899" i="4"/>
  <c r="P807" i="4"/>
  <c r="P861" i="4"/>
  <c r="P64" i="4"/>
  <c r="P936" i="4"/>
  <c r="T936" i="4" s="1"/>
  <c r="P777" i="4"/>
  <c r="P382" i="4"/>
  <c r="T382" i="4" s="1"/>
  <c r="P514" i="4"/>
  <c r="L514" i="4" s="1"/>
  <c r="P670" i="4"/>
  <c r="P282" i="4"/>
  <c r="P870" i="4"/>
  <c r="P242" i="4"/>
  <c r="L242" i="4" s="1"/>
  <c r="P568" i="4"/>
  <c r="T568" i="4" s="1"/>
  <c r="P246" i="4"/>
  <c r="T246" i="4" s="1"/>
  <c r="P929" i="4"/>
  <c r="T929" i="4" s="1"/>
  <c r="P299" i="4"/>
  <c r="L299" i="4" s="1"/>
  <c r="P611" i="4"/>
  <c r="P235" i="4"/>
  <c r="P787" i="4"/>
  <c r="P916" i="4"/>
  <c r="T916" i="4" s="1"/>
  <c r="P18" i="4"/>
  <c r="P159" i="4"/>
  <c r="T159" i="4" s="1"/>
  <c r="P259" i="4"/>
  <c r="L259" i="4" s="1"/>
  <c r="P995" i="4"/>
  <c r="T995" i="4" s="1"/>
  <c r="P13" i="4"/>
  <c r="P525" i="4"/>
  <c r="P162" i="4"/>
  <c r="P652" i="4"/>
  <c r="L652" i="4" s="1"/>
  <c r="P989" i="4"/>
  <c r="L989" i="4" s="1"/>
  <c r="P1000" i="4"/>
  <c r="L1000" i="4" s="1"/>
  <c r="P645" i="4"/>
  <c r="L645" i="4" s="1"/>
  <c r="P585" i="4"/>
  <c r="T585" i="4" s="1"/>
  <c r="P965" i="4"/>
  <c r="P133" i="4"/>
  <c r="P119" i="4"/>
  <c r="P271" i="4"/>
  <c r="T271" i="4" s="1"/>
  <c r="P523" i="4"/>
  <c r="T523" i="4" s="1"/>
  <c r="P699" i="4"/>
  <c r="T699" i="4" s="1"/>
  <c r="P20" i="4"/>
  <c r="P565" i="4"/>
  <c r="T565" i="4" s="1"/>
  <c r="P832" i="4"/>
  <c r="P485" i="4"/>
  <c r="P429" i="4"/>
  <c r="P369" i="4"/>
  <c r="T369" i="4" s="1"/>
  <c r="P97" i="4"/>
  <c r="P338" i="4"/>
  <c r="L338" i="4" s="1"/>
  <c r="P654" i="4"/>
  <c r="T654" i="4" s="1"/>
  <c r="P306" i="4"/>
  <c r="T306" i="4" s="1"/>
  <c r="P536" i="4"/>
  <c r="P720" i="4"/>
  <c r="P812" i="4"/>
  <c r="P91" i="4"/>
  <c r="P151" i="4"/>
  <c r="L151" i="4" s="1"/>
  <c r="P371" i="4"/>
  <c r="L371" i="4" s="1"/>
  <c r="P431" i="4"/>
  <c r="L431" i="4" s="1"/>
  <c r="P587" i="4"/>
  <c r="T587" i="4" s="1"/>
  <c r="P996" i="4"/>
  <c r="P979" i="4"/>
  <c r="P987" i="4"/>
  <c r="P849" i="4"/>
  <c r="P725" i="4"/>
  <c r="L725" i="4" s="1"/>
  <c r="P437" i="4"/>
  <c r="T437" i="4" s="1"/>
  <c r="P781" i="4"/>
  <c r="T781" i="4" s="1"/>
  <c r="P317" i="4"/>
  <c r="T317" i="4" s="1"/>
  <c r="P377" i="4"/>
  <c r="P366" i="4"/>
  <c r="P462" i="4"/>
  <c r="P682" i="4"/>
  <c r="T682" i="4" s="1"/>
  <c r="P201" i="4"/>
  <c r="L201" i="4" s="1"/>
  <c r="P178" i="4"/>
  <c r="L178" i="4" s="1"/>
  <c r="P342" i="4"/>
  <c r="T342" i="4" s="1"/>
  <c r="P882" i="4"/>
  <c r="T882" i="4" s="1"/>
  <c r="P946" i="4"/>
  <c r="P270" i="4"/>
  <c r="P182" i="4"/>
  <c r="P171" i="4"/>
  <c r="L171" i="4" s="1"/>
  <c r="P967" i="4"/>
  <c r="L967" i="4" s="1"/>
  <c r="P773" i="4"/>
  <c r="T773" i="4" s="1"/>
  <c r="P531" i="4"/>
  <c r="T531" i="4" s="1"/>
  <c r="P629" i="4"/>
  <c r="T629" i="4" s="1"/>
  <c r="P854" i="4"/>
  <c r="P99" i="4"/>
  <c r="P140" i="4"/>
  <c r="P935" i="4"/>
  <c r="T935" i="4" s="1"/>
  <c r="P610" i="4"/>
  <c r="T610" i="4" s="1"/>
  <c r="P214" i="4"/>
  <c r="P363" i="4"/>
  <c r="T363" i="4" s="1"/>
  <c r="P855" i="4"/>
  <c r="T855" i="4" s="1"/>
  <c r="P959" i="4"/>
  <c r="P841" i="4"/>
  <c r="P329" i="4"/>
  <c r="P976" i="4"/>
  <c r="T976" i="4" s="1"/>
  <c r="P25" i="4"/>
  <c r="P776" i="4"/>
  <c r="T776" i="4" s="1"/>
  <c r="P147" i="4"/>
  <c r="L147" i="4" s="1"/>
  <c r="P211" i="4"/>
  <c r="T211" i="4" s="1"/>
  <c r="P459" i="4"/>
  <c r="P767" i="4"/>
  <c r="P847" i="4"/>
  <c r="P745" i="4"/>
  <c r="T745" i="4" s="1"/>
  <c r="P434" i="4"/>
  <c r="T434" i="4" s="1"/>
  <c r="P598" i="4"/>
  <c r="T598" i="4" s="1"/>
  <c r="P138" i="4"/>
  <c r="T138" i="4" s="1"/>
  <c r="P273" i="4"/>
  <c r="T273" i="4" s="1"/>
  <c r="P70" i="4"/>
  <c r="P307" i="4"/>
  <c r="P703" i="4"/>
  <c r="P895" i="4"/>
  <c r="T895" i="4" s="1"/>
  <c r="P45" i="4"/>
  <c r="P357" i="4"/>
  <c r="T357" i="4" s="1"/>
  <c r="P653" i="4"/>
  <c r="T653" i="4" s="1"/>
  <c r="P489" i="4"/>
  <c r="T489" i="4" s="1"/>
  <c r="P101" i="4"/>
  <c r="P594" i="4"/>
  <c r="P572" i="4"/>
  <c r="P570" i="4"/>
  <c r="P754" i="4"/>
  <c r="T754" i="4" s="1"/>
  <c r="P818" i="4"/>
  <c r="P19" i="4"/>
  <c r="P310" i="4"/>
  <c r="T310" i="4" s="1"/>
  <c r="P628" i="4"/>
  <c r="P947" i="4"/>
  <c r="P780" i="4"/>
  <c r="P919" i="4"/>
  <c r="L919" i="4" s="1"/>
  <c r="P333" i="4"/>
  <c r="T333" i="4" s="1"/>
  <c r="P790" i="4"/>
  <c r="P737" i="4"/>
  <c r="T737" i="4" s="1"/>
  <c r="P880" i="4"/>
  <c r="T880" i="4" s="1"/>
  <c r="P922" i="4"/>
  <c r="P958" i="4"/>
  <c r="P927" i="4"/>
  <c r="P1001" i="4"/>
  <c r="T1001" i="4" s="1"/>
  <c r="P809" i="4"/>
  <c r="T809" i="4" s="1"/>
  <c r="P684" i="4"/>
  <c r="T684" i="4" s="1"/>
  <c r="P55" i="4"/>
  <c r="P367" i="4"/>
  <c r="T367" i="4" s="1"/>
  <c r="P643" i="4"/>
  <c r="P887" i="4"/>
  <c r="P879" i="4"/>
  <c r="P868" i="4"/>
  <c r="T868" i="4" s="1"/>
  <c r="P805" i="4"/>
  <c r="L805" i="4" s="1"/>
  <c r="P137" i="4"/>
  <c r="T137" i="4" s="1"/>
  <c r="P245" i="4"/>
  <c r="L245" i="4" s="1"/>
  <c r="P530" i="4"/>
  <c r="T530" i="4" s="1"/>
  <c r="P942" i="4"/>
  <c r="P29" i="4"/>
  <c r="P588" i="4"/>
  <c r="P660" i="4"/>
  <c r="T660" i="4" s="1"/>
  <c r="P527" i="4"/>
  <c r="T527" i="4" s="1"/>
  <c r="P997" i="4"/>
  <c r="P753" i="4"/>
  <c r="T753" i="4" s="1"/>
  <c r="P494" i="4"/>
  <c r="T494" i="4" s="1"/>
  <c r="P714" i="4"/>
  <c r="P778" i="4"/>
  <c r="P842" i="4"/>
  <c r="P906" i="4"/>
  <c r="T906" i="4" s="1"/>
  <c r="P970" i="4"/>
  <c r="L970" i="4" s="1"/>
  <c r="P294" i="4"/>
  <c r="L294" i="4" s="1"/>
  <c r="P269" i="4"/>
  <c r="L269" i="4" s="1"/>
  <c r="P22" i="4"/>
  <c r="P210" i="4"/>
  <c r="P374" i="4"/>
  <c r="P470" i="4"/>
  <c r="P690" i="4"/>
  <c r="T690" i="4" s="1"/>
  <c r="P359" i="4"/>
  <c r="L359" i="4" s="1"/>
  <c r="P733" i="4"/>
  <c r="L733" i="4" s="1"/>
  <c r="P709" i="4"/>
  <c r="T709" i="4" s="1"/>
  <c r="P1002" i="4"/>
  <c r="T1002" i="4" s="1"/>
  <c r="P283" i="4"/>
  <c r="P385" i="4"/>
  <c r="P827" i="4"/>
  <c r="P948" i="4"/>
  <c r="T948" i="4" s="1"/>
  <c r="P237" i="4"/>
  <c r="L237" i="4" s="1"/>
  <c r="P66" i="4"/>
  <c r="P939" i="4"/>
  <c r="T939" i="4" s="1"/>
  <c r="P84" i="4"/>
  <c r="P649" i="4"/>
  <c r="P402" i="4"/>
  <c r="P225" i="4"/>
  <c r="P30" i="4"/>
  <c r="P275" i="4"/>
  <c r="T275" i="4" s="1"/>
  <c r="P675" i="4"/>
  <c r="L675" i="4" s="1"/>
  <c r="P56" i="4"/>
  <c r="P613" i="4"/>
  <c r="T613" i="4" s="1"/>
  <c r="P205" i="4"/>
  <c r="P650" i="4"/>
  <c r="P835" i="4"/>
  <c r="T835" i="4" s="1"/>
  <c r="P669" i="4"/>
  <c r="T669" i="4" s="1"/>
  <c r="P474" i="4"/>
  <c r="T474" i="4" s="1"/>
  <c r="P925" i="4"/>
  <c r="T925" i="4" s="1"/>
  <c r="P81" i="4"/>
  <c r="P511" i="4"/>
  <c r="T511" i="4" s="1"/>
  <c r="P305" i="4"/>
  <c r="L305" i="4" s="1"/>
  <c r="P858" i="4"/>
  <c r="P951" i="4"/>
  <c r="P815" i="4"/>
  <c r="L815" i="4" s="1"/>
  <c r="P791" i="4"/>
  <c r="T791" i="4" s="1"/>
  <c r="P48" i="4"/>
  <c r="P557" i="4"/>
  <c r="T557" i="4" s="1"/>
  <c r="P401" i="4"/>
  <c r="T401" i="4" s="1"/>
  <c r="P337" i="4"/>
  <c r="P468" i="4"/>
  <c r="P584" i="4"/>
  <c r="P303" i="4"/>
  <c r="T303" i="4" s="1"/>
  <c r="P555" i="4"/>
  <c r="L555" i="4" s="1"/>
  <c r="P727" i="4"/>
  <c r="T727" i="4" s="1"/>
  <c r="P975" i="4"/>
  <c r="L975" i="4" s="1"/>
  <c r="P845" i="4"/>
  <c r="T845" i="4" s="1"/>
  <c r="P365" i="4"/>
  <c r="P757" i="4"/>
  <c r="P537" i="4"/>
  <c r="P589" i="4"/>
  <c r="L589" i="4" s="1"/>
  <c r="P370" i="4"/>
  <c r="T370" i="4" s="1"/>
  <c r="P686" i="4"/>
  <c r="L686" i="4" s="1"/>
  <c r="P750" i="4"/>
  <c r="L750" i="4" s="1"/>
  <c r="P814" i="4"/>
  <c r="L814" i="4" s="1"/>
  <c r="P878" i="4"/>
  <c r="P173" i="4"/>
  <c r="P592" i="4"/>
  <c r="P416" i="4"/>
  <c r="P888" i="4"/>
  <c r="T888" i="4" s="1"/>
  <c r="P877" i="4"/>
  <c r="L877" i="4" s="1"/>
  <c r="P123" i="4"/>
  <c r="L123" i="4" s="1"/>
  <c r="P247" i="4"/>
  <c r="T247" i="4" s="1"/>
  <c r="P463" i="4"/>
  <c r="P647" i="4"/>
  <c r="P731" i="4"/>
  <c r="P883" i="4"/>
  <c r="T883" i="4" s="1"/>
  <c r="P851" i="4"/>
  <c r="L851" i="4" s="1"/>
  <c r="P913" i="4"/>
  <c r="L913" i="4" s="1"/>
  <c r="P577" i="4"/>
  <c r="T577" i="4" s="1"/>
  <c r="P836" i="4"/>
  <c r="T836" i="4" s="1"/>
  <c r="P497" i="4"/>
  <c r="P90" i="4"/>
  <c r="P398" i="4"/>
  <c r="P206" i="4"/>
  <c r="T206" i="4" s="1"/>
  <c r="P253" i="4"/>
  <c r="T253" i="4" s="1"/>
  <c r="P602" i="4"/>
  <c r="T602" i="4" s="1"/>
  <c r="P978" i="4"/>
  <c r="L978" i="4" s="1"/>
  <c r="P34" i="4"/>
  <c r="P222" i="4"/>
  <c r="P7" i="4"/>
  <c r="P38" i="4"/>
  <c r="P910" i="4"/>
  <c r="L910" i="4" s="1"/>
  <c r="P874" i="4"/>
  <c r="T874" i="4" s="1"/>
  <c r="P483" i="4"/>
  <c r="T483" i="4" s="1"/>
  <c r="P35" i="4"/>
  <c r="P373" i="4"/>
  <c r="T373" i="4" s="1"/>
  <c r="P829" i="4"/>
  <c r="P447" i="4"/>
  <c r="P289" i="4"/>
  <c r="P794" i="4"/>
  <c r="T794" i="4" s="1"/>
  <c r="P516" i="4"/>
  <c r="L516" i="4" s="1"/>
  <c r="P934" i="4"/>
  <c r="T934" i="4" s="1"/>
  <c r="P21" i="4"/>
  <c r="P353" i="4"/>
  <c r="T353" i="4" s="1"/>
  <c r="P860" i="4"/>
  <c r="P453" i="4"/>
  <c r="P93" i="4"/>
  <c r="P87" i="4"/>
  <c r="P243" i="4"/>
  <c r="T243" i="4" s="1"/>
  <c r="P491" i="4"/>
  <c r="T491" i="4" s="1"/>
  <c r="P671" i="4"/>
  <c r="T671" i="4" s="1"/>
  <c r="P52" i="4"/>
  <c r="P425" i="4"/>
  <c r="P956" i="4"/>
  <c r="T956" i="4" s="1"/>
  <c r="P293" i="4"/>
  <c r="P597" i="4"/>
  <c r="T597" i="4" s="1"/>
  <c r="P65" i="4"/>
  <c r="P466" i="4"/>
  <c r="T466" i="4" s="1"/>
  <c r="P496" i="4"/>
  <c r="T496" i="4" s="1"/>
  <c r="P688" i="4"/>
  <c r="T688" i="4" s="1"/>
  <c r="P748" i="4"/>
  <c r="P183" i="4"/>
  <c r="P399" i="4"/>
  <c r="P771" i="4"/>
  <c r="L771" i="4" s="1"/>
  <c r="P859" i="4"/>
  <c r="T859" i="4" s="1"/>
  <c r="P817" i="4"/>
  <c r="T817" i="4" s="1"/>
  <c r="P24" i="4"/>
  <c r="P601" i="4"/>
  <c r="T601" i="4" s="1"/>
  <c r="P994" i="4"/>
  <c r="P134" i="4"/>
  <c r="P169" i="4"/>
  <c r="P492" i="4"/>
  <c r="L492" i="4" s="1"/>
  <c r="P254" i="4"/>
  <c r="L254" i="4" s="1"/>
  <c r="P406" i="4"/>
  <c r="L406" i="4" s="1"/>
  <c r="P502" i="4"/>
  <c r="T502" i="4" s="1"/>
  <c r="P914" i="4"/>
  <c r="T914" i="4" s="1"/>
  <c r="P177" i="4"/>
  <c r="P500" i="4"/>
  <c r="P493" i="4"/>
  <c r="P334" i="4"/>
  <c r="T334" i="4" s="1"/>
  <c r="P419" i="4"/>
  <c r="L419" i="4" s="1"/>
  <c r="P912" i="4"/>
  <c r="T912" i="4" s="1"/>
  <c r="P891" i="4"/>
  <c r="L891" i="4" s="1"/>
  <c r="P665" i="4"/>
  <c r="T665" i="4" s="1"/>
  <c r="P446" i="4"/>
  <c r="P249" i="4"/>
  <c r="L249" i="4" s="1"/>
  <c r="P519" i="4"/>
  <c r="P801" i="4"/>
  <c r="L801" i="4" s="1"/>
  <c r="P885" i="4"/>
  <c r="T885" i="4" s="1"/>
  <c r="P501" i="4"/>
  <c r="L501" i="4" s="1"/>
  <c r="P789" i="4"/>
  <c r="L789" i="4" s="1"/>
  <c r="P717" i="4"/>
  <c r="L717" i="4" s="1"/>
  <c r="P380" i="4"/>
  <c r="P940" i="4"/>
  <c r="T940" i="4" s="1"/>
  <c r="P179" i="4"/>
  <c r="P427" i="4"/>
  <c r="T427" i="4" s="1"/>
  <c r="P795" i="4"/>
  <c r="L795" i="4" s="1"/>
  <c r="P900" i="4"/>
  <c r="T900" i="4" s="1"/>
  <c r="P701" i="4"/>
  <c r="L701" i="4" s="1"/>
  <c r="P298" i="4"/>
  <c r="T298" i="4" s="1"/>
  <c r="P566" i="4"/>
  <c r="P986" i="4"/>
  <c r="P266" i="4"/>
  <c r="P59" i="4"/>
  <c r="P339" i="4"/>
  <c r="L339" i="4" s="1"/>
  <c r="P559" i="4"/>
  <c r="L559" i="4" s="1"/>
  <c r="P963" i="4"/>
  <c r="L963" i="4" s="1"/>
  <c r="P409" i="4"/>
  <c r="T409" i="4" s="1"/>
  <c r="P924" i="4"/>
  <c r="P549" i="4"/>
  <c r="P889" i="4"/>
  <c r="P749" i="4"/>
  <c r="L749" i="4" s="1"/>
  <c r="P430" i="4"/>
  <c r="T430" i="4" s="1"/>
  <c r="P526" i="4"/>
  <c r="L526" i="4" s="1"/>
  <c r="P106" i="4"/>
  <c r="P250" i="4"/>
  <c r="T250" i="4" s="1"/>
  <c r="P302" i="4"/>
  <c r="P626" i="4"/>
  <c r="P722" i="4"/>
  <c r="P786" i="4"/>
  <c r="L786" i="4" s="1"/>
  <c r="P850" i="4"/>
  <c r="T850" i="4" s="1"/>
  <c r="P142" i="4"/>
  <c r="T142" i="4" s="1"/>
  <c r="P114" i="4"/>
  <c r="P258" i="4"/>
  <c r="T258" i="4" s="1"/>
  <c r="P837" i="4"/>
  <c r="P644" i="4"/>
  <c r="P109" i="4"/>
  <c r="P798" i="4"/>
  <c r="L798" i="4" s="1"/>
  <c r="P876" i="4"/>
  <c r="T876" i="4" s="1"/>
  <c r="P839" i="4"/>
  <c r="T839" i="4" s="1"/>
  <c r="P27" i="4"/>
  <c r="P716" i="4"/>
  <c r="T716" i="4" s="1"/>
  <c r="P335" i="4"/>
  <c r="T335" i="4" s="1"/>
  <c r="P823" i="4"/>
  <c r="T823" i="4" s="1"/>
  <c r="P621" i="4"/>
  <c r="T621" i="4" s="1"/>
  <c r="P512" i="4"/>
  <c r="T512" i="4" s="1"/>
  <c r="P718" i="4"/>
  <c r="T718" i="4" s="1"/>
  <c r="P974" i="4"/>
  <c r="P620" i="4"/>
  <c r="T620" i="4" s="1"/>
  <c r="P545" i="4"/>
  <c r="T545" i="4" s="1"/>
  <c r="P904" i="4"/>
  <c r="P746" i="4"/>
  <c r="P938" i="4"/>
  <c r="P532" i="4"/>
  <c r="L532" i="4" s="1"/>
  <c r="P901" i="4"/>
  <c r="T901" i="4" s="1"/>
  <c r="P295" i="4"/>
  <c r="T295" i="4" s="1"/>
  <c r="P915" i="4"/>
  <c r="T915" i="4" s="1"/>
  <c r="P992" i="4"/>
  <c r="T992" i="4" s="1"/>
  <c r="P742" i="4"/>
  <c r="P63" i="4"/>
  <c r="P223" i="4"/>
  <c r="P421" i="4"/>
  <c r="L421" i="4" s="1"/>
  <c r="P734" i="4"/>
  <c r="T734" i="4" s="1"/>
  <c r="P772" i="4"/>
  <c r="T772" i="4" s="1"/>
  <c r="P763" i="4"/>
  <c r="L763" i="4" s="1"/>
  <c r="P16" i="4"/>
  <c r="P80" i="4"/>
  <c r="P741" i="4"/>
  <c r="T741" i="4" s="1"/>
  <c r="P681" i="4"/>
  <c r="T681" i="4" s="1"/>
  <c r="P412" i="4"/>
  <c r="L412" i="4" s="1"/>
  <c r="P656" i="4"/>
  <c r="L656" i="4" s="1"/>
  <c r="P615" i="4"/>
  <c r="T615" i="4" s="1"/>
  <c r="P980" i="4"/>
  <c r="T980" i="4" s="1"/>
  <c r="P813" i="4"/>
  <c r="L813" i="4" s="1"/>
  <c r="P345" i="4"/>
  <c r="P498" i="4"/>
  <c r="P782" i="4"/>
  <c r="P846" i="4"/>
  <c r="T846" i="4" s="1"/>
  <c r="P31" i="4"/>
  <c r="P384" i="4"/>
  <c r="T384" i="4" s="1"/>
  <c r="P476" i="4"/>
  <c r="T476" i="4" s="1"/>
  <c r="P941" i="4"/>
  <c r="T941" i="4" s="1"/>
  <c r="P215" i="4"/>
  <c r="T215" i="4" s="1"/>
  <c r="P495" i="4"/>
  <c r="P961" i="4"/>
  <c r="P984" i="4"/>
  <c r="L984" i="4" s="1"/>
  <c r="P69" i="4"/>
  <c r="P562" i="4"/>
  <c r="T562" i="4" s="1"/>
  <c r="P810" i="4"/>
  <c r="L810" i="4" s="1"/>
  <c r="P262" i="4"/>
  <c r="T262" i="4" s="1"/>
  <c r="P174" i="4"/>
  <c r="P438" i="4"/>
  <c r="P534" i="4"/>
  <c r="P658" i="4"/>
  <c r="T658" i="4" s="1"/>
  <c r="P229" i="4"/>
  <c r="T229" i="4" s="1"/>
  <c r="P540" i="4"/>
  <c r="T540" i="4" s="1"/>
  <c r="P593" i="4"/>
  <c r="T593" i="4" s="1"/>
  <c r="P799" i="4"/>
  <c r="L799" i="4" s="1"/>
  <c r="T830" i="4"/>
  <c r="L830" i="4"/>
  <c r="T517" i="4"/>
  <c r="L517" i="4"/>
  <c r="T756" i="4"/>
  <c r="L756" i="4"/>
  <c r="L835" i="4"/>
  <c r="T319" i="4"/>
  <c r="L319" i="4"/>
  <c r="T276" i="4"/>
  <c r="L276" i="4"/>
  <c r="T305" i="4"/>
  <c r="T141" i="4"/>
  <c r="L141" i="4"/>
  <c r="L191" i="4"/>
  <c r="T887" i="4"/>
  <c r="L887" i="4"/>
  <c r="L955" i="4"/>
  <c r="T955" i="4"/>
  <c r="T783" i="4"/>
  <c r="L783" i="4"/>
  <c r="T947" i="4"/>
  <c r="L947" i="4"/>
  <c r="T487" i="4"/>
  <c r="L487" i="4"/>
  <c r="T954" i="4"/>
  <c r="L954" i="4"/>
  <c r="T472" i="4"/>
  <c r="L472" i="4"/>
  <c r="T903" i="4"/>
  <c r="L903" i="4"/>
  <c r="T952" i="4"/>
  <c r="L952" i="4"/>
  <c r="T991" i="4"/>
  <c r="L991" i="4"/>
  <c r="T679" i="4"/>
  <c r="L679" i="4"/>
  <c r="T966" i="4"/>
  <c r="L966" i="4"/>
  <c r="T832" i="4"/>
  <c r="L832" i="4"/>
  <c r="L1005" i="4"/>
  <c r="T1005" i="4"/>
  <c r="T735" i="4"/>
  <c r="L735" i="4"/>
  <c r="T902" i="4"/>
  <c r="L902" i="4"/>
  <c r="T838" i="4"/>
  <c r="T774" i="4"/>
  <c r="L774" i="4"/>
  <c r="T710" i="4"/>
  <c r="L710" i="4"/>
  <c r="L646" i="4"/>
  <c r="T582" i="4"/>
  <c r="L582" i="4"/>
  <c r="T454" i="4"/>
  <c r="L454" i="4"/>
  <c r="T198" i="4"/>
  <c r="L198" i="4"/>
  <c r="L621" i="4"/>
  <c r="T405" i="4"/>
  <c r="L405" i="4"/>
  <c r="L277" i="4"/>
  <c r="T892" i="4"/>
  <c r="L892" i="4"/>
  <c r="T828" i="4"/>
  <c r="L828" i="4"/>
  <c r="T636" i="4"/>
  <c r="L636" i="4"/>
  <c r="T560" i="4"/>
  <c r="L560" i="4"/>
  <c r="T432" i="4"/>
  <c r="L432" i="4"/>
  <c r="T158" i="4"/>
  <c r="T907" i="4"/>
  <c r="L907" i="4"/>
  <c r="T843" i="4"/>
  <c r="L843" i="4"/>
  <c r="T715" i="4"/>
  <c r="L715" i="4"/>
  <c r="T651" i="4"/>
  <c r="T463" i="4"/>
  <c r="L463" i="4"/>
  <c r="L335" i="4"/>
  <c r="T207" i="4"/>
  <c r="L207" i="4"/>
  <c r="T922" i="4"/>
  <c r="L922" i="4"/>
  <c r="T858" i="4"/>
  <c r="L858" i="4"/>
  <c r="T730" i="4"/>
  <c r="L730" i="4"/>
  <c r="T666" i="4"/>
  <c r="L666" i="4"/>
  <c r="T366" i="4"/>
  <c r="L366" i="4"/>
  <c r="T525" i="4"/>
  <c r="L525" i="4"/>
  <c r="T348" i="4"/>
  <c r="L348" i="4"/>
  <c r="T284" i="4"/>
  <c r="L284" i="4"/>
  <c r="T571" i="4"/>
  <c r="T443" i="4"/>
  <c r="L443" i="4"/>
  <c r="T180" i="4"/>
  <c r="L180" i="4"/>
  <c r="T410" i="4"/>
  <c r="L410" i="4"/>
  <c r="T346" i="4"/>
  <c r="L346" i="4"/>
  <c r="T282" i="4"/>
  <c r="L282" i="4"/>
  <c r="T218" i="4"/>
  <c r="L218" i="4"/>
  <c r="T505" i="4"/>
  <c r="L505" i="4"/>
  <c r="T377" i="4"/>
  <c r="L377" i="4"/>
  <c r="T177" i="4"/>
  <c r="L177" i="4"/>
  <c r="T146" i="4"/>
  <c r="L146" i="4"/>
  <c r="T136" i="4"/>
  <c r="L136" i="4"/>
  <c r="T135" i="4"/>
  <c r="L135" i="4"/>
  <c r="T703" i="4"/>
  <c r="L703" i="4"/>
  <c r="T566" i="4"/>
  <c r="L566" i="4"/>
  <c r="L741" i="4"/>
  <c r="T884" i="4"/>
  <c r="L884" i="4"/>
  <c r="T288" i="4"/>
  <c r="L288" i="4"/>
  <c r="T447" i="4"/>
  <c r="L447" i="4"/>
  <c r="T609" i="4"/>
  <c r="T404" i="4"/>
  <c r="L404" i="4"/>
  <c r="T499" i="4"/>
  <c r="L499" i="4"/>
  <c r="L164" i="4"/>
  <c r="T433" i="4"/>
  <c r="L433" i="4"/>
  <c r="T720" i="4"/>
  <c r="L720" i="4"/>
  <c r="T847" i="4"/>
  <c r="L847" i="4"/>
  <c r="T712" i="4"/>
  <c r="T950" i="4"/>
  <c r="L950" i="4"/>
  <c r="T440" i="4"/>
  <c r="L440" i="4"/>
  <c r="T694" i="4"/>
  <c r="L694" i="4"/>
  <c r="T422" i="4"/>
  <c r="L422" i="4"/>
  <c r="T139" i="4"/>
  <c r="L139" i="4"/>
  <c r="T861" i="4"/>
  <c r="L861" i="4"/>
  <c r="T797" i="4"/>
  <c r="T812" i="4"/>
  <c r="L812" i="4"/>
  <c r="T748" i="4"/>
  <c r="L748" i="4"/>
  <c r="T528" i="4"/>
  <c r="T400" i="4"/>
  <c r="L400" i="4"/>
  <c r="T272" i="4"/>
  <c r="L272" i="4"/>
  <c r="L827" i="4"/>
  <c r="T827" i="4"/>
  <c r="T842" i="4"/>
  <c r="L842" i="4"/>
  <c r="T778" i="4"/>
  <c r="L778" i="4"/>
  <c r="T714" i="4"/>
  <c r="L714" i="4"/>
  <c r="T650" i="4"/>
  <c r="L650" i="4"/>
  <c r="T462" i="4"/>
  <c r="L462" i="4"/>
  <c r="T921" i="4"/>
  <c r="L921" i="4"/>
  <c r="T793" i="4"/>
  <c r="L793" i="4"/>
  <c r="T493" i="4"/>
  <c r="L493" i="4"/>
  <c r="T365" i="4"/>
  <c r="L365" i="4"/>
  <c r="T524" i="4"/>
  <c r="L460" i="4"/>
  <c r="T460" i="4"/>
  <c r="T396" i="4"/>
  <c r="L396" i="4"/>
  <c r="T268" i="4"/>
  <c r="L268" i="4"/>
  <c r="T235" i="4"/>
  <c r="L235" i="4"/>
  <c r="T522" i="4"/>
  <c r="L522" i="4"/>
  <c r="T458" i="4"/>
  <c r="L458" i="4"/>
  <c r="T266" i="4"/>
  <c r="L266" i="4"/>
  <c r="T425" i="4"/>
  <c r="L425" i="4"/>
  <c r="T361" i="4"/>
  <c r="L361" i="4"/>
  <c r="L233" i="4"/>
  <c r="T145" i="4"/>
  <c r="L145" i="4"/>
  <c r="T133" i="4"/>
  <c r="L133" i="4"/>
  <c r="T130" i="4"/>
  <c r="L130" i="4"/>
  <c r="T184" i="4"/>
  <c r="L184" i="4"/>
  <c r="T120" i="4"/>
  <c r="L120" i="4"/>
  <c r="T183" i="4"/>
  <c r="L183" i="4"/>
  <c r="T119" i="4"/>
  <c r="L119" i="4"/>
  <c r="T946" i="4"/>
  <c r="L946" i="4"/>
  <c r="T958" i="4"/>
  <c r="L958" i="4"/>
  <c r="T692" i="4"/>
  <c r="L692" i="4"/>
  <c r="L899" i="4"/>
  <c r="T899" i="4"/>
  <c r="T188" i="4"/>
  <c r="L188" i="4"/>
  <c r="T594" i="4"/>
  <c r="L594" i="4"/>
  <c r="T212" i="4"/>
  <c r="L212" i="4"/>
  <c r="T210" i="4"/>
  <c r="L210" i="4"/>
  <c r="T241" i="4"/>
  <c r="L241" i="4"/>
  <c r="T127" i="4"/>
  <c r="T696" i="4"/>
  <c r="L696" i="4"/>
  <c r="T969" i="4"/>
  <c r="L969" i="4"/>
  <c r="T758" i="4"/>
  <c r="L758" i="4"/>
  <c r="T987" i="4"/>
  <c r="L987" i="4"/>
  <c r="T994" i="4"/>
  <c r="L994" i="4"/>
  <c r="T927" i="4"/>
  <c r="L927" i="4"/>
  <c r="T961" i="4"/>
  <c r="L961" i="4"/>
  <c r="L535" i="4"/>
  <c r="T920" i="4"/>
  <c r="L920" i="4"/>
  <c r="T1006" i="4"/>
  <c r="L1006" i="4"/>
  <c r="T942" i="4"/>
  <c r="L942" i="4"/>
  <c r="T736" i="4"/>
  <c r="L736" i="4"/>
  <c r="T981" i="4"/>
  <c r="L981" i="4"/>
  <c r="T893" i="4"/>
  <c r="L893" i="4"/>
  <c r="L172" i="4"/>
  <c r="T878" i="4"/>
  <c r="L878" i="4"/>
  <c r="T534" i="4"/>
  <c r="L534" i="4"/>
  <c r="T853" i="4"/>
  <c r="L853" i="4"/>
  <c r="T661" i="4"/>
  <c r="L661" i="4"/>
  <c r="T485" i="4"/>
  <c r="L485" i="4"/>
  <c r="L868" i="4"/>
  <c r="T804" i="4"/>
  <c r="L804" i="4"/>
  <c r="T256" i="4"/>
  <c r="L256" i="4"/>
  <c r="T819" i="4"/>
  <c r="T691" i="4"/>
  <c r="T124" i="4"/>
  <c r="L124" i="4"/>
  <c r="T446" i="4"/>
  <c r="L446" i="4"/>
  <c r="T318" i="4"/>
  <c r="L318" i="4"/>
  <c r="T187" i="4"/>
  <c r="T849" i="4"/>
  <c r="L849" i="4"/>
  <c r="T721" i="4"/>
  <c r="L721" i="4"/>
  <c r="T477" i="4"/>
  <c r="L477" i="4"/>
  <c r="T349" i="4"/>
  <c r="L349" i="4"/>
  <c r="T221" i="4"/>
  <c r="L221" i="4"/>
  <c r="L324" i="4"/>
  <c r="T196" i="4"/>
  <c r="L196" i="4"/>
  <c r="T547" i="4"/>
  <c r="T227" i="4"/>
  <c r="L227" i="4"/>
  <c r="T450" i="4"/>
  <c r="L450" i="4"/>
  <c r="T386" i="4"/>
  <c r="L386" i="4"/>
  <c r="T322" i="4"/>
  <c r="L322" i="4"/>
  <c r="T289" i="4"/>
  <c r="L289" i="4"/>
  <c r="T225" i="4"/>
  <c r="L225" i="4"/>
  <c r="T129" i="4"/>
  <c r="L129" i="4"/>
  <c r="T189" i="4"/>
  <c r="L189" i="4"/>
  <c r="L125" i="4"/>
  <c r="T122" i="4"/>
  <c r="L122" i="4"/>
  <c r="L175" i="4"/>
  <c r="L504" i="4"/>
  <c r="T766" i="4"/>
  <c r="L766" i="4"/>
  <c r="T389" i="4"/>
  <c r="L389" i="4"/>
  <c r="T628" i="4"/>
  <c r="L628" i="4"/>
  <c r="T222" i="4"/>
  <c r="L222" i="4"/>
  <c r="T307" i="4"/>
  <c r="L307" i="4"/>
  <c r="T402" i="4"/>
  <c r="L402" i="4"/>
  <c r="T497" i="4"/>
  <c r="L497" i="4"/>
  <c r="T161" i="4"/>
  <c r="L161" i="4"/>
  <c r="T938" i="4"/>
  <c r="L938" i="4"/>
  <c r="T296" i="4"/>
  <c r="T959" i="4"/>
  <c r="L959" i="4"/>
  <c r="T807" i="4"/>
  <c r="L807" i="4"/>
  <c r="T519" i="4"/>
  <c r="L519" i="4"/>
  <c r="T998" i="4"/>
  <c r="L998" i="4"/>
  <c r="L607" i="4"/>
  <c r="T870" i="4"/>
  <c r="L870" i="4"/>
  <c r="T742" i="4"/>
  <c r="L742" i="4"/>
  <c r="T518" i="4"/>
  <c r="L518" i="4"/>
  <c r="T390" i="4"/>
  <c r="L390" i="4"/>
  <c r="T589" i="4"/>
  <c r="T341" i="4"/>
  <c r="L341" i="4"/>
  <c r="T924" i="4"/>
  <c r="L924" i="4"/>
  <c r="T860" i="4"/>
  <c r="L860" i="4"/>
  <c r="T796" i="4"/>
  <c r="L796" i="4"/>
  <c r="T732" i="4"/>
  <c r="L732" i="4"/>
  <c r="T668" i="4"/>
  <c r="T368" i="4"/>
  <c r="L368" i="4"/>
  <c r="T875" i="4"/>
  <c r="L875" i="4"/>
  <c r="T747" i="4"/>
  <c r="L747" i="4"/>
  <c r="T619" i="4"/>
  <c r="L619" i="4"/>
  <c r="T399" i="4"/>
  <c r="L399" i="4"/>
  <c r="T890" i="4"/>
  <c r="L890" i="4"/>
  <c r="T826" i="4"/>
  <c r="L826" i="4"/>
  <c r="L698" i="4"/>
  <c r="T558" i="4"/>
  <c r="L558" i="4"/>
  <c r="T302" i="4"/>
  <c r="L302" i="4"/>
  <c r="T155" i="4"/>
  <c r="L155" i="4"/>
  <c r="T841" i="4"/>
  <c r="L841" i="4"/>
  <c r="T777" i="4"/>
  <c r="L777" i="4"/>
  <c r="T713" i="4"/>
  <c r="L713" i="4"/>
  <c r="T649" i="4"/>
  <c r="L649" i="4"/>
  <c r="T205" i="4"/>
  <c r="L205" i="4"/>
  <c r="T572" i="4"/>
  <c r="L572" i="4"/>
  <c r="T380" i="4"/>
  <c r="L380" i="4"/>
  <c r="T316" i="4"/>
  <c r="L316" i="4"/>
  <c r="T182" i="4"/>
  <c r="L182" i="4"/>
  <c r="T475" i="4"/>
  <c r="L475" i="4"/>
  <c r="T411" i="4"/>
  <c r="L411" i="4"/>
  <c r="T347" i="4"/>
  <c r="T283" i="4"/>
  <c r="L283" i="4"/>
  <c r="T570" i="4"/>
  <c r="L570" i="4"/>
  <c r="T179" i="4"/>
  <c r="L179" i="4"/>
  <c r="T537" i="4"/>
  <c r="L537" i="4"/>
  <c r="T345" i="4"/>
  <c r="L345" i="4"/>
  <c r="T281" i="4"/>
  <c r="L281" i="4"/>
  <c r="L217" i="4"/>
  <c r="T168" i="4"/>
  <c r="L168" i="4"/>
  <c r="T933" i="4"/>
  <c r="T416" i="4"/>
  <c r="L416" i="4"/>
  <c r="T643" i="4"/>
  <c r="L643" i="4"/>
  <c r="T340" i="4"/>
  <c r="L340" i="4"/>
  <c r="T274" i="4"/>
  <c r="L369" i="4"/>
  <c r="T551" i="4"/>
  <c r="L551" i="4"/>
  <c r="T904" i="4"/>
  <c r="L904" i="4"/>
  <c r="T216" i="4"/>
  <c r="L216" i="4"/>
  <c r="T909" i="4"/>
  <c r="L909" i="4"/>
  <c r="T945" i="4"/>
  <c r="L945" i="4"/>
  <c r="T407" i="4"/>
  <c r="L976" i="4"/>
  <c r="T951" i="4"/>
  <c r="L951" i="4"/>
  <c r="L775" i="4"/>
  <c r="T917" i="4"/>
  <c r="L917" i="4"/>
  <c r="T965" i="4"/>
  <c r="L965" i="4"/>
  <c r="L862" i="4"/>
  <c r="T670" i="4"/>
  <c r="L670" i="4"/>
  <c r="T374" i="4"/>
  <c r="L374" i="4"/>
  <c r="T837" i="4"/>
  <c r="L837" i="4"/>
  <c r="T581" i="4"/>
  <c r="L581" i="4"/>
  <c r="T453" i="4"/>
  <c r="L453" i="4"/>
  <c r="T325" i="4"/>
  <c r="L325" i="4"/>
  <c r="T197" i="4"/>
  <c r="L197" i="4"/>
  <c r="L916" i="4"/>
  <c r="T852" i="4"/>
  <c r="L852" i="4"/>
  <c r="T724" i="4"/>
  <c r="L724" i="4"/>
  <c r="T480" i="4"/>
  <c r="L480" i="4"/>
  <c r="T352" i="4"/>
  <c r="T224" i="4"/>
  <c r="L224" i="4"/>
  <c r="T931" i="4"/>
  <c r="L931" i="4"/>
  <c r="T867" i="4"/>
  <c r="L867" i="4"/>
  <c r="T803" i="4"/>
  <c r="L803" i="4"/>
  <c r="T611" i="4"/>
  <c r="L611" i="4"/>
  <c r="T383" i="4"/>
  <c r="L383" i="4"/>
  <c r="T818" i="4"/>
  <c r="L818" i="4"/>
  <c r="L690" i="4"/>
  <c r="T626" i="4"/>
  <c r="L626" i="4"/>
  <c r="L286" i="4"/>
  <c r="T897" i="4"/>
  <c r="L897" i="4"/>
  <c r="T833" i="4"/>
  <c r="L833" i="4"/>
  <c r="T641" i="4"/>
  <c r="L641" i="4"/>
  <c r="L573" i="4"/>
  <c r="L185" i="4"/>
  <c r="T500" i="4"/>
  <c r="L500" i="4"/>
  <c r="T308" i="4"/>
  <c r="L308" i="4"/>
  <c r="T244" i="4"/>
  <c r="L244" i="4"/>
  <c r="T166" i="4"/>
  <c r="L166" i="4"/>
  <c r="T403" i="4"/>
  <c r="L403" i="4"/>
  <c r="T498" i="4"/>
  <c r="L498" i="4"/>
  <c r="T242" i="4"/>
  <c r="L465" i="4"/>
  <c r="T337" i="4"/>
  <c r="L337" i="4"/>
  <c r="T173" i="4"/>
  <c r="L173" i="4"/>
  <c r="T623" i="4"/>
  <c r="L623" i="4"/>
  <c r="T647" i="4"/>
  <c r="L647" i="4"/>
  <c r="T438" i="4"/>
  <c r="L438" i="4"/>
  <c r="T677" i="4"/>
  <c r="L677" i="4"/>
  <c r="T820" i="4"/>
  <c r="L820" i="4"/>
  <c r="T722" i="4"/>
  <c r="L722" i="4"/>
  <c r="T468" i="4"/>
  <c r="L468" i="4"/>
  <c r="T563" i="4"/>
  <c r="L563" i="4"/>
  <c r="T979" i="4"/>
  <c r="L979" i="4"/>
  <c r="T988" i="4"/>
  <c r="L988" i="4"/>
  <c r="T953" i="4"/>
  <c r="L953" i="4"/>
  <c r="T140" i="4"/>
  <c r="L140" i="4"/>
  <c r="T1003" i="4"/>
  <c r="L1003" i="4"/>
  <c r="T996" i="4"/>
  <c r="L996" i="4"/>
  <c r="T911" i="4"/>
  <c r="L911" i="4"/>
  <c r="T848" i="4"/>
  <c r="L848" i="4"/>
  <c r="T592" i="4"/>
  <c r="L592" i="4"/>
  <c r="T937" i="4"/>
  <c r="T343" i="4"/>
  <c r="L343" i="4"/>
  <c r="T840" i="4"/>
  <c r="L840" i="4"/>
  <c r="T584" i="4"/>
  <c r="L584" i="4"/>
  <c r="L7" i="4"/>
  <c r="T943" i="4"/>
  <c r="L943" i="4"/>
  <c r="L895" i="4"/>
  <c r="T174" i="4"/>
  <c r="L174" i="4"/>
  <c r="T957" i="4"/>
  <c r="T503" i="4"/>
  <c r="L918" i="4"/>
  <c r="T918" i="4"/>
  <c r="T854" i="4"/>
  <c r="L854" i="4"/>
  <c r="T790" i="4"/>
  <c r="L790" i="4"/>
  <c r="T726" i="4"/>
  <c r="L726" i="4"/>
  <c r="T662" i="4"/>
  <c r="L662" i="4"/>
  <c r="T486" i="4"/>
  <c r="L486" i="4"/>
  <c r="T358" i="4"/>
  <c r="L358" i="4"/>
  <c r="T829" i="4"/>
  <c r="L829" i="4"/>
  <c r="T765" i="4"/>
  <c r="L765" i="4"/>
  <c r="T637" i="4"/>
  <c r="L637" i="4"/>
  <c r="T169" i="4"/>
  <c r="L169" i="4"/>
  <c r="T844" i="4"/>
  <c r="L844" i="4"/>
  <c r="T780" i="4"/>
  <c r="L780" i="4"/>
  <c r="T588" i="4"/>
  <c r="L588" i="4"/>
  <c r="T336" i="4"/>
  <c r="L336" i="4"/>
  <c r="L208" i="4"/>
  <c r="T923" i="4"/>
  <c r="L923" i="4"/>
  <c r="T731" i="4"/>
  <c r="L731" i="4"/>
  <c r="T667" i="4"/>
  <c r="L667" i="4"/>
  <c r="T603" i="4"/>
  <c r="L603" i="4"/>
  <c r="T495" i="4"/>
  <c r="L495" i="4"/>
  <c r="T746" i="4"/>
  <c r="L746" i="4"/>
  <c r="L682" i="4"/>
  <c r="T398" i="4"/>
  <c r="L398" i="4"/>
  <c r="T270" i="4"/>
  <c r="L270" i="4"/>
  <c r="T889" i="4"/>
  <c r="L889" i="4"/>
  <c r="T761" i="4"/>
  <c r="L761" i="4"/>
  <c r="L697" i="4"/>
  <c r="T429" i="4"/>
  <c r="L429" i="4"/>
  <c r="T153" i="4"/>
  <c r="L153" i="4"/>
  <c r="L556" i="4"/>
  <c r="T492" i="4"/>
  <c r="T364" i="4"/>
  <c r="L364" i="4"/>
  <c r="T300" i="4"/>
  <c r="L300" i="4"/>
  <c r="T236" i="4"/>
  <c r="L236" i="4"/>
  <c r="T150" i="4"/>
  <c r="T459" i="4"/>
  <c r="L459" i="4"/>
  <c r="L267" i="4"/>
  <c r="T203" i="4"/>
  <c r="L203" i="4"/>
  <c r="L554" i="4"/>
  <c r="T490" i="4"/>
  <c r="L490" i="4"/>
  <c r="T426" i="4"/>
  <c r="L426" i="4"/>
  <c r="T234" i="4"/>
  <c r="T521" i="4"/>
  <c r="L521" i="4"/>
  <c r="T457" i="4"/>
  <c r="L457" i="4"/>
  <c r="T329" i="4"/>
  <c r="L329" i="4"/>
  <c r="T162" i="4"/>
  <c r="L162" i="4"/>
  <c r="T488" i="4"/>
  <c r="T879" i="4"/>
  <c r="L879" i="4"/>
  <c r="T896" i="4"/>
  <c r="L896" i="4"/>
  <c r="L997" i="4"/>
  <c r="T997" i="4"/>
  <c r="T805" i="4"/>
  <c r="T261" i="4"/>
  <c r="L261" i="4"/>
  <c r="T544" i="4"/>
  <c r="L544" i="4"/>
  <c r="T786" i="4"/>
  <c r="T673" i="4"/>
  <c r="L673" i="4"/>
  <c r="T532" i="4"/>
  <c r="T561" i="4"/>
  <c r="L561" i="4"/>
  <c r="T128" i="4"/>
  <c r="L128" i="4"/>
  <c r="T232" i="4"/>
  <c r="L232" i="4"/>
  <c r="T986" i="4"/>
  <c r="L986" i="4"/>
  <c r="T972" i="4"/>
  <c r="L972" i="4"/>
  <c r="T964" i="4"/>
  <c r="L964" i="4"/>
  <c r="L928" i="4"/>
  <c r="T792" i="4"/>
  <c r="L792" i="4"/>
  <c r="T962" i="4"/>
  <c r="L962" i="4"/>
  <c r="L816" i="4"/>
  <c r="T536" i="4"/>
  <c r="L536" i="4"/>
  <c r="L993" i="4"/>
  <c r="T960" i="4"/>
  <c r="L960" i="4"/>
  <c r="T520" i="4"/>
  <c r="L520" i="4"/>
  <c r="L935" i="4"/>
  <c r="L974" i="4"/>
  <c r="T974" i="4"/>
  <c r="T949" i="4"/>
  <c r="L949" i="4"/>
  <c r="T767" i="4"/>
  <c r="L767" i="4"/>
  <c r="T439" i="4"/>
  <c r="L439" i="4"/>
  <c r="L846" i="4"/>
  <c r="T782" i="4"/>
  <c r="L782" i="4"/>
  <c r="T590" i="4"/>
  <c r="L590" i="4"/>
  <c r="T470" i="4"/>
  <c r="L470" i="4"/>
  <c r="T214" i="4"/>
  <c r="L214" i="4"/>
  <c r="T757" i="4"/>
  <c r="L757" i="4"/>
  <c r="T693" i="4"/>
  <c r="L693" i="4"/>
  <c r="T549" i="4"/>
  <c r="L549" i="4"/>
  <c r="T293" i="4"/>
  <c r="L293" i="4"/>
  <c r="L772" i="4"/>
  <c r="T708" i="4"/>
  <c r="L708" i="4"/>
  <c r="T644" i="4"/>
  <c r="L644" i="4"/>
  <c r="L576" i="4"/>
  <c r="T190" i="4"/>
  <c r="L190" i="4"/>
  <c r="T787" i="4"/>
  <c r="L787" i="4"/>
  <c r="T723" i="4"/>
  <c r="L723" i="4"/>
  <c r="L659" i="4"/>
  <c r="T479" i="4"/>
  <c r="L479" i="4"/>
  <c r="T351" i="4"/>
  <c r="L351" i="4"/>
  <c r="T223" i="4"/>
  <c r="L223" i="4"/>
  <c r="L674" i="4"/>
  <c r="T881" i="4"/>
  <c r="L881" i="4"/>
  <c r="L625" i="4"/>
  <c r="T121" i="4"/>
  <c r="L121" i="4"/>
  <c r="T484" i="4"/>
  <c r="L484" i="4"/>
  <c r="T356" i="4"/>
  <c r="L356" i="4"/>
  <c r="T134" i="4"/>
  <c r="L134" i="4"/>
  <c r="L579" i="4"/>
  <c r="T387" i="4"/>
  <c r="L387" i="4"/>
  <c r="L195" i="4"/>
  <c r="T354" i="4"/>
  <c r="L354" i="4"/>
  <c r="T290" i="4"/>
  <c r="L290" i="4"/>
  <c r="T226" i="4"/>
  <c r="L226" i="4"/>
  <c r="T131" i="4"/>
  <c r="L131" i="4"/>
  <c r="T385" i="4"/>
  <c r="L385" i="4"/>
  <c r="L321" i="4"/>
  <c r="T192" i="4"/>
  <c r="L192" i="4"/>
  <c r="T144" i="4"/>
  <c r="L144" i="4"/>
  <c r="T143" i="4"/>
  <c r="L143" i="4"/>
  <c r="U169" i="4"/>
  <c r="U177" i="4"/>
  <c r="U241" i="4"/>
  <c r="U121" i="4"/>
  <c r="U185" i="4"/>
  <c r="U249" i="4"/>
  <c r="U129" i="4"/>
  <c r="U193" i="4"/>
  <c r="U257" i="4"/>
  <c r="U137" i="4"/>
  <c r="U265" i="4"/>
  <c r="U145" i="4"/>
  <c r="U273" i="4"/>
  <c r="U225" i="4"/>
  <c r="U162" i="4"/>
  <c r="U226" i="4"/>
  <c r="U187" i="4"/>
  <c r="U251" i="4"/>
  <c r="U148" i="4"/>
  <c r="U276" i="4"/>
  <c r="U173" i="4"/>
  <c r="U237" i="4"/>
  <c r="U134" i="4"/>
  <c r="U262" i="4"/>
  <c r="U159" i="4"/>
  <c r="U120" i="4"/>
  <c r="U388" i="4"/>
  <c r="U452" i="4"/>
  <c r="U516" i="4"/>
  <c r="U317" i="4"/>
  <c r="U445" i="4"/>
  <c r="U509" i="4"/>
  <c r="U170" i="4"/>
  <c r="U234" i="4"/>
  <c r="U131" i="4"/>
  <c r="U195" i="4"/>
  <c r="U220" i="4"/>
  <c r="U206" i="4"/>
  <c r="U184" i="4"/>
  <c r="U332" i="4"/>
  <c r="U460" i="4"/>
  <c r="U325" i="4"/>
  <c r="U389" i="4"/>
  <c r="U453" i="4"/>
  <c r="U517" i="4"/>
  <c r="U178" i="4"/>
  <c r="U242" i="4"/>
  <c r="U139" i="4"/>
  <c r="U203" i="4"/>
  <c r="U164" i="4"/>
  <c r="U253" i="4"/>
  <c r="U150" i="4"/>
  <c r="U278" i="4"/>
  <c r="U239" i="4"/>
  <c r="U248" i="4"/>
  <c r="U340" i="4"/>
  <c r="U192" i="4"/>
  <c r="U333" i="4"/>
  <c r="U397" i="4"/>
  <c r="U461" i="4"/>
  <c r="U525" i="4"/>
  <c r="U122" i="4"/>
  <c r="U186" i="4"/>
  <c r="U250" i="4"/>
  <c r="U147" i="4"/>
  <c r="U275" i="4"/>
  <c r="U172" i="4"/>
  <c r="U236" i="4"/>
  <c r="U197" i="4"/>
  <c r="U261" i="4"/>
  <c r="U158" i="4"/>
  <c r="U247" i="4"/>
  <c r="U284" i="4"/>
  <c r="U348" i="4"/>
  <c r="U412" i="4"/>
  <c r="U476" i="4"/>
  <c r="U256" i="4"/>
  <c r="U341" i="4"/>
  <c r="U130" i="4"/>
  <c r="U194" i="4"/>
  <c r="U258" i="4"/>
  <c r="U155" i="4"/>
  <c r="U219" i="4"/>
  <c r="U244" i="4"/>
  <c r="U269" i="4"/>
  <c r="U202" i="4"/>
  <c r="U163" i="4"/>
  <c r="U252" i="4"/>
  <c r="U149" i="4"/>
  <c r="U213" i="4"/>
  <c r="U174" i="4"/>
  <c r="U238" i="4"/>
  <c r="U135" i="4"/>
  <c r="U300" i="4"/>
  <c r="U293" i="4"/>
  <c r="U421" i="4"/>
  <c r="U274" i="4"/>
  <c r="U235" i="4"/>
  <c r="U132" i="4"/>
  <c r="U196" i="4"/>
  <c r="U260" i="4"/>
  <c r="U157" i="4"/>
  <c r="U221" i="4"/>
  <c r="U118" i="4"/>
  <c r="U182" i="4"/>
  <c r="U246" i="4"/>
  <c r="U207" i="4"/>
  <c r="U271" i="4"/>
  <c r="U308" i="4"/>
  <c r="U436" i="4"/>
  <c r="U500" i="4"/>
  <c r="U301" i="4"/>
  <c r="U429" i="4"/>
  <c r="U493" i="4"/>
  <c r="U127" i="4"/>
  <c r="U292" i="4"/>
  <c r="U303" i="4"/>
  <c r="U495" i="4"/>
  <c r="U687" i="4"/>
  <c r="U815" i="4"/>
  <c r="U520" i="4"/>
  <c r="U648" i="4"/>
  <c r="U776" i="4"/>
  <c r="U353" i="4"/>
  <c r="U737" i="4"/>
  <c r="U232" i="4"/>
  <c r="U402" i="4"/>
  <c r="U530" i="4"/>
  <c r="U658" i="4"/>
  <c r="U722" i="4"/>
  <c r="U176" i="4"/>
  <c r="U395" i="4"/>
  <c r="U459" i="4"/>
  <c r="U587" i="4"/>
  <c r="U651" i="4"/>
  <c r="U779" i="4"/>
  <c r="U843" i="4"/>
  <c r="U822" i="4"/>
  <c r="U975" i="4"/>
  <c r="U669" i="4"/>
  <c r="U976" i="4"/>
  <c r="U693" i="4"/>
  <c r="U316" i="4"/>
  <c r="U501" i="4"/>
  <c r="U311" i="4"/>
  <c r="U375" i="4"/>
  <c r="U439" i="4"/>
  <c r="U503" i="4"/>
  <c r="U631" i="4"/>
  <c r="U759" i="4"/>
  <c r="U823" i="4"/>
  <c r="U216" i="4"/>
  <c r="U336" i="4"/>
  <c r="U464" i="4"/>
  <c r="U528" i="4"/>
  <c r="U720" i="4"/>
  <c r="U784" i="4"/>
  <c r="U297" i="4"/>
  <c r="U361" i="4"/>
  <c r="U425" i="4"/>
  <c r="U489" i="4"/>
  <c r="U553" i="4"/>
  <c r="U617" i="4"/>
  <c r="U681" i="4"/>
  <c r="U809" i="4"/>
  <c r="U282" i="4"/>
  <c r="U410" i="4"/>
  <c r="U474" i="4"/>
  <c r="U602" i="4"/>
  <c r="U339" i="4"/>
  <c r="U531" i="4"/>
  <c r="U595" i="4"/>
  <c r="U659" i="4"/>
  <c r="U723" i="4"/>
  <c r="U851" i="4"/>
  <c r="U502" i="4"/>
  <c r="U686" i="4"/>
  <c r="U838" i="4"/>
  <c r="U919" i="4"/>
  <c r="U983" i="4"/>
  <c r="U692" i="4"/>
  <c r="U842" i="4"/>
  <c r="U920" i="4"/>
  <c r="U984" i="4"/>
  <c r="U542" i="4"/>
  <c r="U993" i="4"/>
  <c r="U740" i="4"/>
  <c r="U873" i="4"/>
  <c r="U938" i="4"/>
  <c r="U1002" i="4"/>
  <c r="U154" i="4"/>
  <c r="U285" i="4"/>
  <c r="U319" i="4"/>
  <c r="U383" i="4"/>
  <c r="U447" i="4"/>
  <c r="U511" i="4"/>
  <c r="U575" i="4"/>
  <c r="U767" i="4"/>
  <c r="U831" i="4"/>
  <c r="U280" i="4"/>
  <c r="U344" i="4"/>
  <c r="U408" i="4"/>
  <c r="U536" i="4"/>
  <c r="U792" i="4"/>
  <c r="U305" i="4"/>
  <c r="U369" i="4"/>
  <c r="U625" i="4"/>
  <c r="U689" i="4"/>
  <c r="U817" i="4"/>
  <c r="U290" i="4"/>
  <c r="U354" i="4"/>
  <c r="U418" i="4"/>
  <c r="U546" i="4"/>
  <c r="U610" i="4"/>
  <c r="U674" i="4"/>
  <c r="U738" i="4"/>
  <c r="U283" i="4"/>
  <c r="U347" i="4"/>
  <c r="U411" i="4"/>
  <c r="U475" i="4"/>
  <c r="U539" i="4"/>
  <c r="U667" i="4"/>
  <c r="U731" i="4"/>
  <c r="U795" i="4"/>
  <c r="U859" i="4"/>
  <c r="U540" i="4"/>
  <c r="U709" i="4"/>
  <c r="U854" i="4"/>
  <c r="U927" i="4"/>
  <c r="U991" i="4"/>
  <c r="U541" i="4"/>
  <c r="U710" i="4"/>
  <c r="U565" i="4"/>
  <c r="U734" i="4"/>
  <c r="U937" i="4"/>
  <c r="U589" i="4"/>
  <c r="U758" i="4"/>
  <c r="U882" i="4"/>
  <c r="U264" i="4"/>
  <c r="U229" i="4"/>
  <c r="U126" i="4"/>
  <c r="U144" i="4"/>
  <c r="U327" i="4"/>
  <c r="U391" i="4"/>
  <c r="U455" i="4"/>
  <c r="U519" i="4"/>
  <c r="U583" i="4"/>
  <c r="U647" i="4"/>
  <c r="U711" i="4"/>
  <c r="U775" i="4"/>
  <c r="U839" i="4"/>
  <c r="U480" i="4"/>
  <c r="U544" i="4"/>
  <c r="U608" i="4"/>
  <c r="U672" i="4"/>
  <c r="U864" i="4"/>
  <c r="U313" i="4"/>
  <c r="U377" i="4"/>
  <c r="U441" i="4"/>
  <c r="U505" i="4"/>
  <c r="U569" i="4"/>
  <c r="U697" i="4"/>
  <c r="U761" i="4"/>
  <c r="U825" i="4"/>
  <c r="U298" i="4"/>
  <c r="U362" i="4"/>
  <c r="U426" i="4"/>
  <c r="U490" i="4"/>
  <c r="U554" i="4"/>
  <c r="U746" i="4"/>
  <c r="U291" i="4"/>
  <c r="U355" i="4"/>
  <c r="U483" i="4"/>
  <c r="U547" i="4"/>
  <c r="U611" i="4"/>
  <c r="U675" i="4"/>
  <c r="U739" i="4"/>
  <c r="U803" i="4"/>
  <c r="U558" i="4"/>
  <c r="U868" i="4"/>
  <c r="U564" i="4"/>
  <c r="U1000" i="4"/>
  <c r="U588" i="4"/>
  <c r="U757" i="4"/>
  <c r="U881" i="4"/>
  <c r="U945" i="4"/>
  <c r="U954" i="4"/>
  <c r="U166" i="4"/>
  <c r="U420" i="4"/>
  <c r="U349" i="4"/>
  <c r="U208" i="4"/>
  <c r="U335" i="4"/>
  <c r="U399" i="4"/>
  <c r="U463" i="4"/>
  <c r="U527" i="4"/>
  <c r="U591" i="4"/>
  <c r="U655" i="4"/>
  <c r="U719" i="4"/>
  <c r="U783" i="4"/>
  <c r="U847" i="4"/>
  <c r="U360" i="4"/>
  <c r="U488" i="4"/>
  <c r="U616" i="4"/>
  <c r="U744" i="4"/>
  <c r="U808" i="4"/>
  <c r="U872" i="4"/>
  <c r="U385" i="4"/>
  <c r="U449" i="4"/>
  <c r="U513" i="4"/>
  <c r="U641" i="4"/>
  <c r="U705" i="4"/>
  <c r="U769" i="4"/>
  <c r="U370" i="4"/>
  <c r="U434" i="4"/>
  <c r="U498" i="4"/>
  <c r="U690" i="4"/>
  <c r="U299" i="4"/>
  <c r="U363" i="4"/>
  <c r="U427" i="4"/>
  <c r="U491" i="4"/>
  <c r="U619" i="4"/>
  <c r="U683" i="4"/>
  <c r="U879" i="4"/>
  <c r="U943" i="4"/>
  <c r="U582" i="4"/>
  <c r="U756" i="4"/>
  <c r="U136" i="4"/>
  <c r="U606" i="4"/>
  <c r="U780" i="4"/>
  <c r="U889" i="4"/>
  <c r="U953" i="4"/>
  <c r="U334" i="4"/>
  <c r="U630" i="4"/>
  <c r="U797" i="4"/>
  <c r="U898" i="4"/>
  <c r="U190" i="4"/>
  <c r="U279" i="4"/>
  <c r="U444" i="4"/>
  <c r="U373" i="4"/>
  <c r="U343" i="4"/>
  <c r="U535" i="4"/>
  <c r="U663" i="4"/>
  <c r="U727" i="4"/>
  <c r="U791" i="4"/>
  <c r="U855" i="4"/>
  <c r="U304" i="4"/>
  <c r="U368" i="4"/>
  <c r="U432" i="4"/>
  <c r="U496" i="4"/>
  <c r="U560" i="4"/>
  <c r="U624" i="4"/>
  <c r="U688" i="4"/>
  <c r="U816" i="4"/>
  <c r="U160" i="4"/>
  <c r="U393" i="4"/>
  <c r="U521" i="4"/>
  <c r="U585" i="4"/>
  <c r="U649" i="4"/>
  <c r="U777" i="4"/>
  <c r="U841" i="4"/>
  <c r="U314" i="4"/>
  <c r="U378" i="4"/>
  <c r="U442" i="4"/>
  <c r="U634" i="4"/>
  <c r="U698" i="4"/>
  <c r="U762" i="4"/>
  <c r="U307" i="4"/>
  <c r="U563" i="4"/>
  <c r="U627" i="4"/>
  <c r="U691" i="4"/>
  <c r="U755" i="4"/>
  <c r="U819" i="4"/>
  <c r="U604" i="4"/>
  <c r="U773" i="4"/>
  <c r="U887" i="4"/>
  <c r="U774" i="4"/>
  <c r="U888" i="4"/>
  <c r="U952" i="4"/>
  <c r="U326" i="4"/>
  <c r="U629" i="4"/>
  <c r="U796" i="4"/>
  <c r="U897" i="4"/>
  <c r="U961" i="4"/>
  <c r="U653" i="4"/>
  <c r="U813" i="4"/>
  <c r="U906" i="4"/>
  <c r="U970" i="4"/>
  <c r="U484" i="4"/>
  <c r="U287" i="4"/>
  <c r="U351" i="4"/>
  <c r="U479" i="4"/>
  <c r="U543" i="4"/>
  <c r="U607" i="4"/>
  <c r="U671" i="4"/>
  <c r="U735" i="4"/>
  <c r="U863" i="4"/>
  <c r="U312" i="4"/>
  <c r="U376" i="4"/>
  <c r="U440" i="4"/>
  <c r="U760" i="4"/>
  <c r="U824" i="4"/>
  <c r="U337" i="4"/>
  <c r="U401" i="4"/>
  <c r="U465" i="4"/>
  <c r="U529" i="4"/>
  <c r="U593" i="4"/>
  <c r="U657" i="4"/>
  <c r="U721" i="4"/>
  <c r="U785" i="4"/>
  <c r="U849" i="4"/>
  <c r="U450" i="4"/>
  <c r="U578" i="4"/>
  <c r="U642" i="4"/>
  <c r="U706" i="4"/>
  <c r="U770" i="4"/>
  <c r="U315" i="4"/>
  <c r="U443" i="4"/>
  <c r="U507" i="4"/>
  <c r="U571" i="4"/>
  <c r="U699" i="4"/>
  <c r="U763" i="4"/>
  <c r="U310" i="4"/>
  <c r="U622" i="4"/>
  <c r="U790" i="4"/>
  <c r="U895" i="4"/>
  <c r="U959" i="4"/>
  <c r="U318" i="4"/>
  <c r="U628" i="4"/>
  <c r="U390" i="4"/>
  <c r="U652" i="4"/>
  <c r="U812" i="4"/>
  <c r="U969" i="4"/>
  <c r="U462" i="4"/>
  <c r="U829" i="4"/>
  <c r="U914" i="4"/>
  <c r="U978" i="4"/>
  <c r="U359" i="4"/>
  <c r="U871" i="4"/>
  <c r="U537" i="4"/>
  <c r="U394" i="4"/>
  <c r="U323" i="4"/>
  <c r="U810" i="4"/>
  <c r="U921" i="4"/>
  <c r="U549" i="4"/>
  <c r="U718" i="4"/>
  <c r="U861" i="4"/>
  <c r="U931" i="4"/>
  <c r="U995" i="4"/>
  <c r="U573" i="4"/>
  <c r="U742" i="4"/>
  <c r="U876" i="4"/>
  <c r="U1004" i="4"/>
  <c r="U597" i="4"/>
  <c r="U766" i="4"/>
  <c r="U949" i="4"/>
  <c r="U621" i="4"/>
  <c r="U789" i="4"/>
  <c r="U958" i="4"/>
  <c r="U458" i="4"/>
  <c r="U387" i="4"/>
  <c r="U374" i="4"/>
  <c r="U904" i="4"/>
  <c r="U977" i="4"/>
  <c r="U922" i="4"/>
  <c r="U572" i="4"/>
  <c r="U874" i="4"/>
  <c r="U939" i="4"/>
  <c r="U1003" i="4"/>
  <c r="U596" i="4"/>
  <c r="U765" i="4"/>
  <c r="U884" i="4"/>
  <c r="U948" i="4"/>
  <c r="U294" i="4"/>
  <c r="U620" i="4"/>
  <c r="U893" i="4"/>
  <c r="U366" i="4"/>
  <c r="U644" i="4"/>
  <c r="U805" i="4"/>
  <c r="U640" i="4"/>
  <c r="U646" i="4"/>
  <c r="U913" i="4"/>
  <c r="U846" i="4"/>
  <c r="U724" i="4"/>
  <c r="U574" i="4"/>
  <c r="U950" i="4"/>
  <c r="U320" i="4"/>
  <c r="U522" i="4"/>
  <c r="U451" i="4"/>
  <c r="U645" i="4"/>
  <c r="U930" i="4"/>
  <c r="U590" i="4"/>
  <c r="U764" i="4"/>
  <c r="U883" i="4"/>
  <c r="U286" i="4"/>
  <c r="U614" i="4"/>
  <c r="U786" i="4"/>
  <c r="U804" i="4"/>
  <c r="U901" i="4"/>
  <c r="U430" i="4"/>
  <c r="U662" i="4"/>
  <c r="U821" i="4"/>
  <c r="U910" i="4"/>
  <c r="U974" i="4"/>
  <c r="U473" i="4"/>
  <c r="U700" i="4"/>
  <c r="U996" i="4"/>
  <c r="U886" i="4"/>
  <c r="U551" i="4"/>
  <c r="U729" i="4"/>
  <c r="U515" i="4"/>
  <c r="U806" i="4"/>
  <c r="U524" i="4"/>
  <c r="U613" i="4"/>
  <c r="U891" i="4"/>
  <c r="U955" i="4"/>
  <c r="U802" i="4"/>
  <c r="U900" i="4"/>
  <c r="U422" i="4"/>
  <c r="U661" i="4"/>
  <c r="U820" i="4"/>
  <c r="U973" i="4"/>
  <c r="U494" i="4"/>
  <c r="U685" i="4"/>
  <c r="U918" i="4"/>
  <c r="U982" i="4"/>
  <c r="U862" i="4"/>
  <c r="U140" i="4"/>
  <c r="U508" i="4"/>
  <c r="U615" i="4"/>
  <c r="U448" i="4"/>
  <c r="U281" i="4"/>
  <c r="U793" i="4"/>
  <c r="U670" i="4"/>
  <c r="U636" i="4"/>
  <c r="U798" i="4"/>
  <c r="U963" i="4"/>
  <c r="U660" i="4"/>
  <c r="U818" i="4"/>
  <c r="U908" i="4"/>
  <c r="U972" i="4"/>
  <c r="U486" i="4"/>
  <c r="U917" i="4"/>
  <c r="U981" i="4"/>
  <c r="U534" i="4"/>
  <c r="U708" i="4"/>
  <c r="U853" i="4"/>
  <c r="U990" i="4"/>
  <c r="U923" i="4"/>
  <c r="U437" i="4"/>
  <c r="U512" i="4"/>
  <c r="U714" i="4"/>
  <c r="U643" i="4"/>
  <c r="U967" i="4"/>
  <c r="U828" i="4"/>
  <c r="U694" i="4"/>
  <c r="U406" i="4"/>
  <c r="U654" i="4"/>
  <c r="U907" i="4"/>
  <c r="U971" i="4"/>
  <c r="U678" i="4"/>
  <c r="U834" i="4"/>
  <c r="U533" i="4"/>
  <c r="U702" i="4"/>
  <c r="U852" i="4"/>
  <c r="U989" i="4"/>
  <c r="U557" i="4"/>
  <c r="U726" i="4"/>
  <c r="U866" i="4"/>
  <c r="U598" i="4"/>
  <c r="U409" i="4"/>
  <c r="U707" i="4"/>
  <c r="U382" i="4"/>
  <c r="U844" i="4"/>
  <c r="U717" i="4"/>
  <c r="U470" i="4"/>
  <c r="U677" i="4"/>
  <c r="U830" i="4"/>
  <c r="U915" i="4"/>
  <c r="U979" i="4"/>
  <c r="U532" i="4"/>
  <c r="U701" i="4"/>
  <c r="U924" i="4"/>
  <c r="U556" i="4"/>
  <c r="U933" i="4"/>
  <c r="U997" i="4"/>
  <c r="U749" i="4"/>
  <c r="U878" i="4"/>
  <c r="U1006" i="4"/>
  <c r="U295" i="4"/>
  <c r="U771" i="4"/>
  <c r="U845" i="4"/>
  <c r="U877" i="4"/>
  <c r="U772" i="4"/>
  <c r="EM5" i="4"/>
  <c r="EI5" i="4"/>
  <c r="EE5" i="4"/>
  <c r="EQ5" i="4"/>
  <c r="DL4" i="4"/>
  <c r="L562" i="4" l="1"/>
  <c r="L773" i="4"/>
  <c r="T178" i="4"/>
  <c r="L417" i="4"/>
  <c r="T913" i="4"/>
  <c r="T822" i="4"/>
  <c r="T825" i="4"/>
  <c r="L702" i="4"/>
  <c r="T865" i="4"/>
  <c r="T877" i="4"/>
  <c r="L598" i="4"/>
  <c r="L445" i="4"/>
  <c r="T501" i="4"/>
  <c r="T808" i="4"/>
  <c r="T371" i="4"/>
  <c r="L605" i="4"/>
  <c r="L663" i="4"/>
  <c r="L642" i="4"/>
  <c r="L740" i="4"/>
  <c r="T1000" i="4"/>
  <c r="T638" i="4"/>
  <c r="T675" i="4"/>
  <c r="T471" i="4"/>
  <c r="L523" i="4"/>
  <c r="T312" i="4"/>
  <c r="T388" i="4"/>
  <c r="T657" i="4"/>
  <c r="L627" i="4"/>
  <c r="T202" i="4"/>
  <c r="T285" i="4"/>
  <c r="T618" i="4"/>
  <c r="T423" i="4"/>
  <c r="T255" i="4"/>
  <c r="T672" i="4"/>
  <c r="L200" i="4"/>
  <c r="T580" i="4"/>
  <c r="L871" i="4"/>
  <c r="T263" i="4"/>
  <c r="T327" i="4"/>
  <c r="L275" i="4"/>
  <c r="L542" i="4"/>
  <c r="T586" i="4"/>
  <c r="L350" i="4"/>
  <c r="L301" i="4"/>
  <c r="T509" i="4"/>
  <c r="T339" i="4"/>
  <c r="L635" i="4"/>
  <c r="L199" i="4"/>
  <c r="T201" i="4"/>
  <c r="L436" i="4"/>
  <c r="L167" i="4"/>
  <c r="L612" i="4"/>
  <c r="T738" i="4"/>
  <c r="L857" i="4"/>
  <c r="L430" i="4"/>
  <c r="T851" i="4"/>
  <c r="L434" i="4"/>
  <c r="T725" i="4"/>
  <c r="L885" i="4"/>
  <c r="T526" i="4"/>
  <c r="T686" i="4"/>
  <c r="T338" i="4"/>
  <c r="L776" i="4"/>
  <c r="T631" i="4"/>
  <c r="L159" i="4"/>
  <c r="T294" i="4"/>
  <c r="L251" i="4"/>
  <c r="L655" i="4"/>
  <c r="L925" i="4"/>
  <c r="L802" i="4"/>
  <c r="L900" i="4"/>
  <c r="L437" i="4"/>
  <c r="L230" i="4"/>
  <c r="T982" i="4"/>
  <c r="L734" i="4"/>
  <c r="L466" i="4"/>
  <c r="L193" i="4"/>
  <c r="L578" i="4"/>
  <c r="L543" i="4"/>
  <c r="L384" i="4"/>
  <c r="L357" i="4"/>
  <c r="L699" i="4"/>
  <c r="L420" i="4"/>
  <c r="L874" i="4"/>
  <c r="L727" i="4"/>
  <c r="L160" i="4"/>
  <c r="L705" i="4"/>
  <c r="L378" i="4"/>
  <c r="L683" i="4"/>
  <c r="L604" i="4"/>
  <c r="L176" i="4"/>
  <c r="T406" i="4"/>
  <c r="L684" i="4"/>
  <c r="T733" i="4"/>
  <c r="L315" i="4"/>
  <c r="L700" i="4"/>
  <c r="L326" i="4"/>
  <c r="L478" i="4"/>
  <c r="L817" i="4"/>
  <c r="L137" i="4"/>
  <c r="T795" i="4"/>
  <c r="L391" i="4"/>
  <c r="T970" i="4"/>
  <c r="L575" i="4"/>
  <c r="L246" i="4"/>
  <c r="L508" i="4"/>
  <c r="T676" i="4"/>
  <c r="T989" i="4"/>
  <c r="L744" i="4"/>
  <c r="L764" i="4"/>
  <c r="L718" i="4"/>
  <c r="T967" i="4"/>
  <c r="L491" i="4"/>
  <c r="L533" i="4"/>
  <c r="L206" i="4"/>
  <c r="L745" i="4"/>
  <c r="L794" i="4"/>
  <c r="L8" i="4"/>
  <c r="T798" i="4"/>
  <c r="T919" i="4"/>
  <c r="T249" i="4"/>
  <c r="T749" i="4"/>
  <c r="L669" i="4"/>
  <c r="T801" i="4"/>
  <c r="T771" i="4"/>
  <c r="T412" i="4"/>
  <c r="T171" i="4"/>
  <c r="T815" i="4"/>
  <c r="T984" i="4"/>
  <c r="L906" i="4"/>
  <c r="L1001" i="4"/>
  <c r="L791" i="4"/>
  <c r="L948" i="4"/>
  <c r="L126" i="4"/>
  <c r="L209" i="4"/>
  <c r="L370" i="4"/>
  <c r="L983" i="4"/>
  <c r="L181" i="4"/>
  <c r="L506" i="4"/>
  <c r="L527" i="4"/>
  <c r="L213" i="4"/>
  <c r="L704" i="4"/>
  <c r="T656" i="4"/>
  <c r="L883" i="4"/>
  <c r="L622" i="4"/>
  <c r="L427" i="4"/>
  <c r="L332" i="4"/>
  <c r="T237" i="4"/>
  <c r="L379" i="4"/>
  <c r="L220" i="4"/>
  <c r="L304" i="4"/>
  <c r="L568" i="4"/>
  <c r="L859" i="4"/>
  <c r="L616" i="4"/>
  <c r="L481" i="4"/>
  <c r="L936" i="4"/>
  <c r="L253" i="4"/>
  <c r="T541" i="4"/>
  <c r="T254" i="4"/>
  <c r="T151" i="4"/>
  <c r="L243" i="4"/>
  <c r="L231" i="4"/>
  <c r="L170" i="4"/>
  <c r="T359" i="4"/>
  <c r="L435" i="4"/>
  <c r="L314" i="4"/>
  <c r="L539" i="4"/>
  <c r="L444" i="4"/>
  <c r="L333" i="4"/>
  <c r="L271" i="4"/>
  <c r="L469" i="4"/>
  <c r="L678" i="4"/>
  <c r="L863" i="4"/>
  <c r="L648" i="4"/>
  <c r="T408" i="4"/>
  <c r="T452" i="4"/>
  <c r="T680" i="4"/>
  <c r="T599" i="4"/>
  <c r="L204" i="4"/>
  <c r="L507" i="4"/>
  <c r="L809" i="4"/>
  <c r="T932" i="4"/>
  <c r="T555" i="4"/>
  <c r="L548" i="4"/>
  <c r="L610" i="4"/>
  <c r="L448" i="4"/>
  <c r="T421" i="4"/>
  <c r="L821" i="4"/>
  <c r="T910" i="4"/>
  <c r="L608" i="4"/>
  <c r="L999" i="4"/>
  <c r="L152" i="4"/>
  <c r="T652" i="4"/>
  <c r="L309" i="4"/>
  <c r="L467" i="4"/>
  <c r="L372" i="4"/>
  <c r="L769" i="4"/>
  <c r="L414" i="4"/>
  <c r="L754" i="4"/>
  <c r="L660" i="4"/>
  <c r="L567" i="4"/>
  <c r="L990" i="4"/>
  <c r="L872" i="4"/>
  <c r="L869" i="4"/>
  <c r="L824" i="4"/>
  <c r="L186" i="4"/>
  <c r="L260" i="4"/>
  <c r="T516" i="4"/>
  <c r="L512" i="4"/>
  <c r="L597" i="4"/>
  <c r="L600" i="4"/>
  <c r="L334" i="4"/>
  <c r="L303" i="4"/>
  <c r="L658" i="4"/>
  <c r="L685" i="4"/>
  <c r="L752" i="4"/>
  <c r="L397" i="4"/>
  <c r="L483" i="4"/>
  <c r="T559" i="4"/>
  <c r="O659" i="4"/>
  <c r="W659" i="4"/>
  <c r="W519" i="4"/>
  <c r="O519" i="4"/>
  <c r="W130" i="4"/>
  <c r="O130" i="4"/>
  <c r="W423" i="4"/>
  <c r="O423" i="4"/>
  <c r="O61" i="4"/>
  <c r="O226" i="4"/>
  <c r="W226" i="4"/>
  <c r="O114" i="4"/>
  <c r="W483" i="4"/>
  <c r="O483" i="4"/>
  <c r="W730" i="4"/>
  <c r="O730" i="4"/>
  <c r="O406" i="4"/>
  <c r="W406" i="4"/>
  <c r="W158" i="4"/>
  <c r="O158" i="4"/>
  <c r="O22" i="4"/>
  <c r="W461" i="4"/>
  <c r="O461" i="4"/>
  <c r="W171" i="4"/>
  <c r="O171" i="4"/>
  <c r="W723" i="4"/>
  <c r="O723" i="4"/>
  <c r="O227" i="4"/>
  <c r="W227" i="4"/>
  <c r="W997" i="4"/>
  <c r="O997" i="4"/>
  <c r="W256" i="4"/>
  <c r="O256" i="4"/>
  <c r="W906" i="4"/>
  <c r="O906" i="4"/>
  <c r="W810" i="4"/>
  <c r="O810" i="4"/>
  <c r="W412" i="4"/>
  <c r="O412" i="4"/>
  <c r="W190" i="4"/>
  <c r="O190" i="4"/>
  <c r="W291" i="4"/>
  <c r="O291" i="4"/>
  <c r="W315" i="4"/>
  <c r="O315" i="4"/>
  <c r="W531" i="4"/>
  <c r="O531" i="4"/>
  <c r="O912" i="4"/>
  <c r="W912" i="4"/>
  <c r="W257" i="4"/>
  <c r="O257" i="4"/>
  <c r="O653" i="4"/>
  <c r="W653" i="4"/>
  <c r="O861" i="4"/>
  <c r="W861" i="4"/>
  <c r="O770" i="4"/>
  <c r="W770" i="4"/>
  <c r="O539" i="4"/>
  <c r="W539" i="4"/>
  <c r="W362" i="4"/>
  <c r="O362" i="4"/>
  <c r="W727" i="4"/>
  <c r="O727" i="4"/>
  <c r="W390" i="4"/>
  <c r="O390" i="4"/>
  <c r="W755" i="4"/>
  <c r="O755" i="4"/>
  <c r="O798" i="4"/>
  <c r="W798" i="4"/>
  <c r="W928" i="4"/>
  <c r="O928" i="4"/>
  <c r="O122" i="4"/>
  <c r="W122" i="4"/>
  <c r="O179" i="4"/>
  <c r="W179" i="4"/>
  <c r="W595" i="4"/>
  <c r="O595" i="4"/>
  <c r="W262" i="4"/>
  <c r="O262" i="4"/>
  <c r="O684" i="4"/>
  <c r="W684" i="4"/>
  <c r="W934" i="4"/>
  <c r="O934" i="4"/>
  <c r="W764" i="4"/>
  <c r="O764" i="4"/>
  <c r="O662" i="4"/>
  <c r="W662" i="4"/>
  <c r="W709" i="4"/>
  <c r="O709" i="4"/>
  <c r="O250" i="4"/>
  <c r="W250" i="4"/>
  <c r="W494" i="4"/>
  <c r="O494" i="4"/>
  <c r="W977" i="4"/>
  <c r="O977" i="4"/>
  <c r="W831" i="4"/>
  <c r="O831" i="4"/>
  <c r="W797" i="4"/>
  <c r="O797" i="4"/>
  <c r="W275" i="4"/>
  <c r="O275" i="4"/>
  <c r="W789" i="4"/>
  <c r="O789" i="4"/>
  <c r="W674" i="4"/>
  <c r="O674" i="4"/>
  <c r="O931" i="4"/>
  <c r="W931" i="4"/>
  <c r="W822" i="4"/>
  <c r="O822" i="4"/>
  <c r="O222" i="4"/>
  <c r="W222" i="4"/>
  <c r="O699" i="4"/>
  <c r="W699" i="4"/>
  <c r="W689" i="4"/>
  <c r="O689" i="4"/>
  <c r="W254" i="4"/>
  <c r="O254" i="4"/>
  <c r="O237" i="4"/>
  <c r="W237" i="4"/>
  <c r="O899" i="4"/>
  <c r="W899" i="4"/>
  <c r="W443" i="4"/>
  <c r="O443" i="4"/>
  <c r="O1004" i="4"/>
  <c r="W1004" i="4"/>
  <c r="O7" i="4"/>
  <c r="W471" i="4"/>
  <c r="O471" i="4"/>
  <c r="W799" i="4"/>
  <c r="O799" i="4"/>
  <c r="W865" i="4"/>
  <c r="O865" i="4"/>
  <c r="O98" i="4"/>
  <c r="W571" i="4"/>
  <c r="O571" i="4"/>
  <c r="W758" i="4"/>
  <c r="O758" i="4"/>
  <c r="W796" i="4"/>
  <c r="O796" i="4"/>
  <c r="W306" i="4"/>
  <c r="O306" i="4"/>
  <c r="O137" i="4"/>
  <c r="W137" i="4"/>
  <c r="O500" i="4"/>
  <c r="W500" i="4"/>
  <c r="W371" i="4"/>
  <c r="O371" i="4"/>
  <c r="W745" i="4"/>
  <c r="O745" i="4"/>
  <c r="O885" i="4"/>
  <c r="W885" i="4"/>
  <c r="W318" i="4"/>
  <c r="O318" i="4"/>
  <c r="W297" i="4"/>
  <c r="O297" i="4"/>
  <c r="W631" i="4"/>
  <c r="O631" i="4"/>
  <c r="O891" i="4"/>
  <c r="W891" i="4"/>
  <c r="W892" i="4"/>
  <c r="O892" i="4"/>
  <c r="W505" i="4"/>
  <c r="O505" i="4"/>
  <c r="W806" i="4"/>
  <c r="O806" i="4"/>
  <c r="W635" i="4"/>
  <c r="O635" i="4"/>
  <c r="W623" i="4"/>
  <c r="O623" i="4"/>
  <c r="O613" i="4"/>
  <c r="W613" i="4"/>
  <c r="O643" i="4"/>
  <c r="W643" i="4"/>
  <c r="O862" i="4"/>
  <c r="W862" i="4"/>
  <c r="W966" i="4"/>
  <c r="O966" i="4"/>
  <c r="W876" i="4"/>
  <c r="O876" i="4"/>
  <c r="W211" i="4"/>
  <c r="O211" i="4"/>
  <c r="O48" i="4"/>
  <c r="O200" i="4"/>
  <c r="W200" i="4"/>
  <c r="O898" i="4"/>
  <c r="W898" i="4"/>
  <c r="O648" i="4"/>
  <c r="W648" i="4"/>
  <c r="W908" i="4"/>
  <c r="O908" i="4"/>
  <c r="O538" i="4"/>
  <c r="W538" i="4"/>
  <c r="O596" i="4"/>
  <c r="W596" i="4"/>
  <c r="O691" i="4"/>
  <c r="W691" i="4"/>
  <c r="O99" i="4"/>
  <c r="O91" i="4"/>
  <c r="W855" i="4"/>
  <c r="O855" i="4"/>
  <c r="W970" i="4"/>
  <c r="O970" i="4"/>
  <c r="O527" i="4"/>
  <c r="W527" i="4"/>
  <c r="O757" i="4"/>
  <c r="W757" i="4"/>
  <c r="O827" i="4"/>
  <c r="W827" i="4"/>
  <c r="W157" i="4"/>
  <c r="O157" i="4"/>
  <c r="W564" i="4"/>
  <c r="O564" i="4"/>
  <c r="O40" i="4"/>
  <c r="W277" i="4"/>
  <c r="O277" i="4"/>
  <c r="W535" i="4"/>
  <c r="O535" i="4"/>
  <c r="W186" i="4"/>
  <c r="O186" i="4"/>
  <c r="O467" i="4"/>
  <c r="W467" i="4"/>
  <c r="O309" i="4"/>
  <c r="W309" i="4"/>
  <c r="W740" i="4"/>
  <c r="O740" i="4"/>
  <c r="W387" i="4"/>
  <c r="O387" i="4"/>
  <c r="O975" i="4"/>
  <c r="W975" i="4"/>
  <c r="W438" i="4"/>
  <c r="O438" i="4"/>
  <c r="W215" i="4"/>
  <c r="O215" i="4"/>
  <c r="W879" i="4"/>
  <c r="O879" i="4"/>
  <c r="W143" i="4"/>
  <c r="O143" i="4"/>
  <c r="W960" i="4"/>
  <c r="O960" i="4"/>
  <c r="W969" i="4"/>
  <c r="O969" i="4"/>
  <c r="O81" i="4"/>
  <c r="W135" i="4"/>
  <c r="O135" i="4"/>
  <c r="O209" i="4"/>
  <c r="W209" i="4"/>
  <c r="W752" i="4"/>
  <c r="O752" i="4"/>
  <c r="W663" i="4"/>
  <c r="O663" i="4"/>
  <c r="W812" i="4"/>
  <c r="O812" i="4"/>
  <c r="W583" i="4"/>
  <c r="O583" i="4"/>
  <c r="O331" i="4"/>
  <c r="W331" i="4"/>
  <c r="W328" i="4"/>
  <c r="O328" i="4"/>
  <c r="O100" i="4"/>
  <c r="W348" i="4"/>
  <c r="O348" i="4"/>
  <c r="W132" i="4"/>
  <c r="O132" i="4"/>
  <c r="W196" i="4"/>
  <c r="O196" i="4"/>
  <c r="W428" i="4"/>
  <c r="O428" i="4"/>
  <c r="O116" i="4"/>
  <c r="O352" i="4"/>
  <c r="W352" i="4"/>
  <c r="O460" i="4"/>
  <c r="W460" i="4"/>
  <c r="W160" i="4"/>
  <c r="O160" i="4"/>
  <c r="W182" i="4"/>
  <c r="O182" i="4"/>
  <c r="O115" i="4"/>
  <c r="O660" i="4"/>
  <c r="W660" i="4"/>
  <c r="O21" i="4"/>
  <c r="O458" i="4"/>
  <c r="W458" i="4"/>
  <c r="W731" i="4"/>
  <c r="O731" i="4"/>
  <c r="W769" i="4"/>
  <c r="O769" i="4"/>
  <c r="W469" i="4"/>
  <c r="O469" i="4"/>
  <c r="O761" i="4"/>
  <c r="W761" i="4"/>
  <c r="W463" i="4"/>
  <c r="O463" i="4"/>
  <c r="W715" i="4"/>
  <c r="O715" i="4"/>
  <c r="O835" i="4"/>
  <c r="W835" i="4"/>
  <c r="O714" i="4"/>
  <c r="W714" i="4"/>
  <c r="O792" i="4"/>
  <c r="W792" i="4"/>
  <c r="O947" i="4"/>
  <c r="W947" i="4"/>
  <c r="W841" i="4"/>
  <c r="O841" i="4"/>
  <c r="W217" i="4"/>
  <c r="O217" i="4"/>
  <c r="W724" i="4"/>
  <c r="O724" i="4"/>
  <c r="W213" i="4"/>
  <c r="O213" i="4"/>
  <c r="O88" i="4"/>
  <c r="W484" i="4"/>
  <c r="O484" i="4"/>
  <c r="O890" i="4"/>
  <c r="W890" i="4"/>
  <c r="O938" i="4"/>
  <c r="W938" i="4"/>
  <c r="O14" i="4"/>
  <c r="O922" i="4"/>
  <c r="W922" i="4"/>
  <c r="O107" i="4"/>
  <c r="W581" i="4"/>
  <c r="O581" i="4"/>
  <c r="W343" i="4"/>
  <c r="O343" i="4"/>
  <c r="O787" i="4"/>
  <c r="W787" i="4"/>
  <c r="W230" i="4"/>
  <c r="O230" i="4"/>
  <c r="O592" i="4"/>
  <c r="W592" i="4"/>
  <c r="O556" i="4"/>
  <c r="W556" i="4"/>
  <c r="W586" i="4"/>
  <c r="O586" i="4"/>
  <c r="W195" i="4"/>
  <c r="O195" i="4"/>
  <c r="O964" i="4"/>
  <c r="W964" i="4"/>
  <c r="W989" i="4"/>
  <c r="O989" i="4"/>
  <c r="O127" i="4"/>
  <c r="W127" i="4"/>
  <c r="W683" i="4"/>
  <c r="O683" i="4"/>
  <c r="W502" i="4"/>
  <c r="O502" i="4"/>
  <c r="O788" i="4"/>
  <c r="W788" i="4"/>
  <c r="O896" i="4"/>
  <c r="W896" i="4"/>
  <c r="O1001" i="4"/>
  <c r="W1001" i="4"/>
  <c r="W546" i="4"/>
  <c r="O546" i="4"/>
  <c r="O578" i="4"/>
  <c r="W578" i="4"/>
  <c r="W468" i="4"/>
  <c r="O468" i="4"/>
  <c r="W666" i="4"/>
  <c r="O666" i="4"/>
  <c r="O259" i="4"/>
  <c r="W259" i="4"/>
  <c r="O314" i="4"/>
  <c r="W314" i="4"/>
  <c r="W637" i="4"/>
  <c r="O637" i="4"/>
  <c r="O921" i="4"/>
  <c r="W921" i="4"/>
  <c r="W509" i="4"/>
  <c r="O509" i="4"/>
  <c r="O281" i="4"/>
  <c r="W281" i="4"/>
  <c r="O916" i="4"/>
  <c r="W916" i="4"/>
  <c r="W982" i="4"/>
  <c r="O982" i="4"/>
  <c r="W588" i="4"/>
  <c r="O588" i="4"/>
  <c r="O62" i="4"/>
  <c r="W326" i="4"/>
  <c r="O326" i="4"/>
  <c r="W627" i="4"/>
  <c r="O627" i="4"/>
  <c r="W474" i="4"/>
  <c r="O474" i="4"/>
  <c r="O101" i="4"/>
  <c r="W864" i="4"/>
  <c r="O864" i="4"/>
  <c r="W475" i="4"/>
  <c r="O475" i="4"/>
  <c r="O109" i="4"/>
  <c r="W965" i="4"/>
  <c r="O965" i="4"/>
  <c r="W843" i="4"/>
  <c r="O843" i="4"/>
  <c r="O71" i="4"/>
  <c r="O403" i="4"/>
  <c r="W403" i="4"/>
  <c r="W131" i="4"/>
  <c r="O131" i="4"/>
  <c r="W669" i="4"/>
  <c r="O669" i="4"/>
  <c r="O941" i="4"/>
  <c r="W941" i="4"/>
  <c r="O641" i="4"/>
  <c r="W641" i="4"/>
  <c r="O221" i="4"/>
  <c r="W221" i="4"/>
  <c r="W700" i="4"/>
  <c r="O700" i="4"/>
  <c r="W558" i="4"/>
  <c r="O558" i="4"/>
  <c r="O612" i="4"/>
  <c r="W612" i="4"/>
  <c r="O337" i="4"/>
  <c r="W337" i="4"/>
  <c r="O66" i="4"/>
  <c r="O90" i="4"/>
  <c r="O151" i="4"/>
  <c r="W151" i="4"/>
  <c r="W832" i="4"/>
  <c r="O832" i="4"/>
  <c r="O763" i="4"/>
  <c r="W763" i="4"/>
  <c r="W457" i="4"/>
  <c r="O457" i="4"/>
  <c r="W737" i="4"/>
  <c r="O737" i="4"/>
  <c r="O543" i="4"/>
  <c r="W543" i="4"/>
  <c r="O41" i="4"/>
  <c r="W756" i="4"/>
  <c r="O756" i="4"/>
  <c r="W373" i="4"/>
  <c r="O373" i="4"/>
  <c r="W622" i="4"/>
  <c r="O622" i="4"/>
  <c r="O547" i="4"/>
  <c r="W547" i="4"/>
  <c r="W199" i="4"/>
  <c r="O199" i="4"/>
  <c r="O45" i="4"/>
  <c r="O940" i="4"/>
  <c r="W940" i="4"/>
  <c r="W754" i="4"/>
  <c r="O754" i="4"/>
  <c r="W197" i="4"/>
  <c r="O197" i="4"/>
  <c r="W551" i="4"/>
  <c r="O551" i="4"/>
  <c r="O87" i="4"/>
  <c r="O83" i="4"/>
  <c r="W794" i="4"/>
  <c r="O794" i="4"/>
  <c r="W554" i="4"/>
  <c r="O554" i="4"/>
  <c r="O440" i="4"/>
  <c r="W440" i="4"/>
  <c r="W732" i="4"/>
  <c r="O732" i="4"/>
  <c r="W442" i="4"/>
  <c r="O442" i="4"/>
  <c r="W330" i="4"/>
  <c r="O330" i="4"/>
  <c r="O607" i="4"/>
  <c r="W607" i="4"/>
  <c r="O60" i="4"/>
  <c r="W575" i="4"/>
  <c r="O575" i="4"/>
  <c r="O652" i="4"/>
  <c r="W652" i="4"/>
  <c r="W741" i="4"/>
  <c r="O741" i="4"/>
  <c r="O123" i="4"/>
  <c r="W123" i="4"/>
  <c r="W671" i="4"/>
  <c r="O671" i="4"/>
  <c r="W815" i="4"/>
  <c r="O815" i="4"/>
  <c r="O954" i="4"/>
  <c r="W954" i="4"/>
  <c r="O261" i="4"/>
  <c r="W261" i="4"/>
  <c r="O811" i="4"/>
  <c r="W811" i="4"/>
  <c r="O944" i="4"/>
  <c r="W944" i="4"/>
  <c r="O439" i="4"/>
  <c r="W439" i="4"/>
  <c r="W274" i="4"/>
  <c r="O274" i="4"/>
  <c r="O279" i="4"/>
  <c r="W279" i="4"/>
  <c r="W945" i="4"/>
  <c r="O945" i="4"/>
  <c r="O448" i="4"/>
  <c r="W448" i="4"/>
  <c r="W602" i="4"/>
  <c r="O602" i="4"/>
  <c r="W303" i="4"/>
  <c r="O303" i="4"/>
  <c r="W229" i="4"/>
  <c r="O229" i="4"/>
  <c r="O416" i="4"/>
  <c r="W416" i="4"/>
  <c r="W427" i="4"/>
  <c r="O427" i="4"/>
  <c r="W708" i="4"/>
  <c r="O708" i="4"/>
  <c r="O784" i="4"/>
  <c r="W784" i="4"/>
  <c r="W903" i="4"/>
  <c r="O903" i="4"/>
  <c r="W285" i="4"/>
  <c r="O285" i="4"/>
  <c r="O50" i="4"/>
  <c r="O561" i="4"/>
  <c r="W561" i="4"/>
  <c r="O508" i="4"/>
  <c r="W508" i="4"/>
  <c r="W327" i="4"/>
  <c r="O327" i="4"/>
  <c r="O75" i="4"/>
  <c r="W408" i="4"/>
  <c r="O408" i="4"/>
  <c r="O178" i="4"/>
  <c r="W178" i="4"/>
  <c r="O204" i="4"/>
  <c r="W204" i="4"/>
  <c r="W332" i="4"/>
  <c r="O332" i="4"/>
  <c r="W128" i="4"/>
  <c r="O128" i="4"/>
  <c r="O248" i="4"/>
  <c r="W248" i="4"/>
  <c r="O304" i="4"/>
  <c r="W304" i="4"/>
  <c r="O220" i="4"/>
  <c r="W220" i="4"/>
  <c r="W280" i="4"/>
  <c r="O280" i="4"/>
  <c r="O368" i="4"/>
  <c r="W368" i="4"/>
  <c r="W308" i="4"/>
  <c r="O308" i="4"/>
  <c r="W300" i="4"/>
  <c r="O300" i="4"/>
  <c r="W210" i="4"/>
  <c r="O210" i="4"/>
  <c r="W930" i="4"/>
  <c r="O930" i="4"/>
  <c r="O693" i="4"/>
  <c r="W693" i="4"/>
  <c r="O86" i="4"/>
  <c r="W994" i="4"/>
  <c r="O994" i="4"/>
  <c r="W743" i="4"/>
  <c r="O743" i="4"/>
  <c r="W486" i="4"/>
  <c r="O486" i="4"/>
  <c r="W365" i="4"/>
  <c r="O365" i="4"/>
  <c r="W599" i="4"/>
  <c r="O599" i="4"/>
  <c r="W963" i="4"/>
  <c r="O963" i="4"/>
  <c r="O89" i="4"/>
  <c r="O354" i="4"/>
  <c r="W354" i="4"/>
  <c r="O168" i="4"/>
  <c r="W168" i="4"/>
  <c r="W421" i="4"/>
  <c r="O421" i="4"/>
  <c r="O431" i="4"/>
  <c r="W431" i="4"/>
  <c r="O585" i="4"/>
  <c r="W585" i="4"/>
  <c r="O193" i="4"/>
  <c r="W193" i="4"/>
  <c r="W400" i="4"/>
  <c r="O400" i="4"/>
  <c r="O918" i="4"/>
  <c r="W918" i="4"/>
  <c r="W155" i="4"/>
  <c r="O155" i="4"/>
  <c r="W478" i="4"/>
  <c r="O478" i="4"/>
  <c r="O594" i="4"/>
  <c r="W594" i="4"/>
  <c r="W491" i="4"/>
  <c r="O491" i="4"/>
  <c r="O185" i="4"/>
  <c r="W185" i="4"/>
  <c r="W981" i="4"/>
  <c r="O981" i="4"/>
  <c r="W651" i="4"/>
  <c r="O651" i="4"/>
  <c r="O881" i="4"/>
  <c r="W881" i="4"/>
  <c r="W189" i="4"/>
  <c r="O189" i="4"/>
  <c r="W759" i="4"/>
  <c r="O759" i="4"/>
  <c r="O113" i="4"/>
  <c r="W134" i="4"/>
  <c r="O134" i="4"/>
  <c r="O146" i="4"/>
  <c r="W146" i="4"/>
  <c r="O163" i="4"/>
  <c r="W163" i="4"/>
  <c r="O51" i="4"/>
  <c r="O803" i="4"/>
  <c r="W803" i="4"/>
  <c r="W725" i="4"/>
  <c r="O725" i="4"/>
  <c r="W401" i="4"/>
  <c r="O401" i="4"/>
  <c r="W446" i="4"/>
  <c r="O446" i="4"/>
  <c r="O705" i="4"/>
  <c r="W705" i="4"/>
  <c r="O629" i="4"/>
  <c r="W629" i="4"/>
  <c r="O76" i="4"/>
  <c r="O38" i="4"/>
  <c r="O625" i="4"/>
  <c r="W625" i="4"/>
  <c r="W615" i="4"/>
  <c r="O615" i="4"/>
  <c r="O785" i="4"/>
  <c r="W785" i="4"/>
  <c r="W818" i="4"/>
  <c r="O818" i="4"/>
  <c r="O117" i="4"/>
  <c r="O162" i="4"/>
  <c r="W162" i="4"/>
  <c r="W905" i="4"/>
  <c r="O905" i="4"/>
  <c r="W287" i="4"/>
  <c r="O287" i="4"/>
  <c r="W517" i="4"/>
  <c r="O517" i="4"/>
  <c r="W647" i="4"/>
  <c r="O647" i="4"/>
  <c r="W886" i="4"/>
  <c r="O886" i="4"/>
  <c r="W506" i="4"/>
  <c r="O506" i="4"/>
  <c r="W836" i="4"/>
  <c r="O836" i="4"/>
  <c r="O80" i="4"/>
  <c r="W853" i="4"/>
  <c r="O853" i="4"/>
  <c r="O739" i="4"/>
  <c r="W739" i="4"/>
  <c r="O692" i="4"/>
  <c r="W692" i="4"/>
  <c r="O28" i="4"/>
  <c r="O678" i="4"/>
  <c r="W678" i="4"/>
  <c r="W466" i="4"/>
  <c r="O466" i="4"/>
  <c r="O290" i="4"/>
  <c r="W290" i="4"/>
  <c r="W541" i="4"/>
  <c r="O541" i="4"/>
  <c r="W1005" i="4"/>
  <c r="O1005" i="4"/>
  <c r="W657" i="4"/>
  <c r="O657" i="4"/>
  <c r="O24" i="4"/>
  <c r="W488" i="4"/>
  <c r="O488" i="4"/>
  <c r="W206" i="4"/>
  <c r="O206" i="4"/>
  <c r="O913" i="4"/>
  <c r="W913" i="4"/>
  <c r="O59" i="4"/>
  <c r="W425" i="4"/>
  <c r="O425" i="4"/>
  <c r="O207" i="4"/>
  <c r="W207" i="4"/>
  <c r="W871" i="4"/>
  <c r="O871" i="4"/>
  <c r="O385" i="4"/>
  <c r="W385" i="4"/>
  <c r="W447" i="4"/>
  <c r="O447" i="4"/>
  <c r="W760" i="4"/>
  <c r="O760" i="4"/>
  <c r="O37" i="4"/>
  <c r="W932" i="4"/>
  <c r="O932" i="4"/>
  <c r="W522" i="4"/>
  <c r="O522" i="4"/>
  <c r="O451" i="4"/>
  <c r="W451" i="4"/>
  <c r="O73" i="4"/>
  <c r="W675" i="4"/>
  <c r="O675" i="4"/>
  <c r="W174" i="4"/>
  <c r="O174" i="4"/>
  <c r="W310" i="4"/>
  <c r="O310" i="4"/>
  <c r="W317" i="4"/>
  <c r="O317" i="4"/>
  <c r="O974" i="4"/>
  <c r="W974" i="4"/>
  <c r="O734" i="4"/>
  <c r="W734" i="4"/>
  <c r="W929" i="4"/>
  <c r="O929" i="4"/>
  <c r="W673" i="4"/>
  <c r="O673" i="4"/>
  <c r="O82" i="4"/>
  <c r="W121" i="4"/>
  <c r="O121" i="4"/>
  <c r="W971" i="4"/>
  <c r="O971" i="4"/>
  <c r="W346" i="4"/>
  <c r="O346" i="4"/>
  <c r="W573" i="4"/>
  <c r="O573" i="4"/>
  <c r="O267" i="4"/>
  <c r="W267" i="4"/>
  <c r="O63" i="4"/>
  <c r="W434" i="4"/>
  <c r="O434" i="4"/>
  <c r="O265" i="4"/>
  <c r="W265" i="4"/>
  <c r="W598" i="4"/>
  <c r="O598" i="4"/>
  <c r="O545" i="4"/>
  <c r="W545" i="4"/>
  <c r="W584" i="4"/>
  <c r="O584" i="4"/>
  <c r="W299" i="4"/>
  <c r="O299" i="4"/>
  <c r="O610" i="4"/>
  <c r="W610" i="4"/>
  <c r="W286" i="4"/>
  <c r="O286" i="4"/>
  <c r="O603" i="4"/>
  <c r="W603" i="4"/>
  <c r="W655" i="4"/>
  <c r="O655" i="4"/>
  <c r="W347" i="4"/>
  <c r="O347" i="4"/>
  <c r="W950" i="4"/>
  <c r="O950" i="4"/>
  <c r="W952" i="4"/>
  <c r="O952" i="4"/>
  <c r="W325" i="4"/>
  <c r="O325" i="4"/>
  <c r="O55" i="4"/>
  <c r="W205" i="4"/>
  <c r="O205" i="4"/>
  <c r="W562" i="4"/>
  <c r="O562" i="4"/>
  <c r="O874" i="4"/>
  <c r="W874" i="4"/>
  <c r="W234" i="4"/>
  <c r="O234" i="4"/>
  <c r="W552" i="4"/>
  <c r="O552" i="4"/>
  <c r="W958" i="4"/>
  <c r="O958" i="4"/>
  <c r="O962" i="4"/>
  <c r="W962" i="4"/>
  <c r="O990" i="4"/>
  <c r="W990" i="4"/>
  <c r="W533" i="4"/>
  <c r="O533" i="4"/>
  <c r="O844" i="4"/>
  <c r="W844" i="4"/>
  <c r="O821" i="4"/>
  <c r="W821" i="4"/>
  <c r="O111" i="4"/>
  <c r="O150" i="4"/>
  <c r="W150" i="4"/>
  <c r="W173" i="4"/>
  <c r="O173" i="4"/>
  <c r="W386" i="4"/>
  <c r="O386" i="4"/>
  <c r="W536" i="4"/>
  <c r="O536" i="4"/>
  <c r="O316" i="4"/>
  <c r="W316" i="4"/>
  <c r="W276" i="4"/>
  <c r="O276" i="4"/>
  <c r="W320" i="4"/>
  <c r="O320" i="4"/>
  <c r="W376" i="4"/>
  <c r="O376" i="4"/>
  <c r="O96" i="4"/>
  <c r="O244" i="4"/>
  <c r="W244" i="4"/>
  <c r="O804" i="4"/>
  <c r="W804" i="4"/>
  <c r="O104" i="4"/>
  <c r="W184" i="4"/>
  <c r="O184" i="4"/>
  <c r="O112" i="4"/>
  <c r="O140" i="4"/>
  <c r="W140" i="4"/>
  <c r="W869" i="4"/>
  <c r="O869" i="4"/>
  <c r="W793" i="4"/>
  <c r="O793" i="4"/>
  <c r="O52" i="4"/>
  <c r="W569" i="4"/>
  <c r="O569" i="4"/>
  <c r="W634" i="4"/>
  <c r="O634" i="4"/>
  <c r="W501" i="4"/>
  <c r="O501" i="4"/>
  <c r="W658" i="4"/>
  <c r="O658" i="4"/>
  <c r="W529" i="4"/>
  <c r="O529" i="4"/>
  <c r="O342" i="4"/>
  <c r="W342" i="4"/>
  <c r="W555" i="4"/>
  <c r="O555" i="4"/>
  <c r="W679" i="4"/>
  <c r="O679" i="4"/>
  <c r="O269" i="4"/>
  <c r="W269" i="4"/>
  <c r="O39" i="4"/>
  <c r="O572" i="4"/>
  <c r="W572" i="4"/>
  <c r="W289" i="4"/>
  <c r="O289" i="4"/>
  <c r="O967" i="4"/>
  <c r="W967" i="4"/>
  <c r="W136" i="4"/>
  <c r="O136" i="4"/>
  <c r="W284" i="4"/>
  <c r="O284" i="4"/>
  <c r="W738" i="4"/>
  <c r="O738" i="4"/>
  <c r="O577" i="4"/>
  <c r="W577" i="4"/>
  <c r="W951" i="4"/>
  <c r="O951" i="4"/>
  <c r="W422" i="4"/>
  <c r="O422" i="4"/>
  <c r="W361" i="4"/>
  <c r="O361" i="4"/>
  <c r="W145" i="4"/>
  <c r="O145" i="4"/>
  <c r="O816" i="4"/>
  <c r="W816" i="4"/>
  <c r="W933" i="4"/>
  <c r="O933" i="4"/>
  <c r="O914" i="4"/>
  <c r="W914" i="4"/>
  <c r="O102" i="4"/>
  <c r="W993" i="4"/>
  <c r="O993" i="4"/>
  <c r="O848" i="4"/>
  <c r="W848" i="4"/>
  <c r="W696" i="4"/>
  <c r="O696" i="4"/>
  <c r="W295" i="4"/>
  <c r="O295" i="4"/>
  <c r="O986" i="4"/>
  <c r="W986" i="4"/>
  <c r="W847" i="4"/>
  <c r="O847" i="4"/>
  <c r="W943" i="4"/>
  <c r="O943" i="4"/>
  <c r="W202" i="4"/>
  <c r="O202" i="4"/>
  <c r="W609" i="4"/>
  <c r="O609" i="4"/>
  <c r="O768" i="4"/>
  <c r="W768" i="4"/>
  <c r="O452" i="4"/>
  <c r="W452" i="4"/>
  <c r="W579" i="4"/>
  <c r="O579" i="4"/>
  <c r="W851" i="4"/>
  <c r="O851" i="4"/>
  <c r="W801" i="4"/>
  <c r="O801" i="4"/>
  <c r="O685" i="4"/>
  <c r="W685" i="4"/>
  <c r="O103" i="4"/>
  <c r="W917" i="4"/>
  <c r="O917" i="4"/>
  <c r="O719" i="4"/>
  <c r="W719" i="4"/>
  <c r="W258" i="4"/>
  <c r="O258" i="4"/>
  <c r="O570" i="4"/>
  <c r="W570" i="4"/>
  <c r="W601" i="4"/>
  <c r="O601" i="4"/>
  <c r="O57" i="4"/>
  <c r="W842" i="4"/>
  <c r="O842" i="4"/>
  <c r="W750" i="4"/>
  <c r="O750" i="4"/>
  <c r="W516" i="4"/>
  <c r="O516" i="4"/>
  <c r="O721" i="4"/>
  <c r="W721" i="4"/>
  <c r="W544" i="4"/>
  <c r="O544" i="4"/>
  <c r="W867" i="4"/>
  <c r="O867" i="4"/>
  <c r="O537" i="4"/>
  <c r="W537" i="4"/>
  <c r="W526" i="4"/>
  <c r="O526" i="4"/>
  <c r="W646" i="4"/>
  <c r="O646" i="4"/>
  <c r="W239" i="4"/>
  <c r="O239" i="4"/>
  <c r="W927" i="4"/>
  <c r="O927" i="4"/>
  <c r="W482" i="4"/>
  <c r="O482" i="4"/>
  <c r="W379" i="4"/>
  <c r="O379" i="4"/>
  <c r="O426" i="4"/>
  <c r="W426" i="4"/>
  <c r="O69" i="4"/>
  <c r="O534" i="4"/>
  <c r="W534" i="4"/>
  <c r="W900" i="4"/>
  <c r="O900" i="4"/>
  <c r="O282" i="4"/>
  <c r="W282" i="4"/>
  <c r="O968" i="4"/>
  <c r="W968" i="4"/>
  <c r="W711" i="4"/>
  <c r="O711" i="4"/>
  <c r="O405" i="4"/>
  <c r="W405" i="4"/>
  <c r="O542" i="4"/>
  <c r="W542" i="4"/>
  <c r="W521" i="4"/>
  <c r="O521" i="4"/>
  <c r="W430" i="4"/>
  <c r="O430" i="4"/>
  <c r="W523" i="4"/>
  <c r="O523" i="4"/>
  <c r="O877" i="4"/>
  <c r="W877" i="4"/>
  <c r="O901" i="4"/>
  <c r="W901" i="4"/>
  <c r="O23" i="4"/>
  <c r="O504" i="4"/>
  <c r="W504" i="4"/>
  <c r="W633" i="4"/>
  <c r="O633" i="4"/>
  <c r="W355" i="4"/>
  <c r="O355" i="4"/>
  <c r="W672" i="4"/>
  <c r="O672" i="4"/>
  <c r="W1002" i="4"/>
  <c r="O1002" i="4"/>
  <c r="O591" i="4"/>
  <c r="W591" i="4"/>
  <c r="W233" i="4"/>
  <c r="O233" i="4"/>
  <c r="O576" i="4"/>
  <c r="W576" i="4"/>
  <c r="O311" i="4"/>
  <c r="W311" i="4"/>
  <c r="O247" i="4"/>
  <c r="W247" i="4"/>
  <c r="O682" i="4"/>
  <c r="W682" i="4"/>
  <c r="O978" i="4"/>
  <c r="W978" i="4"/>
  <c r="W549" i="4"/>
  <c r="O549" i="4"/>
  <c r="O718" i="4"/>
  <c r="W718" i="4"/>
  <c r="O614" i="4"/>
  <c r="W614" i="4"/>
  <c r="O528" i="4"/>
  <c r="W528" i="4"/>
  <c r="O525" i="4"/>
  <c r="W525" i="4"/>
  <c r="O605" i="4"/>
  <c r="W605" i="4"/>
  <c r="O953" i="4"/>
  <c r="W953" i="4"/>
  <c r="W897" i="4"/>
  <c r="O897" i="4"/>
  <c r="O988" i="4"/>
  <c r="W988" i="4"/>
  <c r="W713" i="4"/>
  <c r="O713" i="4"/>
  <c r="O47" i="4"/>
  <c r="O985" i="4"/>
  <c r="W985" i="4"/>
  <c r="O369" i="4"/>
  <c r="W369" i="4"/>
  <c r="O670" i="4"/>
  <c r="W670" i="4"/>
  <c r="O749" i="4"/>
  <c r="W749" i="4"/>
  <c r="O29" i="4"/>
  <c r="O25" i="4"/>
  <c r="O808" i="4"/>
  <c r="W808" i="4"/>
  <c r="W382" i="4"/>
  <c r="O382" i="4"/>
  <c r="W802" i="4"/>
  <c r="O802" i="4"/>
  <c r="W415" i="4"/>
  <c r="O415" i="4"/>
  <c r="W507" i="4"/>
  <c r="O507" i="4"/>
  <c r="W255" i="4"/>
  <c r="O255" i="4"/>
  <c r="W694" i="4"/>
  <c r="O694" i="4"/>
  <c r="W388" i="4"/>
  <c r="O388" i="4"/>
  <c r="W313" i="4"/>
  <c r="O313" i="4"/>
  <c r="O334" i="4"/>
  <c r="W334" i="4"/>
  <c r="W895" i="4"/>
  <c r="O895" i="4"/>
  <c r="O133" i="4"/>
  <c r="W133" i="4"/>
  <c r="O489" i="4"/>
  <c r="W489" i="4"/>
  <c r="O496" i="4"/>
  <c r="W496" i="4"/>
  <c r="W809" i="4"/>
  <c r="O809" i="4"/>
  <c r="W766" i="4"/>
  <c r="O766" i="4"/>
  <c r="O706" i="4"/>
  <c r="W706" i="4"/>
  <c r="O323" i="4"/>
  <c r="W323" i="4"/>
  <c r="O925" i="4"/>
  <c r="W925" i="4"/>
  <c r="W159" i="4"/>
  <c r="O159" i="4"/>
  <c r="O907" i="4"/>
  <c r="W907" i="4"/>
  <c r="O394" i="4"/>
  <c r="W394" i="4"/>
  <c r="O32" i="4"/>
  <c r="W370" i="4"/>
  <c r="O370" i="4"/>
  <c r="W833" i="4"/>
  <c r="O833" i="4"/>
  <c r="W498" i="4"/>
  <c r="O498" i="4"/>
  <c r="W176" i="4"/>
  <c r="O176" i="4"/>
  <c r="W192" i="4"/>
  <c r="O192" i="4"/>
  <c r="O432" i="4"/>
  <c r="W432" i="4"/>
  <c r="W208" i="4"/>
  <c r="O208" i="4"/>
  <c r="O152" i="4"/>
  <c r="W152" i="4"/>
  <c r="W324" i="4"/>
  <c r="O324" i="4"/>
  <c r="O252" i="4"/>
  <c r="W252" i="4"/>
  <c r="O180" i="4"/>
  <c r="W180" i="4"/>
  <c r="O480" i="4"/>
  <c r="W480" i="4"/>
  <c r="O120" i="4"/>
  <c r="W120" i="4"/>
  <c r="O875" i="4"/>
  <c r="W875" i="4"/>
  <c r="O105" i="4"/>
  <c r="W566" i="4"/>
  <c r="O566" i="4"/>
  <c r="O589" i="4"/>
  <c r="W589" i="4"/>
  <c r="O65" i="4"/>
  <c r="W775" i="4"/>
  <c r="O775" i="4"/>
  <c r="W181" i="4"/>
  <c r="O181" i="4"/>
  <c r="W910" i="4"/>
  <c r="O910" i="4"/>
  <c r="W710" i="4"/>
  <c r="O710" i="4"/>
  <c r="O557" i="4"/>
  <c r="W557" i="4"/>
  <c r="O429" i="4"/>
  <c r="W429" i="4"/>
  <c r="W493" i="4"/>
  <c r="O493" i="4"/>
  <c r="O236" i="4"/>
  <c r="W236" i="4"/>
  <c r="O1003" i="4"/>
  <c r="W1003" i="4"/>
  <c r="O56" i="4"/>
  <c r="W363" i="4"/>
  <c r="O363" i="4"/>
  <c r="O305" i="4"/>
  <c r="W305" i="4"/>
  <c r="W765" i="4"/>
  <c r="O765" i="4"/>
  <c r="W513" i="4"/>
  <c r="O513" i="4"/>
  <c r="O624" i="4"/>
  <c r="W624" i="4"/>
  <c r="W781" i="4"/>
  <c r="O781" i="4"/>
  <c r="O722" i="4"/>
  <c r="W722" i="4"/>
  <c r="W329" i="4"/>
  <c r="O329" i="4"/>
  <c r="W341" i="4"/>
  <c r="O341" i="4"/>
  <c r="O676" i="4"/>
  <c r="W676" i="4"/>
  <c r="W574" i="4"/>
  <c r="O574" i="4"/>
  <c r="O26" i="4"/>
  <c r="O414" i="4"/>
  <c r="W414" i="4"/>
  <c r="W688" i="4"/>
  <c r="O688" i="4"/>
  <c r="W780" i="4"/>
  <c r="O780" i="4"/>
  <c r="W942" i="4"/>
  <c r="O942" i="4"/>
  <c r="O470" i="4"/>
  <c r="W470" i="4"/>
  <c r="W487" i="4"/>
  <c r="O487" i="4"/>
  <c r="W238" i="4"/>
  <c r="O238" i="4"/>
  <c r="O58" i="4"/>
  <c r="W888" i="4"/>
  <c r="O888" i="4"/>
  <c r="W839" i="4"/>
  <c r="O839" i="4"/>
  <c r="W747" i="4"/>
  <c r="O747" i="4"/>
  <c r="W1006" i="4"/>
  <c r="O1006" i="4"/>
  <c r="W619" i="4"/>
  <c r="O619" i="4"/>
  <c r="W391" i="4"/>
  <c r="O391" i="4"/>
  <c r="W302" i="4"/>
  <c r="O302" i="4"/>
  <c r="O42" i="4"/>
  <c r="O27" i="4"/>
  <c r="W590" i="4"/>
  <c r="O590" i="4"/>
  <c r="W580" i="4"/>
  <c r="O580" i="4"/>
  <c r="W701" i="4"/>
  <c r="O701" i="4"/>
  <c r="O826" i="4"/>
  <c r="W826" i="4"/>
  <c r="W560" i="4"/>
  <c r="O560" i="4"/>
  <c r="O955" i="4"/>
  <c r="W955" i="4"/>
  <c r="O920" i="4"/>
  <c r="W920" i="4"/>
  <c r="O776" i="4"/>
  <c r="W776" i="4"/>
  <c r="W298" i="4"/>
  <c r="O298" i="4"/>
  <c r="O106" i="4"/>
  <c r="O530" i="4"/>
  <c r="W530" i="4"/>
  <c r="W744" i="4"/>
  <c r="O744" i="4"/>
  <c r="W413" i="4"/>
  <c r="O413" i="4"/>
  <c r="O191" i="4"/>
  <c r="W191" i="4"/>
  <c r="W477" i="4"/>
  <c r="O477" i="4"/>
  <c r="W495" i="4"/>
  <c r="O495" i="4"/>
  <c r="O177" i="4"/>
  <c r="W177" i="4"/>
  <c r="O20" i="4"/>
  <c r="W638" i="4"/>
  <c r="O638" i="4"/>
  <c r="W479" i="4"/>
  <c r="O479" i="4"/>
  <c r="W503" i="4"/>
  <c r="O503" i="4"/>
  <c r="O856" i="4"/>
  <c r="W856" i="4"/>
  <c r="W642" i="4"/>
  <c r="O642" i="4"/>
  <c r="W375" i="4"/>
  <c r="O375" i="4"/>
  <c r="W593" i="4"/>
  <c r="O593" i="4"/>
  <c r="O377" i="4"/>
  <c r="W377" i="4"/>
  <c r="O384" i="4"/>
  <c r="W384" i="4"/>
  <c r="O335" i="4"/>
  <c r="W335" i="4"/>
  <c r="O97" i="4"/>
  <c r="W198" i="4"/>
  <c r="O198" i="4"/>
  <c r="O72" i="4"/>
  <c r="W167" i="4"/>
  <c r="O167" i="4"/>
  <c r="O9" i="4"/>
  <c r="O726" i="4"/>
  <c r="W726" i="4"/>
  <c r="W219" i="4"/>
  <c r="O219" i="4"/>
  <c r="W465" i="4"/>
  <c r="O465" i="4"/>
  <c r="W268" i="4"/>
  <c r="O268" i="4"/>
  <c r="O15" i="4"/>
  <c r="O17" i="4"/>
  <c r="W366" i="4"/>
  <c r="O366" i="4"/>
  <c r="O882" i="4"/>
  <c r="W882" i="4"/>
  <c r="W859" i="4"/>
  <c r="O859" i="4"/>
  <c r="W293" i="4"/>
  <c r="O293" i="4"/>
  <c r="O93" i="4"/>
  <c r="O165" i="4"/>
  <c r="W165" i="4"/>
  <c r="O937" i="4"/>
  <c r="W937" i="4"/>
  <c r="W665" i="4"/>
  <c r="O665" i="4"/>
  <c r="O445" i="4"/>
  <c r="W445" i="4"/>
  <c r="W424" i="4"/>
  <c r="O424" i="4"/>
  <c r="O617" i="4"/>
  <c r="W617" i="4"/>
  <c r="O992" i="4"/>
  <c r="W992" i="4"/>
  <c r="O852" i="4"/>
  <c r="W852" i="4"/>
  <c r="O540" i="4"/>
  <c r="W540" i="4"/>
  <c r="O845" i="4"/>
  <c r="W845" i="4"/>
  <c r="W604" i="4"/>
  <c r="O604" i="4"/>
  <c r="W753" i="4"/>
  <c r="O753" i="4"/>
  <c r="W616" i="4"/>
  <c r="O616" i="4"/>
  <c r="W717" i="4"/>
  <c r="O717" i="4"/>
  <c r="W246" i="4"/>
  <c r="O246" i="4"/>
  <c r="W389" i="4"/>
  <c r="O389" i="4"/>
  <c r="W454" i="4"/>
  <c r="O454" i="4"/>
  <c r="W231" i="4"/>
  <c r="O231" i="4"/>
  <c r="O411" i="4"/>
  <c r="W411" i="4"/>
  <c r="O67" i="4"/>
  <c r="W957" i="4"/>
  <c r="O957" i="4"/>
  <c r="O515" i="4"/>
  <c r="W515" i="4"/>
  <c r="O819" i="4"/>
  <c r="W819" i="4"/>
  <c r="O278" i="4"/>
  <c r="W278" i="4"/>
  <c r="W559" i="4"/>
  <c r="O559" i="4"/>
  <c r="W611" i="4"/>
  <c r="O611" i="4"/>
  <c r="W686" i="4"/>
  <c r="O686" i="4"/>
  <c r="O782" i="4"/>
  <c r="W782" i="4"/>
  <c r="O976" i="4"/>
  <c r="W976" i="4"/>
  <c r="O249" i="4"/>
  <c r="W249" i="4"/>
  <c r="W618" i="4"/>
  <c r="O618" i="4"/>
  <c r="W473" i="4"/>
  <c r="O473" i="4"/>
  <c r="W779" i="4"/>
  <c r="O779" i="4"/>
  <c r="W640" i="4"/>
  <c r="O640" i="4"/>
  <c r="W735" i="4"/>
  <c r="O735" i="4"/>
  <c r="O456" i="4"/>
  <c r="W456" i="4"/>
  <c r="W459" i="4"/>
  <c r="O459" i="4"/>
  <c r="W649" i="4"/>
  <c r="O649" i="4"/>
  <c r="O79" i="4"/>
  <c r="W169" i="4"/>
  <c r="O169" i="4"/>
  <c r="W228" i="4"/>
  <c r="O228" i="4"/>
  <c r="W148" i="4"/>
  <c r="O148" i="4"/>
  <c r="O240" i="4"/>
  <c r="W240" i="4"/>
  <c r="W364" i="4"/>
  <c r="O364" i="4"/>
  <c r="O124" i="4"/>
  <c r="W124" i="4"/>
  <c r="O292" i="4"/>
  <c r="W292" i="4"/>
  <c r="W444" i="4"/>
  <c r="O444" i="4"/>
  <c r="O108" i="4"/>
  <c r="O260" i="4"/>
  <c r="W260" i="4"/>
  <c r="O272" i="4"/>
  <c r="W272" i="4"/>
  <c r="W830" i="4"/>
  <c r="O830" i="4"/>
  <c r="O129" i="4"/>
  <c r="W129" i="4"/>
  <c r="O707" i="4"/>
  <c r="W707" i="4"/>
  <c r="W814" i="4"/>
  <c r="O814" i="4"/>
  <c r="O909" i="4"/>
  <c r="W909" i="4"/>
  <c r="W499" i="4"/>
  <c r="O499" i="4"/>
  <c r="O147" i="4"/>
  <c r="W147" i="4"/>
  <c r="W338" i="4"/>
  <c r="O338" i="4"/>
  <c r="W166" i="4"/>
  <c r="O166" i="4"/>
  <c r="W497" i="4"/>
  <c r="O497" i="4"/>
  <c r="O214" i="4"/>
  <c r="W214" i="4"/>
  <c r="O381" i="4"/>
  <c r="W381" i="4"/>
  <c r="O70" i="4"/>
  <c r="O790" i="4"/>
  <c r="W790" i="4"/>
  <c r="W587" i="4"/>
  <c r="O587" i="4"/>
  <c r="O78" i="4"/>
  <c r="W991" i="4"/>
  <c r="O991" i="4"/>
  <c r="W399" i="4"/>
  <c r="O399" i="4"/>
  <c r="O95" i="4"/>
  <c r="W800" i="4"/>
  <c r="O800" i="4"/>
  <c r="W372" i="4"/>
  <c r="O372" i="4"/>
  <c r="W668" i="4"/>
  <c r="O668" i="4"/>
  <c r="O720" i="4"/>
  <c r="W720" i="4"/>
  <c r="W902" i="4"/>
  <c r="O902" i="4"/>
  <c r="O321" i="4"/>
  <c r="W321" i="4"/>
  <c r="W751" i="4"/>
  <c r="O751" i="4"/>
  <c r="W949" i="4"/>
  <c r="O949" i="4"/>
  <c r="O35" i="4"/>
  <c r="W183" i="4"/>
  <c r="O183" i="4"/>
  <c r="O532" i="4"/>
  <c r="W532" i="4"/>
  <c r="W860" i="4"/>
  <c r="O860" i="4"/>
  <c r="O880" i="4"/>
  <c r="W880" i="4"/>
  <c r="W418" i="4"/>
  <c r="O418" i="4"/>
  <c r="W893" i="4"/>
  <c r="O893" i="4"/>
  <c r="W511" i="4"/>
  <c r="O511" i="4"/>
  <c r="O472" i="4"/>
  <c r="W472" i="4"/>
  <c r="W402" i="4"/>
  <c r="O402" i="4"/>
  <c r="O349" i="4"/>
  <c r="W349" i="4"/>
  <c r="W956" i="4"/>
  <c r="O956" i="4"/>
  <c r="W650" i="4"/>
  <c r="O650" i="4"/>
  <c r="W307" i="4"/>
  <c r="O307" i="4"/>
  <c r="W866" i="4"/>
  <c r="O866" i="4"/>
  <c r="W201" i="4"/>
  <c r="O201" i="4"/>
  <c r="W667" i="4"/>
  <c r="O667" i="4"/>
  <c r="W695" i="4"/>
  <c r="O695" i="4"/>
  <c r="W218" i="4"/>
  <c r="O218" i="4"/>
  <c r="O407" i="4"/>
  <c r="W407" i="4"/>
  <c r="W435" i="4"/>
  <c r="O435" i="4"/>
  <c r="W235" i="4"/>
  <c r="O235" i="4"/>
  <c r="W996" i="4"/>
  <c r="O996" i="4"/>
  <c r="O828" i="4"/>
  <c r="W828" i="4"/>
  <c r="O677" i="4"/>
  <c r="W677" i="4"/>
  <c r="W441" i="4"/>
  <c r="O441" i="4"/>
  <c r="O395" i="4"/>
  <c r="W395" i="4"/>
  <c r="O485" i="4"/>
  <c r="W485" i="4"/>
  <c r="W149" i="4"/>
  <c r="O149" i="4"/>
  <c r="O36" i="4"/>
  <c r="O567" i="4"/>
  <c r="W567" i="4"/>
  <c r="W712" i="4"/>
  <c r="O712" i="4"/>
  <c r="O462" i="4"/>
  <c r="W462" i="4"/>
  <c r="O357" i="4"/>
  <c r="W357" i="4"/>
  <c r="O455" i="4"/>
  <c r="W455" i="4"/>
  <c r="O245" i="4"/>
  <c r="W245" i="4"/>
  <c r="W894" i="4"/>
  <c r="O894" i="4"/>
  <c r="W661" i="4"/>
  <c r="O661" i="4"/>
  <c r="W630" i="4"/>
  <c r="O630" i="4"/>
  <c r="W359" i="4"/>
  <c r="O359" i="4"/>
  <c r="O30" i="4"/>
  <c r="W628" i="4"/>
  <c r="O628" i="4"/>
  <c r="W271" i="4"/>
  <c r="O271" i="4"/>
  <c r="O762" i="4"/>
  <c r="W762" i="4"/>
  <c r="O450" i="4"/>
  <c r="W450" i="4"/>
  <c r="O396" i="4"/>
  <c r="W396" i="4"/>
  <c r="O12" i="4"/>
  <c r="W919" i="4"/>
  <c r="O919" i="4"/>
  <c r="O142" i="4"/>
  <c r="W142" i="4"/>
  <c r="W687" i="4"/>
  <c r="O687" i="4"/>
  <c r="W904" i="4"/>
  <c r="O904" i="4"/>
  <c r="O621" i="4"/>
  <c r="W621" i="4"/>
  <c r="W243" i="4"/>
  <c r="O243" i="4"/>
  <c r="W702" i="4"/>
  <c r="O702" i="4"/>
  <c r="O464" i="4"/>
  <c r="W464" i="4"/>
  <c r="O873" i="4"/>
  <c r="W873" i="4"/>
  <c r="W736" i="4"/>
  <c r="O736" i="4"/>
  <c r="W973" i="4"/>
  <c r="O973" i="4"/>
  <c r="W378" i="4"/>
  <c r="O378" i="4"/>
  <c r="O74" i="4"/>
  <c r="W553" i="4"/>
  <c r="O553" i="4"/>
  <c r="W703" i="4"/>
  <c r="O703" i="4"/>
  <c r="O34" i="4"/>
  <c r="O110" i="4"/>
  <c r="W959" i="4"/>
  <c r="O959" i="4"/>
  <c r="O786" i="4"/>
  <c r="W786" i="4"/>
  <c r="W883" i="4"/>
  <c r="O883" i="4"/>
  <c r="W345" i="4"/>
  <c r="O345" i="4"/>
  <c r="O453" i="4"/>
  <c r="W453" i="4"/>
  <c r="W350" i="4"/>
  <c r="O350" i="4"/>
  <c r="O936" i="4"/>
  <c r="W936" i="4"/>
  <c r="W481" i="4"/>
  <c r="O481" i="4"/>
  <c r="W829" i="4"/>
  <c r="O829" i="4"/>
  <c r="W632" i="4"/>
  <c r="O632" i="4"/>
  <c r="O49" i="4"/>
  <c r="O44" i="4"/>
  <c r="O77" i="4"/>
  <c r="O253" i="4"/>
  <c r="W253" i="4"/>
  <c r="W367" i="4"/>
  <c r="O367" i="4"/>
  <c r="W850" i="4"/>
  <c r="O850" i="4"/>
  <c r="W924" i="4"/>
  <c r="O924" i="4"/>
  <c r="O639" i="4"/>
  <c r="W639" i="4"/>
  <c r="O681" i="4"/>
  <c r="W681" i="4"/>
  <c r="W870" i="4"/>
  <c r="O870" i="4"/>
  <c r="O825" i="4"/>
  <c r="W825" i="4"/>
  <c r="W449" i="4"/>
  <c r="O449" i="4"/>
  <c r="W139" i="4"/>
  <c r="O139" i="4"/>
  <c r="W644" i="4"/>
  <c r="O644" i="4"/>
  <c r="O840" i="4"/>
  <c r="W840" i="4"/>
  <c r="W333" i="4"/>
  <c r="O333" i="4"/>
  <c r="W774" i="4"/>
  <c r="O774" i="4"/>
  <c r="W972" i="4"/>
  <c r="O972" i="4"/>
  <c r="O64" i="4"/>
  <c r="W263" i="4"/>
  <c r="O263" i="4"/>
  <c r="W194" i="4"/>
  <c r="O194" i="4"/>
  <c r="W889" i="4"/>
  <c r="O889" i="4"/>
  <c r="W512" i="4"/>
  <c r="O512" i="4"/>
  <c r="O1000" i="4"/>
  <c r="W1000" i="4"/>
  <c r="W858" i="4"/>
  <c r="O858" i="4"/>
  <c r="W358" i="4"/>
  <c r="O358" i="4"/>
  <c r="O704" i="4"/>
  <c r="W704" i="4"/>
  <c r="O995" i="4"/>
  <c r="W995" i="4"/>
  <c r="O854" i="4"/>
  <c r="W854" i="4"/>
  <c r="W563" i="4"/>
  <c r="O563" i="4"/>
  <c r="W773" i="4"/>
  <c r="O773" i="4"/>
  <c r="W664" i="4"/>
  <c r="O664" i="4"/>
  <c r="W767" i="4"/>
  <c r="O767" i="4"/>
  <c r="W476" i="4"/>
  <c r="O476" i="4"/>
  <c r="O398" i="4"/>
  <c r="W398" i="4"/>
  <c r="W340" i="4"/>
  <c r="O340" i="4"/>
  <c r="O232" i="4"/>
  <c r="W232" i="4"/>
  <c r="O156" i="4"/>
  <c r="W156" i="4"/>
  <c r="W188" i="4"/>
  <c r="O188" i="4"/>
  <c r="O264" i="4"/>
  <c r="W264" i="4"/>
  <c r="W824" i="4"/>
  <c r="O824" i="4"/>
  <c r="W216" i="4"/>
  <c r="O216" i="4"/>
  <c r="W296" i="4"/>
  <c r="O296" i="4"/>
  <c r="O172" i="4"/>
  <c r="W172" i="4"/>
  <c r="W224" i="4"/>
  <c r="O224" i="4"/>
  <c r="W565" i="4"/>
  <c r="O565" i="4"/>
  <c r="O980" i="4"/>
  <c r="W980" i="4"/>
  <c r="W748" i="4"/>
  <c r="O748" i="4"/>
  <c r="O813" i="4"/>
  <c r="W813" i="4"/>
  <c r="O548" i="4"/>
  <c r="W548" i="4"/>
  <c r="O68" i="4"/>
  <c r="O656" i="4"/>
  <c r="W656" i="4"/>
  <c r="W119" i="4"/>
  <c r="O119" i="4"/>
  <c r="O138" i="4"/>
  <c r="W138" i="4"/>
  <c r="O46" i="4"/>
  <c r="W170" i="4"/>
  <c r="O170" i="4"/>
  <c r="W126" i="4"/>
  <c r="O126" i="4"/>
  <c r="O53" i="4"/>
  <c r="O520" i="4"/>
  <c r="W520" i="4"/>
  <c r="O923" i="4"/>
  <c r="W923" i="4"/>
  <c r="W805" i="4"/>
  <c r="O805" i="4"/>
  <c r="W795" i="4"/>
  <c r="O795" i="4"/>
  <c r="W410" i="4"/>
  <c r="O410" i="4"/>
  <c r="O294" i="4"/>
  <c r="W294" i="4"/>
  <c r="W312" i="4"/>
  <c r="O312" i="4"/>
  <c r="L888" i="4"/>
  <c r="O54" i="4"/>
  <c r="O846" i="4"/>
  <c r="W846" i="4"/>
  <c r="O568" i="4"/>
  <c r="W568" i="4"/>
  <c r="O783" i="4"/>
  <c r="W783" i="4"/>
  <c r="W383" i="4"/>
  <c r="O383" i="4"/>
  <c r="W417" i="4"/>
  <c r="O417" i="4"/>
  <c r="W742" i="4"/>
  <c r="O742" i="4"/>
  <c r="W266" i="4"/>
  <c r="O266" i="4"/>
  <c r="O746" i="4"/>
  <c r="W746" i="4"/>
  <c r="O16" i="4"/>
  <c r="O8" i="4"/>
  <c r="W884" i="4"/>
  <c r="O884" i="4"/>
  <c r="W999" i="4"/>
  <c r="O999" i="4"/>
  <c r="O33" i="4"/>
  <c r="W510" i="4"/>
  <c r="O510" i="4"/>
  <c r="O823" i="4"/>
  <c r="W823" i="4"/>
  <c r="W626" i="4"/>
  <c r="O626" i="4"/>
  <c r="W524" i="4"/>
  <c r="O524" i="4"/>
  <c r="W437" i="4"/>
  <c r="O437" i="4"/>
  <c r="W620" i="4"/>
  <c r="O620" i="4"/>
  <c r="W697" i="4"/>
  <c r="O697" i="4"/>
  <c r="O10" i="4"/>
  <c r="W273" i="4"/>
  <c r="O273" i="4"/>
  <c r="W772" i="4"/>
  <c r="O772" i="4"/>
  <c r="O85" i="4"/>
  <c r="W223" i="4"/>
  <c r="O223" i="4"/>
  <c r="W251" i="4"/>
  <c r="O251" i="4"/>
  <c r="O404" i="4"/>
  <c r="W404" i="4"/>
  <c r="O11" i="4"/>
  <c r="W351" i="4"/>
  <c r="O351" i="4"/>
  <c r="W518" i="4"/>
  <c r="O518" i="4"/>
  <c r="W838" i="4"/>
  <c r="O838" i="4"/>
  <c r="O987" i="4"/>
  <c r="W987" i="4"/>
  <c r="O939" i="4"/>
  <c r="W939" i="4"/>
  <c r="O777" i="4"/>
  <c r="W777" i="4"/>
  <c r="O322" i="4"/>
  <c r="W322" i="4"/>
  <c r="O600" i="4"/>
  <c r="W600" i="4"/>
  <c r="O270" i="4"/>
  <c r="W270" i="4"/>
  <c r="O926" i="4"/>
  <c r="W926" i="4"/>
  <c r="O31" i="4"/>
  <c r="W961" i="4"/>
  <c r="O961" i="4"/>
  <c r="O84" i="4"/>
  <c r="W636" i="4"/>
  <c r="O636" i="4"/>
  <c r="W393" i="4"/>
  <c r="O393" i="4"/>
  <c r="W857" i="4"/>
  <c r="O857" i="4"/>
  <c r="W680" i="4"/>
  <c r="O680" i="4"/>
  <c r="O872" i="4"/>
  <c r="W872" i="4"/>
  <c r="W778" i="4"/>
  <c r="O778" i="4"/>
  <c r="W242" i="4"/>
  <c r="O242" i="4"/>
  <c r="W397" i="4"/>
  <c r="O397" i="4"/>
  <c r="W301" i="4"/>
  <c r="O301" i="4"/>
  <c r="W154" i="4"/>
  <c r="O154" i="4"/>
  <c r="O998" i="4"/>
  <c r="W998" i="4"/>
  <c r="O19" i="4"/>
  <c r="O409" i="4"/>
  <c r="W409" i="4"/>
  <c r="W492" i="4"/>
  <c r="O492" i="4"/>
  <c r="O771" i="4"/>
  <c r="W771" i="4"/>
  <c r="O94" i="4"/>
  <c r="O791" i="4"/>
  <c r="W791" i="4"/>
  <c r="W118" i="4"/>
  <c r="O118" i="4"/>
  <c r="W834" i="4"/>
  <c r="O834" i="4"/>
  <c r="W911" i="4"/>
  <c r="O911" i="4"/>
  <c r="O153" i="4"/>
  <c r="W153" i="4"/>
  <c r="O283" i="4"/>
  <c r="W283" i="4"/>
  <c r="O18" i="4"/>
  <c r="W420" i="4"/>
  <c r="O420" i="4"/>
  <c r="W915" i="4"/>
  <c r="O915" i="4"/>
  <c r="O380" i="4"/>
  <c r="W380" i="4"/>
  <c r="O946" i="4"/>
  <c r="W946" i="4"/>
  <c r="O654" i="4"/>
  <c r="W654" i="4"/>
  <c r="O175" i="4"/>
  <c r="W175" i="4"/>
  <c r="W690" i="4"/>
  <c r="O690" i="4"/>
  <c r="O339" i="4"/>
  <c r="W339" i="4"/>
  <c r="W887" i="4"/>
  <c r="O887" i="4"/>
  <c r="O948" i="4"/>
  <c r="W948" i="4"/>
  <c r="W582" i="4"/>
  <c r="O582" i="4"/>
  <c r="O203" i="4"/>
  <c r="W203" i="4"/>
  <c r="O983" i="4"/>
  <c r="W983" i="4"/>
  <c r="W935" i="4"/>
  <c r="O935" i="4"/>
  <c r="O241" i="4"/>
  <c r="W241" i="4"/>
  <c r="W863" i="4"/>
  <c r="O863" i="4"/>
  <c r="W837" i="4"/>
  <c r="O837" i="4"/>
  <c r="W141" i="4"/>
  <c r="O141" i="4"/>
  <c r="W849" i="4"/>
  <c r="O849" i="4"/>
  <c r="W716" i="4"/>
  <c r="O716" i="4"/>
  <c r="W374" i="4"/>
  <c r="O374" i="4"/>
  <c r="O979" i="4"/>
  <c r="W979" i="4"/>
  <c r="W878" i="4"/>
  <c r="O878" i="4"/>
  <c r="W645" i="4"/>
  <c r="O645" i="4"/>
  <c r="W550" i="4"/>
  <c r="O550" i="4"/>
  <c r="W807" i="4"/>
  <c r="O807" i="4"/>
  <c r="W433" i="4"/>
  <c r="O433" i="4"/>
  <c r="O43" i="4"/>
  <c r="W436" i="4"/>
  <c r="O436" i="4"/>
  <c r="W728" i="4"/>
  <c r="O728" i="4"/>
  <c r="W729" i="4"/>
  <c r="O729" i="4"/>
  <c r="W490" i="4"/>
  <c r="O490" i="4"/>
  <c r="W419" i="4"/>
  <c r="O419" i="4"/>
  <c r="O13" i="4"/>
  <c r="W225" i="4"/>
  <c r="O225" i="4"/>
  <c r="W514" i="4"/>
  <c r="O514" i="4"/>
  <c r="W817" i="4"/>
  <c r="O817" i="4"/>
  <c r="O597" i="4"/>
  <c r="W597" i="4"/>
  <c r="W353" i="4"/>
  <c r="O353" i="4"/>
  <c r="O698" i="4"/>
  <c r="W698" i="4"/>
  <c r="O125" i="4"/>
  <c r="W125" i="4"/>
  <c r="W608" i="4"/>
  <c r="O608" i="4"/>
  <c r="W319" i="4"/>
  <c r="O319" i="4"/>
  <c r="W606" i="4"/>
  <c r="O606" i="4"/>
  <c r="W187" i="4"/>
  <c r="O187" i="4"/>
  <c r="O733" i="4"/>
  <c r="W733" i="4"/>
  <c r="W984" i="4"/>
  <c r="O984" i="4"/>
  <c r="W161" i="4"/>
  <c r="O161" i="4"/>
  <c r="O868" i="4"/>
  <c r="W868" i="4"/>
  <c r="W164" i="4"/>
  <c r="O164" i="4"/>
  <c r="W356" i="4"/>
  <c r="O356" i="4"/>
  <c r="W360" i="4"/>
  <c r="O360" i="4"/>
  <c r="W212" i="4"/>
  <c r="O212" i="4"/>
  <c r="O144" i="4"/>
  <c r="W144" i="4"/>
  <c r="W392" i="4"/>
  <c r="O392" i="4"/>
  <c r="O344" i="4"/>
  <c r="W344" i="4"/>
  <c r="W288" i="4"/>
  <c r="O288" i="4"/>
  <c r="O820" i="4"/>
  <c r="W820" i="4"/>
  <c r="O92" i="4"/>
  <c r="O336" i="4"/>
  <c r="W336" i="4"/>
  <c r="L681" i="4"/>
  <c r="L940" i="4"/>
  <c r="L215" i="4"/>
  <c r="L441" i="4"/>
  <c r="L194" i="4"/>
  <c r="L102" i="4"/>
  <c r="T973" i="4"/>
  <c r="L823" i="4"/>
  <c r="L760" i="4"/>
  <c r="L768" i="4"/>
  <c r="L956" i="4"/>
  <c r="T975" i="4"/>
  <c r="T717" i="4"/>
  <c r="L21" i="4"/>
  <c r="L19" i="4"/>
  <c r="L629" i="4"/>
  <c r="T968" i="4"/>
  <c r="T240" i="4"/>
  <c r="L716" i="4"/>
  <c r="T985" i="4"/>
  <c r="L367" i="4"/>
  <c r="L640" i="4"/>
  <c r="T814" i="4"/>
  <c r="L553" i="4"/>
  <c r="L587" i="4"/>
  <c r="L930" i="4"/>
  <c r="L353" i="4"/>
  <c r="L279" i="4"/>
  <c r="L914" i="4"/>
  <c r="T392" i="4"/>
  <c r="L355" i="4"/>
  <c r="L613" i="4"/>
  <c r="L297" i="4"/>
  <c r="L375" i="4"/>
  <c r="T926" i="4"/>
  <c r="T238" i="4"/>
  <c r="L52" i="4"/>
  <c r="L788" i="4"/>
  <c r="T978" i="4"/>
  <c r="L280" i="4"/>
  <c r="T431" i="4"/>
  <c r="T449" i="4"/>
  <c r="T239" i="4"/>
  <c r="T123" i="4"/>
  <c r="T455" i="4"/>
  <c r="T360" i="4"/>
  <c r="L529" i="4"/>
  <c r="T789" i="4"/>
  <c r="T800" i="4"/>
  <c r="L614" i="4"/>
  <c r="T118" i="4"/>
  <c r="L709" i="4"/>
  <c r="T442" i="4"/>
  <c r="T706" i="4"/>
  <c r="L111" i="4"/>
  <c r="L88" i="4"/>
  <c r="L665" i="4"/>
  <c r="L995" i="4"/>
  <c r="L401" i="4"/>
  <c r="L606" i="4"/>
  <c r="L880" i="4"/>
  <c r="L762" i="4"/>
  <c r="L845" i="4"/>
  <c r="L328" i="4"/>
  <c r="L530" i="4"/>
  <c r="L550" i="4"/>
  <c r="L664" i="4"/>
  <c r="L381" i="4"/>
  <c r="L27" i="4"/>
  <c r="L114" i="4"/>
  <c r="L106" i="4"/>
  <c r="L24" i="4"/>
  <c r="L35" i="4"/>
  <c r="L81" i="4"/>
  <c r="L56" i="4"/>
  <c r="L55" i="4"/>
  <c r="L20" i="4"/>
  <c r="L58" i="4"/>
  <c r="L115" i="4"/>
  <c r="L47" i="4"/>
  <c r="L32" i="4"/>
  <c r="L50" i="4"/>
  <c r="L54" i="4"/>
  <c r="L41" i="4"/>
  <c r="L62" i="4"/>
  <c r="L85" i="4"/>
  <c r="L104" i="4"/>
  <c r="L323" i="4"/>
  <c r="L306" i="4"/>
  <c r="L258" i="4"/>
  <c r="L287" i="4"/>
  <c r="L247" i="4"/>
  <c r="L310" i="4"/>
  <c r="L156" i="4"/>
  <c r="T813" i="4"/>
  <c r="L248" i="4"/>
  <c r="L154" i="4"/>
  <c r="T413" i="4"/>
  <c r="L36" i="4"/>
  <c r="L101" i="4"/>
  <c r="T393" i="4"/>
  <c r="L298" i="4"/>
  <c r="T799" i="4"/>
  <c r="L1002" i="4"/>
  <c r="T564" i="4"/>
  <c r="L511" i="4"/>
  <c r="L252" i="4"/>
  <c r="L585" i="4"/>
  <c r="L811" i="4"/>
  <c r="L262" i="4"/>
  <c r="L934" i="4"/>
  <c r="T514" i="4"/>
  <c r="L376" i="4"/>
  <c r="L583" i="4"/>
  <c r="L630" i="4"/>
  <c r="L784" i="4"/>
  <c r="L69" i="4"/>
  <c r="L25" i="4"/>
  <c r="L18" i="4"/>
  <c r="L292" i="4"/>
  <c r="L836" i="4"/>
  <c r="L711" i="4"/>
  <c r="L971" i="4"/>
  <c r="L211" i="4"/>
  <c r="L977" i="4"/>
  <c r="L250" i="4"/>
  <c r="L770" i="4"/>
  <c r="L415" i="4"/>
  <c r="L142" i="4"/>
  <c r="L912" i="4"/>
  <c r="L894" i="4"/>
  <c r="L855" i="4"/>
  <c r="T245" i="4"/>
  <c r="L313" i="4"/>
  <c r="L569" i="4"/>
  <c r="L494" i="4"/>
  <c r="L941" i="4"/>
  <c r="L944" i="4"/>
  <c r="L331" i="4"/>
  <c r="L157" i="4"/>
  <c r="L362" i="4"/>
  <c r="L1004" i="4"/>
  <c r="L273" i="4"/>
  <c r="L882" i="4"/>
  <c r="L905" i="4"/>
  <c r="L785" i="4"/>
  <c r="L278" i="4"/>
  <c r="L639" i="4"/>
  <c r="L839" i="4"/>
  <c r="L992" i="4"/>
  <c r="L591" i="4"/>
  <c r="T763" i="4"/>
  <c r="L373" i="4"/>
  <c r="L615" i="4"/>
  <c r="T739" i="4"/>
  <c r="L482" i="4"/>
  <c r="L515" i="4"/>
  <c r="L510" i="4"/>
  <c r="L265" i="4"/>
  <c r="L908" i="4"/>
  <c r="L565" i="4"/>
  <c r="L163" i="4"/>
  <c r="L317" i="4"/>
  <c r="L831" i="4"/>
  <c r="L695" i="4"/>
  <c r="L409" i="4"/>
  <c r="L806" i="4"/>
  <c r="L545" i="4"/>
  <c r="L898" i="4"/>
  <c r="L688" i="4"/>
  <c r="L295" i="4"/>
  <c r="L632" i="4"/>
  <c r="L489" i="4"/>
  <c r="L394" i="4"/>
  <c r="T299" i="4"/>
  <c r="L601" i="4"/>
  <c r="L540" i="4"/>
  <c r="L602" i="4"/>
  <c r="L779" i="4"/>
  <c r="L344" i="4"/>
  <c r="T320" i="4"/>
  <c r="L110" i="4"/>
  <c r="L79" i="4"/>
  <c r="L90" i="4"/>
  <c r="T259" i="4"/>
  <c r="T864" i="4"/>
  <c r="L37" i="4"/>
  <c r="L84" i="4"/>
  <c r="T395" i="4"/>
  <c r="T743" i="4"/>
  <c r="T645" i="4"/>
  <c r="T751" i="4"/>
  <c r="L57" i="4"/>
  <c r="T219" i="4"/>
  <c r="L63" i="4"/>
  <c r="L67" i="4"/>
  <c r="T132" i="4"/>
  <c r="T419" i="4"/>
  <c r="T750" i="4"/>
  <c r="L13" i="4"/>
  <c r="T538" i="4"/>
  <c r="T269" i="4"/>
  <c r="T456" i="4"/>
  <c r="L257" i="4"/>
  <c r="L513" i="4"/>
  <c r="L546" i="4"/>
  <c r="L866" i="4"/>
  <c r="L707" i="4"/>
  <c r="L165" i="4"/>
  <c r="T147" i="4"/>
  <c r="L557" i="4"/>
  <c r="L45" i="4"/>
  <c r="L100" i="4"/>
  <c r="L60" i="4"/>
  <c r="L39" i="4"/>
  <c r="L113" i="4"/>
  <c r="L653" i="4"/>
  <c r="L75" i="4"/>
  <c r="L593" i="4"/>
  <c r="L363" i="4"/>
  <c r="L86" i="4"/>
  <c r="L729" i="4"/>
  <c r="L728" i="4"/>
  <c r="L72" i="4"/>
  <c r="L476" i="4"/>
  <c r="L59" i="4"/>
  <c r="L596" i="4"/>
  <c r="L103" i="4"/>
  <c r="L473" i="4"/>
  <c r="L44" i="4"/>
  <c r="L291" i="4"/>
  <c r="L9" i="4"/>
  <c r="L264" i="4"/>
  <c r="L671" i="4"/>
  <c r="L76" i="4"/>
  <c r="L330" i="4"/>
  <c r="L108" i="4"/>
  <c r="L149" i="4"/>
  <c r="L939" i="4"/>
  <c r="L424" i="4"/>
  <c r="L99" i="4"/>
  <c r="L689" i="4"/>
  <c r="L687" i="4"/>
  <c r="L109" i="4"/>
  <c r="L80" i="4"/>
  <c r="L93" i="4"/>
  <c r="L577" i="4"/>
  <c r="L68" i="4"/>
  <c r="L595" i="4"/>
  <c r="L654" i="4"/>
  <c r="L46" i="4"/>
  <c r="L23" i="4"/>
  <c r="L34" i="4"/>
  <c r="L633" i="4"/>
  <c r="T810" i="4"/>
  <c r="L11" i="4"/>
  <c r="L719" i="4"/>
  <c r="T963" i="4"/>
  <c r="L10" i="4"/>
  <c r="L311" i="4"/>
  <c r="L502" i="4"/>
  <c r="L624" i="4"/>
  <c r="L14" i="4"/>
  <c r="L634" i="4"/>
  <c r="L496" i="4"/>
  <c r="L901" i="4"/>
  <c r="L850" i="4"/>
  <c r="L48" i="4"/>
  <c r="L574" i="4"/>
  <c r="L834" i="4"/>
  <c r="L755" i="4"/>
  <c r="L229" i="4"/>
  <c r="L107" i="4"/>
  <c r="L148" i="4"/>
  <c r="T891" i="4"/>
  <c r="L74" i="4"/>
  <c r="L759" i="4"/>
  <c r="L451" i="4"/>
  <c r="L228" i="4"/>
  <c r="L753" i="4"/>
  <c r="L87" i="4"/>
  <c r="L98" i="4"/>
  <c r="L22" i="4"/>
  <c r="L33" i="4"/>
  <c r="L531" i="4"/>
  <c r="L64" i="4"/>
  <c r="L112" i="4"/>
  <c r="L61" i="4"/>
  <c r="L70" i="4"/>
  <c r="L552" i="4"/>
  <c r="L737" i="4"/>
  <c r="L620" i="4"/>
  <c r="L876" i="4"/>
  <c r="L49" i="4"/>
  <c r="L474" i="4"/>
  <c r="L617" i="4"/>
  <c r="L873" i="4"/>
  <c r="L138" i="4"/>
  <c r="L29" i="4"/>
  <c r="L12" i="4"/>
  <c r="L418" i="4"/>
  <c r="L382" i="4"/>
  <c r="L915" i="4"/>
  <c r="L342" i="4"/>
  <c r="L77" i="4"/>
  <c r="L428" i="4"/>
  <c r="L91" i="4"/>
  <c r="L464" i="4"/>
  <c r="T701" i="4"/>
  <c r="L929" i="4"/>
  <c r="L31" i="4"/>
  <c r="L42" i="4"/>
  <c r="L97" i="4"/>
  <c r="L78" i="4"/>
  <c r="L40" i="4"/>
  <c r="L53" i="4"/>
  <c r="L116" i="4"/>
  <c r="L461" i="4"/>
  <c r="L92" i="4"/>
  <c r="L781" i="4"/>
  <c r="L980" i="4"/>
  <c r="L83" i="4"/>
  <c r="L94" i="4"/>
  <c r="L886" i="4"/>
  <c r="L71" i="4"/>
  <c r="L82" i="4"/>
  <c r="L89" i="4"/>
  <c r="L105" i="4"/>
  <c r="L856" i="4"/>
  <c r="L16" i="4"/>
  <c r="L96" i="4"/>
  <c r="L15" i="4"/>
  <c r="L26" i="4"/>
  <c r="L65" i="4"/>
  <c r="L28" i="4"/>
  <c r="L95" i="4"/>
  <c r="L38" i="4"/>
  <c r="L43" i="4"/>
  <c r="L73" i="4"/>
  <c r="L117" i="4"/>
  <c r="L51" i="4"/>
  <c r="L30" i="4"/>
  <c r="L66" i="4"/>
  <c r="L17" i="4"/>
  <c r="V761" i="4"/>
  <c r="N761" i="4"/>
  <c r="V780" i="4"/>
  <c r="N780" i="4"/>
  <c r="V865" i="4"/>
  <c r="N865" i="4"/>
  <c r="V787" i="4"/>
  <c r="N787" i="4"/>
  <c r="V930" i="4"/>
  <c r="N930" i="4"/>
  <c r="V485" i="4"/>
  <c r="N485" i="4"/>
  <c r="V752" i="4"/>
  <c r="N752" i="4"/>
  <c r="V967" i="4"/>
  <c r="N967" i="4"/>
  <c r="V413" i="4"/>
  <c r="N413" i="4"/>
  <c r="V798" i="4"/>
  <c r="N798" i="4"/>
  <c r="V15" i="4"/>
  <c r="N15" i="4"/>
  <c r="V534" i="4"/>
  <c r="N534" i="4"/>
  <c r="V197" i="4"/>
  <c r="N197" i="4"/>
  <c r="V556" i="4"/>
  <c r="N556" i="4"/>
  <c r="V108" i="4"/>
  <c r="N108" i="4"/>
  <c r="V467" i="4"/>
  <c r="N467" i="4"/>
  <c r="V211" i="4"/>
  <c r="N211" i="4"/>
  <c r="V570" i="4"/>
  <c r="N570" i="4"/>
  <c r="V250" i="4"/>
  <c r="N250" i="4"/>
  <c r="V609" i="4"/>
  <c r="N609" i="4"/>
  <c r="V289" i="4"/>
  <c r="N289" i="4"/>
  <c r="V33" i="4"/>
  <c r="N33" i="4"/>
  <c r="V456" i="4"/>
  <c r="N456" i="4"/>
  <c r="V200" i="4"/>
  <c r="N200" i="4"/>
  <c r="V988" i="4"/>
  <c r="N988" i="4"/>
  <c r="V732" i="4"/>
  <c r="N732" i="4"/>
  <c r="V985" i="4"/>
  <c r="N985" i="4"/>
  <c r="V729" i="4"/>
  <c r="N729" i="4"/>
  <c r="V980" i="4"/>
  <c r="N980" i="4"/>
  <c r="V724" i="4"/>
  <c r="N724" i="4"/>
  <c r="V977" i="4"/>
  <c r="N977" i="4"/>
  <c r="V721" i="4"/>
  <c r="N721" i="4"/>
  <c r="V1004" i="4"/>
  <c r="N1004" i="4"/>
  <c r="V748" i="4"/>
  <c r="N748" i="4"/>
  <c r="V71" i="4"/>
  <c r="N71" i="4"/>
  <c r="V777" i="4"/>
  <c r="N777" i="4"/>
  <c r="V190" i="4"/>
  <c r="N190" i="4"/>
  <c r="V804" i="4"/>
  <c r="N804" i="4"/>
  <c r="V295" i="4"/>
  <c r="N295" i="4"/>
  <c r="N833" i="4"/>
  <c r="V833" i="4"/>
  <c r="V397" i="4"/>
  <c r="N397" i="4"/>
  <c r="V971" i="4"/>
  <c r="N971" i="4"/>
  <c r="V907" i="4"/>
  <c r="N907" i="4"/>
  <c r="V843" i="4"/>
  <c r="N843" i="4"/>
  <c r="N779" i="4"/>
  <c r="V779" i="4"/>
  <c r="V715" i="4"/>
  <c r="N715" i="4"/>
  <c r="V591" i="4"/>
  <c r="N591" i="4"/>
  <c r="V422" i="4"/>
  <c r="N422" i="4"/>
  <c r="V198" i="4"/>
  <c r="N198" i="4"/>
  <c r="V986" i="4"/>
  <c r="N986" i="4"/>
  <c r="V922" i="4"/>
  <c r="N922" i="4"/>
  <c r="V858" i="4"/>
  <c r="N858" i="4"/>
  <c r="V794" i="4"/>
  <c r="N794" i="4"/>
  <c r="V730" i="4"/>
  <c r="N730" i="4"/>
  <c r="V631" i="4"/>
  <c r="N631" i="4"/>
  <c r="V462" i="4"/>
  <c r="N462" i="4"/>
  <c r="V255" i="4"/>
  <c r="N255" i="4"/>
  <c r="V1000" i="4"/>
  <c r="N1000" i="4"/>
  <c r="V936" i="4"/>
  <c r="N936" i="4"/>
  <c r="V872" i="4"/>
  <c r="N872" i="4"/>
  <c r="V808" i="4"/>
  <c r="N808" i="4"/>
  <c r="V744" i="4"/>
  <c r="N744" i="4"/>
  <c r="V670" i="4"/>
  <c r="N670" i="4"/>
  <c r="V501" i="4"/>
  <c r="N501" i="4"/>
  <c r="V311" i="4"/>
  <c r="N311" i="4"/>
  <c r="V55" i="4"/>
  <c r="N55" i="4"/>
  <c r="V959" i="4"/>
  <c r="N959" i="4"/>
  <c r="V895" i="4"/>
  <c r="N895" i="4"/>
  <c r="V831" i="4"/>
  <c r="N831" i="4"/>
  <c r="V767" i="4"/>
  <c r="N767" i="4"/>
  <c r="V703" i="4"/>
  <c r="N703" i="4"/>
  <c r="V559" i="4"/>
  <c r="N559" i="4"/>
  <c r="V390" i="4"/>
  <c r="N390" i="4"/>
  <c r="V150" i="4"/>
  <c r="N150" i="4"/>
  <c r="V982" i="4"/>
  <c r="N982" i="4"/>
  <c r="V918" i="4"/>
  <c r="N918" i="4"/>
  <c r="V854" i="4"/>
  <c r="N854" i="4"/>
  <c r="V790" i="4"/>
  <c r="N790" i="4"/>
  <c r="V726" i="4"/>
  <c r="N726" i="4"/>
  <c r="V622" i="4"/>
  <c r="N622" i="4"/>
  <c r="V453" i="4"/>
  <c r="N453" i="4"/>
  <c r="V239" i="4"/>
  <c r="N239" i="4"/>
  <c r="V1005" i="4"/>
  <c r="N1005" i="4"/>
  <c r="V941" i="4"/>
  <c r="N941" i="4"/>
  <c r="V877" i="4"/>
  <c r="N877" i="4"/>
  <c r="V813" i="4"/>
  <c r="N813" i="4"/>
  <c r="V749" i="4"/>
  <c r="N749" i="4"/>
  <c r="V685" i="4"/>
  <c r="N685" i="4"/>
  <c r="N511" i="4"/>
  <c r="V511" i="4"/>
  <c r="V334" i="4"/>
  <c r="N334" i="4"/>
  <c r="V78" i="4"/>
  <c r="N78" i="4"/>
  <c r="V317" i="4"/>
  <c r="N317" i="4"/>
  <c r="V253" i="4"/>
  <c r="N253" i="4"/>
  <c r="V189" i="4"/>
  <c r="N189" i="4"/>
  <c r="V125" i="4"/>
  <c r="N125" i="4"/>
  <c r="V61" i="4"/>
  <c r="N61" i="4"/>
  <c r="V676" i="4"/>
  <c r="N676" i="4"/>
  <c r="V612" i="4"/>
  <c r="N612" i="4"/>
  <c r="V548" i="4"/>
  <c r="N548" i="4"/>
  <c r="V484" i="4"/>
  <c r="N484" i="4"/>
  <c r="V420" i="4"/>
  <c r="N420" i="4"/>
  <c r="V356" i="4"/>
  <c r="N356" i="4"/>
  <c r="V292" i="4"/>
  <c r="N292" i="4"/>
  <c r="V228" i="4"/>
  <c r="N228" i="4"/>
  <c r="V164" i="4"/>
  <c r="N164" i="4"/>
  <c r="V100" i="4"/>
  <c r="N100" i="4"/>
  <c r="V36" i="4"/>
  <c r="N36" i="4"/>
  <c r="V651" i="4"/>
  <c r="N651" i="4"/>
  <c r="V587" i="4"/>
  <c r="N587" i="4"/>
  <c r="V523" i="4"/>
  <c r="N523" i="4"/>
  <c r="V459" i="4"/>
  <c r="N459" i="4"/>
  <c r="V395" i="4"/>
  <c r="N395" i="4"/>
  <c r="V331" i="4"/>
  <c r="N331" i="4"/>
  <c r="V267" i="4"/>
  <c r="N267" i="4"/>
  <c r="V203" i="4"/>
  <c r="N203" i="4"/>
  <c r="V139" i="4"/>
  <c r="N139" i="4"/>
  <c r="V75" i="4"/>
  <c r="N75" i="4"/>
  <c r="V11" i="4"/>
  <c r="N11" i="4"/>
  <c r="V626" i="4"/>
  <c r="N626" i="4"/>
  <c r="V562" i="4"/>
  <c r="N562" i="4"/>
  <c r="V498" i="4"/>
  <c r="N498" i="4"/>
  <c r="V434" i="4"/>
  <c r="N434" i="4"/>
  <c r="V370" i="4"/>
  <c r="N370" i="4"/>
  <c r="V306" i="4"/>
  <c r="N306" i="4"/>
  <c r="V242" i="4"/>
  <c r="N242" i="4"/>
  <c r="V178" i="4"/>
  <c r="N178" i="4"/>
  <c r="V114" i="4"/>
  <c r="N114" i="4"/>
  <c r="V50" i="4"/>
  <c r="N50" i="4"/>
  <c r="V665" i="4"/>
  <c r="N665" i="4"/>
  <c r="V601" i="4"/>
  <c r="N601" i="4"/>
  <c r="V537" i="4"/>
  <c r="N537" i="4"/>
  <c r="V473" i="4"/>
  <c r="N473" i="4"/>
  <c r="V409" i="4"/>
  <c r="N409" i="4"/>
  <c r="V345" i="4"/>
  <c r="N345" i="4"/>
  <c r="V281" i="4"/>
  <c r="N281" i="4"/>
  <c r="V217" i="4"/>
  <c r="N217" i="4"/>
  <c r="V153" i="4"/>
  <c r="N153" i="4"/>
  <c r="V89" i="4"/>
  <c r="N89" i="4"/>
  <c r="V25" i="4"/>
  <c r="N25" i="4"/>
  <c r="V640" i="4"/>
  <c r="N640" i="4"/>
  <c r="V576" i="4"/>
  <c r="N576" i="4"/>
  <c r="V512" i="4"/>
  <c r="N512" i="4"/>
  <c r="V448" i="4"/>
  <c r="N448" i="4"/>
  <c r="V384" i="4"/>
  <c r="N384" i="4"/>
  <c r="V320" i="4"/>
  <c r="N320" i="4"/>
  <c r="V256" i="4"/>
  <c r="N256" i="4"/>
  <c r="V192" i="4"/>
  <c r="N192" i="4"/>
  <c r="V128" i="4"/>
  <c r="N128" i="4"/>
  <c r="V64" i="4"/>
  <c r="N64" i="4"/>
  <c r="V764" i="4"/>
  <c r="N764" i="4"/>
  <c r="V753" i="4"/>
  <c r="N753" i="4"/>
  <c r="V836" i="4"/>
  <c r="N836" i="4"/>
  <c r="V915" i="4"/>
  <c r="N915" i="4"/>
  <c r="V230" i="4"/>
  <c r="N230" i="4"/>
  <c r="V738" i="4"/>
  <c r="N738" i="4"/>
  <c r="V880" i="4"/>
  <c r="N880" i="4"/>
  <c r="V343" i="4"/>
  <c r="N343" i="4"/>
  <c r="V839" i="4"/>
  <c r="N839" i="4"/>
  <c r="V990" i="4"/>
  <c r="N990" i="4"/>
  <c r="V645" i="4"/>
  <c r="N645" i="4"/>
  <c r="V821" i="4"/>
  <c r="N821" i="4"/>
  <c r="V110" i="4"/>
  <c r="N110" i="4"/>
  <c r="V69" i="4"/>
  <c r="N69" i="4"/>
  <c r="V428" i="4"/>
  <c r="N428" i="4"/>
  <c r="V44" i="4"/>
  <c r="N44" i="4"/>
  <c r="V403" i="4"/>
  <c r="N403" i="4"/>
  <c r="V83" i="4"/>
  <c r="N83" i="4"/>
  <c r="V506" i="4"/>
  <c r="N506" i="4"/>
  <c r="V122" i="4"/>
  <c r="N122" i="4"/>
  <c r="V417" i="4"/>
  <c r="N417" i="4"/>
  <c r="V161" i="4"/>
  <c r="N161" i="4"/>
  <c r="V392" i="4"/>
  <c r="N392" i="4"/>
  <c r="V8" i="4"/>
  <c r="N8" i="4"/>
  <c r="V956" i="4"/>
  <c r="N956" i="4"/>
  <c r="V700" i="4"/>
  <c r="N700" i="4"/>
  <c r="N953" i="4"/>
  <c r="V953" i="4"/>
  <c r="V697" i="4"/>
  <c r="N697" i="4"/>
  <c r="V948" i="4"/>
  <c r="N948" i="4"/>
  <c r="V692" i="4"/>
  <c r="N692" i="4"/>
  <c r="V945" i="4"/>
  <c r="N945" i="4"/>
  <c r="V689" i="4"/>
  <c r="N689" i="4"/>
  <c r="V972" i="4"/>
  <c r="N972" i="4"/>
  <c r="V716" i="4"/>
  <c r="N716" i="4"/>
  <c r="V1001" i="4"/>
  <c r="N1001" i="4"/>
  <c r="V745" i="4"/>
  <c r="N745" i="4"/>
  <c r="V62" i="4"/>
  <c r="N62" i="4"/>
  <c r="V772" i="4"/>
  <c r="N772" i="4"/>
  <c r="V167" i="4"/>
  <c r="N167" i="4"/>
  <c r="V801" i="4"/>
  <c r="N801" i="4"/>
  <c r="V286" i="4"/>
  <c r="N286" i="4"/>
  <c r="V963" i="4"/>
  <c r="N963" i="4"/>
  <c r="V899" i="4"/>
  <c r="N899" i="4"/>
  <c r="V835" i="4"/>
  <c r="N835" i="4"/>
  <c r="V771" i="4"/>
  <c r="N771" i="4"/>
  <c r="V707" i="4"/>
  <c r="N707" i="4"/>
  <c r="V573" i="4"/>
  <c r="N573" i="4"/>
  <c r="V399" i="4"/>
  <c r="N399" i="4"/>
  <c r="V166" i="4"/>
  <c r="N166" i="4"/>
  <c r="V978" i="4"/>
  <c r="N978" i="4"/>
  <c r="V914" i="4"/>
  <c r="N914" i="4"/>
  <c r="V850" i="4"/>
  <c r="N850" i="4"/>
  <c r="V786" i="4"/>
  <c r="N786" i="4"/>
  <c r="V722" i="4"/>
  <c r="N722" i="4"/>
  <c r="V613" i="4"/>
  <c r="N613" i="4"/>
  <c r="V439" i="4"/>
  <c r="N439" i="4"/>
  <c r="V223" i="4"/>
  <c r="N223" i="4"/>
  <c r="V992" i="4"/>
  <c r="N992" i="4"/>
  <c r="V928" i="4"/>
  <c r="N928" i="4"/>
  <c r="V864" i="4"/>
  <c r="N864" i="4"/>
  <c r="V800" i="4"/>
  <c r="N800" i="4"/>
  <c r="V736" i="4"/>
  <c r="N736" i="4"/>
  <c r="V647" i="4"/>
  <c r="N647" i="4"/>
  <c r="V478" i="4"/>
  <c r="N478" i="4"/>
  <c r="V279" i="4"/>
  <c r="N279" i="4"/>
  <c r="V23" i="4"/>
  <c r="N23" i="4"/>
  <c r="V951" i="4"/>
  <c r="N951" i="4"/>
  <c r="V887" i="4"/>
  <c r="N887" i="4"/>
  <c r="V823" i="4"/>
  <c r="N823" i="4"/>
  <c r="V759" i="4"/>
  <c r="N759" i="4"/>
  <c r="V695" i="4"/>
  <c r="N695" i="4"/>
  <c r="V541" i="4"/>
  <c r="N541" i="4"/>
  <c r="V367" i="4"/>
  <c r="N367" i="4"/>
  <c r="V118" i="4"/>
  <c r="N118" i="4"/>
  <c r="V974" i="4"/>
  <c r="N974" i="4"/>
  <c r="V910" i="4"/>
  <c r="N910" i="4"/>
  <c r="V846" i="4"/>
  <c r="N846" i="4"/>
  <c r="V782" i="4"/>
  <c r="N782" i="4"/>
  <c r="V718" i="4"/>
  <c r="N718" i="4"/>
  <c r="V599" i="4"/>
  <c r="N599" i="4"/>
  <c r="V430" i="4"/>
  <c r="N430" i="4"/>
  <c r="V207" i="4"/>
  <c r="N207" i="4"/>
  <c r="V997" i="4"/>
  <c r="N997" i="4"/>
  <c r="V933" i="4"/>
  <c r="N933" i="4"/>
  <c r="V869" i="4"/>
  <c r="N869" i="4"/>
  <c r="V805" i="4"/>
  <c r="N805" i="4"/>
  <c r="V741" i="4"/>
  <c r="N741" i="4"/>
  <c r="V662" i="4"/>
  <c r="N662" i="4"/>
  <c r="V493" i="4"/>
  <c r="N493" i="4"/>
  <c r="V302" i="4"/>
  <c r="N302" i="4"/>
  <c r="V46" i="4"/>
  <c r="N46" i="4"/>
  <c r="V309" i="4"/>
  <c r="N309" i="4"/>
  <c r="V245" i="4"/>
  <c r="N245" i="4"/>
  <c r="V181" i="4"/>
  <c r="N181" i="4"/>
  <c r="V117" i="4"/>
  <c r="N117" i="4"/>
  <c r="V53" i="4"/>
  <c r="N53" i="4"/>
  <c r="V668" i="4"/>
  <c r="N668" i="4"/>
  <c r="V604" i="4"/>
  <c r="N604" i="4"/>
  <c r="V540" i="4"/>
  <c r="N540" i="4"/>
  <c r="V476" i="4"/>
  <c r="N476" i="4"/>
  <c r="V412" i="4"/>
  <c r="N412" i="4"/>
  <c r="V348" i="4"/>
  <c r="N348" i="4"/>
  <c r="V284" i="4"/>
  <c r="N284" i="4"/>
  <c r="V220" i="4"/>
  <c r="N220" i="4"/>
  <c r="V156" i="4"/>
  <c r="N156" i="4"/>
  <c r="V92" i="4"/>
  <c r="N92" i="4"/>
  <c r="V28" i="4"/>
  <c r="N28" i="4"/>
  <c r="V643" i="4"/>
  <c r="N643" i="4"/>
  <c r="V579" i="4"/>
  <c r="N579" i="4"/>
  <c r="V515" i="4"/>
  <c r="N515" i="4"/>
  <c r="V451" i="4"/>
  <c r="N451" i="4"/>
  <c r="V387" i="4"/>
  <c r="N387" i="4"/>
  <c r="V323" i="4"/>
  <c r="N323" i="4"/>
  <c r="V259" i="4"/>
  <c r="N259" i="4"/>
  <c r="V195" i="4"/>
  <c r="N195" i="4"/>
  <c r="V131" i="4"/>
  <c r="N131" i="4"/>
  <c r="V67" i="4"/>
  <c r="N67" i="4"/>
  <c r="V682" i="4"/>
  <c r="N682" i="4"/>
  <c r="V618" i="4"/>
  <c r="N618" i="4"/>
  <c r="V554" i="4"/>
  <c r="N554" i="4"/>
  <c r="V490" i="4"/>
  <c r="N490" i="4"/>
  <c r="V426" i="4"/>
  <c r="N426" i="4"/>
  <c r="V362" i="4"/>
  <c r="N362" i="4"/>
  <c r="V298" i="4"/>
  <c r="N298" i="4"/>
  <c r="V234" i="4"/>
  <c r="N234" i="4"/>
  <c r="V170" i="4"/>
  <c r="N170" i="4"/>
  <c r="V106" i="4"/>
  <c r="N106" i="4"/>
  <c r="V42" i="4"/>
  <c r="N42" i="4"/>
  <c r="V657" i="4"/>
  <c r="N657" i="4"/>
  <c r="V593" i="4"/>
  <c r="N593" i="4"/>
  <c r="V529" i="4"/>
  <c r="N529" i="4"/>
  <c r="V465" i="4"/>
  <c r="N465" i="4"/>
  <c r="V401" i="4"/>
  <c r="N401" i="4"/>
  <c r="V337" i="4"/>
  <c r="N337" i="4"/>
  <c r="V273" i="4"/>
  <c r="N273" i="4"/>
  <c r="V209" i="4"/>
  <c r="N209" i="4"/>
  <c r="V145" i="4"/>
  <c r="N145" i="4"/>
  <c r="V81" i="4"/>
  <c r="N81" i="4"/>
  <c r="V17" i="4"/>
  <c r="N17" i="4"/>
  <c r="V632" i="4"/>
  <c r="N632" i="4"/>
  <c r="V568" i="4"/>
  <c r="N568" i="4"/>
  <c r="V504" i="4"/>
  <c r="N504" i="4"/>
  <c r="V440" i="4"/>
  <c r="N440" i="4"/>
  <c r="V376" i="4"/>
  <c r="N376" i="4"/>
  <c r="V312" i="4"/>
  <c r="N312" i="4"/>
  <c r="V248" i="4"/>
  <c r="N248" i="4"/>
  <c r="V184" i="4"/>
  <c r="N184" i="4"/>
  <c r="V120" i="4"/>
  <c r="N120" i="4"/>
  <c r="V56" i="4"/>
  <c r="N56" i="4"/>
  <c r="V924" i="4"/>
  <c r="N924" i="4"/>
  <c r="V638" i="4"/>
  <c r="N638" i="4"/>
  <c r="V921" i="4"/>
  <c r="N921" i="4"/>
  <c r="V630" i="4"/>
  <c r="N630" i="4"/>
  <c r="V916" i="4"/>
  <c r="N916" i="4"/>
  <c r="V615" i="4"/>
  <c r="N615" i="4"/>
  <c r="V913" i="4"/>
  <c r="N913" i="4"/>
  <c r="V607" i="4"/>
  <c r="N607" i="4"/>
  <c r="V940" i="4"/>
  <c r="N940" i="4"/>
  <c r="V679" i="4"/>
  <c r="N679" i="4"/>
  <c r="V969" i="4"/>
  <c r="N969" i="4"/>
  <c r="V713" i="4"/>
  <c r="N713" i="4"/>
  <c r="V996" i="4"/>
  <c r="N996" i="4"/>
  <c r="V740" i="4"/>
  <c r="N740" i="4"/>
  <c r="V39" i="4"/>
  <c r="N39" i="4"/>
  <c r="V769" i="4"/>
  <c r="N769" i="4"/>
  <c r="V158" i="4"/>
  <c r="N158" i="4"/>
  <c r="V955" i="4"/>
  <c r="N955" i="4"/>
  <c r="V891" i="4"/>
  <c r="N891" i="4"/>
  <c r="V827" i="4"/>
  <c r="N827" i="4"/>
  <c r="V763" i="4"/>
  <c r="N763" i="4"/>
  <c r="V699" i="4"/>
  <c r="N699" i="4"/>
  <c r="V550" i="4"/>
  <c r="N550" i="4"/>
  <c r="V381" i="4"/>
  <c r="N381" i="4"/>
  <c r="V134" i="4"/>
  <c r="N134" i="4"/>
  <c r="V970" i="4"/>
  <c r="N970" i="4"/>
  <c r="V906" i="4"/>
  <c r="N906" i="4"/>
  <c r="V842" i="4"/>
  <c r="N842" i="4"/>
  <c r="V778" i="4"/>
  <c r="N778" i="4"/>
  <c r="V714" i="4"/>
  <c r="N714" i="4"/>
  <c r="V590" i="4"/>
  <c r="N590" i="4"/>
  <c r="V421" i="4"/>
  <c r="N421" i="4"/>
  <c r="V191" i="4"/>
  <c r="N191" i="4"/>
  <c r="V984" i="4"/>
  <c r="N984" i="4"/>
  <c r="V920" i="4"/>
  <c r="N920" i="4"/>
  <c r="V856" i="4"/>
  <c r="N856" i="4"/>
  <c r="V792" i="4"/>
  <c r="N792" i="4"/>
  <c r="V728" i="4"/>
  <c r="N728" i="4"/>
  <c r="V629" i="4"/>
  <c r="N629" i="4"/>
  <c r="N455" i="4"/>
  <c r="V455" i="4"/>
  <c r="V247" i="4"/>
  <c r="N247" i="4"/>
  <c r="V7" i="4"/>
  <c r="V943" i="4"/>
  <c r="N943" i="4"/>
  <c r="V879" i="4"/>
  <c r="N879" i="4"/>
  <c r="V815" i="4"/>
  <c r="N815" i="4"/>
  <c r="V751" i="4"/>
  <c r="N751" i="4"/>
  <c r="V687" i="4"/>
  <c r="N687" i="4"/>
  <c r="V518" i="4"/>
  <c r="N518" i="4"/>
  <c r="V342" i="4"/>
  <c r="N342" i="4"/>
  <c r="V86" i="4"/>
  <c r="N86" i="4"/>
  <c r="V966" i="4"/>
  <c r="N966" i="4"/>
  <c r="V902" i="4"/>
  <c r="N902" i="4"/>
  <c r="V838" i="4"/>
  <c r="N838" i="4"/>
  <c r="V774" i="4"/>
  <c r="N774" i="4"/>
  <c r="V710" i="4"/>
  <c r="N710" i="4"/>
  <c r="V581" i="4"/>
  <c r="N581" i="4"/>
  <c r="V407" i="4"/>
  <c r="N407" i="4"/>
  <c r="V175" i="4"/>
  <c r="N175" i="4"/>
  <c r="V989" i="4"/>
  <c r="N989" i="4"/>
  <c r="V925" i="4"/>
  <c r="N925" i="4"/>
  <c r="V861" i="4"/>
  <c r="N861" i="4"/>
  <c r="V797" i="4"/>
  <c r="N797" i="4"/>
  <c r="V733" i="4"/>
  <c r="N733" i="4"/>
  <c r="N639" i="4"/>
  <c r="V639" i="4"/>
  <c r="V470" i="4"/>
  <c r="N470" i="4"/>
  <c r="V270" i="4"/>
  <c r="N270" i="4"/>
  <c r="V14" i="4"/>
  <c r="N14" i="4"/>
  <c r="V301" i="4"/>
  <c r="N301" i="4"/>
  <c r="V237" i="4"/>
  <c r="N237" i="4"/>
  <c r="V173" i="4"/>
  <c r="N173" i="4"/>
  <c r="V109" i="4"/>
  <c r="N109" i="4"/>
  <c r="V45" i="4"/>
  <c r="N45" i="4"/>
  <c r="V660" i="4"/>
  <c r="N660" i="4"/>
  <c r="V596" i="4"/>
  <c r="N596" i="4"/>
  <c r="V532" i="4"/>
  <c r="N532" i="4"/>
  <c r="V468" i="4"/>
  <c r="N468" i="4"/>
  <c r="V404" i="4"/>
  <c r="N404" i="4"/>
  <c r="V340" i="4"/>
  <c r="N340" i="4"/>
  <c r="V276" i="4"/>
  <c r="N276" i="4"/>
  <c r="V212" i="4"/>
  <c r="N212" i="4"/>
  <c r="V148" i="4"/>
  <c r="N148" i="4"/>
  <c r="V84" i="4"/>
  <c r="N84" i="4"/>
  <c r="V20" i="4"/>
  <c r="N20" i="4"/>
  <c r="V635" i="4"/>
  <c r="N635" i="4"/>
  <c r="V571" i="4"/>
  <c r="N571" i="4"/>
  <c r="V507" i="4"/>
  <c r="N507" i="4"/>
  <c r="V443" i="4"/>
  <c r="N443" i="4"/>
  <c r="V379" i="4"/>
  <c r="N379" i="4"/>
  <c r="V315" i="4"/>
  <c r="N315" i="4"/>
  <c r="V251" i="4"/>
  <c r="N251" i="4"/>
  <c r="V187" i="4"/>
  <c r="N187" i="4"/>
  <c r="V123" i="4"/>
  <c r="N123" i="4"/>
  <c r="V59" i="4"/>
  <c r="N59" i="4"/>
  <c r="V674" i="4"/>
  <c r="N674" i="4"/>
  <c r="V610" i="4"/>
  <c r="N610" i="4"/>
  <c r="V546" i="4"/>
  <c r="N546" i="4"/>
  <c r="V482" i="4"/>
  <c r="N482" i="4"/>
  <c r="V418" i="4"/>
  <c r="N418" i="4"/>
  <c r="V354" i="4"/>
  <c r="N354" i="4"/>
  <c r="V290" i="4"/>
  <c r="N290" i="4"/>
  <c r="V226" i="4"/>
  <c r="N226" i="4"/>
  <c r="V162" i="4"/>
  <c r="N162" i="4"/>
  <c r="V98" i="4"/>
  <c r="N98" i="4"/>
  <c r="V34" i="4"/>
  <c r="N34" i="4"/>
  <c r="V649" i="4"/>
  <c r="N649" i="4"/>
  <c r="V585" i="4"/>
  <c r="N585" i="4"/>
  <c r="V521" i="4"/>
  <c r="N521" i="4"/>
  <c r="V457" i="4"/>
  <c r="N457" i="4"/>
  <c r="V393" i="4"/>
  <c r="N393" i="4"/>
  <c r="V329" i="4"/>
  <c r="N329" i="4"/>
  <c r="V265" i="4"/>
  <c r="N265" i="4"/>
  <c r="V201" i="4"/>
  <c r="N201" i="4"/>
  <c r="V137" i="4"/>
  <c r="N137" i="4"/>
  <c r="V73" i="4"/>
  <c r="N73" i="4"/>
  <c r="V9" i="4"/>
  <c r="N9" i="4"/>
  <c r="V624" i="4"/>
  <c r="N624" i="4"/>
  <c r="V560" i="4"/>
  <c r="N560" i="4"/>
  <c r="V496" i="4"/>
  <c r="N496" i="4"/>
  <c r="V432" i="4"/>
  <c r="N432" i="4"/>
  <c r="V368" i="4"/>
  <c r="N368" i="4"/>
  <c r="V304" i="4"/>
  <c r="N304" i="4"/>
  <c r="V240" i="4"/>
  <c r="N240" i="4"/>
  <c r="V176" i="4"/>
  <c r="N176" i="4"/>
  <c r="V112" i="4"/>
  <c r="N112" i="4"/>
  <c r="V48" i="4"/>
  <c r="N48" i="4"/>
  <c r="V126" i="4"/>
  <c r="N126" i="4"/>
  <c r="V318" i="4"/>
  <c r="N318" i="4"/>
  <c r="V445" i="4"/>
  <c r="N445" i="4"/>
  <c r="V944" i="4"/>
  <c r="N944" i="4"/>
  <c r="V711" i="4"/>
  <c r="N711" i="4"/>
  <c r="V885" i="4"/>
  <c r="N885" i="4"/>
  <c r="V236" i="4"/>
  <c r="N236" i="4"/>
  <c r="V58" i="4"/>
  <c r="N58" i="4"/>
  <c r="V225" i="4"/>
  <c r="N225" i="4"/>
  <c r="V520" i="4"/>
  <c r="N520" i="4"/>
  <c r="V136" i="4"/>
  <c r="N136" i="4"/>
  <c r="V892" i="4"/>
  <c r="N892" i="4"/>
  <c r="V551" i="4"/>
  <c r="N551" i="4"/>
  <c r="V889" i="4"/>
  <c r="N889" i="4"/>
  <c r="V543" i="4"/>
  <c r="N543" i="4"/>
  <c r="V884" i="4"/>
  <c r="N884" i="4"/>
  <c r="V533" i="4"/>
  <c r="N533" i="4"/>
  <c r="V881" i="4"/>
  <c r="N881" i="4"/>
  <c r="V525" i="4"/>
  <c r="N525" i="4"/>
  <c r="V908" i="4"/>
  <c r="N908" i="4"/>
  <c r="V597" i="4"/>
  <c r="N597" i="4"/>
  <c r="V937" i="4"/>
  <c r="N937" i="4"/>
  <c r="V671" i="4"/>
  <c r="N671" i="4"/>
  <c r="V964" i="4"/>
  <c r="N964" i="4"/>
  <c r="V708" i="4"/>
  <c r="N708" i="4"/>
  <c r="V993" i="4"/>
  <c r="N993" i="4"/>
  <c r="V737" i="4"/>
  <c r="N737" i="4"/>
  <c r="V30" i="4"/>
  <c r="N30" i="4"/>
  <c r="V947" i="4"/>
  <c r="N947" i="4"/>
  <c r="V883" i="4"/>
  <c r="N883" i="4"/>
  <c r="V819" i="4"/>
  <c r="N819" i="4"/>
  <c r="V755" i="4"/>
  <c r="N755" i="4"/>
  <c r="V691" i="4"/>
  <c r="N691" i="4"/>
  <c r="V527" i="4"/>
  <c r="N527" i="4"/>
  <c r="V358" i="4"/>
  <c r="N358" i="4"/>
  <c r="V102" i="4"/>
  <c r="N102" i="4"/>
  <c r="V962" i="4"/>
  <c r="N962" i="4"/>
  <c r="V898" i="4"/>
  <c r="N898" i="4"/>
  <c r="V834" i="4"/>
  <c r="N834" i="4"/>
  <c r="V770" i="4"/>
  <c r="N770" i="4"/>
  <c r="V706" i="4"/>
  <c r="N706" i="4"/>
  <c r="V567" i="4"/>
  <c r="N567" i="4"/>
  <c r="V398" i="4"/>
  <c r="N398" i="4"/>
  <c r="V159" i="4"/>
  <c r="N159" i="4"/>
  <c r="V976" i="4"/>
  <c r="N976" i="4"/>
  <c r="V912" i="4"/>
  <c r="N912" i="4"/>
  <c r="V848" i="4"/>
  <c r="N848" i="4"/>
  <c r="V784" i="4"/>
  <c r="N784" i="4"/>
  <c r="V720" i="4"/>
  <c r="N720" i="4"/>
  <c r="V606" i="4"/>
  <c r="N606" i="4"/>
  <c r="V437" i="4"/>
  <c r="N437" i="4"/>
  <c r="V215" i="4"/>
  <c r="N215" i="4"/>
  <c r="V999" i="4"/>
  <c r="N999" i="4"/>
  <c r="V935" i="4"/>
  <c r="N935" i="4"/>
  <c r="V871" i="4"/>
  <c r="N871" i="4"/>
  <c r="V807" i="4"/>
  <c r="N807" i="4"/>
  <c r="V743" i="4"/>
  <c r="N743" i="4"/>
  <c r="V669" i="4"/>
  <c r="N669" i="4"/>
  <c r="V495" i="4"/>
  <c r="N495" i="4"/>
  <c r="V310" i="4"/>
  <c r="N310" i="4"/>
  <c r="V54" i="4"/>
  <c r="N54" i="4"/>
  <c r="V958" i="4"/>
  <c r="N958" i="4"/>
  <c r="V894" i="4"/>
  <c r="N894" i="4"/>
  <c r="V830" i="4"/>
  <c r="N830" i="4"/>
  <c r="V766" i="4"/>
  <c r="N766" i="4"/>
  <c r="V702" i="4"/>
  <c r="N702" i="4"/>
  <c r="V558" i="4"/>
  <c r="N558" i="4"/>
  <c r="V389" i="4"/>
  <c r="N389" i="4"/>
  <c r="V143" i="4"/>
  <c r="N143" i="4"/>
  <c r="V981" i="4"/>
  <c r="N981" i="4"/>
  <c r="V917" i="4"/>
  <c r="N917" i="4"/>
  <c r="V853" i="4"/>
  <c r="N853" i="4"/>
  <c r="V789" i="4"/>
  <c r="N789" i="4"/>
  <c r="V725" i="4"/>
  <c r="N725" i="4"/>
  <c r="V621" i="4"/>
  <c r="N621" i="4"/>
  <c r="V447" i="4"/>
  <c r="N447" i="4"/>
  <c r="V238" i="4"/>
  <c r="N238" i="4"/>
  <c r="V357" i="4"/>
  <c r="N357" i="4"/>
  <c r="V293" i="4"/>
  <c r="N293" i="4"/>
  <c r="V229" i="4"/>
  <c r="N229" i="4"/>
  <c r="V165" i="4"/>
  <c r="N165" i="4"/>
  <c r="V101" i="4"/>
  <c r="N101" i="4"/>
  <c r="V37" i="4"/>
  <c r="N37" i="4"/>
  <c r="V652" i="4"/>
  <c r="N652" i="4"/>
  <c r="V588" i="4"/>
  <c r="N588" i="4"/>
  <c r="V524" i="4"/>
  <c r="N524" i="4"/>
  <c r="V460" i="4"/>
  <c r="N460" i="4"/>
  <c r="V396" i="4"/>
  <c r="N396" i="4"/>
  <c r="V332" i="4"/>
  <c r="N332" i="4"/>
  <c r="V268" i="4"/>
  <c r="N268" i="4"/>
  <c r="V204" i="4"/>
  <c r="N204" i="4"/>
  <c r="V140" i="4"/>
  <c r="N140" i="4"/>
  <c r="V76" i="4"/>
  <c r="N76" i="4"/>
  <c r="V12" i="4"/>
  <c r="N12" i="4"/>
  <c r="V627" i="4"/>
  <c r="N627" i="4"/>
  <c r="V563" i="4"/>
  <c r="N563" i="4"/>
  <c r="V499" i="4"/>
  <c r="N499" i="4"/>
  <c r="V435" i="4"/>
  <c r="N435" i="4"/>
  <c r="V371" i="4"/>
  <c r="N371" i="4"/>
  <c r="V307" i="4"/>
  <c r="N307" i="4"/>
  <c r="V243" i="4"/>
  <c r="N243" i="4"/>
  <c r="V179" i="4"/>
  <c r="N179" i="4"/>
  <c r="V115" i="4"/>
  <c r="N115" i="4"/>
  <c r="V51" i="4"/>
  <c r="N51" i="4"/>
  <c r="V666" i="4"/>
  <c r="N666" i="4"/>
  <c r="V602" i="4"/>
  <c r="N602" i="4"/>
  <c r="V538" i="4"/>
  <c r="N538" i="4"/>
  <c r="V474" i="4"/>
  <c r="N474" i="4"/>
  <c r="V410" i="4"/>
  <c r="N410" i="4"/>
  <c r="V346" i="4"/>
  <c r="N346" i="4"/>
  <c r="V282" i="4"/>
  <c r="N282" i="4"/>
  <c r="V218" i="4"/>
  <c r="N218" i="4"/>
  <c r="V154" i="4"/>
  <c r="N154" i="4"/>
  <c r="V90" i="4"/>
  <c r="N90" i="4"/>
  <c r="V26" i="4"/>
  <c r="N26" i="4"/>
  <c r="V641" i="4"/>
  <c r="N641" i="4"/>
  <c r="V577" i="4"/>
  <c r="N577" i="4"/>
  <c r="V513" i="4"/>
  <c r="N513" i="4"/>
  <c r="V449" i="4"/>
  <c r="N449" i="4"/>
  <c r="V385" i="4"/>
  <c r="N385" i="4"/>
  <c r="V321" i="4"/>
  <c r="N321" i="4"/>
  <c r="V257" i="4"/>
  <c r="N257" i="4"/>
  <c r="V193" i="4"/>
  <c r="N193" i="4"/>
  <c r="V129" i="4"/>
  <c r="N129" i="4"/>
  <c r="V65" i="4"/>
  <c r="N65" i="4"/>
  <c r="V680" i="4"/>
  <c r="N680" i="4"/>
  <c r="V616" i="4"/>
  <c r="N616" i="4"/>
  <c r="V552" i="4"/>
  <c r="N552" i="4"/>
  <c r="V488" i="4"/>
  <c r="N488" i="4"/>
  <c r="V424" i="4"/>
  <c r="N424" i="4"/>
  <c r="V360" i="4"/>
  <c r="N360" i="4"/>
  <c r="V296" i="4"/>
  <c r="N296" i="4"/>
  <c r="V232" i="4"/>
  <c r="N232" i="4"/>
  <c r="V168" i="4"/>
  <c r="N168" i="4"/>
  <c r="V104" i="4"/>
  <c r="N104" i="4"/>
  <c r="V40" i="4"/>
  <c r="N40" i="4"/>
  <c r="V103" i="4"/>
  <c r="N103" i="4"/>
  <c r="V199" i="4"/>
  <c r="N199" i="4"/>
  <c r="V479" i="4"/>
  <c r="N479" i="4"/>
  <c r="V723" i="4"/>
  <c r="N723" i="4"/>
  <c r="N866" i="4"/>
  <c r="V866" i="4"/>
  <c r="V287" i="4"/>
  <c r="N287" i="4"/>
  <c r="V688" i="4"/>
  <c r="N688" i="4"/>
  <c r="V903" i="4"/>
  <c r="N903" i="4"/>
  <c r="V182" i="4"/>
  <c r="N182" i="4"/>
  <c r="V734" i="4"/>
  <c r="N734" i="4"/>
  <c r="V949" i="4"/>
  <c r="N949" i="4"/>
  <c r="V365" i="4"/>
  <c r="N365" i="4"/>
  <c r="V133" i="4"/>
  <c r="N133" i="4"/>
  <c r="V492" i="4"/>
  <c r="N492" i="4"/>
  <c r="V172" i="4"/>
  <c r="N172" i="4"/>
  <c r="V531" i="4"/>
  <c r="N531" i="4"/>
  <c r="V275" i="4"/>
  <c r="N275" i="4"/>
  <c r="V634" i="4"/>
  <c r="N634" i="4"/>
  <c r="V314" i="4"/>
  <c r="N314" i="4"/>
  <c r="V673" i="4"/>
  <c r="N673" i="4"/>
  <c r="V353" i="4"/>
  <c r="N353" i="4"/>
  <c r="V648" i="4"/>
  <c r="N648" i="4"/>
  <c r="V328" i="4"/>
  <c r="N328" i="4"/>
  <c r="V72" i="4"/>
  <c r="N72" i="4"/>
  <c r="V860" i="4"/>
  <c r="N860" i="4"/>
  <c r="V469" i="4"/>
  <c r="N469" i="4"/>
  <c r="V857" i="4"/>
  <c r="N857" i="4"/>
  <c r="V461" i="4"/>
  <c r="N461" i="4"/>
  <c r="V852" i="4"/>
  <c r="N852" i="4"/>
  <c r="V446" i="4"/>
  <c r="N446" i="4"/>
  <c r="V849" i="4"/>
  <c r="N849" i="4"/>
  <c r="V438" i="4"/>
  <c r="N438" i="4"/>
  <c r="V876" i="4"/>
  <c r="N876" i="4"/>
  <c r="V510" i="4"/>
  <c r="N510" i="4"/>
  <c r="V905" i="4"/>
  <c r="N905" i="4"/>
  <c r="V589" i="4"/>
  <c r="N589" i="4"/>
  <c r="V932" i="4"/>
  <c r="N932" i="4"/>
  <c r="V661" i="4"/>
  <c r="N661" i="4"/>
  <c r="V961" i="4"/>
  <c r="N961" i="4"/>
  <c r="V705" i="4"/>
  <c r="N705" i="4"/>
  <c r="V1003" i="4"/>
  <c r="N1003" i="4"/>
  <c r="V939" i="4"/>
  <c r="N939" i="4"/>
  <c r="V875" i="4"/>
  <c r="N875" i="4"/>
  <c r="V811" i="4"/>
  <c r="N811" i="4"/>
  <c r="V747" i="4"/>
  <c r="N747" i="4"/>
  <c r="V678" i="4"/>
  <c r="N678" i="4"/>
  <c r="V509" i="4"/>
  <c r="N509" i="4"/>
  <c r="V326" i="4"/>
  <c r="N326" i="4"/>
  <c r="V70" i="4"/>
  <c r="N70" i="4"/>
  <c r="V954" i="4"/>
  <c r="N954" i="4"/>
  <c r="V890" i="4"/>
  <c r="N890" i="4"/>
  <c r="V826" i="4"/>
  <c r="N826" i="4"/>
  <c r="V762" i="4"/>
  <c r="N762" i="4"/>
  <c r="V698" i="4"/>
  <c r="N698" i="4"/>
  <c r="V549" i="4"/>
  <c r="N549" i="4"/>
  <c r="V375" i="4"/>
  <c r="N375" i="4"/>
  <c r="V127" i="4"/>
  <c r="N127" i="4"/>
  <c r="V968" i="4"/>
  <c r="N968" i="4"/>
  <c r="V904" i="4"/>
  <c r="N904" i="4"/>
  <c r="V840" i="4"/>
  <c r="N840" i="4"/>
  <c r="V776" i="4"/>
  <c r="N776" i="4"/>
  <c r="V712" i="4"/>
  <c r="N712" i="4"/>
  <c r="V583" i="4"/>
  <c r="N583" i="4"/>
  <c r="V414" i="4"/>
  <c r="N414" i="4"/>
  <c r="V183" i="4"/>
  <c r="N183" i="4"/>
  <c r="V991" i="4"/>
  <c r="N991" i="4"/>
  <c r="V927" i="4"/>
  <c r="N927" i="4"/>
  <c r="V863" i="4"/>
  <c r="N863" i="4"/>
  <c r="V799" i="4"/>
  <c r="N799" i="4"/>
  <c r="V735" i="4"/>
  <c r="N735" i="4"/>
  <c r="V646" i="4"/>
  <c r="N646" i="4"/>
  <c r="V477" i="4"/>
  <c r="N477" i="4"/>
  <c r="V278" i="4"/>
  <c r="N278" i="4"/>
  <c r="V22" i="4"/>
  <c r="N22" i="4"/>
  <c r="V950" i="4"/>
  <c r="N950" i="4"/>
  <c r="V886" i="4"/>
  <c r="N886" i="4"/>
  <c r="V822" i="4"/>
  <c r="N822" i="4"/>
  <c r="V758" i="4"/>
  <c r="N758" i="4"/>
  <c r="V694" i="4"/>
  <c r="N694" i="4"/>
  <c r="V535" i="4"/>
  <c r="N535" i="4"/>
  <c r="V366" i="4"/>
  <c r="N366" i="4"/>
  <c r="V111" i="4"/>
  <c r="N111" i="4"/>
  <c r="V973" i="4"/>
  <c r="N973" i="4"/>
  <c r="V909" i="4"/>
  <c r="N909" i="4"/>
  <c r="V845" i="4"/>
  <c r="N845" i="4"/>
  <c r="V781" i="4"/>
  <c r="N781" i="4"/>
  <c r="V717" i="4"/>
  <c r="N717" i="4"/>
  <c r="V598" i="4"/>
  <c r="N598" i="4"/>
  <c r="V429" i="4"/>
  <c r="N429" i="4"/>
  <c r="V206" i="4"/>
  <c r="N206" i="4"/>
  <c r="V349" i="4"/>
  <c r="N349" i="4"/>
  <c r="V285" i="4"/>
  <c r="N285" i="4"/>
  <c r="V221" i="4"/>
  <c r="N221" i="4"/>
  <c r="V157" i="4"/>
  <c r="N157" i="4"/>
  <c r="V93" i="4"/>
  <c r="N93" i="4"/>
  <c r="V29" i="4"/>
  <c r="N29" i="4"/>
  <c r="V644" i="4"/>
  <c r="N644" i="4"/>
  <c r="V580" i="4"/>
  <c r="N580" i="4"/>
  <c r="V516" i="4"/>
  <c r="N516" i="4"/>
  <c r="V452" i="4"/>
  <c r="N452" i="4"/>
  <c r="V388" i="4"/>
  <c r="N388" i="4"/>
  <c r="V324" i="4"/>
  <c r="N324" i="4"/>
  <c r="V260" i="4"/>
  <c r="N260" i="4"/>
  <c r="V196" i="4"/>
  <c r="N196" i="4"/>
  <c r="V132" i="4"/>
  <c r="N132" i="4"/>
  <c r="V68" i="4"/>
  <c r="N68" i="4"/>
  <c r="V683" i="4"/>
  <c r="N683" i="4"/>
  <c r="V619" i="4"/>
  <c r="N619" i="4"/>
  <c r="V555" i="4"/>
  <c r="N555" i="4"/>
  <c r="V491" i="4"/>
  <c r="N491" i="4"/>
  <c r="V427" i="4"/>
  <c r="N427" i="4"/>
  <c r="V363" i="4"/>
  <c r="N363" i="4"/>
  <c r="V299" i="4"/>
  <c r="N299" i="4"/>
  <c r="V235" i="4"/>
  <c r="N235" i="4"/>
  <c r="V171" i="4"/>
  <c r="N171" i="4"/>
  <c r="V107" i="4"/>
  <c r="N107" i="4"/>
  <c r="V43" i="4"/>
  <c r="N43" i="4"/>
  <c r="V658" i="4"/>
  <c r="N658" i="4"/>
  <c r="V594" i="4"/>
  <c r="N594" i="4"/>
  <c r="V530" i="4"/>
  <c r="N530" i="4"/>
  <c r="V466" i="4"/>
  <c r="N466" i="4"/>
  <c r="V402" i="4"/>
  <c r="N402" i="4"/>
  <c r="V338" i="4"/>
  <c r="N338" i="4"/>
  <c r="V274" i="4"/>
  <c r="N274" i="4"/>
  <c r="V210" i="4"/>
  <c r="N210" i="4"/>
  <c r="V146" i="4"/>
  <c r="N146" i="4"/>
  <c r="V82" i="4"/>
  <c r="N82" i="4"/>
  <c r="V18" i="4"/>
  <c r="N18" i="4"/>
  <c r="V633" i="4"/>
  <c r="N633" i="4"/>
  <c r="V569" i="4"/>
  <c r="N569" i="4"/>
  <c r="V505" i="4"/>
  <c r="N505" i="4"/>
  <c r="V441" i="4"/>
  <c r="N441" i="4"/>
  <c r="V377" i="4"/>
  <c r="N377" i="4"/>
  <c r="V313" i="4"/>
  <c r="N313" i="4"/>
  <c r="V249" i="4"/>
  <c r="N249" i="4"/>
  <c r="V185" i="4"/>
  <c r="N185" i="4"/>
  <c r="V121" i="4"/>
  <c r="N121" i="4"/>
  <c r="V57" i="4"/>
  <c r="N57" i="4"/>
  <c r="V672" i="4"/>
  <c r="N672" i="4"/>
  <c r="V608" i="4"/>
  <c r="N608" i="4"/>
  <c r="V544" i="4"/>
  <c r="N544" i="4"/>
  <c r="V480" i="4"/>
  <c r="N480" i="4"/>
  <c r="V416" i="4"/>
  <c r="N416" i="4"/>
  <c r="V352" i="4"/>
  <c r="N352" i="4"/>
  <c r="V288" i="4"/>
  <c r="N288" i="4"/>
  <c r="V224" i="4"/>
  <c r="N224" i="4"/>
  <c r="V160" i="4"/>
  <c r="N160" i="4"/>
  <c r="V96" i="4"/>
  <c r="N96" i="4"/>
  <c r="V32" i="4"/>
  <c r="N32" i="4"/>
  <c r="V756" i="4"/>
  <c r="N756" i="4"/>
  <c r="V809" i="4"/>
  <c r="N809" i="4"/>
  <c r="V979" i="4"/>
  <c r="N979" i="4"/>
  <c r="V614" i="4"/>
  <c r="N614" i="4"/>
  <c r="V802" i="4"/>
  <c r="N802" i="4"/>
  <c r="V31" i="4"/>
  <c r="N31" i="4"/>
  <c r="N519" i="4"/>
  <c r="V519" i="4"/>
  <c r="V775" i="4"/>
  <c r="N775" i="4"/>
  <c r="V862" i="4"/>
  <c r="N862" i="4"/>
  <c r="V271" i="4"/>
  <c r="N271" i="4"/>
  <c r="V693" i="4"/>
  <c r="N693" i="4"/>
  <c r="V261" i="4"/>
  <c r="N261" i="4"/>
  <c r="V620" i="4"/>
  <c r="N620" i="4"/>
  <c r="V300" i="4"/>
  <c r="N300" i="4"/>
  <c r="V595" i="4"/>
  <c r="N595" i="4"/>
  <c r="V147" i="4"/>
  <c r="N147" i="4"/>
  <c r="V378" i="4"/>
  <c r="N378" i="4"/>
  <c r="V545" i="4"/>
  <c r="N545" i="4"/>
  <c r="V584" i="4"/>
  <c r="N584" i="4"/>
  <c r="V828" i="4"/>
  <c r="N828" i="4"/>
  <c r="V382" i="4"/>
  <c r="N382" i="4"/>
  <c r="V825" i="4"/>
  <c r="N825" i="4"/>
  <c r="V374" i="4"/>
  <c r="N374" i="4"/>
  <c r="V820" i="4"/>
  <c r="N820" i="4"/>
  <c r="V359" i="4"/>
  <c r="N359" i="4"/>
  <c r="V817" i="4"/>
  <c r="N817" i="4"/>
  <c r="V350" i="4"/>
  <c r="N350" i="4"/>
  <c r="V844" i="4"/>
  <c r="N844" i="4"/>
  <c r="V423" i="4"/>
  <c r="N423" i="4"/>
  <c r="V873" i="4"/>
  <c r="N873" i="4"/>
  <c r="V502" i="4"/>
  <c r="N502" i="4"/>
  <c r="V900" i="4"/>
  <c r="N900" i="4"/>
  <c r="V574" i="4"/>
  <c r="N574" i="4"/>
  <c r="V929" i="4"/>
  <c r="N929" i="4"/>
  <c r="V653" i="4"/>
  <c r="N653" i="4"/>
  <c r="V995" i="4"/>
  <c r="N995" i="4"/>
  <c r="V931" i="4"/>
  <c r="N931" i="4"/>
  <c r="V867" i="4"/>
  <c r="N867" i="4"/>
  <c r="V803" i="4"/>
  <c r="N803" i="4"/>
  <c r="V739" i="4"/>
  <c r="N739" i="4"/>
  <c r="V655" i="4"/>
  <c r="N655" i="4"/>
  <c r="V486" i="4"/>
  <c r="N486" i="4"/>
  <c r="V294" i="4"/>
  <c r="N294" i="4"/>
  <c r="V38" i="4"/>
  <c r="N38" i="4"/>
  <c r="V946" i="4"/>
  <c r="N946" i="4"/>
  <c r="V882" i="4"/>
  <c r="N882" i="4"/>
  <c r="V818" i="4"/>
  <c r="N818" i="4"/>
  <c r="V754" i="4"/>
  <c r="N754" i="4"/>
  <c r="V690" i="4"/>
  <c r="N690" i="4"/>
  <c r="V526" i="4"/>
  <c r="N526" i="4"/>
  <c r="V351" i="4"/>
  <c r="N351" i="4"/>
  <c r="V95" i="4"/>
  <c r="N95" i="4"/>
  <c r="V960" i="4"/>
  <c r="N960" i="4"/>
  <c r="V896" i="4"/>
  <c r="N896" i="4"/>
  <c r="V832" i="4"/>
  <c r="N832" i="4"/>
  <c r="V768" i="4"/>
  <c r="N768" i="4"/>
  <c r="V704" i="4"/>
  <c r="N704" i="4"/>
  <c r="V565" i="4"/>
  <c r="N565" i="4"/>
  <c r="V391" i="4"/>
  <c r="N391" i="4"/>
  <c r="V151" i="4"/>
  <c r="N151" i="4"/>
  <c r="V983" i="4"/>
  <c r="N983" i="4"/>
  <c r="V919" i="4"/>
  <c r="N919" i="4"/>
  <c r="V855" i="4"/>
  <c r="N855" i="4"/>
  <c r="V791" i="4"/>
  <c r="N791" i="4"/>
  <c r="V727" i="4"/>
  <c r="N727" i="4"/>
  <c r="V623" i="4"/>
  <c r="N623" i="4"/>
  <c r="V454" i="4"/>
  <c r="N454" i="4"/>
  <c r="V246" i="4"/>
  <c r="N246" i="4"/>
  <c r="V1006" i="4"/>
  <c r="N1006" i="4"/>
  <c r="V942" i="4"/>
  <c r="N942" i="4"/>
  <c r="V878" i="4"/>
  <c r="N878" i="4"/>
  <c r="V814" i="4"/>
  <c r="N814" i="4"/>
  <c r="V750" i="4"/>
  <c r="N750" i="4"/>
  <c r="V686" i="4"/>
  <c r="N686" i="4"/>
  <c r="V517" i="4"/>
  <c r="N517" i="4"/>
  <c r="V335" i="4"/>
  <c r="N335" i="4"/>
  <c r="V79" i="4"/>
  <c r="N79" i="4"/>
  <c r="V965" i="4"/>
  <c r="N965" i="4"/>
  <c r="V901" i="4"/>
  <c r="N901" i="4"/>
  <c r="V837" i="4"/>
  <c r="N837" i="4"/>
  <c r="V773" i="4"/>
  <c r="N773" i="4"/>
  <c r="V709" i="4"/>
  <c r="N709" i="4"/>
  <c r="V575" i="4"/>
  <c r="N575" i="4"/>
  <c r="V406" i="4"/>
  <c r="N406" i="4"/>
  <c r="V174" i="4"/>
  <c r="N174" i="4"/>
  <c r="V341" i="4"/>
  <c r="N341" i="4"/>
  <c r="V277" i="4"/>
  <c r="N277" i="4"/>
  <c r="V213" i="4"/>
  <c r="N213" i="4"/>
  <c r="V149" i="4"/>
  <c r="N149" i="4"/>
  <c r="V85" i="4"/>
  <c r="N85" i="4"/>
  <c r="V21" i="4"/>
  <c r="N21" i="4"/>
  <c r="V636" i="4"/>
  <c r="N636" i="4"/>
  <c r="V572" i="4"/>
  <c r="N572" i="4"/>
  <c r="V508" i="4"/>
  <c r="N508" i="4"/>
  <c r="V444" i="4"/>
  <c r="N444" i="4"/>
  <c r="V380" i="4"/>
  <c r="N380" i="4"/>
  <c r="V316" i="4"/>
  <c r="N316" i="4"/>
  <c r="V252" i="4"/>
  <c r="N252" i="4"/>
  <c r="V188" i="4"/>
  <c r="N188" i="4"/>
  <c r="V124" i="4"/>
  <c r="N124" i="4"/>
  <c r="V60" i="4"/>
  <c r="N60" i="4"/>
  <c r="V675" i="4"/>
  <c r="N675" i="4"/>
  <c r="V611" i="4"/>
  <c r="N611" i="4"/>
  <c r="V547" i="4"/>
  <c r="N547" i="4"/>
  <c r="V483" i="4"/>
  <c r="N483" i="4"/>
  <c r="V419" i="4"/>
  <c r="N419" i="4"/>
  <c r="V355" i="4"/>
  <c r="N355" i="4"/>
  <c r="V291" i="4"/>
  <c r="N291" i="4"/>
  <c r="V227" i="4"/>
  <c r="N227" i="4"/>
  <c r="V163" i="4"/>
  <c r="N163" i="4"/>
  <c r="V99" i="4"/>
  <c r="N99" i="4"/>
  <c r="V35" i="4"/>
  <c r="N35" i="4"/>
  <c r="V650" i="4"/>
  <c r="N650" i="4"/>
  <c r="V586" i="4"/>
  <c r="N586" i="4"/>
  <c r="V522" i="4"/>
  <c r="N522" i="4"/>
  <c r="V458" i="4"/>
  <c r="N458" i="4"/>
  <c r="V394" i="4"/>
  <c r="N394" i="4"/>
  <c r="V330" i="4"/>
  <c r="N330" i="4"/>
  <c r="V266" i="4"/>
  <c r="N266" i="4"/>
  <c r="V202" i="4"/>
  <c r="N202" i="4"/>
  <c r="V138" i="4"/>
  <c r="N138" i="4"/>
  <c r="V74" i="4"/>
  <c r="N74" i="4"/>
  <c r="V10" i="4"/>
  <c r="N10" i="4"/>
  <c r="V625" i="4"/>
  <c r="N625" i="4"/>
  <c r="V561" i="4"/>
  <c r="N561" i="4"/>
  <c r="V497" i="4"/>
  <c r="N497" i="4"/>
  <c r="V433" i="4"/>
  <c r="N433" i="4"/>
  <c r="V369" i="4"/>
  <c r="N369" i="4"/>
  <c r="V305" i="4"/>
  <c r="N305" i="4"/>
  <c r="V241" i="4"/>
  <c r="N241" i="4"/>
  <c r="V177" i="4"/>
  <c r="N177" i="4"/>
  <c r="V113" i="4"/>
  <c r="N113" i="4"/>
  <c r="V49" i="4"/>
  <c r="N49" i="4"/>
  <c r="V664" i="4"/>
  <c r="N664" i="4"/>
  <c r="V600" i="4"/>
  <c r="N600" i="4"/>
  <c r="V536" i="4"/>
  <c r="N536" i="4"/>
  <c r="V472" i="4"/>
  <c r="N472" i="4"/>
  <c r="V408" i="4"/>
  <c r="N408" i="4"/>
  <c r="V344" i="4"/>
  <c r="N344" i="4"/>
  <c r="V280" i="4"/>
  <c r="N280" i="4"/>
  <c r="V216" i="4"/>
  <c r="N216" i="4"/>
  <c r="V152" i="4"/>
  <c r="N152" i="4"/>
  <c r="V88" i="4"/>
  <c r="N88" i="4"/>
  <c r="V24" i="4"/>
  <c r="N24" i="4"/>
  <c r="M7" i="4"/>
  <c r="V135" i="4"/>
  <c r="N135" i="4"/>
  <c r="V94" i="4"/>
  <c r="N94" i="4"/>
  <c r="V405" i="4"/>
  <c r="N405" i="4"/>
  <c r="V851" i="4"/>
  <c r="N851" i="4"/>
  <c r="V994" i="4"/>
  <c r="N994" i="4"/>
  <c r="V654" i="4"/>
  <c r="N654" i="4"/>
  <c r="V816" i="4"/>
  <c r="N816" i="4"/>
  <c r="V87" i="4"/>
  <c r="N87" i="4"/>
  <c r="V582" i="4"/>
  <c r="N582" i="4"/>
  <c r="V926" i="4"/>
  <c r="N926" i="4"/>
  <c r="V471" i="4"/>
  <c r="N471" i="4"/>
  <c r="V757" i="4"/>
  <c r="N757" i="4"/>
  <c r="V325" i="4"/>
  <c r="N325" i="4"/>
  <c r="V684" i="4"/>
  <c r="N684" i="4"/>
  <c r="V364" i="4"/>
  <c r="N364" i="4"/>
  <c r="V659" i="4"/>
  <c r="N659" i="4"/>
  <c r="V339" i="4"/>
  <c r="N339" i="4"/>
  <c r="V19" i="4"/>
  <c r="N19" i="4"/>
  <c r="V442" i="4"/>
  <c r="N442" i="4"/>
  <c r="V186" i="4"/>
  <c r="N186" i="4"/>
  <c r="V481" i="4"/>
  <c r="N481" i="4"/>
  <c r="V97" i="4"/>
  <c r="N97" i="4"/>
  <c r="V264" i="4"/>
  <c r="N264" i="4"/>
  <c r="V796" i="4"/>
  <c r="N796" i="4"/>
  <c r="V263" i="4"/>
  <c r="N263" i="4"/>
  <c r="V793" i="4"/>
  <c r="N793" i="4"/>
  <c r="V254" i="4"/>
  <c r="N254" i="4"/>
  <c r="V788" i="4"/>
  <c r="N788" i="4"/>
  <c r="V231" i="4"/>
  <c r="N231" i="4"/>
  <c r="V785" i="4"/>
  <c r="N785" i="4"/>
  <c r="V222" i="4"/>
  <c r="N222" i="4"/>
  <c r="V812" i="4"/>
  <c r="N812" i="4"/>
  <c r="V327" i="4"/>
  <c r="N327" i="4"/>
  <c r="V841" i="4"/>
  <c r="N841" i="4"/>
  <c r="V415" i="4"/>
  <c r="N415" i="4"/>
  <c r="V868" i="4"/>
  <c r="N868" i="4"/>
  <c r="V487" i="4"/>
  <c r="N487" i="4"/>
  <c r="V897" i="4"/>
  <c r="N897" i="4"/>
  <c r="V566" i="4"/>
  <c r="N566" i="4"/>
  <c r="V987" i="4"/>
  <c r="N987" i="4"/>
  <c r="V923" i="4"/>
  <c r="N923" i="4"/>
  <c r="V859" i="4"/>
  <c r="N859" i="4"/>
  <c r="V795" i="4"/>
  <c r="N795" i="4"/>
  <c r="V731" i="4"/>
  <c r="N731" i="4"/>
  <c r="V637" i="4"/>
  <c r="N637" i="4"/>
  <c r="V463" i="4"/>
  <c r="N463" i="4"/>
  <c r="V262" i="4"/>
  <c r="N262" i="4"/>
  <c r="V1002" i="4"/>
  <c r="N1002" i="4"/>
  <c r="V938" i="4"/>
  <c r="N938" i="4"/>
  <c r="N874" i="4"/>
  <c r="V874" i="4"/>
  <c r="V810" i="4"/>
  <c r="N810" i="4"/>
  <c r="N746" i="4"/>
  <c r="V746" i="4"/>
  <c r="V677" i="4"/>
  <c r="N677" i="4"/>
  <c r="V503" i="4"/>
  <c r="N503" i="4"/>
  <c r="V319" i="4"/>
  <c r="N319" i="4"/>
  <c r="V63" i="4"/>
  <c r="N63" i="4"/>
  <c r="V952" i="4"/>
  <c r="N952" i="4"/>
  <c r="V888" i="4"/>
  <c r="N888" i="4"/>
  <c r="V824" i="4"/>
  <c r="N824" i="4"/>
  <c r="V760" i="4"/>
  <c r="N760" i="4"/>
  <c r="V696" i="4"/>
  <c r="N696" i="4"/>
  <c r="V542" i="4"/>
  <c r="N542" i="4"/>
  <c r="V373" i="4"/>
  <c r="N373" i="4"/>
  <c r="V119" i="4"/>
  <c r="N119" i="4"/>
  <c r="V975" i="4"/>
  <c r="N975" i="4"/>
  <c r="V911" i="4"/>
  <c r="N911" i="4"/>
  <c r="V847" i="4"/>
  <c r="N847" i="4"/>
  <c r="V783" i="4"/>
  <c r="N783" i="4"/>
  <c r="V719" i="4"/>
  <c r="N719" i="4"/>
  <c r="V605" i="4"/>
  <c r="N605" i="4"/>
  <c r="V431" i="4"/>
  <c r="N431" i="4"/>
  <c r="V214" i="4"/>
  <c r="N214" i="4"/>
  <c r="V998" i="4"/>
  <c r="N998" i="4"/>
  <c r="V934" i="4"/>
  <c r="N934" i="4"/>
  <c r="V870" i="4"/>
  <c r="N870" i="4"/>
  <c r="V806" i="4"/>
  <c r="N806" i="4"/>
  <c r="V742" i="4"/>
  <c r="N742" i="4"/>
  <c r="V663" i="4"/>
  <c r="N663" i="4"/>
  <c r="V494" i="4"/>
  <c r="N494" i="4"/>
  <c r="V303" i="4"/>
  <c r="N303" i="4"/>
  <c r="V47" i="4"/>
  <c r="N47" i="4"/>
  <c r="V957" i="4"/>
  <c r="N957" i="4"/>
  <c r="V893" i="4"/>
  <c r="N893" i="4"/>
  <c r="V829" i="4"/>
  <c r="N829" i="4"/>
  <c r="V765" i="4"/>
  <c r="N765" i="4"/>
  <c r="V701" i="4"/>
  <c r="N701" i="4"/>
  <c r="V557" i="4"/>
  <c r="N557" i="4"/>
  <c r="V383" i="4"/>
  <c r="N383" i="4"/>
  <c r="V142" i="4"/>
  <c r="N142" i="4"/>
  <c r="V333" i="4"/>
  <c r="N333" i="4"/>
  <c r="V269" i="4"/>
  <c r="N269" i="4"/>
  <c r="V205" i="4"/>
  <c r="N205" i="4"/>
  <c r="V141" i="4"/>
  <c r="N141" i="4"/>
  <c r="V77" i="4"/>
  <c r="N77" i="4"/>
  <c r="V13" i="4"/>
  <c r="N13" i="4"/>
  <c r="V628" i="4"/>
  <c r="N628" i="4"/>
  <c r="V564" i="4"/>
  <c r="N564" i="4"/>
  <c r="V500" i="4"/>
  <c r="N500" i="4"/>
  <c r="V436" i="4"/>
  <c r="N436" i="4"/>
  <c r="V372" i="4"/>
  <c r="N372" i="4"/>
  <c r="V308" i="4"/>
  <c r="N308" i="4"/>
  <c r="V244" i="4"/>
  <c r="N244" i="4"/>
  <c r="V180" i="4"/>
  <c r="N180" i="4"/>
  <c r="V116" i="4"/>
  <c r="N116" i="4"/>
  <c r="V52" i="4"/>
  <c r="N52" i="4"/>
  <c r="V667" i="4"/>
  <c r="N667" i="4"/>
  <c r="V603" i="4"/>
  <c r="N603" i="4"/>
  <c r="V539" i="4"/>
  <c r="N539" i="4"/>
  <c r="V475" i="4"/>
  <c r="N475" i="4"/>
  <c r="V411" i="4"/>
  <c r="N411" i="4"/>
  <c r="V347" i="4"/>
  <c r="N347" i="4"/>
  <c r="V283" i="4"/>
  <c r="N283" i="4"/>
  <c r="V219" i="4"/>
  <c r="N219" i="4"/>
  <c r="V155" i="4"/>
  <c r="N155" i="4"/>
  <c r="V91" i="4"/>
  <c r="N91" i="4"/>
  <c r="V27" i="4"/>
  <c r="N27" i="4"/>
  <c r="V642" i="4"/>
  <c r="N642" i="4"/>
  <c r="V578" i="4"/>
  <c r="N578" i="4"/>
  <c r="V514" i="4"/>
  <c r="N514" i="4"/>
  <c r="V450" i="4"/>
  <c r="N450" i="4"/>
  <c r="V386" i="4"/>
  <c r="N386" i="4"/>
  <c r="V322" i="4"/>
  <c r="N322" i="4"/>
  <c r="V258" i="4"/>
  <c r="N258" i="4"/>
  <c r="V194" i="4"/>
  <c r="N194" i="4"/>
  <c r="V130" i="4"/>
  <c r="N130" i="4"/>
  <c r="V66" i="4"/>
  <c r="N66" i="4"/>
  <c r="V681" i="4"/>
  <c r="N681" i="4"/>
  <c r="V617" i="4"/>
  <c r="N617" i="4"/>
  <c r="V553" i="4"/>
  <c r="N553" i="4"/>
  <c r="V489" i="4"/>
  <c r="N489" i="4"/>
  <c r="V425" i="4"/>
  <c r="N425" i="4"/>
  <c r="V361" i="4"/>
  <c r="N361" i="4"/>
  <c r="V297" i="4"/>
  <c r="N297" i="4"/>
  <c r="V233" i="4"/>
  <c r="N233" i="4"/>
  <c r="V169" i="4"/>
  <c r="N169" i="4"/>
  <c r="V105" i="4"/>
  <c r="N105" i="4"/>
  <c r="V41" i="4"/>
  <c r="N41" i="4"/>
  <c r="V656" i="4"/>
  <c r="N656" i="4"/>
  <c r="V592" i="4"/>
  <c r="N592" i="4"/>
  <c r="V528" i="4"/>
  <c r="N528" i="4"/>
  <c r="V464" i="4"/>
  <c r="N464" i="4"/>
  <c r="V400" i="4"/>
  <c r="N400" i="4"/>
  <c r="V336" i="4"/>
  <c r="N336" i="4"/>
  <c r="V272" i="4"/>
  <c r="N272" i="4"/>
  <c r="V208" i="4"/>
  <c r="N208" i="4"/>
  <c r="V144" i="4"/>
  <c r="N144" i="4"/>
  <c r="V80" i="4"/>
  <c r="N80" i="4"/>
  <c r="V16" i="4"/>
  <c r="N16" i="4"/>
  <c r="M677" i="4"/>
  <c r="M908" i="4"/>
  <c r="M586" i="4"/>
  <c r="M294" i="4"/>
  <c r="M860" i="4"/>
  <c r="M568" i="4"/>
  <c r="M442" i="4"/>
  <c r="M606" i="4"/>
  <c r="M296" i="4"/>
  <c r="M864" i="4"/>
  <c r="M283" i="4"/>
  <c r="M566" i="4"/>
  <c r="M631" i="4"/>
  <c r="M466" i="4"/>
  <c r="M429" i="4"/>
  <c r="M124" i="4"/>
  <c r="M397" i="4"/>
  <c r="M81" i="4"/>
  <c r="M772" i="4"/>
  <c r="M942" i="4"/>
  <c r="M556" i="4"/>
  <c r="M830" i="4"/>
  <c r="M168" i="4"/>
  <c r="M866" i="4"/>
  <c r="M980" i="4"/>
  <c r="M654" i="4"/>
  <c r="M512" i="4"/>
  <c r="M853" i="4"/>
  <c r="M972" i="4"/>
  <c r="M636" i="4"/>
  <c r="M281" i="4"/>
  <c r="M330" i="4"/>
  <c r="M820" i="4"/>
  <c r="M955" i="4"/>
  <c r="M515" i="4"/>
  <c r="M700" i="4"/>
  <c r="M901" i="4"/>
  <c r="M286" i="4"/>
  <c r="M645" i="4"/>
  <c r="M950" i="4"/>
  <c r="M966" i="4"/>
  <c r="M620" i="4"/>
  <c r="M874" i="4"/>
  <c r="M458" i="4"/>
  <c r="M789" i="4"/>
  <c r="M940" i="4"/>
  <c r="M549" i="4"/>
  <c r="M704" i="4"/>
  <c r="M462" i="4"/>
  <c r="M794" i="4"/>
  <c r="M827" i="4"/>
  <c r="M315" i="4"/>
  <c r="M386" i="4"/>
  <c r="M529" i="4"/>
  <c r="M632" i="4"/>
  <c r="M799" i="4"/>
  <c r="M287" i="4"/>
  <c r="M906" i="4"/>
  <c r="M326" i="4"/>
  <c r="M773" i="4"/>
  <c r="M499" i="4"/>
  <c r="M506" i="4"/>
  <c r="M649" i="4"/>
  <c r="M752" i="4"/>
  <c r="M855" i="4"/>
  <c r="M343" i="4"/>
  <c r="M179" i="4"/>
  <c r="M780" i="4"/>
  <c r="M943" i="4"/>
  <c r="M619" i="4"/>
  <c r="M626" i="4"/>
  <c r="M705" i="4"/>
  <c r="M872" i="4"/>
  <c r="M360" i="4"/>
  <c r="M463" i="4"/>
  <c r="M115" i="4"/>
  <c r="M881" i="4"/>
  <c r="M999" i="4"/>
  <c r="M675" i="4"/>
  <c r="M682" i="4"/>
  <c r="M761" i="4"/>
  <c r="M32" i="4"/>
  <c r="M416" i="4"/>
  <c r="M519" i="4"/>
  <c r="M126" i="4"/>
  <c r="M589" i="4"/>
  <c r="M857" i="4"/>
  <c r="M859" i="4"/>
  <c r="M347" i="4"/>
  <c r="M354" i="4"/>
  <c r="M433" i="4"/>
  <c r="M536" i="4"/>
  <c r="M639" i="4"/>
  <c r="M356" i="4"/>
  <c r="M740" i="4"/>
  <c r="M920" i="4"/>
  <c r="M502" i="4"/>
  <c r="M403" i="4"/>
  <c r="M410" i="4"/>
  <c r="M489" i="4"/>
  <c r="M592" i="4"/>
  <c r="M695" i="4"/>
  <c r="M501" i="4"/>
  <c r="M518" i="4"/>
  <c r="M822" i="4"/>
  <c r="M523" i="4"/>
  <c r="M530" i="4"/>
  <c r="M609" i="4"/>
  <c r="M712" i="4"/>
  <c r="M815" i="4"/>
  <c r="M303" i="4"/>
  <c r="M493" i="4"/>
  <c r="M271" i="4"/>
  <c r="M54" i="4"/>
  <c r="M68" i="4"/>
  <c r="M82" i="4"/>
  <c r="M364" i="4"/>
  <c r="M110" i="4"/>
  <c r="M188" i="4"/>
  <c r="M202" i="4"/>
  <c r="M13" i="4"/>
  <c r="M27" i="4"/>
  <c r="M256" i="4"/>
  <c r="M55" i="4"/>
  <c r="M69" i="4"/>
  <c r="M83" i="4"/>
  <c r="M461" i="4"/>
  <c r="M239" i="4"/>
  <c r="M22" i="4"/>
  <c r="M36" i="4"/>
  <c r="M114" i="4"/>
  <c r="M460" i="4"/>
  <c r="M270" i="4"/>
  <c r="M53" i="4"/>
  <c r="M67" i="4"/>
  <c r="M381" i="4"/>
  <c r="M223" i="4"/>
  <c r="M237" i="4"/>
  <c r="M20" i="4"/>
  <c r="M34" i="4"/>
  <c r="M145" i="4"/>
  <c r="M257" i="4"/>
  <c r="M241" i="4"/>
  <c r="M877" i="4"/>
  <c r="M406" i="4"/>
  <c r="M891" i="4"/>
  <c r="M48" i="4"/>
  <c r="M813" i="4"/>
  <c r="M272" i="4"/>
  <c r="M808" i="4"/>
  <c r="M611" i="4"/>
  <c r="M229" i="4"/>
  <c r="M575" i="4"/>
  <c r="M346" i="4"/>
  <c r="M668" i="4"/>
  <c r="M477" i="4"/>
  <c r="M19" i="4"/>
  <c r="M267" i="4"/>
  <c r="M317" i="4"/>
  <c r="M177" i="4"/>
  <c r="M932" i="4"/>
  <c r="M749" i="4"/>
  <c r="M924" i="4"/>
  <c r="M470" i="4"/>
  <c r="M576" i="4"/>
  <c r="M557" i="4"/>
  <c r="M834" i="4"/>
  <c r="M694" i="4"/>
  <c r="M437" i="4"/>
  <c r="M534" i="4"/>
  <c r="M818" i="4"/>
  <c r="M548" i="4"/>
  <c r="M615" i="4"/>
  <c r="M918" i="4"/>
  <c r="M422" i="4"/>
  <c r="M782" i="4"/>
  <c r="M729" i="4"/>
  <c r="M974" i="4"/>
  <c r="M638" i="4"/>
  <c r="M883" i="4"/>
  <c r="M522" i="4"/>
  <c r="M574" i="4"/>
  <c r="M805" i="4"/>
  <c r="M948" i="4"/>
  <c r="M572" i="4"/>
  <c r="M768" i="4"/>
  <c r="M302" i="4"/>
  <c r="M742" i="4"/>
  <c r="M921" i="4"/>
  <c r="M359" i="4"/>
  <c r="M905" i="4"/>
  <c r="M318" i="4"/>
  <c r="M699" i="4"/>
  <c r="M770" i="4"/>
  <c r="M104" i="4"/>
  <c r="M401" i="4"/>
  <c r="M504" i="4"/>
  <c r="M671" i="4"/>
  <c r="M484" i="4"/>
  <c r="M653" i="4"/>
  <c r="M888" i="4"/>
  <c r="M8" i="4"/>
  <c r="M371" i="4"/>
  <c r="M378" i="4"/>
  <c r="M521" i="4"/>
  <c r="M624" i="4"/>
  <c r="M727" i="4"/>
  <c r="M373" i="4"/>
  <c r="M898" i="4"/>
  <c r="M136" i="4"/>
  <c r="M750" i="4"/>
  <c r="M491" i="4"/>
  <c r="M498" i="4"/>
  <c r="M577" i="4"/>
  <c r="M744" i="4"/>
  <c r="M847" i="4"/>
  <c r="M335" i="4"/>
  <c r="M954" i="4"/>
  <c r="M588" i="4"/>
  <c r="M868" i="4"/>
  <c r="M547" i="4"/>
  <c r="M554" i="4"/>
  <c r="M633" i="4"/>
  <c r="M800" i="4"/>
  <c r="M288" i="4"/>
  <c r="M391" i="4"/>
  <c r="M51" i="4"/>
  <c r="M937" i="4"/>
  <c r="M541" i="4"/>
  <c r="M731" i="4"/>
  <c r="M738" i="4"/>
  <c r="M817" i="4"/>
  <c r="M305" i="4"/>
  <c r="M408" i="4"/>
  <c r="M511" i="4"/>
  <c r="M102" i="4"/>
  <c r="M993" i="4"/>
  <c r="M692" i="4"/>
  <c r="M787" i="4"/>
  <c r="M240" i="4"/>
  <c r="M282" i="4"/>
  <c r="M361" i="4"/>
  <c r="M464" i="4"/>
  <c r="M567" i="4"/>
  <c r="M151" i="4"/>
  <c r="M912" i="4"/>
  <c r="M438" i="4"/>
  <c r="M395" i="4"/>
  <c r="M402" i="4"/>
  <c r="M481" i="4"/>
  <c r="M584" i="4"/>
  <c r="M687" i="4"/>
  <c r="M292" i="4"/>
  <c r="M365" i="4"/>
  <c r="M143" i="4"/>
  <c r="M157" i="4"/>
  <c r="M171" i="4"/>
  <c r="M485" i="4"/>
  <c r="M263" i="4"/>
  <c r="M277" i="4"/>
  <c r="M60" i="4"/>
  <c r="M74" i="4"/>
  <c r="M180" i="4"/>
  <c r="M194" i="4"/>
  <c r="M412" i="4"/>
  <c r="M158" i="4"/>
  <c r="M172" i="4"/>
  <c r="M250" i="4"/>
  <c r="M333" i="4"/>
  <c r="M111" i="4"/>
  <c r="M189" i="4"/>
  <c r="M203" i="4"/>
  <c r="M153" i="4"/>
  <c r="M332" i="4"/>
  <c r="M142" i="4"/>
  <c r="M156" i="4"/>
  <c r="M170" i="4"/>
  <c r="M64" i="4"/>
  <c r="M95" i="4"/>
  <c r="M109" i="4"/>
  <c r="M187" i="4"/>
  <c r="M225" i="4"/>
  <c r="M17" i="4"/>
  <c r="M129" i="4"/>
  <c r="M113" i="4"/>
  <c r="M988" i="4"/>
  <c r="M994" i="4"/>
  <c r="M804" i="4"/>
  <c r="M621" i="4"/>
  <c r="M763" i="4"/>
  <c r="M952" i="4"/>
  <c r="M962" i="4"/>
  <c r="M935" i="4"/>
  <c r="M795" i="4"/>
  <c r="M528" i="4"/>
  <c r="M46" i="4"/>
  <c r="M222" i="4"/>
  <c r="M25" i="4"/>
  <c r="M987" i="4"/>
  <c r="M580" i="4"/>
  <c r="M850" i="4"/>
  <c r="M717" i="4"/>
  <c r="M743" i="4"/>
  <c r="M989" i="4"/>
  <c r="M678" i="4"/>
  <c r="M828" i="4"/>
  <c r="M748" i="4"/>
  <c r="M981" i="4"/>
  <c r="M660" i="4"/>
  <c r="M670" i="4"/>
  <c r="M508" i="4"/>
  <c r="M837" i="4"/>
  <c r="M964" i="4"/>
  <c r="M613" i="4"/>
  <c r="M384" i="4"/>
  <c r="M910" i="4"/>
  <c r="M358" i="4"/>
  <c r="M764" i="4"/>
  <c r="M665" i="4"/>
  <c r="M724" i="4"/>
  <c r="M644" i="4"/>
  <c r="M884" i="4"/>
  <c r="M922" i="4"/>
  <c r="M88" i="4"/>
  <c r="M949" i="4"/>
  <c r="M573" i="4"/>
  <c r="M810" i="4"/>
  <c r="M254" i="4"/>
  <c r="M812" i="4"/>
  <c r="M959" i="4"/>
  <c r="M635" i="4"/>
  <c r="M706" i="4"/>
  <c r="M849" i="4"/>
  <c r="M337" i="4"/>
  <c r="M440" i="4"/>
  <c r="M607" i="4"/>
  <c r="M63" i="4"/>
  <c r="M398" i="4"/>
  <c r="M774" i="4"/>
  <c r="M819" i="4"/>
  <c r="M307" i="4"/>
  <c r="M314" i="4"/>
  <c r="M457" i="4"/>
  <c r="M560" i="4"/>
  <c r="M663" i="4"/>
  <c r="M444" i="4"/>
  <c r="M797" i="4"/>
  <c r="M944" i="4"/>
  <c r="M581" i="4"/>
  <c r="M427" i="4"/>
  <c r="M434" i="4"/>
  <c r="M513" i="4"/>
  <c r="M680" i="4"/>
  <c r="M783" i="4"/>
  <c r="M208" i="4"/>
  <c r="M890" i="4"/>
  <c r="M1000" i="4"/>
  <c r="M732" i="4"/>
  <c r="M483" i="4"/>
  <c r="M490" i="4"/>
  <c r="M569" i="4"/>
  <c r="M736" i="4"/>
  <c r="M839" i="4"/>
  <c r="M327" i="4"/>
  <c r="M218" i="4"/>
  <c r="M870" i="4"/>
  <c r="M991" i="4"/>
  <c r="M667" i="4"/>
  <c r="M674" i="4"/>
  <c r="M753" i="4"/>
  <c r="M856" i="4"/>
  <c r="M344" i="4"/>
  <c r="M447" i="4"/>
  <c r="M165" i="4"/>
  <c r="M929" i="4"/>
  <c r="M510" i="4"/>
  <c r="M723" i="4"/>
  <c r="M730" i="4"/>
  <c r="M809" i="4"/>
  <c r="M297" i="4"/>
  <c r="M400" i="4"/>
  <c r="M503" i="4"/>
  <c r="M62" i="4"/>
  <c r="M826" i="4"/>
  <c r="M843" i="4"/>
  <c r="M331" i="4"/>
  <c r="M338" i="4"/>
  <c r="M417" i="4"/>
  <c r="M520" i="4"/>
  <c r="M623" i="4"/>
  <c r="M127" i="4"/>
  <c r="M301" i="4"/>
  <c r="M79" i="4"/>
  <c r="M93" i="4"/>
  <c r="M107" i="4"/>
  <c r="M421" i="4"/>
  <c r="M199" i="4"/>
  <c r="M213" i="4"/>
  <c r="M227" i="4"/>
  <c r="M10" i="4"/>
  <c r="M116" i="4"/>
  <c r="M130" i="4"/>
  <c r="M348" i="4"/>
  <c r="M94" i="4"/>
  <c r="M108" i="4"/>
  <c r="M186" i="4"/>
  <c r="M192" i="4"/>
  <c r="M47" i="4"/>
  <c r="M125" i="4"/>
  <c r="M139" i="4"/>
  <c r="M517" i="4"/>
  <c r="M184" i="4"/>
  <c r="M78" i="4"/>
  <c r="M92" i="4"/>
  <c r="M106" i="4"/>
  <c r="M516" i="4"/>
  <c r="M31" i="4"/>
  <c r="M45" i="4"/>
  <c r="M123" i="4"/>
  <c r="M161" i="4"/>
  <c r="M265" i="4"/>
  <c r="M65" i="4"/>
  <c r="M49" i="4"/>
  <c r="M409" i="4"/>
  <c r="M708" i="4"/>
  <c r="M473" i="4"/>
  <c r="M902" i="4"/>
  <c r="M871" i="4"/>
  <c r="M465" i="4"/>
  <c r="M435" i="4"/>
  <c r="M879" i="4"/>
  <c r="M399" i="4"/>
  <c r="M697" i="4"/>
  <c r="M710" i="4"/>
  <c r="M191" i="4"/>
  <c r="M425" i="4"/>
  <c r="M18" i="4"/>
  <c r="M258" i="4"/>
  <c r="M175" i="4"/>
  <c r="M206" i="4"/>
  <c r="M159" i="4"/>
  <c r="M701" i="4"/>
  <c r="M598" i="4"/>
  <c r="M478" i="4"/>
  <c r="M917" i="4"/>
  <c r="M140" i="4"/>
  <c r="M821" i="4"/>
  <c r="M846" i="4"/>
  <c r="M423" i="4"/>
  <c r="M885" i="4"/>
  <c r="M995" i="4"/>
  <c r="M835" i="4"/>
  <c r="M978" i="4"/>
  <c r="M652" i="4"/>
  <c r="M895" i="4"/>
  <c r="M571" i="4"/>
  <c r="M642" i="4"/>
  <c r="M785" i="4"/>
  <c r="M224" i="4"/>
  <c r="M376" i="4"/>
  <c r="M543" i="4"/>
  <c r="M230" i="4"/>
  <c r="M961" i="4"/>
  <c r="M605" i="4"/>
  <c r="M755" i="4"/>
  <c r="M762" i="4"/>
  <c r="M40" i="4"/>
  <c r="M393" i="4"/>
  <c r="M496" i="4"/>
  <c r="M599" i="4"/>
  <c r="M279" i="4"/>
  <c r="M630" i="4"/>
  <c r="M880" i="4"/>
  <c r="M875" i="4"/>
  <c r="M363" i="4"/>
  <c r="M370" i="4"/>
  <c r="M449" i="4"/>
  <c r="M616" i="4"/>
  <c r="M719" i="4"/>
  <c r="M349" i="4"/>
  <c r="M781" i="4"/>
  <c r="M936" i="4"/>
  <c r="M558" i="4"/>
  <c r="M419" i="4"/>
  <c r="M426" i="4"/>
  <c r="M505" i="4"/>
  <c r="M672" i="4"/>
  <c r="M775" i="4"/>
  <c r="M144" i="4"/>
  <c r="M264" i="4"/>
  <c r="M734" i="4"/>
  <c r="M927" i="4"/>
  <c r="M603" i="4"/>
  <c r="M610" i="4"/>
  <c r="M689" i="4"/>
  <c r="M792" i="4"/>
  <c r="M280" i="4"/>
  <c r="M383" i="4"/>
  <c r="M154" i="4"/>
  <c r="M858" i="4"/>
  <c r="M983" i="4"/>
  <c r="M659" i="4"/>
  <c r="M666" i="4"/>
  <c r="M745" i="4"/>
  <c r="M848" i="4"/>
  <c r="M336" i="4"/>
  <c r="M439" i="4"/>
  <c r="M101" i="4"/>
  <c r="M669" i="4"/>
  <c r="M779" i="4"/>
  <c r="M176" i="4"/>
  <c r="M232" i="4"/>
  <c r="M353" i="4"/>
  <c r="M456" i="4"/>
  <c r="M559" i="4"/>
  <c r="M38" i="4"/>
  <c r="M500" i="4"/>
  <c r="M15" i="4"/>
  <c r="M29" i="4"/>
  <c r="M43" i="4"/>
  <c r="M357" i="4"/>
  <c r="M135" i="4"/>
  <c r="M149" i="4"/>
  <c r="M163" i="4"/>
  <c r="M269" i="4"/>
  <c r="M52" i="4"/>
  <c r="M66" i="4"/>
  <c r="M284" i="4"/>
  <c r="M30" i="4"/>
  <c r="M44" i="4"/>
  <c r="M122" i="4"/>
  <c r="M468" i="4"/>
  <c r="M278" i="4"/>
  <c r="M61" i="4"/>
  <c r="M75" i="4"/>
  <c r="M453" i="4"/>
  <c r="M231" i="4"/>
  <c r="M14" i="4"/>
  <c r="M28" i="4"/>
  <c r="M42" i="4"/>
  <c r="M452" i="4"/>
  <c r="M262" i="4"/>
  <c r="M276" i="4"/>
  <c r="M59" i="4"/>
  <c r="M97" i="4"/>
  <c r="M201" i="4"/>
  <c r="M249" i="4"/>
  <c r="M233" i="4"/>
  <c r="M878" i="4"/>
  <c r="M679" i="4"/>
  <c r="M661" i="4"/>
  <c r="M941" i="4"/>
  <c r="M876" i="4"/>
  <c r="M322" i="4"/>
  <c r="M604" i="4"/>
  <c r="M791" i="4"/>
  <c r="M641" i="4"/>
  <c r="M618" i="4"/>
  <c r="M1001" i="4"/>
  <c r="M472" i="4"/>
  <c r="M339" i="4"/>
  <c r="M459" i="4"/>
  <c r="M751" i="4"/>
  <c r="M235" i="4"/>
  <c r="M244" i="4"/>
  <c r="M50" i="4"/>
  <c r="M234" i="4"/>
  <c r="M193" i="4"/>
  <c r="M997" i="4"/>
  <c r="M925" i="4"/>
  <c r="M967" i="4"/>
  <c r="M414" i="4"/>
  <c r="M685" i="4"/>
  <c r="M986" i="4"/>
  <c r="M956" i="4"/>
  <c r="M832" i="4"/>
  <c r="M765" i="4"/>
  <c r="M771" i="4"/>
  <c r="M532" i="4"/>
  <c r="M550" i="4"/>
  <c r="M971" i="4"/>
  <c r="M643" i="4"/>
  <c r="M807" i="4"/>
  <c r="M836" i="4"/>
  <c r="M963" i="4"/>
  <c r="M579" i="4"/>
  <c r="M1005" i="4"/>
  <c r="M494" i="4"/>
  <c r="M802" i="4"/>
  <c r="M524" i="4"/>
  <c r="M56" i="4"/>
  <c r="M662" i="4"/>
  <c r="M892" i="4"/>
  <c r="M930" i="4"/>
  <c r="M320" i="4"/>
  <c r="M913" i="4"/>
  <c r="M957" i="4"/>
  <c r="M596" i="4"/>
  <c r="M904" i="4"/>
  <c r="M112" i="4"/>
  <c r="M766" i="4"/>
  <c r="M931" i="4"/>
  <c r="M323" i="4"/>
  <c r="M914" i="4"/>
  <c r="M390" i="4"/>
  <c r="M790" i="4"/>
  <c r="M507" i="4"/>
  <c r="M578" i="4"/>
  <c r="M721" i="4"/>
  <c r="M824" i="4"/>
  <c r="M312" i="4"/>
  <c r="M479" i="4"/>
  <c r="M76" i="4"/>
  <c r="M897" i="4"/>
  <c r="M72" i="4"/>
  <c r="M691" i="4"/>
  <c r="M698" i="4"/>
  <c r="M841" i="4"/>
  <c r="M329" i="4"/>
  <c r="M432" i="4"/>
  <c r="M535" i="4"/>
  <c r="M23" i="4"/>
  <c r="M334" i="4"/>
  <c r="M756" i="4"/>
  <c r="M811" i="4"/>
  <c r="M299" i="4"/>
  <c r="M306" i="4"/>
  <c r="M385" i="4"/>
  <c r="M552" i="4"/>
  <c r="M655" i="4"/>
  <c r="M420" i="4"/>
  <c r="M612" i="4"/>
  <c r="M869" i="4"/>
  <c r="M867" i="4"/>
  <c r="M355" i="4"/>
  <c r="M362" i="4"/>
  <c r="M441" i="4"/>
  <c r="M608" i="4"/>
  <c r="M711" i="4"/>
  <c r="M309" i="4"/>
  <c r="M946" i="4"/>
  <c r="M565" i="4"/>
  <c r="M854" i="4"/>
  <c r="M539" i="4"/>
  <c r="M546" i="4"/>
  <c r="M625" i="4"/>
  <c r="M728" i="4"/>
  <c r="M831" i="4"/>
  <c r="M319" i="4"/>
  <c r="M1002" i="4"/>
  <c r="M716" i="4"/>
  <c r="M919" i="4"/>
  <c r="M595" i="4"/>
  <c r="M602" i="4"/>
  <c r="M681" i="4"/>
  <c r="M784" i="4"/>
  <c r="M216" i="4"/>
  <c r="M375" i="4"/>
  <c r="M268" i="4"/>
  <c r="M446" i="4"/>
  <c r="M715" i="4"/>
  <c r="M722" i="4"/>
  <c r="M801" i="4"/>
  <c r="M289" i="4"/>
  <c r="M392" i="4"/>
  <c r="M495" i="4"/>
  <c r="M37" i="4"/>
  <c r="M436" i="4"/>
  <c r="M246" i="4"/>
  <c r="M260" i="4"/>
  <c r="M274" i="4"/>
  <c r="M293" i="4"/>
  <c r="M71" i="4"/>
  <c r="M85" i="4"/>
  <c r="M99" i="4"/>
  <c r="M205" i="4"/>
  <c r="M219" i="4"/>
  <c r="M469" i="4"/>
  <c r="M247" i="4"/>
  <c r="M261" i="4"/>
  <c r="M275" i="4"/>
  <c r="M58" i="4"/>
  <c r="M404" i="4"/>
  <c r="M214" i="4"/>
  <c r="M228" i="4"/>
  <c r="M11" i="4"/>
  <c r="M389" i="4"/>
  <c r="M167" i="4"/>
  <c r="M245" i="4"/>
  <c r="M259" i="4"/>
  <c r="M89" i="4"/>
  <c r="M388" i="4"/>
  <c r="M198" i="4"/>
  <c r="M212" i="4"/>
  <c r="M226" i="4"/>
  <c r="M33" i="4"/>
  <c r="M137" i="4"/>
  <c r="M185" i="4"/>
  <c r="M169" i="4"/>
  <c r="M916" i="4"/>
  <c r="M448" i="4"/>
  <c r="M947" i="4"/>
  <c r="M741" i="4"/>
  <c r="M969" i="4"/>
  <c r="M735" i="4"/>
  <c r="M585" i="4"/>
  <c r="M555" i="4"/>
  <c r="M757" i="4"/>
  <c r="M352" i="4"/>
  <c r="M290" i="4"/>
  <c r="M851" i="4"/>
  <c r="M976" i="4"/>
  <c r="M545" i="4"/>
  <c r="M207" i="4"/>
  <c r="M300" i="4"/>
  <c r="M476" i="4"/>
  <c r="M253" i="4"/>
  <c r="M220" i="4"/>
  <c r="M251" i="4"/>
  <c r="M844" i="4"/>
  <c r="M923" i="4"/>
  <c r="M903" i="4"/>
  <c r="M900" i="4"/>
  <c r="M551" i="4"/>
  <c r="M590" i="4"/>
  <c r="M366" i="4"/>
  <c r="M977" i="4"/>
  <c r="M933" i="4"/>
  <c r="M382" i="4"/>
  <c r="M852" i="4"/>
  <c r="M295" i="4"/>
  <c r="M865" i="4"/>
  <c r="M979" i="4"/>
  <c r="M707" i="4"/>
  <c r="M998" i="4"/>
  <c r="M702" i="4"/>
  <c r="M907" i="4"/>
  <c r="M714" i="4"/>
  <c r="M990" i="4"/>
  <c r="M684" i="4"/>
  <c r="M899" i="4"/>
  <c r="M650" i="4"/>
  <c r="M862" i="4"/>
  <c r="M973" i="4"/>
  <c r="M637" i="4"/>
  <c r="M454" i="4"/>
  <c r="M886" i="4"/>
  <c r="M430" i="4"/>
  <c r="M786" i="4"/>
  <c r="M985" i="4"/>
  <c r="M487" i="4"/>
  <c r="M646" i="4"/>
  <c r="M893" i="4"/>
  <c r="M1003" i="4"/>
  <c r="M374" i="4"/>
  <c r="M958" i="4"/>
  <c r="M597" i="4"/>
  <c r="M861" i="4"/>
  <c r="M394" i="4"/>
  <c r="M829" i="4"/>
  <c r="M960" i="4"/>
  <c r="M622" i="4"/>
  <c r="M443" i="4"/>
  <c r="M514" i="4"/>
  <c r="M657" i="4"/>
  <c r="M760" i="4"/>
  <c r="M24" i="4"/>
  <c r="M415" i="4"/>
  <c r="M243" i="4"/>
  <c r="M796" i="4"/>
  <c r="M951" i="4"/>
  <c r="M627" i="4"/>
  <c r="M634" i="4"/>
  <c r="M777" i="4"/>
  <c r="M160" i="4"/>
  <c r="M368" i="4"/>
  <c r="M471" i="4"/>
  <c r="M190" i="4"/>
  <c r="M953" i="4"/>
  <c r="M582" i="4"/>
  <c r="M747" i="4"/>
  <c r="M754" i="4"/>
  <c r="M833" i="4"/>
  <c r="M321" i="4"/>
  <c r="M488" i="4"/>
  <c r="M591" i="4"/>
  <c r="M255" i="4"/>
  <c r="M200" i="4"/>
  <c r="M733" i="4"/>
  <c r="M803" i="4"/>
  <c r="M291" i="4"/>
  <c r="M298" i="4"/>
  <c r="M377" i="4"/>
  <c r="M544" i="4"/>
  <c r="M647" i="4"/>
  <c r="M380" i="4"/>
  <c r="M882" i="4"/>
  <c r="M992" i="4"/>
  <c r="M709" i="4"/>
  <c r="M475" i="4"/>
  <c r="M482" i="4"/>
  <c r="M561" i="4"/>
  <c r="M664" i="4"/>
  <c r="M767" i="4"/>
  <c r="M80" i="4"/>
  <c r="M938" i="4"/>
  <c r="M542" i="4"/>
  <c r="M838" i="4"/>
  <c r="M531" i="4"/>
  <c r="M538" i="4"/>
  <c r="M617" i="4"/>
  <c r="M720" i="4"/>
  <c r="M823" i="4"/>
  <c r="M311" i="4"/>
  <c r="M90" i="4"/>
  <c r="M975" i="4"/>
  <c r="M651" i="4"/>
  <c r="M658" i="4"/>
  <c r="M737" i="4"/>
  <c r="M840" i="4"/>
  <c r="M328" i="4"/>
  <c r="M431" i="4"/>
  <c r="M204" i="4"/>
  <c r="M372" i="4"/>
  <c r="M182" i="4"/>
  <c r="M196" i="4"/>
  <c r="M210" i="4"/>
  <c r="M492" i="4"/>
  <c r="M238" i="4"/>
  <c r="M21" i="4"/>
  <c r="M35" i="4"/>
  <c r="M141" i="4"/>
  <c r="M155" i="4"/>
  <c r="M405" i="4"/>
  <c r="M183" i="4"/>
  <c r="M197" i="4"/>
  <c r="M211" i="4"/>
  <c r="M217" i="4"/>
  <c r="M340" i="4"/>
  <c r="M150" i="4"/>
  <c r="M164" i="4"/>
  <c r="M242" i="4"/>
  <c r="M325" i="4"/>
  <c r="M103" i="4"/>
  <c r="M181" i="4"/>
  <c r="M195" i="4"/>
  <c r="M509" i="4"/>
  <c r="M324" i="4"/>
  <c r="M134" i="4"/>
  <c r="M148" i="4"/>
  <c r="M162" i="4"/>
  <c r="M273" i="4"/>
  <c r="M73" i="4"/>
  <c r="M121" i="4"/>
  <c r="M105" i="4"/>
  <c r="M726" i="4"/>
  <c r="M982" i="4"/>
  <c r="M451" i="4"/>
  <c r="M601" i="4"/>
  <c r="M628" i="4"/>
  <c r="M413" i="4"/>
  <c r="M688" i="4"/>
  <c r="M562" i="4"/>
  <c r="M342" i="4"/>
  <c r="M455" i="4"/>
  <c r="M369" i="4"/>
  <c r="M842" i="4"/>
  <c r="M316" i="4"/>
  <c r="M648" i="4"/>
  <c r="M221" i="4"/>
  <c r="M138" i="4"/>
  <c r="M236" i="4"/>
  <c r="M396" i="4"/>
  <c r="M173" i="4"/>
  <c r="M845" i="4"/>
  <c r="M1006" i="4"/>
  <c r="M725" i="4"/>
  <c r="M915" i="4"/>
  <c r="M778" i="4"/>
  <c r="M934" i="4"/>
  <c r="M533" i="4"/>
  <c r="M814" i="4"/>
  <c r="M345" i="4"/>
  <c r="M926" i="4"/>
  <c r="M486" i="4"/>
  <c r="M798" i="4"/>
  <c r="M793" i="4"/>
  <c r="M526" i="4"/>
  <c r="M909" i="4"/>
  <c r="M350" i="4"/>
  <c r="M806" i="4"/>
  <c r="M996" i="4"/>
  <c r="M965" i="4"/>
  <c r="M614" i="4"/>
  <c r="M968" i="4"/>
  <c r="M87" i="4"/>
  <c r="M640" i="4"/>
  <c r="M788" i="4"/>
  <c r="M939" i="4"/>
  <c r="M387" i="4"/>
  <c r="M894" i="4"/>
  <c r="M1004" i="4"/>
  <c r="M718" i="4"/>
  <c r="M537" i="4"/>
  <c r="M676" i="4"/>
  <c r="M896" i="4"/>
  <c r="M310" i="4"/>
  <c r="M379" i="4"/>
  <c r="M450" i="4"/>
  <c r="M593" i="4"/>
  <c r="M696" i="4"/>
  <c r="M863" i="4"/>
  <c r="M351" i="4"/>
  <c r="M970" i="4"/>
  <c r="M629" i="4"/>
  <c r="M887" i="4"/>
  <c r="M563" i="4"/>
  <c r="M570" i="4"/>
  <c r="M713" i="4"/>
  <c r="M816" i="4"/>
  <c r="M304" i="4"/>
  <c r="M407" i="4"/>
  <c r="M12" i="4"/>
  <c r="M889" i="4"/>
  <c r="M683" i="4"/>
  <c r="M690" i="4"/>
  <c r="M769" i="4"/>
  <c r="M96" i="4"/>
  <c r="M424" i="4"/>
  <c r="M527" i="4"/>
  <c r="M166" i="4"/>
  <c r="M945" i="4"/>
  <c r="M564" i="4"/>
  <c r="M739" i="4"/>
  <c r="M746" i="4"/>
  <c r="M825" i="4"/>
  <c r="M313" i="4"/>
  <c r="M480" i="4"/>
  <c r="M583" i="4"/>
  <c r="M215" i="4"/>
  <c r="M758" i="4"/>
  <c r="M928" i="4"/>
  <c r="M540" i="4"/>
  <c r="M411" i="4"/>
  <c r="M418" i="4"/>
  <c r="M497" i="4"/>
  <c r="M600" i="4"/>
  <c r="M703" i="4"/>
  <c r="M285" i="4"/>
  <c r="M873" i="4"/>
  <c r="M984" i="4"/>
  <c r="M686" i="4"/>
  <c r="M467" i="4"/>
  <c r="M474" i="4"/>
  <c r="M553" i="4"/>
  <c r="M656" i="4"/>
  <c r="M759" i="4"/>
  <c r="M16" i="4"/>
  <c r="M693" i="4"/>
  <c r="M911" i="4"/>
  <c r="M587" i="4"/>
  <c r="M594" i="4"/>
  <c r="M673" i="4"/>
  <c r="M776" i="4"/>
  <c r="M152" i="4"/>
  <c r="M367" i="4"/>
  <c r="M26" i="4"/>
  <c r="M308" i="4"/>
  <c r="M118" i="4"/>
  <c r="M132" i="4"/>
  <c r="M146" i="4"/>
  <c r="M428" i="4"/>
  <c r="M174" i="4"/>
  <c r="M252" i="4"/>
  <c r="M266" i="4"/>
  <c r="M77" i="4"/>
  <c r="M91" i="4"/>
  <c r="M341" i="4"/>
  <c r="M119" i="4"/>
  <c r="M133" i="4"/>
  <c r="M147" i="4"/>
  <c r="M525" i="4"/>
  <c r="M248" i="4"/>
  <c r="M86" i="4"/>
  <c r="M100" i="4"/>
  <c r="M178" i="4"/>
  <c r="M128" i="4"/>
  <c r="M39" i="4"/>
  <c r="M117" i="4"/>
  <c r="M131" i="4"/>
  <c r="M445" i="4"/>
  <c r="M120" i="4"/>
  <c r="M70" i="4"/>
  <c r="M84" i="4"/>
  <c r="M98" i="4"/>
  <c r="M209" i="4"/>
  <c r="M9" i="4"/>
  <c r="M57" i="4"/>
  <c r="M41" i="4"/>
  <c r="EN12" i="4"/>
  <c r="EN20" i="4"/>
  <c r="EN9" i="4"/>
  <c r="EN17" i="4"/>
  <c r="EN25" i="4"/>
  <c r="EN10" i="4"/>
  <c r="EN21" i="4"/>
  <c r="EN30" i="4"/>
  <c r="EN38" i="4"/>
  <c r="EN46" i="4"/>
  <c r="EN54" i="4"/>
  <c r="EN62" i="4"/>
  <c r="EN70" i="4"/>
  <c r="EN78" i="4"/>
  <c r="EN86" i="4"/>
  <c r="EN94" i="4"/>
  <c r="EN102" i="4"/>
  <c r="EN110" i="4"/>
  <c r="EN118" i="4"/>
  <c r="EN126" i="4"/>
  <c r="EN134" i="4"/>
  <c r="EN142" i="4"/>
  <c r="EN150" i="4"/>
  <c r="EN158" i="4"/>
  <c r="EN166" i="4"/>
  <c r="EN174" i="4"/>
  <c r="EN182" i="4"/>
  <c r="EN190" i="4"/>
  <c r="EN14" i="4"/>
  <c r="EN24" i="4"/>
  <c r="EN33" i="4"/>
  <c r="EN41" i="4"/>
  <c r="EN49" i="4"/>
  <c r="EN57" i="4"/>
  <c r="EN65" i="4"/>
  <c r="EN73" i="4"/>
  <c r="EN81" i="4"/>
  <c r="EN89" i="4"/>
  <c r="EN97" i="4"/>
  <c r="EN105" i="4"/>
  <c r="EN113" i="4"/>
  <c r="EN121" i="4"/>
  <c r="EN129" i="4"/>
  <c r="EN137" i="4"/>
  <c r="EN145" i="4"/>
  <c r="EN153" i="4"/>
  <c r="EN161" i="4"/>
  <c r="EN169" i="4"/>
  <c r="EN177" i="4"/>
  <c r="EN185" i="4"/>
  <c r="EN193" i="4"/>
  <c r="EN201" i="4"/>
  <c r="EN209" i="4"/>
  <c r="EN217" i="4"/>
  <c r="EN225" i="4"/>
  <c r="EN16" i="4"/>
  <c r="EN27" i="4"/>
  <c r="EN35" i="4"/>
  <c r="EN43" i="4"/>
  <c r="EN51" i="4"/>
  <c r="EN59" i="4"/>
  <c r="EN67" i="4"/>
  <c r="EN75" i="4"/>
  <c r="EN83" i="4"/>
  <c r="EN91" i="4"/>
  <c r="EN99" i="4"/>
  <c r="EN107" i="4"/>
  <c r="EN115" i="4"/>
  <c r="EN123" i="4"/>
  <c r="EN131" i="4"/>
  <c r="EN139" i="4"/>
  <c r="EN147" i="4"/>
  <c r="EN155" i="4"/>
  <c r="EN163" i="4"/>
  <c r="EN171" i="4"/>
  <c r="EN179" i="4"/>
  <c r="EN187" i="4"/>
  <c r="EN195" i="4"/>
  <c r="EN203" i="4"/>
  <c r="EN211" i="4"/>
  <c r="EN219" i="4"/>
  <c r="EN227" i="4"/>
  <c r="EN235" i="4"/>
  <c r="EN243" i="4"/>
  <c r="EN251" i="4"/>
  <c r="EN259" i="4"/>
  <c r="EN15" i="4"/>
  <c r="EN31" i="4"/>
  <c r="EN44" i="4"/>
  <c r="EN56" i="4"/>
  <c r="EN69" i="4"/>
  <c r="EN82" i="4"/>
  <c r="EN95" i="4"/>
  <c r="EN108" i="4"/>
  <c r="EN120" i="4"/>
  <c r="EN133" i="4"/>
  <c r="EN146" i="4"/>
  <c r="EN159" i="4"/>
  <c r="EN172" i="4"/>
  <c r="EN184" i="4"/>
  <c r="EN197" i="4"/>
  <c r="EN207" i="4"/>
  <c r="EN218" i="4"/>
  <c r="EN229" i="4"/>
  <c r="EN238" i="4"/>
  <c r="EN247" i="4"/>
  <c r="EN256" i="4"/>
  <c r="EN265" i="4"/>
  <c r="EN273" i="4"/>
  <c r="EN281" i="4"/>
  <c r="EN289" i="4"/>
  <c r="EN297" i="4"/>
  <c r="EN305" i="4"/>
  <c r="EN313" i="4"/>
  <c r="EN321" i="4"/>
  <c r="EN329" i="4"/>
  <c r="EN337" i="4"/>
  <c r="EN345" i="4"/>
  <c r="EN353" i="4"/>
  <c r="EN361" i="4"/>
  <c r="EN369" i="4"/>
  <c r="EN377" i="4"/>
  <c r="EN385" i="4"/>
  <c r="EN18" i="4"/>
  <c r="EN32" i="4"/>
  <c r="EN45" i="4"/>
  <c r="EN58" i="4"/>
  <c r="EN71" i="4"/>
  <c r="EN84" i="4"/>
  <c r="EN96" i="4"/>
  <c r="EN109" i="4"/>
  <c r="EN122" i="4"/>
  <c r="EN135" i="4"/>
  <c r="EN148" i="4"/>
  <c r="EN160" i="4"/>
  <c r="EN173" i="4"/>
  <c r="EN186" i="4"/>
  <c r="EN198" i="4"/>
  <c r="EN208" i="4"/>
  <c r="EN220" i="4"/>
  <c r="EN230" i="4"/>
  <c r="EN239" i="4"/>
  <c r="EN248" i="4"/>
  <c r="EN257" i="4"/>
  <c r="EN266" i="4"/>
  <c r="EN274" i="4"/>
  <c r="EN282" i="4"/>
  <c r="EN290" i="4"/>
  <c r="EN298" i="4"/>
  <c r="EN306" i="4"/>
  <c r="EN314" i="4"/>
  <c r="EN322" i="4"/>
  <c r="EN330" i="4"/>
  <c r="EN338" i="4"/>
  <c r="EN346" i="4"/>
  <c r="EN354" i="4"/>
  <c r="EN362" i="4"/>
  <c r="EN370" i="4"/>
  <c r="EN378" i="4"/>
  <c r="EN386" i="4"/>
  <c r="EN394" i="4"/>
  <c r="EN402" i="4"/>
  <c r="EN410" i="4"/>
  <c r="EN418" i="4"/>
  <c r="EN426" i="4"/>
  <c r="EN434" i="4"/>
  <c r="EN442" i="4"/>
  <c r="EN450" i="4"/>
  <c r="EN458" i="4"/>
  <c r="EN466" i="4"/>
  <c r="EN474" i="4"/>
  <c r="EN482" i="4"/>
  <c r="EN490" i="4"/>
  <c r="EN498" i="4"/>
  <c r="EN8" i="4"/>
  <c r="EN26" i="4"/>
  <c r="EN39" i="4"/>
  <c r="EN52" i="4"/>
  <c r="EN64" i="4"/>
  <c r="EN77" i="4"/>
  <c r="EN90" i="4"/>
  <c r="EN103" i="4"/>
  <c r="EN116" i="4"/>
  <c r="EN128" i="4"/>
  <c r="EN141" i="4"/>
  <c r="EN154" i="4"/>
  <c r="EN167" i="4"/>
  <c r="EN180" i="4"/>
  <c r="EN192" i="4"/>
  <c r="EN204" i="4"/>
  <c r="EN214" i="4"/>
  <c r="EN224" i="4"/>
  <c r="EN234" i="4"/>
  <c r="EN244" i="4"/>
  <c r="EN253" i="4"/>
  <c r="EN262" i="4"/>
  <c r="EN270" i="4"/>
  <c r="EN278" i="4"/>
  <c r="EN286" i="4"/>
  <c r="EN294" i="4"/>
  <c r="EN302" i="4"/>
  <c r="EN310" i="4"/>
  <c r="EN318" i="4"/>
  <c r="EN326" i="4"/>
  <c r="EN334" i="4"/>
  <c r="EN342" i="4"/>
  <c r="EN350" i="4"/>
  <c r="EN358" i="4"/>
  <c r="EN366" i="4"/>
  <c r="EN374" i="4"/>
  <c r="EN382" i="4"/>
  <c r="EN390" i="4"/>
  <c r="EN398" i="4"/>
  <c r="EN406" i="4"/>
  <c r="EN414" i="4"/>
  <c r="EN422" i="4"/>
  <c r="EN430" i="4"/>
  <c r="EN438" i="4"/>
  <c r="EN446" i="4"/>
  <c r="EN454" i="4"/>
  <c r="EN462" i="4"/>
  <c r="EN470" i="4"/>
  <c r="EN478" i="4"/>
  <c r="EN486" i="4"/>
  <c r="EN494" i="4"/>
  <c r="EN502" i="4"/>
  <c r="EN11" i="4"/>
  <c r="EN36" i="4"/>
  <c r="EN55" i="4"/>
  <c r="EN76" i="4"/>
  <c r="EN98" i="4"/>
  <c r="EN117" i="4"/>
  <c r="EN138" i="4"/>
  <c r="EN157" i="4"/>
  <c r="EN178" i="4"/>
  <c r="EN199" i="4"/>
  <c r="EN215" i="4"/>
  <c r="EN232" i="4"/>
  <c r="EN246" i="4"/>
  <c r="EN261" i="4"/>
  <c r="EN275" i="4"/>
  <c r="EN287" i="4"/>
  <c r="EN300" i="4"/>
  <c r="EN312" i="4"/>
  <c r="EN325" i="4"/>
  <c r="EN339" i="4"/>
  <c r="EN351" i="4"/>
  <c r="EN364" i="4"/>
  <c r="EN376" i="4"/>
  <c r="EN389" i="4"/>
  <c r="EN400" i="4"/>
  <c r="EN411" i="4"/>
  <c r="EN421" i="4"/>
  <c r="EN432" i="4"/>
  <c r="EN443" i="4"/>
  <c r="EN453" i="4"/>
  <c r="EN464" i="4"/>
  <c r="EN475" i="4"/>
  <c r="EN485" i="4"/>
  <c r="EN496" i="4"/>
  <c r="EN506" i="4"/>
  <c r="EN514" i="4"/>
  <c r="EN522" i="4"/>
  <c r="EN530" i="4"/>
  <c r="EN538" i="4"/>
  <c r="EN546" i="4"/>
  <c r="EN554" i="4"/>
  <c r="EN562" i="4"/>
  <c r="EN570" i="4"/>
  <c r="EN578" i="4"/>
  <c r="EN586" i="4"/>
  <c r="EN594" i="4"/>
  <c r="EN602" i="4"/>
  <c r="EN610" i="4"/>
  <c r="EN618" i="4"/>
  <c r="EN626" i="4"/>
  <c r="EN634" i="4"/>
  <c r="EN642" i="4"/>
  <c r="EN650" i="4"/>
  <c r="EN658" i="4"/>
  <c r="EN666" i="4"/>
  <c r="EN674" i="4"/>
  <c r="EN682" i="4"/>
  <c r="EN690" i="4"/>
  <c r="EN698" i="4"/>
  <c r="EN706" i="4"/>
  <c r="EN714" i="4"/>
  <c r="EN722" i="4"/>
  <c r="EN730" i="4"/>
  <c r="EN738" i="4"/>
  <c r="EN746" i="4"/>
  <c r="EN754" i="4"/>
  <c r="EN762" i="4"/>
  <c r="EN770" i="4"/>
  <c r="EN778" i="4"/>
  <c r="EN786" i="4"/>
  <c r="EN13" i="4"/>
  <c r="EN37" i="4"/>
  <c r="EN60" i="4"/>
  <c r="EN79" i="4"/>
  <c r="EN100" i="4"/>
  <c r="EN119" i="4"/>
  <c r="EN140" i="4"/>
  <c r="EN162" i="4"/>
  <c r="EN181" i="4"/>
  <c r="EN200" i="4"/>
  <c r="EN216" i="4"/>
  <c r="EN233" i="4"/>
  <c r="EN249" i="4"/>
  <c r="EN263" i="4"/>
  <c r="EN276" i="4"/>
  <c r="EN288" i="4"/>
  <c r="EN301" i="4"/>
  <c r="EN315" i="4"/>
  <c r="EN327" i="4"/>
  <c r="EN340" i="4"/>
  <c r="EN352" i="4"/>
  <c r="EN365" i="4"/>
  <c r="EN379" i="4"/>
  <c r="EN391" i="4"/>
  <c r="EN401" i="4"/>
  <c r="EN412" i="4"/>
  <c r="EN423" i="4"/>
  <c r="EN433" i="4"/>
  <c r="EN444" i="4"/>
  <c r="EN455" i="4"/>
  <c r="EN465" i="4"/>
  <c r="EN476" i="4"/>
  <c r="EN487" i="4"/>
  <c r="EN497" i="4"/>
  <c r="EN507" i="4"/>
  <c r="EN515" i="4"/>
  <c r="EN523" i="4"/>
  <c r="EN531" i="4"/>
  <c r="EN539" i="4"/>
  <c r="EN547" i="4"/>
  <c r="EN555" i="4"/>
  <c r="EN563" i="4"/>
  <c r="EN571" i="4"/>
  <c r="EN579" i="4"/>
  <c r="EN587" i="4"/>
  <c r="EN595" i="4"/>
  <c r="EN603" i="4"/>
  <c r="EN611" i="4"/>
  <c r="EN619" i="4"/>
  <c r="EN627" i="4"/>
  <c r="EN635" i="4"/>
  <c r="EN643" i="4"/>
  <c r="EN651" i="4"/>
  <c r="EN659" i="4"/>
  <c r="EN667" i="4"/>
  <c r="EN675" i="4"/>
  <c r="EN683" i="4"/>
  <c r="EN691" i="4"/>
  <c r="EN699" i="4"/>
  <c r="EN707" i="4"/>
  <c r="EN715" i="4"/>
  <c r="EN723" i="4"/>
  <c r="EN731" i="4"/>
  <c r="EN739" i="4"/>
  <c r="EN747" i="4"/>
  <c r="EN19" i="4"/>
  <c r="EN40" i="4"/>
  <c r="EN61" i="4"/>
  <c r="EN80" i="4"/>
  <c r="EN101" i="4"/>
  <c r="EN124" i="4"/>
  <c r="EN143" i="4"/>
  <c r="EN164" i="4"/>
  <c r="EN183" i="4"/>
  <c r="EN202" i="4"/>
  <c r="EN221" i="4"/>
  <c r="EN236" i="4"/>
  <c r="EN250" i="4"/>
  <c r="EN264" i="4"/>
  <c r="EN277" i="4"/>
  <c r="EN291" i="4"/>
  <c r="EN303" i="4"/>
  <c r="EN316" i="4"/>
  <c r="EN328" i="4"/>
  <c r="EN341" i="4"/>
  <c r="EN355" i="4"/>
  <c r="EN367" i="4"/>
  <c r="EN380" i="4"/>
  <c r="EN392" i="4"/>
  <c r="EN403" i="4"/>
  <c r="EN413" i="4"/>
  <c r="EN424" i="4"/>
  <c r="EN435" i="4"/>
  <c r="EN445" i="4"/>
  <c r="EN456" i="4"/>
  <c r="EN467" i="4"/>
  <c r="EN477" i="4"/>
  <c r="EN488" i="4"/>
  <c r="EN499" i="4"/>
  <c r="EN508" i="4"/>
  <c r="EN516" i="4"/>
  <c r="EN524" i="4"/>
  <c r="EN532" i="4"/>
  <c r="EN540" i="4"/>
  <c r="EN548" i="4"/>
  <c r="EN556" i="4"/>
  <c r="EN564" i="4"/>
  <c r="EN572" i="4"/>
  <c r="EN580" i="4"/>
  <c r="EN588" i="4"/>
  <c r="EN596" i="4"/>
  <c r="EN604" i="4"/>
  <c r="EN612" i="4"/>
  <c r="EN620" i="4"/>
  <c r="EN628" i="4"/>
  <c r="EN636" i="4"/>
  <c r="EN644" i="4"/>
  <c r="EN652" i="4"/>
  <c r="EN22" i="4"/>
  <c r="EN42" i="4"/>
  <c r="EN63" i="4"/>
  <c r="EN85" i="4"/>
  <c r="EN104" i="4"/>
  <c r="EN125" i="4"/>
  <c r="EN144" i="4"/>
  <c r="EN165" i="4"/>
  <c r="EN188" i="4"/>
  <c r="EN205" i="4"/>
  <c r="EN222" i="4"/>
  <c r="EN237" i="4"/>
  <c r="EN252" i="4"/>
  <c r="EN267" i="4"/>
  <c r="EN279" i="4"/>
  <c r="EN292" i="4"/>
  <c r="EN304" i="4"/>
  <c r="EN317" i="4"/>
  <c r="EN331" i="4"/>
  <c r="EN343" i="4"/>
  <c r="EN356" i="4"/>
  <c r="EN368" i="4"/>
  <c r="EN381" i="4"/>
  <c r="EN393" i="4"/>
  <c r="EN404" i="4"/>
  <c r="EN415" i="4"/>
  <c r="EN425" i="4"/>
  <c r="EN436" i="4"/>
  <c r="EN447" i="4"/>
  <c r="EN457" i="4"/>
  <c r="EN468" i="4"/>
  <c r="EN479" i="4"/>
  <c r="EN489" i="4"/>
  <c r="EN500" i="4"/>
  <c r="EN509" i="4"/>
  <c r="EN517" i="4"/>
  <c r="EN525" i="4"/>
  <c r="EN533" i="4"/>
  <c r="EN541" i="4"/>
  <c r="EN549" i="4"/>
  <c r="EN557" i="4"/>
  <c r="EN565" i="4"/>
  <c r="EN573" i="4"/>
  <c r="EN581" i="4"/>
  <c r="EN589" i="4"/>
  <c r="EN597" i="4"/>
  <c r="EN605" i="4"/>
  <c r="EN613" i="4"/>
  <c r="EN621" i="4"/>
  <c r="EN629" i="4"/>
  <c r="EN637" i="4"/>
  <c r="EN645" i="4"/>
  <c r="EN653" i="4"/>
  <c r="EN661" i="4"/>
  <c r="EN669" i="4"/>
  <c r="EN677" i="4"/>
  <c r="EN685" i="4"/>
  <c r="EN693" i="4"/>
  <c r="EN701" i="4"/>
  <c r="EN709" i="4"/>
  <c r="EN717" i="4"/>
  <c r="EN725" i="4"/>
  <c r="EN733" i="4"/>
  <c r="EN741" i="4"/>
  <c r="EN28" i="4"/>
  <c r="EN48" i="4"/>
  <c r="EN68" i="4"/>
  <c r="EN88" i="4"/>
  <c r="EN111" i="4"/>
  <c r="EN130" i="4"/>
  <c r="EN151" i="4"/>
  <c r="EN170" i="4"/>
  <c r="EN191" i="4"/>
  <c r="EN210" i="4"/>
  <c r="EN226" i="4"/>
  <c r="EN241" i="4"/>
  <c r="EN255" i="4"/>
  <c r="EN269" i="4"/>
  <c r="EN23" i="4"/>
  <c r="EN74" i="4"/>
  <c r="EN132" i="4"/>
  <c r="EN189" i="4"/>
  <c r="EN231" i="4"/>
  <c r="EN271" i="4"/>
  <c r="EN296" i="4"/>
  <c r="EN323" i="4"/>
  <c r="EN348" i="4"/>
  <c r="EN373" i="4"/>
  <c r="EN397" i="4"/>
  <c r="EN419" i="4"/>
  <c r="EN440" i="4"/>
  <c r="EN461" i="4"/>
  <c r="EN483" i="4"/>
  <c r="EN504" i="4"/>
  <c r="EN520" i="4"/>
  <c r="EN536" i="4"/>
  <c r="EN552" i="4"/>
  <c r="EN568" i="4"/>
  <c r="EN584" i="4"/>
  <c r="EN29" i="4"/>
  <c r="EN87" i="4"/>
  <c r="EN136" i="4"/>
  <c r="EN194" i="4"/>
  <c r="EN240" i="4"/>
  <c r="EN272" i="4"/>
  <c r="EN299" i="4"/>
  <c r="EN324" i="4"/>
  <c r="EN349" i="4"/>
  <c r="EN375" i="4"/>
  <c r="EN399" i="4"/>
  <c r="EN420" i="4"/>
  <c r="EN441" i="4"/>
  <c r="EN463" i="4"/>
  <c r="EN484" i="4"/>
  <c r="EN505" i="4"/>
  <c r="EN521" i="4"/>
  <c r="EN537" i="4"/>
  <c r="EN553" i="4"/>
  <c r="EN569" i="4"/>
  <c r="EN585" i="4"/>
  <c r="EN601" i="4"/>
  <c r="EN617" i="4"/>
  <c r="EN633" i="4"/>
  <c r="EN649" i="4"/>
  <c r="EN664" i="4"/>
  <c r="EN678" i="4"/>
  <c r="EN689" i="4"/>
  <c r="EN703" i="4"/>
  <c r="EN716" i="4"/>
  <c r="EN728" i="4"/>
  <c r="EN742" i="4"/>
  <c r="EN752" i="4"/>
  <c r="EN761" i="4"/>
  <c r="EN771" i="4"/>
  <c r="EN780" i="4"/>
  <c r="EN789" i="4"/>
  <c r="EN797" i="4"/>
  <c r="EN805" i="4"/>
  <c r="EN813" i="4"/>
  <c r="EN821" i="4"/>
  <c r="EN829" i="4"/>
  <c r="EN837" i="4"/>
  <c r="EN845" i="4"/>
  <c r="EN853" i="4"/>
  <c r="EN861" i="4"/>
  <c r="EN869" i="4"/>
  <c r="EN877" i="4"/>
  <c r="EN885" i="4"/>
  <c r="EN893" i="4"/>
  <c r="EN901" i="4"/>
  <c r="EN909" i="4"/>
  <c r="EN917" i="4"/>
  <c r="EN925" i="4"/>
  <c r="EN933" i="4"/>
  <c r="EN941" i="4"/>
  <c r="EN949" i="4"/>
  <c r="EN957" i="4"/>
  <c r="EN965" i="4"/>
  <c r="EN973" i="4"/>
  <c r="EN981" i="4"/>
  <c r="EN989" i="4"/>
  <c r="EN997" i="4"/>
  <c r="EN1005" i="4"/>
  <c r="EN47" i="4"/>
  <c r="EN93" i="4"/>
  <c r="EN152" i="4"/>
  <c r="EN206" i="4"/>
  <c r="EN245" i="4"/>
  <c r="EN283" i="4"/>
  <c r="EN308" i="4"/>
  <c r="EN333" i="4"/>
  <c r="EN359" i="4"/>
  <c r="EN384" i="4"/>
  <c r="EN407" i="4"/>
  <c r="EN428" i="4"/>
  <c r="EN449" i="4"/>
  <c r="EN471" i="4"/>
  <c r="EN492" i="4"/>
  <c r="EN511" i="4"/>
  <c r="EN527" i="4"/>
  <c r="EN543" i="4"/>
  <c r="EN559" i="4"/>
  <c r="EN575" i="4"/>
  <c r="EN591" i="4"/>
  <c r="EN607" i="4"/>
  <c r="EN623" i="4"/>
  <c r="EN639" i="4"/>
  <c r="EN655" i="4"/>
  <c r="EN668" i="4"/>
  <c r="EN680" i="4"/>
  <c r="EN694" i="4"/>
  <c r="EN705" i="4"/>
  <c r="EN719" i="4"/>
  <c r="EN732" i="4"/>
  <c r="EN744" i="4"/>
  <c r="EN755" i="4"/>
  <c r="EN764" i="4"/>
  <c r="EN773" i="4"/>
  <c r="EN782" i="4"/>
  <c r="EN791" i="4"/>
  <c r="EN799" i="4"/>
  <c r="EN807" i="4"/>
  <c r="EN815" i="4"/>
  <c r="EN823" i="4"/>
  <c r="EN831" i="4"/>
  <c r="EN839" i="4"/>
  <c r="EN847" i="4"/>
  <c r="EN855" i="4"/>
  <c r="EN863" i="4"/>
  <c r="EN871" i="4"/>
  <c r="EN879" i="4"/>
  <c r="EN887" i="4"/>
  <c r="EN895" i="4"/>
  <c r="EN903" i="4"/>
  <c r="EN911" i="4"/>
  <c r="EN919" i="4"/>
  <c r="EN927" i="4"/>
  <c r="EN935" i="4"/>
  <c r="EN943" i="4"/>
  <c r="EN951" i="4"/>
  <c r="EN959" i="4"/>
  <c r="EN967" i="4"/>
  <c r="EN975" i="4"/>
  <c r="EN983" i="4"/>
  <c r="EN991" i="4"/>
  <c r="EN999" i="4"/>
  <c r="EN7" i="4"/>
  <c r="EN50" i="4"/>
  <c r="EN106" i="4"/>
  <c r="EN156" i="4"/>
  <c r="EN212" i="4"/>
  <c r="EN254" i="4"/>
  <c r="EN284" i="4"/>
  <c r="EN309" i="4"/>
  <c r="EN335" i="4"/>
  <c r="EN360" i="4"/>
  <c r="EN387" i="4"/>
  <c r="EN408" i="4"/>
  <c r="EN429" i="4"/>
  <c r="EN451" i="4"/>
  <c r="EN472" i="4"/>
  <c r="EN493" i="4"/>
  <c r="EN512" i="4"/>
  <c r="EN528" i="4"/>
  <c r="EN544" i="4"/>
  <c r="EN560" i="4"/>
  <c r="EN576" i="4"/>
  <c r="EN592" i="4"/>
  <c r="EN608" i="4"/>
  <c r="EN624" i="4"/>
  <c r="EN640" i="4"/>
  <c r="EN656" i="4"/>
  <c r="EN670" i="4"/>
  <c r="EN681" i="4"/>
  <c r="EN695" i="4"/>
  <c r="EN708" i="4"/>
  <c r="EN720" i="4"/>
  <c r="EN734" i="4"/>
  <c r="EN745" i="4"/>
  <c r="EN756" i="4"/>
  <c r="EN765" i="4"/>
  <c r="EN774" i="4"/>
  <c r="EN783" i="4"/>
  <c r="EN792" i="4"/>
  <c r="EN800" i="4"/>
  <c r="EN808" i="4"/>
  <c r="EN816" i="4"/>
  <c r="EN824" i="4"/>
  <c r="EN832" i="4"/>
  <c r="EN840" i="4"/>
  <c r="EN848" i="4"/>
  <c r="EN856" i="4"/>
  <c r="EN864" i="4"/>
  <c r="EN872" i="4"/>
  <c r="EN880" i="4"/>
  <c r="EN888" i="4"/>
  <c r="EN896" i="4"/>
  <c r="EN904" i="4"/>
  <c r="EN912" i="4"/>
  <c r="EN920" i="4"/>
  <c r="EN928" i="4"/>
  <c r="EN936" i="4"/>
  <c r="EN944" i="4"/>
  <c r="EN952" i="4"/>
  <c r="EN960" i="4"/>
  <c r="EN968" i="4"/>
  <c r="EN976" i="4"/>
  <c r="EN984" i="4"/>
  <c r="EN992" i="4"/>
  <c r="EN1000" i="4"/>
  <c r="EN66" i="4"/>
  <c r="EN114" i="4"/>
  <c r="EN175" i="4"/>
  <c r="EN223" i="4"/>
  <c r="EN260" i="4"/>
  <c r="EN293" i="4"/>
  <c r="EN319" i="4"/>
  <c r="EN344" i="4"/>
  <c r="EN371" i="4"/>
  <c r="EN395" i="4"/>
  <c r="EN416" i="4"/>
  <c r="EN437" i="4"/>
  <c r="EN459" i="4"/>
  <c r="EN480" i="4"/>
  <c r="EN501" i="4"/>
  <c r="EN518" i="4"/>
  <c r="EN534" i="4"/>
  <c r="EN550" i="4"/>
  <c r="EN566" i="4"/>
  <c r="EN582" i="4"/>
  <c r="EN598" i="4"/>
  <c r="EN614" i="4"/>
  <c r="EN630" i="4"/>
  <c r="EN646" i="4"/>
  <c r="EN660" i="4"/>
  <c r="EN672" i="4"/>
  <c r="EN686" i="4"/>
  <c r="EN697" i="4"/>
  <c r="EN711" i="4"/>
  <c r="EN724" i="4"/>
  <c r="EN736" i="4"/>
  <c r="EN749" i="4"/>
  <c r="EN758" i="4"/>
  <c r="EN767" i="4"/>
  <c r="EN776" i="4"/>
  <c r="EN785" i="4"/>
  <c r="EN794" i="4"/>
  <c r="EN802" i="4"/>
  <c r="EN810" i="4"/>
  <c r="EN818" i="4"/>
  <c r="EN826" i="4"/>
  <c r="EN834" i="4"/>
  <c r="EN842" i="4"/>
  <c r="EN850" i="4"/>
  <c r="EN858" i="4"/>
  <c r="EN866" i="4"/>
  <c r="EN874" i="4"/>
  <c r="EN882" i="4"/>
  <c r="EN890" i="4"/>
  <c r="EN898" i="4"/>
  <c r="EN906" i="4"/>
  <c r="EN914" i="4"/>
  <c r="EN922" i="4"/>
  <c r="EN930" i="4"/>
  <c r="EN938" i="4"/>
  <c r="EN946" i="4"/>
  <c r="EN954" i="4"/>
  <c r="EN962" i="4"/>
  <c r="EN970" i="4"/>
  <c r="EN978" i="4"/>
  <c r="EN986" i="4"/>
  <c r="EN994" i="4"/>
  <c r="EN1002" i="4"/>
  <c r="EN72" i="4"/>
  <c r="EN213" i="4"/>
  <c r="EN307" i="4"/>
  <c r="EN372" i="4"/>
  <c r="EN431" i="4"/>
  <c r="EN491" i="4"/>
  <c r="EN535" i="4"/>
  <c r="EN577" i="4"/>
  <c r="EN615" i="4"/>
  <c r="EN647" i="4"/>
  <c r="EN673" i="4"/>
  <c r="EN700" i="4"/>
  <c r="EN726" i="4"/>
  <c r="EN750" i="4"/>
  <c r="EN768" i="4"/>
  <c r="EN787" i="4"/>
  <c r="EN803" i="4"/>
  <c r="EN819" i="4"/>
  <c r="EN835" i="4"/>
  <c r="EN851" i="4"/>
  <c r="EN867" i="4"/>
  <c r="EN883" i="4"/>
  <c r="EN899" i="4"/>
  <c r="EN915" i="4"/>
  <c r="EN931" i="4"/>
  <c r="EN947" i="4"/>
  <c r="EN963" i="4"/>
  <c r="EN979" i="4"/>
  <c r="EN995" i="4"/>
  <c r="EN112" i="4"/>
  <c r="EN242" i="4"/>
  <c r="EN320" i="4"/>
  <c r="EN388" i="4"/>
  <c r="EN448" i="4"/>
  <c r="EN503" i="4"/>
  <c r="EN545" i="4"/>
  <c r="EN590" i="4"/>
  <c r="EN622" i="4"/>
  <c r="EN654" i="4"/>
  <c r="EN679" i="4"/>
  <c r="EN704" i="4"/>
  <c r="EN729" i="4"/>
  <c r="EN753" i="4"/>
  <c r="EN772" i="4"/>
  <c r="EN790" i="4"/>
  <c r="EN806" i="4"/>
  <c r="EN822" i="4"/>
  <c r="EN838" i="4"/>
  <c r="EN854" i="4"/>
  <c r="EN870" i="4"/>
  <c r="EN886" i="4"/>
  <c r="EN902" i="4"/>
  <c r="EN918" i="4"/>
  <c r="EN934" i="4"/>
  <c r="EN950" i="4"/>
  <c r="EN966" i="4"/>
  <c r="EN982" i="4"/>
  <c r="EN998" i="4"/>
  <c r="EN127" i="4"/>
  <c r="EN258" i="4"/>
  <c r="EN332" i="4"/>
  <c r="EN396" i="4"/>
  <c r="EN452" i="4"/>
  <c r="EN510" i="4"/>
  <c r="EN551" i="4"/>
  <c r="EN593" i="4"/>
  <c r="EN625" i="4"/>
  <c r="EN657" i="4"/>
  <c r="EN684" i="4"/>
  <c r="EN710" i="4"/>
  <c r="EN735" i="4"/>
  <c r="EN757" i="4"/>
  <c r="EN775" i="4"/>
  <c r="EN793" i="4"/>
  <c r="EN809" i="4"/>
  <c r="EN825" i="4"/>
  <c r="EN841" i="4"/>
  <c r="EN857" i="4"/>
  <c r="EN873" i="4"/>
  <c r="EN889" i="4"/>
  <c r="EN905" i="4"/>
  <c r="EN921" i="4"/>
  <c r="EN937" i="4"/>
  <c r="EN953" i="4"/>
  <c r="EN969" i="4"/>
  <c r="EN985" i="4"/>
  <c r="EN1001" i="4"/>
  <c r="EN149" i="4"/>
  <c r="EN268" i="4"/>
  <c r="EN336" i="4"/>
  <c r="EN405" i="4"/>
  <c r="EN460" i="4"/>
  <c r="EN513" i="4"/>
  <c r="EN558" i="4"/>
  <c r="EN599" i="4"/>
  <c r="EN631" i="4"/>
  <c r="EN662" i="4"/>
  <c r="EN687" i="4"/>
  <c r="EN712" i="4"/>
  <c r="EN737" i="4"/>
  <c r="EN759" i="4"/>
  <c r="EN777" i="4"/>
  <c r="EN795" i="4"/>
  <c r="EN811" i="4"/>
  <c r="EN827" i="4"/>
  <c r="EN843" i="4"/>
  <c r="EN859" i="4"/>
  <c r="EN875" i="4"/>
  <c r="EN891" i="4"/>
  <c r="EN907" i="4"/>
  <c r="EN923" i="4"/>
  <c r="EN939" i="4"/>
  <c r="EN955" i="4"/>
  <c r="EN971" i="4"/>
  <c r="EN987" i="4"/>
  <c r="EN1003" i="4"/>
  <c r="EN168" i="4"/>
  <c r="EN280" i="4"/>
  <c r="EN347" i="4"/>
  <c r="EN409" i="4"/>
  <c r="EN469" i="4"/>
  <c r="EN519" i="4"/>
  <c r="EN561" i="4"/>
  <c r="EN600" i="4"/>
  <c r="EN632" i="4"/>
  <c r="EN663" i="4"/>
  <c r="EN688" i="4"/>
  <c r="EN713" i="4"/>
  <c r="EN740" i="4"/>
  <c r="EN760" i="4"/>
  <c r="EN779" i="4"/>
  <c r="EN796" i="4"/>
  <c r="EN812" i="4"/>
  <c r="EN828" i="4"/>
  <c r="EN844" i="4"/>
  <c r="EN860" i="4"/>
  <c r="EN876" i="4"/>
  <c r="EN892" i="4"/>
  <c r="EN908" i="4"/>
  <c r="EN924" i="4"/>
  <c r="EN940" i="4"/>
  <c r="EN956" i="4"/>
  <c r="EN972" i="4"/>
  <c r="EN988" i="4"/>
  <c r="EN1004" i="4"/>
  <c r="EN176" i="4"/>
  <c r="EN383" i="4"/>
  <c r="EN529" i="4"/>
  <c r="EN638" i="4"/>
  <c r="EN702" i="4"/>
  <c r="EN766" i="4"/>
  <c r="EN814" i="4"/>
  <c r="EN852" i="4"/>
  <c r="EN897" i="4"/>
  <c r="EN942" i="4"/>
  <c r="EN980" i="4"/>
  <c r="EN196" i="4"/>
  <c r="EN417" i="4"/>
  <c r="EN542" i="4"/>
  <c r="EN641" i="4"/>
  <c r="EN718" i="4"/>
  <c r="EN769" i="4"/>
  <c r="EN817" i="4"/>
  <c r="EN862" i="4"/>
  <c r="EN900" i="4"/>
  <c r="EN945" i="4"/>
  <c r="EN990" i="4"/>
  <c r="EN228" i="4"/>
  <c r="EN427" i="4"/>
  <c r="EN567" i="4"/>
  <c r="EN648" i="4"/>
  <c r="EN721" i="4"/>
  <c r="EN781" i="4"/>
  <c r="EN820" i="4"/>
  <c r="EN865" i="4"/>
  <c r="EN910" i="4"/>
  <c r="EN948" i="4"/>
  <c r="EN993" i="4"/>
  <c r="EN34" i="4"/>
  <c r="EN311" i="4"/>
  <c r="EN481" i="4"/>
  <c r="EN606" i="4"/>
  <c r="EN676" i="4"/>
  <c r="EN748" i="4"/>
  <c r="EN798" i="4"/>
  <c r="EN836" i="4"/>
  <c r="EN881" i="4"/>
  <c r="EN926" i="4"/>
  <c r="EN964" i="4"/>
  <c r="EN363" i="4"/>
  <c r="EN616" i="4"/>
  <c r="EN763" i="4"/>
  <c r="EN849" i="4"/>
  <c r="EN932" i="4"/>
  <c r="EN439" i="4"/>
  <c r="EN665" i="4"/>
  <c r="EN784" i="4"/>
  <c r="EN868" i="4"/>
  <c r="EN958" i="4"/>
  <c r="EN53" i="4"/>
  <c r="EN495" i="4"/>
  <c r="EN692" i="4"/>
  <c r="EN801" i="4"/>
  <c r="EN884" i="4"/>
  <c r="EN974" i="4"/>
  <c r="EN285" i="4"/>
  <c r="EN574" i="4"/>
  <c r="EN727" i="4"/>
  <c r="EN830" i="4"/>
  <c r="EN671" i="4"/>
  <c r="EN878" i="4"/>
  <c r="EN1006" i="4"/>
  <c r="EN92" i="4"/>
  <c r="EN696" i="4"/>
  <c r="EN894" i="4"/>
  <c r="EN295" i="4"/>
  <c r="EN743" i="4"/>
  <c r="EN913" i="4"/>
  <c r="EN357" i="4"/>
  <c r="EN751" i="4"/>
  <c r="EN916" i="4"/>
  <c r="EN473" i="4"/>
  <c r="EN788" i="4"/>
  <c r="EN929" i="4"/>
  <c r="EN526" i="4"/>
  <c r="EN996" i="4"/>
  <c r="EN583" i="4"/>
  <c r="EN609" i="4"/>
  <c r="EN804" i="4"/>
  <c r="EN833" i="4"/>
  <c r="EN977" i="4"/>
  <c r="EN846" i="4"/>
  <c r="EN961" i="4"/>
  <c r="ER8" i="4"/>
  <c r="ER16" i="4"/>
  <c r="ER24" i="4"/>
  <c r="ER32" i="4"/>
  <c r="ER40" i="4"/>
  <c r="ER48" i="4"/>
  <c r="ER56" i="4"/>
  <c r="ER64" i="4"/>
  <c r="ER72" i="4"/>
  <c r="ER80" i="4"/>
  <c r="ER88" i="4"/>
  <c r="ER96" i="4"/>
  <c r="ER104" i="4"/>
  <c r="ER112" i="4"/>
  <c r="ER120" i="4"/>
  <c r="ER128" i="4"/>
  <c r="ER136" i="4"/>
  <c r="ER144" i="4"/>
  <c r="ER152" i="4"/>
  <c r="ER160" i="4"/>
  <c r="ER168" i="4"/>
  <c r="ER176" i="4"/>
  <c r="ER184" i="4"/>
  <c r="ER192" i="4"/>
  <c r="ER200" i="4"/>
  <c r="ER208" i="4"/>
  <c r="ER216" i="4"/>
  <c r="ER224" i="4"/>
  <c r="ER232" i="4"/>
  <c r="ER240" i="4"/>
  <c r="ER248" i="4"/>
  <c r="ER256" i="4"/>
  <c r="ER264" i="4"/>
  <c r="ER272" i="4"/>
  <c r="ER280" i="4"/>
  <c r="ER288" i="4"/>
  <c r="ER296" i="4"/>
  <c r="ER304" i="4"/>
  <c r="ER312" i="4"/>
  <c r="ER320" i="4"/>
  <c r="ER328" i="4"/>
  <c r="ER336" i="4"/>
  <c r="ER344" i="4"/>
  <c r="ER352" i="4"/>
  <c r="ER360" i="4"/>
  <c r="ER368" i="4"/>
  <c r="ER376" i="4"/>
  <c r="ER384" i="4"/>
  <c r="ER392" i="4"/>
  <c r="ER400" i="4"/>
  <c r="ER408" i="4"/>
  <c r="ER416" i="4"/>
  <c r="ER424" i="4"/>
  <c r="ER432" i="4"/>
  <c r="ER440" i="4"/>
  <c r="ER448" i="4"/>
  <c r="ER456" i="4"/>
  <c r="ER464" i="4"/>
  <c r="ER472" i="4"/>
  <c r="ER480" i="4"/>
  <c r="ER488" i="4"/>
  <c r="ER496" i="4"/>
  <c r="ER504" i="4"/>
  <c r="ER512" i="4"/>
  <c r="ER520" i="4"/>
  <c r="ER528" i="4"/>
  <c r="ER536" i="4"/>
  <c r="ER544" i="4"/>
  <c r="ER552" i="4"/>
  <c r="ER560" i="4"/>
  <c r="ER568" i="4"/>
  <c r="ER576" i="4"/>
  <c r="ER584" i="4"/>
  <c r="ER592" i="4"/>
  <c r="ER600" i="4"/>
  <c r="ER608" i="4"/>
  <c r="ER616" i="4"/>
  <c r="ER624" i="4"/>
  <c r="ER632" i="4"/>
  <c r="ER640" i="4"/>
  <c r="ER648" i="4"/>
  <c r="ER656" i="4"/>
  <c r="ER664" i="4"/>
  <c r="ER672" i="4"/>
  <c r="ER680" i="4"/>
  <c r="ER10" i="4"/>
  <c r="ER18" i="4"/>
  <c r="ER26" i="4"/>
  <c r="ER34" i="4"/>
  <c r="ER42" i="4"/>
  <c r="ER50" i="4"/>
  <c r="ER58" i="4"/>
  <c r="ER66" i="4"/>
  <c r="ER74" i="4"/>
  <c r="ER82" i="4"/>
  <c r="ER90" i="4"/>
  <c r="ER98" i="4"/>
  <c r="ER106" i="4"/>
  <c r="ER114" i="4"/>
  <c r="ER122" i="4"/>
  <c r="ER130" i="4"/>
  <c r="ER138" i="4"/>
  <c r="ER146" i="4"/>
  <c r="ER154" i="4"/>
  <c r="ER162" i="4"/>
  <c r="ER170" i="4"/>
  <c r="ER178" i="4"/>
  <c r="ER186" i="4"/>
  <c r="ER194" i="4"/>
  <c r="ER202" i="4"/>
  <c r="ER210" i="4"/>
  <c r="ER218" i="4"/>
  <c r="ER226" i="4"/>
  <c r="ER234" i="4"/>
  <c r="ER242" i="4"/>
  <c r="ER250" i="4"/>
  <c r="ER258" i="4"/>
  <c r="ER266" i="4"/>
  <c r="ER274" i="4"/>
  <c r="ER282" i="4"/>
  <c r="ER290" i="4"/>
  <c r="ER298" i="4"/>
  <c r="ER306" i="4"/>
  <c r="ER314" i="4"/>
  <c r="ER322" i="4"/>
  <c r="ER330" i="4"/>
  <c r="ER338" i="4"/>
  <c r="ER346" i="4"/>
  <c r="ER354" i="4"/>
  <c r="ER362" i="4"/>
  <c r="ER370" i="4"/>
  <c r="ER378" i="4"/>
  <c r="ER386" i="4"/>
  <c r="ER394" i="4"/>
  <c r="ER402" i="4"/>
  <c r="ER410" i="4"/>
  <c r="ER418" i="4"/>
  <c r="ER426" i="4"/>
  <c r="ER434" i="4"/>
  <c r="ER442" i="4"/>
  <c r="ER450" i="4"/>
  <c r="ER458" i="4"/>
  <c r="ER466" i="4"/>
  <c r="ER474" i="4"/>
  <c r="ER482" i="4"/>
  <c r="ER490" i="4"/>
  <c r="ER498" i="4"/>
  <c r="ER506" i="4"/>
  <c r="ER514" i="4"/>
  <c r="ER522" i="4"/>
  <c r="ER530" i="4"/>
  <c r="ER538" i="4"/>
  <c r="ER546" i="4"/>
  <c r="ER554" i="4"/>
  <c r="ER562" i="4"/>
  <c r="ER570" i="4"/>
  <c r="ER578" i="4"/>
  <c r="ER586" i="4"/>
  <c r="ER594" i="4"/>
  <c r="ER602" i="4"/>
  <c r="ER610" i="4"/>
  <c r="ER618" i="4"/>
  <c r="ER626" i="4"/>
  <c r="ER634" i="4"/>
  <c r="ER642" i="4"/>
  <c r="ER650" i="4"/>
  <c r="ER658" i="4"/>
  <c r="ER666" i="4"/>
  <c r="ER674" i="4"/>
  <c r="ER13" i="4"/>
  <c r="ER21" i="4"/>
  <c r="ER29" i="4"/>
  <c r="ER37" i="4"/>
  <c r="ER45" i="4"/>
  <c r="ER53" i="4"/>
  <c r="ER61" i="4"/>
  <c r="ER69" i="4"/>
  <c r="ER77" i="4"/>
  <c r="ER85" i="4"/>
  <c r="ER93" i="4"/>
  <c r="ER101" i="4"/>
  <c r="ER109" i="4"/>
  <c r="ER117" i="4"/>
  <c r="ER125" i="4"/>
  <c r="ER133" i="4"/>
  <c r="ER141" i="4"/>
  <c r="ER149" i="4"/>
  <c r="ER157" i="4"/>
  <c r="ER165" i="4"/>
  <c r="ER173" i="4"/>
  <c r="ER181" i="4"/>
  <c r="ER189" i="4"/>
  <c r="ER197" i="4"/>
  <c r="ER205" i="4"/>
  <c r="ER213" i="4"/>
  <c r="ER221" i="4"/>
  <c r="ER229" i="4"/>
  <c r="ER237" i="4"/>
  <c r="ER245" i="4"/>
  <c r="ER253" i="4"/>
  <c r="ER261" i="4"/>
  <c r="ER269" i="4"/>
  <c r="ER277" i="4"/>
  <c r="ER285" i="4"/>
  <c r="ER293" i="4"/>
  <c r="ER301" i="4"/>
  <c r="ER309" i="4"/>
  <c r="ER317" i="4"/>
  <c r="ER325" i="4"/>
  <c r="ER333" i="4"/>
  <c r="ER341" i="4"/>
  <c r="ER349" i="4"/>
  <c r="ER357" i="4"/>
  <c r="ER365" i="4"/>
  <c r="ER373" i="4"/>
  <c r="ER381" i="4"/>
  <c r="ER389" i="4"/>
  <c r="ER397" i="4"/>
  <c r="ER405" i="4"/>
  <c r="ER413" i="4"/>
  <c r="ER421" i="4"/>
  <c r="ER429" i="4"/>
  <c r="ER437" i="4"/>
  <c r="ER445" i="4"/>
  <c r="ER453" i="4"/>
  <c r="ER461" i="4"/>
  <c r="ER469" i="4"/>
  <c r="ER477" i="4"/>
  <c r="ER485" i="4"/>
  <c r="ER493" i="4"/>
  <c r="ER501" i="4"/>
  <c r="ER509" i="4"/>
  <c r="ER517" i="4"/>
  <c r="ER525" i="4"/>
  <c r="ER533" i="4"/>
  <c r="ER541" i="4"/>
  <c r="ER549" i="4"/>
  <c r="ER557" i="4"/>
  <c r="ER565" i="4"/>
  <c r="ER573" i="4"/>
  <c r="ER581" i="4"/>
  <c r="ER589" i="4"/>
  <c r="ER597" i="4"/>
  <c r="ER605" i="4"/>
  <c r="ER613" i="4"/>
  <c r="ER621" i="4"/>
  <c r="ER629" i="4"/>
  <c r="ER637" i="4"/>
  <c r="ER645" i="4"/>
  <c r="ER653" i="4"/>
  <c r="ER661" i="4"/>
  <c r="ER669" i="4"/>
  <c r="ER677" i="4"/>
  <c r="ER685" i="4"/>
  <c r="ER14" i="4"/>
  <c r="ER22" i="4"/>
  <c r="ER30" i="4"/>
  <c r="ER38" i="4"/>
  <c r="ER46" i="4"/>
  <c r="ER54" i="4"/>
  <c r="ER62" i="4"/>
  <c r="ER70" i="4"/>
  <c r="ER78" i="4"/>
  <c r="ER86" i="4"/>
  <c r="ER94" i="4"/>
  <c r="ER102" i="4"/>
  <c r="ER110" i="4"/>
  <c r="ER118" i="4"/>
  <c r="ER126" i="4"/>
  <c r="ER134" i="4"/>
  <c r="ER142" i="4"/>
  <c r="ER150" i="4"/>
  <c r="ER158" i="4"/>
  <c r="ER166" i="4"/>
  <c r="ER174" i="4"/>
  <c r="ER182" i="4"/>
  <c r="ER190" i="4"/>
  <c r="ER198" i="4"/>
  <c r="ER206" i="4"/>
  <c r="ER214" i="4"/>
  <c r="ER222" i="4"/>
  <c r="ER230" i="4"/>
  <c r="ER238" i="4"/>
  <c r="ER246" i="4"/>
  <c r="ER254" i="4"/>
  <c r="ER262" i="4"/>
  <c r="ER270" i="4"/>
  <c r="ER278" i="4"/>
  <c r="ER286" i="4"/>
  <c r="ER294" i="4"/>
  <c r="ER302" i="4"/>
  <c r="ER310" i="4"/>
  <c r="ER318" i="4"/>
  <c r="ER326" i="4"/>
  <c r="ER334" i="4"/>
  <c r="ER342" i="4"/>
  <c r="ER350" i="4"/>
  <c r="ER358" i="4"/>
  <c r="ER366" i="4"/>
  <c r="ER374" i="4"/>
  <c r="ER382" i="4"/>
  <c r="ER390" i="4"/>
  <c r="ER398" i="4"/>
  <c r="ER406" i="4"/>
  <c r="ER414" i="4"/>
  <c r="ER422" i="4"/>
  <c r="ER430" i="4"/>
  <c r="ER438" i="4"/>
  <c r="ER446" i="4"/>
  <c r="ER454" i="4"/>
  <c r="ER462" i="4"/>
  <c r="ER470" i="4"/>
  <c r="ER478" i="4"/>
  <c r="ER486" i="4"/>
  <c r="ER494" i="4"/>
  <c r="ER502" i="4"/>
  <c r="ER510" i="4"/>
  <c r="ER518" i="4"/>
  <c r="ER526" i="4"/>
  <c r="ER534" i="4"/>
  <c r="ER542" i="4"/>
  <c r="ER550" i="4"/>
  <c r="ER558" i="4"/>
  <c r="ER566" i="4"/>
  <c r="ER574" i="4"/>
  <c r="ER582" i="4"/>
  <c r="ER590" i="4"/>
  <c r="ER598" i="4"/>
  <c r="ER606" i="4"/>
  <c r="ER614" i="4"/>
  <c r="ER622" i="4"/>
  <c r="ER630" i="4"/>
  <c r="ER638" i="4"/>
  <c r="ER646" i="4"/>
  <c r="ER654" i="4"/>
  <c r="ER662" i="4"/>
  <c r="ER670" i="4"/>
  <c r="ER678" i="4"/>
  <c r="ER686" i="4"/>
  <c r="ER11" i="4"/>
  <c r="ER27" i="4"/>
  <c r="ER43" i="4"/>
  <c r="ER59" i="4"/>
  <c r="ER75" i="4"/>
  <c r="ER91" i="4"/>
  <c r="ER107" i="4"/>
  <c r="ER123" i="4"/>
  <c r="ER139" i="4"/>
  <c r="ER155" i="4"/>
  <c r="ER171" i="4"/>
  <c r="ER187" i="4"/>
  <c r="ER203" i="4"/>
  <c r="ER219" i="4"/>
  <c r="ER235" i="4"/>
  <c r="ER251" i="4"/>
  <c r="ER267" i="4"/>
  <c r="ER283" i="4"/>
  <c r="ER299" i="4"/>
  <c r="ER315" i="4"/>
  <c r="ER331" i="4"/>
  <c r="ER347" i="4"/>
  <c r="ER363" i="4"/>
  <c r="ER379" i="4"/>
  <c r="ER395" i="4"/>
  <c r="ER411" i="4"/>
  <c r="ER427" i="4"/>
  <c r="ER443" i="4"/>
  <c r="ER459" i="4"/>
  <c r="ER475" i="4"/>
  <c r="ER491" i="4"/>
  <c r="ER507" i="4"/>
  <c r="ER523" i="4"/>
  <c r="ER539" i="4"/>
  <c r="ER555" i="4"/>
  <c r="ER571" i="4"/>
  <c r="ER587" i="4"/>
  <c r="ER603" i="4"/>
  <c r="ER619" i="4"/>
  <c r="ER635" i="4"/>
  <c r="ER651" i="4"/>
  <c r="ER667" i="4"/>
  <c r="ER682" i="4"/>
  <c r="ER692" i="4"/>
  <c r="ER700" i="4"/>
  <c r="ER708" i="4"/>
  <c r="ER716" i="4"/>
  <c r="ER724" i="4"/>
  <c r="ER732" i="4"/>
  <c r="ER740" i="4"/>
  <c r="ER748" i="4"/>
  <c r="ER756" i="4"/>
  <c r="ER764" i="4"/>
  <c r="ER772" i="4"/>
  <c r="ER780" i="4"/>
  <c r="ER788" i="4"/>
  <c r="ER796" i="4"/>
  <c r="ER804" i="4"/>
  <c r="ER812" i="4"/>
  <c r="ER820" i="4"/>
  <c r="ER828" i="4"/>
  <c r="ER836" i="4"/>
  <c r="ER844" i="4"/>
  <c r="ER852" i="4"/>
  <c r="ER860" i="4"/>
  <c r="ER868" i="4"/>
  <c r="ER876" i="4"/>
  <c r="ER884" i="4"/>
  <c r="ER892" i="4"/>
  <c r="ER900" i="4"/>
  <c r="ER908" i="4"/>
  <c r="ER916" i="4"/>
  <c r="ER924" i="4"/>
  <c r="ER932" i="4"/>
  <c r="ER940" i="4"/>
  <c r="ER948" i="4"/>
  <c r="ER956" i="4"/>
  <c r="ER964" i="4"/>
  <c r="ER972" i="4"/>
  <c r="ER980" i="4"/>
  <c r="ER988" i="4"/>
  <c r="ER996" i="4"/>
  <c r="ER1004" i="4"/>
  <c r="ER17" i="4"/>
  <c r="ER33" i="4"/>
  <c r="ER49" i="4"/>
  <c r="ER65" i="4"/>
  <c r="ER81" i="4"/>
  <c r="ER97" i="4"/>
  <c r="ER113" i="4"/>
  <c r="ER129" i="4"/>
  <c r="ER145" i="4"/>
  <c r="ER161" i="4"/>
  <c r="ER177" i="4"/>
  <c r="ER193" i="4"/>
  <c r="ER209" i="4"/>
  <c r="ER225" i="4"/>
  <c r="ER241" i="4"/>
  <c r="ER257" i="4"/>
  <c r="ER273" i="4"/>
  <c r="ER289" i="4"/>
  <c r="ER305" i="4"/>
  <c r="ER321" i="4"/>
  <c r="ER337" i="4"/>
  <c r="ER353" i="4"/>
  <c r="ER369" i="4"/>
  <c r="ER385" i="4"/>
  <c r="ER401" i="4"/>
  <c r="ER417" i="4"/>
  <c r="ER433" i="4"/>
  <c r="ER449" i="4"/>
  <c r="ER465" i="4"/>
  <c r="ER481" i="4"/>
  <c r="ER497" i="4"/>
  <c r="ER513" i="4"/>
  <c r="ER529" i="4"/>
  <c r="ER545" i="4"/>
  <c r="ER561" i="4"/>
  <c r="ER577" i="4"/>
  <c r="ER593" i="4"/>
  <c r="ER609" i="4"/>
  <c r="ER625" i="4"/>
  <c r="ER641" i="4"/>
  <c r="ER657" i="4"/>
  <c r="ER673" i="4"/>
  <c r="ER687" i="4"/>
  <c r="ER695" i="4"/>
  <c r="ER703" i="4"/>
  <c r="ER711" i="4"/>
  <c r="ER719" i="4"/>
  <c r="ER727" i="4"/>
  <c r="ER735" i="4"/>
  <c r="ER743" i="4"/>
  <c r="ER751" i="4"/>
  <c r="ER759" i="4"/>
  <c r="ER767" i="4"/>
  <c r="ER775" i="4"/>
  <c r="ER783" i="4"/>
  <c r="ER791" i="4"/>
  <c r="ER799" i="4"/>
  <c r="ER807" i="4"/>
  <c r="ER815" i="4"/>
  <c r="ER823" i="4"/>
  <c r="ER831" i="4"/>
  <c r="ER839" i="4"/>
  <c r="ER847" i="4"/>
  <c r="ER855" i="4"/>
  <c r="ER20" i="4"/>
  <c r="ER36" i="4"/>
  <c r="ER52" i="4"/>
  <c r="ER68" i="4"/>
  <c r="ER84" i="4"/>
  <c r="ER100" i="4"/>
  <c r="ER116" i="4"/>
  <c r="ER132" i="4"/>
  <c r="ER148" i="4"/>
  <c r="ER164" i="4"/>
  <c r="ER180" i="4"/>
  <c r="ER196" i="4"/>
  <c r="ER212" i="4"/>
  <c r="ER228" i="4"/>
  <c r="ER244" i="4"/>
  <c r="ER260" i="4"/>
  <c r="ER276" i="4"/>
  <c r="ER292" i="4"/>
  <c r="ER308" i="4"/>
  <c r="ER324" i="4"/>
  <c r="ER340" i="4"/>
  <c r="ER356" i="4"/>
  <c r="ER372" i="4"/>
  <c r="ER388" i="4"/>
  <c r="ER404" i="4"/>
  <c r="ER420" i="4"/>
  <c r="ER436" i="4"/>
  <c r="ER452" i="4"/>
  <c r="ER468" i="4"/>
  <c r="ER484" i="4"/>
  <c r="ER500" i="4"/>
  <c r="ER516" i="4"/>
  <c r="ER532" i="4"/>
  <c r="ER548" i="4"/>
  <c r="ER564" i="4"/>
  <c r="ER580" i="4"/>
  <c r="ER596" i="4"/>
  <c r="ER612" i="4"/>
  <c r="ER628" i="4"/>
  <c r="ER644" i="4"/>
  <c r="ER660" i="4"/>
  <c r="ER676" i="4"/>
  <c r="ER689" i="4"/>
  <c r="ER697" i="4"/>
  <c r="ER705" i="4"/>
  <c r="ER713" i="4"/>
  <c r="ER721" i="4"/>
  <c r="ER729" i="4"/>
  <c r="ER737" i="4"/>
  <c r="ER745" i="4"/>
  <c r="ER753" i="4"/>
  <c r="ER761" i="4"/>
  <c r="ER769" i="4"/>
  <c r="ER777" i="4"/>
  <c r="ER785" i="4"/>
  <c r="ER793" i="4"/>
  <c r="ER801" i="4"/>
  <c r="ER809" i="4"/>
  <c r="ER817" i="4"/>
  <c r="ER825" i="4"/>
  <c r="ER833" i="4"/>
  <c r="ER841" i="4"/>
  <c r="ER849" i="4"/>
  <c r="ER857" i="4"/>
  <c r="ER865" i="4"/>
  <c r="ER873" i="4"/>
  <c r="ER881" i="4"/>
  <c r="ER889" i="4"/>
  <c r="ER897" i="4"/>
  <c r="ER905" i="4"/>
  <c r="ER913" i="4"/>
  <c r="ER921" i="4"/>
  <c r="ER929" i="4"/>
  <c r="ER937" i="4"/>
  <c r="ER945" i="4"/>
  <c r="ER953" i="4"/>
  <c r="ER961" i="4"/>
  <c r="ER969" i="4"/>
  <c r="ER977" i="4"/>
  <c r="ER985" i="4"/>
  <c r="ER993" i="4"/>
  <c r="ER1001" i="4"/>
  <c r="ER12" i="4"/>
  <c r="ER39" i="4"/>
  <c r="ER63" i="4"/>
  <c r="ER89" i="4"/>
  <c r="ER115" i="4"/>
  <c r="ER140" i="4"/>
  <c r="ER167" i="4"/>
  <c r="ER191" i="4"/>
  <c r="ER217" i="4"/>
  <c r="ER243" i="4"/>
  <c r="ER268" i="4"/>
  <c r="ER295" i="4"/>
  <c r="ER319" i="4"/>
  <c r="ER345" i="4"/>
  <c r="ER371" i="4"/>
  <c r="ER396" i="4"/>
  <c r="ER423" i="4"/>
  <c r="ER447" i="4"/>
  <c r="ER473" i="4"/>
  <c r="ER499" i="4"/>
  <c r="ER524" i="4"/>
  <c r="ER551" i="4"/>
  <c r="ER575" i="4"/>
  <c r="ER601" i="4"/>
  <c r="ER627" i="4"/>
  <c r="ER652" i="4"/>
  <c r="ER679" i="4"/>
  <c r="ER694" i="4"/>
  <c r="ER707" i="4"/>
  <c r="ER720" i="4"/>
  <c r="ER733" i="4"/>
  <c r="ER746" i="4"/>
  <c r="ER758" i="4"/>
  <c r="ER771" i="4"/>
  <c r="ER784" i="4"/>
  <c r="ER797" i="4"/>
  <c r="ER810" i="4"/>
  <c r="ER822" i="4"/>
  <c r="ER835" i="4"/>
  <c r="ER848" i="4"/>
  <c r="ER861" i="4"/>
  <c r="ER871" i="4"/>
  <c r="ER882" i="4"/>
  <c r="ER893" i="4"/>
  <c r="ER903" i="4"/>
  <c r="ER914" i="4"/>
  <c r="ER925" i="4"/>
  <c r="ER935" i="4"/>
  <c r="ER946" i="4"/>
  <c r="ER957" i="4"/>
  <c r="ER967" i="4"/>
  <c r="ER978" i="4"/>
  <c r="ER989" i="4"/>
  <c r="ER999" i="4"/>
  <c r="ER23" i="4"/>
  <c r="ER47" i="4"/>
  <c r="ER73" i="4"/>
  <c r="ER99" i="4"/>
  <c r="ER124" i="4"/>
  <c r="ER151" i="4"/>
  <c r="ER175" i="4"/>
  <c r="ER201" i="4"/>
  <c r="ER227" i="4"/>
  <c r="ER252" i="4"/>
  <c r="ER279" i="4"/>
  <c r="ER303" i="4"/>
  <c r="ER329" i="4"/>
  <c r="ER355" i="4"/>
  <c r="ER380" i="4"/>
  <c r="ER407" i="4"/>
  <c r="ER431" i="4"/>
  <c r="ER457" i="4"/>
  <c r="ER483" i="4"/>
  <c r="ER508" i="4"/>
  <c r="ER535" i="4"/>
  <c r="ER559" i="4"/>
  <c r="ER585" i="4"/>
  <c r="ER611" i="4"/>
  <c r="ER636" i="4"/>
  <c r="ER663" i="4"/>
  <c r="ER684" i="4"/>
  <c r="ER699" i="4"/>
  <c r="ER712" i="4"/>
  <c r="ER725" i="4"/>
  <c r="ER738" i="4"/>
  <c r="ER750" i="4"/>
  <c r="ER763" i="4"/>
  <c r="ER776" i="4"/>
  <c r="ER789" i="4"/>
  <c r="ER802" i="4"/>
  <c r="ER814" i="4"/>
  <c r="ER827" i="4"/>
  <c r="ER840" i="4"/>
  <c r="ER853" i="4"/>
  <c r="ER864" i="4"/>
  <c r="ER875" i="4"/>
  <c r="ER886" i="4"/>
  <c r="ER896" i="4"/>
  <c r="ER907" i="4"/>
  <c r="ER918" i="4"/>
  <c r="ER928" i="4"/>
  <c r="ER939" i="4"/>
  <c r="ER950" i="4"/>
  <c r="ER960" i="4"/>
  <c r="ER971" i="4"/>
  <c r="ER982" i="4"/>
  <c r="ER992" i="4"/>
  <c r="ER1003" i="4"/>
  <c r="ER28" i="4"/>
  <c r="ER55" i="4"/>
  <c r="ER79" i="4"/>
  <c r="ER105" i="4"/>
  <c r="ER131" i="4"/>
  <c r="ER156" i="4"/>
  <c r="ER183" i="4"/>
  <c r="ER207" i="4"/>
  <c r="ER233" i="4"/>
  <c r="ER259" i="4"/>
  <c r="ER284" i="4"/>
  <c r="ER311" i="4"/>
  <c r="ER335" i="4"/>
  <c r="ER361" i="4"/>
  <c r="ER387" i="4"/>
  <c r="ER412" i="4"/>
  <c r="ER439" i="4"/>
  <c r="ER463" i="4"/>
  <c r="ER489" i="4"/>
  <c r="ER515" i="4"/>
  <c r="ER540" i="4"/>
  <c r="ER567" i="4"/>
  <c r="ER591" i="4"/>
  <c r="ER617" i="4"/>
  <c r="ER643" i="4"/>
  <c r="ER668" i="4"/>
  <c r="ER690" i="4"/>
  <c r="ER702" i="4"/>
  <c r="ER715" i="4"/>
  <c r="ER728" i="4"/>
  <c r="ER741" i="4"/>
  <c r="ER754" i="4"/>
  <c r="ER766" i="4"/>
  <c r="ER779" i="4"/>
  <c r="ER792" i="4"/>
  <c r="ER805" i="4"/>
  <c r="ER818" i="4"/>
  <c r="ER830" i="4"/>
  <c r="ER843" i="4"/>
  <c r="ER856" i="4"/>
  <c r="ER867" i="4"/>
  <c r="ER878" i="4"/>
  <c r="ER888" i="4"/>
  <c r="ER899" i="4"/>
  <c r="ER910" i="4"/>
  <c r="ER920" i="4"/>
  <c r="ER931" i="4"/>
  <c r="ER942" i="4"/>
  <c r="ER952" i="4"/>
  <c r="ER963" i="4"/>
  <c r="ER974" i="4"/>
  <c r="ER984" i="4"/>
  <c r="ER995" i="4"/>
  <c r="ER1006" i="4"/>
  <c r="ER15" i="4"/>
  <c r="ER57" i="4"/>
  <c r="ER95" i="4"/>
  <c r="ER137" i="4"/>
  <c r="ER179" i="4"/>
  <c r="ER220" i="4"/>
  <c r="ER263" i="4"/>
  <c r="ER300" i="4"/>
  <c r="ER343" i="4"/>
  <c r="ER383" i="4"/>
  <c r="ER425" i="4"/>
  <c r="ER467" i="4"/>
  <c r="ER505" i="4"/>
  <c r="ER547" i="4"/>
  <c r="ER588" i="4"/>
  <c r="ER631" i="4"/>
  <c r="ER671" i="4"/>
  <c r="ER698" i="4"/>
  <c r="ER718" i="4"/>
  <c r="ER739" i="4"/>
  <c r="ER760" i="4"/>
  <c r="ER781" i="4"/>
  <c r="ER800" i="4"/>
  <c r="ER821" i="4"/>
  <c r="ER842" i="4"/>
  <c r="ER862" i="4"/>
  <c r="ER879" i="4"/>
  <c r="ER895" i="4"/>
  <c r="ER912" i="4"/>
  <c r="ER930" i="4"/>
  <c r="ER947" i="4"/>
  <c r="ER965" i="4"/>
  <c r="ER981" i="4"/>
  <c r="ER998" i="4"/>
  <c r="ER19" i="4"/>
  <c r="ER60" i="4"/>
  <c r="ER103" i="4"/>
  <c r="ER143" i="4"/>
  <c r="ER185" i="4"/>
  <c r="ER223" i="4"/>
  <c r="ER265" i="4"/>
  <c r="ER307" i="4"/>
  <c r="ER348" i="4"/>
  <c r="ER391" i="4"/>
  <c r="ER428" i="4"/>
  <c r="ER471" i="4"/>
  <c r="ER511" i="4"/>
  <c r="ER553" i="4"/>
  <c r="ER595" i="4"/>
  <c r="ER633" i="4"/>
  <c r="ER675" i="4"/>
  <c r="ER701" i="4"/>
  <c r="ER722" i="4"/>
  <c r="ER742" i="4"/>
  <c r="ER762" i="4"/>
  <c r="ER782" i="4"/>
  <c r="ER803" i="4"/>
  <c r="ER824" i="4"/>
  <c r="ER845" i="4"/>
  <c r="ER863" i="4"/>
  <c r="ER880" i="4"/>
  <c r="ER898" i="4"/>
  <c r="ER915" i="4"/>
  <c r="ER933" i="4"/>
  <c r="ER949" i="4"/>
  <c r="ER966" i="4"/>
  <c r="ER983" i="4"/>
  <c r="ER1000" i="4"/>
  <c r="ER41" i="4"/>
  <c r="ER83" i="4"/>
  <c r="ER121" i="4"/>
  <c r="ER163" i="4"/>
  <c r="ER204" i="4"/>
  <c r="ER247" i="4"/>
  <c r="ER287" i="4"/>
  <c r="ER327" i="4"/>
  <c r="ER367" i="4"/>
  <c r="ER409" i="4"/>
  <c r="ER451" i="4"/>
  <c r="ER492" i="4"/>
  <c r="ER531" i="4"/>
  <c r="ER572" i="4"/>
  <c r="ER615" i="4"/>
  <c r="ER655" i="4"/>
  <c r="ER691" i="4"/>
  <c r="ER710" i="4"/>
  <c r="ER731" i="4"/>
  <c r="ER752" i="4"/>
  <c r="ER773" i="4"/>
  <c r="ER794" i="4"/>
  <c r="ER813" i="4"/>
  <c r="ER834" i="4"/>
  <c r="ER854" i="4"/>
  <c r="ER872" i="4"/>
  <c r="ER890" i="4"/>
  <c r="ER906" i="4"/>
  <c r="ER923" i="4"/>
  <c r="ER941" i="4"/>
  <c r="ER958" i="4"/>
  <c r="ER975" i="4"/>
  <c r="ER991" i="4"/>
  <c r="ER71" i="4"/>
  <c r="ER135" i="4"/>
  <c r="ER199" i="4"/>
  <c r="ER271" i="4"/>
  <c r="ER332" i="4"/>
  <c r="ER399" i="4"/>
  <c r="ER460" i="4"/>
  <c r="ER25" i="4"/>
  <c r="ER87" i="4"/>
  <c r="ER153" i="4"/>
  <c r="ER215" i="4"/>
  <c r="ER281" i="4"/>
  <c r="ER351" i="4"/>
  <c r="ER415" i="4"/>
  <c r="ER479" i="4"/>
  <c r="ER543" i="4"/>
  <c r="ER607" i="4"/>
  <c r="ER681" i="4"/>
  <c r="ER714" i="4"/>
  <c r="ER747" i="4"/>
  <c r="ER778" i="4"/>
  <c r="ER811" i="4"/>
  <c r="ER846" i="4"/>
  <c r="ER874" i="4"/>
  <c r="ER902" i="4"/>
  <c r="ER927" i="4"/>
  <c r="ER955" i="4"/>
  <c r="ER986" i="4"/>
  <c r="ER31" i="4"/>
  <c r="ER92" i="4"/>
  <c r="ER159" i="4"/>
  <c r="ER231" i="4"/>
  <c r="ER291" i="4"/>
  <c r="ER359" i="4"/>
  <c r="ER419" i="4"/>
  <c r="ER487" i="4"/>
  <c r="ER556" i="4"/>
  <c r="ER620" i="4"/>
  <c r="ER683" i="4"/>
  <c r="ER717" i="4"/>
  <c r="ER749" i="4"/>
  <c r="ER786" i="4"/>
  <c r="ER816" i="4"/>
  <c r="ER850" i="4"/>
  <c r="ER877" i="4"/>
  <c r="ER904" i="4"/>
  <c r="ER934" i="4"/>
  <c r="ER959" i="4"/>
  <c r="ER987" i="4"/>
  <c r="ER35" i="4"/>
  <c r="ER108" i="4"/>
  <c r="ER169" i="4"/>
  <c r="ER236" i="4"/>
  <c r="ER297" i="4"/>
  <c r="ER364" i="4"/>
  <c r="ER435" i="4"/>
  <c r="ER495" i="4"/>
  <c r="ER563" i="4"/>
  <c r="ER623" i="4"/>
  <c r="ER688" i="4"/>
  <c r="ER723" i="4"/>
  <c r="ER755" i="4"/>
  <c r="ER787" i="4"/>
  <c r="ER819" i="4"/>
  <c r="ER851" i="4"/>
  <c r="ER883" i="4"/>
  <c r="ER909" i="4"/>
  <c r="ER936" i="4"/>
  <c r="ER962" i="4"/>
  <c r="ER990" i="4"/>
  <c r="ER44" i="4"/>
  <c r="ER111" i="4"/>
  <c r="ER172" i="4"/>
  <c r="ER239" i="4"/>
  <c r="ER313" i="4"/>
  <c r="ER375" i="4"/>
  <c r="ER441" i="4"/>
  <c r="ER503" i="4"/>
  <c r="ER569" i="4"/>
  <c r="ER639" i="4"/>
  <c r="ER693" i="4"/>
  <c r="ER726" i="4"/>
  <c r="ER757" i="4"/>
  <c r="ER790" i="4"/>
  <c r="ER826" i="4"/>
  <c r="ER858" i="4"/>
  <c r="ER885" i="4"/>
  <c r="ER911" i="4"/>
  <c r="ER938" i="4"/>
  <c r="ER968" i="4"/>
  <c r="ER994" i="4"/>
  <c r="ER67" i="4"/>
  <c r="ER127" i="4"/>
  <c r="ER195" i="4"/>
  <c r="ER255" i="4"/>
  <c r="ER323" i="4"/>
  <c r="ER393" i="4"/>
  <c r="ER455" i="4"/>
  <c r="ER521" i="4"/>
  <c r="ER583" i="4"/>
  <c r="ER649" i="4"/>
  <c r="ER704" i="4"/>
  <c r="ER734" i="4"/>
  <c r="ER768" i="4"/>
  <c r="ER798" i="4"/>
  <c r="ER832" i="4"/>
  <c r="ER866" i="4"/>
  <c r="ER891" i="4"/>
  <c r="ER919" i="4"/>
  <c r="ER944" i="4"/>
  <c r="ER973" i="4"/>
  <c r="ER1002" i="4"/>
  <c r="ER51" i="4"/>
  <c r="ER316" i="4"/>
  <c r="ER537" i="4"/>
  <c r="ER706" i="4"/>
  <c r="ER795" i="4"/>
  <c r="ER870" i="4"/>
  <c r="ER951" i="4"/>
  <c r="ER76" i="4"/>
  <c r="ER339" i="4"/>
  <c r="ER579" i="4"/>
  <c r="ER709" i="4"/>
  <c r="ER806" i="4"/>
  <c r="ER887" i="4"/>
  <c r="ER954" i="4"/>
  <c r="ER147" i="4"/>
  <c r="ER403" i="4"/>
  <c r="ER604" i="4"/>
  <c r="ER736" i="4"/>
  <c r="ER829" i="4"/>
  <c r="ER901" i="4"/>
  <c r="ER976" i="4"/>
  <c r="ER188" i="4"/>
  <c r="ER444" i="4"/>
  <c r="ER647" i="4"/>
  <c r="ER744" i="4"/>
  <c r="ER837" i="4"/>
  <c r="ER917" i="4"/>
  <c r="ER979" i="4"/>
  <c r="ER249" i="4"/>
  <c r="ER519" i="4"/>
  <c r="ER665" i="4"/>
  <c r="ER770" i="4"/>
  <c r="ER859" i="4"/>
  <c r="ER926" i="4"/>
  <c r="ER1005" i="4"/>
  <c r="ER9" i="4"/>
  <c r="ER659" i="4"/>
  <c r="ER894" i="4"/>
  <c r="ER119" i="4"/>
  <c r="ER211" i="4"/>
  <c r="ER730" i="4"/>
  <c r="ER943" i="4"/>
  <c r="ER275" i="4"/>
  <c r="ER765" i="4"/>
  <c r="ER970" i="4"/>
  <c r="ER377" i="4"/>
  <c r="ER774" i="4"/>
  <c r="ER997" i="4"/>
  <c r="ER476" i="4"/>
  <c r="ER808" i="4"/>
  <c r="ER7" i="4"/>
  <c r="ER599" i="4"/>
  <c r="ER696" i="4"/>
  <c r="ER838" i="4"/>
  <c r="ER527" i="4"/>
  <c r="ER869" i="4"/>
  <c r="ER922" i="4"/>
  <c r="EJ13" i="4"/>
  <c r="EJ21" i="4"/>
  <c r="EJ29" i="4"/>
  <c r="EJ37" i="4"/>
  <c r="EJ45" i="4"/>
  <c r="EJ53" i="4"/>
  <c r="EJ61" i="4"/>
  <c r="EJ69" i="4"/>
  <c r="EJ77" i="4"/>
  <c r="EJ85" i="4"/>
  <c r="EJ93" i="4"/>
  <c r="EJ101" i="4"/>
  <c r="EJ109" i="4"/>
  <c r="EJ117" i="4"/>
  <c r="EJ125" i="4"/>
  <c r="EJ133" i="4"/>
  <c r="EJ141" i="4"/>
  <c r="EJ149" i="4"/>
  <c r="EJ157" i="4"/>
  <c r="EJ165" i="4"/>
  <c r="EJ173" i="4"/>
  <c r="EJ181" i="4"/>
  <c r="EJ189" i="4"/>
  <c r="EJ197" i="4"/>
  <c r="EJ205" i="4"/>
  <c r="EJ213" i="4"/>
  <c r="EJ221" i="4"/>
  <c r="EJ229" i="4"/>
  <c r="EJ237" i="4"/>
  <c r="EJ245" i="4"/>
  <c r="EJ253" i="4"/>
  <c r="EJ261" i="4"/>
  <c r="EJ269" i="4"/>
  <c r="EJ277" i="4"/>
  <c r="EJ285" i="4"/>
  <c r="EJ293" i="4"/>
  <c r="EJ301" i="4"/>
  <c r="EJ309" i="4"/>
  <c r="EJ317" i="4"/>
  <c r="EJ325" i="4"/>
  <c r="EJ333" i="4"/>
  <c r="EJ341" i="4"/>
  <c r="EJ349" i="4"/>
  <c r="EJ357" i="4"/>
  <c r="EJ365" i="4"/>
  <c r="EJ373" i="4"/>
  <c r="EJ381" i="4"/>
  <c r="EJ389" i="4"/>
  <c r="EJ397" i="4"/>
  <c r="EJ405" i="4"/>
  <c r="EJ413" i="4"/>
  <c r="EJ421" i="4"/>
  <c r="EJ429" i="4"/>
  <c r="EJ437" i="4"/>
  <c r="EJ445" i="4"/>
  <c r="EJ453" i="4"/>
  <c r="EJ461" i="4"/>
  <c r="EJ469" i="4"/>
  <c r="EJ477" i="4"/>
  <c r="EJ485" i="4"/>
  <c r="EJ493" i="4"/>
  <c r="EJ501" i="4"/>
  <c r="EJ509" i="4"/>
  <c r="EJ15" i="4"/>
  <c r="EJ23" i="4"/>
  <c r="EJ31" i="4"/>
  <c r="EJ39" i="4"/>
  <c r="EJ47" i="4"/>
  <c r="EJ55" i="4"/>
  <c r="EJ63" i="4"/>
  <c r="EJ71" i="4"/>
  <c r="EJ79" i="4"/>
  <c r="EJ87" i="4"/>
  <c r="EJ95" i="4"/>
  <c r="EJ103" i="4"/>
  <c r="EJ111" i="4"/>
  <c r="EJ119" i="4"/>
  <c r="EJ8" i="4"/>
  <c r="EJ16" i="4"/>
  <c r="EJ24" i="4"/>
  <c r="EJ32" i="4"/>
  <c r="EJ40" i="4"/>
  <c r="EJ48" i="4"/>
  <c r="EJ56" i="4"/>
  <c r="EJ64" i="4"/>
  <c r="EJ72" i="4"/>
  <c r="EJ80" i="4"/>
  <c r="EJ88" i="4"/>
  <c r="EJ96" i="4"/>
  <c r="EJ104" i="4"/>
  <c r="EJ112" i="4"/>
  <c r="EJ120" i="4"/>
  <c r="EJ128" i="4"/>
  <c r="EJ136" i="4"/>
  <c r="EJ144" i="4"/>
  <c r="EJ152" i="4"/>
  <c r="EJ160" i="4"/>
  <c r="EJ168" i="4"/>
  <c r="EJ176" i="4"/>
  <c r="EJ184" i="4"/>
  <c r="EJ192" i="4"/>
  <c r="EJ200" i="4"/>
  <c r="EJ208" i="4"/>
  <c r="EJ216" i="4"/>
  <c r="EJ224" i="4"/>
  <c r="EJ232" i="4"/>
  <c r="EJ240" i="4"/>
  <c r="EJ248" i="4"/>
  <c r="EJ256" i="4"/>
  <c r="EJ264" i="4"/>
  <c r="EJ272" i="4"/>
  <c r="EJ280" i="4"/>
  <c r="EJ288" i="4"/>
  <c r="EJ296" i="4"/>
  <c r="EJ304" i="4"/>
  <c r="EJ312" i="4"/>
  <c r="EJ320" i="4"/>
  <c r="EJ328" i="4"/>
  <c r="EJ336" i="4"/>
  <c r="EJ344" i="4"/>
  <c r="EJ352" i="4"/>
  <c r="EJ360" i="4"/>
  <c r="EJ368" i="4"/>
  <c r="EJ376" i="4"/>
  <c r="EJ384" i="4"/>
  <c r="EJ392" i="4"/>
  <c r="EJ400" i="4"/>
  <c r="EJ408" i="4"/>
  <c r="EJ416" i="4"/>
  <c r="EJ424" i="4"/>
  <c r="EJ432" i="4"/>
  <c r="EJ440" i="4"/>
  <c r="EJ448" i="4"/>
  <c r="EJ456" i="4"/>
  <c r="EJ464" i="4"/>
  <c r="EJ472" i="4"/>
  <c r="EJ480" i="4"/>
  <c r="EJ488" i="4"/>
  <c r="EJ496" i="4"/>
  <c r="EJ504" i="4"/>
  <c r="EJ512" i="4"/>
  <c r="EJ10" i="4"/>
  <c r="EJ18" i="4"/>
  <c r="EJ26" i="4"/>
  <c r="EJ34" i="4"/>
  <c r="EJ42" i="4"/>
  <c r="EJ50" i="4"/>
  <c r="EJ58" i="4"/>
  <c r="EJ66" i="4"/>
  <c r="EJ74" i="4"/>
  <c r="EJ82" i="4"/>
  <c r="EJ90" i="4"/>
  <c r="EJ98" i="4"/>
  <c r="EJ106" i="4"/>
  <c r="EJ114" i="4"/>
  <c r="EJ122" i="4"/>
  <c r="EJ130" i="4"/>
  <c r="EJ138" i="4"/>
  <c r="EJ146" i="4"/>
  <c r="EJ154" i="4"/>
  <c r="EJ162" i="4"/>
  <c r="EJ170" i="4"/>
  <c r="EJ178" i="4"/>
  <c r="EJ186" i="4"/>
  <c r="EJ194" i="4"/>
  <c r="EJ202" i="4"/>
  <c r="EJ210" i="4"/>
  <c r="EJ218" i="4"/>
  <c r="EJ226" i="4"/>
  <c r="EJ234" i="4"/>
  <c r="EJ242" i="4"/>
  <c r="EJ250" i="4"/>
  <c r="EJ258" i="4"/>
  <c r="EJ266" i="4"/>
  <c r="EJ274" i="4"/>
  <c r="EJ11" i="4"/>
  <c r="EJ27" i="4"/>
  <c r="EJ43" i="4"/>
  <c r="EJ59" i="4"/>
  <c r="EJ75" i="4"/>
  <c r="EJ91" i="4"/>
  <c r="EJ107" i="4"/>
  <c r="EJ123" i="4"/>
  <c r="EJ135" i="4"/>
  <c r="EJ148" i="4"/>
  <c r="EJ161" i="4"/>
  <c r="EJ174" i="4"/>
  <c r="EJ187" i="4"/>
  <c r="EJ199" i="4"/>
  <c r="EJ212" i="4"/>
  <c r="EJ225" i="4"/>
  <c r="EJ238" i="4"/>
  <c r="EJ251" i="4"/>
  <c r="EJ263" i="4"/>
  <c r="EJ276" i="4"/>
  <c r="EJ287" i="4"/>
  <c r="EJ298" i="4"/>
  <c r="EJ308" i="4"/>
  <c r="EJ319" i="4"/>
  <c r="EJ330" i="4"/>
  <c r="EJ340" i="4"/>
  <c r="EJ351" i="4"/>
  <c r="EJ362" i="4"/>
  <c r="EJ372" i="4"/>
  <c r="EJ383" i="4"/>
  <c r="EJ394" i="4"/>
  <c r="EJ404" i="4"/>
  <c r="EJ415" i="4"/>
  <c r="EJ426" i="4"/>
  <c r="EJ436" i="4"/>
  <c r="EJ447" i="4"/>
  <c r="EJ458" i="4"/>
  <c r="EJ468" i="4"/>
  <c r="EJ479" i="4"/>
  <c r="EJ490" i="4"/>
  <c r="EJ500" i="4"/>
  <c r="EJ511" i="4"/>
  <c r="EJ520" i="4"/>
  <c r="EJ528" i="4"/>
  <c r="EJ536" i="4"/>
  <c r="EJ544" i="4"/>
  <c r="EJ552" i="4"/>
  <c r="EJ560" i="4"/>
  <c r="EJ568" i="4"/>
  <c r="EJ576" i="4"/>
  <c r="EJ584" i="4"/>
  <c r="EJ592" i="4"/>
  <c r="EJ600" i="4"/>
  <c r="EJ14" i="4"/>
  <c r="EJ30" i="4"/>
  <c r="EJ46" i="4"/>
  <c r="EJ62" i="4"/>
  <c r="EJ78" i="4"/>
  <c r="EJ94" i="4"/>
  <c r="EJ110" i="4"/>
  <c r="EJ126" i="4"/>
  <c r="EJ139" i="4"/>
  <c r="EJ151" i="4"/>
  <c r="EJ164" i="4"/>
  <c r="EJ177" i="4"/>
  <c r="EJ190" i="4"/>
  <c r="EJ203" i="4"/>
  <c r="EJ215" i="4"/>
  <c r="EJ228" i="4"/>
  <c r="EJ241" i="4"/>
  <c r="EJ254" i="4"/>
  <c r="EJ267" i="4"/>
  <c r="EJ279" i="4"/>
  <c r="EJ290" i="4"/>
  <c r="EJ300" i="4"/>
  <c r="EJ311" i="4"/>
  <c r="EJ322" i="4"/>
  <c r="EJ332" i="4"/>
  <c r="EJ343" i="4"/>
  <c r="EJ354" i="4"/>
  <c r="EJ364" i="4"/>
  <c r="EJ375" i="4"/>
  <c r="EJ386" i="4"/>
  <c r="EJ396" i="4"/>
  <c r="EJ407" i="4"/>
  <c r="EJ418" i="4"/>
  <c r="EJ428" i="4"/>
  <c r="EJ439" i="4"/>
  <c r="EJ450" i="4"/>
  <c r="EJ460" i="4"/>
  <c r="EJ471" i="4"/>
  <c r="EJ482" i="4"/>
  <c r="EJ492" i="4"/>
  <c r="EJ503" i="4"/>
  <c r="EJ514" i="4"/>
  <c r="EJ522" i="4"/>
  <c r="EJ530" i="4"/>
  <c r="EJ538" i="4"/>
  <c r="EJ546" i="4"/>
  <c r="EJ554" i="4"/>
  <c r="EJ562" i="4"/>
  <c r="EJ570" i="4"/>
  <c r="EJ578" i="4"/>
  <c r="EJ586" i="4"/>
  <c r="EJ594" i="4"/>
  <c r="EJ602" i="4"/>
  <c r="EJ610" i="4"/>
  <c r="EJ618" i="4"/>
  <c r="EJ626" i="4"/>
  <c r="EJ634" i="4"/>
  <c r="EJ17" i="4"/>
  <c r="EJ33" i="4"/>
  <c r="EJ49" i="4"/>
  <c r="EJ65" i="4"/>
  <c r="EJ81" i="4"/>
  <c r="EJ97" i="4"/>
  <c r="EJ113" i="4"/>
  <c r="EJ127" i="4"/>
  <c r="EJ140" i="4"/>
  <c r="EJ153" i="4"/>
  <c r="EJ166" i="4"/>
  <c r="EJ179" i="4"/>
  <c r="EJ191" i="4"/>
  <c r="EJ204" i="4"/>
  <c r="EJ217" i="4"/>
  <c r="EJ230" i="4"/>
  <c r="EJ243" i="4"/>
  <c r="EJ255" i="4"/>
  <c r="EJ268" i="4"/>
  <c r="EJ281" i="4"/>
  <c r="EJ291" i="4"/>
  <c r="EJ302" i="4"/>
  <c r="EJ313" i="4"/>
  <c r="EJ323" i="4"/>
  <c r="EJ334" i="4"/>
  <c r="EJ345" i="4"/>
  <c r="EJ355" i="4"/>
  <c r="EJ366" i="4"/>
  <c r="EJ377" i="4"/>
  <c r="EJ387" i="4"/>
  <c r="EJ398" i="4"/>
  <c r="EJ409" i="4"/>
  <c r="EJ419" i="4"/>
  <c r="EJ430" i="4"/>
  <c r="EJ441" i="4"/>
  <c r="EJ451" i="4"/>
  <c r="EJ462" i="4"/>
  <c r="EJ473" i="4"/>
  <c r="EJ483" i="4"/>
  <c r="EJ494" i="4"/>
  <c r="EJ505" i="4"/>
  <c r="EJ515" i="4"/>
  <c r="EJ523" i="4"/>
  <c r="EJ531" i="4"/>
  <c r="EJ539" i="4"/>
  <c r="EJ547" i="4"/>
  <c r="EJ555" i="4"/>
  <c r="EJ563" i="4"/>
  <c r="EJ571" i="4"/>
  <c r="EJ579" i="4"/>
  <c r="EJ587" i="4"/>
  <c r="EJ595" i="4"/>
  <c r="EJ603" i="4"/>
  <c r="EJ611" i="4"/>
  <c r="EJ619" i="4"/>
  <c r="EJ19" i="4"/>
  <c r="EJ35" i="4"/>
  <c r="EJ20" i="4"/>
  <c r="EJ36" i="4"/>
  <c r="EJ52" i="4"/>
  <c r="EJ68" i="4"/>
  <c r="EJ84" i="4"/>
  <c r="EJ100" i="4"/>
  <c r="EJ116" i="4"/>
  <c r="EJ131" i="4"/>
  <c r="EJ143" i="4"/>
  <c r="EJ156" i="4"/>
  <c r="EJ169" i="4"/>
  <c r="EJ182" i="4"/>
  <c r="EJ195" i="4"/>
  <c r="EJ207" i="4"/>
  <c r="EJ220" i="4"/>
  <c r="EJ233" i="4"/>
  <c r="EJ246" i="4"/>
  <c r="EJ259" i="4"/>
  <c r="EJ271" i="4"/>
  <c r="EJ283" i="4"/>
  <c r="EJ294" i="4"/>
  <c r="EJ305" i="4"/>
  <c r="EJ315" i="4"/>
  <c r="EJ326" i="4"/>
  <c r="EJ337" i="4"/>
  <c r="EJ347" i="4"/>
  <c r="EJ358" i="4"/>
  <c r="EJ369" i="4"/>
  <c r="EJ379" i="4"/>
  <c r="EJ390" i="4"/>
  <c r="EJ401" i="4"/>
  <c r="EJ411" i="4"/>
  <c r="EJ422" i="4"/>
  <c r="EJ433" i="4"/>
  <c r="EJ443" i="4"/>
  <c r="EJ454" i="4"/>
  <c r="EJ465" i="4"/>
  <c r="EJ475" i="4"/>
  <c r="EJ486" i="4"/>
  <c r="EJ497" i="4"/>
  <c r="EJ507" i="4"/>
  <c r="EJ517" i="4"/>
  <c r="EJ525" i="4"/>
  <c r="EJ533" i="4"/>
  <c r="EJ541" i="4"/>
  <c r="EJ549" i="4"/>
  <c r="EJ557" i="4"/>
  <c r="EJ565" i="4"/>
  <c r="EJ573" i="4"/>
  <c r="EJ581" i="4"/>
  <c r="EJ589" i="4"/>
  <c r="EJ597" i="4"/>
  <c r="EJ605" i="4"/>
  <c r="EJ613" i="4"/>
  <c r="EJ621" i="4"/>
  <c r="EJ629" i="4"/>
  <c r="EJ637" i="4"/>
  <c r="EJ25" i="4"/>
  <c r="EJ60" i="4"/>
  <c r="EJ92" i="4"/>
  <c r="EJ124" i="4"/>
  <c r="EJ150" i="4"/>
  <c r="EJ175" i="4"/>
  <c r="EJ201" i="4"/>
  <c r="EJ227" i="4"/>
  <c r="EJ252" i="4"/>
  <c r="EJ278" i="4"/>
  <c r="EJ299" i="4"/>
  <c r="EJ321" i="4"/>
  <c r="EJ342" i="4"/>
  <c r="EJ363" i="4"/>
  <c r="EJ385" i="4"/>
  <c r="EJ406" i="4"/>
  <c r="EJ427" i="4"/>
  <c r="EJ449" i="4"/>
  <c r="EJ470" i="4"/>
  <c r="EJ491" i="4"/>
  <c r="EJ513" i="4"/>
  <c r="EJ529" i="4"/>
  <c r="EJ545" i="4"/>
  <c r="EJ561" i="4"/>
  <c r="EJ577" i="4"/>
  <c r="EJ593" i="4"/>
  <c r="EJ608" i="4"/>
  <c r="EJ622" i="4"/>
  <c r="EJ632" i="4"/>
  <c r="EJ642" i="4"/>
  <c r="EJ650" i="4"/>
  <c r="EJ658" i="4"/>
  <c r="EJ666" i="4"/>
  <c r="EJ674" i="4"/>
  <c r="EJ682" i="4"/>
  <c r="EJ690" i="4"/>
  <c r="EJ698" i="4"/>
  <c r="EJ706" i="4"/>
  <c r="EJ714" i="4"/>
  <c r="EJ722" i="4"/>
  <c r="EJ730" i="4"/>
  <c r="EJ738" i="4"/>
  <c r="EJ746" i="4"/>
  <c r="EJ754" i="4"/>
  <c r="EJ762" i="4"/>
  <c r="EJ770" i="4"/>
  <c r="EJ778" i="4"/>
  <c r="EJ786" i="4"/>
  <c r="EJ794" i="4"/>
  <c r="EJ802" i="4"/>
  <c r="EJ810" i="4"/>
  <c r="EJ818" i="4"/>
  <c r="EJ826" i="4"/>
  <c r="EJ834" i="4"/>
  <c r="EJ842" i="4"/>
  <c r="EJ850" i="4"/>
  <c r="EJ858" i="4"/>
  <c r="EJ866" i="4"/>
  <c r="EJ874" i="4"/>
  <c r="EJ882" i="4"/>
  <c r="EJ890" i="4"/>
  <c r="EJ898" i="4"/>
  <c r="EJ906" i="4"/>
  <c r="EJ914" i="4"/>
  <c r="EJ922" i="4"/>
  <c r="EJ930" i="4"/>
  <c r="EJ938" i="4"/>
  <c r="EJ946" i="4"/>
  <c r="EJ954" i="4"/>
  <c r="EJ962" i="4"/>
  <c r="EJ970" i="4"/>
  <c r="EJ978" i="4"/>
  <c r="EJ986" i="4"/>
  <c r="EJ28" i="4"/>
  <c r="EJ67" i="4"/>
  <c r="EJ99" i="4"/>
  <c r="EJ129" i="4"/>
  <c r="EJ155" i="4"/>
  <c r="EJ180" i="4"/>
  <c r="EJ206" i="4"/>
  <c r="EJ231" i="4"/>
  <c r="EJ257" i="4"/>
  <c r="EJ282" i="4"/>
  <c r="EJ303" i="4"/>
  <c r="EJ324" i="4"/>
  <c r="EJ346" i="4"/>
  <c r="EJ367" i="4"/>
  <c r="EJ388" i="4"/>
  <c r="EJ410" i="4"/>
  <c r="EJ431" i="4"/>
  <c r="EJ452" i="4"/>
  <c r="EJ474" i="4"/>
  <c r="EJ495" i="4"/>
  <c r="EJ516" i="4"/>
  <c r="EJ532" i="4"/>
  <c r="EJ548" i="4"/>
  <c r="EJ564" i="4"/>
  <c r="EJ580" i="4"/>
  <c r="EJ596" i="4"/>
  <c r="EJ609" i="4"/>
  <c r="EJ623" i="4"/>
  <c r="EJ633" i="4"/>
  <c r="EJ643" i="4"/>
  <c r="EJ651" i="4"/>
  <c r="EJ659" i="4"/>
  <c r="EJ667" i="4"/>
  <c r="EJ675" i="4"/>
  <c r="EJ683" i="4"/>
  <c r="EJ691" i="4"/>
  <c r="EJ699" i="4"/>
  <c r="EJ707" i="4"/>
  <c r="EJ715" i="4"/>
  <c r="EJ723" i="4"/>
  <c r="EJ731" i="4"/>
  <c r="EJ739" i="4"/>
  <c r="EJ747" i="4"/>
  <c r="EJ755" i="4"/>
  <c r="EJ763" i="4"/>
  <c r="EJ771" i="4"/>
  <c r="EJ779" i="4"/>
  <c r="EJ787" i="4"/>
  <c r="EJ795" i="4"/>
  <c r="EJ803" i="4"/>
  <c r="EJ811" i="4"/>
  <c r="EJ819" i="4"/>
  <c r="EJ827" i="4"/>
  <c r="EJ835" i="4"/>
  <c r="EJ843" i="4"/>
  <c r="EJ851" i="4"/>
  <c r="EJ859" i="4"/>
  <c r="EJ867" i="4"/>
  <c r="EJ875" i="4"/>
  <c r="EJ883" i="4"/>
  <c r="EJ891" i="4"/>
  <c r="EJ899" i="4"/>
  <c r="EJ907" i="4"/>
  <c r="EJ915" i="4"/>
  <c r="EJ923" i="4"/>
  <c r="EJ931" i="4"/>
  <c r="EJ939" i="4"/>
  <c r="EJ947" i="4"/>
  <c r="EJ955" i="4"/>
  <c r="EJ963" i="4"/>
  <c r="EJ971" i="4"/>
  <c r="EJ979" i="4"/>
  <c r="EJ987" i="4"/>
  <c r="EJ995" i="4"/>
  <c r="EJ1003" i="4"/>
  <c r="EJ38" i="4"/>
  <c r="EJ70" i="4"/>
  <c r="EJ102" i="4"/>
  <c r="EJ132" i="4"/>
  <c r="EJ158" i="4"/>
  <c r="EJ183" i="4"/>
  <c r="EJ209" i="4"/>
  <c r="EJ235" i="4"/>
  <c r="EJ260" i="4"/>
  <c r="EJ284" i="4"/>
  <c r="EJ306" i="4"/>
  <c r="EJ327" i="4"/>
  <c r="EJ348" i="4"/>
  <c r="EJ370" i="4"/>
  <c r="EJ391" i="4"/>
  <c r="EJ412" i="4"/>
  <c r="EJ434" i="4"/>
  <c r="EJ455" i="4"/>
  <c r="EJ476" i="4"/>
  <c r="EJ498" i="4"/>
  <c r="EJ518" i="4"/>
  <c r="EJ534" i="4"/>
  <c r="EJ550" i="4"/>
  <c r="EJ566" i="4"/>
  <c r="EJ582" i="4"/>
  <c r="EJ598" i="4"/>
  <c r="EJ612" i="4"/>
  <c r="EJ624" i="4"/>
  <c r="EJ635" i="4"/>
  <c r="EJ644" i="4"/>
  <c r="EJ652" i="4"/>
  <c r="EJ660" i="4"/>
  <c r="EJ668" i="4"/>
  <c r="EJ676" i="4"/>
  <c r="EJ684" i="4"/>
  <c r="EJ692" i="4"/>
  <c r="EJ700" i="4"/>
  <c r="EJ708" i="4"/>
  <c r="EJ716" i="4"/>
  <c r="EJ724" i="4"/>
  <c r="EJ732" i="4"/>
  <c r="EJ740" i="4"/>
  <c r="EJ748" i="4"/>
  <c r="EJ756" i="4"/>
  <c r="EJ764" i="4"/>
  <c r="EJ772" i="4"/>
  <c r="EJ780" i="4"/>
  <c r="EJ788" i="4"/>
  <c r="EJ796" i="4"/>
  <c r="EJ804" i="4"/>
  <c r="EJ812" i="4"/>
  <c r="EJ820" i="4"/>
  <c r="EJ828" i="4"/>
  <c r="EJ836" i="4"/>
  <c r="EJ844" i="4"/>
  <c r="EJ852" i="4"/>
  <c r="EJ860" i="4"/>
  <c r="EJ868" i="4"/>
  <c r="EJ876" i="4"/>
  <c r="EJ884" i="4"/>
  <c r="EJ892" i="4"/>
  <c r="EJ900" i="4"/>
  <c r="EJ908" i="4"/>
  <c r="EJ916" i="4"/>
  <c r="EJ924" i="4"/>
  <c r="EJ932" i="4"/>
  <c r="EJ940" i="4"/>
  <c r="EJ948" i="4"/>
  <c r="EJ956" i="4"/>
  <c r="EJ964" i="4"/>
  <c r="EJ972" i="4"/>
  <c r="EJ980" i="4"/>
  <c r="EJ988" i="4"/>
  <c r="EJ996" i="4"/>
  <c r="EJ1004" i="4"/>
  <c r="EJ9" i="4"/>
  <c r="EJ51" i="4"/>
  <c r="EJ83" i="4"/>
  <c r="EJ115" i="4"/>
  <c r="EJ142" i="4"/>
  <c r="EJ167" i="4"/>
  <c r="EJ193" i="4"/>
  <c r="EJ219" i="4"/>
  <c r="EJ244" i="4"/>
  <c r="EJ270" i="4"/>
  <c r="EJ292" i="4"/>
  <c r="EJ314" i="4"/>
  <c r="EJ335" i="4"/>
  <c r="EJ356" i="4"/>
  <c r="EJ378" i="4"/>
  <c r="EJ399" i="4"/>
  <c r="EJ420" i="4"/>
  <c r="EJ442" i="4"/>
  <c r="EJ463" i="4"/>
  <c r="EJ484" i="4"/>
  <c r="EJ506" i="4"/>
  <c r="EJ524" i="4"/>
  <c r="EJ540" i="4"/>
  <c r="EJ556" i="4"/>
  <c r="EJ572" i="4"/>
  <c r="EJ588" i="4"/>
  <c r="EJ604" i="4"/>
  <c r="EJ616" i="4"/>
  <c r="EJ628" i="4"/>
  <c r="EJ639" i="4"/>
  <c r="EJ647" i="4"/>
  <c r="EJ655" i="4"/>
  <c r="EJ663" i="4"/>
  <c r="EJ671" i="4"/>
  <c r="EJ679" i="4"/>
  <c r="EJ687" i="4"/>
  <c r="EJ695" i="4"/>
  <c r="EJ703" i="4"/>
  <c r="EJ711" i="4"/>
  <c r="EJ719" i="4"/>
  <c r="EJ727" i="4"/>
  <c r="EJ735" i="4"/>
  <c r="EJ743" i="4"/>
  <c r="EJ751" i="4"/>
  <c r="EJ759" i="4"/>
  <c r="EJ767" i="4"/>
  <c r="EJ775" i="4"/>
  <c r="EJ783" i="4"/>
  <c r="EJ791" i="4"/>
  <c r="EJ799" i="4"/>
  <c r="EJ807" i="4"/>
  <c r="EJ815" i="4"/>
  <c r="EJ823" i="4"/>
  <c r="EJ831" i="4"/>
  <c r="EJ839" i="4"/>
  <c r="EJ847" i="4"/>
  <c r="EJ855" i="4"/>
  <c r="EJ863" i="4"/>
  <c r="EJ871" i="4"/>
  <c r="EJ879" i="4"/>
  <c r="EJ887" i="4"/>
  <c r="EJ895" i="4"/>
  <c r="EJ903" i="4"/>
  <c r="EJ911" i="4"/>
  <c r="EJ919" i="4"/>
  <c r="EJ927" i="4"/>
  <c r="EJ935" i="4"/>
  <c r="EJ943" i="4"/>
  <c r="EJ951" i="4"/>
  <c r="EJ959" i="4"/>
  <c r="EJ967" i="4"/>
  <c r="EJ975" i="4"/>
  <c r="EJ983" i="4"/>
  <c r="EJ991" i="4"/>
  <c r="EJ22" i="4"/>
  <c r="EJ89" i="4"/>
  <c r="EJ147" i="4"/>
  <c r="EJ198" i="4"/>
  <c r="EJ249" i="4"/>
  <c r="EJ297" i="4"/>
  <c r="EJ339" i="4"/>
  <c r="EJ382" i="4"/>
  <c r="EJ425" i="4"/>
  <c r="EJ467" i="4"/>
  <c r="EJ510" i="4"/>
  <c r="EJ543" i="4"/>
  <c r="EJ575" i="4"/>
  <c r="EJ607" i="4"/>
  <c r="EJ631" i="4"/>
  <c r="EJ649" i="4"/>
  <c r="EJ665" i="4"/>
  <c r="EJ681" i="4"/>
  <c r="EJ697" i="4"/>
  <c r="EJ713" i="4"/>
  <c r="EJ729" i="4"/>
  <c r="EJ745" i="4"/>
  <c r="EJ761" i="4"/>
  <c r="EJ777" i="4"/>
  <c r="EJ793" i="4"/>
  <c r="EJ809" i="4"/>
  <c r="EJ825" i="4"/>
  <c r="EJ841" i="4"/>
  <c r="EJ857" i="4"/>
  <c r="EJ873" i="4"/>
  <c r="EJ889" i="4"/>
  <c r="EJ905" i="4"/>
  <c r="EJ921" i="4"/>
  <c r="EJ937" i="4"/>
  <c r="EJ953" i="4"/>
  <c r="EJ969" i="4"/>
  <c r="EJ985" i="4"/>
  <c r="EJ999" i="4"/>
  <c r="EJ41" i="4"/>
  <c r="EJ105" i="4"/>
  <c r="EJ159" i="4"/>
  <c r="EJ211" i="4"/>
  <c r="EJ262" i="4"/>
  <c r="EJ307" i="4"/>
  <c r="EJ350" i="4"/>
  <c r="EJ393" i="4"/>
  <c r="EJ435" i="4"/>
  <c r="EJ478" i="4"/>
  <c r="EJ519" i="4"/>
  <c r="EJ551" i="4"/>
  <c r="EJ583" i="4"/>
  <c r="EJ614" i="4"/>
  <c r="EJ636" i="4"/>
  <c r="EJ653" i="4"/>
  <c r="EJ669" i="4"/>
  <c r="EJ685" i="4"/>
  <c r="EJ701" i="4"/>
  <c r="EJ717" i="4"/>
  <c r="EJ733" i="4"/>
  <c r="EJ749" i="4"/>
  <c r="EJ765" i="4"/>
  <c r="EJ781" i="4"/>
  <c r="EJ797" i="4"/>
  <c r="EJ813" i="4"/>
  <c r="EJ829" i="4"/>
  <c r="EJ845" i="4"/>
  <c r="EJ861" i="4"/>
  <c r="EJ877" i="4"/>
  <c r="EJ54" i="4"/>
  <c r="EJ118" i="4"/>
  <c r="EJ185" i="4"/>
  <c r="EJ247" i="4"/>
  <c r="EJ316" i="4"/>
  <c r="EJ371" i="4"/>
  <c r="EJ423" i="4"/>
  <c r="EJ487" i="4"/>
  <c r="EJ535" i="4"/>
  <c r="EJ574" i="4"/>
  <c r="EJ617" i="4"/>
  <c r="EJ645" i="4"/>
  <c r="EJ664" i="4"/>
  <c r="EJ688" i="4"/>
  <c r="EJ709" i="4"/>
  <c r="EJ728" i="4"/>
  <c r="EJ752" i="4"/>
  <c r="EJ773" i="4"/>
  <c r="EJ792" i="4"/>
  <c r="EJ816" i="4"/>
  <c r="EJ837" i="4"/>
  <c r="EJ856" i="4"/>
  <c r="EJ880" i="4"/>
  <c r="EJ897" i="4"/>
  <c r="EJ917" i="4"/>
  <c r="EJ934" i="4"/>
  <c r="EJ952" i="4"/>
  <c r="EJ973" i="4"/>
  <c r="EJ990" i="4"/>
  <c r="EJ1002" i="4"/>
  <c r="EJ12" i="4"/>
  <c r="EJ121" i="4"/>
  <c r="EJ188" i="4"/>
  <c r="EJ265" i="4"/>
  <c r="EJ318" i="4"/>
  <c r="EJ374" i="4"/>
  <c r="EJ438" i="4"/>
  <c r="EJ489" i="4"/>
  <c r="EJ537" i="4"/>
  <c r="EJ585" i="4"/>
  <c r="EJ620" i="4"/>
  <c r="EJ646" i="4"/>
  <c r="EJ670" i="4"/>
  <c r="EJ689" i="4"/>
  <c r="EJ710" i="4"/>
  <c r="EJ734" i="4"/>
  <c r="EJ753" i="4"/>
  <c r="EJ774" i="4"/>
  <c r="EJ798" i="4"/>
  <c r="EJ817" i="4"/>
  <c r="EJ838" i="4"/>
  <c r="EJ862" i="4"/>
  <c r="EJ881" i="4"/>
  <c r="EJ901" i="4"/>
  <c r="EJ918" i="4"/>
  <c r="EJ936" i="4"/>
  <c r="EJ957" i="4"/>
  <c r="EJ974" i="4"/>
  <c r="EJ992" i="4"/>
  <c r="EJ1005" i="4"/>
  <c r="EJ44" i="4"/>
  <c r="EJ134" i="4"/>
  <c r="EJ196" i="4"/>
  <c r="EJ273" i="4"/>
  <c r="EJ329" i="4"/>
  <c r="EJ380" i="4"/>
  <c r="EJ444" i="4"/>
  <c r="EJ499" i="4"/>
  <c r="EJ542" i="4"/>
  <c r="EJ590" i="4"/>
  <c r="EJ625" i="4"/>
  <c r="EJ648" i="4"/>
  <c r="EJ672" i="4"/>
  <c r="EJ693" i="4"/>
  <c r="EJ712" i="4"/>
  <c r="EJ736" i="4"/>
  <c r="EJ757" i="4"/>
  <c r="EJ776" i="4"/>
  <c r="EJ800" i="4"/>
  <c r="EJ821" i="4"/>
  <c r="EJ840" i="4"/>
  <c r="EJ864" i="4"/>
  <c r="EJ885" i="4"/>
  <c r="EJ902" i="4"/>
  <c r="EJ920" i="4"/>
  <c r="EJ941" i="4"/>
  <c r="EJ958" i="4"/>
  <c r="EJ976" i="4"/>
  <c r="EJ993" i="4"/>
  <c r="EJ1006" i="4"/>
  <c r="EJ57" i="4"/>
  <c r="EJ137" i="4"/>
  <c r="EJ214" i="4"/>
  <c r="EJ275" i="4"/>
  <c r="EJ331" i="4"/>
  <c r="EJ395" i="4"/>
  <c r="EJ446" i="4"/>
  <c r="EJ502" i="4"/>
  <c r="EJ553" i="4"/>
  <c r="EJ591" i="4"/>
  <c r="EJ627" i="4"/>
  <c r="EJ654" i="4"/>
  <c r="EJ673" i="4"/>
  <c r="EJ694" i="4"/>
  <c r="EJ718" i="4"/>
  <c r="EJ737" i="4"/>
  <c r="EJ758" i="4"/>
  <c r="EJ782" i="4"/>
  <c r="EJ801" i="4"/>
  <c r="EJ822" i="4"/>
  <c r="EJ846" i="4"/>
  <c r="EJ865" i="4"/>
  <c r="EJ886" i="4"/>
  <c r="EJ904" i="4"/>
  <c r="EJ925" i="4"/>
  <c r="EJ942" i="4"/>
  <c r="EJ960" i="4"/>
  <c r="EJ977" i="4"/>
  <c r="EJ994" i="4"/>
  <c r="EJ7" i="4"/>
  <c r="EJ73" i="4"/>
  <c r="EJ145" i="4"/>
  <c r="EJ222" i="4"/>
  <c r="EJ286" i="4"/>
  <c r="EJ338" i="4"/>
  <c r="EJ402" i="4"/>
  <c r="EJ457" i="4"/>
  <c r="EJ508" i="4"/>
  <c r="EJ558" i="4"/>
  <c r="EJ599" i="4"/>
  <c r="EJ630" i="4"/>
  <c r="EJ656" i="4"/>
  <c r="EJ677" i="4"/>
  <c r="EJ696" i="4"/>
  <c r="EJ720" i="4"/>
  <c r="EJ741" i="4"/>
  <c r="EJ760" i="4"/>
  <c r="EJ784" i="4"/>
  <c r="EJ805" i="4"/>
  <c r="EJ824" i="4"/>
  <c r="EJ848" i="4"/>
  <c r="EJ869" i="4"/>
  <c r="EJ888" i="4"/>
  <c r="EJ909" i="4"/>
  <c r="EJ926" i="4"/>
  <c r="EJ944" i="4"/>
  <c r="EJ961" i="4"/>
  <c r="EJ981" i="4"/>
  <c r="EJ997" i="4"/>
  <c r="EJ236" i="4"/>
  <c r="EJ403" i="4"/>
  <c r="EJ527" i="4"/>
  <c r="EJ640" i="4"/>
  <c r="EJ702" i="4"/>
  <c r="EJ750" i="4"/>
  <c r="EJ808" i="4"/>
  <c r="EJ870" i="4"/>
  <c r="EJ913" i="4"/>
  <c r="EJ966" i="4"/>
  <c r="EJ76" i="4"/>
  <c r="EJ239" i="4"/>
  <c r="EJ414" i="4"/>
  <c r="EJ559" i="4"/>
  <c r="EJ641" i="4"/>
  <c r="EJ704" i="4"/>
  <c r="EJ766" i="4"/>
  <c r="EJ814" i="4"/>
  <c r="EJ872" i="4"/>
  <c r="EJ928" i="4"/>
  <c r="EJ968" i="4"/>
  <c r="EJ86" i="4"/>
  <c r="EJ289" i="4"/>
  <c r="EJ417" i="4"/>
  <c r="EJ567" i="4"/>
  <c r="EJ657" i="4"/>
  <c r="EJ705" i="4"/>
  <c r="EJ768" i="4"/>
  <c r="EJ830" i="4"/>
  <c r="EJ878" i="4"/>
  <c r="EJ929" i="4"/>
  <c r="EJ982" i="4"/>
  <c r="EJ108" i="4"/>
  <c r="EJ295" i="4"/>
  <c r="EJ459" i="4"/>
  <c r="EJ569" i="4"/>
  <c r="EJ661" i="4"/>
  <c r="EJ721" i="4"/>
  <c r="EJ769" i="4"/>
  <c r="EJ832" i="4"/>
  <c r="EJ893" i="4"/>
  <c r="EJ933" i="4"/>
  <c r="EJ984" i="4"/>
  <c r="EJ163" i="4"/>
  <c r="EJ310" i="4"/>
  <c r="EJ466" i="4"/>
  <c r="EJ601" i="4"/>
  <c r="EJ662" i="4"/>
  <c r="EJ725" i="4"/>
  <c r="EJ785" i="4"/>
  <c r="EJ833" i="4"/>
  <c r="EJ894" i="4"/>
  <c r="EJ945" i="4"/>
  <c r="EJ989" i="4"/>
  <c r="EJ223" i="4"/>
  <c r="EJ361" i="4"/>
  <c r="EJ526" i="4"/>
  <c r="EJ638" i="4"/>
  <c r="EJ686" i="4"/>
  <c r="EJ744" i="4"/>
  <c r="EJ806" i="4"/>
  <c r="EJ854" i="4"/>
  <c r="EJ912" i="4"/>
  <c r="EJ965" i="4"/>
  <c r="EJ1001" i="4"/>
  <c r="EJ606" i="4"/>
  <c r="EJ849" i="4"/>
  <c r="EJ615" i="4"/>
  <c r="EJ853" i="4"/>
  <c r="EJ171" i="4"/>
  <c r="EJ678" i="4"/>
  <c r="EJ896" i="4"/>
  <c r="EJ172" i="4"/>
  <c r="EJ680" i="4"/>
  <c r="EJ910" i="4"/>
  <c r="EJ353" i="4"/>
  <c r="EJ726" i="4"/>
  <c r="EJ949" i="4"/>
  <c r="EJ521" i="4"/>
  <c r="EJ790" i="4"/>
  <c r="EJ1000" i="4"/>
  <c r="EJ359" i="4"/>
  <c r="EJ481" i="4"/>
  <c r="EJ742" i="4"/>
  <c r="EJ789" i="4"/>
  <c r="EJ950" i="4"/>
  <c r="EJ998" i="4"/>
  <c r="EF11" i="4"/>
  <c r="EF19" i="4"/>
  <c r="EF27" i="4"/>
  <c r="EF35" i="4"/>
  <c r="EF43" i="4"/>
  <c r="EF51" i="4"/>
  <c r="EF59" i="4"/>
  <c r="EF67" i="4"/>
  <c r="EF75" i="4"/>
  <c r="EF83" i="4"/>
  <c r="EF91" i="4"/>
  <c r="EF99" i="4"/>
  <c r="EF107" i="4"/>
  <c r="EF115" i="4"/>
  <c r="EF123" i="4"/>
  <c r="EF131" i="4"/>
  <c r="EF139" i="4"/>
  <c r="EF147" i="4"/>
  <c r="EF155" i="4"/>
  <c r="EF163" i="4"/>
  <c r="EF171" i="4"/>
  <c r="EF179" i="4"/>
  <c r="EF187" i="4"/>
  <c r="EF195" i="4"/>
  <c r="EF203" i="4"/>
  <c r="EF211" i="4"/>
  <c r="EF219" i="4"/>
  <c r="EF227" i="4"/>
  <c r="EF235" i="4"/>
  <c r="EF243" i="4"/>
  <c r="EF251" i="4"/>
  <c r="EF12" i="4"/>
  <c r="EF20" i="4"/>
  <c r="EF28" i="4"/>
  <c r="EF36" i="4"/>
  <c r="EF44" i="4"/>
  <c r="EF52" i="4"/>
  <c r="EF60" i="4"/>
  <c r="EF68" i="4"/>
  <c r="EF76" i="4"/>
  <c r="EF84" i="4"/>
  <c r="EF92" i="4"/>
  <c r="EF100" i="4"/>
  <c r="EF108" i="4"/>
  <c r="EF116" i="4"/>
  <c r="EF124" i="4"/>
  <c r="EF132" i="4"/>
  <c r="EF140" i="4"/>
  <c r="EF148" i="4"/>
  <c r="EF156" i="4"/>
  <c r="EF164" i="4"/>
  <c r="EF172" i="4"/>
  <c r="EF180" i="4"/>
  <c r="EF188" i="4"/>
  <c r="EF196" i="4"/>
  <c r="EF204" i="4"/>
  <c r="EF9" i="4"/>
  <c r="EF21" i="4"/>
  <c r="EF31" i="4"/>
  <c r="EF41" i="4"/>
  <c r="EF53" i="4"/>
  <c r="EF63" i="4"/>
  <c r="EF73" i="4"/>
  <c r="EF85" i="4"/>
  <c r="EF95" i="4"/>
  <c r="EF105" i="4"/>
  <c r="EF117" i="4"/>
  <c r="EF127" i="4"/>
  <c r="EF137" i="4"/>
  <c r="EF149" i="4"/>
  <c r="EF159" i="4"/>
  <c r="EF169" i="4"/>
  <c r="EF181" i="4"/>
  <c r="EF191" i="4"/>
  <c r="EF201" i="4"/>
  <c r="EF212" i="4"/>
  <c r="EF221" i="4"/>
  <c r="EF230" i="4"/>
  <c r="EF239" i="4"/>
  <c r="EF248" i="4"/>
  <c r="EF257" i="4"/>
  <c r="EF265" i="4"/>
  <c r="EF273" i="4"/>
  <c r="EF281" i="4"/>
  <c r="EF289" i="4"/>
  <c r="EF297" i="4"/>
  <c r="EF305" i="4"/>
  <c r="EF313" i="4"/>
  <c r="EF321" i="4"/>
  <c r="EF329" i="4"/>
  <c r="EF337" i="4"/>
  <c r="EF345" i="4"/>
  <c r="EF353" i="4"/>
  <c r="EF361" i="4"/>
  <c r="EF369" i="4"/>
  <c r="EF377" i="4"/>
  <c r="EF385" i="4"/>
  <c r="EF393" i="4"/>
  <c r="EF401" i="4"/>
  <c r="EF409" i="4"/>
  <c r="EF417" i="4"/>
  <c r="EF425" i="4"/>
  <c r="EF433" i="4"/>
  <c r="EF441" i="4"/>
  <c r="EF449" i="4"/>
  <c r="EF457" i="4"/>
  <c r="EF465" i="4"/>
  <c r="EF473" i="4"/>
  <c r="EF481" i="4"/>
  <c r="EF489" i="4"/>
  <c r="EF497" i="4"/>
  <c r="EF505" i="4"/>
  <c r="EF513" i="4"/>
  <c r="EF521" i="4"/>
  <c r="EF529" i="4"/>
  <c r="EF537" i="4"/>
  <c r="EF545" i="4"/>
  <c r="EF553" i="4"/>
  <c r="EF561" i="4"/>
  <c r="EF569" i="4"/>
  <c r="EF577" i="4"/>
  <c r="EF585" i="4"/>
  <c r="EF593" i="4"/>
  <c r="EF601" i="4"/>
  <c r="EF609" i="4"/>
  <c r="EF617" i="4"/>
  <c r="EF625" i="4"/>
  <c r="EF633" i="4"/>
  <c r="EF641" i="4"/>
  <c r="EF649" i="4"/>
  <c r="EF657" i="4"/>
  <c r="EF665" i="4"/>
  <c r="EF673" i="4"/>
  <c r="EF681" i="4"/>
  <c r="EF689" i="4"/>
  <c r="EF697" i="4"/>
  <c r="EF705" i="4"/>
  <c r="EF713" i="4"/>
  <c r="EF721" i="4"/>
  <c r="EF729" i="4"/>
  <c r="EF737" i="4"/>
  <c r="EF745" i="4"/>
  <c r="EF753" i="4"/>
  <c r="EF761" i="4"/>
  <c r="EF769" i="4"/>
  <c r="EF777" i="4"/>
  <c r="EF785" i="4"/>
  <c r="EF793" i="4"/>
  <c r="EF801" i="4"/>
  <c r="EF809" i="4"/>
  <c r="EF817" i="4"/>
  <c r="EF825" i="4"/>
  <c r="EF833" i="4"/>
  <c r="EF841" i="4"/>
  <c r="EF849" i="4"/>
  <c r="EF857" i="4"/>
  <c r="EF865" i="4"/>
  <c r="EF873" i="4"/>
  <c r="EF881" i="4"/>
  <c r="EF889" i="4"/>
  <c r="EF897" i="4"/>
  <c r="EF905" i="4"/>
  <c r="EF913" i="4"/>
  <c r="EF921" i="4"/>
  <c r="EF929" i="4"/>
  <c r="EF937" i="4"/>
  <c r="EF945" i="4"/>
  <c r="EF953" i="4"/>
  <c r="EF961" i="4"/>
  <c r="EF969" i="4"/>
  <c r="EF977" i="4"/>
  <c r="EF985" i="4"/>
  <c r="EF993" i="4"/>
  <c r="EF1001" i="4"/>
  <c r="EF15" i="4"/>
  <c r="EF26" i="4"/>
  <c r="EF39" i="4"/>
  <c r="EF50" i="4"/>
  <c r="EF64" i="4"/>
  <c r="EF77" i="4"/>
  <c r="EF88" i="4"/>
  <c r="EF101" i="4"/>
  <c r="EF112" i="4"/>
  <c r="EF125" i="4"/>
  <c r="EF136" i="4"/>
  <c r="EF150" i="4"/>
  <c r="EF161" i="4"/>
  <c r="EF174" i="4"/>
  <c r="EF185" i="4"/>
  <c r="EF198" i="4"/>
  <c r="EF209" i="4"/>
  <c r="EF220" i="4"/>
  <c r="EF231" i="4"/>
  <c r="EF241" i="4"/>
  <c r="EF252" i="4"/>
  <c r="EF261" i="4"/>
  <c r="EF270" i="4"/>
  <c r="EF279" i="4"/>
  <c r="EF288" i="4"/>
  <c r="EF298" i="4"/>
  <c r="EF307" i="4"/>
  <c r="EF316" i="4"/>
  <c r="EF325" i="4"/>
  <c r="EF334" i="4"/>
  <c r="EF343" i="4"/>
  <c r="EF352" i="4"/>
  <c r="EF362" i="4"/>
  <c r="EF371" i="4"/>
  <c r="EF380" i="4"/>
  <c r="EF389" i="4"/>
  <c r="EF398" i="4"/>
  <c r="EF407" i="4"/>
  <c r="EF416" i="4"/>
  <c r="EF426" i="4"/>
  <c r="EF435" i="4"/>
  <c r="EF444" i="4"/>
  <c r="EF453" i="4"/>
  <c r="EF462" i="4"/>
  <c r="EF471" i="4"/>
  <c r="EF480" i="4"/>
  <c r="EF490" i="4"/>
  <c r="EF499" i="4"/>
  <c r="EF508" i="4"/>
  <c r="EF517" i="4"/>
  <c r="EF526" i="4"/>
  <c r="EF535" i="4"/>
  <c r="EF544" i="4"/>
  <c r="EF554" i="4"/>
  <c r="EF563" i="4"/>
  <c r="EF572" i="4"/>
  <c r="EF581" i="4"/>
  <c r="EF590" i="4"/>
  <c r="EF599" i="4"/>
  <c r="EF608" i="4"/>
  <c r="EF618" i="4"/>
  <c r="EF627" i="4"/>
  <c r="EF636" i="4"/>
  <c r="EF645" i="4"/>
  <c r="EF654" i="4"/>
  <c r="EF663" i="4"/>
  <c r="EF672" i="4"/>
  <c r="EF682" i="4"/>
  <c r="EF691" i="4"/>
  <c r="EF700" i="4"/>
  <c r="EF709" i="4"/>
  <c r="EF718" i="4"/>
  <c r="EF727" i="4"/>
  <c r="EF736" i="4"/>
  <c r="EF746" i="4"/>
  <c r="EF755" i="4"/>
  <c r="EF764" i="4"/>
  <c r="EF773" i="4"/>
  <c r="EF782" i="4"/>
  <c r="EF791" i="4"/>
  <c r="EF800" i="4"/>
  <c r="EF810" i="4"/>
  <c r="EF819" i="4"/>
  <c r="EF828" i="4"/>
  <c r="EF837" i="4"/>
  <c r="EF846" i="4"/>
  <c r="EF855" i="4"/>
  <c r="EF864" i="4"/>
  <c r="EF874" i="4"/>
  <c r="EF883" i="4"/>
  <c r="EF892" i="4"/>
  <c r="EF901" i="4"/>
  <c r="EF910" i="4"/>
  <c r="EF919" i="4"/>
  <c r="EF928" i="4"/>
  <c r="EF938" i="4"/>
  <c r="EF947" i="4"/>
  <c r="EF956" i="4"/>
  <c r="EF965" i="4"/>
  <c r="EF974" i="4"/>
  <c r="EF983" i="4"/>
  <c r="EF992" i="4"/>
  <c r="EF1002" i="4"/>
  <c r="EF16" i="4"/>
  <c r="EF29" i="4"/>
  <c r="EF40" i="4"/>
  <c r="EF54" i="4"/>
  <c r="EF65" i="4"/>
  <c r="EF78" i="4"/>
  <c r="EF89" i="4"/>
  <c r="EF102" i="4"/>
  <c r="EF113" i="4"/>
  <c r="EF126" i="4"/>
  <c r="EF138" i="4"/>
  <c r="EF151" i="4"/>
  <c r="EF162" i="4"/>
  <c r="EF175" i="4"/>
  <c r="EF186" i="4"/>
  <c r="EF199" i="4"/>
  <c r="EF210" i="4"/>
  <c r="EF222" i="4"/>
  <c r="EF232" i="4"/>
  <c r="EF242" i="4"/>
  <c r="EF253" i="4"/>
  <c r="EF262" i="4"/>
  <c r="EF271" i="4"/>
  <c r="EF280" i="4"/>
  <c r="EF290" i="4"/>
  <c r="EF299" i="4"/>
  <c r="EF308" i="4"/>
  <c r="EF317" i="4"/>
  <c r="EF326" i="4"/>
  <c r="EF335" i="4"/>
  <c r="EF344" i="4"/>
  <c r="EF354" i="4"/>
  <c r="EF363" i="4"/>
  <c r="EF372" i="4"/>
  <c r="EF381" i="4"/>
  <c r="EF390" i="4"/>
  <c r="EF399" i="4"/>
  <c r="EF408" i="4"/>
  <c r="EF418" i="4"/>
  <c r="EF427" i="4"/>
  <c r="EF436" i="4"/>
  <c r="EF445" i="4"/>
  <c r="EF454" i="4"/>
  <c r="EF463" i="4"/>
  <c r="EF472" i="4"/>
  <c r="EF482" i="4"/>
  <c r="EF491" i="4"/>
  <c r="EF500" i="4"/>
  <c r="EF509" i="4"/>
  <c r="EF518" i="4"/>
  <c r="EF527" i="4"/>
  <c r="EF536" i="4"/>
  <c r="EF546" i="4"/>
  <c r="EF555" i="4"/>
  <c r="EF564" i="4"/>
  <c r="EF573" i="4"/>
  <c r="EF582" i="4"/>
  <c r="EF591" i="4"/>
  <c r="EF600" i="4"/>
  <c r="EF610" i="4"/>
  <c r="EF619" i="4"/>
  <c r="EF628" i="4"/>
  <c r="EF637" i="4"/>
  <c r="EF646" i="4"/>
  <c r="EF655" i="4"/>
  <c r="EF664" i="4"/>
  <c r="EF674" i="4"/>
  <c r="EF683" i="4"/>
  <c r="EF692" i="4"/>
  <c r="EF701" i="4"/>
  <c r="EF710" i="4"/>
  <c r="EF719" i="4"/>
  <c r="EF728" i="4"/>
  <c r="EF738" i="4"/>
  <c r="EF747" i="4"/>
  <c r="EF756" i="4"/>
  <c r="EF765" i="4"/>
  <c r="EF774" i="4"/>
  <c r="EF783" i="4"/>
  <c r="EF792" i="4"/>
  <c r="EF802" i="4"/>
  <c r="EF811" i="4"/>
  <c r="EF820" i="4"/>
  <c r="EF829" i="4"/>
  <c r="EF838" i="4"/>
  <c r="EF847" i="4"/>
  <c r="EF856" i="4"/>
  <c r="EF866" i="4"/>
  <c r="EF875" i="4"/>
  <c r="EF884" i="4"/>
  <c r="EF893" i="4"/>
  <c r="EF902" i="4"/>
  <c r="EF911" i="4"/>
  <c r="EF920" i="4"/>
  <c r="EF930" i="4"/>
  <c r="EF939" i="4"/>
  <c r="EF948" i="4"/>
  <c r="EF957" i="4"/>
  <c r="EF966" i="4"/>
  <c r="EF975" i="4"/>
  <c r="EF984" i="4"/>
  <c r="EF994" i="4"/>
  <c r="EF1003" i="4"/>
  <c r="EF17" i="4"/>
  <c r="EF30" i="4"/>
  <c r="EF42" i="4"/>
  <c r="EF55" i="4"/>
  <c r="EF66" i="4"/>
  <c r="EF79" i="4"/>
  <c r="EF90" i="4"/>
  <c r="EF103" i="4"/>
  <c r="EF114" i="4"/>
  <c r="EF128" i="4"/>
  <c r="EF141" i="4"/>
  <c r="EF152" i="4"/>
  <c r="EF165" i="4"/>
  <c r="EF176" i="4"/>
  <c r="EF189" i="4"/>
  <c r="EF200" i="4"/>
  <c r="EF213" i="4"/>
  <c r="EF223" i="4"/>
  <c r="EF233" i="4"/>
  <c r="EF244" i="4"/>
  <c r="EF254" i="4"/>
  <c r="EF263" i="4"/>
  <c r="EF272" i="4"/>
  <c r="EF282" i="4"/>
  <c r="EF291" i="4"/>
  <c r="EF300" i="4"/>
  <c r="EF309" i="4"/>
  <c r="EF318" i="4"/>
  <c r="EF327" i="4"/>
  <c r="EF336" i="4"/>
  <c r="EF346" i="4"/>
  <c r="EF355" i="4"/>
  <c r="EF364" i="4"/>
  <c r="EF373" i="4"/>
  <c r="EF382" i="4"/>
  <c r="EF391" i="4"/>
  <c r="EF400" i="4"/>
  <c r="EF410" i="4"/>
  <c r="EF419" i="4"/>
  <c r="EF428" i="4"/>
  <c r="EF437" i="4"/>
  <c r="EF446" i="4"/>
  <c r="EF455" i="4"/>
  <c r="EF464" i="4"/>
  <c r="EF474" i="4"/>
  <c r="EF483" i="4"/>
  <c r="EF492" i="4"/>
  <c r="EF501" i="4"/>
  <c r="EF510" i="4"/>
  <c r="EF519" i="4"/>
  <c r="EF528" i="4"/>
  <c r="EF538" i="4"/>
  <c r="EF547" i="4"/>
  <c r="EF556" i="4"/>
  <c r="EF565" i="4"/>
  <c r="EF574" i="4"/>
  <c r="EF583" i="4"/>
  <c r="EF592" i="4"/>
  <c r="EF602" i="4"/>
  <c r="EF611" i="4"/>
  <c r="EF620" i="4"/>
  <c r="EF629" i="4"/>
  <c r="EF638" i="4"/>
  <c r="EF647" i="4"/>
  <c r="EF656" i="4"/>
  <c r="EF666" i="4"/>
  <c r="EF675" i="4"/>
  <c r="EF684" i="4"/>
  <c r="EF693" i="4"/>
  <c r="EF702" i="4"/>
  <c r="EF711" i="4"/>
  <c r="EF720" i="4"/>
  <c r="EF730" i="4"/>
  <c r="EF739" i="4"/>
  <c r="EF748" i="4"/>
  <c r="EF757" i="4"/>
  <c r="EF766" i="4"/>
  <c r="EF775" i="4"/>
  <c r="EF784" i="4"/>
  <c r="EF794" i="4"/>
  <c r="EF803" i="4"/>
  <c r="EF812" i="4"/>
  <c r="EF821" i="4"/>
  <c r="EF830" i="4"/>
  <c r="EF839" i="4"/>
  <c r="EF848" i="4"/>
  <c r="EF858" i="4"/>
  <c r="EF867" i="4"/>
  <c r="EF876" i="4"/>
  <c r="EF885" i="4"/>
  <c r="EF894" i="4"/>
  <c r="EF903" i="4"/>
  <c r="EF912" i="4"/>
  <c r="EF922" i="4"/>
  <c r="EF931" i="4"/>
  <c r="EF940" i="4"/>
  <c r="EF949" i="4"/>
  <c r="EF958" i="4"/>
  <c r="EF967" i="4"/>
  <c r="EF976" i="4"/>
  <c r="EF986" i="4"/>
  <c r="EF995" i="4"/>
  <c r="EF1004" i="4"/>
  <c r="EF18" i="4"/>
  <c r="EF32" i="4"/>
  <c r="EF45" i="4"/>
  <c r="EF56" i="4"/>
  <c r="EF69" i="4"/>
  <c r="EF80" i="4"/>
  <c r="EF93" i="4"/>
  <c r="EF104" i="4"/>
  <c r="EF118" i="4"/>
  <c r="EF129" i="4"/>
  <c r="EF142" i="4"/>
  <c r="EF153" i="4"/>
  <c r="EF166" i="4"/>
  <c r="EF177" i="4"/>
  <c r="EF190" i="4"/>
  <c r="EF202" i="4"/>
  <c r="EF214" i="4"/>
  <c r="EF224" i="4"/>
  <c r="EF234" i="4"/>
  <c r="EF245" i="4"/>
  <c r="EF255" i="4"/>
  <c r="EF264" i="4"/>
  <c r="EF274" i="4"/>
  <c r="EF283" i="4"/>
  <c r="EF292" i="4"/>
  <c r="EF301" i="4"/>
  <c r="EF310" i="4"/>
  <c r="EF319" i="4"/>
  <c r="EF328" i="4"/>
  <c r="EF338" i="4"/>
  <c r="EF347" i="4"/>
  <c r="EF356" i="4"/>
  <c r="EF365" i="4"/>
  <c r="EF374" i="4"/>
  <c r="EF383" i="4"/>
  <c r="EF392" i="4"/>
  <c r="EF402" i="4"/>
  <c r="EF411" i="4"/>
  <c r="EF420" i="4"/>
  <c r="EF429" i="4"/>
  <c r="EF438" i="4"/>
  <c r="EF447" i="4"/>
  <c r="EF456" i="4"/>
  <c r="EF466" i="4"/>
  <c r="EF475" i="4"/>
  <c r="EF484" i="4"/>
  <c r="EF493" i="4"/>
  <c r="EF502" i="4"/>
  <c r="EF511" i="4"/>
  <c r="EF520" i="4"/>
  <c r="EF530" i="4"/>
  <c r="EF539" i="4"/>
  <c r="EF548" i="4"/>
  <c r="EF557" i="4"/>
  <c r="EF566" i="4"/>
  <c r="EF575" i="4"/>
  <c r="EF584" i="4"/>
  <c r="EF594" i="4"/>
  <c r="EF603" i="4"/>
  <c r="EF612" i="4"/>
  <c r="EF621" i="4"/>
  <c r="EF630" i="4"/>
  <c r="EF639" i="4"/>
  <c r="EF648" i="4"/>
  <c r="EF658" i="4"/>
  <c r="EF667" i="4"/>
  <c r="EF676" i="4"/>
  <c r="EF685" i="4"/>
  <c r="EF694" i="4"/>
  <c r="EF703" i="4"/>
  <c r="EF712" i="4"/>
  <c r="EF722" i="4"/>
  <c r="EF731" i="4"/>
  <c r="EF740" i="4"/>
  <c r="EF749" i="4"/>
  <c r="EF758" i="4"/>
  <c r="EF767" i="4"/>
  <c r="EF776" i="4"/>
  <c r="EF786" i="4"/>
  <c r="EF795" i="4"/>
  <c r="EF804" i="4"/>
  <c r="EF813" i="4"/>
  <c r="EF822" i="4"/>
  <c r="EF831" i="4"/>
  <c r="EF840" i="4"/>
  <c r="EF850" i="4"/>
  <c r="EF859" i="4"/>
  <c r="EF868" i="4"/>
  <c r="EF877" i="4"/>
  <c r="EF886" i="4"/>
  <c r="EF895" i="4"/>
  <c r="EF904" i="4"/>
  <c r="EF914" i="4"/>
  <c r="EF923" i="4"/>
  <c r="EF932" i="4"/>
  <c r="EF941" i="4"/>
  <c r="EF950" i="4"/>
  <c r="EF959" i="4"/>
  <c r="EF968" i="4"/>
  <c r="EF978" i="4"/>
  <c r="EF987" i="4"/>
  <c r="EF996" i="4"/>
  <c r="EF1005" i="4"/>
  <c r="EF8" i="4"/>
  <c r="EF22" i="4"/>
  <c r="EF33" i="4"/>
  <c r="EF46" i="4"/>
  <c r="EF57" i="4"/>
  <c r="EF70" i="4"/>
  <c r="EF81" i="4"/>
  <c r="EF94" i="4"/>
  <c r="EF106" i="4"/>
  <c r="EF119" i="4"/>
  <c r="EF130" i="4"/>
  <c r="EF143" i="4"/>
  <c r="EF154" i="4"/>
  <c r="EF167" i="4"/>
  <c r="EF178" i="4"/>
  <c r="EF192" i="4"/>
  <c r="EF205" i="4"/>
  <c r="EF215" i="4"/>
  <c r="EF225" i="4"/>
  <c r="EF236" i="4"/>
  <c r="EF246" i="4"/>
  <c r="EF256" i="4"/>
  <c r="EF266" i="4"/>
  <c r="EF275" i="4"/>
  <c r="EF284" i="4"/>
  <c r="EF293" i="4"/>
  <c r="EF302" i="4"/>
  <c r="EF311" i="4"/>
  <c r="EF320" i="4"/>
  <c r="EF330" i="4"/>
  <c r="EF339" i="4"/>
  <c r="EF348" i="4"/>
  <c r="EF357" i="4"/>
  <c r="EF366" i="4"/>
  <c r="EF375" i="4"/>
  <c r="EF384" i="4"/>
  <c r="EF394" i="4"/>
  <c r="EF403" i="4"/>
  <c r="EF412" i="4"/>
  <c r="EF421" i="4"/>
  <c r="EF430" i="4"/>
  <c r="EF439" i="4"/>
  <c r="EF10" i="4"/>
  <c r="EF38" i="4"/>
  <c r="EF72" i="4"/>
  <c r="EF109" i="4"/>
  <c r="EF135" i="4"/>
  <c r="EF170" i="4"/>
  <c r="EF206" i="4"/>
  <c r="EF229" i="4"/>
  <c r="EF259" i="4"/>
  <c r="EF285" i="4"/>
  <c r="EF306" i="4"/>
  <c r="EF332" i="4"/>
  <c r="EF358" i="4"/>
  <c r="EF379" i="4"/>
  <c r="EF405" i="4"/>
  <c r="EF431" i="4"/>
  <c r="EF451" i="4"/>
  <c r="EF469" i="4"/>
  <c r="EF487" i="4"/>
  <c r="EF506" i="4"/>
  <c r="EF524" i="4"/>
  <c r="EF542" i="4"/>
  <c r="EF560" i="4"/>
  <c r="EF579" i="4"/>
  <c r="EF597" i="4"/>
  <c r="EF615" i="4"/>
  <c r="EF634" i="4"/>
  <c r="EF652" i="4"/>
  <c r="EF670" i="4"/>
  <c r="EF688" i="4"/>
  <c r="EF707" i="4"/>
  <c r="EF725" i="4"/>
  <c r="EF743" i="4"/>
  <c r="EF762" i="4"/>
  <c r="EF780" i="4"/>
  <c r="EF798" i="4"/>
  <c r="EF816" i="4"/>
  <c r="EF835" i="4"/>
  <c r="EF853" i="4"/>
  <c r="EF871" i="4"/>
  <c r="EF890" i="4"/>
  <c r="EF908" i="4"/>
  <c r="EF926" i="4"/>
  <c r="EF944" i="4"/>
  <c r="EF963" i="4"/>
  <c r="EF981" i="4"/>
  <c r="EF999" i="4"/>
  <c r="EF13" i="4"/>
  <c r="EF47" i="4"/>
  <c r="EF74" i="4"/>
  <c r="EF110" i="4"/>
  <c r="EF144" i="4"/>
  <c r="EF173" i="4"/>
  <c r="EF207" i="4"/>
  <c r="EF237" i="4"/>
  <c r="EF260" i="4"/>
  <c r="EF286" i="4"/>
  <c r="EF312" i="4"/>
  <c r="EF333" i="4"/>
  <c r="EF359" i="4"/>
  <c r="EF386" i="4"/>
  <c r="EF406" i="4"/>
  <c r="EF432" i="4"/>
  <c r="EF452" i="4"/>
  <c r="EF470" i="4"/>
  <c r="EF488" i="4"/>
  <c r="EF507" i="4"/>
  <c r="EF525" i="4"/>
  <c r="EF543" i="4"/>
  <c r="EF562" i="4"/>
  <c r="EF580" i="4"/>
  <c r="EF598" i="4"/>
  <c r="EF616" i="4"/>
  <c r="EF635" i="4"/>
  <c r="EF653" i="4"/>
  <c r="EF671" i="4"/>
  <c r="EF690" i="4"/>
  <c r="EF708" i="4"/>
  <c r="EF726" i="4"/>
  <c r="EF744" i="4"/>
  <c r="EF763" i="4"/>
  <c r="EF781" i="4"/>
  <c r="EF799" i="4"/>
  <c r="EF818" i="4"/>
  <c r="EF836" i="4"/>
  <c r="EF854" i="4"/>
  <c r="EF872" i="4"/>
  <c r="EF891" i="4"/>
  <c r="EF909" i="4"/>
  <c r="EF927" i="4"/>
  <c r="EF946" i="4"/>
  <c r="EF964" i="4"/>
  <c r="EF982" i="4"/>
  <c r="EF1000" i="4"/>
  <c r="EF14" i="4"/>
  <c r="EF48" i="4"/>
  <c r="EF82" i="4"/>
  <c r="EF111" i="4"/>
  <c r="EF145" i="4"/>
  <c r="EF182" i="4"/>
  <c r="EF208" i="4"/>
  <c r="EF238" i="4"/>
  <c r="EF267" i="4"/>
  <c r="EF287" i="4"/>
  <c r="EF314" i="4"/>
  <c r="EF340" i="4"/>
  <c r="EF360" i="4"/>
  <c r="EF387" i="4"/>
  <c r="EF413" i="4"/>
  <c r="EF434" i="4"/>
  <c r="EF458" i="4"/>
  <c r="EF476" i="4"/>
  <c r="EF494" i="4"/>
  <c r="EF512" i="4"/>
  <c r="EF531" i="4"/>
  <c r="EF549" i="4"/>
  <c r="EF567" i="4"/>
  <c r="EF586" i="4"/>
  <c r="EF604" i="4"/>
  <c r="EF622" i="4"/>
  <c r="EF640" i="4"/>
  <c r="EF659" i="4"/>
  <c r="EF677" i="4"/>
  <c r="EF695" i="4"/>
  <c r="EF714" i="4"/>
  <c r="EF732" i="4"/>
  <c r="EF750" i="4"/>
  <c r="EF768" i="4"/>
  <c r="EF787" i="4"/>
  <c r="EF805" i="4"/>
  <c r="EF823" i="4"/>
  <c r="EF842" i="4"/>
  <c r="EF860" i="4"/>
  <c r="EF878" i="4"/>
  <c r="EF896" i="4"/>
  <c r="EF915" i="4"/>
  <c r="EF933" i="4"/>
  <c r="EF951" i="4"/>
  <c r="EF970" i="4"/>
  <c r="EF988" i="4"/>
  <c r="EF1006" i="4"/>
  <c r="EF23" i="4"/>
  <c r="EF49" i="4"/>
  <c r="EF86" i="4"/>
  <c r="EF120" i="4"/>
  <c r="EF146" i="4"/>
  <c r="EF183" i="4"/>
  <c r="EF216" i="4"/>
  <c r="EF240" i="4"/>
  <c r="EF268" i="4"/>
  <c r="EF294" i="4"/>
  <c r="EF315" i="4"/>
  <c r="EF341" i="4"/>
  <c r="EF367" i="4"/>
  <c r="EF388" i="4"/>
  <c r="EF414" i="4"/>
  <c r="EF440" i="4"/>
  <c r="EF459" i="4"/>
  <c r="EF477" i="4"/>
  <c r="EF495" i="4"/>
  <c r="EF514" i="4"/>
  <c r="EF532" i="4"/>
  <c r="EF550" i="4"/>
  <c r="EF568" i="4"/>
  <c r="EF587" i="4"/>
  <c r="EF605" i="4"/>
  <c r="EF623" i="4"/>
  <c r="EF642" i="4"/>
  <c r="EF660" i="4"/>
  <c r="EF678" i="4"/>
  <c r="EF696" i="4"/>
  <c r="EF715" i="4"/>
  <c r="EF733" i="4"/>
  <c r="EF751" i="4"/>
  <c r="EF770" i="4"/>
  <c r="EF788" i="4"/>
  <c r="EF806" i="4"/>
  <c r="EF824" i="4"/>
  <c r="EF843" i="4"/>
  <c r="EF861" i="4"/>
  <c r="EF879" i="4"/>
  <c r="EF898" i="4"/>
  <c r="EF916" i="4"/>
  <c r="EF934" i="4"/>
  <c r="EF952" i="4"/>
  <c r="EF971" i="4"/>
  <c r="EF989" i="4"/>
  <c r="EF7" i="4"/>
  <c r="EF24" i="4"/>
  <c r="EF58" i="4"/>
  <c r="EF87" i="4"/>
  <c r="EF121" i="4"/>
  <c r="EF157" i="4"/>
  <c r="EF184" i="4"/>
  <c r="EF217" i="4"/>
  <c r="EF247" i="4"/>
  <c r="EF269" i="4"/>
  <c r="EF295" i="4"/>
  <c r="EF322" i="4"/>
  <c r="EF342" i="4"/>
  <c r="EF368" i="4"/>
  <c r="EF395" i="4"/>
  <c r="EF415" i="4"/>
  <c r="EF442" i="4"/>
  <c r="EF460" i="4"/>
  <c r="EF478" i="4"/>
  <c r="EF496" i="4"/>
  <c r="EF515" i="4"/>
  <c r="EF533" i="4"/>
  <c r="EF551" i="4"/>
  <c r="EF570" i="4"/>
  <c r="EF588" i="4"/>
  <c r="EF606" i="4"/>
  <c r="EF624" i="4"/>
  <c r="EF643" i="4"/>
  <c r="EF661" i="4"/>
  <c r="EF679" i="4"/>
  <c r="EF698" i="4"/>
  <c r="EF716" i="4"/>
  <c r="EF734" i="4"/>
  <c r="EF752" i="4"/>
  <c r="EF771" i="4"/>
  <c r="EF789" i="4"/>
  <c r="EF807" i="4"/>
  <c r="EF826" i="4"/>
  <c r="EF844" i="4"/>
  <c r="EF862" i="4"/>
  <c r="EF880" i="4"/>
  <c r="EF899" i="4"/>
  <c r="EF917" i="4"/>
  <c r="EF935" i="4"/>
  <c r="EF954" i="4"/>
  <c r="EF972" i="4"/>
  <c r="EF990" i="4"/>
  <c r="EF37" i="4"/>
  <c r="EF71" i="4"/>
  <c r="EF98" i="4"/>
  <c r="EF134" i="4"/>
  <c r="EF168" i="4"/>
  <c r="EF197" i="4"/>
  <c r="EF228" i="4"/>
  <c r="EF258" i="4"/>
  <c r="EF278" i="4"/>
  <c r="EF304" i="4"/>
  <c r="EF331" i="4"/>
  <c r="EF351" i="4"/>
  <c r="EF378" i="4"/>
  <c r="EF404" i="4"/>
  <c r="EF424" i="4"/>
  <c r="EF450" i="4"/>
  <c r="EF468" i="4"/>
  <c r="EF486" i="4"/>
  <c r="EF504" i="4"/>
  <c r="EF523" i="4"/>
  <c r="EF541" i="4"/>
  <c r="EF559" i="4"/>
  <c r="EF578" i="4"/>
  <c r="EF596" i="4"/>
  <c r="EF614" i="4"/>
  <c r="EF632" i="4"/>
  <c r="EF651" i="4"/>
  <c r="EF669" i="4"/>
  <c r="EF687" i="4"/>
  <c r="EF706" i="4"/>
  <c r="EF724" i="4"/>
  <c r="EF742" i="4"/>
  <c r="EF760" i="4"/>
  <c r="EF779" i="4"/>
  <c r="EF797" i="4"/>
  <c r="EF815" i="4"/>
  <c r="EF834" i="4"/>
  <c r="EF852" i="4"/>
  <c r="EF870" i="4"/>
  <c r="EF888" i="4"/>
  <c r="EF907" i="4"/>
  <c r="EF925" i="4"/>
  <c r="EF943" i="4"/>
  <c r="EF962" i="4"/>
  <c r="EF980" i="4"/>
  <c r="EF998" i="4"/>
  <c r="EF25" i="4"/>
  <c r="EF158" i="4"/>
  <c r="EF276" i="4"/>
  <c r="EF370" i="4"/>
  <c r="EF461" i="4"/>
  <c r="EF534" i="4"/>
  <c r="EF607" i="4"/>
  <c r="EF680" i="4"/>
  <c r="EF754" i="4"/>
  <c r="EF827" i="4"/>
  <c r="EF900" i="4"/>
  <c r="EF973" i="4"/>
  <c r="EF34" i="4"/>
  <c r="EF160" i="4"/>
  <c r="EF277" i="4"/>
  <c r="EF376" i="4"/>
  <c r="EF467" i="4"/>
  <c r="EF540" i="4"/>
  <c r="EF613" i="4"/>
  <c r="EF686" i="4"/>
  <c r="EF759" i="4"/>
  <c r="EF832" i="4"/>
  <c r="EF906" i="4"/>
  <c r="EF979" i="4"/>
  <c r="EF61" i="4"/>
  <c r="EF193" i="4"/>
  <c r="EF296" i="4"/>
  <c r="EF396" i="4"/>
  <c r="EF479" i="4"/>
  <c r="EF552" i="4"/>
  <c r="EF626" i="4"/>
  <c r="EF699" i="4"/>
  <c r="EF772" i="4"/>
  <c r="EF845" i="4"/>
  <c r="EF918" i="4"/>
  <c r="EF991" i="4"/>
  <c r="EF62" i="4"/>
  <c r="EF194" i="4"/>
  <c r="EF303" i="4"/>
  <c r="EF397" i="4"/>
  <c r="EF485" i="4"/>
  <c r="EF558" i="4"/>
  <c r="EF631" i="4"/>
  <c r="EF704" i="4"/>
  <c r="EF778" i="4"/>
  <c r="EF851" i="4"/>
  <c r="EF924" i="4"/>
  <c r="EF997" i="4"/>
  <c r="EF96" i="4"/>
  <c r="EF218" i="4"/>
  <c r="EF323" i="4"/>
  <c r="EF422" i="4"/>
  <c r="EF498" i="4"/>
  <c r="EF571" i="4"/>
  <c r="EF644" i="4"/>
  <c r="EF717" i="4"/>
  <c r="EF790" i="4"/>
  <c r="EF863" i="4"/>
  <c r="EF936" i="4"/>
  <c r="EF133" i="4"/>
  <c r="EF250" i="4"/>
  <c r="EF350" i="4"/>
  <c r="EF448" i="4"/>
  <c r="EF522" i="4"/>
  <c r="EF595" i="4"/>
  <c r="EF668" i="4"/>
  <c r="EF741" i="4"/>
  <c r="EF814" i="4"/>
  <c r="EF887" i="4"/>
  <c r="EF960" i="4"/>
  <c r="EF226" i="4"/>
  <c r="EF576" i="4"/>
  <c r="EF869" i="4"/>
  <c r="EF249" i="4"/>
  <c r="EF589" i="4"/>
  <c r="EF882" i="4"/>
  <c r="EF324" i="4"/>
  <c r="EF650" i="4"/>
  <c r="EF942" i="4"/>
  <c r="EF349" i="4"/>
  <c r="EF662" i="4"/>
  <c r="EF955" i="4"/>
  <c r="EF423" i="4"/>
  <c r="EF723" i="4"/>
  <c r="EF122" i="4"/>
  <c r="EF516" i="4"/>
  <c r="EF808" i="4"/>
  <c r="EF97" i="4"/>
  <c r="EF443" i="4"/>
  <c r="EF503" i="4"/>
  <c r="EF735" i="4"/>
  <c r="EF796" i="4"/>
  <c r="EE13" i="4"/>
  <c r="EG15" i="4"/>
  <c r="EE21" i="4"/>
  <c r="EG23" i="4"/>
  <c r="EE29" i="4"/>
  <c r="EG31" i="4"/>
  <c r="EE37" i="4"/>
  <c r="EG39" i="4"/>
  <c r="EE45" i="4"/>
  <c r="EG47" i="4"/>
  <c r="EE53" i="4"/>
  <c r="EG55" i="4"/>
  <c r="EE61" i="4"/>
  <c r="EG63" i="4"/>
  <c r="EE69" i="4"/>
  <c r="EG71" i="4"/>
  <c r="EE77" i="4"/>
  <c r="EG79" i="4"/>
  <c r="EE85" i="4"/>
  <c r="EG87" i="4"/>
  <c r="EE93" i="4"/>
  <c r="EG95" i="4"/>
  <c r="EE101" i="4"/>
  <c r="EG103" i="4"/>
  <c r="EE109" i="4"/>
  <c r="EG111" i="4"/>
  <c r="EE117" i="4"/>
  <c r="EG119" i="4"/>
  <c r="EE125" i="4"/>
  <c r="EG127" i="4"/>
  <c r="EE133" i="4"/>
  <c r="EG135" i="4"/>
  <c r="EE11" i="4"/>
  <c r="EG13" i="4"/>
  <c r="EE19" i="4"/>
  <c r="EG21" i="4"/>
  <c r="EE27" i="4"/>
  <c r="EG29" i="4"/>
  <c r="EE35" i="4"/>
  <c r="EG37" i="4"/>
  <c r="EE43" i="4"/>
  <c r="EG45" i="4"/>
  <c r="EE51" i="4"/>
  <c r="EG53" i="4"/>
  <c r="EE59" i="4"/>
  <c r="EG61" i="4"/>
  <c r="EE67" i="4"/>
  <c r="EG69" i="4"/>
  <c r="EE75" i="4"/>
  <c r="EG77" i="4"/>
  <c r="EE83" i="4"/>
  <c r="EG85" i="4"/>
  <c r="EE91" i="4"/>
  <c r="EG93" i="4"/>
  <c r="EE99" i="4"/>
  <c r="EG101" i="4"/>
  <c r="EE107" i="4"/>
  <c r="EG109" i="4"/>
  <c r="EE115" i="4"/>
  <c r="EG117" i="4"/>
  <c r="EE9" i="4"/>
  <c r="EG11" i="4"/>
  <c r="EE17" i="4"/>
  <c r="EG19" i="4"/>
  <c r="EE25" i="4"/>
  <c r="EG27" i="4"/>
  <c r="EE33" i="4"/>
  <c r="EG35" i="4"/>
  <c r="EE41" i="4"/>
  <c r="EG43" i="4"/>
  <c r="EE49" i="4"/>
  <c r="EG51" i="4"/>
  <c r="EE57" i="4"/>
  <c r="EG59" i="4"/>
  <c r="EE65" i="4"/>
  <c r="EG67" i="4"/>
  <c r="EE73" i="4"/>
  <c r="EG75" i="4"/>
  <c r="EE81" i="4"/>
  <c r="EE12" i="4"/>
  <c r="EG14" i="4"/>
  <c r="EE20" i="4"/>
  <c r="EG22" i="4"/>
  <c r="EE28" i="4"/>
  <c r="EG30" i="4"/>
  <c r="EE36" i="4"/>
  <c r="EG38" i="4"/>
  <c r="EG17" i="4"/>
  <c r="EE23" i="4"/>
  <c r="EG33" i="4"/>
  <c r="EE39" i="4"/>
  <c r="EE44" i="4"/>
  <c r="EE48" i="4"/>
  <c r="EG56" i="4"/>
  <c r="EG60" i="4"/>
  <c r="EG73" i="4"/>
  <c r="EE78" i="4"/>
  <c r="EE82" i="4"/>
  <c r="EE86" i="4"/>
  <c r="EG92" i="4"/>
  <c r="EG96" i="4"/>
  <c r="EE100" i="4"/>
  <c r="EG110" i="4"/>
  <c r="EE114" i="4"/>
  <c r="EE118" i="4"/>
  <c r="EG130" i="4"/>
  <c r="EG133" i="4"/>
  <c r="EG136" i="4"/>
  <c r="EE142" i="4"/>
  <c r="EG144" i="4"/>
  <c r="EE150" i="4"/>
  <c r="EG152" i="4"/>
  <c r="EE158" i="4"/>
  <c r="EG160" i="4"/>
  <c r="EE166" i="4"/>
  <c r="EG168" i="4"/>
  <c r="EE174" i="4"/>
  <c r="EG176" i="4"/>
  <c r="EE182" i="4"/>
  <c r="EG184" i="4"/>
  <c r="EE190" i="4"/>
  <c r="EG192" i="4"/>
  <c r="EE198" i="4"/>
  <c r="EG200" i="4"/>
  <c r="EE206" i="4"/>
  <c r="EG208" i="4"/>
  <c r="EE214" i="4"/>
  <c r="EG216" i="4"/>
  <c r="EE222" i="4"/>
  <c r="EG224" i="4"/>
  <c r="EE230" i="4"/>
  <c r="EG232" i="4"/>
  <c r="EE238" i="4"/>
  <c r="EG240" i="4"/>
  <c r="EE246" i="4"/>
  <c r="EG248" i="4"/>
  <c r="EE254" i="4"/>
  <c r="EG256" i="4"/>
  <c r="EE262" i="4"/>
  <c r="EG264" i="4"/>
  <c r="EE270" i="4"/>
  <c r="EG272" i="4"/>
  <c r="EE278" i="4"/>
  <c r="EG280" i="4"/>
  <c r="EE286" i="4"/>
  <c r="EG288" i="4"/>
  <c r="EE294" i="4"/>
  <c r="EG296" i="4"/>
  <c r="EE302" i="4"/>
  <c r="EG304" i="4"/>
  <c r="EE310" i="4"/>
  <c r="EG312" i="4"/>
  <c r="EE318" i="4"/>
  <c r="EG320" i="4"/>
  <c r="EE326" i="4"/>
  <c r="EG328" i="4"/>
  <c r="EE334" i="4"/>
  <c r="EG336" i="4"/>
  <c r="EE342" i="4"/>
  <c r="EG344" i="4"/>
  <c r="EE350" i="4"/>
  <c r="EG352" i="4"/>
  <c r="EE358" i="4"/>
  <c r="EG360" i="4"/>
  <c r="EE366" i="4"/>
  <c r="EG368" i="4"/>
  <c r="EE374" i="4"/>
  <c r="EG376" i="4"/>
  <c r="EE382" i="4"/>
  <c r="EG384" i="4"/>
  <c r="EE390" i="4"/>
  <c r="EG392" i="4"/>
  <c r="EE398" i="4"/>
  <c r="EG400" i="4"/>
  <c r="EE406" i="4"/>
  <c r="EG408" i="4"/>
  <c r="EE414" i="4"/>
  <c r="EG416" i="4"/>
  <c r="EE422" i="4"/>
  <c r="EG424" i="4"/>
  <c r="EE430" i="4"/>
  <c r="EG432" i="4"/>
  <c r="EE438" i="4"/>
  <c r="EG440" i="4"/>
  <c r="EE446" i="4"/>
  <c r="EG448" i="4"/>
  <c r="EE454" i="4"/>
  <c r="EG456" i="4"/>
  <c r="EE462" i="4"/>
  <c r="EG464" i="4"/>
  <c r="EE470" i="4"/>
  <c r="EG472" i="4"/>
  <c r="EE478" i="4"/>
  <c r="EG480" i="4"/>
  <c r="EE486" i="4"/>
  <c r="EG488" i="4"/>
  <c r="EE494" i="4"/>
  <c r="EG496" i="4"/>
  <c r="EE502" i="4"/>
  <c r="EG504" i="4"/>
  <c r="EE510" i="4"/>
  <c r="EG512" i="4"/>
  <c r="EE518" i="4"/>
  <c r="EG520" i="4"/>
  <c r="EE526" i="4"/>
  <c r="EG528" i="4"/>
  <c r="EE534" i="4"/>
  <c r="EG536" i="4"/>
  <c r="EE542" i="4"/>
  <c r="EG544" i="4"/>
  <c r="EE550" i="4"/>
  <c r="EG552" i="4"/>
  <c r="EE558" i="4"/>
  <c r="EG560" i="4"/>
  <c r="EE566" i="4"/>
  <c r="EG568" i="4"/>
  <c r="EE574" i="4"/>
  <c r="EG576" i="4"/>
  <c r="EE582" i="4"/>
  <c r="EG584" i="4"/>
  <c r="EE590" i="4"/>
  <c r="EG592" i="4"/>
  <c r="EE598" i="4"/>
  <c r="EG12" i="4"/>
  <c r="EE18" i="4"/>
  <c r="EG28" i="4"/>
  <c r="EE34" i="4"/>
  <c r="EG48" i="4"/>
  <c r="EG52" i="4"/>
  <c r="EG65" i="4"/>
  <c r="EE70" i="4"/>
  <c r="EE74" i="4"/>
  <c r="EG78" i="4"/>
  <c r="EG82" i="4"/>
  <c r="EG89" i="4"/>
  <c r="EE97" i="4"/>
  <c r="EE104" i="4"/>
  <c r="EG107" i="4"/>
  <c r="EE111" i="4"/>
  <c r="EG114" i="4"/>
  <c r="EG121" i="4"/>
  <c r="EG124" i="4"/>
  <c r="EE128" i="4"/>
  <c r="EE131" i="4"/>
  <c r="EE134" i="4"/>
  <c r="EE137" i="4"/>
  <c r="EG139" i="4"/>
  <c r="EE145" i="4"/>
  <c r="EG147" i="4"/>
  <c r="EE153" i="4"/>
  <c r="EG155" i="4"/>
  <c r="EE161" i="4"/>
  <c r="EG163" i="4"/>
  <c r="EE169" i="4"/>
  <c r="EG171" i="4"/>
  <c r="EE177" i="4"/>
  <c r="EG179" i="4"/>
  <c r="EE185" i="4"/>
  <c r="EG187" i="4"/>
  <c r="EE193" i="4"/>
  <c r="EG195" i="4"/>
  <c r="EE201" i="4"/>
  <c r="EG203" i="4"/>
  <c r="EE209" i="4"/>
  <c r="EG211" i="4"/>
  <c r="EE217" i="4"/>
  <c r="EG219" i="4"/>
  <c r="EE225" i="4"/>
  <c r="EG227" i="4"/>
  <c r="EE233" i="4"/>
  <c r="EG235" i="4"/>
  <c r="EE241" i="4"/>
  <c r="EG243" i="4"/>
  <c r="EE249" i="4"/>
  <c r="EG251" i="4"/>
  <c r="EE257" i="4"/>
  <c r="EG259" i="4"/>
  <c r="EE265" i="4"/>
  <c r="EG267" i="4"/>
  <c r="EE273" i="4"/>
  <c r="EG275" i="4"/>
  <c r="EE281" i="4"/>
  <c r="EG283" i="4"/>
  <c r="EE289" i="4"/>
  <c r="EG291" i="4"/>
  <c r="EE297" i="4"/>
  <c r="EG299" i="4"/>
  <c r="EE305" i="4"/>
  <c r="EG307" i="4"/>
  <c r="EE313" i="4"/>
  <c r="EG315" i="4"/>
  <c r="EE321" i="4"/>
  <c r="EG323" i="4"/>
  <c r="EE329" i="4"/>
  <c r="EG331" i="4"/>
  <c r="EE337" i="4"/>
  <c r="EG339" i="4"/>
  <c r="EE345" i="4"/>
  <c r="EG347" i="4"/>
  <c r="EE353" i="4"/>
  <c r="EG355" i="4"/>
  <c r="EE361" i="4"/>
  <c r="EG363" i="4"/>
  <c r="EE369" i="4"/>
  <c r="EG371" i="4"/>
  <c r="EE377" i="4"/>
  <c r="EG379" i="4"/>
  <c r="EE385" i="4"/>
  <c r="EG387" i="4"/>
  <c r="EE393" i="4"/>
  <c r="EG395" i="4"/>
  <c r="EE401" i="4"/>
  <c r="EG403" i="4"/>
  <c r="EE409" i="4"/>
  <c r="EG411" i="4"/>
  <c r="EE417" i="4"/>
  <c r="EG419" i="4"/>
  <c r="EE425" i="4"/>
  <c r="EG427" i="4"/>
  <c r="EE433" i="4"/>
  <c r="EG435" i="4"/>
  <c r="EE441" i="4"/>
  <c r="EG443" i="4"/>
  <c r="EE449" i="4"/>
  <c r="EG451" i="4"/>
  <c r="EE457" i="4"/>
  <c r="EG459" i="4"/>
  <c r="EE465" i="4"/>
  <c r="EG467" i="4"/>
  <c r="EE473" i="4"/>
  <c r="EG475" i="4"/>
  <c r="EE481" i="4"/>
  <c r="EG483" i="4"/>
  <c r="EE489" i="4"/>
  <c r="EG491" i="4"/>
  <c r="EE497" i="4"/>
  <c r="EG499" i="4"/>
  <c r="EE505" i="4"/>
  <c r="EG507" i="4"/>
  <c r="EE513" i="4"/>
  <c r="EG515" i="4"/>
  <c r="EE521" i="4"/>
  <c r="EG523" i="4"/>
  <c r="EE529" i="4"/>
  <c r="EG531" i="4"/>
  <c r="EE537" i="4"/>
  <c r="EG539" i="4"/>
  <c r="EE545" i="4"/>
  <c r="EG547" i="4"/>
  <c r="EE553" i="4"/>
  <c r="EG555" i="4"/>
  <c r="EE561" i="4"/>
  <c r="EG563" i="4"/>
  <c r="EE569" i="4"/>
  <c r="EG571" i="4"/>
  <c r="EE577" i="4"/>
  <c r="EG579" i="4"/>
  <c r="EE585" i="4"/>
  <c r="EG587" i="4"/>
  <c r="EE593" i="4"/>
  <c r="EG595" i="4"/>
  <c r="EE601" i="4"/>
  <c r="EG603" i="4"/>
  <c r="EE609" i="4"/>
  <c r="EG611" i="4"/>
  <c r="EE617" i="4"/>
  <c r="EG619" i="4"/>
  <c r="EE625" i="4"/>
  <c r="EG627" i="4"/>
  <c r="EE633" i="4"/>
  <c r="EG635" i="4"/>
  <c r="EE641" i="4"/>
  <c r="EG643" i="4"/>
  <c r="EE649" i="4"/>
  <c r="EG651" i="4"/>
  <c r="EE657" i="4"/>
  <c r="EG659" i="4"/>
  <c r="EE665" i="4"/>
  <c r="EG667" i="4"/>
  <c r="EE673" i="4"/>
  <c r="EG675" i="4"/>
  <c r="EE681" i="4"/>
  <c r="EG683" i="4"/>
  <c r="EE689" i="4"/>
  <c r="EG691" i="4"/>
  <c r="EE697" i="4"/>
  <c r="EG699" i="4"/>
  <c r="EE705" i="4"/>
  <c r="EG707" i="4"/>
  <c r="EE713" i="4"/>
  <c r="EG715" i="4"/>
  <c r="EE721" i="4"/>
  <c r="EG723" i="4"/>
  <c r="EE729" i="4"/>
  <c r="EG731" i="4"/>
  <c r="EE737" i="4"/>
  <c r="EG739" i="4"/>
  <c r="EE745" i="4"/>
  <c r="EG747" i="4"/>
  <c r="EE753" i="4"/>
  <c r="EG755" i="4"/>
  <c r="EE761" i="4"/>
  <c r="EG763" i="4"/>
  <c r="EE769" i="4"/>
  <c r="EG771" i="4"/>
  <c r="EE777" i="4"/>
  <c r="EG779" i="4"/>
  <c r="EE785" i="4"/>
  <c r="EG787" i="4"/>
  <c r="EE793" i="4"/>
  <c r="EG795" i="4"/>
  <c r="EE801" i="4"/>
  <c r="EG803" i="4"/>
  <c r="EE809" i="4"/>
  <c r="EG811" i="4"/>
  <c r="EE817" i="4"/>
  <c r="EG819" i="4"/>
  <c r="EE825" i="4"/>
  <c r="EG827" i="4"/>
  <c r="EE833" i="4"/>
  <c r="EG835" i="4"/>
  <c r="EE8" i="4"/>
  <c r="EG18" i="4"/>
  <c r="EE24" i="4"/>
  <c r="EG34" i="4"/>
  <c r="EE40" i="4"/>
  <c r="EG44" i="4"/>
  <c r="EG57" i="4"/>
  <c r="EE62" i="4"/>
  <c r="EE66" i="4"/>
  <c r="EG70" i="4"/>
  <c r="EG74" i="4"/>
  <c r="EE79" i="4"/>
  <c r="EG86" i="4"/>
  <c r="EE90" i="4"/>
  <c r="EE94" i="4"/>
  <c r="EG100" i="4"/>
  <c r="EG104" i="4"/>
  <c r="EE108" i="4"/>
  <c r="EG118" i="4"/>
  <c r="EE122" i="4"/>
  <c r="EE140" i="4"/>
  <c r="EG142" i="4"/>
  <c r="EE148" i="4"/>
  <c r="EG150" i="4"/>
  <c r="EE156" i="4"/>
  <c r="EG158" i="4"/>
  <c r="EE164" i="4"/>
  <c r="EG166" i="4"/>
  <c r="EE172" i="4"/>
  <c r="EG174" i="4"/>
  <c r="EE180" i="4"/>
  <c r="EG182" i="4"/>
  <c r="EE188" i="4"/>
  <c r="EG190" i="4"/>
  <c r="EE196" i="4"/>
  <c r="EG198" i="4"/>
  <c r="EE204" i="4"/>
  <c r="EG206" i="4"/>
  <c r="EE212" i="4"/>
  <c r="EG214" i="4"/>
  <c r="EE220" i="4"/>
  <c r="EG222" i="4"/>
  <c r="EE228" i="4"/>
  <c r="EG230" i="4"/>
  <c r="EE236" i="4"/>
  <c r="EG238" i="4"/>
  <c r="EG8" i="4"/>
  <c r="EE14" i="4"/>
  <c r="EG24" i="4"/>
  <c r="EE30" i="4"/>
  <c r="EG40" i="4"/>
  <c r="EG49" i="4"/>
  <c r="EE54" i="4"/>
  <c r="EE58" i="4"/>
  <c r="EG62" i="4"/>
  <c r="EG66" i="4"/>
  <c r="EE71" i="4"/>
  <c r="EG83" i="4"/>
  <c r="EE87" i="4"/>
  <c r="EG90" i="4"/>
  <c r="EG97" i="4"/>
  <c r="EE105" i="4"/>
  <c r="EE112" i="4"/>
  <c r="EG115" i="4"/>
  <c r="EE119" i="4"/>
  <c r="EG122" i="4"/>
  <c r="EG125" i="4"/>
  <c r="EG128" i="4"/>
  <c r="EG131" i="4"/>
  <c r="EG134" i="4"/>
  <c r="EG137" i="4"/>
  <c r="EE143" i="4"/>
  <c r="EG145" i="4"/>
  <c r="EE151" i="4"/>
  <c r="EG153" i="4"/>
  <c r="EE159" i="4"/>
  <c r="EG161" i="4"/>
  <c r="EE167" i="4"/>
  <c r="EG169" i="4"/>
  <c r="EE175" i="4"/>
  <c r="EG177" i="4"/>
  <c r="EE183" i="4"/>
  <c r="EG185" i="4"/>
  <c r="EE191" i="4"/>
  <c r="EG193" i="4"/>
  <c r="EE199" i="4"/>
  <c r="EG201" i="4"/>
  <c r="EE207" i="4"/>
  <c r="EG209" i="4"/>
  <c r="EE215" i="4"/>
  <c r="EG217" i="4"/>
  <c r="EE223" i="4"/>
  <c r="EG225" i="4"/>
  <c r="EE231" i="4"/>
  <c r="EG233" i="4"/>
  <c r="EE239" i="4"/>
  <c r="EG241" i="4"/>
  <c r="EE247" i="4"/>
  <c r="EG249" i="4"/>
  <c r="EE255" i="4"/>
  <c r="EG257" i="4"/>
  <c r="EE263" i="4"/>
  <c r="EG265" i="4"/>
  <c r="EE271" i="4"/>
  <c r="EG273" i="4"/>
  <c r="EE279" i="4"/>
  <c r="EG281" i="4"/>
  <c r="EE287" i="4"/>
  <c r="EG289" i="4"/>
  <c r="EE295" i="4"/>
  <c r="EG297" i="4"/>
  <c r="EE303" i="4"/>
  <c r="EG305" i="4"/>
  <c r="EE311" i="4"/>
  <c r="EG313" i="4"/>
  <c r="EE319" i="4"/>
  <c r="EG321" i="4"/>
  <c r="EE327" i="4"/>
  <c r="EG329" i="4"/>
  <c r="EE335" i="4"/>
  <c r="EG337" i="4"/>
  <c r="EE343" i="4"/>
  <c r="EG345" i="4"/>
  <c r="EE351" i="4"/>
  <c r="EG353" i="4"/>
  <c r="EE359" i="4"/>
  <c r="EG361" i="4"/>
  <c r="EE367" i="4"/>
  <c r="EG369" i="4"/>
  <c r="EE375" i="4"/>
  <c r="EG377" i="4"/>
  <c r="EE383" i="4"/>
  <c r="EG385" i="4"/>
  <c r="EE391" i="4"/>
  <c r="EG393" i="4"/>
  <c r="EE399" i="4"/>
  <c r="EG401" i="4"/>
  <c r="EE407" i="4"/>
  <c r="EG409" i="4"/>
  <c r="EE415" i="4"/>
  <c r="EG417" i="4"/>
  <c r="EE423" i="4"/>
  <c r="EG425" i="4"/>
  <c r="EE431" i="4"/>
  <c r="EG433" i="4"/>
  <c r="EE439" i="4"/>
  <c r="EG441" i="4"/>
  <c r="EE447" i="4"/>
  <c r="EG449" i="4"/>
  <c r="EE455" i="4"/>
  <c r="EG457" i="4"/>
  <c r="EE463" i="4"/>
  <c r="EG465" i="4"/>
  <c r="EE471" i="4"/>
  <c r="EG473" i="4"/>
  <c r="EE479" i="4"/>
  <c r="EG481" i="4"/>
  <c r="EE487" i="4"/>
  <c r="EG489" i="4"/>
  <c r="EE495" i="4"/>
  <c r="EG497" i="4"/>
  <c r="EE503" i="4"/>
  <c r="EG505" i="4"/>
  <c r="EE511" i="4"/>
  <c r="EG513" i="4"/>
  <c r="EE519" i="4"/>
  <c r="EG521" i="4"/>
  <c r="EE527" i="4"/>
  <c r="EG529" i="4"/>
  <c r="EE535" i="4"/>
  <c r="EG537" i="4"/>
  <c r="EE543" i="4"/>
  <c r="EG545" i="4"/>
  <c r="EE551" i="4"/>
  <c r="EG553" i="4"/>
  <c r="EE559" i="4"/>
  <c r="EG561" i="4"/>
  <c r="EE567" i="4"/>
  <c r="EG569" i="4"/>
  <c r="EE575" i="4"/>
  <c r="EG577" i="4"/>
  <c r="EE583" i="4"/>
  <c r="EG585" i="4"/>
  <c r="EE591" i="4"/>
  <c r="EG593" i="4"/>
  <c r="EE599" i="4"/>
  <c r="EG601" i="4"/>
  <c r="EE607" i="4"/>
  <c r="EG609" i="4"/>
  <c r="EE615" i="4"/>
  <c r="EG617" i="4"/>
  <c r="EE623" i="4"/>
  <c r="EG625" i="4"/>
  <c r="EE631" i="4"/>
  <c r="EG633" i="4"/>
  <c r="EE639" i="4"/>
  <c r="EG641" i="4"/>
  <c r="EE647" i="4"/>
  <c r="EG649" i="4"/>
  <c r="EE655" i="4"/>
  <c r="EG657" i="4"/>
  <c r="EE663" i="4"/>
  <c r="EG665" i="4"/>
  <c r="EE671" i="4"/>
  <c r="EG673" i="4"/>
  <c r="EE679" i="4"/>
  <c r="EG681" i="4"/>
  <c r="EE687" i="4"/>
  <c r="EG689" i="4"/>
  <c r="EE695" i="4"/>
  <c r="EG697" i="4"/>
  <c r="EE703" i="4"/>
  <c r="EG705" i="4"/>
  <c r="EE711" i="4"/>
  <c r="EG713" i="4"/>
  <c r="EE719" i="4"/>
  <c r="EG721" i="4"/>
  <c r="EE727" i="4"/>
  <c r="EG729" i="4"/>
  <c r="EE735" i="4"/>
  <c r="EG737" i="4"/>
  <c r="EE743" i="4"/>
  <c r="EG745" i="4"/>
  <c r="EE751" i="4"/>
  <c r="EG753" i="4"/>
  <c r="EE759" i="4"/>
  <c r="EG761" i="4"/>
  <c r="EE767" i="4"/>
  <c r="EG769" i="4"/>
  <c r="EE775" i="4"/>
  <c r="EG777" i="4"/>
  <c r="EE783" i="4"/>
  <c r="EG785" i="4"/>
  <c r="EE791" i="4"/>
  <c r="EG793" i="4"/>
  <c r="EE799" i="4"/>
  <c r="EG801" i="4"/>
  <c r="EE807" i="4"/>
  <c r="EG809" i="4"/>
  <c r="EE815" i="4"/>
  <c r="EG817" i="4"/>
  <c r="EE823" i="4"/>
  <c r="EG825" i="4"/>
  <c r="EE831" i="4"/>
  <c r="EG833" i="4"/>
  <c r="EE839" i="4"/>
  <c r="EG9" i="4"/>
  <c r="EE15" i="4"/>
  <c r="EG25" i="4"/>
  <c r="EE31" i="4"/>
  <c r="EG41" i="4"/>
  <c r="EE46" i="4"/>
  <c r="EE50" i="4"/>
  <c r="EG54" i="4"/>
  <c r="EG58" i="4"/>
  <c r="EE63" i="4"/>
  <c r="EE76" i="4"/>
  <c r="EE80" i="4"/>
  <c r="EE84" i="4"/>
  <c r="EG94" i="4"/>
  <c r="EE98" i="4"/>
  <c r="EE102" i="4"/>
  <c r="EG108" i="4"/>
  <c r="EG112" i="4"/>
  <c r="EE116" i="4"/>
  <c r="EE123" i="4"/>
  <c r="EE126" i="4"/>
  <c r="EE129" i="4"/>
  <c r="EE132" i="4"/>
  <c r="EE135" i="4"/>
  <c r="EE138" i="4"/>
  <c r="EG140" i="4"/>
  <c r="EE146" i="4"/>
  <c r="EG148" i="4"/>
  <c r="EE154" i="4"/>
  <c r="EG156" i="4"/>
  <c r="EE162" i="4"/>
  <c r="EG164" i="4"/>
  <c r="EE170" i="4"/>
  <c r="EG172" i="4"/>
  <c r="EE178" i="4"/>
  <c r="EG180" i="4"/>
  <c r="EE186" i="4"/>
  <c r="EG188" i="4"/>
  <c r="EE194" i="4"/>
  <c r="EG196" i="4"/>
  <c r="EE202" i="4"/>
  <c r="EG204" i="4"/>
  <c r="EE210" i="4"/>
  <c r="EG212" i="4"/>
  <c r="EE218" i="4"/>
  <c r="EG220" i="4"/>
  <c r="EE226" i="4"/>
  <c r="EG228" i="4"/>
  <c r="EE234" i="4"/>
  <c r="EG236" i="4"/>
  <c r="EE242" i="4"/>
  <c r="EG244" i="4"/>
  <c r="EE250" i="4"/>
  <c r="EG252" i="4"/>
  <c r="EE258" i="4"/>
  <c r="EG260" i="4"/>
  <c r="EE266" i="4"/>
  <c r="EG268" i="4"/>
  <c r="EE274" i="4"/>
  <c r="EG276" i="4"/>
  <c r="EE282" i="4"/>
  <c r="EG284" i="4"/>
  <c r="EE290" i="4"/>
  <c r="EG292" i="4"/>
  <c r="EE298" i="4"/>
  <c r="EG300" i="4"/>
  <c r="EE306" i="4"/>
  <c r="EG308" i="4"/>
  <c r="EE314" i="4"/>
  <c r="EG316" i="4"/>
  <c r="EE322" i="4"/>
  <c r="EG324" i="4"/>
  <c r="EE330" i="4"/>
  <c r="EG332" i="4"/>
  <c r="EE338" i="4"/>
  <c r="EG340" i="4"/>
  <c r="EE346" i="4"/>
  <c r="EG348" i="4"/>
  <c r="EE354" i="4"/>
  <c r="EG356" i="4"/>
  <c r="EE362" i="4"/>
  <c r="EG364" i="4"/>
  <c r="EE370" i="4"/>
  <c r="EG372" i="4"/>
  <c r="EE378" i="4"/>
  <c r="EG380" i="4"/>
  <c r="EE386" i="4"/>
  <c r="EG388" i="4"/>
  <c r="EE394" i="4"/>
  <c r="EG396" i="4"/>
  <c r="EE402" i="4"/>
  <c r="EG404" i="4"/>
  <c r="EE410" i="4"/>
  <c r="EG412" i="4"/>
  <c r="EE418" i="4"/>
  <c r="EG420" i="4"/>
  <c r="EE426" i="4"/>
  <c r="EG428" i="4"/>
  <c r="EE434" i="4"/>
  <c r="EG436" i="4"/>
  <c r="EE442" i="4"/>
  <c r="EG444" i="4"/>
  <c r="EE450" i="4"/>
  <c r="EG452" i="4"/>
  <c r="EE458" i="4"/>
  <c r="EG460" i="4"/>
  <c r="EE466" i="4"/>
  <c r="EG468" i="4"/>
  <c r="EE474" i="4"/>
  <c r="EG476" i="4"/>
  <c r="EE482" i="4"/>
  <c r="EG484" i="4"/>
  <c r="EE490" i="4"/>
  <c r="EG492" i="4"/>
  <c r="EE498" i="4"/>
  <c r="EG500" i="4"/>
  <c r="EE506" i="4"/>
  <c r="EG508" i="4"/>
  <c r="EE514" i="4"/>
  <c r="EG516" i="4"/>
  <c r="EE522" i="4"/>
  <c r="EG524" i="4"/>
  <c r="EE530" i="4"/>
  <c r="EG532" i="4"/>
  <c r="EE538" i="4"/>
  <c r="EG540" i="4"/>
  <c r="EE546" i="4"/>
  <c r="EG548" i="4"/>
  <c r="EE554" i="4"/>
  <c r="EG556" i="4"/>
  <c r="EE562" i="4"/>
  <c r="EG564" i="4"/>
  <c r="EE570" i="4"/>
  <c r="EG572" i="4"/>
  <c r="EE578" i="4"/>
  <c r="EG580" i="4"/>
  <c r="EE586" i="4"/>
  <c r="EG588" i="4"/>
  <c r="EE10" i="4"/>
  <c r="EG20" i="4"/>
  <c r="EE26" i="4"/>
  <c r="EG36" i="4"/>
  <c r="EE42" i="4"/>
  <c r="EG46" i="4"/>
  <c r="EG50" i="4"/>
  <c r="EE55" i="4"/>
  <c r="EE68" i="4"/>
  <c r="EE72" i="4"/>
  <c r="EG80" i="4"/>
  <c r="EE88" i="4"/>
  <c r="EG91" i="4"/>
  <c r="EE95" i="4"/>
  <c r="EG98" i="4"/>
  <c r="EG105" i="4"/>
  <c r="EE113" i="4"/>
  <c r="EE120" i="4"/>
  <c r="EE141" i="4"/>
  <c r="EG143" i="4"/>
  <c r="EE149" i="4"/>
  <c r="EG151" i="4"/>
  <c r="EE157" i="4"/>
  <c r="EG159" i="4"/>
  <c r="EE165" i="4"/>
  <c r="EG167" i="4"/>
  <c r="EE173" i="4"/>
  <c r="EG175" i="4"/>
  <c r="EE181" i="4"/>
  <c r="EG183" i="4"/>
  <c r="EE189" i="4"/>
  <c r="EG191" i="4"/>
  <c r="EE197" i="4"/>
  <c r="EG199" i="4"/>
  <c r="EE205" i="4"/>
  <c r="EG207" i="4"/>
  <c r="EE213" i="4"/>
  <c r="EG215" i="4"/>
  <c r="EE221" i="4"/>
  <c r="EG223" i="4"/>
  <c r="EE229" i="4"/>
  <c r="EG231" i="4"/>
  <c r="EE237" i="4"/>
  <c r="EG239" i="4"/>
  <c r="EE245" i="4"/>
  <c r="EG247" i="4"/>
  <c r="EE253" i="4"/>
  <c r="EG255" i="4"/>
  <c r="EE261" i="4"/>
  <c r="EG263" i="4"/>
  <c r="EE269" i="4"/>
  <c r="EG271" i="4"/>
  <c r="EE277" i="4"/>
  <c r="EG279" i="4"/>
  <c r="EE285" i="4"/>
  <c r="EG287" i="4"/>
  <c r="EE293" i="4"/>
  <c r="EG295" i="4"/>
  <c r="EE301" i="4"/>
  <c r="EG303" i="4"/>
  <c r="EE309" i="4"/>
  <c r="EG311" i="4"/>
  <c r="EE317" i="4"/>
  <c r="EG319" i="4"/>
  <c r="EE325" i="4"/>
  <c r="EG327" i="4"/>
  <c r="EE333" i="4"/>
  <c r="EG335" i="4"/>
  <c r="EE341" i="4"/>
  <c r="EG343" i="4"/>
  <c r="EE349" i="4"/>
  <c r="EG351" i="4"/>
  <c r="EE357" i="4"/>
  <c r="EG359" i="4"/>
  <c r="EE365" i="4"/>
  <c r="EG367" i="4"/>
  <c r="EE373" i="4"/>
  <c r="EG375" i="4"/>
  <c r="EE381" i="4"/>
  <c r="EG383" i="4"/>
  <c r="EE389" i="4"/>
  <c r="EG391" i="4"/>
  <c r="EE397" i="4"/>
  <c r="EG399" i="4"/>
  <c r="EE405" i="4"/>
  <c r="EG407" i="4"/>
  <c r="EE413" i="4"/>
  <c r="EG415" i="4"/>
  <c r="EE421" i="4"/>
  <c r="EG423" i="4"/>
  <c r="EE429" i="4"/>
  <c r="EG431" i="4"/>
  <c r="EE437" i="4"/>
  <c r="EG439" i="4"/>
  <c r="EE445" i="4"/>
  <c r="EG447" i="4"/>
  <c r="EE453" i="4"/>
  <c r="EG455" i="4"/>
  <c r="EE461" i="4"/>
  <c r="EG463" i="4"/>
  <c r="EE469" i="4"/>
  <c r="EG471" i="4"/>
  <c r="EE477" i="4"/>
  <c r="EG479" i="4"/>
  <c r="EE485" i="4"/>
  <c r="EG487" i="4"/>
  <c r="EE493" i="4"/>
  <c r="EG495" i="4"/>
  <c r="EE501" i="4"/>
  <c r="EG503" i="4"/>
  <c r="EE509" i="4"/>
  <c r="EG511" i="4"/>
  <c r="EE517" i="4"/>
  <c r="EG519" i="4"/>
  <c r="EE525" i="4"/>
  <c r="EG527" i="4"/>
  <c r="EE533" i="4"/>
  <c r="EG535" i="4"/>
  <c r="EE541" i="4"/>
  <c r="EG543" i="4"/>
  <c r="EE549" i="4"/>
  <c r="EG551" i="4"/>
  <c r="EE557" i="4"/>
  <c r="EG559" i="4"/>
  <c r="EE565" i="4"/>
  <c r="EG567" i="4"/>
  <c r="EE573" i="4"/>
  <c r="EG575" i="4"/>
  <c r="EE581" i="4"/>
  <c r="EG583" i="4"/>
  <c r="EE589" i="4"/>
  <c r="EG591" i="4"/>
  <c r="EE597" i="4"/>
  <c r="EG599" i="4"/>
  <c r="EE605" i="4"/>
  <c r="EG607" i="4"/>
  <c r="EE613" i="4"/>
  <c r="EG615" i="4"/>
  <c r="EE621" i="4"/>
  <c r="EG623" i="4"/>
  <c r="EE629" i="4"/>
  <c r="EG631" i="4"/>
  <c r="EE637" i="4"/>
  <c r="EG639" i="4"/>
  <c r="EE645" i="4"/>
  <c r="EG647" i="4"/>
  <c r="EE653" i="4"/>
  <c r="EG655" i="4"/>
  <c r="EE661" i="4"/>
  <c r="EG663" i="4"/>
  <c r="EE669" i="4"/>
  <c r="EG671" i="4"/>
  <c r="EE677" i="4"/>
  <c r="EG679" i="4"/>
  <c r="EE685" i="4"/>
  <c r="EG687" i="4"/>
  <c r="EE693" i="4"/>
  <c r="EG695" i="4"/>
  <c r="EE701" i="4"/>
  <c r="EG703" i="4"/>
  <c r="EE709" i="4"/>
  <c r="EG711" i="4"/>
  <c r="EE717" i="4"/>
  <c r="EG719" i="4"/>
  <c r="EE725" i="4"/>
  <c r="EG727" i="4"/>
  <c r="EE733" i="4"/>
  <c r="EG735" i="4"/>
  <c r="EE741" i="4"/>
  <c r="EG743" i="4"/>
  <c r="EE749" i="4"/>
  <c r="EG751" i="4"/>
  <c r="EE757" i="4"/>
  <c r="EG759" i="4"/>
  <c r="EE765" i="4"/>
  <c r="EG767" i="4"/>
  <c r="EE773" i="4"/>
  <c r="EG775" i="4"/>
  <c r="EE781" i="4"/>
  <c r="EG783" i="4"/>
  <c r="EE789" i="4"/>
  <c r="EG791" i="4"/>
  <c r="EE797" i="4"/>
  <c r="EG799" i="4"/>
  <c r="EE805" i="4"/>
  <c r="EG807" i="4"/>
  <c r="EE813" i="4"/>
  <c r="EG815" i="4"/>
  <c r="EG10" i="4"/>
  <c r="EE16" i="4"/>
  <c r="EG26" i="4"/>
  <c r="EE32" i="4"/>
  <c r="EG42" i="4"/>
  <c r="EE47" i="4"/>
  <c r="EE60" i="4"/>
  <c r="EE64" i="4"/>
  <c r="EG72" i="4"/>
  <c r="EG76" i="4"/>
  <c r="EG84" i="4"/>
  <c r="EG88" i="4"/>
  <c r="EE92" i="4"/>
  <c r="EG102" i="4"/>
  <c r="EE106" i="4"/>
  <c r="EE110" i="4"/>
  <c r="EG116" i="4"/>
  <c r="EG120" i="4"/>
  <c r="EG123" i="4"/>
  <c r="EG126" i="4"/>
  <c r="EG129" i="4"/>
  <c r="EG132" i="4"/>
  <c r="EE136" i="4"/>
  <c r="EG138" i="4"/>
  <c r="EE144" i="4"/>
  <c r="EG146" i="4"/>
  <c r="EE152" i="4"/>
  <c r="EG154" i="4"/>
  <c r="EE160" i="4"/>
  <c r="EG162" i="4"/>
  <c r="EE168" i="4"/>
  <c r="EG170" i="4"/>
  <c r="EE176" i="4"/>
  <c r="EG178" i="4"/>
  <c r="EE184" i="4"/>
  <c r="EG186" i="4"/>
  <c r="EE192" i="4"/>
  <c r="EG194" i="4"/>
  <c r="EE200" i="4"/>
  <c r="EG202" i="4"/>
  <c r="EE208" i="4"/>
  <c r="EG210" i="4"/>
  <c r="EE216" i="4"/>
  <c r="EG218" i="4"/>
  <c r="EE224" i="4"/>
  <c r="EG226" i="4"/>
  <c r="EE232" i="4"/>
  <c r="EG234" i="4"/>
  <c r="EG16" i="4"/>
  <c r="EE22" i="4"/>
  <c r="EG32" i="4"/>
  <c r="EE38" i="4"/>
  <c r="EE52" i="4"/>
  <c r="EE56" i="4"/>
  <c r="EG64" i="4"/>
  <c r="EG68" i="4"/>
  <c r="EG81" i="4"/>
  <c r="EE89" i="4"/>
  <c r="EE96" i="4"/>
  <c r="EG99" i="4"/>
  <c r="EE103" i="4"/>
  <c r="EG106" i="4"/>
  <c r="EG113" i="4"/>
  <c r="EE121" i="4"/>
  <c r="EE124" i="4"/>
  <c r="EE127" i="4"/>
  <c r="EE130" i="4"/>
  <c r="EE139" i="4"/>
  <c r="EG141" i="4"/>
  <c r="EE147" i="4"/>
  <c r="EG149" i="4"/>
  <c r="EE155" i="4"/>
  <c r="EG157" i="4"/>
  <c r="EE163" i="4"/>
  <c r="EG165" i="4"/>
  <c r="EE171" i="4"/>
  <c r="EG173" i="4"/>
  <c r="EE179" i="4"/>
  <c r="EG181" i="4"/>
  <c r="EE187" i="4"/>
  <c r="EG189" i="4"/>
  <c r="EE195" i="4"/>
  <c r="EG197" i="4"/>
  <c r="EE203" i="4"/>
  <c r="EG205" i="4"/>
  <c r="EE211" i="4"/>
  <c r="EG213" i="4"/>
  <c r="EE219" i="4"/>
  <c r="EG221" i="4"/>
  <c r="EE227" i="4"/>
  <c r="EG229" i="4"/>
  <c r="EE235" i="4"/>
  <c r="EG237" i="4"/>
  <c r="EE243" i="4"/>
  <c r="EG245" i="4"/>
  <c r="EE251" i="4"/>
  <c r="EG253" i="4"/>
  <c r="EE259" i="4"/>
  <c r="EG261" i="4"/>
  <c r="EE267" i="4"/>
  <c r="EG269" i="4"/>
  <c r="EE275" i="4"/>
  <c r="EG277" i="4"/>
  <c r="EE283" i="4"/>
  <c r="EG285" i="4"/>
  <c r="EE291" i="4"/>
  <c r="EG293" i="4"/>
  <c r="EE299" i="4"/>
  <c r="EG301" i="4"/>
  <c r="EE307" i="4"/>
  <c r="EG309" i="4"/>
  <c r="EE315" i="4"/>
  <c r="EG317" i="4"/>
  <c r="EE323" i="4"/>
  <c r="EG325" i="4"/>
  <c r="EE331" i="4"/>
  <c r="EG333" i="4"/>
  <c r="EE339" i="4"/>
  <c r="EG341" i="4"/>
  <c r="EE347" i="4"/>
  <c r="EG349" i="4"/>
  <c r="EE355" i="4"/>
  <c r="EG357" i="4"/>
  <c r="EE363" i="4"/>
  <c r="EG365" i="4"/>
  <c r="EE371" i="4"/>
  <c r="EG373" i="4"/>
  <c r="EE379" i="4"/>
  <c r="EG381" i="4"/>
  <c r="EE387" i="4"/>
  <c r="EG389" i="4"/>
  <c r="EE395" i="4"/>
  <c r="EG397" i="4"/>
  <c r="EE403" i="4"/>
  <c r="EG405" i="4"/>
  <c r="EE411" i="4"/>
  <c r="EG413" i="4"/>
  <c r="EE419" i="4"/>
  <c r="EG421" i="4"/>
  <c r="EE427" i="4"/>
  <c r="EG429" i="4"/>
  <c r="EE435" i="4"/>
  <c r="EG437" i="4"/>
  <c r="EE443" i="4"/>
  <c r="EG445" i="4"/>
  <c r="EE451" i="4"/>
  <c r="EG453" i="4"/>
  <c r="EE459" i="4"/>
  <c r="EG461" i="4"/>
  <c r="EE467" i="4"/>
  <c r="EG469" i="4"/>
  <c r="EE475" i="4"/>
  <c r="EG477" i="4"/>
  <c r="EE483" i="4"/>
  <c r="EG485" i="4"/>
  <c r="EE491" i="4"/>
  <c r="EG493" i="4"/>
  <c r="EE499" i="4"/>
  <c r="EG501" i="4"/>
  <c r="EE507" i="4"/>
  <c r="EG509" i="4"/>
  <c r="EE515" i="4"/>
  <c r="EG517" i="4"/>
  <c r="EE523" i="4"/>
  <c r="EG525" i="4"/>
  <c r="EE531" i="4"/>
  <c r="EG533" i="4"/>
  <c r="EE539" i="4"/>
  <c r="EG541" i="4"/>
  <c r="EE547" i="4"/>
  <c r="EG549" i="4"/>
  <c r="EE555" i="4"/>
  <c r="EG557" i="4"/>
  <c r="EE563" i="4"/>
  <c r="EG565" i="4"/>
  <c r="EE571" i="4"/>
  <c r="EG573" i="4"/>
  <c r="EE579" i="4"/>
  <c r="EG581" i="4"/>
  <c r="EE587" i="4"/>
  <c r="EG589" i="4"/>
  <c r="EE595" i="4"/>
  <c r="EG597" i="4"/>
  <c r="EE603" i="4"/>
  <c r="EG605" i="4"/>
  <c r="EE611" i="4"/>
  <c r="EG613" i="4"/>
  <c r="EE619" i="4"/>
  <c r="EG621" i="4"/>
  <c r="EE627" i="4"/>
  <c r="EG629" i="4"/>
  <c r="EE635" i="4"/>
  <c r="EG637" i="4"/>
  <c r="EE643" i="4"/>
  <c r="EG645" i="4"/>
  <c r="EE651" i="4"/>
  <c r="EG653" i="4"/>
  <c r="EE659" i="4"/>
  <c r="EG661" i="4"/>
  <c r="EE667" i="4"/>
  <c r="EG669" i="4"/>
  <c r="EE675" i="4"/>
  <c r="EG677" i="4"/>
  <c r="EE683" i="4"/>
  <c r="EG685" i="4"/>
  <c r="EE691" i="4"/>
  <c r="EG693" i="4"/>
  <c r="EE699" i="4"/>
  <c r="EG701" i="4"/>
  <c r="EE707" i="4"/>
  <c r="EG709" i="4"/>
  <c r="EE715" i="4"/>
  <c r="EG717" i="4"/>
  <c r="EE723" i="4"/>
  <c r="EG725" i="4"/>
  <c r="EE731" i="4"/>
  <c r="EG733" i="4"/>
  <c r="EE739" i="4"/>
  <c r="EG741" i="4"/>
  <c r="EE747" i="4"/>
  <c r="EG749" i="4"/>
  <c r="EE755" i="4"/>
  <c r="EG757" i="4"/>
  <c r="EE763" i="4"/>
  <c r="EG765" i="4"/>
  <c r="EE771" i="4"/>
  <c r="EG773" i="4"/>
  <c r="EE779" i="4"/>
  <c r="EG781" i="4"/>
  <c r="EE787" i="4"/>
  <c r="EG789" i="4"/>
  <c r="EE795" i="4"/>
  <c r="EG797" i="4"/>
  <c r="EE803" i="4"/>
  <c r="EG805" i="4"/>
  <c r="EE811" i="4"/>
  <c r="EG813" i="4"/>
  <c r="EE256" i="4"/>
  <c r="EG266" i="4"/>
  <c r="EE288" i="4"/>
  <c r="EG298" i="4"/>
  <c r="EE320" i="4"/>
  <c r="EG330" i="4"/>
  <c r="EE352" i="4"/>
  <c r="EG362" i="4"/>
  <c r="EE384" i="4"/>
  <c r="EG394" i="4"/>
  <c r="EE416" i="4"/>
  <c r="EG426" i="4"/>
  <c r="EE448" i="4"/>
  <c r="EG458" i="4"/>
  <c r="EE480" i="4"/>
  <c r="EG490" i="4"/>
  <c r="EE512" i="4"/>
  <c r="EG522" i="4"/>
  <c r="EE544" i="4"/>
  <c r="EG554" i="4"/>
  <c r="EE576" i="4"/>
  <c r="EG586" i="4"/>
  <c r="EE596" i="4"/>
  <c r="EE602" i="4"/>
  <c r="EG612" i="4"/>
  <c r="EE618" i="4"/>
  <c r="EG628" i="4"/>
  <c r="EE634" i="4"/>
  <c r="EG644" i="4"/>
  <c r="EE650" i="4"/>
  <c r="EG660" i="4"/>
  <c r="EE666" i="4"/>
  <c r="EG676" i="4"/>
  <c r="EE682" i="4"/>
  <c r="EG692" i="4"/>
  <c r="EE698" i="4"/>
  <c r="EG708" i="4"/>
  <c r="EE714" i="4"/>
  <c r="EG724" i="4"/>
  <c r="EE730" i="4"/>
  <c r="EG740" i="4"/>
  <c r="EE746" i="4"/>
  <c r="EG756" i="4"/>
  <c r="EE762" i="4"/>
  <c r="EG772" i="4"/>
  <c r="EE778" i="4"/>
  <c r="EG788" i="4"/>
  <c r="EE794" i="4"/>
  <c r="EG804" i="4"/>
  <c r="EE810" i="4"/>
  <c r="EE819" i="4"/>
  <c r="EG822" i="4"/>
  <c r="EG829" i="4"/>
  <c r="EE837" i="4"/>
  <c r="EE840" i="4"/>
  <c r="EG842" i="4"/>
  <c r="EE848" i="4"/>
  <c r="EG850" i="4"/>
  <c r="EE856" i="4"/>
  <c r="EG858" i="4"/>
  <c r="EE864" i="4"/>
  <c r="EG866" i="4"/>
  <c r="EE872" i="4"/>
  <c r="EG874" i="4"/>
  <c r="EE880" i="4"/>
  <c r="EG882" i="4"/>
  <c r="EE888" i="4"/>
  <c r="EG890" i="4"/>
  <c r="EE896" i="4"/>
  <c r="EG898" i="4"/>
  <c r="EE904" i="4"/>
  <c r="EG906" i="4"/>
  <c r="EE912" i="4"/>
  <c r="EG914" i="4"/>
  <c r="EE920" i="4"/>
  <c r="EG922" i="4"/>
  <c r="EE928" i="4"/>
  <c r="EG930" i="4"/>
  <c r="EE936" i="4"/>
  <c r="EG938" i="4"/>
  <c r="EE944" i="4"/>
  <c r="EG946" i="4"/>
  <c r="EE952" i="4"/>
  <c r="EG954" i="4"/>
  <c r="EE960" i="4"/>
  <c r="EG962" i="4"/>
  <c r="EE968" i="4"/>
  <c r="EE976" i="4"/>
  <c r="EG978" i="4"/>
  <c r="EE984" i="4"/>
  <c r="EG986" i="4"/>
  <c r="EE992" i="4"/>
  <c r="EE1000" i="4"/>
  <c r="EG1002" i="4"/>
  <c r="EG246" i="4"/>
  <c r="EE268" i="4"/>
  <c r="EG278" i="4"/>
  <c r="EE300" i="4"/>
  <c r="EG310" i="4"/>
  <c r="EE332" i="4"/>
  <c r="EG342" i="4"/>
  <c r="EE364" i="4"/>
  <c r="EG374" i="4"/>
  <c r="EE396" i="4"/>
  <c r="EG406" i="4"/>
  <c r="EE428" i="4"/>
  <c r="EG438" i="4"/>
  <c r="EE460" i="4"/>
  <c r="EG470" i="4"/>
  <c r="EE492" i="4"/>
  <c r="EG502" i="4"/>
  <c r="EE524" i="4"/>
  <c r="EG534" i="4"/>
  <c r="EE556" i="4"/>
  <c r="EG566" i="4"/>
  <c r="EE588" i="4"/>
  <c r="EG596" i="4"/>
  <c r="EG602" i="4"/>
  <c r="EE608" i="4"/>
  <c r="EG618" i="4"/>
  <c r="EE624" i="4"/>
  <c r="EG634" i="4"/>
  <c r="EE640" i="4"/>
  <c r="EG650" i="4"/>
  <c r="EE656" i="4"/>
  <c r="EG666" i="4"/>
  <c r="EE672" i="4"/>
  <c r="EG682" i="4"/>
  <c r="EE688" i="4"/>
  <c r="EG698" i="4"/>
  <c r="EE704" i="4"/>
  <c r="EG714" i="4"/>
  <c r="EE720" i="4"/>
  <c r="EG730" i="4"/>
  <c r="EE736" i="4"/>
  <c r="EG746" i="4"/>
  <c r="EE752" i="4"/>
  <c r="EG762" i="4"/>
  <c r="EE768" i="4"/>
  <c r="EG778" i="4"/>
  <c r="EE784" i="4"/>
  <c r="EG794" i="4"/>
  <c r="EE800" i="4"/>
  <c r="EG810" i="4"/>
  <c r="EE816" i="4"/>
  <c r="EG826" i="4"/>
  <c r="EE830" i="4"/>
  <c r="EE834" i="4"/>
  <c r="EE843" i="4"/>
  <c r="EG845" i="4"/>
  <c r="EE851" i="4"/>
  <c r="EG853" i="4"/>
  <c r="EE859" i="4"/>
  <c r="EG861" i="4"/>
  <c r="EE867" i="4"/>
  <c r="EG869" i="4"/>
  <c r="EE875" i="4"/>
  <c r="EG877" i="4"/>
  <c r="EE883" i="4"/>
  <c r="EG885" i="4"/>
  <c r="EE891" i="4"/>
  <c r="EG893" i="4"/>
  <c r="EE899" i="4"/>
  <c r="EG901" i="4"/>
  <c r="EE907" i="4"/>
  <c r="EG909" i="4"/>
  <c r="EE915" i="4"/>
  <c r="EG917" i="4"/>
  <c r="EE923" i="4"/>
  <c r="EG925" i="4"/>
  <c r="EE931" i="4"/>
  <c r="EG933" i="4"/>
  <c r="EE939" i="4"/>
  <c r="EG941" i="4"/>
  <c r="EE947" i="4"/>
  <c r="EG949" i="4"/>
  <c r="EE955" i="4"/>
  <c r="EG957" i="4"/>
  <c r="EE963" i="4"/>
  <c r="EG965" i="4"/>
  <c r="EE971" i="4"/>
  <c r="EG973" i="4"/>
  <c r="EE979" i="4"/>
  <c r="EG981" i="4"/>
  <c r="EE987" i="4"/>
  <c r="EG989" i="4"/>
  <c r="EE995" i="4"/>
  <c r="EG997" i="4"/>
  <c r="EE1003" i="4"/>
  <c r="EG1005" i="4"/>
  <c r="EG904" i="4"/>
  <c r="EG952" i="4"/>
  <c r="EG968" i="4"/>
  <c r="EG976" i="4"/>
  <c r="EE982" i="4"/>
  <c r="EG984" i="4"/>
  <c r="EE990" i="4"/>
  <c r="EG992" i="4"/>
  <c r="EE998" i="4"/>
  <c r="EG1000" i="4"/>
  <c r="EE1006" i="4"/>
  <c r="EE248" i="4"/>
  <c r="EG258" i="4"/>
  <c r="EE280" i="4"/>
  <c r="EG290" i="4"/>
  <c r="EE312" i="4"/>
  <c r="EG322" i="4"/>
  <c r="EE344" i="4"/>
  <c r="EG354" i="4"/>
  <c r="EE376" i="4"/>
  <c r="EG386" i="4"/>
  <c r="EE408" i="4"/>
  <c r="EG418" i="4"/>
  <c r="EE440" i="4"/>
  <c r="EG450" i="4"/>
  <c r="EE472" i="4"/>
  <c r="EG482" i="4"/>
  <c r="EE504" i="4"/>
  <c r="EG514" i="4"/>
  <c r="EE536" i="4"/>
  <c r="EG546" i="4"/>
  <c r="EE568" i="4"/>
  <c r="EG578" i="4"/>
  <c r="EG608" i="4"/>
  <c r="EE614" i="4"/>
  <c r="EG624" i="4"/>
  <c r="EE630" i="4"/>
  <c r="EG640" i="4"/>
  <c r="EE646" i="4"/>
  <c r="EG656" i="4"/>
  <c r="EE662" i="4"/>
  <c r="EG672" i="4"/>
  <c r="EE678" i="4"/>
  <c r="EG688" i="4"/>
  <c r="EE694" i="4"/>
  <c r="EG704" i="4"/>
  <c r="EE710" i="4"/>
  <c r="EG720" i="4"/>
  <c r="EE726" i="4"/>
  <c r="EG736" i="4"/>
  <c r="EE742" i="4"/>
  <c r="EG752" i="4"/>
  <c r="EE758" i="4"/>
  <c r="EG768" i="4"/>
  <c r="EE774" i="4"/>
  <c r="EG784" i="4"/>
  <c r="EE790" i="4"/>
  <c r="EG800" i="4"/>
  <c r="EE806" i="4"/>
  <c r="EE820" i="4"/>
  <c r="EG823" i="4"/>
  <c r="EE827" i="4"/>
  <c r="EG830" i="4"/>
  <c r="EG837" i="4"/>
  <c r="EG840" i="4"/>
  <c r="EE846" i="4"/>
  <c r="EG848" i="4"/>
  <c r="EE854" i="4"/>
  <c r="EG856" i="4"/>
  <c r="EE862" i="4"/>
  <c r="EG864" i="4"/>
  <c r="EE870" i="4"/>
  <c r="EG872" i="4"/>
  <c r="EE878" i="4"/>
  <c r="EG880" i="4"/>
  <c r="EE886" i="4"/>
  <c r="EG888" i="4"/>
  <c r="EE894" i="4"/>
  <c r="EG896" i="4"/>
  <c r="EE902" i="4"/>
  <c r="EE910" i="4"/>
  <c r="EG912" i="4"/>
  <c r="EE918" i="4"/>
  <c r="EG920" i="4"/>
  <c r="EE926" i="4"/>
  <c r="EG928" i="4"/>
  <c r="EE934" i="4"/>
  <c r="EG936" i="4"/>
  <c r="EE942" i="4"/>
  <c r="EG944" i="4"/>
  <c r="EE950" i="4"/>
  <c r="EE958" i="4"/>
  <c r="EG960" i="4"/>
  <c r="EE966" i="4"/>
  <c r="EE974" i="4"/>
  <c r="EE260" i="4"/>
  <c r="EG270" i="4"/>
  <c r="EE292" i="4"/>
  <c r="EG302" i="4"/>
  <c r="EE324" i="4"/>
  <c r="EG334" i="4"/>
  <c r="EE356" i="4"/>
  <c r="EG366" i="4"/>
  <c r="EE388" i="4"/>
  <c r="EG398" i="4"/>
  <c r="EE420" i="4"/>
  <c r="EG430" i="4"/>
  <c r="EE452" i="4"/>
  <c r="EG462" i="4"/>
  <c r="EE484" i="4"/>
  <c r="EG494" i="4"/>
  <c r="EE516" i="4"/>
  <c r="EG526" i="4"/>
  <c r="EE548" i="4"/>
  <c r="EG558" i="4"/>
  <c r="EE580" i="4"/>
  <c r="EG590" i="4"/>
  <c r="EG598" i="4"/>
  <c r="EE604" i="4"/>
  <c r="EG614" i="4"/>
  <c r="EE620" i="4"/>
  <c r="EG630" i="4"/>
  <c r="EE636" i="4"/>
  <c r="EG646" i="4"/>
  <c r="EE652" i="4"/>
  <c r="EG662" i="4"/>
  <c r="EE668" i="4"/>
  <c r="EG678" i="4"/>
  <c r="EE684" i="4"/>
  <c r="EG694" i="4"/>
  <c r="EE700" i="4"/>
  <c r="EG710" i="4"/>
  <c r="EE716" i="4"/>
  <c r="EG726" i="4"/>
  <c r="EE732" i="4"/>
  <c r="EG742" i="4"/>
  <c r="EE748" i="4"/>
  <c r="EG758" i="4"/>
  <c r="EE764" i="4"/>
  <c r="EG774" i="4"/>
  <c r="EE780" i="4"/>
  <c r="EG790" i="4"/>
  <c r="EE796" i="4"/>
  <c r="EG806" i="4"/>
  <c r="EE812" i="4"/>
  <c r="EG816" i="4"/>
  <c r="EG820" i="4"/>
  <c r="EE824" i="4"/>
  <c r="EG834" i="4"/>
  <c r="EE838" i="4"/>
  <c r="EE841" i="4"/>
  <c r="EG843" i="4"/>
  <c r="EE849" i="4"/>
  <c r="EG851" i="4"/>
  <c r="EE857" i="4"/>
  <c r="EG859" i="4"/>
  <c r="EE865" i="4"/>
  <c r="EG867" i="4"/>
  <c r="EE873" i="4"/>
  <c r="EG875" i="4"/>
  <c r="EE881" i="4"/>
  <c r="EG883" i="4"/>
  <c r="EE889" i="4"/>
  <c r="EG891" i="4"/>
  <c r="EE897" i="4"/>
  <c r="EG899" i="4"/>
  <c r="EE905" i="4"/>
  <c r="EG907" i="4"/>
  <c r="EE913" i="4"/>
  <c r="EG915" i="4"/>
  <c r="EE921" i="4"/>
  <c r="EG923" i="4"/>
  <c r="EE929" i="4"/>
  <c r="EG931" i="4"/>
  <c r="EE937" i="4"/>
  <c r="EG939" i="4"/>
  <c r="EE945" i="4"/>
  <c r="EG947" i="4"/>
  <c r="EE953" i="4"/>
  <c r="EG955" i="4"/>
  <c r="EE961" i="4"/>
  <c r="EG963" i="4"/>
  <c r="EE969" i="4"/>
  <c r="EG971" i="4"/>
  <c r="EE977" i="4"/>
  <c r="EG979" i="4"/>
  <c r="EE985" i="4"/>
  <c r="EG987" i="4"/>
  <c r="EE993" i="4"/>
  <c r="EG995" i="4"/>
  <c r="EE1001" i="4"/>
  <c r="EG1003" i="4"/>
  <c r="EE996" i="4"/>
  <c r="EG1006" i="4"/>
  <c r="EG250" i="4"/>
  <c r="EE272" i="4"/>
  <c r="EG282" i="4"/>
  <c r="EE304" i="4"/>
  <c r="EG314" i="4"/>
  <c r="EE336" i="4"/>
  <c r="EG346" i="4"/>
  <c r="EE368" i="4"/>
  <c r="EG378" i="4"/>
  <c r="EE400" i="4"/>
  <c r="EG410" i="4"/>
  <c r="EE432" i="4"/>
  <c r="EG442" i="4"/>
  <c r="EE464" i="4"/>
  <c r="EG474" i="4"/>
  <c r="EE496" i="4"/>
  <c r="EG506" i="4"/>
  <c r="EE528" i="4"/>
  <c r="EG538" i="4"/>
  <c r="EE560" i="4"/>
  <c r="EG570" i="4"/>
  <c r="EE592" i="4"/>
  <c r="EG604" i="4"/>
  <c r="EE610" i="4"/>
  <c r="EG620" i="4"/>
  <c r="EE626" i="4"/>
  <c r="EG636" i="4"/>
  <c r="EE642" i="4"/>
  <c r="EG652" i="4"/>
  <c r="EE658" i="4"/>
  <c r="EG668" i="4"/>
  <c r="EE674" i="4"/>
  <c r="EG684" i="4"/>
  <c r="EE690" i="4"/>
  <c r="EG700" i="4"/>
  <c r="EE706" i="4"/>
  <c r="EG716" i="4"/>
  <c r="EE722" i="4"/>
  <c r="EG732" i="4"/>
  <c r="EE738" i="4"/>
  <c r="EG748" i="4"/>
  <c r="EE754" i="4"/>
  <c r="EG764" i="4"/>
  <c r="EE770" i="4"/>
  <c r="EG780" i="4"/>
  <c r="EE786" i="4"/>
  <c r="EG796" i="4"/>
  <c r="EE802" i="4"/>
  <c r="EG812" i="4"/>
  <c r="EE821" i="4"/>
  <c r="EE828" i="4"/>
  <c r="EG831" i="4"/>
  <c r="EE835" i="4"/>
  <c r="EE844" i="4"/>
  <c r="EG846" i="4"/>
  <c r="EE852" i="4"/>
  <c r="EG854" i="4"/>
  <c r="EE860" i="4"/>
  <c r="EG862" i="4"/>
  <c r="EE868" i="4"/>
  <c r="EG870" i="4"/>
  <c r="EE876" i="4"/>
  <c r="EG878" i="4"/>
  <c r="EE884" i="4"/>
  <c r="EG886" i="4"/>
  <c r="EE892" i="4"/>
  <c r="EG894" i="4"/>
  <c r="EE900" i="4"/>
  <c r="EG902" i="4"/>
  <c r="EE908" i="4"/>
  <c r="EG910" i="4"/>
  <c r="EE916" i="4"/>
  <c r="EG918" i="4"/>
  <c r="EE924" i="4"/>
  <c r="EG926" i="4"/>
  <c r="EE932" i="4"/>
  <c r="EG934" i="4"/>
  <c r="EE940" i="4"/>
  <c r="EG942" i="4"/>
  <c r="EE948" i="4"/>
  <c r="EG950" i="4"/>
  <c r="EE956" i="4"/>
  <c r="EG958" i="4"/>
  <c r="EE964" i="4"/>
  <c r="EG966" i="4"/>
  <c r="EE972" i="4"/>
  <c r="EG974" i="4"/>
  <c r="EE980" i="4"/>
  <c r="EG982" i="4"/>
  <c r="EE988" i="4"/>
  <c r="EG990" i="4"/>
  <c r="EG998" i="4"/>
  <c r="EE1004" i="4"/>
  <c r="EE240" i="4"/>
  <c r="EE252" i="4"/>
  <c r="EG262" i="4"/>
  <c r="EE284" i="4"/>
  <c r="EG294" i="4"/>
  <c r="EE316" i="4"/>
  <c r="EG326" i="4"/>
  <c r="EE348" i="4"/>
  <c r="EG358" i="4"/>
  <c r="EE380" i="4"/>
  <c r="EG390" i="4"/>
  <c r="EE412" i="4"/>
  <c r="EG422" i="4"/>
  <c r="EE444" i="4"/>
  <c r="EG454" i="4"/>
  <c r="EE476" i="4"/>
  <c r="EG486" i="4"/>
  <c r="EE508" i="4"/>
  <c r="EG518" i="4"/>
  <c r="EE540" i="4"/>
  <c r="EG550" i="4"/>
  <c r="EE572" i="4"/>
  <c r="EG582" i="4"/>
  <c r="EE600" i="4"/>
  <c r="EG610" i="4"/>
  <c r="EE616" i="4"/>
  <c r="EG626" i="4"/>
  <c r="EE632" i="4"/>
  <c r="EG642" i="4"/>
  <c r="EE648" i="4"/>
  <c r="EG658" i="4"/>
  <c r="EE664" i="4"/>
  <c r="EG674" i="4"/>
  <c r="EE680" i="4"/>
  <c r="EG690" i="4"/>
  <c r="EE696" i="4"/>
  <c r="EG706" i="4"/>
  <c r="EE712" i="4"/>
  <c r="EG722" i="4"/>
  <c r="EE728" i="4"/>
  <c r="EG738" i="4"/>
  <c r="EE744" i="4"/>
  <c r="EG754" i="4"/>
  <c r="EE760" i="4"/>
  <c r="EG770" i="4"/>
  <c r="EE776" i="4"/>
  <c r="EG786" i="4"/>
  <c r="EE792" i="4"/>
  <c r="EG802" i="4"/>
  <c r="EE808" i="4"/>
  <c r="EE818" i="4"/>
  <c r="EG824" i="4"/>
  <c r="EG828" i="4"/>
  <c r="EE832" i="4"/>
  <c r="EG838" i="4"/>
  <c r="EG841" i="4"/>
  <c r="EE847" i="4"/>
  <c r="EG849" i="4"/>
  <c r="EE855" i="4"/>
  <c r="EG857" i="4"/>
  <c r="EE863" i="4"/>
  <c r="EG865" i="4"/>
  <c r="EE871" i="4"/>
  <c r="EG873" i="4"/>
  <c r="EE879" i="4"/>
  <c r="EG881" i="4"/>
  <c r="EE887" i="4"/>
  <c r="EG889" i="4"/>
  <c r="EE895" i="4"/>
  <c r="EG897" i="4"/>
  <c r="EE903" i="4"/>
  <c r="EG905" i="4"/>
  <c r="EE911" i="4"/>
  <c r="EG913" i="4"/>
  <c r="EE919" i="4"/>
  <c r="EG921" i="4"/>
  <c r="EE927" i="4"/>
  <c r="EG929" i="4"/>
  <c r="EE935" i="4"/>
  <c r="EG937" i="4"/>
  <c r="EE943" i="4"/>
  <c r="EG945" i="4"/>
  <c r="EE951" i="4"/>
  <c r="EG953" i="4"/>
  <c r="EE959" i="4"/>
  <c r="EG961" i="4"/>
  <c r="EE967" i="4"/>
  <c r="EG969" i="4"/>
  <c r="EE975" i="4"/>
  <c r="EG977" i="4"/>
  <c r="EE983" i="4"/>
  <c r="EG985" i="4"/>
  <c r="EE991" i="4"/>
  <c r="EG993" i="4"/>
  <c r="EE999" i="4"/>
  <c r="EG1001" i="4"/>
  <c r="EG7" i="4"/>
  <c r="EG948" i="4"/>
  <c r="EG964" i="4"/>
  <c r="EE970" i="4"/>
  <c r="EG980" i="4"/>
  <c r="EE986" i="4"/>
  <c r="EG996" i="4"/>
  <c r="EG1004" i="4"/>
  <c r="EG242" i="4"/>
  <c r="EE264" i="4"/>
  <c r="EG274" i="4"/>
  <c r="EE296" i="4"/>
  <c r="EG306" i="4"/>
  <c r="EE328" i="4"/>
  <c r="EG338" i="4"/>
  <c r="EE360" i="4"/>
  <c r="EG370" i="4"/>
  <c r="EE392" i="4"/>
  <c r="EG402" i="4"/>
  <c r="EE424" i="4"/>
  <c r="EG434" i="4"/>
  <c r="EE456" i="4"/>
  <c r="EG466" i="4"/>
  <c r="EE488" i="4"/>
  <c r="EG498" i="4"/>
  <c r="EE520" i="4"/>
  <c r="EG530" i="4"/>
  <c r="EE552" i="4"/>
  <c r="EG562" i="4"/>
  <c r="EE584" i="4"/>
  <c r="EE594" i="4"/>
  <c r="EG600" i="4"/>
  <c r="EE606" i="4"/>
  <c r="EG616" i="4"/>
  <c r="EE622" i="4"/>
  <c r="EG632" i="4"/>
  <c r="EE638" i="4"/>
  <c r="EG648" i="4"/>
  <c r="EE654" i="4"/>
  <c r="EG664" i="4"/>
  <c r="EE670" i="4"/>
  <c r="EG680" i="4"/>
  <c r="EE686" i="4"/>
  <c r="EG696" i="4"/>
  <c r="EE702" i="4"/>
  <c r="EG712" i="4"/>
  <c r="EE718" i="4"/>
  <c r="EG728" i="4"/>
  <c r="EE734" i="4"/>
  <c r="EG744" i="4"/>
  <c r="EE750" i="4"/>
  <c r="EG760" i="4"/>
  <c r="EE766" i="4"/>
  <c r="EG776" i="4"/>
  <c r="EE782" i="4"/>
  <c r="EG792" i="4"/>
  <c r="EE798" i="4"/>
  <c r="EG808" i="4"/>
  <c r="EE814" i="4"/>
  <c r="EG821" i="4"/>
  <c r="EE829" i="4"/>
  <c r="EE836" i="4"/>
  <c r="EE842" i="4"/>
  <c r="EG844" i="4"/>
  <c r="EE850" i="4"/>
  <c r="EG852" i="4"/>
  <c r="EE858" i="4"/>
  <c r="EG860" i="4"/>
  <c r="EE866" i="4"/>
  <c r="EG868" i="4"/>
  <c r="EE874" i="4"/>
  <c r="EG876" i="4"/>
  <c r="EE882" i="4"/>
  <c r="EG884" i="4"/>
  <c r="EE890" i="4"/>
  <c r="EG892" i="4"/>
  <c r="EE898" i="4"/>
  <c r="EG900" i="4"/>
  <c r="EE906" i="4"/>
  <c r="EG908" i="4"/>
  <c r="EE914" i="4"/>
  <c r="EG916" i="4"/>
  <c r="EE922" i="4"/>
  <c r="EG924" i="4"/>
  <c r="EE930" i="4"/>
  <c r="EG932" i="4"/>
  <c r="EE938" i="4"/>
  <c r="EG940" i="4"/>
  <c r="EE946" i="4"/>
  <c r="EE954" i="4"/>
  <c r="EG956" i="4"/>
  <c r="EE962" i="4"/>
  <c r="EG972" i="4"/>
  <c r="EE978" i="4"/>
  <c r="EG988" i="4"/>
  <c r="EE994" i="4"/>
  <c r="EE1002" i="4"/>
  <c r="EE244" i="4"/>
  <c r="EG254" i="4"/>
  <c r="EE276" i="4"/>
  <c r="EG286" i="4"/>
  <c r="EE308" i="4"/>
  <c r="EG318" i="4"/>
  <c r="EE340" i="4"/>
  <c r="EG350" i="4"/>
  <c r="EE372" i="4"/>
  <c r="EG382" i="4"/>
  <c r="EE404" i="4"/>
  <c r="EG414" i="4"/>
  <c r="EE436" i="4"/>
  <c r="EG446" i="4"/>
  <c r="EE468" i="4"/>
  <c r="EG478" i="4"/>
  <c r="EE500" i="4"/>
  <c r="EG510" i="4"/>
  <c r="EE532" i="4"/>
  <c r="EG542" i="4"/>
  <c r="EE564" i="4"/>
  <c r="EG574" i="4"/>
  <c r="EG594" i="4"/>
  <c r="EG606" i="4"/>
  <c r="EE612" i="4"/>
  <c r="EG622" i="4"/>
  <c r="EE628" i="4"/>
  <c r="EG638" i="4"/>
  <c r="EE644" i="4"/>
  <c r="EG654" i="4"/>
  <c r="EE660" i="4"/>
  <c r="EG670" i="4"/>
  <c r="EE676" i="4"/>
  <c r="EG686" i="4"/>
  <c r="EE692" i="4"/>
  <c r="EG702" i="4"/>
  <c r="EE708" i="4"/>
  <c r="EG718" i="4"/>
  <c r="EE724" i="4"/>
  <c r="EG734" i="4"/>
  <c r="EE740" i="4"/>
  <c r="EG750" i="4"/>
  <c r="EE756" i="4"/>
  <c r="EG766" i="4"/>
  <c r="EE772" i="4"/>
  <c r="EG782" i="4"/>
  <c r="EE788" i="4"/>
  <c r="EG798" i="4"/>
  <c r="EE804" i="4"/>
  <c r="EG814" i="4"/>
  <c r="EG818" i="4"/>
  <c r="EE822" i="4"/>
  <c r="EE826" i="4"/>
  <c r="EG832" i="4"/>
  <c r="EG836" i="4"/>
  <c r="EG839" i="4"/>
  <c r="EE845" i="4"/>
  <c r="EG847" i="4"/>
  <c r="EE853" i="4"/>
  <c r="EG855" i="4"/>
  <c r="EE861" i="4"/>
  <c r="EG863" i="4"/>
  <c r="EE869" i="4"/>
  <c r="EG871" i="4"/>
  <c r="EE877" i="4"/>
  <c r="EG879" i="4"/>
  <c r="EE885" i="4"/>
  <c r="EG887" i="4"/>
  <c r="EE893" i="4"/>
  <c r="EG895" i="4"/>
  <c r="EE901" i="4"/>
  <c r="EG903" i="4"/>
  <c r="EE909" i="4"/>
  <c r="EG911" i="4"/>
  <c r="EE917" i="4"/>
  <c r="EG919" i="4"/>
  <c r="EE925" i="4"/>
  <c r="EG927" i="4"/>
  <c r="EE933" i="4"/>
  <c r="EG935" i="4"/>
  <c r="EE941" i="4"/>
  <c r="EG943" i="4"/>
  <c r="EE949" i="4"/>
  <c r="EG951" i="4"/>
  <c r="EE957" i="4"/>
  <c r="EG959" i="4"/>
  <c r="EE965" i="4"/>
  <c r="EG967" i="4"/>
  <c r="EE973" i="4"/>
  <c r="EG975" i="4"/>
  <c r="EE981" i="4"/>
  <c r="EG983" i="4"/>
  <c r="EE989" i="4"/>
  <c r="EG991" i="4"/>
  <c r="EE997" i="4"/>
  <c r="EG999" i="4"/>
  <c r="EE1005" i="4"/>
  <c r="EE7" i="4"/>
  <c r="EG970" i="4"/>
  <c r="EG994" i="4"/>
  <c r="EM9" i="4"/>
  <c r="EO11" i="4"/>
  <c r="EM17" i="4"/>
  <c r="EO19" i="4"/>
  <c r="EM25" i="4"/>
  <c r="EO27" i="4"/>
  <c r="EM33" i="4"/>
  <c r="EO35" i="4"/>
  <c r="EM41" i="4"/>
  <c r="EO43" i="4"/>
  <c r="EM49" i="4"/>
  <c r="EO51" i="4"/>
  <c r="EM57" i="4"/>
  <c r="EO59" i="4"/>
  <c r="EM65" i="4"/>
  <c r="EO67" i="4"/>
  <c r="EM73" i="4"/>
  <c r="EO75" i="4"/>
  <c r="EM81" i="4"/>
  <c r="EO83" i="4"/>
  <c r="EM89" i="4"/>
  <c r="EO91" i="4"/>
  <c r="EM97" i="4"/>
  <c r="EO99" i="4"/>
  <c r="EO9" i="4"/>
  <c r="EM15" i="4"/>
  <c r="EO17" i="4"/>
  <c r="EM23" i="4"/>
  <c r="EO25" i="4"/>
  <c r="EM31" i="4"/>
  <c r="EO33" i="4"/>
  <c r="EM39" i="4"/>
  <c r="EO41" i="4"/>
  <c r="EM47" i="4"/>
  <c r="EO49" i="4"/>
  <c r="EM55" i="4"/>
  <c r="EO57" i="4"/>
  <c r="EM63" i="4"/>
  <c r="EO65" i="4"/>
  <c r="EM71" i="4"/>
  <c r="EO73" i="4"/>
  <c r="EM79" i="4"/>
  <c r="EO81" i="4"/>
  <c r="EM87" i="4"/>
  <c r="EO89" i="4"/>
  <c r="EM95" i="4"/>
  <c r="EO97" i="4"/>
  <c r="EM103" i="4"/>
  <c r="EO105" i="4"/>
  <c r="EM111" i="4"/>
  <c r="EM13" i="4"/>
  <c r="EO15" i="4"/>
  <c r="EM21" i="4"/>
  <c r="EO23" i="4"/>
  <c r="EM29" i="4"/>
  <c r="EO31" i="4"/>
  <c r="EM37" i="4"/>
  <c r="EO39" i="4"/>
  <c r="EM45" i="4"/>
  <c r="EO47" i="4"/>
  <c r="EM53" i="4"/>
  <c r="EO55" i="4"/>
  <c r="EM61" i="4"/>
  <c r="EO63" i="4"/>
  <c r="EM69" i="4"/>
  <c r="EO71" i="4"/>
  <c r="EM77" i="4"/>
  <c r="EO79" i="4"/>
  <c r="EM85" i="4"/>
  <c r="EO87" i="4"/>
  <c r="EM93" i="4"/>
  <c r="EO95" i="4"/>
  <c r="EM101" i="4"/>
  <c r="EO103" i="4"/>
  <c r="EM109" i="4"/>
  <c r="EO111" i="4"/>
  <c r="EM117" i="4"/>
  <c r="EO119" i="4"/>
  <c r="EM11" i="4"/>
  <c r="EO13" i="4"/>
  <c r="EM19" i="4"/>
  <c r="EO21" i="4"/>
  <c r="EM27" i="4"/>
  <c r="EO29" i="4"/>
  <c r="EM35" i="4"/>
  <c r="EO37" i="4"/>
  <c r="EM43" i="4"/>
  <c r="EO45" i="4"/>
  <c r="EM51" i="4"/>
  <c r="EO53" i="4"/>
  <c r="EM59" i="4"/>
  <c r="EO61" i="4"/>
  <c r="EM67" i="4"/>
  <c r="EO69" i="4"/>
  <c r="EM75" i="4"/>
  <c r="EO77" i="4"/>
  <c r="EM83" i="4"/>
  <c r="EO85" i="4"/>
  <c r="EM91" i="4"/>
  <c r="EO93" i="4"/>
  <c r="EM99" i="4"/>
  <c r="EO101" i="4"/>
  <c r="EM107" i="4"/>
  <c r="EO109" i="4"/>
  <c r="EM12" i="4"/>
  <c r="EO22" i="4"/>
  <c r="EM28" i="4"/>
  <c r="EO38" i="4"/>
  <c r="EM44" i="4"/>
  <c r="EO54" i="4"/>
  <c r="EM60" i="4"/>
  <c r="EO70" i="4"/>
  <c r="EM76" i="4"/>
  <c r="EO86" i="4"/>
  <c r="EM92" i="4"/>
  <c r="EO102" i="4"/>
  <c r="EM115" i="4"/>
  <c r="EM118" i="4"/>
  <c r="EM121" i="4"/>
  <c r="EM124" i="4"/>
  <c r="EO126" i="4"/>
  <c r="EM132" i="4"/>
  <c r="EO134" i="4"/>
  <c r="EM140" i="4"/>
  <c r="EO142" i="4"/>
  <c r="EM148" i="4"/>
  <c r="EO150" i="4"/>
  <c r="EM156" i="4"/>
  <c r="EO158" i="4"/>
  <c r="EM164" i="4"/>
  <c r="EO166" i="4"/>
  <c r="EM172" i="4"/>
  <c r="EO174" i="4"/>
  <c r="EM180" i="4"/>
  <c r="EO182" i="4"/>
  <c r="EM188" i="4"/>
  <c r="EO190" i="4"/>
  <c r="EM196" i="4"/>
  <c r="EO198" i="4"/>
  <c r="EM204" i="4"/>
  <c r="EO206" i="4"/>
  <c r="EM212" i="4"/>
  <c r="EO214" i="4"/>
  <c r="EM220" i="4"/>
  <c r="EO222" i="4"/>
  <c r="EM228" i="4"/>
  <c r="EO230" i="4"/>
  <c r="EM236" i="4"/>
  <c r="EO238" i="4"/>
  <c r="EM244" i="4"/>
  <c r="EO246" i="4"/>
  <c r="EM252" i="4"/>
  <c r="EO254" i="4"/>
  <c r="EM260" i="4"/>
  <c r="EO262" i="4"/>
  <c r="EM268" i="4"/>
  <c r="EO270" i="4"/>
  <c r="EM276" i="4"/>
  <c r="EO278" i="4"/>
  <c r="EM284" i="4"/>
  <c r="EO286" i="4"/>
  <c r="EM292" i="4"/>
  <c r="EO294" i="4"/>
  <c r="EM300" i="4"/>
  <c r="EO302" i="4"/>
  <c r="EM308" i="4"/>
  <c r="EO310" i="4"/>
  <c r="EM316" i="4"/>
  <c r="EO318" i="4"/>
  <c r="EM324" i="4"/>
  <c r="EO326" i="4"/>
  <c r="EM332" i="4"/>
  <c r="EO334" i="4"/>
  <c r="EM340" i="4"/>
  <c r="EM8" i="4"/>
  <c r="EO18" i="4"/>
  <c r="EM24" i="4"/>
  <c r="EO34" i="4"/>
  <c r="EM40" i="4"/>
  <c r="EO50" i="4"/>
  <c r="EM56" i="4"/>
  <c r="EO66" i="4"/>
  <c r="EM72" i="4"/>
  <c r="EO82" i="4"/>
  <c r="EM88" i="4"/>
  <c r="EO98" i="4"/>
  <c r="EM104" i="4"/>
  <c r="EM108" i="4"/>
  <c r="EO112" i="4"/>
  <c r="EO115" i="4"/>
  <c r="EO118" i="4"/>
  <c r="EO121" i="4"/>
  <c r="EO124" i="4"/>
  <c r="EM130" i="4"/>
  <c r="EO132" i="4"/>
  <c r="EM138" i="4"/>
  <c r="EO140" i="4"/>
  <c r="EM146" i="4"/>
  <c r="EO148" i="4"/>
  <c r="EM154" i="4"/>
  <c r="EO156" i="4"/>
  <c r="EM162" i="4"/>
  <c r="EO164" i="4"/>
  <c r="EM170" i="4"/>
  <c r="EO172" i="4"/>
  <c r="EM178" i="4"/>
  <c r="EO180" i="4"/>
  <c r="EM186" i="4"/>
  <c r="EO188" i="4"/>
  <c r="EM194" i="4"/>
  <c r="EO196" i="4"/>
  <c r="EM202" i="4"/>
  <c r="EO204" i="4"/>
  <c r="EM210" i="4"/>
  <c r="EO212" i="4"/>
  <c r="EM218" i="4"/>
  <c r="EO220" i="4"/>
  <c r="EM226" i="4"/>
  <c r="EO228" i="4"/>
  <c r="EM234" i="4"/>
  <c r="EO236" i="4"/>
  <c r="EM242" i="4"/>
  <c r="EO244" i="4"/>
  <c r="EM250" i="4"/>
  <c r="EO252" i="4"/>
  <c r="EM258" i="4"/>
  <c r="EO260" i="4"/>
  <c r="EM266" i="4"/>
  <c r="EO268" i="4"/>
  <c r="EM274" i="4"/>
  <c r="EO276" i="4"/>
  <c r="EM282" i="4"/>
  <c r="EO284" i="4"/>
  <c r="EM290" i="4"/>
  <c r="EO292" i="4"/>
  <c r="EM298" i="4"/>
  <c r="EO300" i="4"/>
  <c r="EM306" i="4"/>
  <c r="EO308" i="4"/>
  <c r="EM314" i="4"/>
  <c r="EO316" i="4"/>
  <c r="EM322" i="4"/>
  <c r="EO324" i="4"/>
  <c r="EO14" i="4"/>
  <c r="EM20" i="4"/>
  <c r="EO30" i="4"/>
  <c r="EM36" i="4"/>
  <c r="EO46" i="4"/>
  <c r="EM52" i="4"/>
  <c r="EO62" i="4"/>
  <c r="EM68" i="4"/>
  <c r="EO78" i="4"/>
  <c r="EM84" i="4"/>
  <c r="EO94" i="4"/>
  <c r="EM100" i="4"/>
  <c r="EM105" i="4"/>
  <c r="EO122" i="4"/>
  <c r="EM128" i="4"/>
  <c r="EO130" i="4"/>
  <c r="EM136" i="4"/>
  <c r="EO138" i="4"/>
  <c r="EM144" i="4"/>
  <c r="EO146" i="4"/>
  <c r="EM152" i="4"/>
  <c r="EO154" i="4"/>
  <c r="EM160" i="4"/>
  <c r="EO162" i="4"/>
  <c r="EM168" i="4"/>
  <c r="EO170" i="4"/>
  <c r="EM176" i="4"/>
  <c r="EO178" i="4"/>
  <c r="EM184" i="4"/>
  <c r="EO186" i="4"/>
  <c r="EM192" i="4"/>
  <c r="EO194" i="4"/>
  <c r="EM200" i="4"/>
  <c r="EO202" i="4"/>
  <c r="EM208" i="4"/>
  <c r="EO210" i="4"/>
  <c r="EM216" i="4"/>
  <c r="EO218" i="4"/>
  <c r="EM224" i="4"/>
  <c r="EO226" i="4"/>
  <c r="EM232" i="4"/>
  <c r="EO234" i="4"/>
  <c r="EM240" i="4"/>
  <c r="EO242" i="4"/>
  <c r="EM248" i="4"/>
  <c r="EO250" i="4"/>
  <c r="EM256" i="4"/>
  <c r="EO258" i="4"/>
  <c r="EM264" i="4"/>
  <c r="EO266" i="4"/>
  <c r="EM272" i="4"/>
  <c r="EO274" i="4"/>
  <c r="EM280" i="4"/>
  <c r="EO282" i="4"/>
  <c r="EM288" i="4"/>
  <c r="EO290" i="4"/>
  <c r="EM296" i="4"/>
  <c r="EO298" i="4"/>
  <c r="EM304" i="4"/>
  <c r="EO306" i="4"/>
  <c r="EM312" i="4"/>
  <c r="EO314" i="4"/>
  <c r="EM320" i="4"/>
  <c r="EO322" i="4"/>
  <c r="EM328" i="4"/>
  <c r="EO330" i="4"/>
  <c r="EM336" i="4"/>
  <c r="EO338" i="4"/>
  <c r="EO10" i="4"/>
  <c r="EM16" i="4"/>
  <c r="EO26" i="4"/>
  <c r="EM32" i="4"/>
  <c r="EO42" i="4"/>
  <c r="EM48" i="4"/>
  <c r="EO58" i="4"/>
  <c r="EM64" i="4"/>
  <c r="EO74" i="4"/>
  <c r="EM80" i="4"/>
  <c r="EO90" i="4"/>
  <c r="EM96" i="4"/>
  <c r="EM106" i="4"/>
  <c r="EM114" i="4"/>
  <c r="EM126" i="4"/>
  <c r="EO128" i="4"/>
  <c r="EM134" i="4"/>
  <c r="EO136" i="4"/>
  <c r="EM142" i="4"/>
  <c r="EO144" i="4"/>
  <c r="EM150" i="4"/>
  <c r="EO152" i="4"/>
  <c r="EM158" i="4"/>
  <c r="EO160" i="4"/>
  <c r="EM166" i="4"/>
  <c r="EO168" i="4"/>
  <c r="EM174" i="4"/>
  <c r="EO176" i="4"/>
  <c r="EM182" i="4"/>
  <c r="EO184" i="4"/>
  <c r="EM190" i="4"/>
  <c r="EO192" i="4"/>
  <c r="EM198" i="4"/>
  <c r="EO200" i="4"/>
  <c r="EM206" i="4"/>
  <c r="EO208" i="4"/>
  <c r="EM214" i="4"/>
  <c r="EO216" i="4"/>
  <c r="EM222" i="4"/>
  <c r="EO224" i="4"/>
  <c r="EM230" i="4"/>
  <c r="EO232" i="4"/>
  <c r="EM238" i="4"/>
  <c r="EO240" i="4"/>
  <c r="EM246" i="4"/>
  <c r="EO248" i="4"/>
  <c r="EM254" i="4"/>
  <c r="EO256" i="4"/>
  <c r="EM262" i="4"/>
  <c r="EO264" i="4"/>
  <c r="EM270" i="4"/>
  <c r="EO272" i="4"/>
  <c r="EM278" i="4"/>
  <c r="EO280" i="4"/>
  <c r="EM286" i="4"/>
  <c r="EO288" i="4"/>
  <c r="EM294" i="4"/>
  <c r="EO296" i="4"/>
  <c r="EM302" i="4"/>
  <c r="EO304" i="4"/>
  <c r="EM310" i="4"/>
  <c r="EO312" i="4"/>
  <c r="EM318" i="4"/>
  <c r="EO320" i="4"/>
  <c r="EM326" i="4"/>
  <c r="EM10" i="4"/>
  <c r="EO20" i="4"/>
  <c r="EM42" i="4"/>
  <c r="EO52" i="4"/>
  <c r="EM74" i="4"/>
  <c r="EO84" i="4"/>
  <c r="EO113" i="4"/>
  <c r="EM120" i="4"/>
  <c r="EO125" i="4"/>
  <c r="EM131" i="4"/>
  <c r="EO141" i="4"/>
  <c r="EM147" i="4"/>
  <c r="EO157" i="4"/>
  <c r="EM163" i="4"/>
  <c r="EO173" i="4"/>
  <c r="EM179" i="4"/>
  <c r="EO189" i="4"/>
  <c r="EM195" i="4"/>
  <c r="EO205" i="4"/>
  <c r="EM211" i="4"/>
  <c r="EO221" i="4"/>
  <c r="EM227" i="4"/>
  <c r="EO237" i="4"/>
  <c r="EM243" i="4"/>
  <c r="EO253" i="4"/>
  <c r="EM259" i="4"/>
  <c r="EO269" i="4"/>
  <c r="EM275" i="4"/>
  <c r="EO285" i="4"/>
  <c r="EM291" i="4"/>
  <c r="EO301" i="4"/>
  <c r="EM307" i="4"/>
  <c r="EO317" i="4"/>
  <c r="EM323" i="4"/>
  <c r="EO331" i="4"/>
  <c r="EM339" i="4"/>
  <c r="EM342" i="4"/>
  <c r="EO344" i="4"/>
  <c r="EM350" i="4"/>
  <c r="EO352" i="4"/>
  <c r="EM358" i="4"/>
  <c r="EO360" i="4"/>
  <c r="EM366" i="4"/>
  <c r="EO368" i="4"/>
  <c r="EM374" i="4"/>
  <c r="EO376" i="4"/>
  <c r="EM382" i="4"/>
  <c r="EO384" i="4"/>
  <c r="EM390" i="4"/>
  <c r="EO392" i="4"/>
  <c r="EM398" i="4"/>
  <c r="EO400" i="4"/>
  <c r="EM406" i="4"/>
  <c r="EO408" i="4"/>
  <c r="EM414" i="4"/>
  <c r="EO416" i="4"/>
  <c r="EM422" i="4"/>
  <c r="EO424" i="4"/>
  <c r="EM430" i="4"/>
  <c r="EO432" i="4"/>
  <c r="EM438" i="4"/>
  <c r="EO440" i="4"/>
  <c r="EM446" i="4"/>
  <c r="EO448" i="4"/>
  <c r="EM454" i="4"/>
  <c r="EO456" i="4"/>
  <c r="EM462" i="4"/>
  <c r="EO464" i="4"/>
  <c r="EM470" i="4"/>
  <c r="EO472" i="4"/>
  <c r="EM478" i="4"/>
  <c r="EO480" i="4"/>
  <c r="EM486" i="4"/>
  <c r="EO488" i="4"/>
  <c r="EM494" i="4"/>
  <c r="EO496" i="4"/>
  <c r="EM502" i="4"/>
  <c r="EO504" i="4"/>
  <c r="EM510" i="4"/>
  <c r="EO512" i="4"/>
  <c r="EM518" i="4"/>
  <c r="EO520" i="4"/>
  <c r="EM526" i="4"/>
  <c r="EO528" i="4"/>
  <c r="EM534" i="4"/>
  <c r="EO536" i="4"/>
  <c r="EM542" i="4"/>
  <c r="EO544" i="4"/>
  <c r="EM550" i="4"/>
  <c r="EO552" i="4"/>
  <c r="EM558" i="4"/>
  <c r="EO560" i="4"/>
  <c r="EM566" i="4"/>
  <c r="EO568" i="4"/>
  <c r="EO12" i="4"/>
  <c r="EM34" i="4"/>
  <c r="EO44" i="4"/>
  <c r="EM66" i="4"/>
  <c r="EO76" i="4"/>
  <c r="EM98" i="4"/>
  <c r="EO107" i="4"/>
  <c r="EM127" i="4"/>
  <c r="EO137" i="4"/>
  <c r="EM143" i="4"/>
  <c r="EO153" i="4"/>
  <c r="EM159" i="4"/>
  <c r="EO169" i="4"/>
  <c r="EM175" i="4"/>
  <c r="EO185" i="4"/>
  <c r="EM191" i="4"/>
  <c r="EO201" i="4"/>
  <c r="EM207" i="4"/>
  <c r="EO217" i="4"/>
  <c r="EM223" i="4"/>
  <c r="EO233" i="4"/>
  <c r="EM239" i="4"/>
  <c r="EO249" i="4"/>
  <c r="EM255" i="4"/>
  <c r="EO265" i="4"/>
  <c r="EM271" i="4"/>
  <c r="EO281" i="4"/>
  <c r="EM287" i="4"/>
  <c r="EO297" i="4"/>
  <c r="EM303" i="4"/>
  <c r="EO313" i="4"/>
  <c r="EM319" i="4"/>
  <c r="EM329" i="4"/>
  <c r="EO332" i="4"/>
  <c r="EO339" i="4"/>
  <c r="EO342" i="4"/>
  <c r="EM348" i="4"/>
  <c r="EO350" i="4"/>
  <c r="EM356" i="4"/>
  <c r="EO358" i="4"/>
  <c r="EM364" i="4"/>
  <c r="EO366" i="4"/>
  <c r="EM372" i="4"/>
  <c r="EO374" i="4"/>
  <c r="EM380" i="4"/>
  <c r="EO382" i="4"/>
  <c r="EM388" i="4"/>
  <c r="EO390" i="4"/>
  <c r="EM396" i="4"/>
  <c r="EO398" i="4"/>
  <c r="EM404" i="4"/>
  <c r="EO406" i="4"/>
  <c r="EM412" i="4"/>
  <c r="EO414" i="4"/>
  <c r="EM420" i="4"/>
  <c r="EO422" i="4"/>
  <c r="EM428" i="4"/>
  <c r="EO430" i="4"/>
  <c r="EM436" i="4"/>
  <c r="EO438" i="4"/>
  <c r="EM444" i="4"/>
  <c r="EO446" i="4"/>
  <c r="EM452" i="4"/>
  <c r="EO454" i="4"/>
  <c r="EM460" i="4"/>
  <c r="EO462" i="4"/>
  <c r="EM468" i="4"/>
  <c r="EO470" i="4"/>
  <c r="EM476" i="4"/>
  <c r="EO478" i="4"/>
  <c r="EM484" i="4"/>
  <c r="EO486" i="4"/>
  <c r="EM492" i="4"/>
  <c r="EO494" i="4"/>
  <c r="EM500" i="4"/>
  <c r="EO502" i="4"/>
  <c r="EM508" i="4"/>
  <c r="EO510" i="4"/>
  <c r="EM516" i="4"/>
  <c r="EO518" i="4"/>
  <c r="EM524" i="4"/>
  <c r="EO526" i="4"/>
  <c r="EM532" i="4"/>
  <c r="EO534" i="4"/>
  <c r="EM540" i="4"/>
  <c r="EO542" i="4"/>
  <c r="EM548" i="4"/>
  <c r="EO550" i="4"/>
  <c r="EM556" i="4"/>
  <c r="EO558" i="4"/>
  <c r="EM564" i="4"/>
  <c r="EM26" i="4"/>
  <c r="CB26" i="4" s="1"/>
  <c r="EO36" i="4"/>
  <c r="EM58" i="4"/>
  <c r="EO68" i="4"/>
  <c r="EM90" i="4"/>
  <c r="EO100" i="4"/>
  <c r="EM110" i="4"/>
  <c r="EO116" i="4"/>
  <c r="EM123" i="4"/>
  <c r="EO133" i="4"/>
  <c r="EM139" i="4"/>
  <c r="EO149" i="4"/>
  <c r="EM155" i="4"/>
  <c r="EO165" i="4"/>
  <c r="EM171" i="4"/>
  <c r="EO181" i="4"/>
  <c r="EM187" i="4"/>
  <c r="EO197" i="4"/>
  <c r="EM203" i="4"/>
  <c r="EO213" i="4"/>
  <c r="EM219" i="4"/>
  <c r="EO229" i="4"/>
  <c r="EM235" i="4"/>
  <c r="EO245" i="4"/>
  <c r="EM251" i="4"/>
  <c r="EO261" i="4"/>
  <c r="EM267" i="4"/>
  <c r="EO277" i="4"/>
  <c r="EM283" i="4"/>
  <c r="EO293" i="4"/>
  <c r="EM299" i="4"/>
  <c r="EO309" i="4"/>
  <c r="EM315" i="4"/>
  <c r="EO325" i="4"/>
  <c r="EM330" i="4"/>
  <c r="EO333" i="4"/>
  <c r="EM337" i="4"/>
  <c r="EO340" i="4"/>
  <c r="EM346" i="4"/>
  <c r="EO348" i="4"/>
  <c r="EM354" i="4"/>
  <c r="EO356" i="4"/>
  <c r="EM362" i="4"/>
  <c r="EO364" i="4"/>
  <c r="EM370" i="4"/>
  <c r="EO372" i="4"/>
  <c r="EM378" i="4"/>
  <c r="EO380" i="4"/>
  <c r="EM386" i="4"/>
  <c r="EO388" i="4"/>
  <c r="EM394" i="4"/>
  <c r="EO396" i="4"/>
  <c r="EM402" i="4"/>
  <c r="EO404" i="4"/>
  <c r="EM410" i="4"/>
  <c r="EO412" i="4"/>
  <c r="EM418" i="4"/>
  <c r="EO420" i="4"/>
  <c r="EM426" i="4"/>
  <c r="EO428" i="4"/>
  <c r="EM434" i="4"/>
  <c r="EO436" i="4"/>
  <c r="EM442" i="4"/>
  <c r="EO444" i="4"/>
  <c r="EM450" i="4"/>
  <c r="EO452" i="4"/>
  <c r="EM458" i="4"/>
  <c r="EO460" i="4"/>
  <c r="EM466" i="4"/>
  <c r="EO468" i="4"/>
  <c r="EM474" i="4"/>
  <c r="EO476" i="4"/>
  <c r="EM482" i="4"/>
  <c r="EO484" i="4"/>
  <c r="EM490" i="4"/>
  <c r="EO492" i="4"/>
  <c r="EM498" i="4"/>
  <c r="EO500" i="4"/>
  <c r="EM506" i="4"/>
  <c r="EO508" i="4"/>
  <c r="EM514" i="4"/>
  <c r="EM18" i="4"/>
  <c r="EO28" i="4"/>
  <c r="EM50" i="4"/>
  <c r="EO60" i="4"/>
  <c r="EM82" i="4"/>
  <c r="EO92" i="4"/>
  <c r="EM112" i="4"/>
  <c r="EO129" i="4"/>
  <c r="EM135" i="4"/>
  <c r="EO145" i="4"/>
  <c r="EM151" i="4"/>
  <c r="EO161" i="4"/>
  <c r="EM167" i="4"/>
  <c r="EO177" i="4"/>
  <c r="EM183" i="4"/>
  <c r="EO193" i="4"/>
  <c r="EM199" i="4"/>
  <c r="EO209" i="4"/>
  <c r="EM215" i="4"/>
  <c r="EO225" i="4"/>
  <c r="EM231" i="4"/>
  <c r="EO241" i="4"/>
  <c r="EM247" i="4"/>
  <c r="EO257" i="4"/>
  <c r="EM263" i="4"/>
  <c r="EO273" i="4"/>
  <c r="EM279" i="4"/>
  <c r="EO289" i="4"/>
  <c r="EM295" i="4"/>
  <c r="EO305" i="4"/>
  <c r="EM311" i="4"/>
  <c r="EO321" i="4"/>
  <c r="EM327" i="4"/>
  <c r="EM331" i="4"/>
  <c r="EM338" i="4"/>
  <c r="EM344" i="4"/>
  <c r="EO346" i="4"/>
  <c r="EM352" i="4"/>
  <c r="EO354" i="4"/>
  <c r="EM360" i="4"/>
  <c r="EO362" i="4"/>
  <c r="EM368" i="4"/>
  <c r="EO370" i="4"/>
  <c r="EM376" i="4"/>
  <c r="EO378" i="4"/>
  <c r="EM384" i="4"/>
  <c r="EO386" i="4"/>
  <c r="EM392" i="4"/>
  <c r="EO394" i="4"/>
  <c r="EM400" i="4"/>
  <c r="EO402" i="4"/>
  <c r="EM408" i="4"/>
  <c r="EO410" i="4"/>
  <c r="EM416" i="4"/>
  <c r="EO418" i="4"/>
  <c r="EM424" i="4"/>
  <c r="EO426" i="4"/>
  <c r="EM432" i="4"/>
  <c r="EO434" i="4"/>
  <c r="EM440" i="4"/>
  <c r="EO442" i="4"/>
  <c r="EM448" i="4"/>
  <c r="EO450" i="4"/>
  <c r="EM456" i="4"/>
  <c r="EO458" i="4"/>
  <c r="EM464" i="4"/>
  <c r="EO466" i="4"/>
  <c r="EM472" i="4"/>
  <c r="EO474" i="4"/>
  <c r="EM480" i="4"/>
  <c r="EO482" i="4"/>
  <c r="EM488" i="4"/>
  <c r="EO490" i="4"/>
  <c r="EM496" i="4"/>
  <c r="EO498" i="4"/>
  <c r="EM504" i="4"/>
  <c r="EO506" i="4"/>
  <c r="EM512" i="4"/>
  <c r="EO514" i="4"/>
  <c r="EM520" i="4"/>
  <c r="EO522" i="4"/>
  <c r="EM528" i="4"/>
  <c r="EO530" i="4"/>
  <c r="EM536" i="4"/>
  <c r="EO538" i="4"/>
  <c r="EM544" i="4"/>
  <c r="EO546" i="4"/>
  <c r="EM552" i="4"/>
  <c r="EO554" i="4"/>
  <c r="EM560" i="4"/>
  <c r="EO562" i="4"/>
  <c r="EO24" i="4"/>
  <c r="EM46" i="4"/>
  <c r="EO88" i="4"/>
  <c r="EO108" i="4"/>
  <c r="EM122" i="4"/>
  <c r="EM133" i="4"/>
  <c r="EO143" i="4"/>
  <c r="EM165" i="4"/>
  <c r="EO175" i="4"/>
  <c r="EM197" i="4"/>
  <c r="EO207" i="4"/>
  <c r="EM229" i="4"/>
  <c r="EO239" i="4"/>
  <c r="EM261" i="4"/>
  <c r="EO271" i="4"/>
  <c r="EM293" i="4"/>
  <c r="EO303" i="4"/>
  <c r="EM325" i="4"/>
  <c r="EM333" i="4"/>
  <c r="EO345" i="4"/>
  <c r="EM351" i="4"/>
  <c r="EO361" i="4"/>
  <c r="EM367" i="4"/>
  <c r="EO377" i="4"/>
  <c r="EM383" i="4"/>
  <c r="EO393" i="4"/>
  <c r="EM399" i="4"/>
  <c r="EO409" i="4"/>
  <c r="EM415" i="4"/>
  <c r="EO425" i="4"/>
  <c r="EM431" i="4"/>
  <c r="EO441" i="4"/>
  <c r="EM447" i="4"/>
  <c r="EO457" i="4"/>
  <c r="EM463" i="4"/>
  <c r="EO473" i="4"/>
  <c r="EM479" i="4"/>
  <c r="EO489" i="4"/>
  <c r="EM495" i="4"/>
  <c r="EO505" i="4"/>
  <c r="EM511" i="4"/>
  <c r="EO524" i="4"/>
  <c r="EM529" i="4"/>
  <c r="EM533" i="4"/>
  <c r="EO537" i="4"/>
  <c r="EO541" i="4"/>
  <c r="EM546" i="4"/>
  <c r="EM559" i="4"/>
  <c r="EM563" i="4"/>
  <c r="EM567" i="4"/>
  <c r="EM570" i="4"/>
  <c r="EO572" i="4"/>
  <c r="EM578" i="4"/>
  <c r="EO580" i="4"/>
  <c r="EM586" i="4"/>
  <c r="EO588" i="4"/>
  <c r="EM594" i="4"/>
  <c r="EO596" i="4"/>
  <c r="EM602" i="4"/>
  <c r="EO604" i="4"/>
  <c r="EM610" i="4"/>
  <c r="EO612" i="4"/>
  <c r="EM618" i="4"/>
  <c r="EO620" i="4"/>
  <c r="EM626" i="4"/>
  <c r="EO628" i="4"/>
  <c r="EM634" i="4"/>
  <c r="EO636" i="4"/>
  <c r="EM642" i="4"/>
  <c r="EO644" i="4"/>
  <c r="EM650" i="4"/>
  <c r="EO652" i="4"/>
  <c r="EM658" i="4"/>
  <c r="EO660" i="4"/>
  <c r="EM666" i="4"/>
  <c r="EO668" i="4"/>
  <c r="EM674" i="4"/>
  <c r="EO676" i="4"/>
  <c r="EM682" i="4"/>
  <c r="EO684" i="4"/>
  <c r="EM690" i="4"/>
  <c r="EO692" i="4"/>
  <c r="EM698" i="4"/>
  <c r="EO700" i="4"/>
  <c r="EM706" i="4"/>
  <c r="EO708" i="4"/>
  <c r="EM714" i="4"/>
  <c r="EO716" i="4"/>
  <c r="EM722" i="4"/>
  <c r="EO724" i="4"/>
  <c r="EM730" i="4"/>
  <c r="EO732" i="4"/>
  <c r="EM738" i="4"/>
  <c r="EO740" i="4"/>
  <c r="EM746" i="4"/>
  <c r="EO748" i="4"/>
  <c r="EM754" i="4"/>
  <c r="EO756" i="4"/>
  <c r="EM762" i="4"/>
  <c r="EO764" i="4"/>
  <c r="EM770" i="4"/>
  <c r="EO772" i="4"/>
  <c r="EM778" i="4"/>
  <c r="EO780" i="4"/>
  <c r="EM786" i="4"/>
  <c r="EO788" i="4"/>
  <c r="EM794" i="4"/>
  <c r="EO796" i="4"/>
  <c r="EM802" i="4"/>
  <c r="EO804" i="4"/>
  <c r="EM810" i="4"/>
  <c r="EO812" i="4"/>
  <c r="EM818" i="4"/>
  <c r="EO820" i="4"/>
  <c r="EM826" i="4"/>
  <c r="EO828" i="4"/>
  <c r="EM834" i="4"/>
  <c r="EO836" i="4"/>
  <c r="EM842" i="4"/>
  <c r="EO844" i="4"/>
  <c r="EM850" i="4"/>
  <c r="EO852" i="4"/>
  <c r="EM858" i="4"/>
  <c r="EO860" i="4"/>
  <c r="EM866" i="4"/>
  <c r="EO868" i="4"/>
  <c r="EM874" i="4"/>
  <c r="EO876" i="4"/>
  <c r="EM882" i="4"/>
  <c r="EO884" i="4"/>
  <c r="EM890" i="4"/>
  <c r="EO892" i="4"/>
  <c r="EM898" i="4"/>
  <c r="EO900" i="4"/>
  <c r="EM906" i="4"/>
  <c r="EO908" i="4"/>
  <c r="EM914" i="4"/>
  <c r="EO916" i="4"/>
  <c r="EM922" i="4"/>
  <c r="EO924" i="4"/>
  <c r="EM930" i="4"/>
  <c r="EO932" i="4"/>
  <c r="EM938" i="4"/>
  <c r="EO940" i="4"/>
  <c r="EM946" i="4"/>
  <c r="EO948" i="4"/>
  <c r="EM954" i="4"/>
  <c r="EO956" i="4"/>
  <c r="EM962" i="4"/>
  <c r="EO964" i="4"/>
  <c r="EM970" i="4"/>
  <c r="EO972" i="4"/>
  <c r="EO48" i="4"/>
  <c r="EM70" i="4"/>
  <c r="EO110" i="4"/>
  <c r="EO123" i="4"/>
  <c r="EM145" i="4"/>
  <c r="EO155" i="4"/>
  <c r="EM177" i="4"/>
  <c r="EO187" i="4"/>
  <c r="EM209" i="4"/>
  <c r="EO219" i="4"/>
  <c r="EM241" i="4"/>
  <c r="EO251" i="4"/>
  <c r="EM273" i="4"/>
  <c r="EO283" i="4"/>
  <c r="EM305" i="4"/>
  <c r="EO315" i="4"/>
  <c r="EM334" i="4"/>
  <c r="EM341" i="4"/>
  <c r="EO351" i="4"/>
  <c r="EM357" i="4"/>
  <c r="EO367" i="4"/>
  <c r="EM373" i="4"/>
  <c r="EO383" i="4"/>
  <c r="EM389" i="4"/>
  <c r="EO399" i="4"/>
  <c r="EM405" i="4"/>
  <c r="EO415" i="4"/>
  <c r="EM421" i="4"/>
  <c r="EO431" i="4"/>
  <c r="EM437" i="4"/>
  <c r="EO447" i="4"/>
  <c r="EM453" i="4"/>
  <c r="EO463" i="4"/>
  <c r="EM469" i="4"/>
  <c r="EO479" i="4"/>
  <c r="EM485" i="4"/>
  <c r="EO495" i="4"/>
  <c r="EM501" i="4"/>
  <c r="EO511" i="4"/>
  <c r="EO516" i="4"/>
  <c r="EM521" i="4"/>
  <c r="EM525" i="4"/>
  <c r="EO529" i="4"/>
  <c r="EO533" i="4"/>
  <c r="EM538" i="4"/>
  <c r="EM551" i="4"/>
  <c r="EM555" i="4"/>
  <c r="EO563" i="4"/>
  <c r="EM573" i="4"/>
  <c r="EO575" i="4"/>
  <c r="EM581" i="4"/>
  <c r="EO583" i="4"/>
  <c r="EM589" i="4"/>
  <c r="EO591" i="4"/>
  <c r="EM597" i="4"/>
  <c r="EO599" i="4"/>
  <c r="EM605" i="4"/>
  <c r="EO607" i="4"/>
  <c r="EM613" i="4"/>
  <c r="EO615" i="4"/>
  <c r="EM621" i="4"/>
  <c r="EO623" i="4"/>
  <c r="EM629" i="4"/>
  <c r="EO631" i="4"/>
  <c r="EM637" i="4"/>
  <c r="EO639" i="4"/>
  <c r="EM645" i="4"/>
  <c r="EO647" i="4"/>
  <c r="EM653" i="4"/>
  <c r="EO655" i="4"/>
  <c r="EM661" i="4"/>
  <c r="EO663" i="4"/>
  <c r="EM669" i="4"/>
  <c r="EO671" i="4"/>
  <c r="EM677" i="4"/>
  <c r="EO679" i="4"/>
  <c r="EM685" i="4"/>
  <c r="EO687" i="4"/>
  <c r="EM693" i="4"/>
  <c r="EO695" i="4"/>
  <c r="EM701" i="4"/>
  <c r="EO703" i="4"/>
  <c r="EM709" i="4"/>
  <c r="EO711" i="4"/>
  <c r="EM717" i="4"/>
  <c r="EO719" i="4"/>
  <c r="EM725" i="4"/>
  <c r="EO727" i="4"/>
  <c r="EM733" i="4"/>
  <c r="EO735" i="4"/>
  <c r="EM741" i="4"/>
  <c r="EO743" i="4"/>
  <c r="EM749" i="4"/>
  <c r="EO751" i="4"/>
  <c r="EM757" i="4"/>
  <c r="EO759" i="4"/>
  <c r="EM765" i="4"/>
  <c r="EO767" i="4"/>
  <c r="EM773" i="4"/>
  <c r="EO775" i="4"/>
  <c r="EM781" i="4"/>
  <c r="EO783" i="4"/>
  <c r="EM789" i="4"/>
  <c r="EO791" i="4"/>
  <c r="EM797" i="4"/>
  <c r="EO799" i="4"/>
  <c r="EM805" i="4"/>
  <c r="EO807" i="4"/>
  <c r="EM813" i="4"/>
  <c r="EO815" i="4"/>
  <c r="EM821" i="4"/>
  <c r="EO823" i="4"/>
  <c r="EM829" i="4"/>
  <c r="EO831" i="4"/>
  <c r="EM837" i="4"/>
  <c r="EO839" i="4"/>
  <c r="EM845" i="4"/>
  <c r="EO847" i="4"/>
  <c r="EM853" i="4"/>
  <c r="EO855" i="4"/>
  <c r="EM861" i="4"/>
  <c r="EO863" i="4"/>
  <c r="EM869" i="4"/>
  <c r="EO871" i="4"/>
  <c r="EM877" i="4"/>
  <c r="EO879" i="4"/>
  <c r="EM885" i="4"/>
  <c r="EO887" i="4"/>
  <c r="EM893" i="4"/>
  <c r="EO895" i="4"/>
  <c r="EM901" i="4"/>
  <c r="EO903" i="4"/>
  <c r="EM909" i="4"/>
  <c r="EO911" i="4"/>
  <c r="EM917" i="4"/>
  <c r="EO919" i="4"/>
  <c r="EM925" i="4"/>
  <c r="EO927" i="4"/>
  <c r="EM933" i="4"/>
  <c r="EO935" i="4"/>
  <c r="EM941" i="4"/>
  <c r="EO943" i="4"/>
  <c r="EM949" i="4"/>
  <c r="EO951" i="4"/>
  <c r="EM957" i="4"/>
  <c r="EO959" i="4"/>
  <c r="EM965" i="4"/>
  <c r="EO967" i="4"/>
  <c r="EM973" i="4"/>
  <c r="EO975" i="4"/>
  <c r="EM981" i="4"/>
  <c r="EO983" i="4"/>
  <c r="EM989" i="4"/>
  <c r="EO991" i="4"/>
  <c r="EM997" i="4"/>
  <c r="EO999" i="4"/>
  <c r="EM1005" i="4"/>
  <c r="EM7" i="4"/>
  <c r="EO8" i="4"/>
  <c r="EM30" i="4"/>
  <c r="EO72" i="4"/>
  <c r="EM94" i="4"/>
  <c r="EM113" i="4"/>
  <c r="EM125" i="4"/>
  <c r="EO135" i="4"/>
  <c r="EM157" i="4"/>
  <c r="EO167" i="4"/>
  <c r="EM189" i="4"/>
  <c r="EO199" i="4"/>
  <c r="EM221" i="4"/>
  <c r="EO231" i="4"/>
  <c r="EM253" i="4"/>
  <c r="EO263" i="4"/>
  <c r="EM285" i="4"/>
  <c r="EO295" i="4"/>
  <c r="EM317" i="4"/>
  <c r="EO327" i="4"/>
  <c r="EM335" i="4"/>
  <c r="EO341" i="4"/>
  <c r="EM347" i="4"/>
  <c r="EO357" i="4"/>
  <c r="EM363" i="4"/>
  <c r="EO373" i="4"/>
  <c r="EM379" i="4"/>
  <c r="EO389" i="4"/>
  <c r="EM395" i="4"/>
  <c r="EO405" i="4"/>
  <c r="EM411" i="4"/>
  <c r="EO421" i="4"/>
  <c r="EM427" i="4"/>
  <c r="EO437" i="4"/>
  <c r="EM443" i="4"/>
  <c r="EO453" i="4"/>
  <c r="EM459" i="4"/>
  <c r="EO469" i="4"/>
  <c r="EM475" i="4"/>
  <c r="EO485" i="4"/>
  <c r="EM491" i="4"/>
  <c r="EO501" i="4"/>
  <c r="EM507" i="4"/>
  <c r="EM517" i="4"/>
  <c r="EO521" i="4"/>
  <c r="EO525" i="4"/>
  <c r="EM530" i="4"/>
  <c r="EM543" i="4"/>
  <c r="EM547" i="4"/>
  <c r="EO555" i="4"/>
  <c r="EO559" i="4"/>
  <c r="EO567" i="4"/>
  <c r="EO570" i="4"/>
  <c r="EM576" i="4"/>
  <c r="EO578" i="4"/>
  <c r="EM584" i="4"/>
  <c r="EO586" i="4"/>
  <c r="EM592" i="4"/>
  <c r="EO594" i="4"/>
  <c r="EM600" i="4"/>
  <c r="EO602" i="4"/>
  <c r="EO32" i="4"/>
  <c r="EM54" i="4"/>
  <c r="EO96" i="4"/>
  <c r="EO114" i="4"/>
  <c r="EM137" i="4"/>
  <c r="EO147" i="4"/>
  <c r="EM169" i="4"/>
  <c r="EO179" i="4"/>
  <c r="EM201" i="4"/>
  <c r="EO211" i="4"/>
  <c r="EM233" i="4"/>
  <c r="EO243" i="4"/>
  <c r="EM265" i="4"/>
  <c r="EO275" i="4"/>
  <c r="EM297" i="4"/>
  <c r="EO307" i="4"/>
  <c r="EO328" i="4"/>
  <c r="EO335" i="4"/>
  <c r="EO347" i="4"/>
  <c r="EM353" i="4"/>
  <c r="EO363" i="4"/>
  <c r="EM369" i="4"/>
  <c r="EO379" i="4"/>
  <c r="EM385" i="4"/>
  <c r="EO395" i="4"/>
  <c r="EM401" i="4"/>
  <c r="EO411" i="4"/>
  <c r="EM417" i="4"/>
  <c r="EO427" i="4"/>
  <c r="EM433" i="4"/>
  <c r="EO443" i="4"/>
  <c r="EM449" i="4"/>
  <c r="EO459" i="4"/>
  <c r="EM465" i="4"/>
  <c r="EO475" i="4"/>
  <c r="EM481" i="4"/>
  <c r="EO491" i="4"/>
  <c r="EM497" i="4"/>
  <c r="EO507" i="4"/>
  <c r="EM513" i="4"/>
  <c r="EO517" i="4"/>
  <c r="EM522" i="4"/>
  <c r="EM535" i="4"/>
  <c r="EM539" i="4"/>
  <c r="EO547" i="4"/>
  <c r="EO551" i="4"/>
  <c r="EO564" i="4"/>
  <c r="EM568" i="4"/>
  <c r="EM571" i="4"/>
  <c r="EO573" i="4"/>
  <c r="EM579" i="4"/>
  <c r="EO581" i="4"/>
  <c r="EM587" i="4"/>
  <c r="EO589" i="4"/>
  <c r="EM595" i="4"/>
  <c r="EO597" i="4"/>
  <c r="EM603" i="4"/>
  <c r="EO605" i="4"/>
  <c r="EM611" i="4"/>
  <c r="EO613" i="4"/>
  <c r="EM619" i="4"/>
  <c r="EO621" i="4"/>
  <c r="EM627" i="4"/>
  <c r="EO629" i="4"/>
  <c r="EM635" i="4"/>
  <c r="EO637" i="4"/>
  <c r="EM643" i="4"/>
  <c r="EO645" i="4"/>
  <c r="EM651" i="4"/>
  <c r="EO653" i="4"/>
  <c r="EM659" i="4"/>
  <c r="EO661" i="4"/>
  <c r="EM667" i="4"/>
  <c r="EO669" i="4"/>
  <c r="EM675" i="4"/>
  <c r="EO677" i="4"/>
  <c r="EM683" i="4"/>
  <c r="EO685" i="4"/>
  <c r="EM691" i="4"/>
  <c r="EO693" i="4"/>
  <c r="EM699" i="4"/>
  <c r="EO701" i="4"/>
  <c r="EM707" i="4"/>
  <c r="EO709" i="4"/>
  <c r="EM715" i="4"/>
  <c r="EO717" i="4"/>
  <c r="EM723" i="4"/>
  <c r="EO725" i="4"/>
  <c r="EM731" i="4"/>
  <c r="EO733" i="4"/>
  <c r="EM739" i="4"/>
  <c r="EO741" i="4"/>
  <c r="EM747" i="4"/>
  <c r="EO749" i="4"/>
  <c r="EM755" i="4"/>
  <c r="EO757" i="4"/>
  <c r="EM763" i="4"/>
  <c r="EO765" i="4"/>
  <c r="EM771" i="4"/>
  <c r="EO773" i="4"/>
  <c r="EM779" i="4"/>
  <c r="EO781" i="4"/>
  <c r="EM787" i="4"/>
  <c r="EO789" i="4"/>
  <c r="EM795" i="4"/>
  <c r="EO797" i="4"/>
  <c r="EM803" i="4"/>
  <c r="EO805" i="4"/>
  <c r="EM811" i="4"/>
  <c r="EO813" i="4"/>
  <c r="EM819" i="4"/>
  <c r="EO821" i="4"/>
  <c r="EM827" i="4"/>
  <c r="EO829" i="4"/>
  <c r="EM835" i="4"/>
  <c r="EO837" i="4"/>
  <c r="EM843" i="4"/>
  <c r="EO845" i="4"/>
  <c r="EM851" i="4"/>
  <c r="EO853" i="4"/>
  <c r="EM859" i="4"/>
  <c r="EO861" i="4"/>
  <c r="EM867" i="4"/>
  <c r="EO869" i="4"/>
  <c r="EM875" i="4"/>
  <c r="EO877" i="4"/>
  <c r="EM883" i="4"/>
  <c r="EO885" i="4"/>
  <c r="EM891" i="4"/>
  <c r="EO893" i="4"/>
  <c r="EM899" i="4"/>
  <c r="EO901" i="4"/>
  <c r="EM907" i="4"/>
  <c r="EO909" i="4"/>
  <c r="EM915" i="4"/>
  <c r="EO917" i="4"/>
  <c r="EM923" i="4"/>
  <c r="EO925" i="4"/>
  <c r="EM931" i="4"/>
  <c r="EO933" i="4"/>
  <c r="EM939" i="4"/>
  <c r="EO941" i="4"/>
  <c r="EM947" i="4"/>
  <c r="EO949" i="4"/>
  <c r="EM955" i="4"/>
  <c r="EO957" i="4"/>
  <c r="EM963" i="4"/>
  <c r="EO965" i="4"/>
  <c r="EM971" i="4"/>
  <c r="EO973" i="4"/>
  <c r="EM979" i="4"/>
  <c r="EO981" i="4"/>
  <c r="EM987" i="4"/>
  <c r="EO989" i="4"/>
  <c r="EM995" i="4"/>
  <c r="EO997" i="4"/>
  <c r="EM1003" i="4"/>
  <c r="EO1005" i="4"/>
  <c r="EM14" i="4"/>
  <c r="EO56" i="4"/>
  <c r="EM78" i="4"/>
  <c r="EM116" i="4"/>
  <c r="EO127" i="4"/>
  <c r="EM149" i="4"/>
  <c r="EO159" i="4"/>
  <c r="EM181" i="4"/>
  <c r="EO191" i="4"/>
  <c r="EM213" i="4"/>
  <c r="EO223" i="4"/>
  <c r="EM245" i="4"/>
  <c r="EO255" i="4"/>
  <c r="EM277" i="4"/>
  <c r="EO287" i="4"/>
  <c r="EM309" i="4"/>
  <c r="EO319" i="4"/>
  <c r="EO329" i="4"/>
  <c r="EO336" i="4"/>
  <c r="EM343" i="4"/>
  <c r="EO353" i="4"/>
  <c r="EM359" i="4"/>
  <c r="EO369" i="4"/>
  <c r="EM375" i="4"/>
  <c r="EO385" i="4"/>
  <c r="EM391" i="4"/>
  <c r="EO401" i="4"/>
  <c r="EM407" i="4"/>
  <c r="EO417" i="4"/>
  <c r="EM423" i="4"/>
  <c r="EO433" i="4"/>
  <c r="EM439" i="4"/>
  <c r="EO449" i="4"/>
  <c r="EM455" i="4"/>
  <c r="EO465" i="4"/>
  <c r="EM471" i="4"/>
  <c r="EO481" i="4"/>
  <c r="EM487" i="4"/>
  <c r="EO497" i="4"/>
  <c r="EM503" i="4"/>
  <c r="EO513" i="4"/>
  <c r="EM527" i="4"/>
  <c r="EM531" i="4"/>
  <c r="EO539" i="4"/>
  <c r="EO543" i="4"/>
  <c r="EO556" i="4"/>
  <c r="EM561" i="4"/>
  <c r="EM565" i="4"/>
  <c r="EM574" i="4"/>
  <c r="EO576" i="4"/>
  <c r="EM582" i="4"/>
  <c r="EO584" i="4"/>
  <c r="EM590" i="4"/>
  <c r="EO592" i="4"/>
  <c r="EM598" i="4"/>
  <c r="EO600" i="4"/>
  <c r="EM606" i="4"/>
  <c r="EO608" i="4"/>
  <c r="EM614" i="4"/>
  <c r="EO616" i="4"/>
  <c r="EM622" i="4"/>
  <c r="EO624" i="4"/>
  <c r="EM630" i="4"/>
  <c r="EO632" i="4"/>
  <c r="EM638" i="4"/>
  <c r="EO640" i="4"/>
  <c r="EM646" i="4"/>
  <c r="EO648" i="4"/>
  <c r="EM654" i="4"/>
  <c r="EO656" i="4"/>
  <c r="EM662" i="4"/>
  <c r="EO664" i="4"/>
  <c r="EM670" i="4"/>
  <c r="EO672" i="4"/>
  <c r="EM678" i="4"/>
  <c r="EO680" i="4"/>
  <c r="EM686" i="4"/>
  <c r="EO688" i="4"/>
  <c r="EM694" i="4"/>
  <c r="EO696" i="4"/>
  <c r="EM702" i="4"/>
  <c r="EO704" i="4"/>
  <c r="EM710" i="4"/>
  <c r="EO712" i="4"/>
  <c r="EM718" i="4"/>
  <c r="EO720" i="4"/>
  <c r="EM726" i="4"/>
  <c r="EO728" i="4"/>
  <c r="EM734" i="4"/>
  <c r="EO736" i="4"/>
  <c r="EM742" i="4"/>
  <c r="EO744" i="4"/>
  <c r="EM750" i="4"/>
  <c r="EO752" i="4"/>
  <c r="EM758" i="4"/>
  <c r="EO760" i="4"/>
  <c r="EM766" i="4"/>
  <c r="EO768" i="4"/>
  <c r="EM774" i="4"/>
  <c r="EO776" i="4"/>
  <c r="EM782" i="4"/>
  <c r="EO784" i="4"/>
  <c r="EM790" i="4"/>
  <c r="EO792" i="4"/>
  <c r="EM798" i="4"/>
  <c r="EO800" i="4"/>
  <c r="EM806" i="4"/>
  <c r="EO808" i="4"/>
  <c r="EM814" i="4"/>
  <c r="EO816" i="4"/>
  <c r="EM822" i="4"/>
  <c r="EO824" i="4"/>
  <c r="EM830" i="4"/>
  <c r="EO832" i="4"/>
  <c r="EM838" i="4"/>
  <c r="EO840" i="4"/>
  <c r="EM846" i="4"/>
  <c r="EO848" i="4"/>
  <c r="EM854" i="4"/>
  <c r="EO856" i="4"/>
  <c r="EM862" i="4"/>
  <c r="EO864" i="4"/>
  <c r="EM870" i="4"/>
  <c r="EO872" i="4"/>
  <c r="EM878" i="4"/>
  <c r="EO880" i="4"/>
  <c r="EM886" i="4"/>
  <c r="EO888" i="4"/>
  <c r="EM894" i="4"/>
  <c r="EO896" i="4"/>
  <c r="EM902" i="4"/>
  <c r="EO904" i="4"/>
  <c r="EM910" i="4"/>
  <c r="EO912" i="4"/>
  <c r="EM918" i="4"/>
  <c r="EO920" i="4"/>
  <c r="EM926" i="4"/>
  <c r="EO928" i="4"/>
  <c r="EM934" i="4"/>
  <c r="EO936" i="4"/>
  <c r="EM942" i="4"/>
  <c r="EO944" i="4"/>
  <c r="EM950" i="4"/>
  <c r="EO952" i="4"/>
  <c r="EM958" i="4"/>
  <c r="EO960" i="4"/>
  <c r="EM966" i="4"/>
  <c r="EO968" i="4"/>
  <c r="EM974" i="4"/>
  <c r="EO976" i="4"/>
  <c r="EO16" i="4"/>
  <c r="EM38" i="4"/>
  <c r="EO80" i="4"/>
  <c r="EM102" i="4"/>
  <c r="EO117" i="4"/>
  <c r="EM129" i="4"/>
  <c r="EO139" i="4"/>
  <c r="EM161" i="4"/>
  <c r="EO171" i="4"/>
  <c r="EM193" i="4"/>
  <c r="EO203" i="4"/>
  <c r="EM225" i="4"/>
  <c r="EO235" i="4"/>
  <c r="EM257" i="4"/>
  <c r="EO267" i="4"/>
  <c r="EM289" i="4"/>
  <c r="EO299" i="4"/>
  <c r="EM321" i="4"/>
  <c r="EO337" i="4"/>
  <c r="EO343" i="4"/>
  <c r="EM349" i="4"/>
  <c r="EO359" i="4"/>
  <c r="EM365" i="4"/>
  <c r="EO375" i="4"/>
  <c r="EM381" i="4"/>
  <c r="EO391" i="4"/>
  <c r="EM397" i="4"/>
  <c r="EO407" i="4"/>
  <c r="EM413" i="4"/>
  <c r="EO423" i="4"/>
  <c r="EM429" i="4"/>
  <c r="EO439" i="4"/>
  <c r="EM445" i="4"/>
  <c r="EO455" i="4"/>
  <c r="EM461" i="4"/>
  <c r="EO471" i="4"/>
  <c r="EM477" i="4"/>
  <c r="EO487" i="4"/>
  <c r="EM493" i="4"/>
  <c r="EO503" i="4"/>
  <c r="EM509" i="4"/>
  <c r="EM519" i="4"/>
  <c r="EM523" i="4"/>
  <c r="EO531" i="4"/>
  <c r="EO535" i="4"/>
  <c r="EO548" i="4"/>
  <c r="EM553" i="4"/>
  <c r="EM557" i="4"/>
  <c r="EO561" i="4"/>
  <c r="EO565" i="4"/>
  <c r="EM569" i="4"/>
  <c r="EO571" i="4"/>
  <c r="EM577" i="4"/>
  <c r="EO579" i="4"/>
  <c r="EM585" i="4"/>
  <c r="EO587" i="4"/>
  <c r="EM593" i="4"/>
  <c r="EO595" i="4"/>
  <c r="EM601" i="4"/>
  <c r="EO603" i="4"/>
  <c r="EM609" i="4"/>
  <c r="EO611" i="4"/>
  <c r="EM617" i="4"/>
  <c r="EO619" i="4"/>
  <c r="EM625" i="4"/>
  <c r="EO627" i="4"/>
  <c r="EM633" i="4"/>
  <c r="EO635" i="4"/>
  <c r="EM641" i="4"/>
  <c r="EO643" i="4"/>
  <c r="EM649" i="4"/>
  <c r="EO651" i="4"/>
  <c r="EM657" i="4"/>
  <c r="EO659" i="4"/>
  <c r="EM665" i="4"/>
  <c r="EO667" i="4"/>
  <c r="EM673" i="4"/>
  <c r="EO675" i="4"/>
  <c r="EM681" i="4"/>
  <c r="EO683" i="4"/>
  <c r="EM689" i="4"/>
  <c r="EO691" i="4"/>
  <c r="EM697" i="4"/>
  <c r="EO699" i="4"/>
  <c r="EM705" i="4"/>
  <c r="EO707" i="4"/>
  <c r="EM713" i="4"/>
  <c r="EO715" i="4"/>
  <c r="EM721" i="4"/>
  <c r="EO723" i="4"/>
  <c r="EM729" i="4"/>
  <c r="EO731" i="4"/>
  <c r="EM737" i="4"/>
  <c r="EO739" i="4"/>
  <c r="EM745" i="4"/>
  <c r="EO747" i="4"/>
  <c r="EM753" i="4"/>
  <c r="EO755" i="4"/>
  <c r="EM761" i="4"/>
  <c r="EO763" i="4"/>
  <c r="EM769" i="4"/>
  <c r="EO771" i="4"/>
  <c r="EM777" i="4"/>
  <c r="EO779" i="4"/>
  <c r="EM785" i="4"/>
  <c r="EO787" i="4"/>
  <c r="EM793" i="4"/>
  <c r="EO795" i="4"/>
  <c r="EM801" i="4"/>
  <c r="EO803" i="4"/>
  <c r="EM809" i="4"/>
  <c r="EO811" i="4"/>
  <c r="EM817" i="4"/>
  <c r="EO819" i="4"/>
  <c r="EM825" i="4"/>
  <c r="EO827" i="4"/>
  <c r="EM833" i="4"/>
  <c r="EO835" i="4"/>
  <c r="EM841" i="4"/>
  <c r="EO843" i="4"/>
  <c r="EM849" i="4"/>
  <c r="EO851" i="4"/>
  <c r="EM857" i="4"/>
  <c r="EO859" i="4"/>
  <c r="EM865" i="4"/>
  <c r="EO867" i="4"/>
  <c r="EM873" i="4"/>
  <c r="EO875" i="4"/>
  <c r="EM881" i="4"/>
  <c r="EO883" i="4"/>
  <c r="EM889" i="4"/>
  <c r="EO891" i="4"/>
  <c r="EM897" i="4"/>
  <c r="EO899" i="4"/>
  <c r="EM905" i="4"/>
  <c r="EO907" i="4"/>
  <c r="EM913" i="4"/>
  <c r="EO915" i="4"/>
  <c r="EM921" i="4"/>
  <c r="EO923" i="4"/>
  <c r="EM929" i="4"/>
  <c r="EO931" i="4"/>
  <c r="EM937" i="4"/>
  <c r="EO939" i="4"/>
  <c r="EM945" i="4"/>
  <c r="EO947" i="4"/>
  <c r="EM953" i="4"/>
  <c r="EO955" i="4"/>
  <c r="EM961" i="4"/>
  <c r="EO963" i="4"/>
  <c r="EM969" i="4"/>
  <c r="EO971" i="4"/>
  <c r="EM977" i="4"/>
  <c r="EO979" i="4"/>
  <c r="EM985" i="4"/>
  <c r="EO987" i="4"/>
  <c r="EM993" i="4"/>
  <c r="EO995" i="4"/>
  <c r="EM1001" i="4"/>
  <c r="EO1003" i="4"/>
  <c r="EO40" i="4"/>
  <c r="EM62" i="4"/>
  <c r="EO104" i="4"/>
  <c r="EM119" i="4"/>
  <c r="EM141" i="4"/>
  <c r="EO151" i="4"/>
  <c r="EM173" i="4"/>
  <c r="EO183" i="4"/>
  <c r="EM205" i="4"/>
  <c r="EO215" i="4"/>
  <c r="EM237" i="4"/>
  <c r="EO247" i="4"/>
  <c r="EM269" i="4"/>
  <c r="EO279" i="4"/>
  <c r="EM301" i="4"/>
  <c r="EO311" i="4"/>
  <c r="EO349" i="4"/>
  <c r="EM355" i="4"/>
  <c r="EO365" i="4"/>
  <c r="EM371" i="4"/>
  <c r="EO381" i="4"/>
  <c r="EM387" i="4"/>
  <c r="EO397" i="4"/>
  <c r="EM403" i="4"/>
  <c r="EO413" i="4"/>
  <c r="EM419" i="4"/>
  <c r="EO429" i="4"/>
  <c r="EM435" i="4"/>
  <c r="EO445" i="4"/>
  <c r="EM451" i="4"/>
  <c r="EO461" i="4"/>
  <c r="EM467" i="4"/>
  <c r="EO477" i="4"/>
  <c r="EM483" i="4"/>
  <c r="EO493" i="4"/>
  <c r="EM499" i="4"/>
  <c r="EO509" i="4"/>
  <c r="EM515" i="4"/>
  <c r="EO523" i="4"/>
  <c r="EO527" i="4"/>
  <c r="EO540" i="4"/>
  <c r="EM545" i="4"/>
  <c r="EM549" i="4"/>
  <c r="EO553" i="4"/>
  <c r="EO557" i="4"/>
  <c r="EM562" i="4"/>
  <c r="EM572" i="4"/>
  <c r="EO574" i="4"/>
  <c r="EM580" i="4"/>
  <c r="EO582" i="4"/>
  <c r="EM588" i="4"/>
  <c r="EO590" i="4"/>
  <c r="EM22" i="4"/>
  <c r="EO64" i="4"/>
  <c r="EM86" i="4"/>
  <c r="EO106" i="4"/>
  <c r="EO120" i="4"/>
  <c r="EO131" i="4"/>
  <c r="EM153" i="4"/>
  <c r="EO163" i="4"/>
  <c r="EM185" i="4"/>
  <c r="EO195" i="4"/>
  <c r="EM217" i="4"/>
  <c r="EO227" i="4"/>
  <c r="EM249" i="4"/>
  <c r="EO259" i="4"/>
  <c r="EM281" i="4"/>
  <c r="EO291" i="4"/>
  <c r="EM313" i="4"/>
  <c r="EO323" i="4"/>
  <c r="EM345" i="4"/>
  <c r="EO355" i="4"/>
  <c r="EM361" i="4"/>
  <c r="EO371" i="4"/>
  <c r="EM377" i="4"/>
  <c r="EO387" i="4"/>
  <c r="EM393" i="4"/>
  <c r="EO403" i="4"/>
  <c r="EM409" i="4"/>
  <c r="EO419" i="4"/>
  <c r="EM425" i="4"/>
  <c r="EO435" i="4"/>
  <c r="EM441" i="4"/>
  <c r="EO451" i="4"/>
  <c r="EM457" i="4"/>
  <c r="EO467" i="4"/>
  <c r="EM473" i="4"/>
  <c r="EO483" i="4"/>
  <c r="EM489" i="4"/>
  <c r="EO499" i="4"/>
  <c r="EM505" i="4"/>
  <c r="EO515" i="4"/>
  <c r="EO519" i="4"/>
  <c r="EO532" i="4"/>
  <c r="EM537" i="4"/>
  <c r="EM541" i="4"/>
  <c r="EO545" i="4"/>
  <c r="EO549" i="4"/>
  <c r="EM554" i="4"/>
  <c r="EO566" i="4"/>
  <c r="EO569" i="4"/>
  <c r="EM575" i="4"/>
  <c r="EO577" i="4"/>
  <c r="EM583" i="4"/>
  <c r="EO585" i="4"/>
  <c r="EM591" i="4"/>
  <c r="EO593" i="4"/>
  <c r="EM599" i="4"/>
  <c r="EO601" i="4"/>
  <c r="EM607" i="4"/>
  <c r="EO609" i="4"/>
  <c r="EM615" i="4"/>
  <c r="EO617" i="4"/>
  <c r="EM623" i="4"/>
  <c r="EO625" i="4"/>
  <c r="EM631" i="4"/>
  <c r="EO633" i="4"/>
  <c r="EM639" i="4"/>
  <c r="EO641" i="4"/>
  <c r="EM647" i="4"/>
  <c r="EO649" i="4"/>
  <c r="EM655" i="4"/>
  <c r="EO657" i="4"/>
  <c r="EM663" i="4"/>
  <c r="EO665" i="4"/>
  <c r="EM671" i="4"/>
  <c r="EO673" i="4"/>
  <c r="EM679" i="4"/>
  <c r="EO681" i="4"/>
  <c r="EM687" i="4"/>
  <c r="EO689" i="4"/>
  <c r="EM695" i="4"/>
  <c r="EO697" i="4"/>
  <c r="EM703" i="4"/>
  <c r="EO705" i="4"/>
  <c r="EM711" i="4"/>
  <c r="EO713" i="4"/>
  <c r="EM719" i="4"/>
  <c r="EO721" i="4"/>
  <c r="EM727" i="4"/>
  <c r="EO729" i="4"/>
  <c r="EM735" i="4"/>
  <c r="EO737" i="4"/>
  <c r="EM743" i="4"/>
  <c r="EO745" i="4"/>
  <c r="EM751" i="4"/>
  <c r="EO753" i="4"/>
  <c r="EM759" i="4"/>
  <c r="EO761" i="4"/>
  <c r="EM767" i="4"/>
  <c r="EO769" i="4"/>
  <c r="EM775" i="4"/>
  <c r="EO777" i="4"/>
  <c r="EM783" i="4"/>
  <c r="EO785" i="4"/>
  <c r="EM791" i="4"/>
  <c r="EO793" i="4"/>
  <c r="EM799" i="4"/>
  <c r="EO801" i="4"/>
  <c r="EM807" i="4"/>
  <c r="EO809" i="4"/>
  <c r="EM815" i="4"/>
  <c r="EO817" i="4"/>
  <c r="EM823" i="4"/>
  <c r="EO825" i="4"/>
  <c r="EM831" i="4"/>
  <c r="EO833" i="4"/>
  <c r="EM839" i="4"/>
  <c r="EO841" i="4"/>
  <c r="EM847" i="4"/>
  <c r="EO849" i="4"/>
  <c r="EM855" i="4"/>
  <c r="EO857" i="4"/>
  <c r="EM863" i="4"/>
  <c r="EO865" i="4"/>
  <c r="EM871" i="4"/>
  <c r="EO873" i="4"/>
  <c r="EM879" i="4"/>
  <c r="EO881" i="4"/>
  <c r="EM887" i="4"/>
  <c r="EO889" i="4"/>
  <c r="EM895" i="4"/>
  <c r="EO897" i="4"/>
  <c r="EM903" i="4"/>
  <c r="EO905" i="4"/>
  <c r="EM911" i="4"/>
  <c r="EO913" i="4"/>
  <c r="EM919" i="4"/>
  <c r="EO921" i="4"/>
  <c r="EM927" i="4"/>
  <c r="EO929" i="4"/>
  <c r="EM935" i="4"/>
  <c r="EO937" i="4"/>
  <c r="EM943" i="4"/>
  <c r="EO945" i="4"/>
  <c r="EM951" i="4"/>
  <c r="EO953" i="4"/>
  <c r="EM959" i="4"/>
  <c r="EO961" i="4"/>
  <c r="EM967" i="4"/>
  <c r="EO969" i="4"/>
  <c r="EM975" i="4"/>
  <c r="EO977" i="4"/>
  <c r="EM983" i="4"/>
  <c r="EO985" i="4"/>
  <c r="EM991" i="4"/>
  <c r="EO993" i="4"/>
  <c r="EM999" i="4"/>
  <c r="EO1001" i="4"/>
  <c r="EO7" i="4"/>
  <c r="EO614" i="4"/>
  <c r="EM636" i="4"/>
  <c r="EO646" i="4"/>
  <c r="EM668" i="4"/>
  <c r="EO678" i="4"/>
  <c r="EM700" i="4"/>
  <c r="EO710" i="4"/>
  <c r="EM732" i="4"/>
  <c r="EO742" i="4"/>
  <c r="EM764" i="4"/>
  <c r="EO774" i="4"/>
  <c r="EM796" i="4"/>
  <c r="EO806" i="4"/>
  <c r="EM828" i="4"/>
  <c r="EO838" i="4"/>
  <c r="EM860" i="4"/>
  <c r="EO870" i="4"/>
  <c r="EM892" i="4"/>
  <c r="EO902" i="4"/>
  <c r="EM924" i="4"/>
  <c r="EO934" i="4"/>
  <c r="EM956" i="4"/>
  <c r="EO966" i="4"/>
  <c r="EO982" i="4"/>
  <c r="EM988" i="4"/>
  <c r="EO998" i="4"/>
  <c r="EM1004" i="4"/>
  <c r="EM604" i="4"/>
  <c r="EM616" i="4"/>
  <c r="EO626" i="4"/>
  <c r="EM648" i="4"/>
  <c r="EO658" i="4"/>
  <c r="EM680" i="4"/>
  <c r="EO690" i="4"/>
  <c r="EM712" i="4"/>
  <c r="EO722" i="4"/>
  <c r="EM744" i="4"/>
  <c r="EO754" i="4"/>
  <c r="EM776" i="4"/>
  <c r="EO786" i="4"/>
  <c r="EM808" i="4"/>
  <c r="EO818" i="4"/>
  <c r="EM840" i="4"/>
  <c r="EO850" i="4"/>
  <c r="EM872" i="4"/>
  <c r="EO882" i="4"/>
  <c r="EM904" i="4"/>
  <c r="EO914" i="4"/>
  <c r="EM936" i="4"/>
  <c r="EO946" i="4"/>
  <c r="EM968" i="4"/>
  <c r="EM978" i="4"/>
  <c r="EO988" i="4"/>
  <c r="EM994" i="4"/>
  <c r="EO1004" i="4"/>
  <c r="EO606" i="4"/>
  <c r="EM628" i="4"/>
  <c r="EO638" i="4"/>
  <c r="EM660" i="4"/>
  <c r="EO670" i="4"/>
  <c r="EM692" i="4"/>
  <c r="EO702" i="4"/>
  <c r="EM724" i="4"/>
  <c r="EO734" i="4"/>
  <c r="EM756" i="4"/>
  <c r="EO766" i="4"/>
  <c r="EM788" i="4"/>
  <c r="EO798" i="4"/>
  <c r="EM820" i="4"/>
  <c r="EO830" i="4"/>
  <c r="EM852" i="4"/>
  <c r="EO862" i="4"/>
  <c r="EM884" i="4"/>
  <c r="EO894" i="4"/>
  <c r="EM916" i="4"/>
  <c r="EO926" i="4"/>
  <c r="EM948" i="4"/>
  <c r="EO958" i="4"/>
  <c r="EO978" i="4"/>
  <c r="EM984" i="4"/>
  <c r="EO994" i="4"/>
  <c r="EM1000" i="4"/>
  <c r="EM608" i="4"/>
  <c r="EO618" i="4"/>
  <c r="EM640" i="4"/>
  <c r="EO650" i="4"/>
  <c r="EM672" i="4"/>
  <c r="EO682" i="4"/>
  <c r="EM704" i="4"/>
  <c r="EO714" i="4"/>
  <c r="EM736" i="4"/>
  <c r="EO746" i="4"/>
  <c r="EM768" i="4"/>
  <c r="EO778" i="4"/>
  <c r="EM800" i="4"/>
  <c r="EO810" i="4"/>
  <c r="EM832" i="4"/>
  <c r="EO842" i="4"/>
  <c r="EM864" i="4"/>
  <c r="EO874" i="4"/>
  <c r="EM896" i="4"/>
  <c r="EO906" i="4"/>
  <c r="EM928" i="4"/>
  <c r="EO938" i="4"/>
  <c r="EM960" i="4"/>
  <c r="EO970" i="4"/>
  <c r="EO984" i="4"/>
  <c r="EM990" i="4"/>
  <c r="EO1000" i="4"/>
  <c r="EM1006" i="4"/>
  <c r="EM620" i="4"/>
  <c r="EO630" i="4"/>
  <c r="EM652" i="4"/>
  <c r="EO662" i="4"/>
  <c r="EM684" i="4"/>
  <c r="EO694" i="4"/>
  <c r="EM716" i="4"/>
  <c r="EO726" i="4"/>
  <c r="EM748" i="4"/>
  <c r="EO758" i="4"/>
  <c r="EM780" i="4"/>
  <c r="EO790" i="4"/>
  <c r="EM812" i="4"/>
  <c r="EO822" i="4"/>
  <c r="EM844" i="4"/>
  <c r="EO854" i="4"/>
  <c r="EM876" i="4"/>
  <c r="EO886" i="4"/>
  <c r="EM908" i="4"/>
  <c r="EO918" i="4"/>
  <c r="EM940" i="4"/>
  <c r="EO950" i="4"/>
  <c r="EM972" i="4"/>
  <c r="EM980" i="4"/>
  <c r="EO990" i="4"/>
  <c r="EM996" i="4"/>
  <c r="EO1006" i="4"/>
  <c r="EO610" i="4"/>
  <c r="EM632" i="4"/>
  <c r="EO642" i="4"/>
  <c r="EM664" i="4"/>
  <c r="EO674" i="4"/>
  <c r="EM696" i="4"/>
  <c r="EO706" i="4"/>
  <c r="EM728" i="4"/>
  <c r="EO738" i="4"/>
  <c r="EM760" i="4"/>
  <c r="EO770" i="4"/>
  <c r="EM792" i="4"/>
  <c r="EO802" i="4"/>
  <c r="EM824" i="4"/>
  <c r="EO834" i="4"/>
  <c r="EM856" i="4"/>
  <c r="EO866" i="4"/>
  <c r="EM888" i="4"/>
  <c r="EO898" i="4"/>
  <c r="EM920" i="4"/>
  <c r="EO930" i="4"/>
  <c r="EM952" i="4"/>
  <c r="EO962" i="4"/>
  <c r="EO980" i="4"/>
  <c r="EM986" i="4"/>
  <c r="EO996" i="4"/>
  <c r="EM1002" i="4"/>
  <c r="EM596" i="4"/>
  <c r="EM612" i="4"/>
  <c r="EO622" i="4"/>
  <c r="EM644" i="4"/>
  <c r="EO654" i="4"/>
  <c r="EM676" i="4"/>
  <c r="EO686" i="4"/>
  <c r="EM708" i="4"/>
  <c r="EO718" i="4"/>
  <c r="EM740" i="4"/>
  <c r="EO750" i="4"/>
  <c r="EM772" i="4"/>
  <c r="EO782" i="4"/>
  <c r="EM804" i="4"/>
  <c r="EO814" i="4"/>
  <c r="EM836" i="4"/>
  <c r="EO846" i="4"/>
  <c r="EM868" i="4"/>
  <c r="EO878" i="4"/>
  <c r="EM900" i="4"/>
  <c r="EO910" i="4"/>
  <c r="EM932" i="4"/>
  <c r="EO942" i="4"/>
  <c r="EM964" i="4"/>
  <c r="EO974" i="4"/>
  <c r="EO986" i="4"/>
  <c r="EM992" i="4"/>
  <c r="EO1002" i="4"/>
  <c r="EO598" i="4"/>
  <c r="EM624" i="4"/>
  <c r="EO634" i="4"/>
  <c r="EM656" i="4"/>
  <c r="EO666" i="4"/>
  <c r="EM688" i="4"/>
  <c r="EO698" i="4"/>
  <c r="EM720" i="4"/>
  <c r="EO730" i="4"/>
  <c r="EM752" i="4"/>
  <c r="EO762" i="4"/>
  <c r="EM784" i="4"/>
  <c r="EO794" i="4"/>
  <c r="EM816" i="4"/>
  <c r="EO826" i="4"/>
  <c r="EM848" i="4"/>
  <c r="EO858" i="4"/>
  <c r="EM880" i="4"/>
  <c r="EO890" i="4"/>
  <c r="EM912" i="4"/>
  <c r="EO922" i="4"/>
  <c r="EM944" i="4"/>
  <c r="EO954" i="4"/>
  <c r="EM976" i="4"/>
  <c r="EM982" i="4"/>
  <c r="EO992" i="4"/>
  <c r="EM998" i="4"/>
  <c r="EQ8" i="4"/>
  <c r="ES10" i="4"/>
  <c r="EQ16" i="4"/>
  <c r="ES18" i="4"/>
  <c r="EQ24" i="4"/>
  <c r="ES26" i="4"/>
  <c r="EQ32" i="4"/>
  <c r="ES34" i="4"/>
  <c r="EQ40" i="4"/>
  <c r="ES42" i="4"/>
  <c r="EQ48" i="4"/>
  <c r="ES50" i="4"/>
  <c r="EQ56" i="4"/>
  <c r="ES58" i="4"/>
  <c r="EQ64" i="4"/>
  <c r="ES66" i="4"/>
  <c r="EQ72" i="4"/>
  <c r="ES74" i="4"/>
  <c r="EQ80" i="4"/>
  <c r="ES82" i="4"/>
  <c r="EQ88" i="4"/>
  <c r="ES90" i="4"/>
  <c r="EQ96" i="4"/>
  <c r="ES98" i="4"/>
  <c r="EQ104" i="4"/>
  <c r="ES106" i="4"/>
  <c r="EQ112" i="4"/>
  <c r="ES114" i="4"/>
  <c r="EQ120" i="4"/>
  <c r="EQ11" i="4"/>
  <c r="ES13" i="4"/>
  <c r="EQ19" i="4"/>
  <c r="ES21" i="4"/>
  <c r="EQ27" i="4"/>
  <c r="ES29" i="4"/>
  <c r="EQ35" i="4"/>
  <c r="ES37" i="4"/>
  <c r="EQ43" i="4"/>
  <c r="ES45" i="4"/>
  <c r="EQ51" i="4"/>
  <c r="ES53" i="4"/>
  <c r="EQ59" i="4"/>
  <c r="ES61" i="4"/>
  <c r="EQ67" i="4"/>
  <c r="ES69" i="4"/>
  <c r="EQ75" i="4"/>
  <c r="ES77" i="4"/>
  <c r="EQ83" i="4"/>
  <c r="ES85" i="4"/>
  <c r="EQ91" i="4"/>
  <c r="ES93" i="4"/>
  <c r="EQ99" i="4"/>
  <c r="ES101" i="4"/>
  <c r="EQ107" i="4"/>
  <c r="ES109" i="4"/>
  <c r="EQ115" i="4"/>
  <c r="ES117" i="4"/>
  <c r="ES8" i="4"/>
  <c r="EQ14" i="4"/>
  <c r="ES16" i="4"/>
  <c r="EQ22" i="4"/>
  <c r="ES24" i="4"/>
  <c r="EQ30" i="4"/>
  <c r="ES32" i="4"/>
  <c r="EQ38" i="4"/>
  <c r="ES40" i="4"/>
  <c r="EQ46" i="4"/>
  <c r="ES48" i="4"/>
  <c r="EQ54" i="4"/>
  <c r="ES56" i="4"/>
  <c r="EQ62" i="4"/>
  <c r="ES64" i="4"/>
  <c r="EQ70" i="4"/>
  <c r="ES72" i="4"/>
  <c r="EQ78" i="4"/>
  <c r="ES80" i="4"/>
  <c r="EQ86" i="4"/>
  <c r="ES88" i="4"/>
  <c r="EQ94" i="4"/>
  <c r="ES96" i="4"/>
  <c r="EQ102" i="4"/>
  <c r="ES104" i="4"/>
  <c r="EQ110" i="4"/>
  <c r="ES112" i="4"/>
  <c r="EQ118" i="4"/>
  <c r="ES120" i="4"/>
  <c r="EQ9" i="4"/>
  <c r="ES11" i="4"/>
  <c r="EQ17" i="4"/>
  <c r="ES19" i="4"/>
  <c r="EQ25" i="4"/>
  <c r="ES27" i="4"/>
  <c r="EQ33" i="4"/>
  <c r="ES35" i="4"/>
  <c r="EQ41" i="4"/>
  <c r="ES43" i="4"/>
  <c r="EQ49" i="4"/>
  <c r="ES51" i="4"/>
  <c r="EQ57" i="4"/>
  <c r="ES59" i="4"/>
  <c r="EQ65" i="4"/>
  <c r="ES67" i="4"/>
  <c r="EQ73" i="4"/>
  <c r="ES75" i="4"/>
  <c r="EQ81" i="4"/>
  <c r="ES83" i="4"/>
  <c r="EQ89" i="4"/>
  <c r="ES91" i="4"/>
  <c r="EQ97" i="4"/>
  <c r="ES99" i="4"/>
  <c r="EQ105" i="4"/>
  <c r="ES107" i="4"/>
  <c r="EQ113" i="4"/>
  <c r="ES115" i="4"/>
  <c r="EQ121" i="4"/>
  <c r="EQ12" i="4"/>
  <c r="ES14" i="4"/>
  <c r="EQ20" i="4"/>
  <c r="ES22" i="4"/>
  <c r="EQ28" i="4"/>
  <c r="ES30" i="4"/>
  <c r="EQ36" i="4"/>
  <c r="ES38" i="4"/>
  <c r="EQ44" i="4"/>
  <c r="ES46" i="4"/>
  <c r="EQ52" i="4"/>
  <c r="ES54" i="4"/>
  <c r="EQ60" i="4"/>
  <c r="ES62" i="4"/>
  <c r="EQ68" i="4"/>
  <c r="ES70" i="4"/>
  <c r="EQ76" i="4"/>
  <c r="ES78" i="4"/>
  <c r="EQ84" i="4"/>
  <c r="ES86" i="4"/>
  <c r="EQ92" i="4"/>
  <c r="ES94" i="4"/>
  <c r="EQ100" i="4"/>
  <c r="ES102" i="4"/>
  <c r="EQ108" i="4"/>
  <c r="ES110" i="4"/>
  <c r="EQ116" i="4"/>
  <c r="ES118" i="4"/>
  <c r="EQ10" i="4"/>
  <c r="ES12" i="4"/>
  <c r="EQ18" i="4"/>
  <c r="ES20" i="4"/>
  <c r="EQ26" i="4"/>
  <c r="ES28" i="4"/>
  <c r="EQ34" i="4"/>
  <c r="ES36" i="4"/>
  <c r="EQ42" i="4"/>
  <c r="ES44" i="4"/>
  <c r="EQ50" i="4"/>
  <c r="ES52" i="4"/>
  <c r="EQ58" i="4"/>
  <c r="ES60" i="4"/>
  <c r="EQ66" i="4"/>
  <c r="ES68" i="4"/>
  <c r="EQ74" i="4"/>
  <c r="ES76" i="4"/>
  <c r="EQ82" i="4"/>
  <c r="ES84" i="4"/>
  <c r="EQ90" i="4"/>
  <c r="ES92" i="4"/>
  <c r="EQ98" i="4"/>
  <c r="ES100" i="4"/>
  <c r="EQ106" i="4"/>
  <c r="ES108" i="4"/>
  <c r="EQ114" i="4"/>
  <c r="ES116" i="4"/>
  <c r="ES9" i="4"/>
  <c r="EQ31" i="4"/>
  <c r="ES41" i="4"/>
  <c r="EQ63" i="4"/>
  <c r="ES73" i="4"/>
  <c r="EQ95" i="4"/>
  <c r="ES105" i="4"/>
  <c r="EQ123" i="4"/>
  <c r="ES125" i="4"/>
  <c r="EQ131" i="4"/>
  <c r="ES133" i="4"/>
  <c r="EQ139" i="4"/>
  <c r="ES141" i="4"/>
  <c r="EQ147" i="4"/>
  <c r="ES149" i="4"/>
  <c r="EQ155" i="4"/>
  <c r="ES157" i="4"/>
  <c r="EQ163" i="4"/>
  <c r="ES165" i="4"/>
  <c r="EQ171" i="4"/>
  <c r="ES173" i="4"/>
  <c r="EQ21" i="4"/>
  <c r="ES31" i="4"/>
  <c r="EQ53" i="4"/>
  <c r="ES63" i="4"/>
  <c r="EQ85" i="4"/>
  <c r="ES95" i="4"/>
  <c r="EQ117" i="4"/>
  <c r="EQ126" i="4"/>
  <c r="ES128" i="4"/>
  <c r="EQ134" i="4"/>
  <c r="ES136" i="4"/>
  <c r="EQ142" i="4"/>
  <c r="ES144" i="4"/>
  <c r="EQ150" i="4"/>
  <c r="ES152" i="4"/>
  <c r="EQ158" i="4"/>
  <c r="ES160" i="4"/>
  <c r="EQ166" i="4"/>
  <c r="ES168" i="4"/>
  <c r="EQ174" i="4"/>
  <c r="ES176" i="4"/>
  <c r="EQ182" i="4"/>
  <c r="ES184" i="4"/>
  <c r="EQ190" i="4"/>
  <c r="ES192" i="4"/>
  <c r="EQ198" i="4"/>
  <c r="ES200" i="4"/>
  <c r="EQ206" i="4"/>
  <c r="ES208" i="4"/>
  <c r="EQ214" i="4"/>
  <c r="ES216" i="4"/>
  <c r="EQ222" i="4"/>
  <c r="ES224" i="4"/>
  <c r="EQ230" i="4"/>
  <c r="ES232" i="4"/>
  <c r="EQ238" i="4"/>
  <c r="ES240" i="4"/>
  <c r="EQ246" i="4"/>
  <c r="ES248" i="4"/>
  <c r="EQ254" i="4"/>
  <c r="ES256" i="4"/>
  <c r="EQ262" i="4"/>
  <c r="ES264" i="4"/>
  <c r="EQ270" i="4"/>
  <c r="ES272" i="4"/>
  <c r="EQ278" i="4"/>
  <c r="ES280" i="4"/>
  <c r="EQ286" i="4"/>
  <c r="ES288" i="4"/>
  <c r="EQ294" i="4"/>
  <c r="ES296" i="4"/>
  <c r="EQ302" i="4"/>
  <c r="ES304" i="4"/>
  <c r="EQ310" i="4"/>
  <c r="ES312" i="4"/>
  <c r="EQ318" i="4"/>
  <c r="ES320" i="4"/>
  <c r="EQ326" i="4"/>
  <c r="ES328" i="4"/>
  <c r="EQ334" i="4"/>
  <c r="ES336" i="4"/>
  <c r="EQ342" i="4"/>
  <c r="ES344" i="4"/>
  <c r="EQ350" i="4"/>
  <c r="ES352" i="4"/>
  <c r="EQ358" i="4"/>
  <c r="ES360" i="4"/>
  <c r="EQ366" i="4"/>
  <c r="ES368" i="4"/>
  <c r="EQ374" i="4"/>
  <c r="ES376" i="4"/>
  <c r="EQ382" i="4"/>
  <c r="ES384" i="4"/>
  <c r="EQ390" i="4"/>
  <c r="ES392" i="4"/>
  <c r="EQ398" i="4"/>
  <c r="ES400" i="4"/>
  <c r="EQ406" i="4"/>
  <c r="ES408" i="4"/>
  <c r="EQ414" i="4"/>
  <c r="ES416" i="4"/>
  <c r="EQ422" i="4"/>
  <c r="ES424" i="4"/>
  <c r="EQ430" i="4"/>
  <c r="ES432" i="4"/>
  <c r="EQ438" i="4"/>
  <c r="ES440" i="4"/>
  <c r="EQ446" i="4"/>
  <c r="ES448" i="4"/>
  <c r="EQ454" i="4"/>
  <c r="ES456" i="4"/>
  <c r="EQ462" i="4"/>
  <c r="ES464" i="4"/>
  <c r="EQ470" i="4"/>
  <c r="ES472" i="4"/>
  <c r="EQ478" i="4"/>
  <c r="ES480" i="4"/>
  <c r="EQ486" i="4"/>
  <c r="ES488" i="4"/>
  <c r="EQ494" i="4"/>
  <c r="ES496" i="4"/>
  <c r="EQ502" i="4"/>
  <c r="ES504" i="4"/>
  <c r="EQ510" i="4"/>
  <c r="ES512" i="4"/>
  <c r="EQ23" i="4"/>
  <c r="ES33" i="4"/>
  <c r="EQ55" i="4"/>
  <c r="ES65" i="4"/>
  <c r="EQ87" i="4"/>
  <c r="ES97" i="4"/>
  <c r="EQ119" i="4"/>
  <c r="ES123" i="4"/>
  <c r="EQ129" i="4"/>
  <c r="ES131" i="4"/>
  <c r="EQ137" i="4"/>
  <c r="ES139" i="4"/>
  <c r="EQ145" i="4"/>
  <c r="ES147" i="4"/>
  <c r="EQ153" i="4"/>
  <c r="ES155" i="4"/>
  <c r="EQ161" i="4"/>
  <c r="ES163" i="4"/>
  <c r="EQ169" i="4"/>
  <c r="ES171" i="4"/>
  <c r="EQ177" i="4"/>
  <c r="ES179" i="4"/>
  <c r="EQ185" i="4"/>
  <c r="ES187" i="4"/>
  <c r="EQ193" i="4"/>
  <c r="ES195" i="4"/>
  <c r="EQ201" i="4"/>
  <c r="ES203" i="4"/>
  <c r="EQ209" i="4"/>
  <c r="ES211" i="4"/>
  <c r="EQ217" i="4"/>
  <c r="ES219" i="4"/>
  <c r="EQ225" i="4"/>
  <c r="ES227" i="4"/>
  <c r="EQ233" i="4"/>
  <c r="ES235" i="4"/>
  <c r="EQ241" i="4"/>
  <c r="ES243" i="4"/>
  <c r="EQ249" i="4"/>
  <c r="ES251" i="4"/>
  <c r="EQ257" i="4"/>
  <c r="ES259" i="4"/>
  <c r="EQ265" i="4"/>
  <c r="ES267" i="4"/>
  <c r="EQ273" i="4"/>
  <c r="ES275" i="4"/>
  <c r="EQ281" i="4"/>
  <c r="ES283" i="4"/>
  <c r="EQ289" i="4"/>
  <c r="ES291" i="4"/>
  <c r="EQ297" i="4"/>
  <c r="ES299" i="4"/>
  <c r="EQ305" i="4"/>
  <c r="ES307" i="4"/>
  <c r="EQ313" i="4"/>
  <c r="ES315" i="4"/>
  <c r="EQ321" i="4"/>
  <c r="ES323" i="4"/>
  <c r="EQ329" i="4"/>
  <c r="ES331" i="4"/>
  <c r="EQ337" i="4"/>
  <c r="ES339" i="4"/>
  <c r="EQ345" i="4"/>
  <c r="ES347" i="4"/>
  <c r="EQ353" i="4"/>
  <c r="ES355" i="4"/>
  <c r="EQ361" i="4"/>
  <c r="ES363" i="4"/>
  <c r="EQ369" i="4"/>
  <c r="ES371" i="4"/>
  <c r="EQ377" i="4"/>
  <c r="ES379" i="4"/>
  <c r="EQ385" i="4"/>
  <c r="ES387" i="4"/>
  <c r="EQ393" i="4"/>
  <c r="ES395" i="4"/>
  <c r="EQ401" i="4"/>
  <c r="ES403" i="4"/>
  <c r="EQ409" i="4"/>
  <c r="ES411" i="4"/>
  <c r="EQ417" i="4"/>
  <c r="ES419" i="4"/>
  <c r="EQ425" i="4"/>
  <c r="ES427" i="4"/>
  <c r="EQ433" i="4"/>
  <c r="ES435" i="4"/>
  <c r="EQ441" i="4"/>
  <c r="ES443" i="4"/>
  <c r="EQ449" i="4"/>
  <c r="ES451" i="4"/>
  <c r="EQ457" i="4"/>
  <c r="ES459" i="4"/>
  <c r="EQ465" i="4"/>
  <c r="ES467" i="4"/>
  <c r="EQ473" i="4"/>
  <c r="ES475" i="4"/>
  <c r="EQ481" i="4"/>
  <c r="ES483" i="4"/>
  <c r="EQ489" i="4"/>
  <c r="ES491" i="4"/>
  <c r="EQ497" i="4"/>
  <c r="ES499" i="4"/>
  <c r="EQ505" i="4"/>
  <c r="ES507" i="4"/>
  <c r="EQ513" i="4"/>
  <c r="ES515" i="4"/>
  <c r="EQ13" i="4"/>
  <c r="ES23" i="4"/>
  <c r="EQ45" i="4"/>
  <c r="ES55" i="4"/>
  <c r="EQ77" i="4"/>
  <c r="ES87" i="4"/>
  <c r="EQ109" i="4"/>
  <c r="ES119" i="4"/>
  <c r="EQ124" i="4"/>
  <c r="ES126" i="4"/>
  <c r="EQ132" i="4"/>
  <c r="ES134" i="4"/>
  <c r="EQ140" i="4"/>
  <c r="ES142" i="4"/>
  <c r="EQ148" i="4"/>
  <c r="ES150" i="4"/>
  <c r="EQ156" i="4"/>
  <c r="ES158" i="4"/>
  <c r="EQ164" i="4"/>
  <c r="ES166" i="4"/>
  <c r="EQ172" i="4"/>
  <c r="ES174" i="4"/>
  <c r="EQ180" i="4"/>
  <c r="ES182" i="4"/>
  <c r="EQ188" i="4"/>
  <c r="ES190" i="4"/>
  <c r="EQ196" i="4"/>
  <c r="ES198" i="4"/>
  <c r="EQ204" i="4"/>
  <c r="ES206" i="4"/>
  <c r="EQ212" i="4"/>
  <c r="ES214" i="4"/>
  <c r="EQ220" i="4"/>
  <c r="ES222" i="4"/>
  <c r="EQ228" i="4"/>
  <c r="ES230" i="4"/>
  <c r="EQ236" i="4"/>
  <c r="ES238" i="4"/>
  <c r="EQ244" i="4"/>
  <c r="ES246" i="4"/>
  <c r="EQ252" i="4"/>
  <c r="ES254" i="4"/>
  <c r="EQ260" i="4"/>
  <c r="ES262" i="4"/>
  <c r="EQ268" i="4"/>
  <c r="ES270" i="4"/>
  <c r="EQ276" i="4"/>
  <c r="ES278" i="4"/>
  <c r="EQ284" i="4"/>
  <c r="ES286" i="4"/>
  <c r="EQ292" i="4"/>
  <c r="ES294" i="4"/>
  <c r="EQ300" i="4"/>
  <c r="ES302" i="4"/>
  <c r="EQ308" i="4"/>
  <c r="ES310" i="4"/>
  <c r="EQ316" i="4"/>
  <c r="ES318" i="4"/>
  <c r="EQ324" i="4"/>
  <c r="ES326" i="4"/>
  <c r="EQ332" i="4"/>
  <c r="ES334" i="4"/>
  <c r="EQ340" i="4"/>
  <c r="ES342" i="4"/>
  <c r="EQ348" i="4"/>
  <c r="ES350" i="4"/>
  <c r="EQ356" i="4"/>
  <c r="ES358" i="4"/>
  <c r="EQ364" i="4"/>
  <c r="ES366" i="4"/>
  <c r="EQ372" i="4"/>
  <c r="ES374" i="4"/>
  <c r="EQ380" i="4"/>
  <c r="ES382" i="4"/>
  <c r="EQ388" i="4"/>
  <c r="ES390" i="4"/>
  <c r="EQ396" i="4"/>
  <c r="ES398" i="4"/>
  <c r="EQ404" i="4"/>
  <c r="ES406" i="4"/>
  <c r="EQ412" i="4"/>
  <c r="ES414" i="4"/>
  <c r="EQ420" i="4"/>
  <c r="ES422" i="4"/>
  <c r="EQ428" i="4"/>
  <c r="ES430" i="4"/>
  <c r="EQ436" i="4"/>
  <c r="ES438" i="4"/>
  <c r="EQ444" i="4"/>
  <c r="ES446" i="4"/>
  <c r="EQ452" i="4"/>
  <c r="ES454" i="4"/>
  <c r="EQ460" i="4"/>
  <c r="ES462" i="4"/>
  <c r="EQ468" i="4"/>
  <c r="ES470" i="4"/>
  <c r="EQ476" i="4"/>
  <c r="ES478" i="4"/>
  <c r="EQ484" i="4"/>
  <c r="ES486" i="4"/>
  <c r="EQ492" i="4"/>
  <c r="ES494" i="4"/>
  <c r="EQ500" i="4"/>
  <c r="ES502" i="4"/>
  <c r="EQ508" i="4"/>
  <c r="ES510" i="4"/>
  <c r="EQ516" i="4"/>
  <c r="ES518" i="4"/>
  <c r="EQ15" i="4"/>
  <c r="ES25" i="4"/>
  <c r="EQ47" i="4"/>
  <c r="ES57" i="4"/>
  <c r="EQ79" i="4"/>
  <c r="ES89" i="4"/>
  <c r="EQ111" i="4"/>
  <c r="ES121" i="4"/>
  <c r="EQ127" i="4"/>
  <c r="ES129" i="4"/>
  <c r="EQ135" i="4"/>
  <c r="ES137" i="4"/>
  <c r="EQ143" i="4"/>
  <c r="ES145" i="4"/>
  <c r="EQ151" i="4"/>
  <c r="ES153" i="4"/>
  <c r="EQ159" i="4"/>
  <c r="ES161" i="4"/>
  <c r="EQ167" i="4"/>
  <c r="ES169" i="4"/>
  <c r="ES15" i="4"/>
  <c r="EQ37" i="4"/>
  <c r="ES47" i="4"/>
  <c r="EQ69" i="4"/>
  <c r="ES79" i="4"/>
  <c r="EQ101" i="4"/>
  <c r="ES111" i="4"/>
  <c r="EQ122" i="4"/>
  <c r="ES124" i="4"/>
  <c r="EQ130" i="4"/>
  <c r="ES132" i="4"/>
  <c r="EQ138" i="4"/>
  <c r="ES140" i="4"/>
  <c r="EQ146" i="4"/>
  <c r="ES148" i="4"/>
  <c r="EQ154" i="4"/>
  <c r="ES156" i="4"/>
  <c r="EQ162" i="4"/>
  <c r="ES164" i="4"/>
  <c r="EQ170" i="4"/>
  <c r="ES172" i="4"/>
  <c r="EQ178" i="4"/>
  <c r="ES180" i="4"/>
  <c r="EQ186" i="4"/>
  <c r="ES188" i="4"/>
  <c r="EQ194" i="4"/>
  <c r="ES196" i="4"/>
  <c r="EQ202" i="4"/>
  <c r="ES204" i="4"/>
  <c r="EQ210" i="4"/>
  <c r="ES212" i="4"/>
  <c r="EQ218" i="4"/>
  <c r="ES220" i="4"/>
  <c r="EQ226" i="4"/>
  <c r="ES228" i="4"/>
  <c r="EQ234" i="4"/>
  <c r="ES236" i="4"/>
  <c r="EQ242" i="4"/>
  <c r="ES244" i="4"/>
  <c r="EQ250" i="4"/>
  <c r="ES252" i="4"/>
  <c r="EQ258" i="4"/>
  <c r="ES260" i="4"/>
  <c r="EQ266" i="4"/>
  <c r="ES268" i="4"/>
  <c r="EQ274" i="4"/>
  <c r="ES276" i="4"/>
  <c r="EQ282" i="4"/>
  <c r="ES284" i="4"/>
  <c r="EQ290" i="4"/>
  <c r="ES292" i="4"/>
  <c r="EQ298" i="4"/>
  <c r="ES300" i="4"/>
  <c r="EQ306" i="4"/>
  <c r="ES308" i="4"/>
  <c r="EQ314" i="4"/>
  <c r="ES316" i="4"/>
  <c r="EQ322" i="4"/>
  <c r="ES324" i="4"/>
  <c r="EQ330" i="4"/>
  <c r="ES332" i="4"/>
  <c r="EQ338" i="4"/>
  <c r="ES340" i="4"/>
  <c r="EQ346" i="4"/>
  <c r="ES348" i="4"/>
  <c r="EQ354" i="4"/>
  <c r="ES356" i="4"/>
  <c r="EQ362" i="4"/>
  <c r="ES364" i="4"/>
  <c r="EQ370" i="4"/>
  <c r="ES372" i="4"/>
  <c r="EQ378" i="4"/>
  <c r="ES380" i="4"/>
  <c r="EQ386" i="4"/>
  <c r="ES388" i="4"/>
  <c r="EQ394" i="4"/>
  <c r="ES396" i="4"/>
  <c r="EQ402" i="4"/>
  <c r="ES404" i="4"/>
  <c r="EQ410" i="4"/>
  <c r="ES412" i="4"/>
  <c r="EQ418" i="4"/>
  <c r="ES420" i="4"/>
  <c r="EQ426" i="4"/>
  <c r="ES428" i="4"/>
  <c r="EQ434" i="4"/>
  <c r="ES436" i="4"/>
  <c r="EQ442" i="4"/>
  <c r="ES444" i="4"/>
  <c r="EQ450" i="4"/>
  <c r="ES452" i="4"/>
  <c r="EQ458" i="4"/>
  <c r="ES460" i="4"/>
  <c r="EQ466" i="4"/>
  <c r="ES468" i="4"/>
  <c r="EQ474" i="4"/>
  <c r="ES476" i="4"/>
  <c r="EQ482" i="4"/>
  <c r="ES484" i="4"/>
  <c r="EQ490" i="4"/>
  <c r="ES492" i="4"/>
  <c r="EQ498" i="4"/>
  <c r="ES500" i="4"/>
  <c r="EQ506" i="4"/>
  <c r="ES508" i="4"/>
  <c r="EQ514" i="4"/>
  <c r="ES516" i="4"/>
  <c r="ES17" i="4"/>
  <c r="EQ39" i="4"/>
  <c r="ES49" i="4"/>
  <c r="EQ71" i="4"/>
  <c r="ES81" i="4"/>
  <c r="EQ103" i="4"/>
  <c r="ES113" i="4"/>
  <c r="EQ125" i="4"/>
  <c r="ES127" i="4"/>
  <c r="EQ133" i="4"/>
  <c r="ES135" i="4"/>
  <c r="EQ141" i="4"/>
  <c r="ES143" i="4"/>
  <c r="EQ149" i="4"/>
  <c r="ES151" i="4"/>
  <c r="EQ157" i="4"/>
  <c r="ES159" i="4"/>
  <c r="EQ165" i="4"/>
  <c r="ES167" i="4"/>
  <c r="EQ173" i="4"/>
  <c r="ES175" i="4"/>
  <c r="EQ181" i="4"/>
  <c r="ES183" i="4"/>
  <c r="EQ189" i="4"/>
  <c r="ES191" i="4"/>
  <c r="EQ197" i="4"/>
  <c r="ES199" i="4"/>
  <c r="EQ205" i="4"/>
  <c r="ES207" i="4"/>
  <c r="EQ213" i="4"/>
  <c r="ES215" i="4"/>
  <c r="EQ221" i="4"/>
  <c r="ES223" i="4"/>
  <c r="EQ229" i="4"/>
  <c r="ES231" i="4"/>
  <c r="EQ237" i="4"/>
  <c r="ES239" i="4"/>
  <c r="EQ245" i="4"/>
  <c r="ES247" i="4"/>
  <c r="EQ253" i="4"/>
  <c r="ES255" i="4"/>
  <c r="EQ261" i="4"/>
  <c r="ES263" i="4"/>
  <c r="EQ269" i="4"/>
  <c r="ES271" i="4"/>
  <c r="EQ277" i="4"/>
  <c r="ES279" i="4"/>
  <c r="EQ285" i="4"/>
  <c r="ES287" i="4"/>
  <c r="EQ293" i="4"/>
  <c r="ES295" i="4"/>
  <c r="EQ301" i="4"/>
  <c r="ES303" i="4"/>
  <c r="EQ309" i="4"/>
  <c r="ES311" i="4"/>
  <c r="EQ317" i="4"/>
  <c r="ES319" i="4"/>
  <c r="EQ325" i="4"/>
  <c r="ES327" i="4"/>
  <c r="EQ333" i="4"/>
  <c r="ES335" i="4"/>
  <c r="EQ341" i="4"/>
  <c r="ES343" i="4"/>
  <c r="EQ349" i="4"/>
  <c r="ES351" i="4"/>
  <c r="EQ357" i="4"/>
  <c r="ES359" i="4"/>
  <c r="EQ365" i="4"/>
  <c r="ES367" i="4"/>
  <c r="EQ373" i="4"/>
  <c r="ES375" i="4"/>
  <c r="EQ381" i="4"/>
  <c r="ES383" i="4"/>
  <c r="EQ389" i="4"/>
  <c r="ES391" i="4"/>
  <c r="EQ397" i="4"/>
  <c r="ES399" i="4"/>
  <c r="EQ405" i="4"/>
  <c r="ES407" i="4"/>
  <c r="EQ413" i="4"/>
  <c r="ES415" i="4"/>
  <c r="EQ421" i="4"/>
  <c r="ES423" i="4"/>
  <c r="EQ429" i="4"/>
  <c r="ES431" i="4"/>
  <c r="EQ437" i="4"/>
  <c r="ES439" i="4"/>
  <c r="EQ445" i="4"/>
  <c r="ES447" i="4"/>
  <c r="EQ453" i="4"/>
  <c r="ES455" i="4"/>
  <c r="EQ461" i="4"/>
  <c r="ES463" i="4"/>
  <c r="EQ469" i="4"/>
  <c r="ES471" i="4"/>
  <c r="EQ477" i="4"/>
  <c r="ES479" i="4"/>
  <c r="EQ485" i="4"/>
  <c r="ES487" i="4"/>
  <c r="EQ493" i="4"/>
  <c r="ES495" i="4"/>
  <c r="EQ501" i="4"/>
  <c r="ES503" i="4"/>
  <c r="EQ509" i="4"/>
  <c r="ES511" i="4"/>
  <c r="EQ517" i="4"/>
  <c r="EQ29" i="4"/>
  <c r="ES39" i="4"/>
  <c r="EQ61" i="4"/>
  <c r="ES71" i="4"/>
  <c r="EQ93" i="4"/>
  <c r="ES103" i="4"/>
  <c r="ES122" i="4"/>
  <c r="EQ128" i="4"/>
  <c r="ES130" i="4"/>
  <c r="EQ136" i="4"/>
  <c r="ES138" i="4"/>
  <c r="EQ144" i="4"/>
  <c r="ES146" i="4"/>
  <c r="EQ152" i="4"/>
  <c r="ES154" i="4"/>
  <c r="EQ160" i="4"/>
  <c r="ES162" i="4"/>
  <c r="EQ168" i="4"/>
  <c r="ES170" i="4"/>
  <c r="EQ176" i="4"/>
  <c r="ES178" i="4"/>
  <c r="EQ184" i="4"/>
  <c r="ES186" i="4"/>
  <c r="EQ192" i="4"/>
  <c r="ES194" i="4"/>
  <c r="EQ200" i="4"/>
  <c r="ES202" i="4"/>
  <c r="EQ208" i="4"/>
  <c r="ES210" i="4"/>
  <c r="EQ216" i="4"/>
  <c r="ES218" i="4"/>
  <c r="EQ224" i="4"/>
  <c r="ES226" i="4"/>
  <c r="EQ232" i="4"/>
  <c r="ES234" i="4"/>
  <c r="EQ240" i="4"/>
  <c r="ES242" i="4"/>
  <c r="EQ248" i="4"/>
  <c r="ES250" i="4"/>
  <c r="EQ256" i="4"/>
  <c r="ES258" i="4"/>
  <c r="EQ264" i="4"/>
  <c r="ES266" i="4"/>
  <c r="EQ272" i="4"/>
  <c r="ES274" i="4"/>
  <c r="EQ280" i="4"/>
  <c r="ES282" i="4"/>
  <c r="EQ288" i="4"/>
  <c r="ES290" i="4"/>
  <c r="EQ296" i="4"/>
  <c r="ES298" i="4"/>
  <c r="EQ304" i="4"/>
  <c r="ES306" i="4"/>
  <c r="EQ312" i="4"/>
  <c r="ES314" i="4"/>
  <c r="EQ320" i="4"/>
  <c r="ES322" i="4"/>
  <c r="EQ328" i="4"/>
  <c r="ES330" i="4"/>
  <c r="EQ336" i="4"/>
  <c r="ES338" i="4"/>
  <c r="EQ344" i="4"/>
  <c r="ES346" i="4"/>
  <c r="EQ352" i="4"/>
  <c r="ES354" i="4"/>
  <c r="EQ360" i="4"/>
  <c r="ES362" i="4"/>
  <c r="EQ368" i="4"/>
  <c r="ES370" i="4"/>
  <c r="EQ376" i="4"/>
  <c r="ES378" i="4"/>
  <c r="EQ384" i="4"/>
  <c r="ES386" i="4"/>
  <c r="EQ392" i="4"/>
  <c r="ES394" i="4"/>
  <c r="EQ400" i="4"/>
  <c r="ES402" i="4"/>
  <c r="EQ408" i="4"/>
  <c r="ES410" i="4"/>
  <c r="EQ416" i="4"/>
  <c r="ES418" i="4"/>
  <c r="EQ424" i="4"/>
  <c r="ES426" i="4"/>
  <c r="EQ432" i="4"/>
  <c r="ES434" i="4"/>
  <c r="EQ440" i="4"/>
  <c r="ES442" i="4"/>
  <c r="EQ448" i="4"/>
  <c r="ES450" i="4"/>
  <c r="EQ456" i="4"/>
  <c r="ES458" i="4"/>
  <c r="EQ464" i="4"/>
  <c r="ES466" i="4"/>
  <c r="EQ472" i="4"/>
  <c r="ES474" i="4"/>
  <c r="EQ480" i="4"/>
  <c r="ES482" i="4"/>
  <c r="EQ488" i="4"/>
  <c r="ES490" i="4"/>
  <c r="EQ496" i="4"/>
  <c r="ES498" i="4"/>
  <c r="EQ504" i="4"/>
  <c r="ES506" i="4"/>
  <c r="EQ512" i="4"/>
  <c r="ES514" i="4"/>
  <c r="EQ179" i="4"/>
  <c r="ES189" i="4"/>
  <c r="EQ211" i="4"/>
  <c r="ES221" i="4"/>
  <c r="EQ243" i="4"/>
  <c r="ES253" i="4"/>
  <c r="EQ275" i="4"/>
  <c r="EQ191" i="4"/>
  <c r="ES201" i="4"/>
  <c r="EQ223" i="4"/>
  <c r="ES233" i="4"/>
  <c r="EQ255" i="4"/>
  <c r="ES265" i="4"/>
  <c r="EQ287" i="4"/>
  <c r="ES297" i="4"/>
  <c r="EQ319" i="4"/>
  <c r="ES329" i="4"/>
  <c r="EQ351" i="4"/>
  <c r="ES361" i="4"/>
  <c r="EQ383" i="4"/>
  <c r="ES393" i="4"/>
  <c r="EQ415" i="4"/>
  <c r="ES425" i="4"/>
  <c r="EQ447" i="4"/>
  <c r="ES457" i="4"/>
  <c r="EQ479" i="4"/>
  <c r="ES489" i="4"/>
  <c r="EQ511" i="4"/>
  <c r="EQ522" i="4"/>
  <c r="ES524" i="4"/>
  <c r="EQ530" i="4"/>
  <c r="ES532" i="4"/>
  <c r="EQ538" i="4"/>
  <c r="ES540" i="4"/>
  <c r="EQ546" i="4"/>
  <c r="ES548" i="4"/>
  <c r="EQ554" i="4"/>
  <c r="ES556" i="4"/>
  <c r="EQ562" i="4"/>
  <c r="ES564" i="4"/>
  <c r="EQ570" i="4"/>
  <c r="ES572" i="4"/>
  <c r="EQ578" i="4"/>
  <c r="ES580" i="4"/>
  <c r="EQ586" i="4"/>
  <c r="ES588" i="4"/>
  <c r="EQ594" i="4"/>
  <c r="ES596" i="4"/>
  <c r="EQ602" i="4"/>
  <c r="ES604" i="4"/>
  <c r="EQ610" i="4"/>
  <c r="ES612" i="4"/>
  <c r="EQ618" i="4"/>
  <c r="ES620" i="4"/>
  <c r="EQ626" i="4"/>
  <c r="ES628" i="4"/>
  <c r="EQ634" i="4"/>
  <c r="ES636" i="4"/>
  <c r="EQ642" i="4"/>
  <c r="ES644" i="4"/>
  <c r="EQ650" i="4"/>
  <c r="ES652" i="4"/>
  <c r="EQ658" i="4"/>
  <c r="ES660" i="4"/>
  <c r="EQ666" i="4"/>
  <c r="ES668" i="4"/>
  <c r="EQ674" i="4"/>
  <c r="ES676" i="4"/>
  <c r="EQ682" i="4"/>
  <c r="ES684" i="4"/>
  <c r="EQ690" i="4"/>
  <c r="ES692" i="4"/>
  <c r="EQ698" i="4"/>
  <c r="ES700" i="4"/>
  <c r="EQ706" i="4"/>
  <c r="ES708" i="4"/>
  <c r="EQ714" i="4"/>
  <c r="ES716" i="4"/>
  <c r="EQ722" i="4"/>
  <c r="ES724" i="4"/>
  <c r="EQ730" i="4"/>
  <c r="ES732" i="4"/>
  <c r="EQ738" i="4"/>
  <c r="ES740" i="4"/>
  <c r="EQ746" i="4"/>
  <c r="ES748" i="4"/>
  <c r="EQ754" i="4"/>
  <c r="ES756" i="4"/>
  <c r="EQ762" i="4"/>
  <c r="ES764" i="4"/>
  <c r="EQ770" i="4"/>
  <c r="ES772" i="4"/>
  <c r="EQ778" i="4"/>
  <c r="ES780" i="4"/>
  <c r="EQ786" i="4"/>
  <c r="ES788" i="4"/>
  <c r="EQ794" i="4"/>
  <c r="ES796" i="4"/>
  <c r="EQ802" i="4"/>
  <c r="ES804" i="4"/>
  <c r="EQ810" i="4"/>
  <c r="ES812" i="4"/>
  <c r="EQ818" i="4"/>
  <c r="ES820" i="4"/>
  <c r="EQ826" i="4"/>
  <c r="ES828" i="4"/>
  <c r="EQ834" i="4"/>
  <c r="ES836" i="4"/>
  <c r="EQ842" i="4"/>
  <c r="ES844" i="4"/>
  <c r="EQ850" i="4"/>
  <c r="ES852" i="4"/>
  <c r="EQ858" i="4"/>
  <c r="ES860" i="4"/>
  <c r="EQ183" i="4"/>
  <c r="ES193" i="4"/>
  <c r="EQ215" i="4"/>
  <c r="ES225" i="4"/>
  <c r="EQ247" i="4"/>
  <c r="ES257" i="4"/>
  <c r="EQ279" i="4"/>
  <c r="ES289" i="4"/>
  <c r="EQ311" i="4"/>
  <c r="ES321" i="4"/>
  <c r="EQ343" i="4"/>
  <c r="ES353" i="4"/>
  <c r="EQ375" i="4"/>
  <c r="ES385" i="4"/>
  <c r="EQ407" i="4"/>
  <c r="ES417" i="4"/>
  <c r="EQ439" i="4"/>
  <c r="ES449" i="4"/>
  <c r="EQ471" i="4"/>
  <c r="ES481" i="4"/>
  <c r="EQ503" i="4"/>
  <c r="ES513" i="4"/>
  <c r="EQ520" i="4"/>
  <c r="ES522" i="4"/>
  <c r="EQ528" i="4"/>
  <c r="ES530" i="4"/>
  <c r="EQ536" i="4"/>
  <c r="ES538" i="4"/>
  <c r="EQ544" i="4"/>
  <c r="ES546" i="4"/>
  <c r="EQ552" i="4"/>
  <c r="ES554" i="4"/>
  <c r="EQ560" i="4"/>
  <c r="ES562" i="4"/>
  <c r="EQ568" i="4"/>
  <c r="ES570" i="4"/>
  <c r="EQ576" i="4"/>
  <c r="ES578" i="4"/>
  <c r="EQ584" i="4"/>
  <c r="ES586" i="4"/>
  <c r="EQ592" i="4"/>
  <c r="ES594" i="4"/>
  <c r="EQ600" i="4"/>
  <c r="ES602" i="4"/>
  <c r="EQ608" i="4"/>
  <c r="ES610" i="4"/>
  <c r="EQ616" i="4"/>
  <c r="ES618" i="4"/>
  <c r="EQ624" i="4"/>
  <c r="ES626" i="4"/>
  <c r="EQ632" i="4"/>
  <c r="ES634" i="4"/>
  <c r="EQ640" i="4"/>
  <c r="ES642" i="4"/>
  <c r="EQ648" i="4"/>
  <c r="ES650" i="4"/>
  <c r="EQ656" i="4"/>
  <c r="ES658" i="4"/>
  <c r="EQ664" i="4"/>
  <c r="ES666" i="4"/>
  <c r="EQ672" i="4"/>
  <c r="ES674" i="4"/>
  <c r="EQ680" i="4"/>
  <c r="ES682" i="4"/>
  <c r="EQ688" i="4"/>
  <c r="ES690" i="4"/>
  <c r="EQ696" i="4"/>
  <c r="ES698" i="4"/>
  <c r="EQ704" i="4"/>
  <c r="ES706" i="4"/>
  <c r="EQ712" i="4"/>
  <c r="ES714" i="4"/>
  <c r="EQ720" i="4"/>
  <c r="ES722" i="4"/>
  <c r="EQ728" i="4"/>
  <c r="ES730" i="4"/>
  <c r="EQ736" i="4"/>
  <c r="ES738" i="4"/>
  <c r="EQ744" i="4"/>
  <c r="ES746" i="4"/>
  <c r="EQ752" i="4"/>
  <c r="ES754" i="4"/>
  <c r="EQ760" i="4"/>
  <c r="ES762" i="4"/>
  <c r="EQ768" i="4"/>
  <c r="ES770" i="4"/>
  <c r="EQ776" i="4"/>
  <c r="ES778" i="4"/>
  <c r="EQ784" i="4"/>
  <c r="ES786" i="4"/>
  <c r="EQ792" i="4"/>
  <c r="ES794" i="4"/>
  <c r="EQ800" i="4"/>
  <c r="ES802" i="4"/>
  <c r="EQ808" i="4"/>
  <c r="ES810" i="4"/>
  <c r="EQ816" i="4"/>
  <c r="ES818" i="4"/>
  <c r="EQ824" i="4"/>
  <c r="ES826" i="4"/>
  <c r="EQ832" i="4"/>
  <c r="ES834" i="4"/>
  <c r="EQ840" i="4"/>
  <c r="ES842" i="4"/>
  <c r="EQ848" i="4"/>
  <c r="ES850" i="4"/>
  <c r="EQ856" i="4"/>
  <c r="ES858" i="4"/>
  <c r="EQ864" i="4"/>
  <c r="ES866" i="4"/>
  <c r="EQ872" i="4"/>
  <c r="ES874" i="4"/>
  <c r="EQ880" i="4"/>
  <c r="ES882" i="4"/>
  <c r="EQ195" i="4"/>
  <c r="ES205" i="4"/>
  <c r="EQ227" i="4"/>
  <c r="ES237" i="4"/>
  <c r="EQ259" i="4"/>
  <c r="ES269" i="4"/>
  <c r="EQ175" i="4"/>
  <c r="ES185" i="4"/>
  <c r="EQ207" i="4"/>
  <c r="ES217" i="4"/>
  <c r="EQ239" i="4"/>
  <c r="ES249" i="4"/>
  <c r="EQ271" i="4"/>
  <c r="ES281" i="4"/>
  <c r="EQ303" i="4"/>
  <c r="ES313" i="4"/>
  <c r="EQ335" i="4"/>
  <c r="ES345" i="4"/>
  <c r="EQ367" i="4"/>
  <c r="ES377" i="4"/>
  <c r="EQ399" i="4"/>
  <c r="ES409" i="4"/>
  <c r="EQ431" i="4"/>
  <c r="ES441" i="4"/>
  <c r="EQ463" i="4"/>
  <c r="ES473" i="4"/>
  <c r="EQ495" i="4"/>
  <c r="ES505" i="4"/>
  <c r="ES520" i="4"/>
  <c r="EQ526" i="4"/>
  <c r="ES528" i="4"/>
  <c r="EQ534" i="4"/>
  <c r="ES536" i="4"/>
  <c r="EQ542" i="4"/>
  <c r="ES544" i="4"/>
  <c r="EQ550" i="4"/>
  <c r="ES552" i="4"/>
  <c r="EQ558" i="4"/>
  <c r="ES560" i="4"/>
  <c r="EQ566" i="4"/>
  <c r="ES568" i="4"/>
  <c r="EQ574" i="4"/>
  <c r="ES576" i="4"/>
  <c r="EQ582" i="4"/>
  <c r="ES584" i="4"/>
  <c r="EQ590" i="4"/>
  <c r="ES592" i="4"/>
  <c r="EQ598" i="4"/>
  <c r="ES600" i="4"/>
  <c r="EQ606" i="4"/>
  <c r="ES608" i="4"/>
  <c r="EQ614" i="4"/>
  <c r="ES616" i="4"/>
  <c r="EQ622" i="4"/>
  <c r="ES624" i="4"/>
  <c r="EQ630" i="4"/>
  <c r="ES632" i="4"/>
  <c r="EQ638" i="4"/>
  <c r="ES640" i="4"/>
  <c r="EQ646" i="4"/>
  <c r="ES648" i="4"/>
  <c r="EQ654" i="4"/>
  <c r="ES656" i="4"/>
  <c r="EQ662" i="4"/>
  <c r="ES664" i="4"/>
  <c r="EQ670" i="4"/>
  <c r="ES672" i="4"/>
  <c r="EQ678" i="4"/>
  <c r="ES680" i="4"/>
  <c r="EQ686" i="4"/>
  <c r="ES688" i="4"/>
  <c r="EQ694" i="4"/>
  <c r="ES696" i="4"/>
  <c r="EQ702" i="4"/>
  <c r="ES704" i="4"/>
  <c r="EQ710" i="4"/>
  <c r="ES712" i="4"/>
  <c r="EQ718" i="4"/>
  <c r="ES720" i="4"/>
  <c r="EQ726" i="4"/>
  <c r="ES728" i="4"/>
  <c r="EQ734" i="4"/>
  <c r="ES736" i="4"/>
  <c r="EQ742" i="4"/>
  <c r="ES744" i="4"/>
  <c r="EQ750" i="4"/>
  <c r="ES752" i="4"/>
  <c r="EQ758" i="4"/>
  <c r="ES760" i="4"/>
  <c r="EQ766" i="4"/>
  <c r="ES768" i="4"/>
  <c r="EQ774" i="4"/>
  <c r="ES776" i="4"/>
  <c r="EQ782" i="4"/>
  <c r="ES784" i="4"/>
  <c r="EQ790" i="4"/>
  <c r="ES792" i="4"/>
  <c r="EQ798" i="4"/>
  <c r="ES800" i="4"/>
  <c r="EQ806" i="4"/>
  <c r="ES808" i="4"/>
  <c r="EQ814" i="4"/>
  <c r="ES816" i="4"/>
  <c r="EQ822" i="4"/>
  <c r="ES824" i="4"/>
  <c r="EQ830" i="4"/>
  <c r="ES832" i="4"/>
  <c r="EQ838" i="4"/>
  <c r="ES840" i="4"/>
  <c r="EQ846" i="4"/>
  <c r="ES848" i="4"/>
  <c r="EQ854" i="4"/>
  <c r="ES856" i="4"/>
  <c r="EQ862" i="4"/>
  <c r="ES864" i="4"/>
  <c r="EQ870" i="4"/>
  <c r="ES872" i="4"/>
  <c r="EQ878" i="4"/>
  <c r="ES880" i="4"/>
  <c r="ES177" i="4"/>
  <c r="EQ199" i="4"/>
  <c r="ES209" i="4"/>
  <c r="EQ231" i="4"/>
  <c r="ES241" i="4"/>
  <c r="EQ263" i="4"/>
  <c r="ES273" i="4"/>
  <c r="EQ295" i="4"/>
  <c r="ES305" i="4"/>
  <c r="EQ327" i="4"/>
  <c r="ES337" i="4"/>
  <c r="EQ359" i="4"/>
  <c r="ES369" i="4"/>
  <c r="EQ391" i="4"/>
  <c r="ES401" i="4"/>
  <c r="EQ423" i="4"/>
  <c r="ES433" i="4"/>
  <c r="EQ455" i="4"/>
  <c r="ES465" i="4"/>
  <c r="EQ487" i="4"/>
  <c r="ES497" i="4"/>
  <c r="EQ518" i="4"/>
  <c r="EQ524" i="4"/>
  <c r="ES526" i="4"/>
  <c r="EQ532" i="4"/>
  <c r="ES534" i="4"/>
  <c r="EQ540" i="4"/>
  <c r="ES542" i="4"/>
  <c r="EQ548" i="4"/>
  <c r="ES550" i="4"/>
  <c r="EQ556" i="4"/>
  <c r="ES558" i="4"/>
  <c r="EQ564" i="4"/>
  <c r="ES566" i="4"/>
  <c r="EQ572" i="4"/>
  <c r="ES574" i="4"/>
  <c r="EQ580" i="4"/>
  <c r="ES582" i="4"/>
  <c r="EQ588" i="4"/>
  <c r="ES590" i="4"/>
  <c r="EQ596" i="4"/>
  <c r="ES598" i="4"/>
  <c r="EQ604" i="4"/>
  <c r="ES606" i="4"/>
  <c r="EQ612" i="4"/>
  <c r="ES614" i="4"/>
  <c r="EQ620" i="4"/>
  <c r="ES622" i="4"/>
  <c r="EQ628" i="4"/>
  <c r="ES630" i="4"/>
  <c r="EQ636" i="4"/>
  <c r="ES638" i="4"/>
  <c r="EQ644" i="4"/>
  <c r="ES646" i="4"/>
  <c r="EQ652" i="4"/>
  <c r="ES654" i="4"/>
  <c r="EQ660" i="4"/>
  <c r="ES662" i="4"/>
  <c r="EQ668" i="4"/>
  <c r="ES670" i="4"/>
  <c r="EQ676" i="4"/>
  <c r="ES678" i="4"/>
  <c r="EQ684" i="4"/>
  <c r="ES686" i="4"/>
  <c r="EQ692" i="4"/>
  <c r="ES694" i="4"/>
  <c r="EQ700" i="4"/>
  <c r="ES702" i="4"/>
  <c r="EQ708" i="4"/>
  <c r="ES710" i="4"/>
  <c r="EQ716" i="4"/>
  <c r="ES718" i="4"/>
  <c r="EQ724" i="4"/>
  <c r="ES726" i="4"/>
  <c r="EQ732" i="4"/>
  <c r="ES734" i="4"/>
  <c r="EQ740" i="4"/>
  <c r="ES742" i="4"/>
  <c r="EQ748" i="4"/>
  <c r="ES750" i="4"/>
  <c r="EQ756" i="4"/>
  <c r="ES758" i="4"/>
  <c r="EQ764" i="4"/>
  <c r="ES766" i="4"/>
  <c r="EQ772" i="4"/>
  <c r="ES774" i="4"/>
  <c r="EQ780" i="4"/>
  <c r="ES782" i="4"/>
  <c r="EQ788" i="4"/>
  <c r="ES790" i="4"/>
  <c r="EQ796" i="4"/>
  <c r="ES798" i="4"/>
  <c r="EQ804" i="4"/>
  <c r="ES806" i="4"/>
  <c r="EQ812" i="4"/>
  <c r="ES814" i="4"/>
  <c r="EQ820" i="4"/>
  <c r="ES822" i="4"/>
  <c r="EQ828" i="4"/>
  <c r="ES830" i="4"/>
  <c r="EQ836" i="4"/>
  <c r="ES838" i="4"/>
  <c r="EQ844" i="4"/>
  <c r="ES846" i="4"/>
  <c r="EQ852" i="4"/>
  <c r="ES854" i="4"/>
  <c r="EQ860" i="4"/>
  <c r="ES862" i="4"/>
  <c r="EQ868" i="4"/>
  <c r="ES870" i="4"/>
  <c r="ES197" i="4"/>
  <c r="ES301" i="4"/>
  <c r="EQ323" i="4"/>
  <c r="ES365" i="4"/>
  <c r="EQ387" i="4"/>
  <c r="ES429" i="4"/>
  <c r="EQ451" i="4"/>
  <c r="ES493" i="4"/>
  <c r="EQ515" i="4"/>
  <c r="EQ523" i="4"/>
  <c r="ES533" i="4"/>
  <c r="EQ539" i="4"/>
  <c r="ES549" i="4"/>
  <c r="EQ555" i="4"/>
  <c r="ES565" i="4"/>
  <c r="EQ571" i="4"/>
  <c r="ES581" i="4"/>
  <c r="EQ587" i="4"/>
  <c r="ES597" i="4"/>
  <c r="EQ603" i="4"/>
  <c r="ES613" i="4"/>
  <c r="EQ619" i="4"/>
  <c r="ES629" i="4"/>
  <c r="EQ635" i="4"/>
  <c r="ES645" i="4"/>
  <c r="EQ651" i="4"/>
  <c r="ES661" i="4"/>
  <c r="EQ667" i="4"/>
  <c r="ES677" i="4"/>
  <c r="EQ683" i="4"/>
  <c r="ES693" i="4"/>
  <c r="EQ699" i="4"/>
  <c r="ES709" i="4"/>
  <c r="EQ715" i="4"/>
  <c r="ES725" i="4"/>
  <c r="EQ731" i="4"/>
  <c r="ES741" i="4"/>
  <c r="EQ747" i="4"/>
  <c r="ES757" i="4"/>
  <c r="EQ763" i="4"/>
  <c r="ES773" i="4"/>
  <c r="EQ779" i="4"/>
  <c r="ES789" i="4"/>
  <c r="EQ795" i="4"/>
  <c r="ES805" i="4"/>
  <c r="EQ811" i="4"/>
  <c r="ES821" i="4"/>
  <c r="EQ827" i="4"/>
  <c r="ES837" i="4"/>
  <c r="EQ843" i="4"/>
  <c r="ES853" i="4"/>
  <c r="EQ859" i="4"/>
  <c r="ES863" i="4"/>
  <c r="ES879" i="4"/>
  <c r="ES883" i="4"/>
  <c r="EQ889" i="4"/>
  <c r="ES891" i="4"/>
  <c r="EQ897" i="4"/>
  <c r="ES899" i="4"/>
  <c r="EQ905" i="4"/>
  <c r="ES907" i="4"/>
  <c r="EQ913" i="4"/>
  <c r="ES915" i="4"/>
  <c r="EQ921" i="4"/>
  <c r="ES923" i="4"/>
  <c r="EQ929" i="4"/>
  <c r="ES931" i="4"/>
  <c r="EQ937" i="4"/>
  <c r="ES939" i="4"/>
  <c r="EQ945" i="4"/>
  <c r="ES947" i="4"/>
  <c r="EQ953" i="4"/>
  <c r="ES955" i="4"/>
  <c r="EQ961" i="4"/>
  <c r="ES963" i="4"/>
  <c r="EQ969" i="4"/>
  <c r="ES971" i="4"/>
  <c r="EQ977" i="4"/>
  <c r="ES979" i="4"/>
  <c r="EQ985" i="4"/>
  <c r="ES987" i="4"/>
  <c r="EQ993" i="4"/>
  <c r="ES995" i="4"/>
  <c r="EQ1001" i="4"/>
  <c r="ES1003" i="4"/>
  <c r="EQ251" i="4"/>
  <c r="ES285" i="4"/>
  <c r="EQ307" i="4"/>
  <c r="ES349" i="4"/>
  <c r="EQ371" i="4"/>
  <c r="ES413" i="4"/>
  <c r="EQ435" i="4"/>
  <c r="ES477" i="4"/>
  <c r="EQ499" i="4"/>
  <c r="EQ519" i="4"/>
  <c r="ES529" i="4"/>
  <c r="EQ535" i="4"/>
  <c r="ES545" i="4"/>
  <c r="EQ551" i="4"/>
  <c r="ES561" i="4"/>
  <c r="EQ567" i="4"/>
  <c r="ES577" i="4"/>
  <c r="EQ583" i="4"/>
  <c r="ES593" i="4"/>
  <c r="EQ599" i="4"/>
  <c r="ES609" i="4"/>
  <c r="EQ615" i="4"/>
  <c r="ES625" i="4"/>
  <c r="EQ631" i="4"/>
  <c r="ES641" i="4"/>
  <c r="EQ647" i="4"/>
  <c r="ES657" i="4"/>
  <c r="EQ663" i="4"/>
  <c r="ES673" i="4"/>
  <c r="EQ679" i="4"/>
  <c r="ES689" i="4"/>
  <c r="EQ695" i="4"/>
  <c r="ES705" i="4"/>
  <c r="EQ711" i="4"/>
  <c r="ES721" i="4"/>
  <c r="EQ727" i="4"/>
  <c r="ES737" i="4"/>
  <c r="EQ743" i="4"/>
  <c r="ES753" i="4"/>
  <c r="EQ759" i="4"/>
  <c r="ES769" i="4"/>
  <c r="EQ775" i="4"/>
  <c r="ES785" i="4"/>
  <c r="EQ791" i="4"/>
  <c r="ES801" i="4"/>
  <c r="EQ807" i="4"/>
  <c r="ES817" i="4"/>
  <c r="EQ823" i="4"/>
  <c r="ES833" i="4"/>
  <c r="EQ839" i="4"/>
  <c r="ES849" i="4"/>
  <c r="EQ855" i="4"/>
  <c r="EQ865" i="4"/>
  <c r="EQ869" i="4"/>
  <c r="ES873" i="4"/>
  <c r="EQ877" i="4"/>
  <c r="EQ881" i="4"/>
  <c r="EQ887" i="4"/>
  <c r="ES889" i="4"/>
  <c r="EQ895" i="4"/>
  <c r="ES897" i="4"/>
  <c r="EQ903" i="4"/>
  <c r="ES905" i="4"/>
  <c r="EQ911" i="4"/>
  <c r="ES913" i="4"/>
  <c r="EQ919" i="4"/>
  <c r="ES921" i="4"/>
  <c r="EQ927" i="4"/>
  <c r="ES929" i="4"/>
  <c r="EQ935" i="4"/>
  <c r="ES937" i="4"/>
  <c r="EQ943" i="4"/>
  <c r="ES945" i="4"/>
  <c r="EQ951" i="4"/>
  <c r="ES953" i="4"/>
  <c r="EQ959" i="4"/>
  <c r="ES961" i="4"/>
  <c r="EQ967" i="4"/>
  <c r="ES969" i="4"/>
  <c r="EQ975" i="4"/>
  <c r="ES977" i="4"/>
  <c r="EQ983" i="4"/>
  <c r="ES985" i="4"/>
  <c r="EQ991" i="4"/>
  <c r="ES993" i="4"/>
  <c r="EQ999" i="4"/>
  <c r="ES1001" i="4"/>
  <c r="ES7" i="4"/>
  <c r="ES213" i="4"/>
  <c r="EQ219" i="4"/>
  <c r="ES261" i="4"/>
  <c r="EQ291" i="4"/>
  <c r="ES333" i="4"/>
  <c r="EQ355" i="4"/>
  <c r="ES397" i="4"/>
  <c r="EQ419" i="4"/>
  <c r="ES461" i="4"/>
  <c r="EQ483" i="4"/>
  <c r="ES525" i="4"/>
  <c r="EQ531" i="4"/>
  <c r="ES541" i="4"/>
  <c r="EQ547" i="4"/>
  <c r="ES557" i="4"/>
  <c r="EQ563" i="4"/>
  <c r="ES573" i="4"/>
  <c r="EQ579" i="4"/>
  <c r="ES589" i="4"/>
  <c r="EQ595" i="4"/>
  <c r="ES605" i="4"/>
  <c r="EQ611" i="4"/>
  <c r="ES621" i="4"/>
  <c r="EQ627" i="4"/>
  <c r="ES637" i="4"/>
  <c r="EQ643" i="4"/>
  <c r="ES653" i="4"/>
  <c r="EQ659" i="4"/>
  <c r="ES669" i="4"/>
  <c r="EQ675" i="4"/>
  <c r="ES685" i="4"/>
  <c r="EQ691" i="4"/>
  <c r="ES701" i="4"/>
  <c r="EQ707" i="4"/>
  <c r="ES717" i="4"/>
  <c r="EQ723" i="4"/>
  <c r="ES733" i="4"/>
  <c r="EQ739" i="4"/>
  <c r="ES749" i="4"/>
  <c r="EQ755" i="4"/>
  <c r="ES765" i="4"/>
  <c r="EQ771" i="4"/>
  <c r="ES781" i="4"/>
  <c r="EQ787" i="4"/>
  <c r="ES797" i="4"/>
  <c r="EQ803" i="4"/>
  <c r="ES813" i="4"/>
  <c r="EQ819" i="4"/>
  <c r="ES829" i="4"/>
  <c r="EQ835" i="4"/>
  <c r="ES845" i="4"/>
  <c r="EQ851" i="4"/>
  <c r="ES861" i="4"/>
  <c r="EQ866" i="4"/>
  <c r="ES881" i="4"/>
  <c r="EQ885" i="4"/>
  <c r="ES887" i="4"/>
  <c r="EQ893" i="4"/>
  <c r="ES895" i="4"/>
  <c r="EQ901" i="4"/>
  <c r="ES903" i="4"/>
  <c r="EQ909" i="4"/>
  <c r="ES911" i="4"/>
  <c r="EQ917" i="4"/>
  <c r="ES919" i="4"/>
  <c r="EQ925" i="4"/>
  <c r="ES927" i="4"/>
  <c r="EQ933" i="4"/>
  <c r="ES935" i="4"/>
  <c r="EQ941" i="4"/>
  <c r="ES943" i="4"/>
  <c r="EQ949" i="4"/>
  <c r="ES951" i="4"/>
  <c r="EQ957" i="4"/>
  <c r="ES959" i="4"/>
  <c r="EQ965" i="4"/>
  <c r="ES967" i="4"/>
  <c r="EQ973" i="4"/>
  <c r="ES975" i="4"/>
  <c r="EQ981" i="4"/>
  <c r="ES983" i="4"/>
  <c r="EQ989" i="4"/>
  <c r="ES991" i="4"/>
  <c r="EQ997" i="4"/>
  <c r="ES999" i="4"/>
  <c r="EQ1005" i="4"/>
  <c r="EQ7" i="4"/>
  <c r="EQ187" i="4"/>
  <c r="ES229" i="4"/>
  <c r="ES317" i="4"/>
  <c r="EQ339" i="4"/>
  <c r="ES381" i="4"/>
  <c r="EQ403" i="4"/>
  <c r="ES445" i="4"/>
  <c r="EQ467" i="4"/>
  <c r="ES509" i="4"/>
  <c r="ES521" i="4"/>
  <c r="EQ527" i="4"/>
  <c r="ES537" i="4"/>
  <c r="EQ543" i="4"/>
  <c r="ES553" i="4"/>
  <c r="EQ559" i="4"/>
  <c r="ES569" i="4"/>
  <c r="EQ575" i="4"/>
  <c r="ES585" i="4"/>
  <c r="EQ591" i="4"/>
  <c r="ES601" i="4"/>
  <c r="EQ607" i="4"/>
  <c r="ES617" i="4"/>
  <c r="EQ623" i="4"/>
  <c r="ES633" i="4"/>
  <c r="EQ639" i="4"/>
  <c r="ES649" i="4"/>
  <c r="EQ655" i="4"/>
  <c r="ES665" i="4"/>
  <c r="EQ671" i="4"/>
  <c r="ES681" i="4"/>
  <c r="EQ687" i="4"/>
  <c r="ES697" i="4"/>
  <c r="EQ703" i="4"/>
  <c r="ES713" i="4"/>
  <c r="EQ719" i="4"/>
  <c r="ES729" i="4"/>
  <c r="EQ735" i="4"/>
  <c r="ES745" i="4"/>
  <c r="EQ751" i="4"/>
  <c r="ES761" i="4"/>
  <c r="EQ767" i="4"/>
  <c r="ES777" i="4"/>
  <c r="EQ783" i="4"/>
  <c r="ES793" i="4"/>
  <c r="EQ799" i="4"/>
  <c r="ES809" i="4"/>
  <c r="EQ815" i="4"/>
  <c r="ES825" i="4"/>
  <c r="EQ831" i="4"/>
  <c r="ES841" i="4"/>
  <c r="EQ847" i="4"/>
  <c r="ES857" i="4"/>
  <c r="EQ863" i="4"/>
  <c r="EQ867" i="4"/>
  <c r="ES875" i="4"/>
  <c r="EQ879" i="4"/>
  <c r="ES885" i="4"/>
  <c r="EQ891" i="4"/>
  <c r="ES893" i="4"/>
  <c r="EQ899" i="4"/>
  <c r="ES901" i="4"/>
  <c r="EQ907" i="4"/>
  <c r="ES909" i="4"/>
  <c r="EQ915" i="4"/>
  <c r="ES917" i="4"/>
  <c r="EQ923" i="4"/>
  <c r="ES925" i="4"/>
  <c r="EQ931" i="4"/>
  <c r="ES933" i="4"/>
  <c r="EQ939" i="4"/>
  <c r="ES941" i="4"/>
  <c r="EQ947" i="4"/>
  <c r="ES949" i="4"/>
  <c r="EQ955" i="4"/>
  <c r="ES957" i="4"/>
  <c r="EQ963" i="4"/>
  <c r="ES965" i="4"/>
  <c r="EQ971" i="4"/>
  <c r="ES973" i="4"/>
  <c r="EQ979" i="4"/>
  <c r="ES981" i="4"/>
  <c r="EQ987" i="4"/>
  <c r="ES989" i="4"/>
  <c r="EQ995" i="4"/>
  <c r="ES997" i="4"/>
  <c r="EQ1003" i="4"/>
  <c r="ES1005" i="4"/>
  <c r="ES245" i="4"/>
  <c r="EQ347" i="4"/>
  <c r="ES389" i="4"/>
  <c r="EQ475" i="4"/>
  <c r="ES517" i="4"/>
  <c r="EQ529" i="4"/>
  <c r="ES539" i="4"/>
  <c r="EQ561" i="4"/>
  <c r="ES571" i="4"/>
  <c r="EQ593" i="4"/>
  <c r="ES603" i="4"/>
  <c r="EQ625" i="4"/>
  <c r="ES635" i="4"/>
  <c r="EQ657" i="4"/>
  <c r="ES667" i="4"/>
  <c r="EQ689" i="4"/>
  <c r="ES699" i="4"/>
  <c r="EQ721" i="4"/>
  <c r="ES731" i="4"/>
  <c r="EQ753" i="4"/>
  <c r="ES763" i="4"/>
  <c r="EQ785" i="4"/>
  <c r="ES795" i="4"/>
  <c r="EQ817" i="4"/>
  <c r="ES827" i="4"/>
  <c r="EQ849" i="4"/>
  <c r="ES859" i="4"/>
  <c r="ES868" i="4"/>
  <c r="ES876" i="4"/>
  <c r="EQ884" i="4"/>
  <c r="ES894" i="4"/>
  <c r="EQ900" i="4"/>
  <c r="ES910" i="4"/>
  <c r="EQ916" i="4"/>
  <c r="ES926" i="4"/>
  <c r="EQ932" i="4"/>
  <c r="ES942" i="4"/>
  <c r="EQ948" i="4"/>
  <c r="ES958" i="4"/>
  <c r="EQ964" i="4"/>
  <c r="ES974" i="4"/>
  <c r="EQ980" i="4"/>
  <c r="ES990" i="4"/>
  <c r="EQ996" i="4"/>
  <c r="ES1006" i="4"/>
  <c r="EQ267" i="4"/>
  <c r="EQ315" i="4"/>
  <c r="ES357" i="4"/>
  <c r="EQ443" i="4"/>
  <c r="ES485" i="4"/>
  <c r="EQ521" i="4"/>
  <c r="ES531" i="4"/>
  <c r="EQ553" i="4"/>
  <c r="ES563" i="4"/>
  <c r="EQ585" i="4"/>
  <c r="ES595" i="4"/>
  <c r="EQ617" i="4"/>
  <c r="ES627" i="4"/>
  <c r="EQ649" i="4"/>
  <c r="ES659" i="4"/>
  <c r="EQ681" i="4"/>
  <c r="ES691" i="4"/>
  <c r="EQ713" i="4"/>
  <c r="ES723" i="4"/>
  <c r="EQ745" i="4"/>
  <c r="ES755" i="4"/>
  <c r="EQ777" i="4"/>
  <c r="ES787" i="4"/>
  <c r="EQ809" i="4"/>
  <c r="ES819" i="4"/>
  <c r="EQ841" i="4"/>
  <c r="ES851" i="4"/>
  <c r="EQ871" i="4"/>
  <c r="ES878" i="4"/>
  <c r="ES890" i="4"/>
  <c r="EQ896" i="4"/>
  <c r="ES906" i="4"/>
  <c r="EQ912" i="4"/>
  <c r="ES922" i="4"/>
  <c r="EQ928" i="4"/>
  <c r="ES938" i="4"/>
  <c r="EQ944" i="4"/>
  <c r="ES954" i="4"/>
  <c r="EQ960" i="4"/>
  <c r="ES970" i="4"/>
  <c r="EQ976" i="4"/>
  <c r="ES986" i="4"/>
  <c r="EQ992" i="4"/>
  <c r="ES1002" i="4"/>
  <c r="ES181" i="4"/>
  <c r="EQ283" i="4"/>
  <c r="ES325" i="4"/>
  <c r="EQ411" i="4"/>
  <c r="ES453" i="4"/>
  <c r="ES523" i="4"/>
  <c r="EQ545" i="4"/>
  <c r="ES555" i="4"/>
  <c r="EQ577" i="4"/>
  <c r="ES587" i="4"/>
  <c r="EQ609" i="4"/>
  <c r="ES619" i="4"/>
  <c r="EQ641" i="4"/>
  <c r="ES651" i="4"/>
  <c r="EQ673" i="4"/>
  <c r="ES683" i="4"/>
  <c r="EQ705" i="4"/>
  <c r="ES715" i="4"/>
  <c r="EQ737" i="4"/>
  <c r="ES747" i="4"/>
  <c r="EQ769" i="4"/>
  <c r="ES779" i="4"/>
  <c r="EQ801" i="4"/>
  <c r="ES811" i="4"/>
  <c r="EQ833" i="4"/>
  <c r="ES843" i="4"/>
  <c r="EQ873" i="4"/>
  <c r="ES886" i="4"/>
  <c r="EQ892" i="4"/>
  <c r="ES902" i="4"/>
  <c r="EQ908" i="4"/>
  <c r="ES918" i="4"/>
  <c r="EQ924" i="4"/>
  <c r="ES934" i="4"/>
  <c r="EQ940" i="4"/>
  <c r="ES950" i="4"/>
  <c r="EQ956" i="4"/>
  <c r="ES966" i="4"/>
  <c r="EQ972" i="4"/>
  <c r="ES982" i="4"/>
  <c r="EQ988" i="4"/>
  <c r="ES998" i="4"/>
  <c r="EQ1004" i="4"/>
  <c r="ES293" i="4"/>
  <c r="EQ379" i="4"/>
  <c r="ES421" i="4"/>
  <c r="EQ507" i="4"/>
  <c r="EQ537" i="4"/>
  <c r="ES547" i="4"/>
  <c r="EQ569" i="4"/>
  <c r="ES579" i="4"/>
  <c r="EQ601" i="4"/>
  <c r="ES611" i="4"/>
  <c r="EQ633" i="4"/>
  <c r="ES643" i="4"/>
  <c r="EQ665" i="4"/>
  <c r="ES675" i="4"/>
  <c r="EQ697" i="4"/>
  <c r="ES707" i="4"/>
  <c r="EQ729" i="4"/>
  <c r="ES739" i="4"/>
  <c r="EQ761" i="4"/>
  <c r="ES771" i="4"/>
  <c r="EQ793" i="4"/>
  <c r="ES803" i="4"/>
  <c r="EQ825" i="4"/>
  <c r="ES835" i="4"/>
  <c r="EQ857" i="4"/>
  <c r="EQ875" i="4"/>
  <c r="EQ882" i="4"/>
  <c r="EQ888" i="4"/>
  <c r="ES898" i="4"/>
  <c r="EQ904" i="4"/>
  <c r="ES914" i="4"/>
  <c r="EQ920" i="4"/>
  <c r="ES930" i="4"/>
  <c r="EQ936" i="4"/>
  <c r="ES946" i="4"/>
  <c r="EQ952" i="4"/>
  <c r="ES962" i="4"/>
  <c r="EQ968" i="4"/>
  <c r="ES978" i="4"/>
  <c r="EQ984" i="4"/>
  <c r="ES994" i="4"/>
  <c r="EQ1000" i="4"/>
  <c r="ES277" i="4"/>
  <c r="EQ363" i="4"/>
  <c r="ES543" i="4"/>
  <c r="EQ565" i="4"/>
  <c r="ES607" i="4"/>
  <c r="EQ629" i="4"/>
  <c r="ES373" i="4"/>
  <c r="EQ459" i="4"/>
  <c r="EQ525" i="4"/>
  <c r="ES567" i="4"/>
  <c r="EQ589" i="4"/>
  <c r="ES631" i="4"/>
  <c r="EQ653" i="4"/>
  <c r="ES695" i="4"/>
  <c r="EQ717" i="4"/>
  <c r="ES759" i="4"/>
  <c r="EQ781" i="4"/>
  <c r="ES823" i="4"/>
  <c r="EQ845" i="4"/>
  <c r="ES865" i="4"/>
  <c r="ES892" i="4"/>
  <c r="EQ914" i="4"/>
  <c r="ES924" i="4"/>
  <c r="EQ946" i="4"/>
  <c r="ES956" i="4"/>
  <c r="EQ978" i="4"/>
  <c r="ES988" i="4"/>
  <c r="ES309" i="4"/>
  <c r="EQ395" i="4"/>
  <c r="ES551" i="4"/>
  <c r="EQ573" i="4"/>
  <c r="ES615" i="4"/>
  <c r="EQ637" i="4"/>
  <c r="ES679" i="4"/>
  <c r="EQ701" i="4"/>
  <c r="ES743" i="4"/>
  <c r="EQ765" i="4"/>
  <c r="ES807" i="4"/>
  <c r="EQ829" i="4"/>
  <c r="ES869" i="4"/>
  <c r="ES884" i="4"/>
  <c r="EQ906" i="4"/>
  <c r="ES916" i="4"/>
  <c r="EQ938" i="4"/>
  <c r="ES948" i="4"/>
  <c r="EQ970" i="4"/>
  <c r="ES980" i="4"/>
  <c r="EQ1002" i="4"/>
  <c r="ES405" i="4"/>
  <c r="EQ491" i="4"/>
  <c r="EQ533" i="4"/>
  <c r="ES575" i="4"/>
  <c r="EQ597" i="4"/>
  <c r="ES639" i="4"/>
  <c r="EQ661" i="4"/>
  <c r="EQ203" i="4"/>
  <c r="EQ331" i="4"/>
  <c r="ES501" i="4"/>
  <c r="ES535" i="4"/>
  <c r="EQ557" i="4"/>
  <c r="ES599" i="4"/>
  <c r="EQ621" i="4"/>
  <c r="ES663" i="4"/>
  <c r="EQ685" i="4"/>
  <c r="ES727" i="4"/>
  <c r="EQ749" i="4"/>
  <c r="ES791" i="4"/>
  <c r="EQ813" i="4"/>
  <c r="ES855" i="4"/>
  <c r="EQ874" i="4"/>
  <c r="EQ898" i="4"/>
  <c r="ES908" i="4"/>
  <c r="EQ930" i="4"/>
  <c r="ES940" i="4"/>
  <c r="EQ962" i="4"/>
  <c r="ES972" i="4"/>
  <c r="EQ994" i="4"/>
  <c r="ES1004" i="4"/>
  <c r="ES437" i="4"/>
  <c r="ES519" i="4"/>
  <c r="EQ541" i="4"/>
  <c r="ES583" i="4"/>
  <c r="EQ605" i="4"/>
  <c r="ES647" i="4"/>
  <c r="EQ669" i="4"/>
  <c r="ES711" i="4"/>
  <c r="EQ733" i="4"/>
  <c r="ES775" i="4"/>
  <c r="EQ797" i="4"/>
  <c r="ES839" i="4"/>
  <c r="EQ861" i="4"/>
  <c r="ES877" i="4"/>
  <c r="EQ890" i="4"/>
  <c r="ES900" i="4"/>
  <c r="EQ922" i="4"/>
  <c r="ES932" i="4"/>
  <c r="EQ954" i="4"/>
  <c r="ES964" i="4"/>
  <c r="EQ986" i="4"/>
  <c r="ES996" i="4"/>
  <c r="ES655" i="4"/>
  <c r="ES703" i="4"/>
  <c r="EQ789" i="4"/>
  <c r="ES831" i="4"/>
  <c r="ES871" i="4"/>
  <c r="ES896" i="4"/>
  <c r="EQ918" i="4"/>
  <c r="ES960" i="4"/>
  <c r="EQ982" i="4"/>
  <c r="EQ427" i="4"/>
  <c r="EQ581" i="4"/>
  <c r="EQ709" i="4"/>
  <c r="ES751" i="4"/>
  <c r="EQ837" i="4"/>
  <c r="EQ876" i="4"/>
  <c r="ES920" i="4"/>
  <c r="EQ942" i="4"/>
  <c r="ES984" i="4"/>
  <c r="EQ1006" i="4"/>
  <c r="ES469" i="4"/>
  <c r="ES591" i="4"/>
  <c r="ES671" i="4"/>
  <c r="EQ757" i="4"/>
  <c r="ES799" i="4"/>
  <c r="EQ902" i="4"/>
  <c r="ES944" i="4"/>
  <c r="EQ966" i="4"/>
  <c r="EQ677" i="4"/>
  <c r="ES719" i="4"/>
  <c r="EQ805" i="4"/>
  <c r="ES847" i="4"/>
  <c r="EQ883" i="4"/>
  <c r="ES904" i="4"/>
  <c r="EQ926" i="4"/>
  <c r="ES968" i="4"/>
  <c r="EQ990" i="4"/>
  <c r="ES527" i="4"/>
  <c r="EQ613" i="4"/>
  <c r="EQ725" i="4"/>
  <c r="ES767" i="4"/>
  <c r="EQ853" i="4"/>
  <c r="EQ886" i="4"/>
  <c r="ES928" i="4"/>
  <c r="EQ950" i="4"/>
  <c r="ES992" i="4"/>
  <c r="EQ235" i="4"/>
  <c r="ES623" i="4"/>
  <c r="ES687" i="4"/>
  <c r="EQ773" i="4"/>
  <c r="ES815" i="4"/>
  <c r="ES888" i="4"/>
  <c r="EQ910" i="4"/>
  <c r="ES952" i="4"/>
  <c r="EQ974" i="4"/>
  <c r="EQ299" i="4"/>
  <c r="EQ549" i="4"/>
  <c r="EQ693" i="4"/>
  <c r="ES735" i="4"/>
  <c r="EQ821" i="4"/>
  <c r="ES912" i="4"/>
  <c r="EQ934" i="4"/>
  <c r="ES976" i="4"/>
  <c r="EQ998" i="4"/>
  <c r="ES341" i="4"/>
  <c r="ES559" i="4"/>
  <c r="EQ645" i="4"/>
  <c r="EQ741" i="4"/>
  <c r="ES783" i="4"/>
  <c r="ES867" i="4"/>
  <c r="EQ894" i="4"/>
  <c r="ES936" i="4"/>
  <c r="EQ958" i="4"/>
  <c r="ES1000" i="4"/>
  <c r="EI13" i="4"/>
  <c r="EK15" i="4"/>
  <c r="EI21" i="4"/>
  <c r="EK23" i="4"/>
  <c r="EI29" i="4"/>
  <c r="EK31" i="4"/>
  <c r="EI37" i="4"/>
  <c r="EK39" i="4"/>
  <c r="EI45" i="4"/>
  <c r="EK47" i="4"/>
  <c r="EI53" i="4"/>
  <c r="EK55" i="4"/>
  <c r="EI61" i="4"/>
  <c r="EK63" i="4"/>
  <c r="EI69" i="4"/>
  <c r="EK71" i="4"/>
  <c r="EI77" i="4"/>
  <c r="EK79" i="4"/>
  <c r="EI85" i="4"/>
  <c r="EK87" i="4"/>
  <c r="EI93" i="4"/>
  <c r="EK95" i="4"/>
  <c r="EI101" i="4"/>
  <c r="EK103" i="4"/>
  <c r="EI109" i="4"/>
  <c r="EK111" i="4"/>
  <c r="EI117" i="4"/>
  <c r="EK119" i="4"/>
  <c r="EI125" i="4"/>
  <c r="EK127" i="4"/>
  <c r="EI133" i="4"/>
  <c r="EK135" i="4"/>
  <c r="EI141" i="4"/>
  <c r="EK143" i="4"/>
  <c r="EI149" i="4"/>
  <c r="EK151" i="4"/>
  <c r="EI157" i="4"/>
  <c r="EK159" i="4"/>
  <c r="EI165" i="4"/>
  <c r="EK167" i="4"/>
  <c r="EI173" i="4"/>
  <c r="EK175" i="4"/>
  <c r="EI181" i="4"/>
  <c r="EK183" i="4"/>
  <c r="EI189" i="4"/>
  <c r="EK191" i="4"/>
  <c r="EI197" i="4"/>
  <c r="EK199" i="4"/>
  <c r="EI205" i="4"/>
  <c r="EK207" i="4"/>
  <c r="EI213" i="4"/>
  <c r="EK215" i="4"/>
  <c r="EI221" i="4"/>
  <c r="EK223" i="4"/>
  <c r="EI229" i="4"/>
  <c r="EK231" i="4"/>
  <c r="EI237" i="4"/>
  <c r="EK239" i="4"/>
  <c r="EI245" i="4"/>
  <c r="EI11" i="4"/>
  <c r="EK13" i="4"/>
  <c r="EI19" i="4"/>
  <c r="EK21" i="4"/>
  <c r="EI27" i="4"/>
  <c r="EK29" i="4"/>
  <c r="EI35" i="4"/>
  <c r="EK37" i="4"/>
  <c r="EI43" i="4"/>
  <c r="EK45" i="4"/>
  <c r="EI51" i="4"/>
  <c r="EK53" i="4"/>
  <c r="EI59" i="4"/>
  <c r="EK61" i="4"/>
  <c r="EI67" i="4"/>
  <c r="EK69" i="4"/>
  <c r="EI75" i="4"/>
  <c r="EK77" i="4"/>
  <c r="EI83" i="4"/>
  <c r="EK85" i="4"/>
  <c r="EI91" i="4"/>
  <c r="EK93" i="4"/>
  <c r="EI99" i="4"/>
  <c r="EK101" i="4"/>
  <c r="EI107" i="4"/>
  <c r="EK109" i="4"/>
  <c r="EI115" i="4"/>
  <c r="EK117" i="4"/>
  <c r="EI123" i="4"/>
  <c r="EK125" i="4"/>
  <c r="EI131" i="4"/>
  <c r="EK133" i="4"/>
  <c r="EI139" i="4"/>
  <c r="EK141" i="4"/>
  <c r="EI147" i="4"/>
  <c r="EK149" i="4"/>
  <c r="EI155" i="4"/>
  <c r="EK157" i="4"/>
  <c r="EI163" i="4"/>
  <c r="EK165" i="4"/>
  <c r="EI171" i="4"/>
  <c r="EK173" i="4"/>
  <c r="EI179" i="4"/>
  <c r="EK181" i="4"/>
  <c r="EI187" i="4"/>
  <c r="EK189" i="4"/>
  <c r="EI195" i="4"/>
  <c r="EK197" i="4"/>
  <c r="EI203" i="4"/>
  <c r="EK205" i="4"/>
  <c r="EI211" i="4"/>
  <c r="EK213" i="4"/>
  <c r="EI219" i="4"/>
  <c r="EK221" i="4"/>
  <c r="EI227" i="4"/>
  <c r="EK229" i="4"/>
  <c r="EI9" i="4"/>
  <c r="EK11" i="4"/>
  <c r="EI17" i="4"/>
  <c r="EK19" i="4"/>
  <c r="EI25" i="4"/>
  <c r="EK27" i="4"/>
  <c r="EI33" i="4"/>
  <c r="EK35" i="4"/>
  <c r="EI41" i="4"/>
  <c r="EK43" i="4"/>
  <c r="EI49" i="4"/>
  <c r="EK51" i="4"/>
  <c r="EI57" i="4"/>
  <c r="EK59" i="4"/>
  <c r="EI65" i="4"/>
  <c r="EK67" i="4"/>
  <c r="EI73" i="4"/>
  <c r="EK75" i="4"/>
  <c r="EI81" i="4"/>
  <c r="EK83" i="4"/>
  <c r="EI89" i="4"/>
  <c r="EK91" i="4"/>
  <c r="EI97" i="4"/>
  <c r="EK99" i="4"/>
  <c r="EI105" i="4"/>
  <c r="EK107" i="4"/>
  <c r="EI113" i="4"/>
  <c r="EK115" i="4"/>
  <c r="EI121" i="4"/>
  <c r="EK123" i="4"/>
  <c r="EI129" i="4"/>
  <c r="EK131" i="4"/>
  <c r="EI137" i="4"/>
  <c r="EK139" i="4"/>
  <c r="EI145" i="4"/>
  <c r="EK147" i="4"/>
  <c r="EI153" i="4"/>
  <c r="EK155" i="4"/>
  <c r="EI161" i="4"/>
  <c r="EK163" i="4"/>
  <c r="EI169" i="4"/>
  <c r="EK171" i="4"/>
  <c r="EI177" i="4"/>
  <c r="EK179" i="4"/>
  <c r="EI185" i="4"/>
  <c r="EK187" i="4"/>
  <c r="EI193" i="4"/>
  <c r="EK195" i="4"/>
  <c r="EI201" i="4"/>
  <c r="EK203" i="4"/>
  <c r="EI209" i="4"/>
  <c r="EK211" i="4"/>
  <c r="EI217" i="4"/>
  <c r="EK219" i="4"/>
  <c r="EI225" i="4"/>
  <c r="EK227" i="4"/>
  <c r="EI233" i="4"/>
  <c r="EK235" i="4"/>
  <c r="EI241" i="4"/>
  <c r="EK243" i="4"/>
  <c r="EK9" i="4"/>
  <c r="EI15" i="4"/>
  <c r="EK17" i="4"/>
  <c r="EI23" i="4"/>
  <c r="EK25" i="4"/>
  <c r="EI31" i="4"/>
  <c r="EK33" i="4"/>
  <c r="EI39" i="4"/>
  <c r="EK41" i="4"/>
  <c r="EI47" i="4"/>
  <c r="EK49" i="4"/>
  <c r="EI55" i="4"/>
  <c r="EK57" i="4"/>
  <c r="EI63" i="4"/>
  <c r="EK65" i="4"/>
  <c r="EI71" i="4"/>
  <c r="EK73" i="4"/>
  <c r="EI79" i="4"/>
  <c r="EK81" i="4"/>
  <c r="EI87" i="4"/>
  <c r="EK89" i="4"/>
  <c r="EI95" i="4"/>
  <c r="EK97" i="4"/>
  <c r="EI103" i="4"/>
  <c r="EK105" i="4"/>
  <c r="EI111" i="4"/>
  <c r="EK113" i="4"/>
  <c r="EI119" i="4"/>
  <c r="EK121" i="4"/>
  <c r="EI127" i="4"/>
  <c r="EK129" i="4"/>
  <c r="EI135" i="4"/>
  <c r="EK137" i="4"/>
  <c r="EI143" i="4"/>
  <c r="EK145" i="4"/>
  <c r="EI151" i="4"/>
  <c r="EK153" i="4"/>
  <c r="EI159" i="4"/>
  <c r="EK161" i="4"/>
  <c r="EI167" i="4"/>
  <c r="EK169" i="4"/>
  <c r="EI175" i="4"/>
  <c r="EK177" i="4"/>
  <c r="EI183" i="4"/>
  <c r="EK185" i="4"/>
  <c r="EI191" i="4"/>
  <c r="EK193" i="4"/>
  <c r="EK14" i="4"/>
  <c r="EI20" i="4"/>
  <c r="EK30" i="4"/>
  <c r="EI36" i="4"/>
  <c r="EK46" i="4"/>
  <c r="EI52" i="4"/>
  <c r="EK62" i="4"/>
  <c r="EI68" i="4"/>
  <c r="EK78" i="4"/>
  <c r="EI84" i="4"/>
  <c r="EK94" i="4"/>
  <c r="EI100" i="4"/>
  <c r="EK110" i="4"/>
  <c r="EI116" i="4"/>
  <c r="EK126" i="4"/>
  <c r="EI132" i="4"/>
  <c r="EK142" i="4"/>
  <c r="EI148" i="4"/>
  <c r="EK158" i="4"/>
  <c r="EI164" i="4"/>
  <c r="EK174" i="4"/>
  <c r="EI180" i="4"/>
  <c r="EK190" i="4"/>
  <c r="EI196" i="4"/>
  <c r="EI200" i="4"/>
  <c r="EK208" i="4"/>
  <c r="EK212" i="4"/>
  <c r="EK225" i="4"/>
  <c r="EI230" i="4"/>
  <c r="EI234" i="4"/>
  <c r="EK237" i="4"/>
  <c r="EK244" i="4"/>
  <c r="EI248" i="4"/>
  <c r="EK250" i="4"/>
  <c r="EI256" i="4"/>
  <c r="EK258" i="4"/>
  <c r="EI264" i="4"/>
  <c r="EK266" i="4"/>
  <c r="EI272" i="4"/>
  <c r="EK274" i="4"/>
  <c r="EI280" i="4"/>
  <c r="EK282" i="4"/>
  <c r="EI288" i="4"/>
  <c r="EK290" i="4"/>
  <c r="EI296" i="4"/>
  <c r="EK298" i="4"/>
  <c r="EI304" i="4"/>
  <c r="EK306" i="4"/>
  <c r="EI312" i="4"/>
  <c r="EK314" i="4"/>
  <c r="EI320" i="4"/>
  <c r="EK322" i="4"/>
  <c r="EI328" i="4"/>
  <c r="EK330" i="4"/>
  <c r="EI336" i="4"/>
  <c r="EK338" i="4"/>
  <c r="EI344" i="4"/>
  <c r="EK346" i="4"/>
  <c r="EI352" i="4"/>
  <c r="EK354" i="4"/>
  <c r="EI360" i="4"/>
  <c r="EK362" i="4"/>
  <c r="EI368" i="4"/>
  <c r="EK370" i="4"/>
  <c r="EI376" i="4"/>
  <c r="EK378" i="4"/>
  <c r="EI384" i="4"/>
  <c r="EK386" i="4"/>
  <c r="EI392" i="4"/>
  <c r="EK394" i="4"/>
  <c r="EI400" i="4"/>
  <c r="EK402" i="4"/>
  <c r="EI408" i="4"/>
  <c r="EK410" i="4"/>
  <c r="EI416" i="4"/>
  <c r="EK418" i="4"/>
  <c r="EI424" i="4"/>
  <c r="EK426" i="4"/>
  <c r="EI432" i="4"/>
  <c r="EK434" i="4"/>
  <c r="EI440" i="4"/>
  <c r="EK442" i="4"/>
  <c r="EI448" i="4"/>
  <c r="EK450" i="4"/>
  <c r="EI456" i="4"/>
  <c r="EK458" i="4"/>
  <c r="EI464" i="4"/>
  <c r="EK466" i="4"/>
  <c r="EI472" i="4"/>
  <c r="EK474" i="4"/>
  <c r="EI480" i="4"/>
  <c r="EK482" i="4"/>
  <c r="EI488" i="4"/>
  <c r="EK490" i="4"/>
  <c r="EI496" i="4"/>
  <c r="EK498" i="4"/>
  <c r="EI504" i="4"/>
  <c r="EK506" i="4"/>
  <c r="EI512" i="4"/>
  <c r="EK514" i="4"/>
  <c r="EI520" i="4"/>
  <c r="EK522" i="4"/>
  <c r="EI528" i="4"/>
  <c r="EK530" i="4"/>
  <c r="EI536" i="4"/>
  <c r="EK538" i="4"/>
  <c r="EI544" i="4"/>
  <c r="EK546" i="4"/>
  <c r="EI552" i="4"/>
  <c r="EK554" i="4"/>
  <c r="EI560" i="4"/>
  <c r="EK562" i="4"/>
  <c r="EI568" i="4"/>
  <c r="EK570" i="4"/>
  <c r="EI576" i="4"/>
  <c r="EK578" i="4"/>
  <c r="EI584" i="4"/>
  <c r="EK586" i="4"/>
  <c r="EI592" i="4"/>
  <c r="EK594" i="4"/>
  <c r="EI600" i="4"/>
  <c r="EK602" i="4"/>
  <c r="EI608" i="4"/>
  <c r="EK610" i="4"/>
  <c r="EI616" i="4"/>
  <c r="EK618" i="4"/>
  <c r="EI624" i="4"/>
  <c r="EK626" i="4"/>
  <c r="EI632" i="4"/>
  <c r="EK634" i="4"/>
  <c r="EI640" i="4"/>
  <c r="EK642" i="4"/>
  <c r="EI10" i="4"/>
  <c r="EK20" i="4"/>
  <c r="EI26" i="4"/>
  <c r="EK36" i="4"/>
  <c r="EI42" i="4"/>
  <c r="EK52" i="4"/>
  <c r="EI58" i="4"/>
  <c r="EK68" i="4"/>
  <c r="EI74" i="4"/>
  <c r="EK84" i="4"/>
  <c r="EI90" i="4"/>
  <c r="EK100" i="4"/>
  <c r="EI106" i="4"/>
  <c r="EK116" i="4"/>
  <c r="EI122" i="4"/>
  <c r="EK132" i="4"/>
  <c r="EI138" i="4"/>
  <c r="EK148" i="4"/>
  <c r="EI154" i="4"/>
  <c r="EK164" i="4"/>
  <c r="EI170" i="4"/>
  <c r="EK180" i="4"/>
  <c r="EI186" i="4"/>
  <c r="EK200" i="4"/>
  <c r="EK204" i="4"/>
  <c r="EK217" i="4"/>
  <c r="EI222" i="4"/>
  <c r="EI226" i="4"/>
  <c r="EK230" i="4"/>
  <c r="EK234" i="4"/>
  <c r="EI238" i="4"/>
  <c r="EK241" i="4"/>
  <c r="EI251" i="4"/>
  <c r="EK253" i="4"/>
  <c r="EI259" i="4"/>
  <c r="EK261" i="4"/>
  <c r="EI267" i="4"/>
  <c r="EK269" i="4"/>
  <c r="EI275" i="4"/>
  <c r="EK277" i="4"/>
  <c r="EI283" i="4"/>
  <c r="EK285" i="4"/>
  <c r="EI291" i="4"/>
  <c r="EK293" i="4"/>
  <c r="EI299" i="4"/>
  <c r="EK301" i="4"/>
  <c r="EI307" i="4"/>
  <c r="EK309" i="4"/>
  <c r="EI315" i="4"/>
  <c r="EK317" i="4"/>
  <c r="EI323" i="4"/>
  <c r="EK325" i="4"/>
  <c r="EI331" i="4"/>
  <c r="EK333" i="4"/>
  <c r="EI339" i="4"/>
  <c r="EK341" i="4"/>
  <c r="EI347" i="4"/>
  <c r="EK349" i="4"/>
  <c r="EI355" i="4"/>
  <c r="EK357" i="4"/>
  <c r="EI363" i="4"/>
  <c r="EK365" i="4"/>
  <c r="EI371" i="4"/>
  <c r="EK373" i="4"/>
  <c r="EI379" i="4"/>
  <c r="EK381" i="4"/>
  <c r="EI387" i="4"/>
  <c r="EK389" i="4"/>
  <c r="EI395" i="4"/>
  <c r="EK397" i="4"/>
  <c r="EI403" i="4"/>
  <c r="EK405" i="4"/>
  <c r="EI411" i="4"/>
  <c r="EK413" i="4"/>
  <c r="EI419" i="4"/>
  <c r="EK421" i="4"/>
  <c r="EI427" i="4"/>
  <c r="EK429" i="4"/>
  <c r="EI435" i="4"/>
  <c r="EK437" i="4"/>
  <c r="EI443" i="4"/>
  <c r="EK445" i="4"/>
  <c r="EI451" i="4"/>
  <c r="EK453" i="4"/>
  <c r="EI459" i="4"/>
  <c r="EK461" i="4"/>
  <c r="EI467" i="4"/>
  <c r="EK469" i="4"/>
  <c r="EI475" i="4"/>
  <c r="EK477" i="4"/>
  <c r="EI483" i="4"/>
  <c r="EK485" i="4"/>
  <c r="EI491" i="4"/>
  <c r="EK493" i="4"/>
  <c r="EI499" i="4"/>
  <c r="EK501" i="4"/>
  <c r="EI507" i="4"/>
  <c r="EK509" i="4"/>
  <c r="EI515" i="4"/>
  <c r="EK517" i="4"/>
  <c r="EI523" i="4"/>
  <c r="EK525" i="4"/>
  <c r="EI531" i="4"/>
  <c r="EK533" i="4"/>
  <c r="EI539" i="4"/>
  <c r="EK541" i="4"/>
  <c r="EI547" i="4"/>
  <c r="EK549" i="4"/>
  <c r="EI555" i="4"/>
  <c r="EK557" i="4"/>
  <c r="EI563" i="4"/>
  <c r="EK565" i="4"/>
  <c r="EI571" i="4"/>
  <c r="EK573" i="4"/>
  <c r="EI579" i="4"/>
  <c r="EK581" i="4"/>
  <c r="EI587" i="4"/>
  <c r="EK589" i="4"/>
  <c r="EI595" i="4"/>
  <c r="EK597" i="4"/>
  <c r="EI603" i="4"/>
  <c r="EK605" i="4"/>
  <c r="EI611" i="4"/>
  <c r="EK613" i="4"/>
  <c r="EI619" i="4"/>
  <c r="EK621" i="4"/>
  <c r="EI627" i="4"/>
  <c r="EK629" i="4"/>
  <c r="EI635" i="4"/>
  <c r="EK637" i="4"/>
  <c r="EI643" i="4"/>
  <c r="EK645" i="4"/>
  <c r="EI651" i="4"/>
  <c r="EK653" i="4"/>
  <c r="EI659" i="4"/>
  <c r="EK661" i="4"/>
  <c r="EI667" i="4"/>
  <c r="EK669" i="4"/>
  <c r="EI675" i="4"/>
  <c r="EK677" i="4"/>
  <c r="EI683" i="4"/>
  <c r="EK685" i="4"/>
  <c r="EI691" i="4"/>
  <c r="EK693" i="4"/>
  <c r="EI699" i="4"/>
  <c r="EK701" i="4"/>
  <c r="EI707" i="4"/>
  <c r="EK709" i="4"/>
  <c r="EI715" i="4"/>
  <c r="EK717" i="4"/>
  <c r="EI723" i="4"/>
  <c r="EK725" i="4"/>
  <c r="EI731" i="4"/>
  <c r="EK733" i="4"/>
  <c r="EI739" i="4"/>
  <c r="EK741" i="4"/>
  <c r="EI747" i="4"/>
  <c r="EK749" i="4"/>
  <c r="EI755" i="4"/>
  <c r="EK757" i="4"/>
  <c r="EI763" i="4"/>
  <c r="EK765" i="4"/>
  <c r="EI771" i="4"/>
  <c r="EK773" i="4"/>
  <c r="EI779" i="4"/>
  <c r="EK781" i="4"/>
  <c r="EI787" i="4"/>
  <c r="EK789" i="4"/>
  <c r="EI795" i="4"/>
  <c r="EK797" i="4"/>
  <c r="EI803" i="4"/>
  <c r="EK805" i="4"/>
  <c r="EI811" i="4"/>
  <c r="EK813" i="4"/>
  <c r="EI819" i="4"/>
  <c r="EK821" i="4"/>
  <c r="EI827" i="4"/>
  <c r="EK829" i="4"/>
  <c r="EI835" i="4"/>
  <c r="EK837" i="4"/>
  <c r="EI843" i="4"/>
  <c r="EK845" i="4"/>
  <c r="EI851" i="4"/>
  <c r="EK853" i="4"/>
  <c r="EI859" i="4"/>
  <c r="EK861" i="4"/>
  <c r="EI867" i="4"/>
  <c r="EK869" i="4"/>
  <c r="EI875" i="4"/>
  <c r="EK877" i="4"/>
  <c r="EI883" i="4"/>
  <c r="EK885" i="4"/>
  <c r="EI891" i="4"/>
  <c r="EK893" i="4"/>
  <c r="EI899" i="4"/>
  <c r="EK901" i="4"/>
  <c r="EI907" i="4"/>
  <c r="EK909" i="4"/>
  <c r="EI915" i="4"/>
  <c r="EK917" i="4"/>
  <c r="EK10" i="4"/>
  <c r="EI16" i="4"/>
  <c r="EK26" i="4"/>
  <c r="EI32" i="4"/>
  <c r="EK42" i="4"/>
  <c r="EI48" i="4"/>
  <c r="EK58" i="4"/>
  <c r="EI64" i="4"/>
  <c r="EK74" i="4"/>
  <c r="EI80" i="4"/>
  <c r="EK90" i="4"/>
  <c r="EI96" i="4"/>
  <c r="EK106" i="4"/>
  <c r="EI112" i="4"/>
  <c r="EK122" i="4"/>
  <c r="EI128" i="4"/>
  <c r="EK138" i="4"/>
  <c r="EI144" i="4"/>
  <c r="EK154" i="4"/>
  <c r="EI160" i="4"/>
  <c r="EK170" i="4"/>
  <c r="EI176" i="4"/>
  <c r="EK186" i="4"/>
  <c r="EI192" i="4"/>
  <c r="EK196" i="4"/>
  <c r="EK209" i="4"/>
  <c r="EI214" i="4"/>
  <c r="EI218" i="4"/>
  <c r="EK222" i="4"/>
  <c r="EK226" i="4"/>
  <c r="EI231" i="4"/>
  <c r="EI235" i="4"/>
  <c r="EK238" i="4"/>
  <c r="EI242" i="4"/>
  <c r="EK245" i="4"/>
  <c r="EK248" i="4"/>
  <c r="EI254" i="4"/>
  <c r="EK256" i="4"/>
  <c r="EI262" i="4"/>
  <c r="EK264" i="4"/>
  <c r="EI270" i="4"/>
  <c r="EK272" i="4"/>
  <c r="EI278" i="4"/>
  <c r="EK280" i="4"/>
  <c r="EI286" i="4"/>
  <c r="EK288" i="4"/>
  <c r="EK16" i="4"/>
  <c r="EI22" i="4"/>
  <c r="EK32" i="4"/>
  <c r="EI38" i="4"/>
  <c r="EK48" i="4"/>
  <c r="EI54" i="4"/>
  <c r="EK64" i="4"/>
  <c r="EI70" i="4"/>
  <c r="EK80" i="4"/>
  <c r="EI86" i="4"/>
  <c r="EK96" i="4"/>
  <c r="EI102" i="4"/>
  <c r="EK112" i="4"/>
  <c r="EI118" i="4"/>
  <c r="EK128" i="4"/>
  <c r="EI134" i="4"/>
  <c r="EK144" i="4"/>
  <c r="EI150" i="4"/>
  <c r="EK160" i="4"/>
  <c r="EI166" i="4"/>
  <c r="EK176" i="4"/>
  <c r="EI182" i="4"/>
  <c r="EK192" i="4"/>
  <c r="EK201" i="4"/>
  <c r="EI206" i="4"/>
  <c r="EI210" i="4"/>
  <c r="EK214" i="4"/>
  <c r="EK218" i="4"/>
  <c r="EI223" i="4"/>
  <c r="EI239" i="4"/>
  <c r="EK242" i="4"/>
  <c r="EI246" i="4"/>
  <c r="EI249" i="4"/>
  <c r="EK251" i="4"/>
  <c r="EI257" i="4"/>
  <c r="EK259" i="4"/>
  <c r="EI265" i="4"/>
  <c r="EK267" i="4"/>
  <c r="EI273" i="4"/>
  <c r="EK275" i="4"/>
  <c r="EI281" i="4"/>
  <c r="EK283" i="4"/>
  <c r="EI289" i="4"/>
  <c r="EK291" i="4"/>
  <c r="EI297" i="4"/>
  <c r="EK299" i="4"/>
  <c r="EI305" i="4"/>
  <c r="EK307" i="4"/>
  <c r="EI313" i="4"/>
  <c r="EK315" i="4"/>
  <c r="EI321" i="4"/>
  <c r="EK323" i="4"/>
  <c r="EI329" i="4"/>
  <c r="EK331" i="4"/>
  <c r="EI337" i="4"/>
  <c r="EK339" i="4"/>
  <c r="EI345" i="4"/>
  <c r="EK347" i="4"/>
  <c r="EI353" i="4"/>
  <c r="EK355" i="4"/>
  <c r="EI361" i="4"/>
  <c r="EK363" i="4"/>
  <c r="EI369" i="4"/>
  <c r="EK371" i="4"/>
  <c r="EI377" i="4"/>
  <c r="EK379" i="4"/>
  <c r="EI385" i="4"/>
  <c r="EK387" i="4"/>
  <c r="EI393" i="4"/>
  <c r="EK395" i="4"/>
  <c r="EI401" i="4"/>
  <c r="EK403" i="4"/>
  <c r="EI409" i="4"/>
  <c r="EK411" i="4"/>
  <c r="EI417" i="4"/>
  <c r="EK419" i="4"/>
  <c r="EI425" i="4"/>
  <c r="EK427" i="4"/>
  <c r="EI433" i="4"/>
  <c r="EK435" i="4"/>
  <c r="EI441" i="4"/>
  <c r="EK443" i="4"/>
  <c r="EI449" i="4"/>
  <c r="EK451" i="4"/>
  <c r="EI457" i="4"/>
  <c r="EK459" i="4"/>
  <c r="EI465" i="4"/>
  <c r="EK467" i="4"/>
  <c r="EI473" i="4"/>
  <c r="EK475" i="4"/>
  <c r="EI481" i="4"/>
  <c r="EK483" i="4"/>
  <c r="EI489" i="4"/>
  <c r="EK491" i="4"/>
  <c r="EI497" i="4"/>
  <c r="EK499" i="4"/>
  <c r="EI505" i="4"/>
  <c r="EK507" i="4"/>
  <c r="EI513" i="4"/>
  <c r="EK515" i="4"/>
  <c r="EI521" i="4"/>
  <c r="EK523" i="4"/>
  <c r="EI529" i="4"/>
  <c r="EK531" i="4"/>
  <c r="EI537" i="4"/>
  <c r="EK539" i="4"/>
  <c r="EI545" i="4"/>
  <c r="EK547" i="4"/>
  <c r="EI553" i="4"/>
  <c r="EK555" i="4"/>
  <c r="EI561" i="4"/>
  <c r="EK563" i="4"/>
  <c r="EI569" i="4"/>
  <c r="EK571" i="4"/>
  <c r="EI577" i="4"/>
  <c r="EK579" i="4"/>
  <c r="EI585" i="4"/>
  <c r="EK587" i="4"/>
  <c r="EI593" i="4"/>
  <c r="EK595" i="4"/>
  <c r="EI601" i="4"/>
  <c r="EK603" i="4"/>
  <c r="EI609" i="4"/>
  <c r="EK611" i="4"/>
  <c r="EI617" i="4"/>
  <c r="EK619" i="4"/>
  <c r="EI625" i="4"/>
  <c r="EK627" i="4"/>
  <c r="EI633" i="4"/>
  <c r="EK635" i="4"/>
  <c r="EI641" i="4"/>
  <c r="EK643" i="4"/>
  <c r="EI649" i="4"/>
  <c r="EK651" i="4"/>
  <c r="EI657" i="4"/>
  <c r="EK659" i="4"/>
  <c r="EI665" i="4"/>
  <c r="EK667" i="4"/>
  <c r="EI673" i="4"/>
  <c r="EK675" i="4"/>
  <c r="EI681" i="4"/>
  <c r="EK683" i="4"/>
  <c r="EI689" i="4"/>
  <c r="EK691" i="4"/>
  <c r="EI697" i="4"/>
  <c r="EK699" i="4"/>
  <c r="EI705" i="4"/>
  <c r="EK707" i="4"/>
  <c r="EI713" i="4"/>
  <c r="EK715" i="4"/>
  <c r="EI721" i="4"/>
  <c r="EK723" i="4"/>
  <c r="EI729" i="4"/>
  <c r="EK731" i="4"/>
  <c r="EI737" i="4"/>
  <c r="EK739" i="4"/>
  <c r="EI745" i="4"/>
  <c r="EK747" i="4"/>
  <c r="EI753" i="4"/>
  <c r="EK755" i="4"/>
  <c r="EI761" i="4"/>
  <c r="EK763" i="4"/>
  <c r="EI769" i="4"/>
  <c r="EK771" i="4"/>
  <c r="EI777" i="4"/>
  <c r="EK779" i="4"/>
  <c r="EI785" i="4"/>
  <c r="EK787" i="4"/>
  <c r="EI793" i="4"/>
  <c r="EK795" i="4"/>
  <c r="EI801" i="4"/>
  <c r="EK803" i="4"/>
  <c r="EI809" i="4"/>
  <c r="EK811" i="4"/>
  <c r="EI817" i="4"/>
  <c r="EK819" i="4"/>
  <c r="EI825" i="4"/>
  <c r="EK827" i="4"/>
  <c r="EI833" i="4"/>
  <c r="EK835" i="4"/>
  <c r="EI841" i="4"/>
  <c r="EK843" i="4"/>
  <c r="EI849" i="4"/>
  <c r="EK851" i="4"/>
  <c r="EI857" i="4"/>
  <c r="EK859" i="4"/>
  <c r="EI865" i="4"/>
  <c r="EK867" i="4"/>
  <c r="EI873" i="4"/>
  <c r="EK875" i="4"/>
  <c r="EI881" i="4"/>
  <c r="EK883" i="4"/>
  <c r="EI889" i="4"/>
  <c r="EK891" i="4"/>
  <c r="EI897" i="4"/>
  <c r="EK899" i="4"/>
  <c r="EI905" i="4"/>
  <c r="EI12" i="4"/>
  <c r="EK22" i="4"/>
  <c r="EI28" i="4"/>
  <c r="EK38" i="4"/>
  <c r="EI44" i="4"/>
  <c r="EK54" i="4"/>
  <c r="EI60" i="4"/>
  <c r="EK70" i="4"/>
  <c r="EI76" i="4"/>
  <c r="EK86" i="4"/>
  <c r="EI92" i="4"/>
  <c r="EK102" i="4"/>
  <c r="EI108" i="4"/>
  <c r="EK118" i="4"/>
  <c r="EI124" i="4"/>
  <c r="EK134" i="4"/>
  <c r="EI140" i="4"/>
  <c r="EK150" i="4"/>
  <c r="EI156" i="4"/>
  <c r="EK166" i="4"/>
  <c r="EI172" i="4"/>
  <c r="EK182" i="4"/>
  <c r="EI188" i="4"/>
  <c r="EI198" i="4"/>
  <c r="EI202" i="4"/>
  <c r="EK206" i="4"/>
  <c r="EK210" i="4"/>
  <c r="EI215" i="4"/>
  <c r="EI228" i="4"/>
  <c r="EI232" i="4"/>
  <c r="EI236" i="4"/>
  <c r="EI243" i="4"/>
  <c r="EK246" i="4"/>
  <c r="EI252" i="4"/>
  <c r="EK254" i="4"/>
  <c r="EI260" i="4"/>
  <c r="EK262" i="4"/>
  <c r="EI268" i="4"/>
  <c r="EK270" i="4"/>
  <c r="EI276" i="4"/>
  <c r="EK278" i="4"/>
  <c r="EI284" i="4"/>
  <c r="EK286" i="4"/>
  <c r="EI292" i="4"/>
  <c r="EK294" i="4"/>
  <c r="EI300" i="4"/>
  <c r="EK302" i="4"/>
  <c r="EI308" i="4"/>
  <c r="EK310" i="4"/>
  <c r="EI316" i="4"/>
  <c r="EK318" i="4"/>
  <c r="EI324" i="4"/>
  <c r="EK326" i="4"/>
  <c r="EI332" i="4"/>
  <c r="EK334" i="4"/>
  <c r="EI340" i="4"/>
  <c r="EK342" i="4"/>
  <c r="EI348" i="4"/>
  <c r="EK350" i="4"/>
  <c r="EI356" i="4"/>
  <c r="EK358" i="4"/>
  <c r="EI364" i="4"/>
  <c r="EK366" i="4"/>
  <c r="EI372" i="4"/>
  <c r="EK374" i="4"/>
  <c r="EI380" i="4"/>
  <c r="EK382" i="4"/>
  <c r="EI388" i="4"/>
  <c r="EK390" i="4"/>
  <c r="EI396" i="4"/>
  <c r="EK398" i="4"/>
  <c r="EI404" i="4"/>
  <c r="EK406" i="4"/>
  <c r="EI412" i="4"/>
  <c r="EK414" i="4"/>
  <c r="EI420" i="4"/>
  <c r="EK422" i="4"/>
  <c r="EI428" i="4"/>
  <c r="EK430" i="4"/>
  <c r="EI436" i="4"/>
  <c r="EK438" i="4"/>
  <c r="EI444" i="4"/>
  <c r="EK446" i="4"/>
  <c r="EI452" i="4"/>
  <c r="EK454" i="4"/>
  <c r="EI460" i="4"/>
  <c r="EK462" i="4"/>
  <c r="EI468" i="4"/>
  <c r="EK470" i="4"/>
  <c r="EI476" i="4"/>
  <c r="EK478" i="4"/>
  <c r="EI484" i="4"/>
  <c r="EK486" i="4"/>
  <c r="EI492" i="4"/>
  <c r="EK494" i="4"/>
  <c r="EI500" i="4"/>
  <c r="EK502" i="4"/>
  <c r="EI508" i="4"/>
  <c r="EK510" i="4"/>
  <c r="EI516" i="4"/>
  <c r="EK518" i="4"/>
  <c r="EI524" i="4"/>
  <c r="EK526" i="4"/>
  <c r="EI532" i="4"/>
  <c r="EK534" i="4"/>
  <c r="EI540" i="4"/>
  <c r="EK542" i="4"/>
  <c r="EI548" i="4"/>
  <c r="EK550" i="4"/>
  <c r="EI556" i="4"/>
  <c r="EK558" i="4"/>
  <c r="EI564" i="4"/>
  <c r="EK566" i="4"/>
  <c r="EI572" i="4"/>
  <c r="EK574" i="4"/>
  <c r="EI580" i="4"/>
  <c r="EK582" i="4"/>
  <c r="EI588" i="4"/>
  <c r="EK590" i="4"/>
  <c r="EI596" i="4"/>
  <c r="EK598" i="4"/>
  <c r="EI604" i="4"/>
  <c r="EK606" i="4"/>
  <c r="EI612" i="4"/>
  <c r="EK614" i="4"/>
  <c r="EI620" i="4"/>
  <c r="EK622" i="4"/>
  <c r="EI628" i="4"/>
  <c r="EK630" i="4"/>
  <c r="EI636" i="4"/>
  <c r="EK638" i="4"/>
  <c r="EI644" i="4"/>
  <c r="EK646" i="4"/>
  <c r="EK12" i="4"/>
  <c r="EI18" i="4"/>
  <c r="EK28" i="4"/>
  <c r="EI34" i="4"/>
  <c r="EK44" i="4"/>
  <c r="EI50" i="4"/>
  <c r="EK60" i="4"/>
  <c r="EI66" i="4"/>
  <c r="EK76" i="4"/>
  <c r="EI82" i="4"/>
  <c r="EK92" i="4"/>
  <c r="EI98" i="4"/>
  <c r="EK108" i="4"/>
  <c r="EI114" i="4"/>
  <c r="EK124" i="4"/>
  <c r="EI130" i="4"/>
  <c r="EK140" i="4"/>
  <c r="EI146" i="4"/>
  <c r="EK156" i="4"/>
  <c r="EI162" i="4"/>
  <c r="EK172" i="4"/>
  <c r="EI178" i="4"/>
  <c r="EK188" i="4"/>
  <c r="EI194" i="4"/>
  <c r="EK198" i="4"/>
  <c r="EK202" i="4"/>
  <c r="EI207" i="4"/>
  <c r="EI220" i="4"/>
  <c r="EI224" i="4"/>
  <c r="EK232" i="4"/>
  <c r="EI240" i="4"/>
  <c r="EI247" i="4"/>
  <c r="EK249" i="4"/>
  <c r="EI255" i="4"/>
  <c r="EK257" i="4"/>
  <c r="EI263" i="4"/>
  <c r="EK265" i="4"/>
  <c r="EI271" i="4"/>
  <c r="EK273" i="4"/>
  <c r="EI279" i="4"/>
  <c r="EK281" i="4"/>
  <c r="EI287" i="4"/>
  <c r="EK289" i="4"/>
  <c r="EI295" i="4"/>
  <c r="EK297" i="4"/>
  <c r="EI303" i="4"/>
  <c r="EK305" i="4"/>
  <c r="EI311" i="4"/>
  <c r="EK313" i="4"/>
  <c r="EI319" i="4"/>
  <c r="EK321" i="4"/>
  <c r="EI327" i="4"/>
  <c r="EK329" i="4"/>
  <c r="EI335" i="4"/>
  <c r="EK337" i="4"/>
  <c r="EI343" i="4"/>
  <c r="EK345" i="4"/>
  <c r="EI351" i="4"/>
  <c r="EK353" i="4"/>
  <c r="EI359" i="4"/>
  <c r="EK361" i="4"/>
  <c r="EI367" i="4"/>
  <c r="EK369" i="4"/>
  <c r="EI375" i="4"/>
  <c r="EK377" i="4"/>
  <c r="EI383" i="4"/>
  <c r="EK385" i="4"/>
  <c r="EI391" i="4"/>
  <c r="EK393" i="4"/>
  <c r="EI399" i="4"/>
  <c r="EK401" i="4"/>
  <c r="EI407" i="4"/>
  <c r="EK409" i="4"/>
  <c r="EI415" i="4"/>
  <c r="EK417" i="4"/>
  <c r="EI423" i="4"/>
  <c r="EK425" i="4"/>
  <c r="EI431" i="4"/>
  <c r="EK433" i="4"/>
  <c r="EI439" i="4"/>
  <c r="EK441" i="4"/>
  <c r="EI447" i="4"/>
  <c r="EK449" i="4"/>
  <c r="EI455" i="4"/>
  <c r="EK457" i="4"/>
  <c r="EI463" i="4"/>
  <c r="EK465" i="4"/>
  <c r="EI471" i="4"/>
  <c r="EK473" i="4"/>
  <c r="EI479" i="4"/>
  <c r="EK481" i="4"/>
  <c r="EI487" i="4"/>
  <c r="EK489" i="4"/>
  <c r="EI495" i="4"/>
  <c r="EK497" i="4"/>
  <c r="EI503" i="4"/>
  <c r="EK505" i="4"/>
  <c r="EI511" i="4"/>
  <c r="EK513" i="4"/>
  <c r="EI519" i="4"/>
  <c r="EK521" i="4"/>
  <c r="EI527" i="4"/>
  <c r="EK529" i="4"/>
  <c r="EI535" i="4"/>
  <c r="EK537" i="4"/>
  <c r="EI543" i="4"/>
  <c r="EK545" i="4"/>
  <c r="EI551" i="4"/>
  <c r="EK553" i="4"/>
  <c r="EI559" i="4"/>
  <c r="EK561" i="4"/>
  <c r="EI567" i="4"/>
  <c r="EK569" i="4"/>
  <c r="EI575" i="4"/>
  <c r="EK577" i="4"/>
  <c r="EI583" i="4"/>
  <c r="EK585" i="4"/>
  <c r="EI591" i="4"/>
  <c r="EK593" i="4"/>
  <c r="EI599" i="4"/>
  <c r="EK601" i="4"/>
  <c r="EI607" i="4"/>
  <c r="EK609" i="4"/>
  <c r="EI615" i="4"/>
  <c r="EK617" i="4"/>
  <c r="EI623" i="4"/>
  <c r="EK625" i="4"/>
  <c r="EI631" i="4"/>
  <c r="EK633" i="4"/>
  <c r="EI639" i="4"/>
  <c r="EK641" i="4"/>
  <c r="EI647" i="4"/>
  <c r="EK649" i="4"/>
  <c r="EI655" i="4"/>
  <c r="EK657" i="4"/>
  <c r="EI663" i="4"/>
  <c r="EK665" i="4"/>
  <c r="EI671" i="4"/>
  <c r="EK673" i="4"/>
  <c r="EI679" i="4"/>
  <c r="EK681" i="4"/>
  <c r="EI687" i="4"/>
  <c r="EK689" i="4"/>
  <c r="EI695" i="4"/>
  <c r="EK697" i="4"/>
  <c r="EI703" i="4"/>
  <c r="EK705" i="4"/>
  <c r="EI711" i="4"/>
  <c r="EK713" i="4"/>
  <c r="EI719" i="4"/>
  <c r="EK721" i="4"/>
  <c r="EI727" i="4"/>
  <c r="EK729" i="4"/>
  <c r="EI735" i="4"/>
  <c r="EK737" i="4"/>
  <c r="EI743" i="4"/>
  <c r="EK745" i="4"/>
  <c r="EI751" i="4"/>
  <c r="EK753" i="4"/>
  <c r="EI759" i="4"/>
  <c r="EK761" i="4"/>
  <c r="EI767" i="4"/>
  <c r="EK769" i="4"/>
  <c r="EI775" i="4"/>
  <c r="EK777" i="4"/>
  <c r="EI783" i="4"/>
  <c r="EK785" i="4"/>
  <c r="EI791" i="4"/>
  <c r="EK793" i="4"/>
  <c r="EI799" i="4"/>
  <c r="EK801" i="4"/>
  <c r="EI807" i="4"/>
  <c r="EK809" i="4"/>
  <c r="EI815" i="4"/>
  <c r="EK817" i="4"/>
  <c r="EI823" i="4"/>
  <c r="EK825" i="4"/>
  <c r="EI831" i="4"/>
  <c r="EK833" i="4"/>
  <c r="EI839" i="4"/>
  <c r="EK841" i="4"/>
  <c r="EI847" i="4"/>
  <c r="EK849" i="4"/>
  <c r="EI855" i="4"/>
  <c r="EK857" i="4"/>
  <c r="EI863" i="4"/>
  <c r="EK865" i="4"/>
  <c r="EI871" i="4"/>
  <c r="EK873" i="4"/>
  <c r="EI879" i="4"/>
  <c r="EK881" i="4"/>
  <c r="EI887" i="4"/>
  <c r="EK889" i="4"/>
  <c r="EI895" i="4"/>
  <c r="EK897" i="4"/>
  <c r="EI8" i="4"/>
  <c r="EK18" i="4"/>
  <c r="EI24" i="4"/>
  <c r="EK34" i="4"/>
  <c r="EI40" i="4"/>
  <c r="EK50" i="4"/>
  <c r="EI56" i="4"/>
  <c r="EK66" i="4"/>
  <c r="EI72" i="4"/>
  <c r="EK82" i="4"/>
  <c r="EI88" i="4"/>
  <c r="EK98" i="4"/>
  <c r="EI104" i="4"/>
  <c r="EK114" i="4"/>
  <c r="EI120" i="4"/>
  <c r="EK130" i="4"/>
  <c r="EI136" i="4"/>
  <c r="EK146" i="4"/>
  <c r="EI152" i="4"/>
  <c r="EK162" i="4"/>
  <c r="EI168" i="4"/>
  <c r="EK178" i="4"/>
  <c r="EI184" i="4"/>
  <c r="EK194" i="4"/>
  <c r="EI199" i="4"/>
  <c r="EI212" i="4"/>
  <c r="EI216" i="4"/>
  <c r="EK224" i="4"/>
  <c r="EK228" i="4"/>
  <c r="EK236" i="4"/>
  <c r="EI244" i="4"/>
  <c r="EI250" i="4"/>
  <c r="EK252" i="4"/>
  <c r="EI258" i="4"/>
  <c r="EK260" i="4"/>
  <c r="EI266" i="4"/>
  <c r="EK268" i="4"/>
  <c r="EI274" i="4"/>
  <c r="EK276" i="4"/>
  <c r="EI282" i="4"/>
  <c r="EK8" i="4"/>
  <c r="EI14" i="4"/>
  <c r="EK24" i="4"/>
  <c r="EI30" i="4"/>
  <c r="EK40" i="4"/>
  <c r="EI46" i="4"/>
  <c r="EK56" i="4"/>
  <c r="EI62" i="4"/>
  <c r="EK72" i="4"/>
  <c r="EI78" i="4"/>
  <c r="EK88" i="4"/>
  <c r="EI94" i="4"/>
  <c r="EK104" i="4"/>
  <c r="EI110" i="4"/>
  <c r="EK120" i="4"/>
  <c r="EI126" i="4"/>
  <c r="EK136" i="4"/>
  <c r="EI142" i="4"/>
  <c r="EK152" i="4"/>
  <c r="EI158" i="4"/>
  <c r="EK168" i="4"/>
  <c r="EI174" i="4"/>
  <c r="EK184" i="4"/>
  <c r="EI190" i="4"/>
  <c r="EI204" i="4"/>
  <c r="EI208" i="4"/>
  <c r="EK216" i="4"/>
  <c r="EK220" i="4"/>
  <c r="EK233" i="4"/>
  <c r="EK240" i="4"/>
  <c r="EK247" i="4"/>
  <c r="EI253" i="4"/>
  <c r="EK255" i="4"/>
  <c r="EI261" i="4"/>
  <c r="EK263" i="4"/>
  <c r="EI269" i="4"/>
  <c r="EK271" i="4"/>
  <c r="EI277" i="4"/>
  <c r="EK279" i="4"/>
  <c r="EI285" i="4"/>
  <c r="EK287" i="4"/>
  <c r="EI293" i="4"/>
  <c r="EK295" i="4"/>
  <c r="EI301" i="4"/>
  <c r="EK303" i="4"/>
  <c r="EI309" i="4"/>
  <c r="EK311" i="4"/>
  <c r="EI317" i="4"/>
  <c r="EK319" i="4"/>
  <c r="EI325" i="4"/>
  <c r="EK327" i="4"/>
  <c r="EI333" i="4"/>
  <c r="EK335" i="4"/>
  <c r="EI341" i="4"/>
  <c r="EK343" i="4"/>
  <c r="EI349" i="4"/>
  <c r="EK351" i="4"/>
  <c r="EI357" i="4"/>
  <c r="EK359" i="4"/>
  <c r="EI365" i="4"/>
  <c r="EK367" i="4"/>
  <c r="EI373" i="4"/>
  <c r="EK375" i="4"/>
  <c r="EI381" i="4"/>
  <c r="EK383" i="4"/>
  <c r="EI389" i="4"/>
  <c r="EK391" i="4"/>
  <c r="EI397" i="4"/>
  <c r="EK399" i="4"/>
  <c r="EI405" i="4"/>
  <c r="EK407" i="4"/>
  <c r="EI413" i="4"/>
  <c r="EK415" i="4"/>
  <c r="EI421" i="4"/>
  <c r="EK423" i="4"/>
  <c r="EI429" i="4"/>
  <c r="EK431" i="4"/>
  <c r="EI437" i="4"/>
  <c r="EK439" i="4"/>
  <c r="EI445" i="4"/>
  <c r="EK447" i="4"/>
  <c r="EI453" i="4"/>
  <c r="EK455" i="4"/>
  <c r="EI461" i="4"/>
  <c r="EK463" i="4"/>
  <c r="EI469" i="4"/>
  <c r="EK471" i="4"/>
  <c r="EI477" i="4"/>
  <c r="EK479" i="4"/>
  <c r="EI485" i="4"/>
  <c r="EK487" i="4"/>
  <c r="EI493" i="4"/>
  <c r="EK495" i="4"/>
  <c r="EI501" i="4"/>
  <c r="EK503" i="4"/>
  <c r="EI509" i="4"/>
  <c r="EK511" i="4"/>
  <c r="EI517" i="4"/>
  <c r="EK519" i="4"/>
  <c r="EI525" i="4"/>
  <c r="EK527" i="4"/>
  <c r="EI533" i="4"/>
  <c r="EK535" i="4"/>
  <c r="EI541" i="4"/>
  <c r="EK543" i="4"/>
  <c r="EI549" i="4"/>
  <c r="EK551" i="4"/>
  <c r="EI557" i="4"/>
  <c r="EK559" i="4"/>
  <c r="EI565" i="4"/>
  <c r="EK567" i="4"/>
  <c r="EI573" i="4"/>
  <c r="EK575" i="4"/>
  <c r="EI581" i="4"/>
  <c r="EK583" i="4"/>
  <c r="EI589" i="4"/>
  <c r="EK591" i="4"/>
  <c r="EI597" i="4"/>
  <c r="EK599" i="4"/>
  <c r="EI605" i="4"/>
  <c r="EK607" i="4"/>
  <c r="EI613" i="4"/>
  <c r="EK615" i="4"/>
  <c r="EI621" i="4"/>
  <c r="EK623" i="4"/>
  <c r="EI629" i="4"/>
  <c r="EK631" i="4"/>
  <c r="EI637" i="4"/>
  <c r="EK639" i="4"/>
  <c r="EI645" i="4"/>
  <c r="EK647" i="4"/>
  <c r="EI653" i="4"/>
  <c r="EK655" i="4"/>
  <c r="EI661" i="4"/>
  <c r="EK663" i="4"/>
  <c r="EI669" i="4"/>
  <c r="EK671" i="4"/>
  <c r="EI677" i="4"/>
  <c r="EK679" i="4"/>
  <c r="EI685" i="4"/>
  <c r="EK687" i="4"/>
  <c r="EI693" i="4"/>
  <c r="EK695" i="4"/>
  <c r="EI701" i="4"/>
  <c r="EK703" i="4"/>
  <c r="EI709" i="4"/>
  <c r="EK711" i="4"/>
  <c r="EI717" i="4"/>
  <c r="EK719" i="4"/>
  <c r="EI725" i="4"/>
  <c r="EK727" i="4"/>
  <c r="EI733" i="4"/>
  <c r="EK735" i="4"/>
  <c r="EI741" i="4"/>
  <c r="EK743" i="4"/>
  <c r="EI749" i="4"/>
  <c r="EK751" i="4"/>
  <c r="EI757" i="4"/>
  <c r="EK759" i="4"/>
  <c r="EI765" i="4"/>
  <c r="EK767" i="4"/>
  <c r="EI773" i="4"/>
  <c r="EK775" i="4"/>
  <c r="EI781" i="4"/>
  <c r="EK783" i="4"/>
  <c r="EI789" i="4"/>
  <c r="EK791" i="4"/>
  <c r="EI797" i="4"/>
  <c r="EK799" i="4"/>
  <c r="EI805" i="4"/>
  <c r="EK807" i="4"/>
  <c r="EI813" i="4"/>
  <c r="EK815" i="4"/>
  <c r="EI821" i="4"/>
  <c r="EK823" i="4"/>
  <c r="EI829" i="4"/>
  <c r="EK831" i="4"/>
  <c r="EI837" i="4"/>
  <c r="EK839" i="4"/>
  <c r="EI845" i="4"/>
  <c r="EK847" i="4"/>
  <c r="EI853" i="4"/>
  <c r="EK855" i="4"/>
  <c r="EI861" i="4"/>
  <c r="EK863" i="4"/>
  <c r="EI869" i="4"/>
  <c r="EI302" i="4"/>
  <c r="EK312" i="4"/>
  <c r="EI334" i="4"/>
  <c r="EK344" i="4"/>
  <c r="EI366" i="4"/>
  <c r="EK376" i="4"/>
  <c r="EI398" i="4"/>
  <c r="EK408" i="4"/>
  <c r="EI430" i="4"/>
  <c r="EK440" i="4"/>
  <c r="EI462" i="4"/>
  <c r="EK472" i="4"/>
  <c r="EI494" i="4"/>
  <c r="EK504" i="4"/>
  <c r="EI526" i="4"/>
  <c r="EK536" i="4"/>
  <c r="EI558" i="4"/>
  <c r="EK568" i="4"/>
  <c r="EI590" i="4"/>
  <c r="EK600" i="4"/>
  <c r="EI622" i="4"/>
  <c r="EK632" i="4"/>
  <c r="EK650" i="4"/>
  <c r="EI656" i="4"/>
  <c r="EK666" i="4"/>
  <c r="EI672" i="4"/>
  <c r="EK682" i="4"/>
  <c r="EI688" i="4"/>
  <c r="EK698" i="4"/>
  <c r="EI704" i="4"/>
  <c r="EK714" i="4"/>
  <c r="EI720" i="4"/>
  <c r="EK730" i="4"/>
  <c r="EI736" i="4"/>
  <c r="EK746" i="4"/>
  <c r="EI752" i="4"/>
  <c r="EK762" i="4"/>
  <c r="EI768" i="4"/>
  <c r="EK778" i="4"/>
  <c r="EI784" i="4"/>
  <c r="EI294" i="4"/>
  <c r="EK304" i="4"/>
  <c r="EI326" i="4"/>
  <c r="EK336" i="4"/>
  <c r="EI358" i="4"/>
  <c r="EK368" i="4"/>
  <c r="EI390" i="4"/>
  <c r="EK400" i="4"/>
  <c r="EI422" i="4"/>
  <c r="EK432" i="4"/>
  <c r="EI454" i="4"/>
  <c r="EK464" i="4"/>
  <c r="EI486" i="4"/>
  <c r="EK496" i="4"/>
  <c r="EI518" i="4"/>
  <c r="EK528" i="4"/>
  <c r="EI550" i="4"/>
  <c r="EK560" i="4"/>
  <c r="EI582" i="4"/>
  <c r="EK592" i="4"/>
  <c r="EI614" i="4"/>
  <c r="EK624" i="4"/>
  <c r="EI646" i="4"/>
  <c r="EI652" i="4"/>
  <c r="EK662" i="4"/>
  <c r="EI668" i="4"/>
  <c r="EK678" i="4"/>
  <c r="EI684" i="4"/>
  <c r="EK694" i="4"/>
  <c r="EI700" i="4"/>
  <c r="EK710" i="4"/>
  <c r="EI716" i="4"/>
  <c r="EK726" i="4"/>
  <c r="EI732" i="4"/>
  <c r="EK742" i="4"/>
  <c r="EI748" i="4"/>
  <c r="EK758" i="4"/>
  <c r="EI764" i="4"/>
  <c r="EK774" i="4"/>
  <c r="EI780" i="4"/>
  <c r="EK790" i="4"/>
  <c r="EI796" i="4"/>
  <c r="EK806" i="4"/>
  <c r="EI812" i="4"/>
  <c r="EK822" i="4"/>
  <c r="EI828" i="4"/>
  <c r="EK838" i="4"/>
  <c r="EI844" i="4"/>
  <c r="EK854" i="4"/>
  <c r="EI860" i="4"/>
  <c r="EK870" i="4"/>
  <c r="EK874" i="4"/>
  <c r="EK887" i="4"/>
  <c r="EI892" i="4"/>
  <c r="EI896" i="4"/>
  <c r="EK900" i="4"/>
  <c r="EI904" i="4"/>
  <c r="EK907" i="4"/>
  <c r="EK910" i="4"/>
  <c r="EK913" i="4"/>
  <c r="EK916" i="4"/>
  <c r="EK919" i="4"/>
  <c r="EI925" i="4"/>
  <c r="EK927" i="4"/>
  <c r="EI933" i="4"/>
  <c r="EK935" i="4"/>
  <c r="EI941" i="4"/>
  <c r="EK943" i="4"/>
  <c r="EI949" i="4"/>
  <c r="EK951" i="4"/>
  <c r="EI957" i="4"/>
  <c r="EK959" i="4"/>
  <c r="EI965" i="4"/>
  <c r="EK967" i="4"/>
  <c r="EI973" i="4"/>
  <c r="EK975" i="4"/>
  <c r="EI981" i="4"/>
  <c r="EK983" i="4"/>
  <c r="EI989" i="4"/>
  <c r="EK991" i="4"/>
  <c r="EI997" i="4"/>
  <c r="EK999" i="4"/>
  <c r="EI1005" i="4"/>
  <c r="EI7" i="4"/>
  <c r="EI306" i="4"/>
  <c r="EK316" i="4"/>
  <c r="EI338" i="4"/>
  <c r="EK348" i="4"/>
  <c r="EI370" i="4"/>
  <c r="EK380" i="4"/>
  <c r="EI402" i="4"/>
  <c r="EK412" i="4"/>
  <c r="EI434" i="4"/>
  <c r="EK444" i="4"/>
  <c r="EI466" i="4"/>
  <c r="EK476" i="4"/>
  <c r="EI498" i="4"/>
  <c r="EK508" i="4"/>
  <c r="EI530" i="4"/>
  <c r="EK540" i="4"/>
  <c r="EI562" i="4"/>
  <c r="EK572" i="4"/>
  <c r="EI594" i="4"/>
  <c r="EK604" i="4"/>
  <c r="EI626" i="4"/>
  <c r="EK636" i="4"/>
  <c r="EK652" i="4"/>
  <c r="EI658" i="4"/>
  <c r="EK668" i="4"/>
  <c r="EI674" i="4"/>
  <c r="EK684" i="4"/>
  <c r="EI690" i="4"/>
  <c r="EK700" i="4"/>
  <c r="EI706" i="4"/>
  <c r="EK716" i="4"/>
  <c r="EI722" i="4"/>
  <c r="EK732" i="4"/>
  <c r="EI738" i="4"/>
  <c r="EK748" i="4"/>
  <c r="EI754" i="4"/>
  <c r="EK764" i="4"/>
  <c r="EI770" i="4"/>
  <c r="EK780" i="4"/>
  <c r="EI786" i="4"/>
  <c r="EK296" i="4"/>
  <c r="EI318" i="4"/>
  <c r="EK328" i="4"/>
  <c r="EI350" i="4"/>
  <c r="EK360" i="4"/>
  <c r="EI382" i="4"/>
  <c r="EK392" i="4"/>
  <c r="EI414" i="4"/>
  <c r="EK424" i="4"/>
  <c r="EI446" i="4"/>
  <c r="EK456" i="4"/>
  <c r="EI478" i="4"/>
  <c r="EK488" i="4"/>
  <c r="EI510" i="4"/>
  <c r="EK520" i="4"/>
  <c r="EI542" i="4"/>
  <c r="EK552" i="4"/>
  <c r="EI574" i="4"/>
  <c r="EK584" i="4"/>
  <c r="EI606" i="4"/>
  <c r="EK616" i="4"/>
  <c r="EI638" i="4"/>
  <c r="EI648" i="4"/>
  <c r="EK658" i="4"/>
  <c r="EI664" i="4"/>
  <c r="EK674" i="4"/>
  <c r="EI680" i="4"/>
  <c r="EK690" i="4"/>
  <c r="EI696" i="4"/>
  <c r="EK706" i="4"/>
  <c r="EI712" i="4"/>
  <c r="EK722" i="4"/>
  <c r="EI728" i="4"/>
  <c r="EK738" i="4"/>
  <c r="EI744" i="4"/>
  <c r="EK754" i="4"/>
  <c r="EI760" i="4"/>
  <c r="EK770" i="4"/>
  <c r="EI776" i="4"/>
  <c r="EK786" i="4"/>
  <c r="EI792" i="4"/>
  <c r="EK802" i="4"/>
  <c r="EI808" i="4"/>
  <c r="EK818" i="4"/>
  <c r="EI824" i="4"/>
  <c r="EK834" i="4"/>
  <c r="EI840" i="4"/>
  <c r="EK850" i="4"/>
  <c r="EI856" i="4"/>
  <c r="EK866" i="4"/>
  <c r="EK871" i="4"/>
  <c r="EI876" i="4"/>
  <c r="EI880" i="4"/>
  <c r="EK884" i="4"/>
  <c r="EK888" i="4"/>
  <c r="EI893" i="4"/>
  <c r="EI923" i="4"/>
  <c r="EK925" i="4"/>
  <c r="EI931" i="4"/>
  <c r="EK933" i="4"/>
  <c r="EI939" i="4"/>
  <c r="EK941" i="4"/>
  <c r="EI947" i="4"/>
  <c r="EK949" i="4"/>
  <c r="EI955" i="4"/>
  <c r="EK957" i="4"/>
  <c r="EI963" i="4"/>
  <c r="EK965" i="4"/>
  <c r="EI971" i="4"/>
  <c r="EK973" i="4"/>
  <c r="EI979" i="4"/>
  <c r="EK981" i="4"/>
  <c r="EI987" i="4"/>
  <c r="EK989" i="4"/>
  <c r="EI995" i="4"/>
  <c r="EK997" i="4"/>
  <c r="EI1003" i="4"/>
  <c r="EK1005" i="4"/>
  <c r="EI310" i="4"/>
  <c r="EK320" i="4"/>
  <c r="EI342" i="4"/>
  <c r="EK352" i="4"/>
  <c r="EI374" i="4"/>
  <c r="EK384" i="4"/>
  <c r="EI406" i="4"/>
  <c r="EK416" i="4"/>
  <c r="EI438" i="4"/>
  <c r="EK448" i="4"/>
  <c r="EI470" i="4"/>
  <c r="EK480" i="4"/>
  <c r="EI502" i="4"/>
  <c r="EK512" i="4"/>
  <c r="EI534" i="4"/>
  <c r="EK544" i="4"/>
  <c r="EI566" i="4"/>
  <c r="EK576" i="4"/>
  <c r="EI598" i="4"/>
  <c r="EK608" i="4"/>
  <c r="EI630" i="4"/>
  <c r="EK640" i="4"/>
  <c r="EK654" i="4"/>
  <c r="EI660" i="4"/>
  <c r="EK670" i="4"/>
  <c r="EI676" i="4"/>
  <c r="EK686" i="4"/>
  <c r="EI692" i="4"/>
  <c r="EK702" i="4"/>
  <c r="EI708" i="4"/>
  <c r="EK718" i="4"/>
  <c r="EI724" i="4"/>
  <c r="EK734" i="4"/>
  <c r="EI740" i="4"/>
  <c r="EK750" i="4"/>
  <c r="EI756" i="4"/>
  <c r="EK766" i="4"/>
  <c r="EI772" i="4"/>
  <c r="EK782" i="4"/>
  <c r="EI788" i="4"/>
  <c r="EK798" i="4"/>
  <c r="EI804" i="4"/>
  <c r="EK814" i="4"/>
  <c r="EI820" i="4"/>
  <c r="EK830" i="4"/>
  <c r="EI836" i="4"/>
  <c r="EK846" i="4"/>
  <c r="EI852" i="4"/>
  <c r="EK862" i="4"/>
  <c r="EI868" i="4"/>
  <c r="EK872" i="4"/>
  <c r="EI877" i="4"/>
  <c r="EI890" i="4"/>
  <c r="EI894" i="4"/>
  <c r="EK902" i="4"/>
  <c r="EI906" i="4"/>
  <c r="EI909" i="4"/>
  <c r="EI912" i="4"/>
  <c r="EI921" i="4"/>
  <c r="EK923" i="4"/>
  <c r="EI929" i="4"/>
  <c r="EK931" i="4"/>
  <c r="EI937" i="4"/>
  <c r="EK939" i="4"/>
  <c r="EI945" i="4"/>
  <c r="EK947" i="4"/>
  <c r="EI953" i="4"/>
  <c r="EK955" i="4"/>
  <c r="EI961" i="4"/>
  <c r="EK963" i="4"/>
  <c r="EI969" i="4"/>
  <c r="EK971" i="4"/>
  <c r="EI977" i="4"/>
  <c r="EK979" i="4"/>
  <c r="EI985" i="4"/>
  <c r="EK987" i="4"/>
  <c r="EI993" i="4"/>
  <c r="EK995" i="4"/>
  <c r="EI1001" i="4"/>
  <c r="EK1003" i="4"/>
  <c r="EI290" i="4"/>
  <c r="EK300" i="4"/>
  <c r="EI322" i="4"/>
  <c r="EK332" i="4"/>
  <c r="EI354" i="4"/>
  <c r="EK364" i="4"/>
  <c r="EI386" i="4"/>
  <c r="EK396" i="4"/>
  <c r="EI418" i="4"/>
  <c r="EK428" i="4"/>
  <c r="EI450" i="4"/>
  <c r="EK460" i="4"/>
  <c r="EI482" i="4"/>
  <c r="EK492" i="4"/>
  <c r="EI514" i="4"/>
  <c r="EK524" i="4"/>
  <c r="EI546" i="4"/>
  <c r="EK556" i="4"/>
  <c r="EI578" i="4"/>
  <c r="EK588" i="4"/>
  <c r="EI610" i="4"/>
  <c r="EK620" i="4"/>
  <c r="EI642" i="4"/>
  <c r="EI650" i="4"/>
  <c r="EK660" i="4"/>
  <c r="EI666" i="4"/>
  <c r="EK676" i="4"/>
  <c r="EI682" i="4"/>
  <c r="EK692" i="4"/>
  <c r="EI698" i="4"/>
  <c r="EK708" i="4"/>
  <c r="EI714" i="4"/>
  <c r="EK724" i="4"/>
  <c r="EI730" i="4"/>
  <c r="EK740" i="4"/>
  <c r="EI746" i="4"/>
  <c r="EK756" i="4"/>
  <c r="EI762" i="4"/>
  <c r="EK772" i="4"/>
  <c r="EI778" i="4"/>
  <c r="EK788" i="4"/>
  <c r="EI794" i="4"/>
  <c r="EK804" i="4"/>
  <c r="EI810" i="4"/>
  <c r="EK820" i="4"/>
  <c r="EI826" i="4"/>
  <c r="EK836" i="4"/>
  <c r="EI842" i="4"/>
  <c r="EK852" i="4"/>
  <c r="EI858" i="4"/>
  <c r="EK868" i="4"/>
  <c r="EI882" i="4"/>
  <c r="EI886" i="4"/>
  <c r="EK894" i="4"/>
  <c r="EK898" i="4"/>
  <c r="EI903" i="4"/>
  <c r="EK912" i="4"/>
  <c r="EK915" i="4"/>
  <c r="EK918" i="4"/>
  <c r="EI924" i="4"/>
  <c r="EK926" i="4"/>
  <c r="EI932" i="4"/>
  <c r="EK934" i="4"/>
  <c r="EI940" i="4"/>
  <c r="EK942" i="4"/>
  <c r="EI948" i="4"/>
  <c r="EK950" i="4"/>
  <c r="EI956" i="4"/>
  <c r="EK958" i="4"/>
  <c r="EI964" i="4"/>
  <c r="EK966" i="4"/>
  <c r="EI972" i="4"/>
  <c r="EK974" i="4"/>
  <c r="EI980" i="4"/>
  <c r="EK982" i="4"/>
  <c r="EI988" i="4"/>
  <c r="EK990" i="4"/>
  <c r="EI996" i="4"/>
  <c r="EK998" i="4"/>
  <c r="EI1004" i="4"/>
  <c r="EK1006" i="4"/>
  <c r="EI346" i="4"/>
  <c r="EK388" i="4"/>
  <c r="EI474" i="4"/>
  <c r="EK516" i="4"/>
  <c r="EI602" i="4"/>
  <c r="EK644" i="4"/>
  <c r="EK688" i="4"/>
  <c r="EI710" i="4"/>
  <c r="EK752" i="4"/>
  <c r="EI774" i="4"/>
  <c r="EK794" i="4"/>
  <c r="EI816" i="4"/>
  <c r="EK826" i="4"/>
  <c r="EI848" i="4"/>
  <c r="EK858" i="4"/>
  <c r="EI878" i="4"/>
  <c r="EK886" i="4"/>
  <c r="EI910" i="4"/>
  <c r="EI916" i="4"/>
  <c r="EK921" i="4"/>
  <c r="EI927" i="4"/>
  <c r="EK937" i="4"/>
  <c r="EI943" i="4"/>
  <c r="EK953" i="4"/>
  <c r="EI959" i="4"/>
  <c r="EK969" i="4"/>
  <c r="EI975" i="4"/>
  <c r="EK985" i="4"/>
  <c r="EI991" i="4"/>
  <c r="EK1001" i="4"/>
  <c r="EK7" i="4"/>
  <c r="EK308" i="4"/>
  <c r="EI394" i="4"/>
  <c r="EK436" i="4"/>
  <c r="EI522" i="4"/>
  <c r="EK564" i="4"/>
  <c r="EK648" i="4"/>
  <c r="EI670" i="4"/>
  <c r="EK712" i="4"/>
  <c r="EI734" i="4"/>
  <c r="EK776" i="4"/>
  <c r="EI806" i="4"/>
  <c r="EK816" i="4"/>
  <c r="EI838" i="4"/>
  <c r="EK848" i="4"/>
  <c r="EI870" i="4"/>
  <c r="EK878" i="4"/>
  <c r="EK895" i="4"/>
  <c r="EK903" i="4"/>
  <c r="EI922" i="4"/>
  <c r="EK932" i="4"/>
  <c r="EI938" i="4"/>
  <c r="EK948" i="4"/>
  <c r="EI954" i="4"/>
  <c r="EK964" i="4"/>
  <c r="EI970" i="4"/>
  <c r="EK980" i="4"/>
  <c r="EI986" i="4"/>
  <c r="EK996" i="4"/>
  <c r="EI1002" i="4"/>
  <c r="EI314" i="4"/>
  <c r="EK356" i="4"/>
  <c r="EI442" i="4"/>
  <c r="EK484" i="4"/>
  <c r="EI570" i="4"/>
  <c r="EK612" i="4"/>
  <c r="EK672" i="4"/>
  <c r="EI694" i="4"/>
  <c r="EK736" i="4"/>
  <c r="EI758" i="4"/>
  <c r="EK796" i="4"/>
  <c r="EI818" i="4"/>
  <c r="EK828" i="4"/>
  <c r="EI850" i="4"/>
  <c r="EK860" i="4"/>
  <c r="EK879" i="4"/>
  <c r="EI888" i="4"/>
  <c r="EK896" i="4"/>
  <c r="EK904" i="4"/>
  <c r="EI911" i="4"/>
  <c r="EI917" i="4"/>
  <c r="EK922" i="4"/>
  <c r="EI928" i="4"/>
  <c r="EK938" i="4"/>
  <c r="EI944" i="4"/>
  <c r="EK954" i="4"/>
  <c r="EI960" i="4"/>
  <c r="EK970" i="4"/>
  <c r="EI976" i="4"/>
  <c r="EK986" i="4"/>
  <c r="EI992" i="4"/>
  <c r="EK1002" i="4"/>
  <c r="EI362" i="4"/>
  <c r="EK404" i="4"/>
  <c r="EI490" i="4"/>
  <c r="EK532" i="4"/>
  <c r="EI618" i="4"/>
  <c r="EI654" i="4"/>
  <c r="EK696" i="4"/>
  <c r="EI718" i="4"/>
  <c r="EK760" i="4"/>
  <c r="EI782" i="4"/>
  <c r="EI798" i="4"/>
  <c r="EK808" i="4"/>
  <c r="EI830" i="4"/>
  <c r="EK840" i="4"/>
  <c r="EI862" i="4"/>
  <c r="EI872" i="4"/>
  <c r="EK880" i="4"/>
  <c r="EI898" i="4"/>
  <c r="EK905" i="4"/>
  <c r="EK911" i="4"/>
  <c r="EI918" i="4"/>
  <c r="EK928" i="4"/>
  <c r="EI934" i="4"/>
  <c r="EK944" i="4"/>
  <c r="EI950" i="4"/>
  <c r="EK960" i="4"/>
  <c r="EI966" i="4"/>
  <c r="EK976" i="4"/>
  <c r="EI982" i="4"/>
  <c r="EK992" i="4"/>
  <c r="EI998" i="4"/>
  <c r="EK324" i="4"/>
  <c r="EI410" i="4"/>
  <c r="EK452" i="4"/>
  <c r="EI538" i="4"/>
  <c r="EK580" i="4"/>
  <c r="EK656" i="4"/>
  <c r="EI678" i="4"/>
  <c r="EK720" i="4"/>
  <c r="EI742" i="4"/>
  <c r="EK784" i="4"/>
  <c r="EI800" i="4"/>
  <c r="EK810" i="4"/>
  <c r="EI832" i="4"/>
  <c r="EK842" i="4"/>
  <c r="EI864" i="4"/>
  <c r="EI874" i="4"/>
  <c r="EK890" i="4"/>
  <c r="EK906" i="4"/>
  <c r="EI913" i="4"/>
  <c r="EI919" i="4"/>
  <c r="EK929" i="4"/>
  <c r="EI935" i="4"/>
  <c r="EK945" i="4"/>
  <c r="EI951" i="4"/>
  <c r="EK961" i="4"/>
  <c r="EI967" i="4"/>
  <c r="EK977" i="4"/>
  <c r="EI983" i="4"/>
  <c r="EK993" i="4"/>
  <c r="EI999" i="4"/>
  <c r="EK284" i="4"/>
  <c r="EI330" i="4"/>
  <c r="EK372" i="4"/>
  <c r="EI458" i="4"/>
  <c r="EK500" i="4"/>
  <c r="EI586" i="4"/>
  <c r="EK628" i="4"/>
  <c r="EK680" i="4"/>
  <c r="EI702" i="4"/>
  <c r="EK744" i="4"/>
  <c r="EI766" i="4"/>
  <c r="EK800" i="4"/>
  <c r="EI822" i="4"/>
  <c r="EK832" i="4"/>
  <c r="EI854" i="4"/>
  <c r="EK864" i="4"/>
  <c r="EK882" i="4"/>
  <c r="EI900" i="4"/>
  <c r="EK924" i="4"/>
  <c r="EI930" i="4"/>
  <c r="EK940" i="4"/>
  <c r="EI946" i="4"/>
  <c r="EK956" i="4"/>
  <c r="EI962" i="4"/>
  <c r="EK972" i="4"/>
  <c r="EI978" i="4"/>
  <c r="EK988" i="4"/>
  <c r="EI994" i="4"/>
  <c r="EK1004" i="4"/>
  <c r="EK292" i="4"/>
  <c r="EI378" i="4"/>
  <c r="EK420" i="4"/>
  <c r="EI506" i="4"/>
  <c r="EK548" i="4"/>
  <c r="EI634" i="4"/>
  <c r="EI662" i="4"/>
  <c r="EK704" i="4"/>
  <c r="EI726" i="4"/>
  <c r="EK768" i="4"/>
  <c r="EI790" i="4"/>
  <c r="EI802" i="4"/>
  <c r="EK812" i="4"/>
  <c r="EI834" i="4"/>
  <c r="EK844" i="4"/>
  <c r="EI866" i="4"/>
  <c r="EI884" i="4"/>
  <c r="EK892" i="4"/>
  <c r="EI901" i="4"/>
  <c r="EI908" i="4"/>
  <c r="EI914" i="4"/>
  <c r="EI920" i="4"/>
  <c r="EK930" i="4"/>
  <c r="EI936" i="4"/>
  <c r="EK946" i="4"/>
  <c r="EI952" i="4"/>
  <c r="EK962" i="4"/>
  <c r="EI968" i="4"/>
  <c r="EK978" i="4"/>
  <c r="EI984" i="4"/>
  <c r="EK994" i="4"/>
  <c r="EI1000" i="4"/>
  <c r="EI298" i="4"/>
  <c r="EK340" i="4"/>
  <c r="EI426" i="4"/>
  <c r="EK468" i="4"/>
  <c r="EI554" i="4"/>
  <c r="EK596" i="4"/>
  <c r="EK664" i="4"/>
  <c r="EI686" i="4"/>
  <c r="EK728" i="4"/>
  <c r="EI750" i="4"/>
  <c r="EK792" i="4"/>
  <c r="EI814" i="4"/>
  <c r="EK824" i="4"/>
  <c r="EI846" i="4"/>
  <c r="EK856" i="4"/>
  <c r="EK876" i="4"/>
  <c r="EI885" i="4"/>
  <c r="EI902" i="4"/>
  <c r="EK908" i="4"/>
  <c r="EK914" i="4"/>
  <c r="EK920" i="4"/>
  <c r="EI926" i="4"/>
  <c r="EK936" i="4"/>
  <c r="EI942" i="4"/>
  <c r="EK952" i="4"/>
  <c r="EI958" i="4"/>
  <c r="EK968" i="4"/>
  <c r="EI974" i="4"/>
  <c r="EK984" i="4"/>
  <c r="EI990" i="4"/>
  <c r="EK1000" i="4"/>
  <c r="EI1006" i="4"/>
  <c r="EA8" i="4"/>
  <c r="EC10" i="4"/>
  <c r="EA16" i="4"/>
  <c r="EC18" i="4"/>
  <c r="EA24" i="4"/>
  <c r="EC26" i="4"/>
  <c r="EA32" i="4"/>
  <c r="EC34" i="4"/>
  <c r="EA40" i="4"/>
  <c r="EC42" i="4"/>
  <c r="EA48" i="4"/>
  <c r="EC50" i="4"/>
  <c r="EA56" i="4"/>
  <c r="EC58" i="4"/>
  <c r="EA64" i="4"/>
  <c r="EC66" i="4"/>
  <c r="EA72" i="4"/>
  <c r="EC74" i="4"/>
  <c r="EA80" i="4"/>
  <c r="EC82" i="4"/>
  <c r="EA88" i="4"/>
  <c r="EC90" i="4"/>
  <c r="EA96" i="4"/>
  <c r="EC98" i="4"/>
  <c r="EA104" i="4"/>
  <c r="EC106" i="4"/>
  <c r="EA112" i="4"/>
  <c r="EC114" i="4"/>
  <c r="EA120" i="4"/>
  <c r="EC122" i="4"/>
  <c r="EA128" i="4"/>
  <c r="EC130" i="4"/>
  <c r="EA136" i="4"/>
  <c r="EC138" i="4"/>
  <c r="EA144" i="4"/>
  <c r="EC146" i="4"/>
  <c r="EA152" i="4"/>
  <c r="EC154" i="4"/>
  <c r="EA160" i="4"/>
  <c r="EC162" i="4"/>
  <c r="EA168" i="4"/>
  <c r="EC170" i="4"/>
  <c r="EA176" i="4"/>
  <c r="EC178" i="4"/>
  <c r="EA184" i="4"/>
  <c r="EC186" i="4"/>
  <c r="EA192" i="4"/>
  <c r="EC194" i="4"/>
  <c r="EA200" i="4"/>
  <c r="EC202" i="4"/>
  <c r="EA208" i="4"/>
  <c r="EC210" i="4"/>
  <c r="EA216" i="4"/>
  <c r="EC218" i="4"/>
  <c r="EA224" i="4"/>
  <c r="EC226" i="4"/>
  <c r="EA232" i="4"/>
  <c r="EA11" i="4"/>
  <c r="EC13" i="4"/>
  <c r="EA19" i="4"/>
  <c r="EC21" i="4"/>
  <c r="EA27" i="4"/>
  <c r="EC29" i="4"/>
  <c r="EA35" i="4"/>
  <c r="EC37" i="4"/>
  <c r="EA43" i="4"/>
  <c r="EC45" i="4"/>
  <c r="EA51" i="4"/>
  <c r="EC53" i="4"/>
  <c r="EA59" i="4"/>
  <c r="EC61" i="4"/>
  <c r="EA67" i="4"/>
  <c r="EC69" i="4"/>
  <c r="EA75" i="4"/>
  <c r="EC77" i="4"/>
  <c r="EA83" i="4"/>
  <c r="EC85" i="4"/>
  <c r="EA91" i="4"/>
  <c r="EC93" i="4"/>
  <c r="EA99" i="4"/>
  <c r="EC101" i="4"/>
  <c r="EA107" i="4"/>
  <c r="EC109" i="4"/>
  <c r="EA115" i="4"/>
  <c r="EC117" i="4"/>
  <c r="EA123" i="4"/>
  <c r="EC125" i="4"/>
  <c r="EA131" i="4"/>
  <c r="EC133" i="4"/>
  <c r="EA139" i="4"/>
  <c r="EC141" i="4"/>
  <c r="EA147" i="4"/>
  <c r="EC149" i="4"/>
  <c r="EA155" i="4"/>
  <c r="EC157" i="4"/>
  <c r="EA163" i="4"/>
  <c r="EC165" i="4"/>
  <c r="EA171" i="4"/>
  <c r="EC173" i="4"/>
  <c r="EA179" i="4"/>
  <c r="EC181" i="4"/>
  <c r="EA187" i="4"/>
  <c r="EC189" i="4"/>
  <c r="EA195" i="4"/>
  <c r="EC197" i="4"/>
  <c r="EA203" i="4"/>
  <c r="EC205" i="4"/>
  <c r="EA211" i="4"/>
  <c r="EC213" i="4"/>
  <c r="EA219" i="4"/>
  <c r="EC221" i="4"/>
  <c r="EA227" i="4"/>
  <c r="EC229" i="4"/>
  <c r="EC8" i="4"/>
  <c r="EA14" i="4"/>
  <c r="EC16" i="4"/>
  <c r="EA22" i="4"/>
  <c r="EC24" i="4"/>
  <c r="EA30" i="4"/>
  <c r="EC32" i="4"/>
  <c r="EA38" i="4"/>
  <c r="EC40" i="4"/>
  <c r="EA46" i="4"/>
  <c r="EC48" i="4"/>
  <c r="EA54" i="4"/>
  <c r="EC56" i="4"/>
  <c r="EA62" i="4"/>
  <c r="EC64" i="4"/>
  <c r="EA70" i="4"/>
  <c r="EC72" i="4"/>
  <c r="EA78" i="4"/>
  <c r="EC80" i="4"/>
  <c r="EA86" i="4"/>
  <c r="EC88" i="4"/>
  <c r="EA94" i="4"/>
  <c r="EC96" i="4"/>
  <c r="EA102" i="4"/>
  <c r="EC104" i="4"/>
  <c r="EA110" i="4"/>
  <c r="EC112" i="4"/>
  <c r="EA118" i="4"/>
  <c r="EC120" i="4"/>
  <c r="EA126" i="4"/>
  <c r="EC128" i="4"/>
  <c r="EA134" i="4"/>
  <c r="EC136" i="4"/>
  <c r="EA142" i="4"/>
  <c r="EC144" i="4"/>
  <c r="EA150" i="4"/>
  <c r="EC152" i="4"/>
  <c r="EA158" i="4"/>
  <c r="EC160" i="4"/>
  <c r="EA166" i="4"/>
  <c r="EC168" i="4"/>
  <c r="EA174" i="4"/>
  <c r="EC176" i="4"/>
  <c r="EA182" i="4"/>
  <c r="EC184" i="4"/>
  <c r="EA190" i="4"/>
  <c r="EC192" i="4"/>
  <c r="EA198" i="4"/>
  <c r="EC200" i="4"/>
  <c r="EA206" i="4"/>
  <c r="EC208" i="4"/>
  <c r="EA214" i="4"/>
  <c r="EC216" i="4"/>
  <c r="EA222" i="4"/>
  <c r="EC224" i="4"/>
  <c r="EA230" i="4"/>
  <c r="EC232" i="4"/>
  <c r="EA9" i="4"/>
  <c r="EC11" i="4"/>
  <c r="EA17" i="4"/>
  <c r="EC19" i="4"/>
  <c r="EA25" i="4"/>
  <c r="EC27" i="4"/>
  <c r="EA33" i="4"/>
  <c r="EC35" i="4"/>
  <c r="EA41" i="4"/>
  <c r="EC43" i="4"/>
  <c r="EA49" i="4"/>
  <c r="EC51" i="4"/>
  <c r="EA57" i="4"/>
  <c r="EC59" i="4"/>
  <c r="EA65" i="4"/>
  <c r="EC67" i="4"/>
  <c r="EA73" i="4"/>
  <c r="EC75" i="4"/>
  <c r="EA81" i="4"/>
  <c r="EC83" i="4"/>
  <c r="EA89" i="4"/>
  <c r="EC91" i="4"/>
  <c r="EA97" i="4"/>
  <c r="EC99" i="4"/>
  <c r="EA105" i="4"/>
  <c r="EC107" i="4"/>
  <c r="EA113" i="4"/>
  <c r="EC115" i="4"/>
  <c r="EA121" i="4"/>
  <c r="EC123" i="4"/>
  <c r="EA129" i="4"/>
  <c r="EC131" i="4"/>
  <c r="EA137" i="4"/>
  <c r="EC139" i="4"/>
  <c r="EA145" i="4"/>
  <c r="EC147" i="4"/>
  <c r="EA153" i="4"/>
  <c r="EC155" i="4"/>
  <c r="EA161" i="4"/>
  <c r="EC163" i="4"/>
  <c r="EA169" i="4"/>
  <c r="EC171" i="4"/>
  <c r="EA177" i="4"/>
  <c r="EC179" i="4"/>
  <c r="EA185" i="4"/>
  <c r="EC187" i="4"/>
  <c r="EA193" i="4"/>
  <c r="EC195" i="4"/>
  <c r="EA201" i="4"/>
  <c r="EC203" i="4"/>
  <c r="EA209" i="4"/>
  <c r="EC211" i="4"/>
  <c r="EA217" i="4"/>
  <c r="EC219" i="4"/>
  <c r="EA225" i="4"/>
  <c r="EC227" i="4"/>
  <c r="EA233" i="4"/>
  <c r="EA12" i="4"/>
  <c r="EC14" i="4"/>
  <c r="EA20" i="4"/>
  <c r="EC22" i="4"/>
  <c r="EA28" i="4"/>
  <c r="EC30" i="4"/>
  <c r="EA36" i="4"/>
  <c r="EC38" i="4"/>
  <c r="EA44" i="4"/>
  <c r="EC46" i="4"/>
  <c r="EA52" i="4"/>
  <c r="EC54" i="4"/>
  <c r="EA60" i="4"/>
  <c r="EC62" i="4"/>
  <c r="EA68" i="4"/>
  <c r="EC70" i="4"/>
  <c r="EA76" i="4"/>
  <c r="EC78" i="4"/>
  <c r="EA84" i="4"/>
  <c r="EC86" i="4"/>
  <c r="EA92" i="4"/>
  <c r="EC94" i="4"/>
  <c r="EA100" i="4"/>
  <c r="EC102" i="4"/>
  <c r="EA108" i="4"/>
  <c r="EC110" i="4"/>
  <c r="EA116" i="4"/>
  <c r="EC118" i="4"/>
  <c r="EA124" i="4"/>
  <c r="EC126" i="4"/>
  <c r="EA132" i="4"/>
  <c r="EC134" i="4"/>
  <c r="EA140" i="4"/>
  <c r="EC142" i="4"/>
  <c r="EA148" i="4"/>
  <c r="EC150" i="4"/>
  <c r="EA156" i="4"/>
  <c r="EC158" i="4"/>
  <c r="EA164" i="4"/>
  <c r="EC166" i="4"/>
  <c r="EA172" i="4"/>
  <c r="EC174" i="4"/>
  <c r="EA180" i="4"/>
  <c r="EC182" i="4"/>
  <c r="EA188" i="4"/>
  <c r="EC190" i="4"/>
  <c r="EA196" i="4"/>
  <c r="EC198" i="4"/>
  <c r="EA204" i="4"/>
  <c r="EC206" i="4"/>
  <c r="EA212" i="4"/>
  <c r="EC214" i="4"/>
  <c r="EA220" i="4"/>
  <c r="EC222" i="4"/>
  <c r="EA228" i="4"/>
  <c r="EC230" i="4"/>
  <c r="EC9" i="4"/>
  <c r="EA15" i="4"/>
  <c r="EC17" i="4"/>
  <c r="EA23" i="4"/>
  <c r="EC25" i="4"/>
  <c r="EA31" i="4"/>
  <c r="EC33" i="4"/>
  <c r="EA39" i="4"/>
  <c r="EC41" i="4"/>
  <c r="EA47" i="4"/>
  <c r="EC49" i="4"/>
  <c r="EA55" i="4"/>
  <c r="EC57" i="4"/>
  <c r="EA63" i="4"/>
  <c r="EC65" i="4"/>
  <c r="EA71" i="4"/>
  <c r="EC73" i="4"/>
  <c r="EA79" i="4"/>
  <c r="EC81" i="4"/>
  <c r="EA87" i="4"/>
  <c r="EC89" i="4"/>
  <c r="EA95" i="4"/>
  <c r="EC97" i="4"/>
  <c r="EA103" i="4"/>
  <c r="EC105" i="4"/>
  <c r="EA111" i="4"/>
  <c r="EC113" i="4"/>
  <c r="EA119" i="4"/>
  <c r="EC121" i="4"/>
  <c r="EA127" i="4"/>
  <c r="EC129" i="4"/>
  <c r="EA135" i="4"/>
  <c r="EC137" i="4"/>
  <c r="EA143" i="4"/>
  <c r="EC145" i="4"/>
  <c r="EA151" i="4"/>
  <c r="EC153" i="4"/>
  <c r="EA159" i="4"/>
  <c r="EC161" i="4"/>
  <c r="EA167" i="4"/>
  <c r="EC169" i="4"/>
  <c r="EA175" i="4"/>
  <c r="EC177" i="4"/>
  <c r="EA183" i="4"/>
  <c r="EC185" i="4"/>
  <c r="EA191" i="4"/>
  <c r="EC193" i="4"/>
  <c r="EA199" i="4"/>
  <c r="EC201" i="4"/>
  <c r="EA207" i="4"/>
  <c r="EC209" i="4"/>
  <c r="EA215" i="4"/>
  <c r="EC217" i="4"/>
  <c r="EA223" i="4"/>
  <c r="EC225" i="4"/>
  <c r="EA231" i="4"/>
  <c r="EC233" i="4"/>
  <c r="EA10" i="4"/>
  <c r="EC12" i="4"/>
  <c r="EA18" i="4"/>
  <c r="EC20" i="4"/>
  <c r="EA26" i="4"/>
  <c r="EC28" i="4"/>
  <c r="EA34" i="4"/>
  <c r="EC36" i="4"/>
  <c r="EA42" i="4"/>
  <c r="EC44" i="4"/>
  <c r="EA50" i="4"/>
  <c r="EC52" i="4"/>
  <c r="EA58" i="4"/>
  <c r="EC60" i="4"/>
  <c r="EA66" i="4"/>
  <c r="EC68" i="4"/>
  <c r="EA74" i="4"/>
  <c r="EC76" i="4"/>
  <c r="EA82" i="4"/>
  <c r="EC84" i="4"/>
  <c r="EA90" i="4"/>
  <c r="EC92" i="4"/>
  <c r="EA98" i="4"/>
  <c r="EC100" i="4"/>
  <c r="EA106" i="4"/>
  <c r="EC108" i="4"/>
  <c r="EA114" i="4"/>
  <c r="EC116" i="4"/>
  <c r="EA122" i="4"/>
  <c r="EC124" i="4"/>
  <c r="EA130" i="4"/>
  <c r="EC132" i="4"/>
  <c r="EA138" i="4"/>
  <c r="EC140" i="4"/>
  <c r="EA146" i="4"/>
  <c r="EC148" i="4"/>
  <c r="EA154" i="4"/>
  <c r="EC156" i="4"/>
  <c r="EA162" i="4"/>
  <c r="EC164" i="4"/>
  <c r="EA170" i="4"/>
  <c r="EC172" i="4"/>
  <c r="EA178" i="4"/>
  <c r="EC180" i="4"/>
  <c r="EA186" i="4"/>
  <c r="EC188" i="4"/>
  <c r="EA194" i="4"/>
  <c r="EC196" i="4"/>
  <c r="EA202" i="4"/>
  <c r="EC204" i="4"/>
  <c r="EA210" i="4"/>
  <c r="EC212" i="4"/>
  <c r="EA218" i="4"/>
  <c r="EC220" i="4"/>
  <c r="EA226" i="4"/>
  <c r="EC228" i="4"/>
  <c r="EA234" i="4"/>
  <c r="EA13" i="4"/>
  <c r="EC15" i="4"/>
  <c r="EA21" i="4"/>
  <c r="EC23" i="4"/>
  <c r="EA29" i="4"/>
  <c r="EC31" i="4"/>
  <c r="EA37" i="4"/>
  <c r="EC39" i="4"/>
  <c r="EA45" i="4"/>
  <c r="EC47" i="4"/>
  <c r="EA53" i="4"/>
  <c r="EC55" i="4"/>
  <c r="EA61" i="4"/>
  <c r="EC63" i="4"/>
  <c r="EA69" i="4"/>
  <c r="EC71" i="4"/>
  <c r="EA77" i="4"/>
  <c r="EC79" i="4"/>
  <c r="EA85" i="4"/>
  <c r="EC87" i="4"/>
  <c r="EA93" i="4"/>
  <c r="EC95" i="4"/>
  <c r="EA101" i="4"/>
  <c r="EC103" i="4"/>
  <c r="EA109" i="4"/>
  <c r="EC111" i="4"/>
  <c r="EA117" i="4"/>
  <c r="EC119" i="4"/>
  <c r="EA125" i="4"/>
  <c r="EC127" i="4"/>
  <c r="EA133" i="4"/>
  <c r="EC135" i="4"/>
  <c r="EA141" i="4"/>
  <c r="EC143" i="4"/>
  <c r="EA149" i="4"/>
  <c r="EC151" i="4"/>
  <c r="EA157" i="4"/>
  <c r="EC159" i="4"/>
  <c r="EA165" i="4"/>
  <c r="EC167" i="4"/>
  <c r="EA173" i="4"/>
  <c r="EC175" i="4"/>
  <c r="EA181" i="4"/>
  <c r="EC183" i="4"/>
  <c r="EA189" i="4"/>
  <c r="EC191" i="4"/>
  <c r="EA197" i="4"/>
  <c r="EC199" i="4"/>
  <c r="EA205" i="4"/>
  <c r="EC207" i="4"/>
  <c r="EA213" i="4"/>
  <c r="EC215" i="4"/>
  <c r="EA221" i="4"/>
  <c r="EC223" i="4"/>
  <c r="EA229" i="4"/>
  <c r="EC231" i="4"/>
  <c r="EC234" i="4"/>
  <c r="EA240" i="4"/>
  <c r="EC242" i="4"/>
  <c r="EA248" i="4"/>
  <c r="EC250" i="4"/>
  <c r="EA256" i="4"/>
  <c r="EC258" i="4"/>
  <c r="EA264" i="4"/>
  <c r="EC266" i="4"/>
  <c r="EA272" i="4"/>
  <c r="EC274" i="4"/>
  <c r="EA280" i="4"/>
  <c r="EC282" i="4"/>
  <c r="EA288" i="4"/>
  <c r="EC290" i="4"/>
  <c r="EA296" i="4"/>
  <c r="EC298" i="4"/>
  <c r="EA304" i="4"/>
  <c r="EC306" i="4"/>
  <c r="EA312" i="4"/>
  <c r="EC314" i="4"/>
  <c r="EA320" i="4"/>
  <c r="EC322" i="4"/>
  <c r="EA328" i="4"/>
  <c r="EC330" i="4"/>
  <c r="EA336" i="4"/>
  <c r="EC338" i="4"/>
  <c r="EA344" i="4"/>
  <c r="EC346" i="4"/>
  <c r="EA352" i="4"/>
  <c r="EC354" i="4"/>
  <c r="EA360" i="4"/>
  <c r="EC362" i="4"/>
  <c r="EA368" i="4"/>
  <c r="EC370" i="4"/>
  <c r="EA376" i="4"/>
  <c r="EC378" i="4"/>
  <c r="EA384" i="4"/>
  <c r="EC386" i="4"/>
  <c r="EA392" i="4"/>
  <c r="EC394" i="4"/>
  <c r="EA400" i="4"/>
  <c r="EC402" i="4"/>
  <c r="EA235" i="4"/>
  <c r="EC237" i="4"/>
  <c r="EA243" i="4"/>
  <c r="EC245" i="4"/>
  <c r="EA251" i="4"/>
  <c r="EC253" i="4"/>
  <c r="EA259" i="4"/>
  <c r="EC261" i="4"/>
  <c r="EA267" i="4"/>
  <c r="EC269" i="4"/>
  <c r="EA275" i="4"/>
  <c r="EC277" i="4"/>
  <c r="EA283" i="4"/>
  <c r="EC285" i="4"/>
  <c r="EA291" i="4"/>
  <c r="EC293" i="4"/>
  <c r="EA299" i="4"/>
  <c r="EC301" i="4"/>
  <c r="EA307" i="4"/>
  <c r="EC309" i="4"/>
  <c r="EA315" i="4"/>
  <c r="EC317" i="4"/>
  <c r="EA323" i="4"/>
  <c r="EC325" i="4"/>
  <c r="EA331" i="4"/>
  <c r="EC333" i="4"/>
  <c r="EA339" i="4"/>
  <c r="EC341" i="4"/>
  <c r="EA347" i="4"/>
  <c r="EC349" i="4"/>
  <c r="EA355" i="4"/>
  <c r="EC357" i="4"/>
  <c r="EA363" i="4"/>
  <c r="EC365" i="4"/>
  <c r="EA371" i="4"/>
  <c r="EC373" i="4"/>
  <c r="EA379" i="4"/>
  <c r="EC381" i="4"/>
  <c r="EA387" i="4"/>
  <c r="EC389" i="4"/>
  <c r="EA395" i="4"/>
  <c r="EC397" i="4"/>
  <c r="EA403" i="4"/>
  <c r="EC405" i="4"/>
  <c r="EA411" i="4"/>
  <c r="EC413" i="4"/>
  <c r="EA419" i="4"/>
  <c r="EC421" i="4"/>
  <c r="EA427" i="4"/>
  <c r="EC429" i="4"/>
  <c r="EA435" i="4"/>
  <c r="EC437" i="4"/>
  <c r="EA443" i="4"/>
  <c r="EC445" i="4"/>
  <c r="EA451" i="4"/>
  <c r="EC453" i="4"/>
  <c r="EA459" i="4"/>
  <c r="EC461" i="4"/>
  <c r="EA238" i="4"/>
  <c r="EC240" i="4"/>
  <c r="EA246" i="4"/>
  <c r="EC248" i="4"/>
  <c r="EA254" i="4"/>
  <c r="EC256" i="4"/>
  <c r="EA262" i="4"/>
  <c r="EC264" i="4"/>
  <c r="EA270" i="4"/>
  <c r="EC272" i="4"/>
  <c r="EA278" i="4"/>
  <c r="EC280" i="4"/>
  <c r="EA286" i="4"/>
  <c r="EC288" i="4"/>
  <c r="EA294" i="4"/>
  <c r="EC296" i="4"/>
  <c r="EA302" i="4"/>
  <c r="EC304" i="4"/>
  <c r="EA310" i="4"/>
  <c r="EC312" i="4"/>
  <c r="EA318" i="4"/>
  <c r="EC320" i="4"/>
  <c r="EA326" i="4"/>
  <c r="EC328" i="4"/>
  <c r="EA334" i="4"/>
  <c r="EC336" i="4"/>
  <c r="EA342" i="4"/>
  <c r="EC344" i="4"/>
  <c r="EA350" i="4"/>
  <c r="EC352" i="4"/>
  <c r="EA358" i="4"/>
  <c r="EC360" i="4"/>
  <c r="EA366" i="4"/>
  <c r="EC368" i="4"/>
  <c r="EA374" i="4"/>
  <c r="EC376" i="4"/>
  <c r="EA382" i="4"/>
  <c r="EC384" i="4"/>
  <c r="EA390" i="4"/>
  <c r="EC392" i="4"/>
  <c r="EA398" i="4"/>
  <c r="EC400" i="4"/>
  <c r="EA406" i="4"/>
  <c r="EC408" i="4"/>
  <c r="EA414" i="4"/>
  <c r="EC416" i="4"/>
  <c r="EA422" i="4"/>
  <c r="EC424" i="4"/>
  <c r="EA430" i="4"/>
  <c r="EC432" i="4"/>
  <c r="EA438" i="4"/>
  <c r="EC440" i="4"/>
  <c r="EA446" i="4"/>
  <c r="EC448" i="4"/>
  <c r="EA454" i="4"/>
  <c r="EC456" i="4"/>
  <c r="EC235" i="4"/>
  <c r="EA241" i="4"/>
  <c r="EC243" i="4"/>
  <c r="EA249" i="4"/>
  <c r="EC251" i="4"/>
  <c r="EA257" i="4"/>
  <c r="EC259" i="4"/>
  <c r="EA265" i="4"/>
  <c r="EC267" i="4"/>
  <c r="EA273" i="4"/>
  <c r="EC275" i="4"/>
  <c r="EA281" i="4"/>
  <c r="EC283" i="4"/>
  <c r="EA289" i="4"/>
  <c r="EC291" i="4"/>
  <c r="EA297" i="4"/>
  <c r="EC299" i="4"/>
  <c r="EA305" i="4"/>
  <c r="EC307" i="4"/>
  <c r="EA313" i="4"/>
  <c r="EC315" i="4"/>
  <c r="EA321" i="4"/>
  <c r="EC323" i="4"/>
  <c r="EA329" i="4"/>
  <c r="EC331" i="4"/>
  <c r="EA337" i="4"/>
  <c r="EC339" i="4"/>
  <c r="EA345" i="4"/>
  <c r="EC347" i="4"/>
  <c r="EA353" i="4"/>
  <c r="EC355" i="4"/>
  <c r="EA361" i="4"/>
  <c r="EC363" i="4"/>
  <c r="EA369" i="4"/>
  <c r="EC371" i="4"/>
  <c r="EA377" i="4"/>
  <c r="EC379" i="4"/>
  <c r="EA385" i="4"/>
  <c r="EC387" i="4"/>
  <c r="EA393" i="4"/>
  <c r="EC395" i="4"/>
  <c r="EA401" i="4"/>
  <c r="EC403" i="4"/>
  <c r="EA409" i="4"/>
  <c r="EC411" i="4"/>
  <c r="EA417" i="4"/>
  <c r="EC419" i="4"/>
  <c r="EA425" i="4"/>
  <c r="EC427" i="4"/>
  <c r="EA433" i="4"/>
  <c r="EC435" i="4"/>
  <c r="EA441" i="4"/>
  <c r="EC443" i="4"/>
  <c r="EA449" i="4"/>
  <c r="EC451" i="4"/>
  <c r="EA457" i="4"/>
  <c r="EC459" i="4"/>
  <c r="EA236" i="4"/>
  <c r="EC238" i="4"/>
  <c r="EA244" i="4"/>
  <c r="EC246" i="4"/>
  <c r="EA252" i="4"/>
  <c r="EC254" i="4"/>
  <c r="EA260" i="4"/>
  <c r="EC262" i="4"/>
  <c r="EA268" i="4"/>
  <c r="EC270" i="4"/>
  <c r="EA276" i="4"/>
  <c r="EC278" i="4"/>
  <c r="EA284" i="4"/>
  <c r="EC286" i="4"/>
  <c r="EA292" i="4"/>
  <c r="EC294" i="4"/>
  <c r="EA300" i="4"/>
  <c r="EC302" i="4"/>
  <c r="EA308" i="4"/>
  <c r="EC310" i="4"/>
  <c r="EA316" i="4"/>
  <c r="EC318" i="4"/>
  <c r="EA324" i="4"/>
  <c r="EC326" i="4"/>
  <c r="EA332" i="4"/>
  <c r="EC334" i="4"/>
  <c r="EA340" i="4"/>
  <c r="EC342" i="4"/>
  <c r="EA348" i="4"/>
  <c r="EC350" i="4"/>
  <c r="EA356" i="4"/>
  <c r="EC358" i="4"/>
  <c r="EA364" i="4"/>
  <c r="EC366" i="4"/>
  <c r="EA372" i="4"/>
  <c r="EC374" i="4"/>
  <c r="EA380" i="4"/>
  <c r="EC382" i="4"/>
  <c r="EA388" i="4"/>
  <c r="EC390" i="4"/>
  <c r="EA396" i="4"/>
  <c r="EC398" i="4"/>
  <c r="EA404" i="4"/>
  <c r="EC406" i="4"/>
  <c r="EA412" i="4"/>
  <c r="EC414" i="4"/>
  <c r="EA420" i="4"/>
  <c r="EC422" i="4"/>
  <c r="EA428" i="4"/>
  <c r="EC430" i="4"/>
  <c r="EA436" i="4"/>
  <c r="EC438" i="4"/>
  <c r="EA444" i="4"/>
  <c r="EC446" i="4"/>
  <c r="EA452" i="4"/>
  <c r="EC454" i="4"/>
  <c r="EA460" i="4"/>
  <c r="EA239" i="4"/>
  <c r="EC241" i="4"/>
  <c r="EA247" i="4"/>
  <c r="EC249" i="4"/>
  <c r="EA255" i="4"/>
  <c r="EC257" i="4"/>
  <c r="EA263" i="4"/>
  <c r="EC265" i="4"/>
  <c r="EA271" i="4"/>
  <c r="EC273" i="4"/>
  <c r="EA279" i="4"/>
  <c r="EC281" i="4"/>
  <c r="EA287" i="4"/>
  <c r="EC289" i="4"/>
  <c r="EA295" i="4"/>
  <c r="EC297" i="4"/>
  <c r="EA303" i="4"/>
  <c r="EC305" i="4"/>
  <c r="EA311" i="4"/>
  <c r="EC313" i="4"/>
  <c r="EA319" i="4"/>
  <c r="EC321" i="4"/>
  <c r="EA327" i="4"/>
  <c r="EC329" i="4"/>
  <c r="EA335" i="4"/>
  <c r="EC337" i="4"/>
  <c r="EA343" i="4"/>
  <c r="EC345" i="4"/>
  <c r="EA351" i="4"/>
  <c r="EC353" i="4"/>
  <c r="EA359" i="4"/>
  <c r="EC361" i="4"/>
  <c r="EA367" i="4"/>
  <c r="EC369" i="4"/>
  <c r="EA375" i="4"/>
  <c r="EC377" i="4"/>
  <c r="EA383" i="4"/>
  <c r="EC385" i="4"/>
  <c r="EA391" i="4"/>
  <c r="EC393" i="4"/>
  <c r="EA399" i="4"/>
  <c r="EC401" i="4"/>
  <c r="EA407" i="4"/>
  <c r="EC409" i="4"/>
  <c r="EA415" i="4"/>
  <c r="EC417" i="4"/>
  <c r="EA423" i="4"/>
  <c r="EC425" i="4"/>
  <c r="EA431" i="4"/>
  <c r="EC433" i="4"/>
  <c r="EA439" i="4"/>
  <c r="EC441" i="4"/>
  <c r="EA447" i="4"/>
  <c r="EC449" i="4"/>
  <c r="EA455" i="4"/>
  <c r="EC457" i="4"/>
  <c r="EA237" i="4"/>
  <c r="EC239" i="4"/>
  <c r="EA245" i="4"/>
  <c r="EC247" i="4"/>
  <c r="EA253" i="4"/>
  <c r="EC255" i="4"/>
  <c r="EA261" i="4"/>
  <c r="EC263" i="4"/>
  <c r="EA269" i="4"/>
  <c r="EC271" i="4"/>
  <c r="EA277" i="4"/>
  <c r="EC279" i="4"/>
  <c r="EA285" i="4"/>
  <c r="EC287" i="4"/>
  <c r="EA293" i="4"/>
  <c r="EC295" i="4"/>
  <c r="EA301" i="4"/>
  <c r="EC303" i="4"/>
  <c r="EA309" i="4"/>
  <c r="EC311" i="4"/>
  <c r="EA317" i="4"/>
  <c r="EC319" i="4"/>
  <c r="EA325" i="4"/>
  <c r="EC327" i="4"/>
  <c r="EA333" i="4"/>
  <c r="EC335" i="4"/>
  <c r="EA341" i="4"/>
  <c r="EC343" i="4"/>
  <c r="EA349" i="4"/>
  <c r="EC351" i="4"/>
  <c r="EA357" i="4"/>
  <c r="EC359" i="4"/>
  <c r="EA365" i="4"/>
  <c r="EC367" i="4"/>
  <c r="EA373" i="4"/>
  <c r="EC375" i="4"/>
  <c r="EA381" i="4"/>
  <c r="EC383" i="4"/>
  <c r="EA389" i="4"/>
  <c r="EC391" i="4"/>
  <c r="EA397" i="4"/>
  <c r="EC399" i="4"/>
  <c r="EA405" i="4"/>
  <c r="EC407" i="4"/>
  <c r="EA413" i="4"/>
  <c r="EC415" i="4"/>
  <c r="EA421" i="4"/>
  <c r="EC423" i="4"/>
  <c r="EA429" i="4"/>
  <c r="EC431" i="4"/>
  <c r="EA437" i="4"/>
  <c r="EC439" i="4"/>
  <c r="EA445" i="4"/>
  <c r="EC447" i="4"/>
  <c r="EA453" i="4"/>
  <c r="EC455" i="4"/>
  <c r="EA461" i="4"/>
  <c r="EC236" i="4"/>
  <c r="EA258" i="4"/>
  <c r="EC300" i="4"/>
  <c r="EA322" i="4"/>
  <c r="EC364" i="4"/>
  <c r="EA386" i="4"/>
  <c r="EA416" i="4"/>
  <c r="EC426" i="4"/>
  <c r="EA448" i="4"/>
  <c r="EC458" i="4"/>
  <c r="EC463" i="4"/>
  <c r="EA469" i="4"/>
  <c r="EC471" i="4"/>
  <c r="EA477" i="4"/>
  <c r="EC479" i="4"/>
  <c r="EA485" i="4"/>
  <c r="EC487" i="4"/>
  <c r="EA493" i="4"/>
  <c r="EC495" i="4"/>
  <c r="EA501" i="4"/>
  <c r="EC503" i="4"/>
  <c r="EA509" i="4"/>
  <c r="EC511" i="4"/>
  <c r="EA517" i="4"/>
  <c r="EC519" i="4"/>
  <c r="EA525" i="4"/>
  <c r="EC527" i="4"/>
  <c r="EA533" i="4"/>
  <c r="EC535" i="4"/>
  <c r="EA541" i="4"/>
  <c r="EC543" i="4"/>
  <c r="EA549" i="4"/>
  <c r="EC551" i="4"/>
  <c r="EA557" i="4"/>
  <c r="EC559" i="4"/>
  <c r="EA565" i="4"/>
  <c r="EC567" i="4"/>
  <c r="EA573" i="4"/>
  <c r="EC575" i="4"/>
  <c r="EA581" i="4"/>
  <c r="EC583" i="4"/>
  <c r="EA589" i="4"/>
  <c r="EC591" i="4"/>
  <c r="EA597" i="4"/>
  <c r="EC599" i="4"/>
  <c r="EA605" i="4"/>
  <c r="EC607" i="4"/>
  <c r="EA613" i="4"/>
  <c r="EC615" i="4"/>
  <c r="EA621" i="4"/>
  <c r="EC623" i="4"/>
  <c r="EA629" i="4"/>
  <c r="EC631" i="4"/>
  <c r="EA637" i="4"/>
  <c r="EC639" i="4"/>
  <c r="EA645" i="4"/>
  <c r="EC647" i="4"/>
  <c r="EA653" i="4"/>
  <c r="EC260" i="4"/>
  <c r="EA282" i="4"/>
  <c r="EC324" i="4"/>
  <c r="EA346" i="4"/>
  <c r="EC388" i="4"/>
  <c r="EA418" i="4"/>
  <c r="EC428" i="4"/>
  <c r="EA450" i="4"/>
  <c r="EC460" i="4"/>
  <c r="EA464" i="4"/>
  <c r="EC466" i="4"/>
  <c r="EA472" i="4"/>
  <c r="EC474" i="4"/>
  <c r="EA480" i="4"/>
  <c r="EC482" i="4"/>
  <c r="EA488" i="4"/>
  <c r="EC490" i="4"/>
  <c r="EA496" i="4"/>
  <c r="EC498" i="4"/>
  <c r="EA504" i="4"/>
  <c r="EC506" i="4"/>
  <c r="EA512" i="4"/>
  <c r="EC514" i="4"/>
  <c r="EA520" i="4"/>
  <c r="EC522" i="4"/>
  <c r="EA528" i="4"/>
  <c r="EC530" i="4"/>
  <c r="EA536" i="4"/>
  <c r="EC538" i="4"/>
  <c r="EA544" i="4"/>
  <c r="EC546" i="4"/>
  <c r="EA552" i="4"/>
  <c r="EC554" i="4"/>
  <c r="EA560" i="4"/>
  <c r="EC562" i="4"/>
  <c r="EA568" i="4"/>
  <c r="EC570" i="4"/>
  <c r="EA576" i="4"/>
  <c r="EC578" i="4"/>
  <c r="EA584" i="4"/>
  <c r="EC586" i="4"/>
  <c r="EA592" i="4"/>
  <c r="EC594" i="4"/>
  <c r="EA600" i="4"/>
  <c r="EC602" i="4"/>
  <c r="EA608" i="4"/>
  <c r="EC610" i="4"/>
  <c r="EA616" i="4"/>
  <c r="EC618" i="4"/>
  <c r="EA624" i="4"/>
  <c r="EC626" i="4"/>
  <c r="EA632" i="4"/>
  <c r="EC634" i="4"/>
  <c r="EA640" i="4"/>
  <c r="EC642" i="4"/>
  <c r="EA648" i="4"/>
  <c r="EC650" i="4"/>
  <c r="EA242" i="4"/>
  <c r="EC284" i="4"/>
  <c r="EA306" i="4"/>
  <c r="EC348" i="4"/>
  <c r="EA370" i="4"/>
  <c r="EA408" i="4"/>
  <c r="EC418" i="4"/>
  <c r="EA440" i="4"/>
  <c r="EC450" i="4"/>
  <c r="EA467" i="4"/>
  <c r="EC469" i="4"/>
  <c r="EA475" i="4"/>
  <c r="EC477" i="4"/>
  <c r="EA483" i="4"/>
  <c r="EC485" i="4"/>
  <c r="EA491" i="4"/>
  <c r="EC493" i="4"/>
  <c r="EA499" i="4"/>
  <c r="EC501" i="4"/>
  <c r="EA507" i="4"/>
  <c r="EC509" i="4"/>
  <c r="EA515" i="4"/>
  <c r="EC517" i="4"/>
  <c r="EA523" i="4"/>
  <c r="EC525" i="4"/>
  <c r="EA531" i="4"/>
  <c r="EC533" i="4"/>
  <c r="EA539" i="4"/>
  <c r="EC541" i="4"/>
  <c r="EA547" i="4"/>
  <c r="EC549" i="4"/>
  <c r="EA555" i="4"/>
  <c r="EC557" i="4"/>
  <c r="EA563" i="4"/>
  <c r="EC565" i="4"/>
  <c r="EA571" i="4"/>
  <c r="EC573" i="4"/>
  <c r="EA579" i="4"/>
  <c r="EC581" i="4"/>
  <c r="EA587" i="4"/>
  <c r="EC589" i="4"/>
  <c r="EA595" i="4"/>
  <c r="EC597" i="4"/>
  <c r="EA603" i="4"/>
  <c r="EC605" i="4"/>
  <c r="EA611" i="4"/>
  <c r="EC613" i="4"/>
  <c r="EA619" i="4"/>
  <c r="EC621" i="4"/>
  <c r="EA627" i="4"/>
  <c r="EC629" i="4"/>
  <c r="EA635" i="4"/>
  <c r="EC637" i="4"/>
  <c r="EA643" i="4"/>
  <c r="EC645" i="4"/>
  <c r="EA651" i="4"/>
  <c r="EC653" i="4"/>
  <c r="EC244" i="4"/>
  <c r="EA266" i="4"/>
  <c r="EC308" i="4"/>
  <c r="EA330" i="4"/>
  <c r="EC372" i="4"/>
  <c r="EA394" i="4"/>
  <c r="EA410" i="4"/>
  <c r="EC420" i="4"/>
  <c r="EA442" i="4"/>
  <c r="EC452" i="4"/>
  <c r="EA462" i="4"/>
  <c r="EC464" i="4"/>
  <c r="EA470" i="4"/>
  <c r="EC472" i="4"/>
  <c r="EA478" i="4"/>
  <c r="EC480" i="4"/>
  <c r="EA486" i="4"/>
  <c r="EC488" i="4"/>
  <c r="EA494" i="4"/>
  <c r="EC496" i="4"/>
  <c r="EA502" i="4"/>
  <c r="EC504" i="4"/>
  <c r="EA510" i="4"/>
  <c r="EC512" i="4"/>
  <c r="EA518" i="4"/>
  <c r="EC520" i="4"/>
  <c r="EA526" i="4"/>
  <c r="EC528" i="4"/>
  <c r="EA534" i="4"/>
  <c r="EC536" i="4"/>
  <c r="EA542" i="4"/>
  <c r="EC544" i="4"/>
  <c r="EA550" i="4"/>
  <c r="EC552" i="4"/>
  <c r="EA558" i="4"/>
  <c r="EC560" i="4"/>
  <c r="EA566" i="4"/>
  <c r="EC568" i="4"/>
  <c r="EA574" i="4"/>
  <c r="EC576" i="4"/>
  <c r="EA582" i="4"/>
  <c r="EC584" i="4"/>
  <c r="EA590" i="4"/>
  <c r="EC592" i="4"/>
  <c r="EA598" i="4"/>
  <c r="EC600" i="4"/>
  <c r="EA606" i="4"/>
  <c r="EC608" i="4"/>
  <c r="EA614" i="4"/>
  <c r="EC616" i="4"/>
  <c r="EA622" i="4"/>
  <c r="EC624" i="4"/>
  <c r="EA630" i="4"/>
  <c r="EC632" i="4"/>
  <c r="EA638" i="4"/>
  <c r="EC640" i="4"/>
  <c r="EA646" i="4"/>
  <c r="EC648" i="4"/>
  <c r="EC268" i="4"/>
  <c r="EA290" i="4"/>
  <c r="EC332" i="4"/>
  <c r="EA354" i="4"/>
  <c r="EC396" i="4"/>
  <c r="EC410" i="4"/>
  <c r="EA432" i="4"/>
  <c r="EC442" i="4"/>
  <c r="EA465" i="4"/>
  <c r="EC467" i="4"/>
  <c r="EA473" i="4"/>
  <c r="EC475" i="4"/>
  <c r="EA481" i="4"/>
  <c r="EC483" i="4"/>
  <c r="EA489" i="4"/>
  <c r="EC491" i="4"/>
  <c r="EA497" i="4"/>
  <c r="EC499" i="4"/>
  <c r="EA505" i="4"/>
  <c r="EC507" i="4"/>
  <c r="EA513" i="4"/>
  <c r="EC515" i="4"/>
  <c r="EA521" i="4"/>
  <c r="EC523" i="4"/>
  <c r="EA529" i="4"/>
  <c r="EC531" i="4"/>
  <c r="EA537" i="4"/>
  <c r="EC539" i="4"/>
  <c r="EA545" i="4"/>
  <c r="EC547" i="4"/>
  <c r="EA553" i="4"/>
  <c r="EC555" i="4"/>
  <c r="EA561" i="4"/>
  <c r="EC563" i="4"/>
  <c r="EA569" i="4"/>
  <c r="EC571" i="4"/>
  <c r="EA577" i="4"/>
  <c r="EC579" i="4"/>
  <c r="EA585" i="4"/>
  <c r="EC587" i="4"/>
  <c r="EA593" i="4"/>
  <c r="EC595" i="4"/>
  <c r="EA601" i="4"/>
  <c r="EC603" i="4"/>
  <c r="EA609" i="4"/>
  <c r="EC611" i="4"/>
  <c r="EA617" i="4"/>
  <c r="EC619" i="4"/>
  <c r="EA625" i="4"/>
  <c r="EC627" i="4"/>
  <c r="EA633" i="4"/>
  <c r="EC635" i="4"/>
  <c r="EA641" i="4"/>
  <c r="EC643" i="4"/>
  <c r="EA649" i="4"/>
  <c r="EC651" i="4"/>
  <c r="EA250" i="4"/>
  <c r="EC292" i="4"/>
  <c r="EA314" i="4"/>
  <c r="EC356" i="4"/>
  <c r="EA378" i="4"/>
  <c r="EC412" i="4"/>
  <c r="EA434" i="4"/>
  <c r="EC444" i="4"/>
  <c r="EC462" i="4"/>
  <c r="EA468" i="4"/>
  <c r="EC470" i="4"/>
  <c r="EA476" i="4"/>
  <c r="EC478" i="4"/>
  <c r="EA484" i="4"/>
  <c r="EC486" i="4"/>
  <c r="EA492" i="4"/>
  <c r="EC494" i="4"/>
  <c r="EA500" i="4"/>
  <c r="EC502" i="4"/>
  <c r="EA508" i="4"/>
  <c r="EC510" i="4"/>
  <c r="EA516" i="4"/>
  <c r="EC518" i="4"/>
  <c r="EA524" i="4"/>
  <c r="EC526" i="4"/>
  <c r="EA532" i="4"/>
  <c r="EC534" i="4"/>
  <c r="EA540" i="4"/>
  <c r="EC542" i="4"/>
  <c r="EA548" i="4"/>
  <c r="EC550" i="4"/>
  <c r="EA556" i="4"/>
  <c r="EC558" i="4"/>
  <c r="EA564" i="4"/>
  <c r="EC566" i="4"/>
  <c r="EA572" i="4"/>
  <c r="EC574" i="4"/>
  <c r="EA580" i="4"/>
  <c r="EC582" i="4"/>
  <c r="EA588" i="4"/>
  <c r="EC590" i="4"/>
  <c r="EA596" i="4"/>
  <c r="EC598" i="4"/>
  <c r="EA604" i="4"/>
  <c r="EC606" i="4"/>
  <c r="EA612" i="4"/>
  <c r="EC614" i="4"/>
  <c r="EA620" i="4"/>
  <c r="EC622" i="4"/>
  <c r="EA628" i="4"/>
  <c r="EC630" i="4"/>
  <c r="EA636" i="4"/>
  <c r="EC638" i="4"/>
  <c r="EA644" i="4"/>
  <c r="EC646" i="4"/>
  <c r="EA652" i="4"/>
  <c r="EC276" i="4"/>
  <c r="EA298" i="4"/>
  <c r="EC340" i="4"/>
  <c r="EA362" i="4"/>
  <c r="EC404" i="4"/>
  <c r="EA426" i="4"/>
  <c r="EC436" i="4"/>
  <c r="EA458" i="4"/>
  <c r="EA466" i="4"/>
  <c r="EC468" i="4"/>
  <c r="EA474" i="4"/>
  <c r="EC476" i="4"/>
  <c r="EA482" i="4"/>
  <c r="EC484" i="4"/>
  <c r="EA490" i="4"/>
  <c r="EC492" i="4"/>
  <c r="EA498" i="4"/>
  <c r="EC500" i="4"/>
  <c r="EA506" i="4"/>
  <c r="EC508" i="4"/>
  <c r="EA514" i="4"/>
  <c r="EC516" i="4"/>
  <c r="EA522" i="4"/>
  <c r="EC524" i="4"/>
  <c r="EA530" i="4"/>
  <c r="EC532" i="4"/>
  <c r="EA538" i="4"/>
  <c r="EC540" i="4"/>
  <c r="EA546" i="4"/>
  <c r="EC548" i="4"/>
  <c r="EA554" i="4"/>
  <c r="EC556" i="4"/>
  <c r="EA562" i="4"/>
  <c r="EC564" i="4"/>
  <c r="EA570" i="4"/>
  <c r="EC572" i="4"/>
  <c r="EA578" i="4"/>
  <c r="EC580" i="4"/>
  <c r="EA586" i="4"/>
  <c r="EC588" i="4"/>
  <c r="EA594" i="4"/>
  <c r="EC596" i="4"/>
  <c r="EA602" i="4"/>
  <c r="EC604" i="4"/>
  <c r="EA610" i="4"/>
  <c r="EC612" i="4"/>
  <c r="EA618" i="4"/>
  <c r="EC620" i="4"/>
  <c r="EA626" i="4"/>
  <c r="EC628" i="4"/>
  <c r="EA634" i="4"/>
  <c r="EC636" i="4"/>
  <c r="EA642" i="4"/>
  <c r="EC644" i="4"/>
  <c r="EA650" i="4"/>
  <c r="EC652" i="4"/>
  <c r="EA274" i="4"/>
  <c r="EA424" i="4"/>
  <c r="EC473" i="4"/>
  <c r="EA495" i="4"/>
  <c r="EC537" i="4"/>
  <c r="EA559" i="4"/>
  <c r="EC601" i="4"/>
  <c r="EA623" i="4"/>
  <c r="EA655" i="4"/>
  <c r="EC657" i="4"/>
  <c r="EA663" i="4"/>
  <c r="EC665" i="4"/>
  <c r="EA671" i="4"/>
  <c r="EC673" i="4"/>
  <c r="EA679" i="4"/>
  <c r="EC681" i="4"/>
  <c r="EA687" i="4"/>
  <c r="EC689" i="4"/>
  <c r="EA695" i="4"/>
  <c r="EC697" i="4"/>
  <c r="EA703" i="4"/>
  <c r="EC705" i="4"/>
  <c r="EA711" i="4"/>
  <c r="EC713" i="4"/>
  <c r="EA719" i="4"/>
  <c r="EC721" i="4"/>
  <c r="EA727" i="4"/>
  <c r="EC729" i="4"/>
  <c r="EA735" i="4"/>
  <c r="EC737" i="4"/>
  <c r="EA743" i="4"/>
  <c r="EC745" i="4"/>
  <c r="EA751" i="4"/>
  <c r="EC753" i="4"/>
  <c r="EA759" i="4"/>
  <c r="EC761" i="4"/>
  <c r="EA767" i="4"/>
  <c r="EC769" i="4"/>
  <c r="EA775" i="4"/>
  <c r="EC777" i="4"/>
  <c r="EA783" i="4"/>
  <c r="EC785" i="4"/>
  <c r="EA791" i="4"/>
  <c r="EC793" i="4"/>
  <c r="EA799" i="4"/>
  <c r="EC801" i="4"/>
  <c r="EA807" i="4"/>
  <c r="EC809" i="4"/>
  <c r="EA815" i="4"/>
  <c r="EC817" i="4"/>
  <c r="EA823" i="4"/>
  <c r="EC825" i="4"/>
  <c r="EA831" i="4"/>
  <c r="EC833" i="4"/>
  <c r="EA839" i="4"/>
  <c r="EC841" i="4"/>
  <c r="EA847" i="4"/>
  <c r="EC849" i="4"/>
  <c r="EA855" i="4"/>
  <c r="EC857" i="4"/>
  <c r="EA863" i="4"/>
  <c r="EC865" i="4"/>
  <c r="EA871" i="4"/>
  <c r="EC873" i="4"/>
  <c r="EA879" i="4"/>
  <c r="EC881" i="4"/>
  <c r="EA887" i="4"/>
  <c r="EC889" i="4"/>
  <c r="EA895" i="4"/>
  <c r="EC897" i="4"/>
  <c r="EA903" i="4"/>
  <c r="EC905" i="4"/>
  <c r="EA911" i="4"/>
  <c r="EC316" i="4"/>
  <c r="EA479" i="4"/>
  <c r="EC521" i="4"/>
  <c r="EA543" i="4"/>
  <c r="EC585" i="4"/>
  <c r="EA607" i="4"/>
  <c r="EC649" i="4"/>
  <c r="EC655" i="4"/>
  <c r="EA661" i="4"/>
  <c r="EC663" i="4"/>
  <c r="EA669" i="4"/>
  <c r="EC671" i="4"/>
  <c r="EA677" i="4"/>
  <c r="EC679" i="4"/>
  <c r="EA685" i="4"/>
  <c r="EC687" i="4"/>
  <c r="EA693" i="4"/>
  <c r="EC695" i="4"/>
  <c r="EA701" i="4"/>
  <c r="EC703" i="4"/>
  <c r="EA709" i="4"/>
  <c r="EC711" i="4"/>
  <c r="EA717" i="4"/>
  <c r="EC719" i="4"/>
  <c r="EA725" i="4"/>
  <c r="EC727" i="4"/>
  <c r="EA733" i="4"/>
  <c r="EC735" i="4"/>
  <c r="EA741" i="4"/>
  <c r="EC743" i="4"/>
  <c r="EA749" i="4"/>
  <c r="EC751" i="4"/>
  <c r="EA757" i="4"/>
  <c r="EC759" i="4"/>
  <c r="EA765" i="4"/>
  <c r="EC767" i="4"/>
  <c r="EA773" i="4"/>
  <c r="EC775" i="4"/>
  <c r="EA781" i="4"/>
  <c r="EC783" i="4"/>
  <c r="EA789" i="4"/>
  <c r="EC791" i="4"/>
  <c r="EA797" i="4"/>
  <c r="EC799" i="4"/>
  <c r="EA805" i="4"/>
  <c r="EC807" i="4"/>
  <c r="EA813" i="4"/>
  <c r="EC815" i="4"/>
  <c r="EA821" i="4"/>
  <c r="EC823" i="4"/>
  <c r="EA829" i="4"/>
  <c r="EC831" i="4"/>
  <c r="EA837" i="4"/>
  <c r="EC839" i="4"/>
  <c r="EA845" i="4"/>
  <c r="EC847" i="4"/>
  <c r="EA853" i="4"/>
  <c r="EC855" i="4"/>
  <c r="EA338" i="4"/>
  <c r="EA456" i="4"/>
  <c r="EC481" i="4"/>
  <c r="EA503" i="4"/>
  <c r="EC545" i="4"/>
  <c r="EA567" i="4"/>
  <c r="EC609" i="4"/>
  <c r="EA631" i="4"/>
  <c r="EA656" i="4"/>
  <c r="EC658" i="4"/>
  <c r="EA664" i="4"/>
  <c r="EC666" i="4"/>
  <c r="EA672" i="4"/>
  <c r="EC674" i="4"/>
  <c r="EA680" i="4"/>
  <c r="EC682" i="4"/>
  <c r="EA688" i="4"/>
  <c r="EC690" i="4"/>
  <c r="EA696" i="4"/>
  <c r="EC698" i="4"/>
  <c r="EA704" i="4"/>
  <c r="EC706" i="4"/>
  <c r="EA712" i="4"/>
  <c r="EC714" i="4"/>
  <c r="EA720" i="4"/>
  <c r="EC722" i="4"/>
  <c r="EA728" i="4"/>
  <c r="EC730" i="4"/>
  <c r="EA736" i="4"/>
  <c r="EC738" i="4"/>
  <c r="EA744" i="4"/>
  <c r="EC746" i="4"/>
  <c r="EA752" i="4"/>
  <c r="EC754" i="4"/>
  <c r="EA760" i="4"/>
  <c r="EC762" i="4"/>
  <c r="EA768" i="4"/>
  <c r="EC770" i="4"/>
  <c r="EA776" i="4"/>
  <c r="EC778" i="4"/>
  <c r="EA784" i="4"/>
  <c r="EC786" i="4"/>
  <c r="EA792" i="4"/>
  <c r="EC794" i="4"/>
  <c r="EA800" i="4"/>
  <c r="EC802" i="4"/>
  <c r="EA808" i="4"/>
  <c r="EC810" i="4"/>
  <c r="EA816" i="4"/>
  <c r="EC818" i="4"/>
  <c r="EA824" i="4"/>
  <c r="EC826" i="4"/>
  <c r="EA832" i="4"/>
  <c r="EC834" i="4"/>
  <c r="EA463" i="4"/>
  <c r="EC505" i="4"/>
  <c r="EA527" i="4"/>
  <c r="EC569" i="4"/>
  <c r="EA591" i="4"/>
  <c r="EC633" i="4"/>
  <c r="EA659" i="4"/>
  <c r="EC661" i="4"/>
  <c r="EA667" i="4"/>
  <c r="EC669" i="4"/>
  <c r="EA675" i="4"/>
  <c r="EC677" i="4"/>
  <c r="EA683" i="4"/>
  <c r="EC685" i="4"/>
  <c r="EA691" i="4"/>
  <c r="EC693" i="4"/>
  <c r="EA699" i="4"/>
  <c r="EC701" i="4"/>
  <c r="EA707" i="4"/>
  <c r="EC709" i="4"/>
  <c r="EA715" i="4"/>
  <c r="EC717" i="4"/>
  <c r="EA723" i="4"/>
  <c r="EC725" i="4"/>
  <c r="EA731" i="4"/>
  <c r="EC733" i="4"/>
  <c r="EA739" i="4"/>
  <c r="EC741" i="4"/>
  <c r="EA747" i="4"/>
  <c r="EC749" i="4"/>
  <c r="EA755" i="4"/>
  <c r="EC757" i="4"/>
  <c r="EA763" i="4"/>
  <c r="EC765" i="4"/>
  <c r="EA771" i="4"/>
  <c r="EC773" i="4"/>
  <c r="EA779" i="4"/>
  <c r="EC781" i="4"/>
  <c r="EA787" i="4"/>
  <c r="EC789" i="4"/>
  <c r="EA795" i="4"/>
  <c r="EC797" i="4"/>
  <c r="EA803" i="4"/>
  <c r="EC805" i="4"/>
  <c r="EA811" i="4"/>
  <c r="EC813" i="4"/>
  <c r="EA819" i="4"/>
  <c r="EC821" i="4"/>
  <c r="EA827" i="4"/>
  <c r="EC829" i="4"/>
  <c r="EA835" i="4"/>
  <c r="EC837" i="4"/>
  <c r="EA402" i="4"/>
  <c r="EC489" i="4"/>
  <c r="EA511" i="4"/>
  <c r="EC553" i="4"/>
  <c r="EA575" i="4"/>
  <c r="EC617" i="4"/>
  <c r="EA639" i="4"/>
  <c r="EA657" i="4"/>
  <c r="EC659" i="4"/>
  <c r="EA665" i="4"/>
  <c r="EC667" i="4"/>
  <c r="EA673" i="4"/>
  <c r="EC675" i="4"/>
  <c r="EA681" i="4"/>
  <c r="EC683" i="4"/>
  <c r="EA689" i="4"/>
  <c r="EC691" i="4"/>
  <c r="EA697" i="4"/>
  <c r="EC699" i="4"/>
  <c r="EA705" i="4"/>
  <c r="EC707" i="4"/>
  <c r="EA713" i="4"/>
  <c r="EC715" i="4"/>
  <c r="EA721" i="4"/>
  <c r="EC723" i="4"/>
  <c r="EA729" i="4"/>
  <c r="EC731" i="4"/>
  <c r="EA737" i="4"/>
  <c r="EC739" i="4"/>
  <c r="EA745" i="4"/>
  <c r="EC747" i="4"/>
  <c r="EA753" i="4"/>
  <c r="EC755" i="4"/>
  <c r="EA761" i="4"/>
  <c r="EC763" i="4"/>
  <c r="EA769" i="4"/>
  <c r="EC771" i="4"/>
  <c r="EA777" i="4"/>
  <c r="EC779" i="4"/>
  <c r="EA785" i="4"/>
  <c r="EC787" i="4"/>
  <c r="EA793" i="4"/>
  <c r="EC795" i="4"/>
  <c r="EA801" i="4"/>
  <c r="EC803" i="4"/>
  <c r="EA809" i="4"/>
  <c r="EC811" i="4"/>
  <c r="EA817" i="4"/>
  <c r="EC819" i="4"/>
  <c r="EA825" i="4"/>
  <c r="EC827" i="4"/>
  <c r="EA833" i="4"/>
  <c r="EC835" i="4"/>
  <c r="EA841" i="4"/>
  <c r="EC843" i="4"/>
  <c r="EA849" i="4"/>
  <c r="EC851" i="4"/>
  <c r="EA551" i="4"/>
  <c r="EC654" i="4"/>
  <c r="EA662" i="4"/>
  <c r="EC668" i="4"/>
  <c r="EA676" i="4"/>
  <c r="EA690" i="4"/>
  <c r="EC704" i="4"/>
  <c r="EC718" i="4"/>
  <c r="EA726" i="4"/>
  <c r="EC732" i="4"/>
  <c r="EA740" i="4"/>
  <c r="EA754" i="4"/>
  <c r="EC768" i="4"/>
  <c r="EC782" i="4"/>
  <c r="EA790" i="4"/>
  <c r="EC796" i="4"/>
  <c r="EA804" i="4"/>
  <c r="EA818" i="4"/>
  <c r="EC832" i="4"/>
  <c r="EA848" i="4"/>
  <c r="EA852" i="4"/>
  <c r="EA856" i="4"/>
  <c r="EA859" i="4"/>
  <c r="EA862" i="4"/>
  <c r="EA865" i="4"/>
  <c r="EA868" i="4"/>
  <c r="EC892" i="4"/>
  <c r="EC895" i="4"/>
  <c r="EC898" i="4"/>
  <c r="EC901" i="4"/>
  <c r="EC904" i="4"/>
  <c r="EC907" i="4"/>
  <c r="EC910" i="4"/>
  <c r="EC913" i="4"/>
  <c r="EA919" i="4"/>
  <c r="EC921" i="4"/>
  <c r="EA927" i="4"/>
  <c r="EC929" i="4"/>
  <c r="EA935" i="4"/>
  <c r="EC937" i="4"/>
  <c r="EA943" i="4"/>
  <c r="EC945" i="4"/>
  <c r="EA951" i="4"/>
  <c r="EC953" i="4"/>
  <c r="EA959" i="4"/>
  <c r="EC961" i="4"/>
  <c r="EA967" i="4"/>
  <c r="EC969" i="4"/>
  <c r="EA975" i="4"/>
  <c r="EC977" i="4"/>
  <c r="EA983" i="4"/>
  <c r="EC985" i="4"/>
  <c r="EA991" i="4"/>
  <c r="EC993" i="4"/>
  <c r="EA999" i="4"/>
  <c r="EC1001" i="4"/>
  <c r="EC7" i="4"/>
  <c r="EC561" i="4"/>
  <c r="EC656" i="4"/>
  <c r="EC670" i="4"/>
  <c r="EA678" i="4"/>
  <c r="EC684" i="4"/>
  <c r="EA692" i="4"/>
  <c r="EA706" i="4"/>
  <c r="EC720" i="4"/>
  <c r="EC734" i="4"/>
  <c r="EA742" i="4"/>
  <c r="EC748" i="4"/>
  <c r="EA756" i="4"/>
  <c r="EA770" i="4"/>
  <c r="EC784" i="4"/>
  <c r="EC798" i="4"/>
  <c r="EA806" i="4"/>
  <c r="EC812" i="4"/>
  <c r="EA820" i="4"/>
  <c r="EA834" i="4"/>
  <c r="EC844" i="4"/>
  <c r="EC848" i="4"/>
  <c r="EC856" i="4"/>
  <c r="EC859" i="4"/>
  <c r="EC862" i="4"/>
  <c r="EA866" i="4"/>
  <c r="EA869" i="4"/>
  <c r="EA872" i="4"/>
  <c r="EA875" i="4"/>
  <c r="EA878" i="4"/>
  <c r="EA881" i="4"/>
  <c r="EA884" i="4"/>
  <c r="EC908" i="4"/>
  <c r="EC911" i="4"/>
  <c r="EA917" i="4"/>
  <c r="EC919" i="4"/>
  <c r="EA925" i="4"/>
  <c r="EC927" i="4"/>
  <c r="EA933" i="4"/>
  <c r="EC935" i="4"/>
  <c r="EA941" i="4"/>
  <c r="EC943" i="4"/>
  <c r="EA949" i="4"/>
  <c r="EC951" i="4"/>
  <c r="EA957" i="4"/>
  <c r="EC959" i="4"/>
  <c r="EA965" i="4"/>
  <c r="EC967" i="4"/>
  <c r="EA973" i="4"/>
  <c r="EC975" i="4"/>
  <c r="EA981" i="4"/>
  <c r="EC983" i="4"/>
  <c r="EA989" i="4"/>
  <c r="EC991" i="4"/>
  <c r="EA997" i="4"/>
  <c r="EC999" i="4"/>
  <c r="EA1005" i="4"/>
  <c r="EA7" i="4"/>
  <c r="EC434" i="4"/>
  <c r="EC513" i="4"/>
  <c r="EC625" i="4"/>
  <c r="EC664" i="4"/>
  <c r="EC678" i="4"/>
  <c r="EA686" i="4"/>
  <c r="EC692" i="4"/>
  <c r="EA700" i="4"/>
  <c r="EA714" i="4"/>
  <c r="EC728" i="4"/>
  <c r="EC742" i="4"/>
  <c r="EA750" i="4"/>
  <c r="EC756" i="4"/>
  <c r="EA764" i="4"/>
  <c r="EA778" i="4"/>
  <c r="EC792" i="4"/>
  <c r="EC806" i="4"/>
  <c r="EA814" i="4"/>
  <c r="EC820" i="4"/>
  <c r="EA828" i="4"/>
  <c r="EC840" i="4"/>
  <c r="EC853" i="4"/>
  <c r="EA857" i="4"/>
  <c r="EA860" i="4"/>
  <c r="EC884" i="4"/>
  <c r="EC887" i="4"/>
  <c r="EC890" i="4"/>
  <c r="EC893" i="4"/>
  <c r="EC896" i="4"/>
  <c r="EC899" i="4"/>
  <c r="EC902" i="4"/>
  <c r="EA906" i="4"/>
  <c r="EA909" i="4"/>
  <c r="EA912" i="4"/>
  <c r="EC914" i="4"/>
  <c r="EA920" i="4"/>
  <c r="EC922" i="4"/>
  <c r="EA928" i="4"/>
  <c r="EC930" i="4"/>
  <c r="EA936" i="4"/>
  <c r="EC938" i="4"/>
  <c r="EA944" i="4"/>
  <c r="EC946" i="4"/>
  <c r="EA952" i="4"/>
  <c r="EC954" i="4"/>
  <c r="EA960" i="4"/>
  <c r="EC962" i="4"/>
  <c r="EA968" i="4"/>
  <c r="EC970" i="4"/>
  <c r="EA976" i="4"/>
  <c r="EC978" i="4"/>
  <c r="EA984" i="4"/>
  <c r="EC986" i="4"/>
  <c r="EA992" i="4"/>
  <c r="EC994" i="4"/>
  <c r="EC465" i="4"/>
  <c r="EA519" i="4"/>
  <c r="EC577" i="4"/>
  <c r="EA658" i="4"/>
  <c r="EC672" i="4"/>
  <c r="EC686" i="4"/>
  <c r="EA694" i="4"/>
  <c r="EC700" i="4"/>
  <c r="EA708" i="4"/>
  <c r="EA722" i="4"/>
  <c r="EC736" i="4"/>
  <c r="EC750" i="4"/>
  <c r="EA758" i="4"/>
  <c r="EC764" i="4"/>
  <c r="EA772" i="4"/>
  <c r="EA786" i="4"/>
  <c r="EC800" i="4"/>
  <c r="EC814" i="4"/>
  <c r="EA822" i="4"/>
  <c r="EC828" i="4"/>
  <c r="EA836" i="4"/>
  <c r="EC845" i="4"/>
  <c r="EA850" i="4"/>
  <c r="EA854" i="4"/>
  <c r="EC860" i="4"/>
  <c r="EC863" i="4"/>
  <c r="EC866" i="4"/>
  <c r="EC869" i="4"/>
  <c r="EC872" i="4"/>
  <c r="EC875" i="4"/>
  <c r="EC878" i="4"/>
  <c r="EA882" i="4"/>
  <c r="EA885" i="4"/>
  <c r="EA888" i="4"/>
  <c r="EA891" i="4"/>
  <c r="EA894" i="4"/>
  <c r="EA897" i="4"/>
  <c r="EA900" i="4"/>
  <c r="EA915" i="4"/>
  <c r="EC917" i="4"/>
  <c r="EA923" i="4"/>
  <c r="EC925" i="4"/>
  <c r="EA931" i="4"/>
  <c r="EC933" i="4"/>
  <c r="EA939" i="4"/>
  <c r="EC941" i="4"/>
  <c r="EA947" i="4"/>
  <c r="EC949" i="4"/>
  <c r="EA955" i="4"/>
  <c r="EC957" i="4"/>
  <c r="EA963" i="4"/>
  <c r="EC965" i="4"/>
  <c r="EA971" i="4"/>
  <c r="EC973" i="4"/>
  <c r="EA979" i="4"/>
  <c r="EC981" i="4"/>
  <c r="EA987" i="4"/>
  <c r="EC989" i="4"/>
  <c r="EA995" i="4"/>
  <c r="EC997" i="4"/>
  <c r="EA1003" i="4"/>
  <c r="EC1005" i="4"/>
  <c r="EA471" i="4"/>
  <c r="EC529" i="4"/>
  <c r="EA583" i="4"/>
  <c r="EC641" i="4"/>
  <c r="EA666" i="4"/>
  <c r="EC680" i="4"/>
  <c r="EC694" i="4"/>
  <c r="EA702" i="4"/>
  <c r="EC708" i="4"/>
  <c r="EA716" i="4"/>
  <c r="EA730" i="4"/>
  <c r="EC744" i="4"/>
  <c r="EC758" i="4"/>
  <c r="EA766" i="4"/>
  <c r="EC772" i="4"/>
  <c r="EA780" i="4"/>
  <c r="EA794" i="4"/>
  <c r="EC808" i="4"/>
  <c r="EC822" i="4"/>
  <c r="EA830" i="4"/>
  <c r="EC836" i="4"/>
  <c r="EA842" i="4"/>
  <c r="EA846" i="4"/>
  <c r="EC850" i="4"/>
  <c r="EA858" i="4"/>
  <c r="EA861" i="4"/>
  <c r="EA864" i="4"/>
  <c r="EA867" i="4"/>
  <c r="EA870" i="4"/>
  <c r="EA873" i="4"/>
  <c r="EA876" i="4"/>
  <c r="EC900" i="4"/>
  <c r="EC903" i="4"/>
  <c r="EC906" i="4"/>
  <c r="EC909" i="4"/>
  <c r="EC912" i="4"/>
  <c r="EA918" i="4"/>
  <c r="EC920" i="4"/>
  <c r="EA926" i="4"/>
  <c r="EC928" i="4"/>
  <c r="EA934" i="4"/>
  <c r="EC936" i="4"/>
  <c r="EA942" i="4"/>
  <c r="EC944" i="4"/>
  <c r="EA950" i="4"/>
  <c r="EC952" i="4"/>
  <c r="EA958" i="4"/>
  <c r="EC960" i="4"/>
  <c r="EA966" i="4"/>
  <c r="EC968" i="4"/>
  <c r="EA974" i="4"/>
  <c r="EC976" i="4"/>
  <c r="EA982" i="4"/>
  <c r="EC984" i="4"/>
  <c r="EA990" i="4"/>
  <c r="EC992" i="4"/>
  <c r="EA535" i="4"/>
  <c r="EC593" i="4"/>
  <c r="EA647" i="4"/>
  <c r="EA660" i="4"/>
  <c r="EA674" i="4"/>
  <c r="EC688" i="4"/>
  <c r="EC702" i="4"/>
  <c r="EA710" i="4"/>
  <c r="EC716" i="4"/>
  <c r="EA724" i="4"/>
  <c r="EA738" i="4"/>
  <c r="EC752" i="4"/>
  <c r="EC766" i="4"/>
  <c r="EA774" i="4"/>
  <c r="EC780" i="4"/>
  <c r="EA788" i="4"/>
  <c r="EA802" i="4"/>
  <c r="EC816" i="4"/>
  <c r="EC830" i="4"/>
  <c r="EA838" i="4"/>
  <c r="EC842" i="4"/>
  <c r="EC846" i="4"/>
  <c r="EA851" i="4"/>
  <c r="EC854" i="4"/>
  <c r="EC876" i="4"/>
  <c r="EC879" i="4"/>
  <c r="EC882" i="4"/>
  <c r="EC885" i="4"/>
  <c r="EC888" i="4"/>
  <c r="EC891" i="4"/>
  <c r="EC894" i="4"/>
  <c r="EA898" i="4"/>
  <c r="EA901" i="4"/>
  <c r="EA904" i="4"/>
  <c r="EA907" i="4"/>
  <c r="EA910" i="4"/>
  <c r="EA913" i="4"/>
  <c r="EC915" i="4"/>
  <c r="EA921" i="4"/>
  <c r="EC923" i="4"/>
  <c r="EA929" i="4"/>
  <c r="EC931" i="4"/>
  <c r="EA937" i="4"/>
  <c r="EC939" i="4"/>
  <c r="EA945" i="4"/>
  <c r="EC947" i="4"/>
  <c r="EA953" i="4"/>
  <c r="EC955" i="4"/>
  <c r="EA961" i="4"/>
  <c r="EC963" i="4"/>
  <c r="EA969" i="4"/>
  <c r="EC971" i="4"/>
  <c r="EA977" i="4"/>
  <c r="EC979" i="4"/>
  <c r="EA985" i="4"/>
  <c r="EC987" i="4"/>
  <c r="EC252" i="4"/>
  <c r="EA654" i="4"/>
  <c r="EA682" i="4"/>
  <c r="EC710" i="4"/>
  <c r="EA796" i="4"/>
  <c r="EC824" i="4"/>
  <c r="EC861" i="4"/>
  <c r="EA874" i="4"/>
  <c r="EA886" i="4"/>
  <c r="EA932" i="4"/>
  <c r="EC942" i="4"/>
  <c r="EA964" i="4"/>
  <c r="EC974" i="4"/>
  <c r="EA994" i="4"/>
  <c r="EA1000" i="4"/>
  <c r="EA1004" i="4"/>
  <c r="EC380" i="4"/>
  <c r="EA684" i="4"/>
  <c r="EC712" i="4"/>
  <c r="EC740" i="4"/>
  <c r="EA798" i="4"/>
  <c r="EA826" i="4"/>
  <c r="EC874" i="4"/>
  <c r="EC886" i="4"/>
  <c r="EA899" i="4"/>
  <c r="EA922" i="4"/>
  <c r="EC932" i="4"/>
  <c r="EA954" i="4"/>
  <c r="EC964" i="4"/>
  <c r="EA986" i="4"/>
  <c r="EC995" i="4"/>
  <c r="EC1000" i="4"/>
  <c r="EC1004" i="4"/>
  <c r="EA487" i="4"/>
  <c r="EC660" i="4"/>
  <c r="EA718" i="4"/>
  <c r="EA746" i="4"/>
  <c r="EC774" i="4"/>
  <c r="EC864" i="4"/>
  <c r="EA877" i="4"/>
  <c r="EA889" i="4"/>
  <c r="EA924" i="4"/>
  <c r="EC934" i="4"/>
  <c r="EA956" i="4"/>
  <c r="EC966" i="4"/>
  <c r="EA988" i="4"/>
  <c r="EA996" i="4"/>
  <c r="EA1001" i="4"/>
  <c r="EC497" i="4"/>
  <c r="EC662" i="4"/>
  <c r="EA748" i="4"/>
  <c r="EC776" i="4"/>
  <c r="EC804" i="4"/>
  <c r="EC852" i="4"/>
  <c r="EC877" i="4"/>
  <c r="EA890" i="4"/>
  <c r="EA902" i="4"/>
  <c r="EA914" i="4"/>
  <c r="EC924" i="4"/>
  <c r="EA946" i="4"/>
  <c r="EC956" i="4"/>
  <c r="EA978" i="4"/>
  <c r="EC988" i="4"/>
  <c r="EC996" i="4"/>
  <c r="EA1006" i="4"/>
  <c r="EA668" i="4"/>
  <c r="EC696" i="4"/>
  <c r="EC724" i="4"/>
  <c r="EA782" i="4"/>
  <c r="EA810" i="4"/>
  <c r="EC838" i="4"/>
  <c r="EC867" i="4"/>
  <c r="EA880" i="4"/>
  <c r="EA892" i="4"/>
  <c r="EA916" i="4"/>
  <c r="EC926" i="4"/>
  <c r="EA948" i="4"/>
  <c r="EC958" i="4"/>
  <c r="EA980" i="4"/>
  <c r="EC990" i="4"/>
  <c r="EA998" i="4"/>
  <c r="EA1002" i="4"/>
  <c r="EA670" i="4"/>
  <c r="EA698" i="4"/>
  <c r="EC726" i="4"/>
  <c r="EA812" i="4"/>
  <c r="EA840" i="4"/>
  <c r="EC868" i="4"/>
  <c r="EC880" i="4"/>
  <c r="EA893" i="4"/>
  <c r="EA905" i="4"/>
  <c r="EC916" i="4"/>
  <c r="EA938" i="4"/>
  <c r="EC948" i="4"/>
  <c r="EA970" i="4"/>
  <c r="EC980" i="4"/>
  <c r="EC1002" i="4"/>
  <c r="EC1006" i="4"/>
  <c r="EA615" i="4"/>
  <c r="EC676" i="4"/>
  <c r="EA734" i="4"/>
  <c r="EA762" i="4"/>
  <c r="EC790" i="4"/>
  <c r="EA844" i="4"/>
  <c r="EC871" i="4"/>
  <c r="EC883" i="4"/>
  <c r="EA896" i="4"/>
  <c r="EA908" i="4"/>
  <c r="EA930" i="4"/>
  <c r="EC940" i="4"/>
  <c r="EA962" i="4"/>
  <c r="EC972" i="4"/>
  <c r="EC1003" i="4"/>
  <c r="EA599" i="4"/>
  <c r="EC858" i="4"/>
  <c r="EC950" i="4"/>
  <c r="EA883" i="4"/>
  <c r="EA972" i="4"/>
  <c r="EA732" i="4"/>
  <c r="EC982" i="4"/>
  <c r="EC760" i="4"/>
  <c r="EA993" i="4"/>
  <c r="EA843" i="4"/>
  <c r="EA940" i="4"/>
  <c r="EC788" i="4"/>
  <c r="EC870" i="4"/>
  <c r="EC918" i="4"/>
  <c r="EC998" i="4"/>
  <c r="G9" i="4"/>
  <c r="G10" i="4"/>
  <c r="G11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7" i="4"/>
  <c r="G38" i="4"/>
  <c r="G39" i="4"/>
  <c r="G40" i="4"/>
  <c r="G41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Z3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6" i="4"/>
  <c r="B64" i="4"/>
  <c r="B62" i="4"/>
  <c r="B60" i="4"/>
  <c r="B58" i="4"/>
  <c r="B56" i="4"/>
  <c r="B55" i="4"/>
  <c r="B54" i="4"/>
  <c r="DO5" i="4"/>
  <c r="DO4" i="4" s="1"/>
  <c r="W54" i="4" l="1"/>
  <c r="W7" i="4"/>
  <c r="W16" i="4"/>
  <c r="W61" i="4"/>
  <c r="W53" i="4"/>
  <c r="W44" i="4"/>
  <c r="W110" i="4"/>
  <c r="W74" i="4"/>
  <c r="W95" i="4"/>
  <c r="W9" i="4"/>
  <c r="W97" i="4"/>
  <c r="W65" i="4"/>
  <c r="W103" i="4"/>
  <c r="W102" i="4"/>
  <c r="W82" i="4"/>
  <c r="W59" i="4"/>
  <c r="W24" i="4"/>
  <c r="W117" i="4"/>
  <c r="W89" i="4"/>
  <c r="W60" i="4"/>
  <c r="W83" i="4"/>
  <c r="W41" i="4"/>
  <c r="W66" i="4"/>
  <c r="W116" i="4"/>
  <c r="W22" i="4"/>
  <c r="W92" i="4"/>
  <c r="W31" i="4"/>
  <c r="W49" i="4"/>
  <c r="W34" i="4"/>
  <c r="W12" i="4"/>
  <c r="W108" i="4"/>
  <c r="W67" i="4"/>
  <c r="W93" i="4"/>
  <c r="W27" i="4"/>
  <c r="W25" i="4"/>
  <c r="W52" i="4"/>
  <c r="W112" i="4"/>
  <c r="W73" i="4"/>
  <c r="W37" i="4"/>
  <c r="W38" i="4"/>
  <c r="W51" i="4"/>
  <c r="W113" i="4"/>
  <c r="W87" i="4"/>
  <c r="W101" i="4"/>
  <c r="W62" i="4"/>
  <c r="W14" i="4"/>
  <c r="W88" i="4"/>
  <c r="W21" i="4"/>
  <c r="W100" i="4"/>
  <c r="W40" i="4"/>
  <c r="W91" i="4"/>
  <c r="W114" i="4"/>
  <c r="W13" i="4"/>
  <c r="W8" i="4"/>
  <c r="W36" i="4"/>
  <c r="W70" i="4"/>
  <c r="W79" i="4"/>
  <c r="W17" i="4"/>
  <c r="W72" i="4"/>
  <c r="W42" i="4"/>
  <c r="W58" i="4"/>
  <c r="W26" i="4"/>
  <c r="W56" i="4"/>
  <c r="W32" i="4"/>
  <c r="W29" i="4"/>
  <c r="W23" i="4"/>
  <c r="W57" i="4"/>
  <c r="W96" i="4"/>
  <c r="W63" i="4"/>
  <c r="W76" i="4"/>
  <c r="W45" i="4"/>
  <c r="W109" i="4"/>
  <c r="W81" i="4"/>
  <c r="W99" i="4"/>
  <c r="W48" i="4"/>
  <c r="W94" i="4"/>
  <c r="W19" i="4"/>
  <c r="W84" i="4"/>
  <c r="W10" i="4"/>
  <c r="W33" i="4"/>
  <c r="W46" i="4"/>
  <c r="W68" i="4"/>
  <c r="W64" i="4"/>
  <c r="W77" i="4"/>
  <c r="W30" i="4"/>
  <c r="W35" i="4"/>
  <c r="W78" i="4"/>
  <c r="W15" i="4"/>
  <c r="W20" i="4"/>
  <c r="W106" i="4"/>
  <c r="W105" i="4"/>
  <c r="W47" i="4"/>
  <c r="W69" i="4"/>
  <c r="W39" i="4"/>
  <c r="W104" i="4"/>
  <c r="W111" i="4"/>
  <c r="W55" i="4"/>
  <c r="W28" i="4"/>
  <c r="W80" i="4"/>
  <c r="W86" i="4"/>
  <c r="W75" i="4"/>
  <c r="W50" i="4"/>
  <c r="W90" i="4"/>
  <c r="W71" i="4"/>
  <c r="W107" i="4"/>
  <c r="W115" i="4"/>
  <c r="W98" i="4"/>
  <c r="W43" i="4"/>
  <c r="W18" i="4"/>
  <c r="W11" i="4"/>
  <c r="W85" i="4"/>
  <c r="W5" i="4"/>
  <c r="T108" i="4"/>
  <c r="T41" i="4"/>
  <c r="T92" i="4"/>
  <c r="T18" i="4"/>
  <c r="T63" i="4"/>
  <c r="T58" i="4"/>
  <c r="T45" i="4"/>
  <c r="T43" i="4"/>
  <c r="T109" i="4"/>
  <c r="T29" i="4"/>
  <c r="T90" i="4"/>
  <c r="T93" i="4"/>
  <c r="T46" i="4"/>
  <c r="T104" i="4"/>
  <c r="T59" i="4"/>
  <c r="T31" i="4"/>
  <c r="T72" i="4"/>
  <c r="T48" i="4"/>
  <c r="T78" i="4"/>
  <c r="T68" i="4"/>
  <c r="T113" i="4"/>
  <c r="T8" i="4"/>
  <c r="T70" i="4"/>
  <c r="T38" i="4"/>
  <c r="T77" i="4"/>
  <c r="T97" i="4"/>
  <c r="T21" i="4"/>
  <c r="T85" i="4"/>
  <c r="T103" i="4"/>
  <c r="T24" i="4"/>
  <c r="T17" i="4"/>
  <c r="T12" i="4"/>
  <c r="T86" i="4"/>
  <c r="T75" i="4"/>
  <c r="T100" i="4"/>
  <c r="T16" i="4"/>
  <c r="T74" i="4"/>
  <c r="T54" i="4"/>
  <c r="T42" i="4"/>
  <c r="T26" i="4"/>
  <c r="T60" i="4"/>
  <c r="T55" i="4"/>
  <c r="T95" i="4"/>
  <c r="T79" i="4"/>
  <c r="T22" i="4"/>
  <c r="T20" i="4"/>
  <c r="T116" i="4"/>
  <c r="T35" i="4"/>
  <c r="T94" i="4"/>
  <c r="T117" i="4"/>
  <c r="T10" i="4"/>
  <c r="T34" i="4"/>
  <c r="T62" i="4"/>
  <c r="T7" i="4"/>
  <c r="T15" i="4"/>
  <c r="T66" i="4"/>
  <c r="T51" i="4"/>
  <c r="T106" i="4"/>
  <c r="T47" i="4"/>
  <c r="T105" i="4"/>
  <c r="T25" i="4"/>
  <c r="T50" i="4"/>
  <c r="T28" i="4"/>
  <c r="T61" i="4"/>
  <c r="T11" i="4"/>
  <c r="T76" i="4"/>
  <c r="T114" i="4"/>
  <c r="T32" i="4"/>
  <c r="T44" i="4"/>
  <c r="T27" i="4"/>
  <c r="T69" i="4"/>
  <c r="T73" i="4"/>
  <c r="T81" i="4"/>
  <c r="T111" i="4"/>
  <c r="T91" i="4"/>
  <c r="T112" i="4"/>
  <c r="T56" i="4"/>
  <c r="T115" i="4"/>
  <c r="T65" i="4"/>
  <c r="T107" i="4"/>
  <c r="T40" i="4"/>
  <c r="T33" i="4"/>
  <c r="T64" i="4"/>
  <c r="T52" i="4"/>
  <c r="T13" i="4"/>
  <c r="T57" i="4"/>
  <c r="T88" i="4"/>
  <c r="T71" i="4"/>
  <c r="T99" i="4"/>
  <c r="T30" i="4"/>
  <c r="T19" i="4"/>
  <c r="T101" i="4"/>
  <c r="T39" i="4"/>
  <c r="T83" i="4"/>
  <c r="T36" i="4"/>
  <c r="T49" i="4"/>
  <c r="T67" i="4"/>
  <c r="T14" i="4"/>
  <c r="T87" i="4"/>
  <c r="T96" i="4"/>
  <c r="T82" i="4"/>
  <c r="T9" i="4"/>
  <c r="T110" i="4"/>
  <c r="T23" i="4"/>
  <c r="T102" i="4"/>
  <c r="T89" i="4"/>
  <c r="T53" i="4"/>
  <c r="T98" i="4"/>
  <c r="T84" i="4"/>
  <c r="T80" i="4"/>
  <c r="T5" i="4"/>
  <c r="T37" i="4"/>
  <c r="V5" i="4"/>
  <c r="U5" i="4"/>
  <c r="U96" i="4"/>
  <c r="U23" i="4"/>
  <c r="U24" i="4"/>
  <c r="U77" i="4"/>
  <c r="U11" i="4"/>
  <c r="U76" i="4"/>
  <c r="U28" i="4"/>
  <c r="U43" i="4"/>
  <c r="U12" i="4"/>
  <c r="U92" i="4"/>
  <c r="U93" i="4"/>
  <c r="U60" i="4"/>
  <c r="U19" i="4"/>
  <c r="U36" i="4"/>
  <c r="U82" i="4"/>
  <c r="U105" i="4"/>
  <c r="U16" i="4"/>
  <c r="U58" i="4"/>
  <c r="U112" i="4"/>
  <c r="U57" i="4"/>
  <c r="U14" i="4"/>
  <c r="U29" i="4"/>
  <c r="U78" i="4"/>
  <c r="U79" i="4"/>
  <c r="U113" i="4"/>
  <c r="U102" i="4"/>
  <c r="U46" i="4"/>
  <c r="U22" i="4"/>
  <c r="U68" i="4"/>
  <c r="U73" i="4"/>
  <c r="U99" i="4"/>
  <c r="U56" i="4"/>
  <c r="U86" i="4"/>
  <c r="U75" i="4"/>
  <c r="U15" i="4"/>
  <c r="U47" i="4"/>
  <c r="U62" i="4"/>
  <c r="U17" i="4"/>
  <c r="U51" i="4"/>
  <c r="U18" i="4"/>
  <c r="U83" i="4"/>
  <c r="U54" i="4"/>
  <c r="U103" i="4"/>
  <c r="U7" i="4"/>
  <c r="U85" i="4"/>
  <c r="U61" i="4"/>
  <c r="U38" i="4"/>
  <c r="U49" i="4"/>
  <c r="U108" i="4"/>
  <c r="U63" i="4"/>
  <c r="U84" i="4"/>
  <c r="U109" i="4"/>
  <c r="U8" i="4"/>
  <c r="U48" i="4"/>
  <c r="U34" i="4"/>
  <c r="U69" i="4"/>
  <c r="U32" i="4"/>
  <c r="U35" i="4"/>
  <c r="U71" i="4"/>
  <c r="U44" i="4"/>
  <c r="U101" i="4"/>
  <c r="U65" i="4"/>
  <c r="U94" i="4"/>
  <c r="U88" i="4"/>
  <c r="U117" i="4"/>
  <c r="U95" i="4"/>
  <c r="U104" i="4"/>
  <c r="U98" i="4"/>
  <c r="U20" i="4"/>
  <c r="U55" i="4"/>
  <c r="U115" i="4"/>
  <c r="U21" i="4"/>
  <c r="U37" i="4"/>
  <c r="U97" i="4"/>
  <c r="U30" i="4"/>
  <c r="U40" i="4"/>
  <c r="U45" i="4"/>
  <c r="U116" i="4"/>
  <c r="U64" i="4"/>
  <c r="U70" i="4"/>
  <c r="U81" i="4"/>
  <c r="U26" i="4"/>
  <c r="U67" i="4"/>
  <c r="U27" i="4"/>
  <c r="U9" i="4"/>
  <c r="U90" i="4"/>
  <c r="U33" i="4"/>
  <c r="U59" i="4"/>
  <c r="U66" i="4"/>
  <c r="U41" i="4"/>
  <c r="U31" i="4"/>
  <c r="U10" i="4"/>
  <c r="U111" i="4"/>
  <c r="U87" i="4"/>
  <c r="U25" i="4"/>
  <c r="U53" i="4"/>
  <c r="U13" i="4"/>
  <c r="U100" i="4"/>
  <c r="U80" i="4"/>
  <c r="U39" i="4"/>
  <c r="U89" i="4"/>
  <c r="U72" i="4"/>
  <c r="U42" i="4"/>
  <c r="U52" i="4"/>
  <c r="U91" i="4"/>
  <c r="U106" i="4"/>
  <c r="U107" i="4"/>
  <c r="U74" i="4"/>
  <c r="U50" i="4"/>
  <c r="U114" i="4"/>
  <c r="U110" i="4"/>
  <c r="CA31" i="4"/>
  <c r="CA15" i="4"/>
  <c r="CA23" i="4"/>
  <c r="CB27" i="4"/>
  <c r="BZ14" i="4"/>
  <c r="CB18" i="4"/>
  <c r="BZ30" i="4"/>
  <c r="BZ23" i="4"/>
  <c r="CC29" i="4"/>
  <c r="CC18" i="4"/>
  <c r="CB22" i="4"/>
  <c r="CB14" i="4"/>
  <c r="CB19" i="4"/>
  <c r="CC10" i="4"/>
  <c r="CB11" i="4"/>
  <c r="CC34" i="4"/>
  <c r="BZ15" i="4"/>
  <c r="CC7" i="4"/>
  <c r="CB34" i="4"/>
  <c r="CA30" i="4"/>
  <c r="CC21" i="4"/>
  <c r="CB10" i="4"/>
  <c r="BZ22" i="4"/>
  <c r="CC13" i="4"/>
  <c r="CB30" i="4"/>
  <c r="BZ7" i="4"/>
  <c r="BZ31" i="4"/>
  <c r="CC26" i="4"/>
  <c r="CA14" i="4"/>
  <c r="CA33" i="4"/>
  <c r="CA29" i="4"/>
  <c r="CC15" i="4"/>
  <c r="CA9" i="4"/>
  <c r="CB15" i="4"/>
  <c r="BZ28" i="4"/>
  <c r="BZ17" i="4"/>
  <c r="CA35" i="4"/>
  <c r="CA8" i="4"/>
  <c r="BZ16" i="4"/>
  <c r="BZ18" i="4"/>
  <c r="BZ35" i="4"/>
  <c r="CA12" i="4"/>
  <c r="CA26" i="4"/>
  <c r="CC25" i="4"/>
  <c r="CC19" i="4"/>
  <c r="CB8" i="4"/>
  <c r="CB21" i="4"/>
  <c r="BZ8" i="4"/>
  <c r="BZ27" i="4"/>
  <c r="BZ29" i="4"/>
  <c r="CA18" i="4"/>
  <c r="CC36" i="4"/>
  <c r="CC30" i="4"/>
  <c r="CC24" i="4"/>
  <c r="CB16" i="4"/>
  <c r="CB20" i="4"/>
  <c r="CB12" i="4"/>
  <c r="CB25" i="4"/>
  <c r="CA24" i="4"/>
  <c r="CA19" i="4"/>
  <c r="CC12" i="4"/>
  <c r="CC35" i="4"/>
  <c r="CB7" i="4"/>
  <c r="BZ32" i="4"/>
  <c r="BZ26" i="4"/>
  <c r="BZ34" i="4"/>
  <c r="CA32" i="4"/>
  <c r="CA10" i="4"/>
  <c r="CA25" i="4"/>
  <c r="CA21" i="4"/>
  <c r="CC17" i="4"/>
  <c r="CC11" i="4"/>
  <c r="CB13" i="4"/>
  <c r="CB31" i="4"/>
  <c r="BZ33" i="4"/>
  <c r="BZ19" i="4"/>
  <c r="BZ21" i="4"/>
  <c r="CA36" i="4"/>
  <c r="CC31" i="4"/>
  <c r="CC28" i="4"/>
  <c r="CC22" i="4"/>
  <c r="CC16" i="4"/>
  <c r="CB17" i="4"/>
  <c r="BZ20" i="4"/>
  <c r="BZ9" i="4"/>
  <c r="CA28" i="4"/>
  <c r="CA22" i="4"/>
  <c r="CA11" i="4"/>
  <c r="CC33" i="4"/>
  <c r="CC27" i="4"/>
  <c r="CB24" i="4"/>
  <c r="CB29" i="4"/>
  <c r="BZ10" i="4"/>
  <c r="BZ24" i="4"/>
  <c r="CA34" i="4"/>
  <c r="CA16" i="4"/>
  <c r="CA17" i="4"/>
  <c r="CA13" i="4"/>
  <c r="CC9" i="4"/>
  <c r="CC32" i="4"/>
  <c r="CB32" i="4"/>
  <c r="CB36" i="4"/>
  <c r="CB28" i="4"/>
  <c r="CB23" i="4"/>
  <c r="CB33" i="4"/>
  <c r="BZ36" i="4"/>
  <c r="BZ25" i="4"/>
  <c r="BZ11" i="4"/>
  <c r="BZ13" i="4"/>
  <c r="CA7" i="4"/>
  <c r="CA20" i="4"/>
  <c r="CA27" i="4"/>
  <c r="CC23" i="4"/>
  <c r="CC20" i="4"/>
  <c r="CC14" i="4"/>
  <c r="CC8" i="4"/>
  <c r="CB35" i="4"/>
  <c r="CB9" i="4"/>
  <c r="BZ12" i="4"/>
  <c r="G7" i="4"/>
  <c r="G8" i="4"/>
  <c r="DM6" i="4"/>
  <c r="DL5" i="4"/>
  <c r="DK5" i="4"/>
  <c r="CB3" i="4" l="1"/>
  <c r="CC3" i="4"/>
  <c r="CA3" i="4"/>
  <c r="BZ3" i="4"/>
  <c r="DE5" i="4"/>
  <c r="DD5" i="4"/>
  <c r="DA6" i="4"/>
  <c r="CS5" i="4"/>
  <c r="CP6" i="4"/>
  <c r="B52" i="4" l="1"/>
  <c r="B50" i="4"/>
  <c r="B49" i="4"/>
  <c r="B48" i="4"/>
  <c r="B46" i="4"/>
  <c r="B44" i="4"/>
  <c r="B42" i="4"/>
  <c r="B40" i="4"/>
  <c r="B38" i="4"/>
  <c r="B36" i="4"/>
  <c r="B34" i="4"/>
  <c r="B32" i="4"/>
  <c r="B30" i="4"/>
  <c r="B28" i="4"/>
  <c r="B26" i="4"/>
  <c r="B24" i="4"/>
  <c r="B23" i="4"/>
  <c r="B22" i="4"/>
  <c r="B20" i="4"/>
  <c r="B18" i="4"/>
  <c r="B16" i="4"/>
  <c r="B14" i="4"/>
  <c r="B12" i="4"/>
  <c r="B10" i="4"/>
  <c r="B8" i="4"/>
  <c r="AC2" i="4" l="1"/>
  <c r="AD2" i="4"/>
  <c r="AE2" i="4"/>
  <c r="AF2" i="4"/>
  <c r="AG2" i="4"/>
  <c r="AH2" i="4"/>
  <c r="AI2" i="4"/>
  <c r="AJ2" i="4"/>
  <c r="AK2" i="4"/>
  <c r="AL2" i="4"/>
  <c r="AM2" i="4"/>
  <c r="AN2" i="4"/>
  <c r="AO2" i="4"/>
  <c r="AP2" i="4"/>
  <c r="AQ2" i="4"/>
  <c r="AR2" i="4"/>
  <c r="AS2" i="4"/>
  <c r="AT2" i="4"/>
  <c r="AU2" i="4"/>
  <c r="AV2" i="4"/>
  <c r="AW2" i="4"/>
  <c r="AX2" i="4"/>
  <c r="AY2" i="4"/>
  <c r="AZ2" i="4"/>
  <c r="BA2" i="4"/>
  <c r="BB2" i="4"/>
  <c r="BC2" i="4"/>
  <c r="BD2" i="4"/>
  <c r="BE2" i="4"/>
  <c r="BF2" i="4"/>
  <c r="BG2" i="4"/>
  <c r="BH2" i="4"/>
  <c r="BI2" i="4"/>
  <c r="BJ2" i="4"/>
  <c r="BK2" i="4"/>
  <c r="BL2" i="4"/>
  <c r="BM2" i="4"/>
  <c r="BN2" i="4"/>
  <c r="BO2" i="4"/>
  <c r="BP2" i="4"/>
  <c r="BQ2" i="4"/>
  <c r="BR2" i="4"/>
  <c r="BS2" i="4"/>
  <c r="BT2" i="4"/>
  <c r="BU2" i="4"/>
  <c r="BV2" i="4"/>
  <c r="BW2" i="4"/>
  <c r="BX2" i="4"/>
  <c r="G34" i="4"/>
  <c r="G35" i="4"/>
  <c r="G36" i="4"/>
  <c r="G42" i="4"/>
  <c r="G12" i="4"/>
  <c r="DF6" i="4"/>
  <c r="CX6" i="4"/>
  <c r="E7" i="4" l="1"/>
  <c r="E84" i="4"/>
  <c r="E93" i="4"/>
  <c r="E102" i="4"/>
  <c r="E72" i="4"/>
  <c r="E89" i="4"/>
  <c r="E106" i="4"/>
  <c r="E92" i="4"/>
  <c r="E101" i="4"/>
  <c r="E63" i="4"/>
  <c r="E80" i="4"/>
  <c r="E97" i="4"/>
  <c r="E67" i="4"/>
  <c r="E100" i="4"/>
  <c r="E59" i="4"/>
  <c r="E71" i="4"/>
  <c r="E88" i="4"/>
  <c r="E105" i="4"/>
  <c r="E75" i="4"/>
  <c r="E108" i="4"/>
  <c r="E62" i="4"/>
  <c r="E79" i="4"/>
  <c r="E96" i="4"/>
  <c r="E66" i="4"/>
  <c r="E83" i="4"/>
  <c r="E61" i="4"/>
  <c r="E70" i="4"/>
  <c r="E87" i="4"/>
  <c r="E104" i="4"/>
  <c r="E74" i="4"/>
  <c r="E91" i="4"/>
  <c r="E60" i="4"/>
  <c r="E69" i="4"/>
  <c r="E78" i="4"/>
  <c r="E95" i="4"/>
  <c r="E65" i="4"/>
  <c r="E82" i="4"/>
  <c r="E99" i="4"/>
  <c r="E68" i="4"/>
  <c r="E77" i="4"/>
  <c r="E86" i="4"/>
  <c r="E103" i="4"/>
  <c r="E73" i="4"/>
  <c r="E90" i="4"/>
  <c r="E107" i="4"/>
  <c r="E76" i="4"/>
  <c r="E85" i="4"/>
  <c r="E94" i="4"/>
  <c r="E64" i="4"/>
  <c r="E81" i="4"/>
  <c r="E98" i="4"/>
  <c r="F59" i="4"/>
  <c r="E6" i="4"/>
  <c r="AB2" i="4"/>
  <c r="AA2" i="4"/>
  <c r="DU17" i="4"/>
  <c r="CH4" i="4"/>
  <c r="CG4" i="4"/>
  <c r="CF4" i="4"/>
  <c r="CE4" i="4"/>
  <c r="DX6" i="4"/>
  <c r="DX4" i="4" s="1"/>
  <c r="DW6" i="4"/>
  <c r="EB9" i="4" l="1"/>
  <c r="EB11" i="4"/>
  <c r="EB82" i="4"/>
  <c r="EB146" i="4"/>
  <c r="EB210" i="4"/>
  <c r="EB274" i="4"/>
  <c r="EB338" i="4"/>
  <c r="EB402" i="4"/>
  <c r="EB466" i="4"/>
  <c r="EB530" i="4"/>
  <c r="EB48" i="4"/>
  <c r="EB115" i="4"/>
  <c r="EB179" i="4"/>
  <c r="EB243" i="4"/>
  <c r="EB31" i="4"/>
  <c r="EB100" i="4"/>
  <c r="EB164" i="4"/>
  <c r="EB228" i="4"/>
  <c r="EB51" i="4"/>
  <c r="EB117" i="4"/>
  <c r="EB181" i="4"/>
  <c r="EB88" i="4"/>
  <c r="EB215" i="4"/>
  <c r="EB304" i="4"/>
  <c r="EB377" i="4"/>
  <c r="EB451" i="4"/>
  <c r="EB524" i="4"/>
  <c r="EB121" i="4"/>
  <c r="EB241" i="4"/>
  <c r="EB324" i="4"/>
  <c r="EB24" i="4"/>
  <c r="EB158" i="4"/>
  <c r="EB268" i="4"/>
  <c r="EB343" i="4"/>
  <c r="EB416" i="4"/>
  <c r="EB489" i="4"/>
  <c r="EB562" i="4"/>
  <c r="EB626" i="4"/>
  <c r="EB690" i="4"/>
  <c r="EB754" i="4"/>
  <c r="EB818" i="4"/>
  <c r="EB882" i="4"/>
  <c r="EB946" i="4"/>
  <c r="EB26" i="4"/>
  <c r="EB159" i="4"/>
  <c r="EB269" i="4"/>
  <c r="EB344" i="4"/>
  <c r="EB417" i="4"/>
  <c r="EB491" i="4"/>
  <c r="EB563" i="4"/>
  <c r="EB627" i="4"/>
  <c r="EB691" i="4"/>
  <c r="EB755" i="4"/>
  <c r="EB819" i="4"/>
  <c r="EB883" i="4"/>
  <c r="EB947" i="4"/>
  <c r="EB8" i="4"/>
  <c r="EB144" i="4"/>
  <c r="EB260" i="4"/>
  <c r="EB336" i="4"/>
  <c r="EB409" i="4"/>
  <c r="EB483" i="4"/>
  <c r="EB556" i="4"/>
  <c r="EB620" i="4"/>
  <c r="EB684" i="4"/>
  <c r="EB748" i="4"/>
  <c r="EB812" i="4"/>
  <c r="EB876" i="4"/>
  <c r="EB940" i="4"/>
  <c r="EB17" i="4"/>
  <c r="EB20" i="4"/>
  <c r="EB90" i="4"/>
  <c r="EB154" i="4"/>
  <c r="EB218" i="4"/>
  <c r="EB282" i="4"/>
  <c r="EB346" i="4"/>
  <c r="EB410" i="4"/>
  <c r="EB474" i="4"/>
  <c r="EB538" i="4"/>
  <c r="EB58" i="4"/>
  <c r="EB123" i="4"/>
  <c r="EB187" i="4"/>
  <c r="EB251" i="4"/>
  <c r="EB40" i="4"/>
  <c r="EB108" i="4"/>
  <c r="EB172" i="4"/>
  <c r="EB236" i="4"/>
  <c r="EB60" i="4"/>
  <c r="EB125" i="4"/>
  <c r="EB189" i="4"/>
  <c r="EB104" i="4"/>
  <c r="EB229" i="4"/>
  <c r="EB313" i="4"/>
  <c r="EB387" i="4"/>
  <c r="EB460" i="4"/>
  <c r="EB533" i="4"/>
  <c r="EB137" i="4"/>
  <c r="EB255" i="4"/>
  <c r="EB333" i="4"/>
  <c r="EB43" i="4"/>
  <c r="EB174" i="4"/>
  <c r="EB278" i="4"/>
  <c r="EB352" i="4"/>
  <c r="EB425" i="4"/>
  <c r="EB499" i="4"/>
  <c r="EB570" i="4"/>
  <c r="EB634" i="4"/>
  <c r="EB698" i="4"/>
  <c r="EB762" i="4"/>
  <c r="EB826" i="4"/>
  <c r="EB890" i="4"/>
  <c r="EB954" i="4"/>
  <c r="EB44" i="4"/>
  <c r="EB175" i="4"/>
  <c r="EB279" i="4"/>
  <c r="EB353" i="4"/>
  <c r="EB427" i="4"/>
  <c r="EB500" i="4"/>
  <c r="EB571" i="4"/>
  <c r="EB635" i="4"/>
  <c r="EB699" i="4"/>
  <c r="EB763" i="4"/>
  <c r="EB827" i="4"/>
  <c r="EB891" i="4"/>
  <c r="EB955" i="4"/>
  <c r="EB27" i="4"/>
  <c r="EB160" i="4"/>
  <c r="EB270" i="4"/>
  <c r="EB345" i="4"/>
  <c r="EB419" i="4"/>
  <c r="EB492" i="4"/>
  <c r="EB564" i="4"/>
  <c r="EB628" i="4"/>
  <c r="EB692" i="4"/>
  <c r="EB756" i="4"/>
  <c r="EB820" i="4"/>
  <c r="EB884" i="4"/>
  <c r="EB948" i="4"/>
  <c r="EB16" i="4"/>
  <c r="EB151" i="4"/>
  <c r="EB263" i="4"/>
  <c r="EB340" i="4"/>
  <c r="EB413" i="4"/>
  <c r="EB486" i="4"/>
  <c r="EB559" i="4"/>
  <c r="EB623" i="4"/>
  <c r="EB687" i="4"/>
  <c r="EB751" i="4"/>
  <c r="EB815" i="4"/>
  <c r="EB879" i="4"/>
  <c r="EB943" i="4"/>
  <c r="EB7" i="4"/>
  <c r="EB392" i="4"/>
  <c r="EB573" i="4"/>
  <c r="EB25" i="4"/>
  <c r="EB29" i="4"/>
  <c r="EB98" i="4"/>
  <c r="EB162" i="4"/>
  <c r="EB226" i="4"/>
  <c r="EB290" i="4"/>
  <c r="EB354" i="4"/>
  <c r="EB418" i="4"/>
  <c r="EB482" i="4"/>
  <c r="EB546" i="4"/>
  <c r="EB67" i="4"/>
  <c r="EB131" i="4"/>
  <c r="EB195" i="4"/>
  <c r="EB259" i="4"/>
  <c r="EB50" i="4"/>
  <c r="EB116" i="4"/>
  <c r="EB180" i="4"/>
  <c r="EB244" i="4"/>
  <c r="EB69" i="4"/>
  <c r="EB133" i="4"/>
  <c r="EB197" i="4"/>
  <c r="EB120" i="4"/>
  <c r="EB240" i="4"/>
  <c r="EB323" i="4"/>
  <c r="EB396" i="4"/>
  <c r="EB469" i="4"/>
  <c r="EB19" i="4"/>
  <c r="EB153" i="4"/>
  <c r="EB265" i="4"/>
  <c r="EB342" i="4"/>
  <c r="EB61" i="4"/>
  <c r="EB190" i="4"/>
  <c r="EB288" i="4"/>
  <c r="EB361" i="4"/>
  <c r="EB435" i="4"/>
  <c r="EB508" i="4"/>
  <c r="EB578" i="4"/>
  <c r="EB642" i="4"/>
  <c r="EB706" i="4"/>
  <c r="EB770" i="4"/>
  <c r="EB834" i="4"/>
  <c r="EB898" i="4"/>
  <c r="EB962" i="4"/>
  <c r="EB62" i="4"/>
  <c r="EB191" i="4"/>
  <c r="EB289" i="4"/>
  <c r="EB363" i="4"/>
  <c r="EB436" i="4"/>
  <c r="EB509" i="4"/>
  <c r="EB579" i="4"/>
  <c r="EB643" i="4"/>
  <c r="EB707" i="4"/>
  <c r="EB771" i="4"/>
  <c r="EB835" i="4"/>
  <c r="EB899" i="4"/>
  <c r="EB963" i="4"/>
  <c r="EB45" i="4"/>
  <c r="EB176" i="4"/>
  <c r="EB280" i="4"/>
  <c r="EB355" i="4"/>
  <c r="EB428" i="4"/>
  <c r="EB501" i="4"/>
  <c r="EB572" i="4"/>
  <c r="EB636" i="4"/>
  <c r="EB700" i="4"/>
  <c r="EB764" i="4"/>
  <c r="EB828" i="4"/>
  <c r="EB892" i="4"/>
  <c r="EB956" i="4"/>
  <c r="EB35" i="4"/>
  <c r="EB167" i="4"/>
  <c r="EB273" i="4"/>
  <c r="EB349" i="4"/>
  <c r="EB422" i="4"/>
  <c r="EB495" i="4"/>
  <c r="EB567" i="4"/>
  <c r="EB631" i="4"/>
  <c r="EB695" i="4"/>
  <c r="EB759" i="4"/>
  <c r="EB823" i="4"/>
  <c r="EB887" i="4"/>
  <c r="EB951" i="4"/>
  <c r="EB46" i="4"/>
  <c r="EB415" i="4"/>
  <c r="EB589" i="4"/>
  <c r="EB33" i="4"/>
  <c r="EB38" i="4"/>
  <c r="EB106" i="4"/>
  <c r="EB170" i="4"/>
  <c r="EB234" i="4"/>
  <c r="EB298" i="4"/>
  <c r="EB362" i="4"/>
  <c r="EB426" i="4"/>
  <c r="EB490" i="4"/>
  <c r="EB554" i="4"/>
  <c r="EB75" i="4"/>
  <c r="EB139" i="4"/>
  <c r="EB203" i="4"/>
  <c r="EB267" i="4"/>
  <c r="EB59" i="4"/>
  <c r="EB124" i="4"/>
  <c r="EB188" i="4"/>
  <c r="EB252" i="4"/>
  <c r="EB77" i="4"/>
  <c r="EB141" i="4"/>
  <c r="EB205" i="4"/>
  <c r="EB136" i="4"/>
  <c r="EB254" i="4"/>
  <c r="EB332" i="4"/>
  <c r="EB405" i="4"/>
  <c r="EB478" i="4"/>
  <c r="EB37" i="4"/>
  <c r="EB169" i="4"/>
  <c r="EB277" i="4"/>
  <c r="EB351" i="4"/>
  <c r="EB78" i="4"/>
  <c r="EB206" i="4"/>
  <c r="EB297" i="4"/>
  <c r="EB371" i="4"/>
  <c r="EB444" i="4"/>
  <c r="EB517" i="4"/>
  <c r="EB586" i="4"/>
  <c r="EB650" i="4"/>
  <c r="EB714" i="4"/>
  <c r="EB778" i="4"/>
  <c r="EB842" i="4"/>
  <c r="EB906" i="4"/>
  <c r="EB970" i="4"/>
  <c r="EB79" i="4"/>
  <c r="EB207" i="4"/>
  <c r="EB299" i="4"/>
  <c r="EB372" i="4"/>
  <c r="EB445" i="4"/>
  <c r="EB518" i="4"/>
  <c r="EB587" i="4"/>
  <c r="EB651" i="4"/>
  <c r="EB715" i="4"/>
  <c r="EB779" i="4"/>
  <c r="EB843" i="4"/>
  <c r="EB907" i="4"/>
  <c r="EB971" i="4"/>
  <c r="EB63" i="4"/>
  <c r="EB41" i="4"/>
  <c r="EB47" i="4"/>
  <c r="EB114" i="4"/>
  <c r="EB178" i="4"/>
  <c r="EB242" i="4"/>
  <c r="EB306" i="4"/>
  <c r="EB370" i="4"/>
  <c r="EB434" i="4"/>
  <c r="EB498" i="4"/>
  <c r="EB12" i="4"/>
  <c r="EB83" i="4"/>
  <c r="EB147" i="4"/>
  <c r="EB211" i="4"/>
  <c r="EB275" i="4"/>
  <c r="EB68" i="4"/>
  <c r="EB132" i="4"/>
  <c r="EB196" i="4"/>
  <c r="EB14" i="4"/>
  <c r="EB85" i="4"/>
  <c r="EB149" i="4"/>
  <c r="EB18" i="4"/>
  <c r="EB152" i="4"/>
  <c r="EB264" i="4"/>
  <c r="EB341" i="4"/>
  <c r="EB414" i="4"/>
  <c r="EB487" i="4"/>
  <c r="EB55" i="4"/>
  <c r="EB185" i="4"/>
  <c r="EB287" i="4"/>
  <c r="EB360" i="4"/>
  <c r="EB94" i="4"/>
  <c r="EB217" i="4"/>
  <c r="EB307" i="4"/>
  <c r="EB380" i="4"/>
  <c r="EB453" i="4"/>
  <c r="EB526" i="4"/>
  <c r="EB594" i="4"/>
  <c r="EB658" i="4"/>
  <c r="EB722" i="4"/>
  <c r="EB786" i="4"/>
  <c r="EB850" i="4"/>
  <c r="EB914" i="4"/>
  <c r="EB978" i="4"/>
  <c r="EB95" i="4"/>
  <c r="EB221" i="4"/>
  <c r="EB308" i="4"/>
  <c r="EB381" i="4"/>
  <c r="EB454" i="4"/>
  <c r="EB527" i="4"/>
  <c r="EB595" i="4"/>
  <c r="EB659" i="4"/>
  <c r="EB723" i="4"/>
  <c r="EB787" i="4"/>
  <c r="EB851" i="4"/>
  <c r="EB915" i="4"/>
  <c r="EB979" i="4"/>
  <c r="EB80" i="4"/>
  <c r="EB208" i="4"/>
  <c r="EB300" i="4"/>
  <c r="EB373" i="4"/>
  <c r="EB446" i="4"/>
  <c r="EB519" i="4"/>
  <c r="EB588" i="4"/>
  <c r="EB652" i="4"/>
  <c r="EB716" i="4"/>
  <c r="EB780" i="4"/>
  <c r="EB844" i="4"/>
  <c r="EB908" i="4"/>
  <c r="EB972" i="4"/>
  <c r="EB71" i="4"/>
  <c r="EB199" i="4"/>
  <c r="EB294" i="4"/>
  <c r="EB367" i="4"/>
  <c r="EB440" i="4"/>
  <c r="EB513" i="4"/>
  <c r="EB583" i="4"/>
  <c r="EB647" i="4"/>
  <c r="EB711" i="4"/>
  <c r="EB775" i="4"/>
  <c r="EB839" i="4"/>
  <c r="EB903" i="4"/>
  <c r="EB967" i="4"/>
  <c r="EB177" i="4"/>
  <c r="EB465" i="4"/>
  <c r="EB621" i="4"/>
  <c r="EB49" i="4"/>
  <c r="EB56" i="4"/>
  <c r="EB122" i="4"/>
  <c r="EB186" i="4"/>
  <c r="EB250" i="4"/>
  <c r="EB314" i="4"/>
  <c r="EB378" i="4"/>
  <c r="EB442" i="4"/>
  <c r="EB506" i="4"/>
  <c r="EB21" i="4"/>
  <c r="EB91" i="4"/>
  <c r="EB155" i="4"/>
  <c r="EB219" i="4"/>
  <c r="EB283" i="4"/>
  <c r="EB76" i="4"/>
  <c r="EB140" i="4"/>
  <c r="EB204" i="4"/>
  <c r="EB23" i="4"/>
  <c r="EB93" i="4"/>
  <c r="EB157" i="4"/>
  <c r="EB36" i="4"/>
  <c r="EB168" i="4"/>
  <c r="EB276" i="4"/>
  <c r="EB350" i="4"/>
  <c r="EB423" i="4"/>
  <c r="EB496" i="4"/>
  <c r="EB73" i="4"/>
  <c r="EB201" i="4"/>
  <c r="EB296" i="4"/>
  <c r="EB369" i="4"/>
  <c r="EB110" i="4"/>
  <c r="EB231" i="4"/>
  <c r="EB316" i="4"/>
  <c r="EB389" i="4"/>
  <c r="EB462" i="4"/>
  <c r="EB535" i="4"/>
  <c r="EB602" i="4"/>
  <c r="EB666" i="4"/>
  <c r="EB730" i="4"/>
  <c r="EB794" i="4"/>
  <c r="EB858" i="4"/>
  <c r="EB922" i="4"/>
  <c r="EB986" i="4"/>
  <c r="EB111" i="4"/>
  <c r="EB232" i="4"/>
  <c r="EB317" i="4"/>
  <c r="EB390" i="4"/>
  <c r="EB463" i="4"/>
  <c r="EB536" i="4"/>
  <c r="EB603" i="4"/>
  <c r="EB667" i="4"/>
  <c r="EB731" i="4"/>
  <c r="EB795" i="4"/>
  <c r="EB859" i="4"/>
  <c r="EB923" i="4"/>
  <c r="EB987" i="4"/>
  <c r="EB96" i="4"/>
  <c r="EB222" i="4"/>
  <c r="EB309" i="4"/>
  <c r="EB382" i="4"/>
  <c r="EB455" i="4"/>
  <c r="EB528" i="4"/>
  <c r="EB596" i="4"/>
  <c r="EB660" i="4"/>
  <c r="EB724" i="4"/>
  <c r="EB788" i="4"/>
  <c r="EB852" i="4"/>
  <c r="EB916" i="4"/>
  <c r="EB980" i="4"/>
  <c r="EB87" i="4"/>
  <c r="EB214" i="4"/>
  <c r="EB303" i="4"/>
  <c r="EB376" i="4"/>
  <c r="EB449" i="4"/>
  <c r="EB523" i="4"/>
  <c r="EB591" i="4"/>
  <c r="EB655" i="4"/>
  <c r="EB719" i="4"/>
  <c r="EB783" i="4"/>
  <c r="EB847" i="4"/>
  <c r="EB911" i="4"/>
  <c r="EB975" i="4"/>
  <c r="EB237" i="4"/>
  <c r="EB488" i="4"/>
  <c r="EB637" i="4"/>
  <c r="EB57" i="4"/>
  <c r="EB66" i="4"/>
  <c r="EB130" i="4"/>
  <c r="EB194" i="4"/>
  <c r="EB258" i="4"/>
  <c r="EB322" i="4"/>
  <c r="EB386" i="4"/>
  <c r="EB450" i="4"/>
  <c r="EB514" i="4"/>
  <c r="EB30" i="4"/>
  <c r="EB99" i="4"/>
  <c r="EB163" i="4"/>
  <c r="EB227" i="4"/>
  <c r="EB13" i="4"/>
  <c r="EB84" i="4"/>
  <c r="EB148" i="4"/>
  <c r="EB212" i="4"/>
  <c r="EB32" i="4"/>
  <c r="EB101" i="4"/>
  <c r="EB165" i="4"/>
  <c r="EB54" i="4"/>
  <c r="EB184" i="4"/>
  <c r="EB286" i="4"/>
  <c r="EB359" i="4"/>
  <c r="EB432" i="4"/>
  <c r="EB505" i="4"/>
  <c r="EB89" i="4"/>
  <c r="EB216" i="4"/>
  <c r="EB305" i="4"/>
  <c r="EB379" i="4"/>
  <c r="EB126" i="4"/>
  <c r="EB245" i="4"/>
  <c r="EB325" i="4"/>
  <c r="EB398" i="4"/>
  <c r="EB471" i="4"/>
  <c r="EB544" i="4"/>
  <c r="EB610" i="4"/>
  <c r="EB674" i="4"/>
  <c r="EB738" i="4"/>
  <c r="EB802" i="4"/>
  <c r="EB866" i="4"/>
  <c r="EB930" i="4"/>
  <c r="EB994" i="4"/>
  <c r="EB127" i="4"/>
  <c r="EB246" i="4"/>
  <c r="EB326" i="4"/>
  <c r="EB399" i="4"/>
  <c r="EB472" i="4"/>
  <c r="EB545" i="4"/>
  <c r="EB611" i="4"/>
  <c r="EB675" i="4"/>
  <c r="EB739" i="4"/>
  <c r="EB803" i="4"/>
  <c r="EB867" i="4"/>
  <c r="EB931" i="4"/>
  <c r="EB995" i="4"/>
  <c r="EB112" i="4"/>
  <c r="EB233" i="4"/>
  <c r="EB318" i="4"/>
  <c r="EB391" i="4"/>
  <c r="EB464" i="4"/>
  <c r="EB537" i="4"/>
  <c r="EB65" i="4"/>
  <c r="EB74" i="4"/>
  <c r="EB138" i="4"/>
  <c r="EB202" i="4"/>
  <c r="EB266" i="4"/>
  <c r="EB330" i="4"/>
  <c r="EB394" i="4"/>
  <c r="EB458" i="4"/>
  <c r="EB522" i="4"/>
  <c r="EB39" i="4"/>
  <c r="EB107" i="4"/>
  <c r="EB171" i="4"/>
  <c r="EB235" i="4"/>
  <c r="EB22" i="4"/>
  <c r="EB92" i="4"/>
  <c r="EB156" i="4"/>
  <c r="EB220" i="4"/>
  <c r="EB42" i="4"/>
  <c r="EB109" i="4"/>
  <c r="EB173" i="4"/>
  <c r="EB72" i="4"/>
  <c r="EB200" i="4"/>
  <c r="EB295" i="4"/>
  <c r="EB368" i="4"/>
  <c r="EB441" i="4"/>
  <c r="EB515" i="4"/>
  <c r="EB105" i="4"/>
  <c r="EB230" i="4"/>
  <c r="EB315" i="4"/>
  <c r="EB388" i="4"/>
  <c r="EB142" i="4"/>
  <c r="EB256" i="4"/>
  <c r="EB334" i="4"/>
  <c r="EB407" i="4"/>
  <c r="EB480" i="4"/>
  <c r="EB553" i="4"/>
  <c r="EB618" i="4"/>
  <c r="EB682" i="4"/>
  <c r="EB746" i="4"/>
  <c r="EB810" i="4"/>
  <c r="EB874" i="4"/>
  <c r="EB938" i="4"/>
  <c r="EB1002" i="4"/>
  <c r="EB143" i="4"/>
  <c r="EB257" i="4"/>
  <c r="EB335" i="4"/>
  <c r="EB408" i="4"/>
  <c r="EB481" i="4"/>
  <c r="EB555" i="4"/>
  <c r="EB619" i="4"/>
  <c r="EB683" i="4"/>
  <c r="EB747" i="4"/>
  <c r="EB811" i="4"/>
  <c r="EB875" i="4"/>
  <c r="EB939" i="4"/>
  <c r="EB1003" i="4"/>
  <c r="EB128" i="4"/>
  <c r="EB247" i="4"/>
  <c r="EB327" i="4"/>
  <c r="EB400" i="4"/>
  <c r="EB473" i="4"/>
  <c r="EB547" i="4"/>
  <c r="EB612" i="4"/>
  <c r="EB676" i="4"/>
  <c r="EB740" i="4"/>
  <c r="EB804" i="4"/>
  <c r="EB868" i="4"/>
  <c r="EB932" i="4"/>
  <c r="EB996" i="4"/>
  <c r="EB119" i="4"/>
  <c r="EB239" i="4"/>
  <c r="EB321" i="4"/>
  <c r="EB395" i="4"/>
  <c r="EB468" i="4"/>
  <c r="EB541" i="4"/>
  <c r="EB607" i="4"/>
  <c r="EB671" i="4"/>
  <c r="EB735" i="4"/>
  <c r="EB799" i="4"/>
  <c r="EB863" i="4"/>
  <c r="EB927" i="4"/>
  <c r="EB991" i="4"/>
  <c r="EB319" i="4"/>
  <c r="EB539" i="4"/>
  <c r="EB669" i="4"/>
  <c r="EB192" i="4"/>
  <c r="EB668" i="4"/>
  <c r="EB924" i="4"/>
  <c r="EB225" i="4"/>
  <c r="EB431" i="4"/>
  <c r="EB615" i="4"/>
  <c r="EB791" i="4"/>
  <c r="EB959" i="4"/>
  <c r="EB557" i="4"/>
  <c r="EB765" i="4"/>
  <c r="EB893" i="4"/>
  <c r="EB52" i="4"/>
  <c r="EB420" i="4"/>
  <c r="EB590" i="4"/>
  <c r="EB718" i="4"/>
  <c r="EB846" i="4"/>
  <c r="EB974" i="4"/>
  <c r="EB328" i="4"/>
  <c r="EB542" i="4"/>
  <c r="EB672" i="4"/>
  <c r="EB800" i="4"/>
  <c r="EB928" i="4"/>
  <c r="EB249" i="4"/>
  <c r="EB497" i="4"/>
  <c r="EB641" i="4"/>
  <c r="EB769" i="4"/>
  <c r="EB897" i="4"/>
  <c r="EB81" i="4"/>
  <c r="EB429" i="4"/>
  <c r="EB597" i="4"/>
  <c r="EB725" i="4"/>
  <c r="EB853" i="4"/>
  <c r="EB981" i="4"/>
  <c r="EB348" i="4"/>
  <c r="EB552" i="4"/>
  <c r="EB681" i="4"/>
  <c r="EB809" i="4"/>
  <c r="EB937" i="4"/>
  <c r="EB549" i="4"/>
  <c r="EB161" i="4"/>
  <c r="EB872" i="4"/>
  <c r="EB694" i="4"/>
  <c r="EB568" i="4"/>
  <c r="EB262" i="4"/>
  <c r="EB902" i="4"/>
  <c r="EB728" i="4"/>
  <c r="EB840" i="4"/>
  <c r="EB430" i="4"/>
  <c r="EB86" i="4"/>
  <c r="EB291" i="4"/>
  <c r="EB708" i="4"/>
  <c r="EB964" i="4"/>
  <c r="EB253" i="4"/>
  <c r="EB459" i="4"/>
  <c r="EB639" i="4"/>
  <c r="EB807" i="4"/>
  <c r="EB983" i="4"/>
  <c r="EB605" i="4"/>
  <c r="EB781" i="4"/>
  <c r="EB909" i="4"/>
  <c r="EB118" i="4"/>
  <c r="EB443" i="4"/>
  <c r="EB606" i="4"/>
  <c r="EB734" i="4"/>
  <c r="EB862" i="4"/>
  <c r="EB990" i="4"/>
  <c r="EB365" i="4"/>
  <c r="EB560" i="4"/>
  <c r="EB688" i="4"/>
  <c r="EB816" i="4"/>
  <c r="EB944" i="4"/>
  <c r="EB293" i="4"/>
  <c r="EB521" i="4"/>
  <c r="EB657" i="4"/>
  <c r="EB785" i="4"/>
  <c r="EB913" i="4"/>
  <c r="EB145" i="4"/>
  <c r="EB452" i="4"/>
  <c r="EB613" i="4"/>
  <c r="EB741" i="4"/>
  <c r="EB869" i="4"/>
  <c r="EB997" i="4"/>
  <c r="EB384" i="4"/>
  <c r="EB569" i="4"/>
  <c r="EB697" i="4"/>
  <c r="EB825" i="4"/>
  <c r="EB953" i="4"/>
  <c r="EB614" i="4"/>
  <c r="EB347" i="4"/>
  <c r="EB936" i="4"/>
  <c r="EB758" i="4"/>
  <c r="EB632" i="4"/>
  <c r="EB406" i="4"/>
  <c r="EB966" i="4"/>
  <c r="EB792" i="4"/>
  <c r="EB302" i="4"/>
  <c r="EB726" i="4"/>
  <c r="EB598" i="4"/>
  <c r="EB364" i="4"/>
  <c r="EB732" i="4"/>
  <c r="EB988" i="4"/>
  <c r="EB285" i="4"/>
  <c r="EB477" i="4"/>
  <c r="EB663" i="4"/>
  <c r="EB831" i="4"/>
  <c r="EB999" i="4"/>
  <c r="EB653" i="4"/>
  <c r="EB797" i="4"/>
  <c r="EB925" i="4"/>
  <c r="EB182" i="4"/>
  <c r="EB467" i="4"/>
  <c r="EB622" i="4"/>
  <c r="EB750" i="4"/>
  <c r="EB878" i="4"/>
  <c r="EB1006" i="4"/>
  <c r="EB397" i="4"/>
  <c r="EB576" i="4"/>
  <c r="EB704" i="4"/>
  <c r="EB832" i="4"/>
  <c r="EB960" i="4"/>
  <c r="EB329" i="4"/>
  <c r="EB543" i="4"/>
  <c r="EB673" i="4"/>
  <c r="EB801" i="4"/>
  <c r="EB929" i="4"/>
  <c r="EB209" i="4"/>
  <c r="EB476" i="4"/>
  <c r="EB629" i="4"/>
  <c r="EB757" i="4"/>
  <c r="EB885" i="4"/>
  <c r="EB34" i="4"/>
  <c r="EB412" i="4"/>
  <c r="EB585" i="4"/>
  <c r="EB713" i="4"/>
  <c r="EB841" i="4"/>
  <c r="EB969" i="4"/>
  <c r="EB678" i="4"/>
  <c r="EB457" i="4"/>
  <c r="EB1000" i="4"/>
  <c r="EB822" i="4"/>
  <c r="EB696" i="4"/>
  <c r="EB503" i="4"/>
  <c r="EB97" i="4"/>
  <c r="EB856" i="4"/>
  <c r="EB662" i="4"/>
  <c r="EB982" i="4"/>
  <c r="EB854" i="4"/>
  <c r="EB437" i="4"/>
  <c r="EB772" i="4"/>
  <c r="EB1004" i="4"/>
  <c r="EB312" i="4"/>
  <c r="EB504" i="4"/>
  <c r="EB679" i="4"/>
  <c r="EB855" i="4"/>
  <c r="EB113" i="4"/>
  <c r="EB685" i="4"/>
  <c r="EB813" i="4"/>
  <c r="EB941" i="4"/>
  <c r="EB238" i="4"/>
  <c r="EB493" i="4"/>
  <c r="EB638" i="4"/>
  <c r="EB766" i="4"/>
  <c r="EB894" i="4"/>
  <c r="EB64" i="4"/>
  <c r="EB421" i="4"/>
  <c r="EB592" i="4"/>
  <c r="EB720" i="4"/>
  <c r="EB848" i="4"/>
  <c r="EB976" i="4"/>
  <c r="EB366" i="4"/>
  <c r="EB561" i="4"/>
  <c r="EB689" i="4"/>
  <c r="EB817" i="4"/>
  <c r="EB945" i="4"/>
  <c r="EB261" i="4"/>
  <c r="EB502" i="4"/>
  <c r="EB645" i="4"/>
  <c r="EB773" i="4"/>
  <c r="EB901" i="4"/>
  <c r="EB102" i="4"/>
  <c r="EB438" i="4"/>
  <c r="EB601" i="4"/>
  <c r="EB729" i="4"/>
  <c r="EB857" i="4"/>
  <c r="EB985" i="4"/>
  <c r="EB742" i="4"/>
  <c r="EB551" i="4"/>
  <c r="EB213" i="4"/>
  <c r="EB886" i="4"/>
  <c r="EB760" i="4"/>
  <c r="EB582" i="4"/>
  <c r="EB310" i="4"/>
  <c r="EB920" i="4"/>
  <c r="EB918" i="4"/>
  <c r="EB507" i="4"/>
  <c r="EB510" i="4"/>
  <c r="EB796" i="4"/>
  <c r="EB53" i="4"/>
  <c r="EB331" i="4"/>
  <c r="EB532" i="4"/>
  <c r="EB703" i="4"/>
  <c r="EB871" i="4"/>
  <c r="EB281" i="4"/>
  <c r="EB701" i="4"/>
  <c r="EB829" i="4"/>
  <c r="EB957" i="4"/>
  <c r="EB284" i="4"/>
  <c r="EB516" i="4"/>
  <c r="EB654" i="4"/>
  <c r="EB782" i="4"/>
  <c r="EB910" i="4"/>
  <c r="EB129" i="4"/>
  <c r="EB447" i="4"/>
  <c r="EB608" i="4"/>
  <c r="EB736" i="4"/>
  <c r="EB864" i="4"/>
  <c r="EB992" i="4"/>
  <c r="EB401" i="4"/>
  <c r="EB577" i="4"/>
  <c r="EB705" i="4"/>
  <c r="EB833" i="4"/>
  <c r="EB961" i="4"/>
  <c r="EB301" i="4"/>
  <c r="EB525" i="4"/>
  <c r="EB661" i="4"/>
  <c r="EB789" i="4"/>
  <c r="EB917" i="4"/>
  <c r="EB166" i="4"/>
  <c r="EB461" i="4"/>
  <c r="EB617" i="4"/>
  <c r="EB745" i="4"/>
  <c r="EB873" i="4"/>
  <c r="EB1001" i="4"/>
  <c r="EB806" i="4"/>
  <c r="EB616" i="4"/>
  <c r="EB375" i="4"/>
  <c r="EB950" i="4"/>
  <c r="EB824" i="4"/>
  <c r="EB646" i="4"/>
  <c r="EB433" i="4"/>
  <c r="EB984" i="4"/>
  <c r="EB411" i="4"/>
  <c r="EB776" i="4"/>
  <c r="EB580" i="4"/>
  <c r="EB836" i="4"/>
  <c r="EB103" i="4"/>
  <c r="EB358" i="4"/>
  <c r="EB550" i="4"/>
  <c r="EB727" i="4"/>
  <c r="EB895" i="4"/>
  <c r="EB356" i="4"/>
  <c r="EB717" i="4"/>
  <c r="EB845" i="4"/>
  <c r="EB973" i="4"/>
  <c r="EB320" i="4"/>
  <c r="EB540" i="4"/>
  <c r="EB670" i="4"/>
  <c r="EB798" i="4"/>
  <c r="EB926" i="4"/>
  <c r="EB193" i="4"/>
  <c r="EB470" i="4"/>
  <c r="EB624" i="4"/>
  <c r="EB752" i="4"/>
  <c r="EB880" i="4"/>
  <c r="EB70" i="4"/>
  <c r="EB424" i="4"/>
  <c r="EB593" i="4"/>
  <c r="EB721" i="4"/>
  <c r="EB849" i="4"/>
  <c r="EB977" i="4"/>
  <c r="EB337" i="4"/>
  <c r="EB548" i="4"/>
  <c r="EB677" i="4"/>
  <c r="EB805" i="4"/>
  <c r="EB933" i="4"/>
  <c r="EB224" i="4"/>
  <c r="EB485" i="4"/>
  <c r="EB633" i="4"/>
  <c r="EB761" i="4"/>
  <c r="EB889" i="4"/>
  <c r="EB150" i="4"/>
  <c r="EB870" i="4"/>
  <c r="EB680" i="4"/>
  <c r="EB479" i="4"/>
  <c r="EB223" i="4"/>
  <c r="EB888" i="4"/>
  <c r="EB710" i="4"/>
  <c r="EB531" i="4"/>
  <c r="EB271" i="4"/>
  <c r="EB712" i="4"/>
  <c r="EB28" i="4"/>
  <c r="EB604" i="4"/>
  <c r="EB860" i="4"/>
  <c r="EB135" i="4"/>
  <c r="EB385" i="4"/>
  <c r="EB575" i="4"/>
  <c r="EB743" i="4"/>
  <c r="EB919" i="4"/>
  <c r="EB439" i="4"/>
  <c r="EB733" i="4"/>
  <c r="EB861" i="4"/>
  <c r="EB989" i="4"/>
  <c r="EB357" i="4"/>
  <c r="EB558" i="4"/>
  <c r="EB686" i="4"/>
  <c r="EB814" i="4"/>
  <c r="EB942" i="4"/>
  <c r="EB248" i="4"/>
  <c r="EB494" i="4"/>
  <c r="EB640" i="4"/>
  <c r="EB768" i="4"/>
  <c r="EB896" i="4"/>
  <c r="EB134" i="4"/>
  <c r="EB448" i="4"/>
  <c r="EB609" i="4"/>
  <c r="EB737" i="4"/>
  <c r="EB865" i="4"/>
  <c r="EB993" i="4"/>
  <c r="EB374" i="4"/>
  <c r="EB565" i="4"/>
  <c r="EB693" i="4"/>
  <c r="EB821" i="4"/>
  <c r="EB949" i="4"/>
  <c r="EB272" i="4"/>
  <c r="EB511" i="4"/>
  <c r="EB649" i="4"/>
  <c r="EB777" i="4"/>
  <c r="EB905" i="4"/>
  <c r="EB339" i="4"/>
  <c r="EB934" i="4"/>
  <c r="EB744" i="4"/>
  <c r="EB566" i="4"/>
  <c r="EB383" i="4"/>
  <c r="EB952" i="4"/>
  <c r="EB774" i="4"/>
  <c r="EB600" i="4"/>
  <c r="EB648" i="4"/>
  <c r="EB968" i="4"/>
  <c r="EB529" i="4"/>
  <c r="EB644" i="4"/>
  <c r="EB900" i="4"/>
  <c r="EB183" i="4"/>
  <c r="EB404" i="4"/>
  <c r="EB599" i="4"/>
  <c r="EB767" i="4"/>
  <c r="EB935" i="4"/>
  <c r="EB512" i="4"/>
  <c r="EB749" i="4"/>
  <c r="EB877" i="4"/>
  <c r="EB1005" i="4"/>
  <c r="EB393" i="4"/>
  <c r="EB574" i="4"/>
  <c r="EB702" i="4"/>
  <c r="EB830" i="4"/>
  <c r="EB958" i="4"/>
  <c r="EB292" i="4"/>
  <c r="EB520" i="4"/>
  <c r="EB656" i="4"/>
  <c r="EB784" i="4"/>
  <c r="EB912" i="4"/>
  <c r="EB198" i="4"/>
  <c r="EB475" i="4"/>
  <c r="EB625" i="4"/>
  <c r="EB753" i="4"/>
  <c r="EB881" i="4"/>
  <c r="EB10" i="4"/>
  <c r="EB403" i="4"/>
  <c r="EB581" i="4"/>
  <c r="EB709" i="4"/>
  <c r="EB837" i="4"/>
  <c r="EB965" i="4"/>
  <c r="EB311" i="4"/>
  <c r="EB534" i="4"/>
  <c r="EB665" i="4"/>
  <c r="EB793" i="4"/>
  <c r="EB921" i="4"/>
  <c r="EB456" i="4"/>
  <c r="EB998" i="4"/>
  <c r="EB808" i="4"/>
  <c r="EB630" i="4"/>
  <c r="EB484" i="4"/>
  <c r="EB15" i="4"/>
  <c r="EB838" i="4"/>
  <c r="EB664" i="4"/>
  <c r="EB904" i="4"/>
  <c r="EB584" i="4"/>
  <c r="EB790" i="4"/>
  <c r="CH23" i="4"/>
  <c r="CH16" i="4"/>
  <c r="CH21" i="4"/>
  <c r="CH30" i="4"/>
  <c r="CH31" i="4"/>
  <c r="CH20" i="4"/>
  <c r="CH25" i="4"/>
  <c r="CH34" i="4"/>
  <c r="CH24" i="4"/>
  <c r="CH29" i="4"/>
  <c r="CH28" i="4"/>
  <c r="CH33" i="4"/>
  <c r="CH10" i="4"/>
  <c r="CH19" i="4"/>
  <c r="CH32" i="4"/>
  <c r="CH14" i="4"/>
  <c r="CH11" i="4"/>
  <c r="CH36" i="4"/>
  <c r="CH9" i="4"/>
  <c r="CH18" i="4"/>
  <c r="CH8" i="4"/>
  <c r="CH13" i="4"/>
  <c r="CH22" i="4"/>
  <c r="CH17" i="4"/>
  <c r="CH12" i="4"/>
  <c r="CH26" i="4"/>
  <c r="CH7" i="4"/>
  <c r="CH35" i="4"/>
  <c r="CH15" i="4"/>
  <c r="CH27" i="4"/>
  <c r="CF8" i="4"/>
  <c r="CF36" i="4"/>
  <c r="CF15" i="4"/>
  <c r="CF16" i="4"/>
  <c r="CF24" i="4"/>
  <c r="CF9" i="4"/>
  <c r="CF13" i="4"/>
  <c r="CF31" i="4"/>
  <c r="CF19" i="4"/>
  <c r="CF25" i="4"/>
  <c r="CF32" i="4"/>
  <c r="CF10" i="4"/>
  <c r="CF18" i="4"/>
  <c r="CF29" i="4"/>
  <c r="CF22" i="4"/>
  <c r="CF26" i="4"/>
  <c r="CF12" i="4"/>
  <c r="CF30" i="4"/>
  <c r="CF11" i="4"/>
  <c r="CF34" i="4"/>
  <c r="CF20" i="4"/>
  <c r="CF7" i="4"/>
  <c r="CF27" i="4"/>
  <c r="CF33" i="4"/>
  <c r="CF14" i="4"/>
  <c r="CF17" i="4"/>
  <c r="CF23" i="4"/>
  <c r="CF35" i="4"/>
  <c r="CF28" i="4"/>
  <c r="CF21" i="4"/>
  <c r="CG28" i="4"/>
  <c r="CG23" i="4"/>
  <c r="CG14" i="4"/>
  <c r="CG29" i="4"/>
  <c r="CG21" i="4"/>
  <c r="CG9" i="4"/>
  <c r="CG16" i="4"/>
  <c r="CG33" i="4"/>
  <c r="CG12" i="4"/>
  <c r="CG18" i="4"/>
  <c r="CG15" i="4"/>
  <c r="CG8" i="4"/>
  <c r="CG34" i="4"/>
  <c r="CG32" i="4"/>
  <c r="CG7" i="4"/>
  <c r="CG35" i="4"/>
  <c r="CG13" i="4"/>
  <c r="CG19" i="4"/>
  <c r="CG31" i="4"/>
  <c r="CG25" i="4"/>
  <c r="CG36" i="4"/>
  <c r="CG30" i="4"/>
  <c r="CG24" i="4"/>
  <c r="CG17" i="4"/>
  <c r="CG10" i="4"/>
  <c r="CG22" i="4"/>
  <c r="CG11" i="4"/>
  <c r="CG26" i="4"/>
  <c r="CG20" i="4"/>
  <c r="CG27" i="4"/>
  <c r="CE7" i="4"/>
  <c r="CE14" i="4"/>
  <c r="CE30" i="4"/>
  <c r="CE21" i="4"/>
  <c r="CE16" i="4"/>
  <c r="CE32" i="4"/>
  <c r="CE23" i="4"/>
  <c r="CE18" i="4"/>
  <c r="CE34" i="4"/>
  <c r="CE9" i="4"/>
  <c r="CE25" i="4"/>
  <c r="CE20" i="4"/>
  <c r="CE36" i="4"/>
  <c r="CE11" i="4"/>
  <c r="CE27" i="4"/>
  <c r="CE22" i="4"/>
  <c r="CE8" i="4"/>
  <c r="CE24" i="4"/>
  <c r="CE15" i="4"/>
  <c r="CE31" i="4"/>
  <c r="CE12" i="4"/>
  <c r="CE28" i="4"/>
  <c r="CE19" i="4"/>
  <c r="CE35" i="4"/>
  <c r="CE10" i="4"/>
  <c r="CE26" i="4"/>
  <c r="CE13" i="4"/>
  <c r="CE17" i="4"/>
  <c r="CE33" i="4"/>
  <c r="CE29" i="4"/>
  <c r="DX5" i="4"/>
  <c r="DX3" i="4"/>
  <c r="CL6" i="4"/>
  <c r="B59" i="4"/>
  <c r="B65" i="4"/>
  <c r="B57" i="4"/>
  <c r="B63" i="4"/>
  <c r="B61" i="4"/>
  <c r="DO6" i="4"/>
  <c r="AB3" i="4"/>
  <c r="G11" i="6" s="1" a="1"/>
  <c r="G11" i="6" s="1"/>
  <c r="AJ3" i="4"/>
  <c r="G27" i="6" s="1" a="1"/>
  <c r="G27" i="6" s="1"/>
  <c r="AR3" i="4"/>
  <c r="AZ3" i="4"/>
  <c r="BH3" i="4"/>
  <c r="BP3" i="4"/>
  <c r="BX3" i="4"/>
  <c r="AM3" i="4"/>
  <c r="AC3" i="4"/>
  <c r="G15" i="6" s="1" a="1"/>
  <c r="G15" i="6" s="1"/>
  <c r="AK3" i="4"/>
  <c r="G29" i="6" s="1" a="1"/>
  <c r="G29" i="6" s="1"/>
  <c r="AS3" i="4"/>
  <c r="G21" i="6" s="1" a="1"/>
  <c r="G21" i="6" s="1"/>
  <c r="BA3" i="4"/>
  <c r="K37" i="6" s="1" a="1"/>
  <c r="K37" i="6" s="1"/>
  <c r="BI3" i="4"/>
  <c r="BQ3" i="4"/>
  <c r="AA3" i="4"/>
  <c r="BK3" i="4"/>
  <c r="AD3" i="4"/>
  <c r="G13" i="6" s="1" a="1"/>
  <c r="G13" i="6" s="1"/>
  <c r="AL3" i="4"/>
  <c r="AT3" i="4"/>
  <c r="G23" i="6" s="1" a="1"/>
  <c r="G23" i="6" s="1"/>
  <c r="BB3" i="4"/>
  <c r="BJ3" i="4"/>
  <c r="BR3" i="4"/>
  <c r="AF3" i="4"/>
  <c r="AN3" i="4"/>
  <c r="K31" i="6" s="1" a="1"/>
  <c r="K31" i="6" s="1"/>
  <c r="AV3" i="4"/>
  <c r="G41" i="6" s="1" a="1"/>
  <c r="G41" i="6" s="1"/>
  <c r="BD3" i="4"/>
  <c r="G35" i="6" s="1" a="1"/>
  <c r="G35" i="6" s="1"/>
  <c r="BL3" i="4"/>
  <c r="BT3" i="4"/>
  <c r="BC3" i="4"/>
  <c r="K35" i="6" s="1" a="1"/>
  <c r="K35" i="6" s="1"/>
  <c r="AG3" i="4"/>
  <c r="K17" i="6" s="1" a="1"/>
  <c r="K17" i="6" s="1"/>
  <c r="AO3" i="4"/>
  <c r="K29" i="6" s="1" a="1"/>
  <c r="K29" i="6" s="1"/>
  <c r="AW3" i="4"/>
  <c r="G43" i="6" s="1" a="1"/>
  <c r="G43" i="6" s="1"/>
  <c r="BE3" i="4"/>
  <c r="BM3" i="4"/>
  <c r="B53" i="4" s="1"/>
  <c r="BU3" i="4"/>
  <c r="AE3" i="4"/>
  <c r="AH3" i="4"/>
  <c r="K15" i="6" s="1" a="1"/>
  <c r="K15" i="6" s="1"/>
  <c r="AP3" i="4"/>
  <c r="AX3" i="4"/>
  <c r="K41" i="6" s="1" a="1"/>
  <c r="K41" i="6" s="1"/>
  <c r="BF3" i="4"/>
  <c r="BN3" i="4"/>
  <c r="BV3" i="4"/>
  <c r="BS3" i="4"/>
  <c r="AI3" i="4"/>
  <c r="G37" i="6" s="1" a="1"/>
  <c r="G37" i="6" s="1"/>
  <c r="AQ3" i="4"/>
  <c r="K21" i="6" s="1" a="1"/>
  <c r="K21" i="6" s="1"/>
  <c r="AY3" i="4"/>
  <c r="BG3" i="4"/>
  <c r="BO3" i="4"/>
  <c r="BW3" i="4"/>
  <c r="AU3" i="4"/>
  <c r="K23" i="6" s="1" a="1"/>
  <c r="K23" i="6" s="1"/>
  <c r="DL6" i="4"/>
  <c r="DE6" i="4"/>
  <c r="DD6" i="4"/>
  <c r="DK6" i="4"/>
  <c r="CW6" i="4"/>
  <c r="CS6" i="4"/>
  <c r="G31" i="6" l="1" a="1"/>
  <c r="G31" i="6" s="1"/>
  <c r="K27" i="6" a="1"/>
  <c r="K27" i="6" s="1"/>
  <c r="CL64" i="4"/>
  <c r="CL777" i="4"/>
  <c r="CL61" i="4"/>
  <c r="CL537" i="4"/>
  <c r="CL25" i="4"/>
  <c r="CL192" i="4"/>
  <c r="CL709" i="4"/>
  <c r="CL816" i="4"/>
  <c r="CL356" i="4"/>
  <c r="CL852" i="4"/>
  <c r="CL206" i="4"/>
  <c r="CL179" i="4"/>
  <c r="CL302" i="4"/>
  <c r="CL842" i="4"/>
  <c r="CL677" i="4"/>
  <c r="CL51" i="4"/>
  <c r="CL930" i="4"/>
  <c r="CL125" i="4"/>
  <c r="CL434" i="4"/>
  <c r="CL963" i="4"/>
  <c r="CL183" i="4"/>
  <c r="CL485" i="4"/>
  <c r="CL218" i="4"/>
  <c r="CL969" i="4"/>
  <c r="CL637" i="4"/>
  <c r="CL242" i="4"/>
  <c r="CL771" i="4"/>
  <c r="CL775" i="4"/>
  <c r="CL204" i="4"/>
  <c r="CL391" i="4"/>
  <c r="CL583" i="4"/>
  <c r="CL915" i="4"/>
  <c r="CL858" i="4"/>
  <c r="CL833" i="4"/>
  <c r="CL964" i="4"/>
  <c r="CL884" i="4"/>
  <c r="CL843" i="4"/>
  <c r="CL786" i="4"/>
  <c r="CL761" i="4"/>
  <c r="CL646" i="4"/>
  <c r="CL407" i="4"/>
  <c r="CL157" i="4"/>
  <c r="CL260" i="4"/>
  <c r="CL427" i="4"/>
  <c r="CL594" i="4"/>
  <c r="CL82" i="4"/>
  <c r="CL249" i="4"/>
  <c r="CL416" i="4"/>
  <c r="CL449" i="4"/>
  <c r="CL813" i="4"/>
  <c r="CL310" i="4"/>
  <c r="CL390" i="4"/>
  <c r="CL71" i="4"/>
  <c r="CL883" i="4"/>
  <c r="CL826" i="4"/>
  <c r="CL801" i="4"/>
  <c r="CL776" i="4"/>
  <c r="CL759" i="4"/>
  <c r="CL742" i="4"/>
  <c r="CL488" i="4"/>
  <c r="CL898" i="4"/>
  <c r="CL878" i="4"/>
  <c r="CL757" i="4"/>
  <c r="CL7" i="4"/>
  <c r="CK7" i="4" s="1"/>
  <c r="CL990" i="4"/>
  <c r="CL653" i="4"/>
  <c r="CL812" i="4"/>
  <c r="CL720" i="4"/>
  <c r="CL1005" i="4"/>
  <c r="CL747" i="4"/>
  <c r="CL446" i="4"/>
  <c r="CL343" i="4"/>
  <c r="CL869" i="4"/>
  <c r="CL725" i="4"/>
  <c r="CL931" i="4"/>
  <c r="CL874" i="4"/>
  <c r="CL849" i="4"/>
  <c r="CL662" i="4"/>
  <c r="CL591" i="4"/>
  <c r="CL526" i="4"/>
  <c r="CL309" i="4"/>
  <c r="CL476" i="4"/>
  <c r="CL643" i="4"/>
  <c r="CL131" i="4"/>
  <c r="CL936" i="4"/>
  <c r="CL944" i="4"/>
  <c r="CL36" i="4"/>
  <c r="CL473" i="4"/>
  <c r="CL640" i="4"/>
  <c r="CL128" i="4"/>
  <c r="CL700" i="4"/>
  <c r="CL991" i="4"/>
  <c r="CL164" i="4"/>
  <c r="CL295" i="4"/>
  <c r="CL549" i="4"/>
  <c r="CL474" i="4"/>
  <c r="CL445" i="4"/>
  <c r="CL714" i="4"/>
  <c r="CL421" i="4"/>
  <c r="CL602" i="4"/>
  <c r="CL738" i="4"/>
  <c r="CL484" i="4"/>
  <c r="CL306" i="4"/>
  <c r="CL835" i="4"/>
  <c r="CL920" i="4"/>
  <c r="CL357" i="4"/>
  <c r="CL901" i="4"/>
  <c r="CL713" i="4"/>
  <c r="CL317" i="4"/>
  <c r="CL868" i="4"/>
  <c r="CL511" i="4"/>
  <c r="CL271" i="4"/>
  <c r="CL627" i="4"/>
  <c r="CL263" i="4"/>
  <c r="CL916" i="4"/>
  <c r="CL851" i="4"/>
  <c r="CL794" i="4"/>
  <c r="CL769" i="4"/>
  <c r="CL932" i="4"/>
  <c r="CL454" i="4"/>
  <c r="CL779" i="4"/>
  <c r="CL722" i="4"/>
  <c r="CL697" i="4"/>
  <c r="CL230" i="4"/>
  <c r="CL54" i="4"/>
  <c r="CL29" i="4"/>
  <c r="CL196" i="4"/>
  <c r="CL363" i="4"/>
  <c r="CL530" i="4"/>
  <c r="CL18" i="4"/>
  <c r="CL185" i="4"/>
  <c r="CL352" i="4"/>
  <c r="CL257" i="4"/>
  <c r="CL891" i="4"/>
  <c r="CL831" i="4"/>
  <c r="CL262" i="4"/>
  <c r="CL788" i="4"/>
  <c r="CL819" i="4"/>
  <c r="CL762" i="4"/>
  <c r="CL737" i="4"/>
  <c r="CL712" i="4"/>
  <c r="CL695" i="4"/>
  <c r="CL654" i="4"/>
  <c r="CL296" i="4"/>
  <c r="CL254" i="4"/>
  <c r="CL430" i="4"/>
  <c r="CL756" i="4"/>
  <c r="CL943" i="4"/>
  <c r="CL926" i="4"/>
  <c r="CL65" i="4"/>
  <c r="CL827" i="4"/>
  <c r="CL959" i="4"/>
  <c r="CL1004" i="4"/>
  <c r="CL415" i="4"/>
  <c r="CL190" i="4"/>
  <c r="CL87" i="4"/>
  <c r="CL837" i="4"/>
  <c r="CL978" i="4"/>
  <c r="CL867" i="4"/>
  <c r="CL810" i="4"/>
  <c r="CL785" i="4"/>
  <c r="CL406" i="4"/>
  <c r="CL335" i="4"/>
  <c r="CL270" i="4"/>
  <c r="CL245" i="4"/>
  <c r="CL412" i="4"/>
  <c r="CL579" i="4"/>
  <c r="CL67" i="4"/>
  <c r="CL234" i="4"/>
  <c r="CL701" i="4"/>
  <c r="CL688" i="4"/>
  <c r="CL523" i="4"/>
  <c r="CL409" i="4"/>
  <c r="CL576" i="4"/>
  <c r="CL900" i="4"/>
  <c r="CL692" i="4"/>
  <c r="CL111" i="4"/>
  <c r="CL587" i="4"/>
  <c r="CL856" i="4"/>
  <c r="CL37" i="4"/>
  <c r="CL346" i="4"/>
  <c r="CL253" i="4"/>
  <c r="CL286" i="4"/>
  <c r="CL293" i="4"/>
  <c r="CL154" i="4"/>
  <c r="CL23" i="4"/>
  <c r="CL292" i="4"/>
  <c r="CL772" i="4"/>
  <c r="CL707" i="4"/>
  <c r="CL792" i="4"/>
  <c r="CL229" i="4"/>
  <c r="CL957" i="4"/>
  <c r="CL880" i="4"/>
  <c r="CL676" i="4"/>
  <c r="CL861" i="4"/>
  <c r="CL906" i="4"/>
  <c r="CL886" i="4"/>
  <c r="CL371" i="4"/>
  <c r="CL135" i="4"/>
  <c r="CL582" i="4"/>
  <c r="CL787" i="4"/>
  <c r="CL730" i="4"/>
  <c r="CL705" i="4"/>
  <c r="CL893" i="4"/>
  <c r="CL877" i="4"/>
  <c r="CL715" i="4"/>
  <c r="CL574" i="4"/>
  <c r="CL471" i="4"/>
  <c r="CL198" i="4"/>
  <c r="CL767" i="4"/>
  <c r="CL644" i="4"/>
  <c r="CL132" i="4"/>
  <c r="CL299" i="4"/>
  <c r="CL466" i="4"/>
  <c r="CL633" i="4"/>
  <c r="CL121" i="4"/>
  <c r="CL288" i="4"/>
  <c r="CL680" i="4"/>
  <c r="CL699" i="4"/>
  <c r="CL495" i="4"/>
  <c r="CL134" i="4"/>
  <c r="CL70" i="4"/>
  <c r="CL755" i="4"/>
  <c r="CL698" i="4"/>
  <c r="CL631" i="4"/>
  <c r="CL534" i="4"/>
  <c r="CL463" i="4"/>
  <c r="CL398" i="4"/>
  <c r="CL740" i="4"/>
  <c r="CL745" i="4"/>
  <c r="CL541" i="4"/>
  <c r="CL749" i="4"/>
  <c r="CL879" i="4"/>
  <c r="CL862" i="4"/>
  <c r="CL552" i="4"/>
  <c r="CL223" i="4"/>
  <c r="CL703" i="4"/>
  <c r="CL1002" i="4"/>
  <c r="CL159" i="4"/>
  <c r="CL985" i="4"/>
  <c r="CL960" i="4"/>
  <c r="CL805" i="4"/>
  <c r="CL724" i="4"/>
  <c r="CL803" i="4"/>
  <c r="CL746" i="4"/>
  <c r="CL721" i="4"/>
  <c r="CL150" i="4"/>
  <c r="CL79" i="4"/>
  <c r="CL14" i="4"/>
  <c r="CL181" i="4"/>
  <c r="CL348" i="4"/>
  <c r="CL515" i="4"/>
  <c r="CL682" i="4"/>
  <c r="CL170" i="4"/>
  <c r="CL693" i="4"/>
  <c r="CL927" i="4"/>
  <c r="CL75" i="4"/>
  <c r="CL345" i="4"/>
  <c r="CL512" i="4"/>
  <c r="CL647" i="4"/>
  <c r="CL678" i="4"/>
  <c r="CL846" i="4"/>
  <c r="CL331" i="4"/>
  <c r="CL728" i="4"/>
  <c r="CL460" i="4"/>
  <c r="CL90" i="4"/>
  <c r="CL612" i="4"/>
  <c r="CL881" i="4"/>
  <c r="CL165" i="4"/>
  <c r="CL741" i="4"/>
  <c r="CL182" i="4"/>
  <c r="CL651" i="4"/>
  <c r="CL804" i="4"/>
  <c r="CL970" i="4"/>
  <c r="CL598" i="4"/>
  <c r="CL652" i="4"/>
  <c r="CL948" i="4"/>
  <c r="CL438" i="4"/>
  <c r="CL100" i="4"/>
  <c r="CL860" i="4"/>
  <c r="CL30" i="4"/>
  <c r="CL462" i="4"/>
  <c r="CL243" i="4"/>
  <c r="CL925" i="4"/>
  <c r="CL909" i="4"/>
  <c r="CL723" i="4"/>
  <c r="CL606" i="4"/>
  <c r="CL503" i="4"/>
  <c r="CL487" i="4"/>
  <c r="CL423" i="4"/>
  <c r="CL543" i="4"/>
  <c r="CL318" i="4"/>
  <c r="CL215" i="4"/>
  <c r="CL166" i="4"/>
  <c r="CL942" i="4"/>
  <c r="CL580" i="4"/>
  <c r="CL68" i="4"/>
  <c r="CL235" i="4"/>
  <c r="CL402" i="4"/>
  <c r="CL569" i="4"/>
  <c r="CL57" i="4"/>
  <c r="CL224" i="4"/>
  <c r="CL424" i="4"/>
  <c r="CL834" i="4"/>
  <c r="CL814" i="4"/>
  <c r="CL797" i="4"/>
  <c r="CL781" i="4"/>
  <c r="CL691" i="4"/>
  <c r="CL478" i="4"/>
  <c r="CL375" i="4"/>
  <c r="CL278" i="4"/>
  <c r="CL207" i="4"/>
  <c r="CL142" i="4"/>
  <c r="CL829" i="4"/>
  <c r="CL976" i="4"/>
  <c r="CL349" i="4"/>
  <c r="CL748" i="4"/>
  <c r="CL815" i="4"/>
  <c r="CL798" i="4"/>
  <c r="CL360" i="4"/>
  <c r="CL770" i="4"/>
  <c r="CL1006" i="4"/>
  <c r="CL997" i="4"/>
  <c r="CL946" i="4"/>
  <c r="CL921" i="4"/>
  <c r="CL896" i="4"/>
  <c r="CL986" i="4"/>
  <c r="CL973" i="4"/>
  <c r="CL739" i="4"/>
  <c r="CL670" i="4"/>
  <c r="CL567" i="4"/>
  <c r="CL983" i="4"/>
  <c r="CL966" i="4"/>
  <c r="CL629" i="4"/>
  <c r="CL117" i="4"/>
  <c r="CL284" i="4"/>
  <c r="CL451" i="4"/>
  <c r="CL618" i="4"/>
  <c r="CL106" i="4"/>
  <c r="CL987" i="4"/>
  <c r="CL735" i="4"/>
  <c r="CL114" i="4"/>
  <c r="CL281" i="4"/>
  <c r="CL448" i="4"/>
  <c r="CL949" i="4"/>
  <c r="CL859" i="4"/>
  <c r="CL558" i="4"/>
  <c r="CL498" i="4"/>
  <c r="CL342" i="4"/>
  <c r="CL268" i="4"/>
  <c r="CL382" i="4"/>
  <c r="CL420" i="4"/>
  <c r="CL689" i="4"/>
  <c r="CL588" i="4"/>
  <c r="CL956" i="4"/>
  <c r="CL799" i="4"/>
  <c r="CL395" i="4"/>
  <c r="CL359" i="4"/>
  <c r="CL778" i="4"/>
  <c r="CL903" i="4"/>
  <c r="CL76" i="4"/>
  <c r="CL940" i="4"/>
  <c r="CL863" i="4"/>
  <c r="CL459" i="4"/>
  <c r="CL327" i="4"/>
  <c r="CL817" i="4"/>
  <c r="CL613" i="4"/>
  <c r="CL666" i="4"/>
  <c r="CL615" i="4"/>
  <c r="CL551" i="4"/>
  <c r="CL575" i="4"/>
  <c r="CL350" i="4"/>
  <c r="CL247" i="4"/>
  <c r="CL892" i="4"/>
  <c r="CL876" i="4"/>
  <c r="CL287" i="4"/>
  <c r="CL62" i="4"/>
  <c r="CL513" i="4"/>
  <c r="CL763" i="4"/>
  <c r="CL750" i="4"/>
  <c r="CL516" i="4"/>
  <c r="CL683" i="4"/>
  <c r="CL171" i="4"/>
  <c r="CL338" i="4"/>
  <c r="CL505" i="4"/>
  <c r="CL672" i="4"/>
  <c r="CL160" i="4"/>
  <c r="CL232" i="4"/>
  <c r="CL510" i="4"/>
  <c r="CL174" i="4"/>
  <c r="CL103" i="4"/>
  <c r="CL39" i="4"/>
  <c r="CL447" i="4"/>
  <c r="CL222" i="4"/>
  <c r="CL119" i="4"/>
  <c r="CL22" i="4"/>
  <c r="CL998" i="4"/>
  <c r="CL641" i="4"/>
  <c r="CL199" i="4"/>
  <c r="CL784" i="4"/>
  <c r="CL989" i="4"/>
  <c r="CL939" i="4"/>
  <c r="CL751" i="4"/>
  <c r="CL734" i="4"/>
  <c r="CL168" i="4"/>
  <c r="CL1001" i="4"/>
  <c r="CL686" i="4"/>
  <c r="CL996" i="4"/>
  <c r="CL882" i="4"/>
  <c r="CL857" i="4"/>
  <c r="CL832" i="4"/>
  <c r="CL733" i="4"/>
  <c r="CL717" i="4"/>
  <c r="CL639" i="4"/>
  <c r="CL414" i="4"/>
  <c r="CL311" i="4"/>
  <c r="CL919" i="4"/>
  <c r="CL902" i="4"/>
  <c r="CL565" i="4"/>
  <c r="CL53" i="4"/>
  <c r="CL126" i="4"/>
  <c r="CL573" i="4"/>
  <c r="CL601" i="4"/>
  <c r="CL89" i="4"/>
  <c r="CL256" i="4"/>
  <c r="CL40" i="4"/>
  <c r="CL535" i="4"/>
  <c r="CL548" i="4"/>
  <c r="CL358" i="4"/>
  <c r="CL822" i="4"/>
  <c r="CL307" i="4"/>
  <c r="CL752" i="4"/>
  <c r="CL255" i="4"/>
  <c r="CL758" i="4"/>
  <c r="CL435" i="4"/>
  <c r="CL607" i="4"/>
  <c r="CL381" i="4"/>
  <c r="CL626" i="4"/>
  <c r="CL844" i="4"/>
  <c r="CL753" i="4"/>
  <c r="CL694" i="4"/>
  <c r="CL538" i="4"/>
  <c r="CL802" i="4"/>
  <c r="CL782" i="4"/>
  <c r="CL370" i="4"/>
  <c r="CL899" i="4"/>
  <c r="CL86" i="4"/>
  <c r="CL332" i="4"/>
  <c r="CL26" i="4"/>
  <c r="CL917" i="4"/>
  <c r="CL979" i="4"/>
  <c r="CL922" i="4"/>
  <c r="CL897" i="4"/>
  <c r="CL988" i="4"/>
  <c r="CL455" i="4"/>
  <c r="CL907" i="4"/>
  <c r="CL850" i="4"/>
  <c r="CL825" i="4"/>
  <c r="CL104" i="4"/>
  <c r="CL937" i="4"/>
  <c r="CL221" i="4"/>
  <c r="CL324" i="4"/>
  <c r="CL491" i="4"/>
  <c r="CL658" i="4"/>
  <c r="CL146" i="4"/>
  <c r="CL313" i="4"/>
  <c r="CL480" i="4"/>
  <c r="CL577" i="4"/>
  <c r="CL821" i="4"/>
  <c r="CL848" i="4"/>
  <c r="CL518" i="4"/>
  <c r="CL789" i="4"/>
  <c r="CL947" i="4"/>
  <c r="CL890" i="4"/>
  <c r="CL865" i="4"/>
  <c r="CL840" i="4"/>
  <c r="CL823" i="4"/>
  <c r="CL806" i="4"/>
  <c r="CL616" i="4"/>
  <c r="CL479" i="4"/>
  <c r="CL239" i="4"/>
  <c r="CL764" i="4"/>
  <c r="CL246" i="4"/>
  <c r="CL175" i="4"/>
  <c r="CL110" i="4"/>
  <c r="CL820" i="4"/>
  <c r="CL912" i="4"/>
  <c r="CL965" i="4"/>
  <c r="CL875" i="4"/>
  <c r="CL690" i="4"/>
  <c r="CL599" i="4"/>
  <c r="CL502" i="4"/>
  <c r="CL980" i="4"/>
  <c r="CL995" i="4"/>
  <c r="CL938" i="4"/>
  <c r="CL913" i="4"/>
  <c r="CL744" i="4"/>
  <c r="CL727" i="4"/>
  <c r="CL710" i="4"/>
  <c r="CL373" i="4"/>
  <c r="CL540" i="4"/>
  <c r="CL28" i="4"/>
  <c r="CL195" i="4"/>
  <c r="CL362" i="4"/>
  <c r="CL529" i="4"/>
  <c r="CL95" i="4"/>
  <c r="CL384" i="4"/>
  <c r="CL178" i="4"/>
  <c r="CL228" i="4"/>
  <c r="CL367" i="4"/>
  <c r="CL711" i="4"/>
  <c r="CL11" i="4"/>
  <c r="CL410" i="4"/>
  <c r="CL94" i="4"/>
  <c r="CL31" i="4"/>
  <c r="CL669" i="4"/>
  <c r="CL274" i="4"/>
  <c r="CL519" i="4"/>
  <c r="CL780" i="4"/>
  <c r="CL951" i="4"/>
  <c r="CL566" i="4"/>
  <c r="CL622" i="4"/>
  <c r="CL994" i="4"/>
  <c r="CL981" i="4"/>
  <c r="CL872" i="4"/>
  <c r="CL668" i="4"/>
  <c r="CL554" i="4"/>
  <c r="CL401" i="4"/>
  <c r="CL568" i="4"/>
  <c r="CL56" i="4"/>
  <c r="CL118" i="4"/>
  <c r="CL47" i="4"/>
  <c r="CL685" i="4"/>
  <c r="CL173" i="4"/>
  <c r="CL340" i="4"/>
  <c r="CL507" i="4"/>
  <c r="CL674" i="4"/>
  <c r="CL162" i="4"/>
  <c r="CL329" i="4"/>
  <c r="CL496" i="4"/>
  <c r="CL661" i="4"/>
  <c r="CL149" i="4"/>
  <c r="CL316" i="4"/>
  <c r="CL483" i="4"/>
  <c r="CL650" i="4"/>
  <c r="CL138" i="4"/>
  <c r="CL305" i="4"/>
  <c r="CL472" i="4"/>
  <c r="CL589" i="4"/>
  <c r="CL77" i="4"/>
  <c r="CL244" i="4"/>
  <c r="CL411" i="4"/>
  <c r="CL578" i="4"/>
  <c r="CL66" i="4"/>
  <c r="CL233" i="4"/>
  <c r="CL400" i="4"/>
  <c r="CL952" i="4"/>
  <c r="CL935" i="4"/>
  <c r="CL918" i="4"/>
  <c r="CL581" i="4"/>
  <c r="CL69" i="4"/>
  <c r="CL236" i="4"/>
  <c r="CL403" i="4"/>
  <c r="CL570" i="4"/>
  <c r="CL58" i="4"/>
  <c r="CL225" i="4"/>
  <c r="CL392" i="4"/>
  <c r="CL866" i="4"/>
  <c r="CL320" i="4"/>
  <c r="CL836" i="4"/>
  <c r="CL139" i="4"/>
  <c r="CL46" i="4"/>
  <c r="CL950" i="4"/>
  <c r="CL562" i="4"/>
  <c r="CL282" i="4"/>
  <c r="CL961" i="4"/>
  <c r="CL914" i="4"/>
  <c r="CL413" i="4"/>
  <c r="CL210" i="4"/>
  <c r="CL231" i="4"/>
  <c r="CL38" i="4"/>
  <c r="CL887" i="4"/>
  <c r="CL895" i="4"/>
  <c r="CL366" i="4"/>
  <c r="CL1003" i="4"/>
  <c r="CL732" i="4"/>
  <c r="CL808" i="4"/>
  <c r="CL604" i="4"/>
  <c r="CL490" i="4"/>
  <c r="CL337" i="4"/>
  <c r="CL504" i="4"/>
  <c r="CL992" i="4"/>
  <c r="CL975" i="4"/>
  <c r="CL958" i="4"/>
  <c r="CL621" i="4"/>
  <c r="CL109" i="4"/>
  <c r="CL276" i="4"/>
  <c r="CL443" i="4"/>
  <c r="CL610" i="4"/>
  <c r="CL98" i="4"/>
  <c r="CL265" i="4"/>
  <c r="CL432" i="4"/>
  <c r="CL597" i="4"/>
  <c r="CL85" i="4"/>
  <c r="CL252" i="4"/>
  <c r="CL419" i="4"/>
  <c r="CL586" i="4"/>
  <c r="CL74" i="4"/>
  <c r="CL241" i="4"/>
  <c r="CL408" i="4"/>
  <c r="CL525" i="4"/>
  <c r="CL13" i="4"/>
  <c r="CL180" i="4"/>
  <c r="CL347" i="4"/>
  <c r="CL514" i="4"/>
  <c r="CL681" i="4"/>
  <c r="CL169" i="4"/>
  <c r="CL336" i="4"/>
  <c r="CL888" i="4"/>
  <c r="CL871" i="4"/>
  <c r="CL854" i="4"/>
  <c r="CL517" i="4"/>
  <c r="CL684" i="4"/>
  <c r="CL172" i="4"/>
  <c r="CL339" i="4"/>
  <c r="CL506" i="4"/>
  <c r="CL673" i="4"/>
  <c r="CL161" i="4"/>
  <c r="CL328" i="4"/>
  <c r="CL774" i="4"/>
  <c r="CL497" i="4"/>
  <c r="CL258" i="4"/>
  <c r="CL399" i="4"/>
  <c r="CL974" i="4"/>
  <c r="CL679" i="4"/>
  <c r="CL839" i="4"/>
  <c r="CL967" i="4"/>
  <c r="CL267" i="4"/>
  <c r="CL499" i="4"/>
  <c r="CL845" i="4"/>
  <c r="CL924" i="4"/>
  <c r="CL1000" i="4"/>
  <c r="CL953" i="4"/>
  <c r="CL452" i="4"/>
  <c r="CL441" i="4"/>
  <c r="CL809" i="4"/>
  <c r="CL191" i="4"/>
  <c r="CL934" i="4"/>
  <c r="CL933" i="4"/>
  <c r="CL708" i="4"/>
  <c r="CL818" i="4"/>
  <c r="CL972" i="4"/>
  <c r="CL855" i="4"/>
  <c r="CL220" i="4"/>
  <c r="CL426" i="4"/>
  <c r="CL273" i="4"/>
  <c r="CL440" i="4"/>
  <c r="CL928" i="4"/>
  <c r="CL911" i="4"/>
  <c r="CL894" i="4"/>
  <c r="CL557" i="4"/>
  <c r="CL45" i="4"/>
  <c r="CL212" i="4"/>
  <c r="CL379" i="4"/>
  <c r="CL546" i="4"/>
  <c r="CL34" i="4"/>
  <c r="CL201" i="4"/>
  <c r="CL368" i="4"/>
  <c r="CL533" i="4"/>
  <c r="CL21" i="4"/>
  <c r="CL188" i="4"/>
  <c r="CL355" i="4"/>
  <c r="CL522" i="4"/>
  <c r="CL10" i="4"/>
  <c r="CL177" i="4"/>
  <c r="CL344" i="4"/>
  <c r="CL461" i="4"/>
  <c r="CL628" i="4"/>
  <c r="CL116" i="4"/>
  <c r="CL283" i="4"/>
  <c r="CL450" i="4"/>
  <c r="CL617" i="4"/>
  <c r="CL105" i="4"/>
  <c r="CL272" i="4"/>
  <c r="CL824" i="4"/>
  <c r="CL807" i="4"/>
  <c r="CL790" i="4"/>
  <c r="CL453" i="4"/>
  <c r="CL620" i="4"/>
  <c r="CL108" i="4"/>
  <c r="CL275" i="4"/>
  <c r="CL442" i="4"/>
  <c r="CL609" i="4"/>
  <c r="CL97" i="4"/>
  <c r="CL264" i="4"/>
  <c r="CL81" i="4"/>
  <c r="CL436" i="4"/>
  <c r="CL80" i="4"/>
  <c r="CL718" i="4"/>
  <c r="CL795" i="4"/>
  <c r="CL527" i="4"/>
  <c r="CL15" i="4"/>
  <c r="CL203" i="4"/>
  <c r="CL115" i="4"/>
  <c r="CL294" i="4"/>
  <c r="CL614" i="4"/>
  <c r="CL773" i="4"/>
  <c r="CL889" i="4"/>
  <c r="CL388" i="4"/>
  <c r="CL377" i="4"/>
  <c r="CL151" i="4"/>
  <c r="CL954" i="4"/>
  <c r="CL870" i="4"/>
  <c r="CL765" i="4"/>
  <c r="CL828" i="4"/>
  <c r="CL754" i="4"/>
  <c r="CL716" i="4"/>
  <c r="CL791" i="4"/>
  <c r="CL156" i="4"/>
  <c r="CL298" i="4"/>
  <c r="CL209" i="4"/>
  <c r="CL376" i="4"/>
  <c r="CL864" i="4"/>
  <c r="CL847" i="4"/>
  <c r="CL830" i="4"/>
  <c r="CL493" i="4"/>
  <c r="CL660" i="4"/>
  <c r="CL148" i="4"/>
  <c r="CL315" i="4"/>
  <c r="CL482" i="4"/>
  <c r="CL649" i="4"/>
  <c r="CL137" i="4"/>
  <c r="CL304" i="4"/>
  <c r="CL469" i="4"/>
  <c r="CL636" i="4"/>
  <c r="CL124" i="4"/>
  <c r="CL291" i="4"/>
  <c r="CL458" i="4"/>
  <c r="CL625" i="4"/>
  <c r="CL113" i="4"/>
  <c r="CL280" i="4"/>
  <c r="CL397" i="4"/>
  <c r="CL564" i="4"/>
  <c r="CL52" i="4"/>
  <c r="CL219" i="4"/>
  <c r="CL386" i="4"/>
  <c r="CL553" i="4"/>
  <c r="CL41" i="4"/>
  <c r="CL208" i="4"/>
  <c r="CL760" i="4"/>
  <c r="CL743" i="4"/>
  <c r="CL726" i="4"/>
  <c r="CL389" i="4"/>
  <c r="CL556" i="4"/>
  <c r="CL44" i="4"/>
  <c r="CL211" i="4"/>
  <c r="CL378" i="4"/>
  <c r="CL545" i="4"/>
  <c r="CL33" i="4"/>
  <c r="CL200" i="4"/>
  <c r="CL905" i="4"/>
  <c r="CL563" i="4"/>
  <c r="CL326" i="4"/>
  <c r="CL984" i="4"/>
  <c r="CL885" i="4"/>
  <c r="CL555" i="4"/>
  <c r="CL93" i="4"/>
  <c r="CL193" i="4"/>
  <c r="CL663" i="4"/>
  <c r="CL127" i="4"/>
  <c r="CL387" i="4"/>
  <c r="CL248" i="4"/>
  <c r="CL702" i="4"/>
  <c r="CL532" i="4"/>
  <c r="CL187" i="4"/>
  <c r="CL521" i="4"/>
  <c r="CL176" i="4"/>
  <c r="CL508" i="4"/>
  <c r="CL163" i="4"/>
  <c r="CL664" i="4"/>
  <c r="CL269" i="4"/>
  <c r="CL91" i="4"/>
  <c r="CL592" i="4"/>
  <c r="CL334" i="4"/>
  <c r="CL50" i="4"/>
  <c r="CL638" i="4"/>
  <c r="CL140" i="4"/>
  <c r="CL396" i="4"/>
  <c r="CL853" i="4"/>
  <c r="CL731" i="4"/>
  <c r="CL439" i="4"/>
  <c r="CL908" i="4"/>
  <c r="CL486" i="4"/>
  <c r="CL321" i="4"/>
  <c r="CL619" i="4"/>
  <c r="CL608" i="4"/>
  <c r="CL477" i="4"/>
  <c r="CL993" i="4"/>
  <c r="CL385" i="4"/>
  <c r="CL811" i="4"/>
  <c r="CL873" i="4"/>
  <c r="CL793" i="4"/>
  <c r="CL383" i="4"/>
  <c r="CL838" i="4"/>
  <c r="CL92" i="4"/>
  <c r="CL42" i="4"/>
  <c r="CL145" i="4"/>
  <c r="CL312" i="4"/>
  <c r="CL800" i="4"/>
  <c r="CL783" i="4"/>
  <c r="CL766" i="4"/>
  <c r="CL429" i="4"/>
  <c r="CL596" i="4"/>
  <c r="CL84" i="4"/>
  <c r="CL251" i="4"/>
  <c r="CL418" i="4"/>
  <c r="CL585" i="4"/>
  <c r="CL73" i="4"/>
  <c r="CL240" i="4"/>
  <c r="CL405" i="4"/>
  <c r="CL572" i="4"/>
  <c r="CL60" i="4"/>
  <c r="CL227" i="4"/>
  <c r="CL394" i="4"/>
  <c r="CL561" i="4"/>
  <c r="CL49" i="4"/>
  <c r="CL216" i="4"/>
  <c r="CL333" i="4"/>
  <c r="CL500" i="4"/>
  <c r="CL667" i="4"/>
  <c r="CL155" i="4"/>
  <c r="CL322" i="4"/>
  <c r="CL489" i="4"/>
  <c r="CL656" i="4"/>
  <c r="CL144" i="4"/>
  <c r="CL696" i="4"/>
  <c r="CL655" i="4"/>
  <c r="CL590" i="4"/>
  <c r="CL325" i="4"/>
  <c r="CL492" i="4"/>
  <c r="CL659" i="4"/>
  <c r="CL147" i="4"/>
  <c r="CL314" i="4"/>
  <c r="CL481" i="4"/>
  <c r="CL648" i="4"/>
  <c r="CL136" i="4"/>
  <c r="CL665" i="4"/>
  <c r="CL12" i="4"/>
  <c r="CL351" i="4"/>
  <c r="CL550" i="4"/>
  <c r="CL129" i="4"/>
  <c r="CL544" i="4"/>
  <c r="CL929" i="4"/>
  <c r="CL671" i="4"/>
  <c r="CL729" i="4"/>
  <c r="CL657" i="4"/>
  <c r="CL736" i="4"/>
  <c r="CL719" i="4"/>
  <c r="CL365" i="4"/>
  <c r="CL20" i="4"/>
  <c r="CL354" i="4"/>
  <c r="CL9" i="4"/>
  <c r="CL341" i="4"/>
  <c r="CL675" i="4"/>
  <c r="CL330" i="4"/>
  <c r="CL152" i="4"/>
  <c r="CL603" i="4"/>
  <c r="CL425" i="4"/>
  <c r="CL470" i="4"/>
  <c r="CL217" i="4"/>
  <c r="CL542" i="4"/>
  <c r="CL422" i="4"/>
  <c r="CL796" i="4"/>
  <c r="CL605" i="4"/>
  <c r="CL323" i="4"/>
  <c r="CL630" i="4"/>
  <c r="CL468" i="4"/>
  <c r="CL457" i="4"/>
  <c r="CL444" i="4"/>
  <c r="CL433" i="4"/>
  <c r="CL372" i="4"/>
  <c r="CL361" i="4"/>
  <c r="CL143" i="4"/>
  <c r="CL364" i="4"/>
  <c r="CL250" i="4"/>
  <c r="CL456" i="4"/>
  <c r="CL153" i="4"/>
  <c r="CL945" i="4"/>
  <c r="CL971" i="4"/>
  <c r="CL102" i="4"/>
  <c r="CL285" i="4"/>
  <c r="CL259" i="4"/>
  <c r="CL374" i="4"/>
  <c r="CL404" i="4"/>
  <c r="CL393" i="4"/>
  <c r="CL380" i="4"/>
  <c r="CL369" i="4"/>
  <c r="CL308" i="4"/>
  <c r="CL297" i="4"/>
  <c r="CL982" i="4"/>
  <c r="CL300" i="4"/>
  <c r="CL186" i="4"/>
  <c r="CL72" i="4"/>
  <c r="CL101" i="4"/>
  <c r="CL167" i="4"/>
  <c r="CL494" i="4"/>
  <c r="CL99" i="4"/>
  <c r="CL88" i="4"/>
  <c r="CL353" i="4"/>
  <c r="CL509" i="4"/>
  <c r="CL623" i="4"/>
  <c r="CL962" i="4"/>
  <c r="CL968" i="4"/>
  <c r="CL768" i="4"/>
  <c r="CL593" i="4"/>
  <c r="CL559" i="4"/>
  <c r="CL635" i="4"/>
  <c r="CL624" i="4"/>
  <c r="CL611" i="4"/>
  <c r="CL600" i="4"/>
  <c r="CL539" i="4"/>
  <c r="CL528" i="4"/>
  <c r="CL78" i="4"/>
  <c r="CL595" i="4"/>
  <c r="CL122" i="4"/>
  <c r="CL8" i="4"/>
  <c r="CL158" i="4"/>
  <c r="CL16" i="4"/>
  <c r="CL189" i="4"/>
  <c r="CL910" i="4"/>
  <c r="CL706" i="4"/>
  <c r="CL904" i="4"/>
  <c r="CL704" i="4"/>
  <c r="CL465" i="4"/>
  <c r="CL303" i="4"/>
  <c r="CL571" i="4"/>
  <c r="CL560" i="4"/>
  <c r="CL547" i="4"/>
  <c r="CL536" i="4"/>
  <c r="CL475" i="4"/>
  <c r="CL464" i="4"/>
  <c r="CL645" i="4"/>
  <c r="CL531" i="4"/>
  <c r="CL417" i="4"/>
  <c r="CL107" i="4"/>
  <c r="CL261" i="4"/>
  <c r="CL279" i="4"/>
  <c r="CL524" i="4"/>
  <c r="CL43" i="4"/>
  <c r="CL955" i="4"/>
  <c r="CL977" i="4"/>
  <c r="CL632" i="4"/>
  <c r="CL238" i="4"/>
  <c r="CL59" i="4"/>
  <c r="CL48" i="4"/>
  <c r="CL35" i="4"/>
  <c r="CL24" i="4"/>
  <c r="CL642" i="4"/>
  <c r="CL55" i="4"/>
  <c r="CL197" i="4"/>
  <c r="CL83" i="4"/>
  <c r="CL289" i="4"/>
  <c r="CL941" i="4"/>
  <c r="CL319" i="4"/>
  <c r="CL96" i="4"/>
  <c r="CL687" i="4"/>
  <c r="CL501" i="4"/>
  <c r="CL184" i="4"/>
  <c r="CL301" i="4"/>
  <c r="CL290" i="4"/>
  <c r="CL277" i="4"/>
  <c r="CL266" i="4"/>
  <c r="CL205" i="4"/>
  <c r="CL194" i="4"/>
  <c r="CL214" i="4"/>
  <c r="CL133" i="4"/>
  <c r="CL19" i="4"/>
  <c r="CL584" i="4"/>
  <c r="CL923" i="4"/>
  <c r="CL63" i="4"/>
  <c r="CL32" i="4"/>
  <c r="CL431" i="4"/>
  <c r="CL437" i="4"/>
  <c r="CL120" i="4"/>
  <c r="CL237" i="4"/>
  <c r="CL226" i="4"/>
  <c r="CL213" i="4"/>
  <c r="CL202" i="4"/>
  <c r="CL141" i="4"/>
  <c r="CL130" i="4"/>
  <c r="CL999" i="4"/>
  <c r="CL428" i="4"/>
  <c r="CL634" i="4"/>
  <c r="CL520" i="4"/>
  <c r="CL841" i="4"/>
  <c r="CL17" i="4"/>
  <c r="CL123" i="4"/>
  <c r="CL112" i="4"/>
  <c r="CL27" i="4"/>
  <c r="CL467" i="4"/>
  <c r="B33" i="4"/>
  <c r="B11" i="4"/>
  <c r="B45" i="4"/>
  <c r="B41" i="4"/>
  <c r="B37" i="4"/>
  <c r="B7" i="4"/>
  <c r="BY31" i="4"/>
  <c r="BY35" i="4"/>
  <c r="BY32" i="4"/>
  <c r="BY22" i="4"/>
  <c r="BY26" i="4"/>
  <c r="BY28" i="4"/>
  <c r="BY30" i="4"/>
  <c r="BY17" i="4"/>
  <c r="BY16" i="4"/>
  <c r="BY36" i="4"/>
  <c r="BY21" i="4"/>
  <c r="BY25" i="4"/>
  <c r="BY20" i="4"/>
  <c r="BY15" i="4"/>
  <c r="BY14" i="4"/>
  <c r="BY23" i="4"/>
  <c r="BY10" i="4"/>
  <c r="BY9" i="4"/>
  <c r="BY18" i="4"/>
  <c r="BY7" i="4"/>
  <c r="BY34" i="4"/>
  <c r="BY27" i="4"/>
  <c r="BY11" i="4"/>
  <c r="BY8" i="4"/>
  <c r="BY13" i="4"/>
  <c r="BY19" i="4"/>
  <c r="BY29" i="4"/>
  <c r="BY33" i="4"/>
  <c r="BY24" i="4"/>
  <c r="BY12" i="4"/>
  <c r="CD7" i="4"/>
  <c r="B67" i="4"/>
  <c r="B43" i="4"/>
  <c r="B47" i="4"/>
  <c r="B51" i="4"/>
  <c r="B31" i="4"/>
  <c r="CM501" i="4" l="1"/>
  <c r="CK501" i="4"/>
  <c r="CM623" i="4"/>
  <c r="CK623" i="4"/>
  <c r="CM729" i="4"/>
  <c r="CN729" i="4" s="1"/>
  <c r="CO729" i="4" s="1"/>
  <c r="CK729" i="4"/>
  <c r="CM385" i="4"/>
  <c r="CK385" i="4"/>
  <c r="CM636" i="4"/>
  <c r="CK636" i="4"/>
  <c r="CM790" i="4"/>
  <c r="CK790" i="4"/>
  <c r="CM514" i="4"/>
  <c r="CK514" i="4"/>
  <c r="CM918" i="4"/>
  <c r="CK918" i="4"/>
  <c r="CM195" i="4"/>
  <c r="CK195" i="4"/>
  <c r="CM455" i="4"/>
  <c r="CK455" i="4"/>
  <c r="CM199" i="4"/>
  <c r="CK199" i="4"/>
  <c r="CK117" i="4"/>
  <c r="CM942" i="4"/>
  <c r="CN942" i="4" s="1"/>
  <c r="CO942" i="4" s="1"/>
  <c r="CK942" i="4"/>
  <c r="CM159" i="4"/>
  <c r="CK159" i="4"/>
  <c r="CM229" i="4"/>
  <c r="CK229" i="4"/>
  <c r="CM654" i="4"/>
  <c r="CN654" i="4" s="1"/>
  <c r="CO654" i="4" s="1"/>
  <c r="CK654" i="4"/>
  <c r="CK36" i="4"/>
  <c r="CM826" i="4"/>
  <c r="CK826" i="4"/>
  <c r="CM467" i="4"/>
  <c r="CK467" i="4"/>
  <c r="CM428" i="4"/>
  <c r="CK428" i="4"/>
  <c r="CM120" i="4"/>
  <c r="CK120" i="4"/>
  <c r="CM133" i="4"/>
  <c r="CK133" i="4"/>
  <c r="CM184" i="4"/>
  <c r="CK184" i="4"/>
  <c r="CM197" i="4"/>
  <c r="CK197" i="4"/>
  <c r="CM632" i="4"/>
  <c r="CK632" i="4"/>
  <c r="CM417" i="4"/>
  <c r="CK417" i="4"/>
  <c r="CM571" i="4"/>
  <c r="CK571" i="4"/>
  <c r="CK16" i="4"/>
  <c r="CM600" i="4"/>
  <c r="CK600" i="4"/>
  <c r="CM962" i="4"/>
  <c r="CN962" i="4" s="1"/>
  <c r="CO962" i="4" s="1"/>
  <c r="CK962" i="4"/>
  <c r="CK101" i="4"/>
  <c r="CM380" i="4"/>
  <c r="CK380" i="4"/>
  <c r="CM945" i="4"/>
  <c r="CK945" i="4"/>
  <c r="CM433" i="4"/>
  <c r="CK433" i="4"/>
  <c r="CM422" i="4"/>
  <c r="CK422" i="4"/>
  <c r="CM675" i="4"/>
  <c r="CK675" i="4"/>
  <c r="CM657" i="4"/>
  <c r="CK657" i="4"/>
  <c r="CK12" i="4"/>
  <c r="CM492" i="4"/>
  <c r="CN492" i="4" s="1"/>
  <c r="CO492" i="4" s="1"/>
  <c r="CK492" i="4"/>
  <c r="CM322" i="4"/>
  <c r="CK322" i="4"/>
  <c r="CM394" i="4"/>
  <c r="CK394" i="4"/>
  <c r="CM418" i="4"/>
  <c r="CK418" i="4"/>
  <c r="CM312" i="4"/>
  <c r="CN312" i="4" s="1"/>
  <c r="CO312" i="4" s="1"/>
  <c r="CK312" i="4"/>
  <c r="CM811" i="4"/>
  <c r="CK811" i="4"/>
  <c r="CM908" i="4"/>
  <c r="CK908" i="4"/>
  <c r="CM334" i="4"/>
  <c r="CK334" i="4"/>
  <c r="CK521" i="4"/>
  <c r="CM521" i="4"/>
  <c r="CM193" i="4"/>
  <c r="CK193" i="4"/>
  <c r="CM200" i="4"/>
  <c r="CK200" i="4"/>
  <c r="CM726" i="4"/>
  <c r="CK726" i="4"/>
  <c r="CK52" i="4"/>
  <c r="CM124" i="4"/>
  <c r="CK124" i="4"/>
  <c r="CM148" i="4"/>
  <c r="CK148" i="4"/>
  <c r="CM298" i="4"/>
  <c r="CK298" i="4"/>
  <c r="CM954" i="4"/>
  <c r="CK954" i="4"/>
  <c r="CK115" i="4"/>
  <c r="CK81" i="4"/>
  <c r="CM453" i="4"/>
  <c r="CK453" i="4"/>
  <c r="CM283" i="4"/>
  <c r="CN283" i="4" s="1"/>
  <c r="CO283" i="4" s="1"/>
  <c r="CK283" i="4"/>
  <c r="CM355" i="4"/>
  <c r="CK355" i="4"/>
  <c r="CM379" i="4"/>
  <c r="CK379" i="4"/>
  <c r="CM273" i="4"/>
  <c r="CK273" i="4"/>
  <c r="CM934" i="4"/>
  <c r="CK934" i="4"/>
  <c r="CM845" i="4"/>
  <c r="CK845" i="4"/>
  <c r="CM258" i="4"/>
  <c r="CK258" i="4"/>
  <c r="CM172" i="4"/>
  <c r="CK172" i="4"/>
  <c r="CM681" i="4"/>
  <c r="CN681" i="4" s="1"/>
  <c r="CO681" i="4" s="1"/>
  <c r="CK681" i="4"/>
  <c r="CK74" i="4"/>
  <c r="CK98" i="4"/>
  <c r="CM992" i="4"/>
  <c r="CK992" i="4"/>
  <c r="CM366" i="4"/>
  <c r="CK366" i="4"/>
  <c r="CM961" i="4"/>
  <c r="CK961" i="4"/>
  <c r="CM866" i="4"/>
  <c r="CK866" i="4"/>
  <c r="CM581" i="4"/>
  <c r="CK581" i="4"/>
  <c r="CM411" i="4"/>
  <c r="CK411" i="4"/>
  <c r="CM483" i="4"/>
  <c r="CN483" i="4" s="1"/>
  <c r="CO483" i="4" s="1"/>
  <c r="CK483" i="4"/>
  <c r="CM507" i="4"/>
  <c r="CK507" i="4"/>
  <c r="CM401" i="4"/>
  <c r="CK401" i="4"/>
  <c r="CM951" i="4"/>
  <c r="CK951" i="4"/>
  <c r="CK11" i="4"/>
  <c r="CM362" i="4"/>
  <c r="CK362" i="4"/>
  <c r="CM913" i="4"/>
  <c r="CN913" i="4" s="1"/>
  <c r="CO913" i="4" s="1"/>
  <c r="CK913" i="4"/>
  <c r="CM965" i="4"/>
  <c r="CK965" i="4"/>
  <c r="CK479" i="4"/>
  <c r="CM479" i="4"/>
  <c r="CN479" i="4" s="1"/>
  <c r="CO479" i="4" s="1"/>
  <c r="CM789" i="4"/>
  <c r="CK789" i="4"/>
  <c r="CM658" i="4"/>
  <c r="CN658" i="4" s="1"/>
  <c r="CO658" i="4" s="1"/>
  <c r="CK658" i="4"/>
  <c r="CM907" i="4"/>
  <c r="CK907" i="4"/>
  <c r="CM332" i="4"/>
  <c r="CK332" i="4"/>
  <c r="CM753" i="4"/>
  <c r="CK753" i="4"/>
  <c r="CM752" i="4"/>
  <c r="CN752" i="4" s="1"/>
  <c r="CO752" i="4" s="1"/>
  <c r="CK752" i="4"/>
  <c r="CK89" i="4"/>
  <c r="CM311" i="4"/>
  <c r="CK311" i="4"/>
  <c r="CM996" i="4"/>
  <c r="CK996" i="4"/>
  <c r="CM784" i="4"/>
  <c r="CK784" i="4"/>
  <c r="CK39" i="4"/>
  <c r="CM338" i="4"/>
  <c r="CK338" i="4"/>
  <c r="CM287" i="4"/>
  <c r="CK287" i="4"/>
  <c r="CM666" i="4"/>
  <c r="CK666" i="4"/>
  <c r="CM903" i="4"/>
  <c r="CN903" i="4" s="1"/>
  <c r="CO903" i="4" s="1"/>
  <c r="CK903" i="4"/>
  <c r="CM420" i="4"/>
  <c r="CN420" i="4" s="1"/>
  <c r="CO420" i="4" s="1"/>
  <c r="CK420" i="4"/>
  <c r="CM448" i="4"/>
  <c r="CK448" i="4"/>
  <c r="CM284" i="4"/>
  <c r="CK284" i="4"/>
  <c r="CM973" i="4"/>
  <c r="CN973" i="4" s="1"/>
  <c r="CO973" i="4" s="1"/>
  <c r="CK973" i="4"/>
  <c r="CM360" i="4"/>
  <c r="CK360" i="4"/>
  <c r="CM207" i="4"/>
  <c r="CK207" i="4"/>
  <c r="CM834" i="4"/>
  <c r="CK834" i="4"/>
  <c r="CM580" i="4"/>
  <c r="CN580" i="4" s="1"/>
  <c r="CO580" i="4" s="1"/>
  <c r="CK580" i="4"/>
  <c r="CM503" i="4"/>
  <c r="CK503" i="4"/>
  <c r="CM860" i="4"/>
  <c r="CK860" i="4"/>
  <c r="CM651" i="4"/>
  <c r="CK651" i="4"/>
  <c r="CM728" i="4"/>
  <c r="CN728" i="4" s="1"/>
  <c r="CO728" i="4" s="1"/>
  <c r="CK728" i="4"/>
  <c r="CM927" i="4"/>
  <c r="CK927" i="4"/>
  <c r="CK79" i="4"/>
  <c r="CM985" i="4"/>
  <c r="CK985" i="4"/>
  <c r="CM749" i="4"/>
  <c r="CK749" i="4"/>
  <c r="CM698" i="4"/>
  <c r="CK698" i="4"/>
  <c r="CM121" i="4"/>
  <c r="CK121" i="4"/>
  <c r="CM471" i="4"/>
  <c r="CK471" i="4"/>
  <c r="CM582" i="4"/>
  <c r="CK582" i="4"/>
  <c r="CM957" i="4"/>
  <c r="CK957" i="4"/>
  <c r="CM293" i="4"/>
  <c r="CK293" i="4"/>
  <c r="CM692" i="4"/>
  <c r="CK692" i="4"/>
  <c r="CK67" i="4"/>
  <c r="CM810" i="4"/>
  <c r="CN810" i="4" s="1"/>
  <c r="CO810" i="4" s="1"/>
  <c r="CK810" i="4"/>
  <c r="CM959" i="4"/>
  <c r="CK959" i="4"/>
  <c r="CM296" i="4"/>
  <c r="CK296" i="4"/>
  <c r="CM262" i="4"/>
  <c r="CK262" i="4"/>
  <c r="CM363" i="4"/>
  <c r="CK363" i="4"/>
  <c r="CM454" i="4"/>
  <c r="CK454" i="4"/>
  <c r="CM271" i="4"/>
  <c r="CK271" i="4"/>
  <c r="CM835" i="4"/>
  <c r="CK835" i="4"/>
  <c r="CM474" i="4"/>
  <c r="CN474" i="4" s="1"/>
  <c r="CO474" i="4" s="1"/>
  <c r="CK474" i="4"/>
  <c r="CM473" i="4"/>
  <c r="CK473" i="4"/>
  <c r="CM526" i="4"/>
  <c r="CK526" i="4"/>
  <c r="CM343" i="4"/>
  <c r="CK343" i="4"/>
  <c r="CM801" i="4"/>
  <c r="CN801" i="4" s="1"/>
  <c r="CO801" i="4" s="1"/>
  <c r="CK801" i="4"/>
  <c r="CM416" i="4"/>
  <c r="CK416" i="4"/>
  <c r="CM646" i="4"/>
  <c r="CK646" i="4"/>
  <c r="CM915" i="4"/>
  <c r="CK915" i="4"/>
  <c r="CM969" i="4"/>
  <c r="CN969" i="4" s="1"/>
  <c r="CO969" i="4" s="1"/>
  <c r="CK969" i="4"/>
  <c r="CK51" i="4"/>
  <c r="CM816" i="4"/>
  <c r="CK816" i="4"/>
  <c r="CK55" i="4"/>
  <c r="CM611" i="4"/>
  <c r="CK611" i="4"/>
  <c r="CM341" i="4"/>
  <c r="CN341" i="4" s="1"/>
  <c r="CO341" i="4" s="1"/>
  <c r="CK341" i="4"/>
  <c r="CM145" i="4"/>
  <c r="CK145" i="4"/>
  <c r="CM743" i="4"/>
  <c r="CK743" i="4"/>
  <c r="CK116" i="4"/>
  <c r="CM497" i="4"/>
  <c r="CN497" i="4" s="1"/>
  <c r="CO497" i="4" s="1"/>
  <c r="CK497" i="4"/>
  <c r="CM504" i="4"/>
  <c r="CK504" i="4"/>
  <c r="CM316" i="4"/>
  <c r="CK316" i="4"/>
  <c r="CM616" i="4"/>
  <c r="CN616" i="4" s="1"/>
  <c r="CO616" i="4" s="1"/>
  <c r="CK616" i="4"/>
  <c r="CM601" i="4"/>
  <c r="CN601" i="4" s="1"/>
  <c r="CO601" i="4" s="1"/>
  <c r="CK601" i="4"/>
  <c r="CM382" i="4"/>
  <c r="CK382" i="4"/>
  <c r="CK100" i="4"/>
  <c r="CM541" i="4"/>
  <c r="CK541" i="4"/>
  <c r="CM286" i="4"/>
  <c r="CK286" i="4"/>
  <c r="CM831" i="4"/>
  <c r="CN831" i="4" s="1"/>
  <c r="CO831" i="4" s="1"/>
  <c r="CK831" i="4"/>
  <c r="CM549" i="4"/>
  <c r="CK549" i="4"/>
  <c r="CM757" i="4"/>
  <c r="CK757" i="4"/>
  <c r="CM677" i="4"/>
  <c r="CK677" i="4"/>
  <c r="CK112" i="4"/>
  <c r="CM130" i="4"/>
  <c r="CK130" i="4"/>
  <c r="CM431" i="4"/>
  <c r="CK431" i="4"/>
  <c r="CM194" i="4"/>
  <c r="CN194" i="4" s="1"/>
  <c r="CO194" i="4" s="1"/>
  <c r="CK194" i="4"/>
  <c r="CM687" i="4"/>
  <c r="CN687" i="4" s="1"/>
  <c r="CO687" i="4" s="1"/>
  <c r="CK687" i="4"/>
  <c r="CM642" i="4"/>
  <c r="CK642" i="4"/>
  <c r="CM955" i="4"/>
  <c r="CK955" i="4"/>
  <c r="CM645" i="4"/>
  <c r="CK645" i="4"/>
  <c r="CM465" i="4"/>
  <c r="CN465" i="4" s="1"/>
  <c r="CO465" i="4" s="1"/>
  <c r="CK465" i="4"/>
  <c r="CK8" i="4"/>
  <c r="CM624" i="4"/>
  <c r="CK624" i="4"/>
  <c r="CM509" i="4"/>
  <c r="CK509" i="4"/>
  <c r="CM186" i="4"/>
  <c r="CK186" i="4"/>
  <c r="CM404" i="4"/>
  <c r="CN404" i="4" s="1"/>
  <c r="CO404" i="4" s="1"/>
  <c r="CK404" i="4"/>
  <c r="CM456" i="4"/>
  <c r="CK456" i="4"/>
  <c r="CM457" i="4"/>
  <c r="CK457" i="4"/>
  <c r="CM217" i="4"/>
  <c r="CK217" i="4"/>
  <c r="CK9" i="4"/>
  <c r="CK671" i="4"/>
  <c r="CM671" i="4"/>
  <c r="CM136" i="4"/>
  <c r="CK136" i="4"/>
  <c r="CM590" i="4"/>
  <c r="CN590" i="4" s="1"/>
  <c r="CO590" i="4" s="1"/>
  <c r="CK590" i="4"/>
  <c r="CM667" i="4"/>
  <c r="CN667" i="4" s="1"/>
  <c r="CO667" i="4" s="1"/>
  <c r="CK667" i="4"/>
  <c r="CK60" i="4"/>
  <c r="CK84" i="4"/>
  <c r="CK42" i="4"/>
  <c r="CM993" i="4"/>
  <c r="CK993" i="4"/>
  <c r="CM731" i="4"/>
  <c r="CK731" i="4"/>
  <c r="CK91" i="4"/>
  <c r="CM532" i="4"/>
  <c r="CK532" i="4"/>
  <c r="CM555" i="4"/>
  <c r="CK555" i="4"/>
  <c r="CM545" i="4"/>
  <c r="CK545" i="4"/>
  <c r="CM760" i="4"/>
  <c r="CN760" i="4" s="1"/>
  <c r="CO760" i="4" s="1"/>
  <c r="CK760" i="4"/>
  <c r="CM397" i="4"/>
  <c r="CK397" i="4"/>
  <c r="CM469" i="4"/>
  <c r="CK469" i="4"/>
  <c r="CM493" i="4"/>
  <c r="CK493" i="4"/>
  <c r="CM791" i="4"/>
  <c r="CN791" i="4" s="1"/>
  <c r="CO791" i="4" s="1"/>
  <c r="CK791" i="4"/>
  <c r="CM377" i="4"/>
  <c r="CK377" i="4"/>
  <c r="CK15" i="4"/>
  <c r="CK97" i="4"/>
  <c r="CM807" i="4"/>
  <c r="CN807" i="4" s="1"/>
  <c r="CO807" i="4" s="1"/>
  <c r="CK807" i="4"/>
  <c r="CM628" i="4"/>
  <c r="CN628" i="4" s="1"/>
  <c r="CO628" i="4" s="1"/>
  <c r="CK628" i="4"/>
  <c r="CK21" i="4"/>
  <c r="CK45" i="4"/>
  <c r="CM220" i="4"/>
  <c r="CK220" i="4"/>
  <c r="CM809" i="4"/>
  <c r="CK809" i="4"/>
  <c r="CM267" i="4"/>
  <c r="CN267" i="4" s="1"/>
  <c r="CO267" i="4" s="1"/>
  <c r="CK267" i="4"/>
  <c r="CM774" i="4"/>
  <c r="CK774" i="4"/>
  <c r="CM517" i="4"/>
  <c r="CK517" i="4"/>
  <c r="CM347" i="4"/>
  <c r="CK347" i="4"/>
  <c r="CM419" i="4"/>
  <c r="CN419" i="4" s="1"/>
  <c r="CO419" i="4" s="1"/>
  <c r="CK419" i="4"/>
  <c r="CM443" i="4"/>
  <c r="CK443" i="4"/>
  <c r="CM337" i="4"/>
  <c r="CK337" i="4"/>
  <c r="CM887" i="4"/>
  <c r="CK887" i="4"/>
  <c r="CK562" i="4"/>
  <c r="CM562" i="4"/>
  <c r="CN562" i="4" s="1"/>
  <c r="CO562" i="4" s="1"/>
  <c r="CM225" i="4"/>
  <c r="CK225" i="4"/>
  <c r="CM935" i="4"/>
  <c r="CK935" i="4"/>
  <c r="CK77" i="4"/>
  <c r="CM149" i="4"/>
  <c r="CK149" i="4"/>
  <c r="CM173" i="4"/>
  <c r="CN173" i="4" s="1"/>
  <c r="CO173" i="4" s="1"/>
  <c r="CK173" i="4"/>
  <c r="CM668" i="4"/>
  <c r="CK668" i="4"/>
  <c r="CM519" i="4"/>
  <c r="CK519" i="4"/>
  <c r="CM367" i="4"/>
  <c r="CK367" i="4"/>
  <c r="CK28" i="4"/>
  <c r="CM995" i="4"/>
  <c r="CK995" i="4"/>
  <c r="CM820" i="4"/>
  <c r="CK820" i="4"/>
  <c r="CM806" i="4"/>
  <c r="CN806" i="4" s="1"/>
  <c r="CO806" i="4" s="1"/>
  <c r="CK806" i="4"/>
  <c r="CM848" i="4"/>
  <c r="CK848" i="4"/>
  <c r="CM324" i="4"/>
  <c r="CK324" i="4"/>
  <c r="CM988" i="4"/>
  <c r="CK988" i="4"/>
  <c r="CM899" i="4"/>
  <c r="CN899" i="4" s="1"/>
  <c r="CO899" i="4" s="1"/>
  <c r="CK899" i="4"/>
  <c r="CM626" i="4"/>
  <c r="CK626" i="4"/>
  <c r="CM822" i="4"/>
  <c r="CK822" i="4"/>
  <c r="CM573" i="4"/>
  <c r="CK573" i="4"/>
  <c r="CM639" i="4"/>
  <c r="CN639" i="4" s="1"/>
  <c r="CO639" i="4" s="1"/>
  <c r="CK639" i="4"/>
  <c r="CM1001" i="4"/>
  <c r="CN1001" i="4" s="1"/>
  <c r="CO1001" i="4" s="1"/>
  <c r="CK1001" i="4"/>
  <c r="CM641" i="4"/>
  <c r="CK641" i="4"/>
  <c r="CM174" i="4"/>
  <c r="CK174" i="4"/>
  <c r="CM683" i="4"/>
  <c r="CK683" i="4"/>
  <c r="CM892" i="4"/>
  <c r="CN892" i="4" s="1"/>
  <c r="CO892" i="4" s="1"/>
  <c r="CK892" i="4"/>
  <c r="CM817" i="4"/>
  <c r="CK817" i="4"/>
  <c r="CM359" i="4"/>
  <c r="CK359" i="4"/>
  <c r="CM268" i="4"/>
  <c r="CN268" i="4" s="1"/>
  <c r="CO268" i="4" s="1"/>
  <c r="CK268" i="4"/>
  <c r="CK114" i="4"/>
  <c r="CM629" i="4"/>
  <c r="CN629" i="4" s="1"/>
  <c r="CO629" i="4" s="1"/>
  <c r="CK629" i="4"/>
  <c r="CM896" i="4"/>
  <c r="CK896" i="4"/>
  <c r="CM815" i="4"/>
  <c r="CK815" i="4"/>
  <c r="CM375" i="4"/>
  <c r="CK375" i="4"/>
  <c r="CM224" i="4"/>
  <c r="CN224" i="4" s="1"/>
  <c r="CO224" i="4" s="1"/>
  <c r="CK224" i="4"/>
  <c r="CM166" i="4"/>
  <c r="CK166" i="4"/>
  <c r="CM723" i="4"/>
  <c r="CK723" i="4"/>
  <c r="CM438" i="4"/>
  <c r="CK438" i="4"/>
  <c r="CM741" i="4"/>
  <c r="CN741" i="4" s="1"/>
  <c r="CO741" i="4" s="1"/>
  <c r="CK741" i="4"/>
  <c r="CM846" i="4"/>
  <c r="CK846" i="4"/>
  <c r="CM170" i="4"/>
  <c r="CK170" i="4"/>
  <c r="CM721" i="4"/>
  <c r="CK721" i="4"/>
  <c r="CM1002" i="4"/>
  <c r="CN1002" i="4" s="1"/>
  <c r="CO1002" i="4" s="1"/>
  <c r="CK1002" i="4"/>
  <c r="CM745" i="4"/>
  <c r="CK745" i="4"/>
  <c r="CK70" i="4"/>
  <c r="CM466" i="4"/>
  <c r="CN466" i="4" s="1"/>
  <c r="CO466" i="4" s="1"/>
  <c r="CK466" i="4"/>
  <c r="CM715" i="4"/>
  <c r="CN715" i="4" s="1"/>
  <c r="CO715" i="4" s="1"/>
  <c r="CK715" i="4"/>
  <c r="CM371" i="4"/>
  <c r="CK371" i="4"/>
  <c r="CM792" i="4"/>
  <c r="CK792" i="4"/>
  <c r="CM253" i="4"/>
  <c r="CN253" i="4" s="1"/>
  <c r="CO253" i="4" s="1"/>
  <c r="CK253" i="4"/>
  <c r="CM576" i="4"/>
  <c r="CN576" i="4" s="1"/>
  <c r="CO576" i="4" s="1"/>
  <c r="CK576" i="4"/>
  <c r="CM412" i="4"/>
  <c r="CK412" i="4"/>
  <c r="CM978" i="4"/>
  <c r="CK978" i="4"/>
  <c r="CK65" i="4"/>
  <c r="CM695" i="4"/>
  <c r="CK695" i="4"/>
  <c r="CM891" i="4"/>
  <c r="CN891" i="4" s="1"/>
  <c r="CO891" i="4" s="1"/>
  <c r="CK891" i="4"/>
  <c r="CK29" i="4"/>
  <c r="CM769" i="4"/>
  <c r="CK769" i="4"/>
  <c r="CM868" i="4"/>
  <c r="CK868" i="4"/>
  <c r="CM484" i="4"/>
  <c r="CK484" i="4"/>
  <c r="CM295" i="4"/>
  <c r="CK295" i="4"/>
  <c r="CM944" i="4"/>
  <c r="CK944" i="4"/>
  <c r="CM662" i="4"/>
  <c r="CN662" i="4" s="1"/>
  <c r="CO662" i="4" s="1"/>
  <c r="CK662" i="4"/>
  <c r="CM747" i="4"/>
  <c r="CN747" i="4" s="1"/>
  <c r="CO747" i="4" s="1"/>
  <c r="CK747" i="4"/>
  <c r="CM878" i="4"/>
  <c r="CK878" i="4"/>
  <c r="CM883" i="4"/>
  <c r="CK883" i="4"/>
  <c r="CK82" i="4"/>
  <c r="CM786" i="4"/>
  <c r="CK786" i="4"/>
  <c r="CM391" i="4"/>
  <c r="CN391" i="4" s="1"/>
  <c r="CO391" i="4" s="1"/>
  <c r="CK391" i="4"/>
  <c r="CM485" i="4"/>
  <c r="CK485" i="4"/>
  <c r="CM842" i="4"/>
  <c r="CK842" i="4"/>
  <c r="CM192" i="4"/>
  <c r="CK192" i="4"/>
  <c r="CM977" i="4"/>
  <c r="CN977" i="4" s="1"/>
  <c r="CO977" i="4" s="1"/>
  <c r="CK977" i="4"/>
  <c r="CK393" i="4"/>
  <c r="CM393" i="4"/>
  <c r="CM325" i="4"/>
  <c r="CK325" i="4"/>
  <c r="CM592" i="4"/>
  <c r="CK592" i="4"/>
  <c r="CM564" i="4"/>
  <c r="CN564" i="4" s="1"/>
  <c r="CO564" i="4" s="1"/>
  <c r="CK564" i="4"/>
  <c r="CM264" i="4"/>
  <c r="CK264" i="4"/>
  <c r="CM499" i="4"/>
  <c r="CK499" i="4"/>
  <c r="CM282" i="4"/>
  <c r="CK282" i="4"/>
  <c r="CM554" i="4"/>
  <c r="CN554" i="4" s="1"/>
  <c r="CO554" i="4" s="1"/>
  <c r="CK554" i="4"/>
  <c r="CK86" i="4"/>
  <c r="CM686" i="4"/>
  <c r="CK686" i="4"/>
  <c r="CM778" i="4"/>
  <c r="CN778" i="4" s="1"/>
  <c r="CO778" i="4" s="1"/>
  <c r="CK778" i="4"/>
  <c r="CM278" i="4"/>
  <c r="CN278" i="4" s="1"/>
  <c r="CO278" i="4" s="1"/>
  <c r="CK278" i="4"/>
  <c r="CM693" i="4"/>
  <c r="CK693" i="4"/>
  <c r="CM633" i="4"/>
  <c r="CK633" i="4"/>
  <c r="CM900" i="4"/>
  <c r="CK900" i="4"/>
  <c r="CM196" i="4"/>
  <c r="CN196" i="4" s="1"/>
  <c r="CO196" i="4" s="1"/>
  <c r="CK196" i="4"/>
  <c r="CM591" i="4"/>
  <c r="CK591" i="4"/>
  <c r="CM709" i="4"/>
  <c r="CK709" i="4"/>
  <c r="CM123" i="4"/>
  <c r="CK123" i="4"/>
  <c r="CM141" i="4"/>
  <c r="CN141" i="4" s="1"/>
  <c r="CO141" i="4" s="1"/>
  <c r="CK141" i="4"/>
  <c r="CK32" i="4"/>
  <c r="CM205" i="4"/>
  <c r="CK205" i="4"/>
  <c r="CK96" i="4"/>
  <c r="CK24" i="4"/>
  <c r="CK43" i="4"/>
  <c r="CM464" i="4"/>
  <c r="CN464" i="4" s="1"/>
  <c r="CO464" i="4" s="1"/>
  <c r="CK464" i="4"/>
  <c r="CK704" i="4"/>
  <c r="CM704" i="4"/>
  <c r="CM122" i="4"/>
  <c r="CK122" i="4"/>
  <c r="CM635" i="4"/>
  <c r="CK635" i="4"/>
  <c r="CM353" i="4"/>
  <c r="CK353" i="4"/>
  <c r="CM300" i="4"/>
  <c r="CK300" i="4"/>
  <c r="CM374" i="4"/>
  <c r="CK374" i="4"/>
  <c r="CM250" i="4"/>
  <c r="CK250" i="4"/>
  <c r="CM468" i="4"/>
  <c r="CK468" i="4"/>
  <c r="CM470" i="4"/>
  <c r="CK470" i="4"/>
  <c r="CM354" i="4"/>
  <c r="CK354" i="4"/>
  <c r="CM929" i="4"/>
  <c r="CN929" i="4" s="1"/>
  <c r="CO929" i="4" s="1"/>
  <c r="CK929" i="4"/>
  <c r="CM648" i="4"/>
  <c r="CN648" i="4" s="1"/>
  <c r="CO648" i="4" s="1"/>
  <c r="CK648" i="4"/>
  <c r="CM655" i="4"/>
  <c r="CK655" i="4"/>
  <c r="CM500" i="4"/>
  <c r="CK500" i="4"/>
  <c r="CM572" i="4"/>
  <c r="CK572" i="4"/>
  <c r="CM596" i="4"/>
  <c r="CN596" i="4" s="1"/>
  <c r="CO596" i="4" s="1"/>
  <c r="CK596" i="4"/>
  <c r="CK92" i="4"/>
  <c r="CM477" i="4"/>
  <c r="CK477" i="4"/>
  <c r="CM853" i="4"/>
  <c r="CK853" i="4"/>
  <c r="CM269" i="4"/>
  <c r="CK269" i="4"/>
  <c r="CM702" i="4"/>
  <c r="CN702" i="4" s="1"/>
  <c r="CO702" i="4" s="1"/>
  <c r="CK702" i="4"/>
  <c r="CM885" i="4"/>
  <c r="CK885" i="4"/>
  <c r="CM378" i="4"/>
  <c r="CK378" i="4"/>
  <c r="CM208" i="4"/>
  <c r="CK208" i="4"/>
  <c r="CM280" i="4"/>
  <c r="CN280" i="4" s="1"/>
  <c r="CO280" i="4" s="1"/>
  <c r="CK280" i="4"/>
  <c r="CM304" i="4"/>
  <c r="CK304" i="4"/>
  <c r="CM830" i="4"/>
  <c r="CK830" i="4"/>
  <c r="CM716" i="4"/>
  <c r="CK716" i="4"/>
  <c r="CM388" i="4"/>
  <c r="CN388" i="4" s="1"/>
  <c r="CO388" i="4" s="1"/>
  <c r="CK388" i="4"/>
  <c r="CM527" i="4"/>
  <c r="CN527" i="4" s="1"/>
  <c r="CO527" i="4" s="1"/>
  <c r="CK527" i="4"/>
  <c r="CM609" i="4"/>
  <c r="CK609" i="4"/>
  <c r="CK824" i="4"/>
  <c r="CM824" i="4"/>
  <c r="CN824" i="4" s="1"/>
  <c r="CO824" i="4" s="1"/>
  <c r="CM461" i="4"/>
  <c r="CN461" i="4" s="1"/>
  <c r="CO461" i="4" s="1"/>
  <c r="CK461" i="4"/>
  <c r="CM533" i="4"/>
  <c r="CK533" i="4"/>
  <c r="CM557" i="4"/>
  <c r="CK557" i="4"/>
  <c r="CM855" i="4"/>
  <c r="CK855" i="4"/>
  <c r="CM441" i="4"/>
  <c r="CN441" i="4" s="1"/>
  <c r="CO441" i="4" s="1"/>
  <c r="CK441" i="4"/>
  <c r="CM967" i="4"/>
  <c r="CK967" i="4"/>
  <c r="CM328" i="4"/>
  <c r="CK328" i="4"/>
  <c r="CM854" i="4"/>
  <c r="CK854" i="4"/>
  <c r="CM180" i="4"/>
  <c r="CN180" i="4" s="1"/>
  <c r="CO180" i="4" s="1"/>
  <c r="CK180" i="4"/>
  <c r="CM252" i="4"/>
  <c r="CK252" i="4"/>
  <c r="CM276" i="4"/>
  <c r="CK276" i="4"/>
  <c r="CM490" i="4"/>
  <c r="CK490" i="4"/>
  <c r="CK38" i="4"/>
  <c r="CM950" i="4"/>
  <c r="CK950" i="4"/>
  <c r="CK58" i="4"/>
  <c r="CK952" i="4"/>
  <c r="CM952" i="4"/>
  <c r="CM589" i="4"/>
  <c r="CK589" i="4"/>
  <c r="CM661" i="4"/>
  <c r="CN661" i="4" s="1"/>
  <c r="CO661" i="4" s="1"/>
  <c r="CK661" i="4"/>
  <c r="CM685" i="4"/>
  <c r="CK685" i="4"/>
  <c r="CM872" i="4"/>
  <c r="CK872" i="4"/>
  <c r="CM274" i="4"/>
  <c r="CK274" i="4"/>
  <c r="CM228" i="4"/>
  <c r="CN228" i="4" s="1"/>
  <c r="CO228" i="4" s="1"/>
  <c r="CK228" i="4"/>
  <c r="CM540" i="4"/>
  <c r="CK540" i="4"/>
  <c r="CM980" i="4"/>
  <c r="CK980" i="4"/>
  <c r="CK110" i="4"/>
  <c r="CM823" i="4"/>
  <c r="CK823" i="4"/>
  <c r="CM821" i="4"/>
  <c r="CK821" i="4"/>
  <c r="CM221" i="4"/>
  <c r="CK221" i="4"/>
  <c r="CM897" i="4"/>
  <c r="CN897" i="4" s="1"/>
  <c r="CO897" i="4" s="1"/>
  <c r="CK897" i="4"/>
  <c r="CK370" i="4"/>
  <c r="CM370" i="4"/>
  <c r="CN370" i="4" s="1"/>
  <c r="CO370" i="4" s="1"/>
  <c r="CM381" i="4"/>
  <c r="CK381" i="4"/>
  <c r="CM358" i="4"/>
  <c r="CK358" i="4"/>
  <c r="CM126" i="4"/>
  <c r="CN126" i="4" s="1"/>
  <c r="CO126" i="4" s="1"/>
  <c r="CK126" i="4"/>
  <c r="CM717" i="4"/>
  <c r="CN717" i="4" s="1"/>
  <c r="CO717" i="4" s="1"/>
  <c r="CK717" i="4"/>
  <c r="CM168" i="4"/>
  <c r="CK168" i="4"/>
  <c r="CM998" i="4"/>
  <c r="CK998" i="4"/>
  <c r="CM510" i="4"/>
  <c r="CK510" i="4"/>
  <c r="CM516" i="4"/>
  <c r="CK516" i="4"/>
  <c r="CM247" i="4"/>
  <c r="CK247" i="4"/>
  <c r="CM327" i="4"/>
  <c r="CK327" i="4"/>
  <c r="CM395" i="4"/>
  <c r="CN395" i="4" s="1"/>
  <c r="CO395" i="4" s="1"/>
  <c r="CK395" i="4"/>
  <c r="CM342" i="4"/>
  <c r="CK342" i="4"/>
  <c r="CM735" i="4"/>
  <c r="CK735" i="4"/>
  <c r="CM966" i="4"/>
  <c r="CK966" i="4"/>
  <c r="CM921" i="4"/>
  <c r="CK921" i="4"/>
  <c r="CM748" i="4"/>
  <c r="CN748" i="4" s="1"/>
  <c r="CO748" i="4" s="1"/>
  <c r="CK748" i="4"/>
  <c r="CM478" i="4"/>
  <c r="CK478" i="4"/>
  <c r="CK57" i="4"/>
  <c r="CM215" i="4"/>
  <c r="CK215" i="4"/>
  <c r="CM909" i="4"/>
  <c r="CK909" i="4"/>
  <c r="CM948" i="4"/>
  <c r="CN948" i="4" s="1"/>
  <c r="CO948" i="4" s="1"/>
  <c r="CK948" i="4"/>
  <c r="CM165" i="4"/>
  <c r="CK165" i="4"/>
  <c r="CM678" i="4"/>
  <c r="CK678" i="4"/>
  <c r="CM682" i="4"/>
  <c r="CK682" i="4"/>
  <c r="CM746" i="4"/>
  <c r="CN746" i="4" s="1"/>
  <c r="CO746" i="4" s="1"/>
  <c r="CK746" i="4"/>
  <c r="CM703" i="4"/>
  <c r="CK703" i="4"/>
  <c r="CM740" i="4"/>
  <c r="CK740" i="4"/>
  <c r="CM134" i="4"/>
  <c r="CK134" i="4"/>
  <c r="CM299" i="4"/>
  <c r="CN299" i="4" s="1"/>
  <c r="CO299" i="4" s="1"/>
  <c r="CK299" i="4"/>
  <c r="CM877" i="4"/>
  <c r="CK877" i="4"/>
  <c r="CM886" i="4"/>
  <c r="CK886" i="4"/>
  <c r="CM707" i="4"/>
  <c r="CK707" i="4"/>
  <c r="CM346" i="4"/>
  <c r="CN346" i="4" s="1"/>
  <c r="CO346" i="4" s="1"/>
  <c r="CK346" i="4"/>
  <c r="CM409" i="4"/>
  <c r="CK409" i="4"/>
  <c r="CM245" i="4"/>
  <c r="CK245" i="4"/>
  <c r="CM837" i="4"/>
  <c r="CK837" i="4"/>
  <c r="CM926" i="4"/>
  <c r="CN926" i="4" s="1"/>
  <c r="CO926" i="4" s="1"/>
  <c r="CK926" i="4"/>
  <c r="CM712" i="4"/>
  <c r="CK712" i="4"/>
  <c r="CM257" i="4"/>
  <c r="CK257" i="4"/>
  <c r="CK54" i="4"/>
  <c r="CM794" i="4"/>
  <c r="CN794" i="4" s="1"/>
  <c r="CO794" i="4" s="1"/>
  <c r="CK794" i="4"/>
  <c r="CM317" i="4"/>
  <c r="CK317" i="4"/>
  <c r="CM738" i="4"/>
  <c r="CK738" i="4"/>
  <c r="CM164" i="4"/>
  <c r="CN164" i="4" s="1"/>
  <c r="CO164" i="4" s="1"/>
  <c r="CK164" i="4"/>
  <c r="CM936" i="4"/>
  <c r="CN936" i="4" s="1"/>
  <c r="CO936" i="4" s="1"/>
  <c r="CK936" i="4"/>
  <c r="CM849" i="4"/>
  <c r="CK849" i="4"/>
  <c r="CM1005" i="4"/>
  <c r="CK1005" i="4"/>
  <c r="CM898" i="4"/>
  <c r="CN898" i="4" s="1"/>
  <c r="CO898" i="4" s="1"/>
  <c r="CK898" i="4"/>
  <c r="CK71" i="4"/>
  <c r="CM594" i="4"/>
  <c r="CN594" i="4" s="1"/>
  <c r="CO594" i="4" s="1"/>
  <c r="CK594" i="4"/>
  <c r="CM843" i="4"/>
  <c r="CK843" i="4"/>
  <c r="CM204" i="4"/>
  <c r="CK204" i="4"/>
  <c r="CM183" i="4"/>
  <c r="CK183" i="4"/>
  <c r="CM302" i="4"/>
  <c r="CN302" i="4" s="1"/>
  <c r="CO302" i="4" s="1"/>
  <c r="CK302" i="4"/>
  <c r="CK25" i="4"/>
  <c r="CK27" i="4"/>
  <c r="CM531" i="4"/>
  <c r="CK531" i="4"/>
  <c r="CM153" i="4"/>
  <c r="CK153" i="4"/>
  <c r="CM155" i="4"/>
  <c r="CN155" i="4" s="1"/>
  <c r="CO155" i="4" s="1"/>
  <c r="CK155" i="4"/>
  <c r="CM187" i="4"/>
  <c r="CK187" i="4"/>
  <c r="CM156" i="4"/>
  <c r="CK156" i="4"/>
  <c r="CM426" i="4"/>
  <c r="CK426" i="4"/>
  <c r="CM610" i="4"/>
  <c r="CN610" i="4" s="1"/>
  <c r="CO610" i="4" s="1"/>
  <c r="CK610" i="4"/>
  <c r="CM780" i="4"/>
  <c r="CK780" i="4"/>
  <c r="CM491" i="4"/>
  <c r="CK491" i="4"/>
  <c r="CM876" i="4"/>
  <c r="CK876" i="4"/>
  <c r="CM182" i="4"/>
  <c r="CN182" i="4" s="1"/>
  <c r="CO182" i="4" s="1"/>
  <c r="CK182" i="4"/>
  <c r="CM761" i="4"/>
  <c r="CK761" i="4"/>
  <c r="CK17" i="4"/>
  <c r="CM202" i="4"/>
  <c r="CK202" i="4"/>
  <c r="CK63" i="4"/>
  <c r="CM266" i="4"/>
  <c r="CN266" i="4" s="1"/>
  <c r="CO266" i="4" s="1"/>
  <c r="CK266" i="4"/>
  <c r="CK319" i="4"/>
  <c r="CM319" i="4"/>
  <c r="CK35" i="4"/>
  <c r="CM524" i="4"/>
  <c r="CK524" i="4"/>
  <c r="CM475" i="4"/>
  <c r="CK475" i="4"/>
  <c r="CM904" i="4"/>
  <c r="CK904" i="4"/>
  <c r="CM595" i="4"/>
  <c r="CK595" i="4"/>
  <c r="CM559" i="4"/>
  <c r="CK559" i="4"/>
  <c r="CK88" i="4"/>
  <c r="CM982" i="4"/>
  <c r="CN982" i="4" s="1"/>
  <c r="CO982" i="4" s="1"/>
  <c r="CK982" i="4"/>
  <c r="CM259" i="4"/>
  <c r="CK259" i="4"/>
  <c r="CM364" i="4"/>
  <c r="CK364" i="4"/>
  <c r="CM630" i="4"/>
  <c r="CK630" i="4"/>
  <c r="CM425" i="4"/>
  <c r="CN425" i="4" s="1"/>
  <c r="CO425" i="4" s="1"/>
  <c r="CK425" i="4"/>
  <c r="CK20" i="4"/>
  <c r="CM544" i="4"/>
  <c r="CK544" i="4"/>
  <c r="CM481" i="4"/>
  <c r="CK481" i="4"/>
  <c r="CK696" i="4"/>
  <c r="CM696" i="4"/>
  <c r="CN696" i="4" s="1"/>
  <c r="CO696" i="4" s="1"/>
  <c r="CM333" i="4"/>
  <c r="CK333" i="4"/>
  <c r="CM405" i="4"/>
  <c r="CK405" i="4"/>
  <c r="CM429" i="4"/>
  <c r="CK429" i="4"/>
  <c r="CM838" i="4"/>
  <c r="CN838" i="4" s="1"/>
  <c r="CO838" i="4" s="1"/>
  <c r="CK838" i="4"/>
  <c r="CM608" i="4"/>
  <c r="CK608" i="4"/>
  <c r="CM396" i="4"/>
  <c r="CK396" i="4"/>
  <c r="CM664" i="4"/>
  <c r="CN664" i="4" s="1"/>
  <c r="CO664" i="4" s="1"/>
  <c r="CK664" i="4"/>
  <c r="CM248" i="4"/>
  <c r="CN248" i="4" s="1"/>
  <c r="CO248" i="4" s="1"/>
  <c r="CK248" i="4"/>
  <c r="CM984" i="4"/>
  <c r="CK984" i="4"/>
  <c r="CM211" i="4"/>
  <c r="CK211" i="4"/>
  <c r="CK41" i="4"/>
  <c r="CK113" i="4"/>
  <c r="CM137" i="4"/>
  <c r="CK137" i="4"/>
  <c r="CM847" i="4"/>
  <c r="CK847" i="4"/>
  <c r="CM754" i="4"/>
  <c r="CK754" i="4"/>
  <c r="CM889" i="4"/>
  <c r="CN889" i="4" s="1"/>
  <c r="CO889" i="4" s="1"/>
  <c r="CK889" i="4"/>
  <c r="CM795" i="4"/>
  <c r="CN795" i="4" s="1"/>
  <c r="CO795" i="4" s="1"/>
  <c r="CK795" i="4"/>
  <c r="CM442" i="4"/>
  <c r="CK442" i="4"/>
  <c r="CM272" i="4"/>
  <c r="CK272" i="4"/>
  <c r="CM344" i="4"/>
  <c r="CN344" i="4" s="1"/>
  <c r="CO344" i="4" s="1"/>
  <c r="CK344" i="4"/>
  <c r="CM368" i="4"/>
  <c r="CN368" i="4" s="1"/>
  <c r="CO368" i="4" s="1"/>
  <c r="CK368" i="4"/>
  <c r="CM894" i="4"/>
  <c r="CK894" i="4"/>
  <c r="CM972" i="4"/>
  <c r="CK972" i="4"/>
  <c r="CM452" i="4"/>
  <c r="CK452" i="4"/>
  <c r="CM839" i="4"/>
  <c r="CN839" i="4" s="1"/>
  <c r="CO839" i="4" s="1"/>
  <c r="CK839" i="4"/>
  <c r="CM161" i="4"/>
  <c r="CK161" i="4"/>
  <c r="CM871" i="4"/>
  <c r="CK871" i="4"/>
  <c r="CK13" i="4"/>
  <c r="CK85" i="4"/>
  <c r="CK109" i="4"/>
  <c r="CM604" i="4"/>
  <c r="CN604" i="4" s="1"/>
  <c r="CO604" i="4" s="1"/>
  <c r="CK604" i="4"/>
  <c r="CM231" i="4"/>
  <c r="CK231" i="4"/>
  <c r="CK46" i="4"/>
  <c r="CM570" i="4"/>
  <c r="CN570" i="4" s="1"/>
  <c r="CO570" i="4" s="1"/>
  <c r="CK570" i="4"/>
  <c r="CM400" i="4"/>
  <c r="CN400" i="4" s="1"/>
  <c r="CO400" i="4" s="1"/>
  <c r="CK400" i="4"/>
  <c r="CM472" i="4"/>
  <c r="CK472" i="4"/>
  <c r="CM496" i="4"/>
  <c r="CK496" i="4"/>
  <c r="CK47" i="4"/>
  <c r="CM981" i="4"/>
  <c r="CN981" i="4" s="1"/>
  <c r="CO981" i="4" s="1"/>
  <c r="CK981" i="4"/>
  <c r="CM669" i="4"/>
  <c r="CN669" i="4" s="1"/>
  <c r="CO669" i="4" s="1"/>
  <c r="CK669" i="4"/>
  <c r="CM178" i="4"/>
  <c r="CK178" i="4"/>
  <c r="CM373" i="4"/>
  <c r="CK373" i="4"/>
  <c r="CM502" i="4"/>
  <c r="CK502" i="4"/>
  <c r="CM175" i="4"/>
  <c r="CN175" i="4" s="1"/>
  <c r="CO175" i="4" s="1"/>
  <c r="CK175" i="4"/>
  <c r="CM840" i="4"/>
  <c r="CK840" i="4"/>
  <c r="CM577" i="4"/>
  <c r="CK577" i="4"/>
  <c r="CM937" i="4"/>
  <c r="CK937" i="4"/>
  <c r="CM922" i="4"/>
  <c r="CN922" i="4" s="1"/>
  <c r="CO922" i="4" s="1"/>
  <c r="CK922" i="4"/>
  <c r="CM782" i="4"/>
  <c r="CK782" i="4"/>
  <c r="CM607" i="4"/>
  <c r="CK607" i="4"/>
  <c r="CM548" i="4"/>
  <c r="CK548" i="4"/>
  <c r="CK53" i="4"/>
  <c r="CM733" i="4"/>
  <c r="CK733" i="4"/>
  <c r="CM734" i="4"/>
  <c r="CK734" i="4"/>
  <c r="CK22" i="4"/>
  <c r="CM232" i="4"/>
  <c r="CK232" i="4"/>
  <c r="CM750" i="4"/>
  <c r="CN750" i="4" s="1"/>
  <c r="CO750" i="4" s="1"/>
  <c r="CK750" i="4"/>
  <c r="CM350" i="4"/>
  <c r="CK350" i="4"/>
  <c r="CM459" i="4"/>
  <c r="CK459" i="4"/>
  <c r="CM799" i="4"/>
  <c r="CK799" i="4"/>
  <c r="CM498" i="4"/>
  <c r="CN498" i="4" s="1"/>
  <c r="CO498" i="4" s="1"/>
  <c r="CK498" i="4"/>
  <c r="CM987" i="4"/>
  <c r="CK987" i="4"/>
  <c r="CM983" i="4"/>
  <c r="CK983" i="4"/>
  <c r="CM946" i="4"/>
  <c r="CK946" i="4"/>
  <c r="CM349" i="4"/>
  <c r="CN349" i="4" s="1"/>
  <c r="CO349" i="4" s="1"/>
  <c r="CK349" i="4"/>
  <c r="CM691" i="4"/>
  <c r="CK691" i="4"/>
  <c r="CM569" i="4"/>
  <c r="CK569" i="4"/>
  <c r="CM318" i="4"/>
  <c r="CK318" i="4"/>
  <c r="CM925" i="4"/>
  <c r="CN925" i="4" s="1"/>
  <c r="CO925" i="4" s="1"/>
  <c r="CK925" i="4"/>
  <c r="CM652" i="4"/>
  <c r="CK652" i="4"/>
  <c r="CM881" i="4"/>
  <c r="CK881" i="4"/>
  <c r="CM647" i="4"/>
  <c r="CK647" i="4"/>
  <c r="CM515" i="4"/>
  <c r="CN515" i="4" s="1"/>
  <c r="CO515" i="4" s="1"/>
  <c r="CK515" i="4"/>
  <c r="CM803" i="4"/>
  <c r="CK803" i="4"/>
  <c r="CM223" i="4"/>
  <c r="CK223" i="4"/>
  <c r="CM398" i="4"/>
  <c r="CK398" i="4"/>
  <c r="CM495" i="4"/>
  <c r="CN495" i="4" s="1"/>
  <c r="CO495" i="4" s="1"/>
  <c r="CK495" i="4"/>
  <c r="CM132" i="4"/>
  <c r="CK132" i="4"/>
  <c r="CM893" i="4"/>
  <c r="CK893" i="4"/>
  <c r="CM906" i="4"/>
  <c r="CK906" i="4"/>
  <c r="CM772" i="4"/>
  <c r="CN772" i="4" s="1"/>
  <c r="CO772" i="4" s="1"/>
  <c r="CK772" i="4"/>
  <c r="CK37" i="4"/>
  <c r="CM523" i="4"/>
  <c r="CK523" i="4"/>
  <c r="CM270" i="4"/>
  <c r="CK270" i="4"/>
  <c r="CK87" i="4"/>
  <c r="CM943" i="4"/>
  <c r="CN943" i="4" s="1"/>
  <c r="CO943" i="4" s="1"/>
  <c r="CK943" i="4"/>
  <c r="CM737" i="4"/>
  <c r="CK737" i="4"/>
  <c r="CM352" i="4"/>
  <c r="CK352" i="4"/>
  <c r="CM230" i="4"/>
  <c r="CK230" i="4"/>
  <c r="CM851" i="4"/>
  <c r="CN851" i="4" s="1"/>
  <c r="CO851" i="4" s="1"/>
  <c r="CK851" i="4"/>
  <c r="CM713" i="4"/>
  <c r="CK713" i="4"/>
  <c r="CM602" i="4"/>
  <c r="CK602" i="4"/>
  <c r="CM991" i="4"/>
  <c r="CK991" i="4"/>
  <c r="CM131" i="4"/>
  <c r="CN131" i="4" s="1"/>
  <c r="CO131" i="4" s="1"/>
  <c r="CK131" i="4"/>
  <c r="CM874" i="4"/>
  <c r="CK874" i="4"/>
  <c r="CM720" i="4"/>
  <c r="CK720" i="4"/>
  <c r="CM488" i="4"/>
  <c r="CK488" i="4"/>
  <c r="CM390" i="4"/>
  <c r="CN390" i="4" s="1"/>
  <c r="CO390" i="4" s="1"/>
  <c r="CK390" i="4"/>
  <c r="CM427" i="4"/>
  <c r="CK427" i="4"/>
  <c r="CM884" i="4"/>
  <c r="CK884" i="4"/>
  <c r="CM775" i="4"/>
  <c r="CK775" i="4"/>
  <c r="CM963" i="4"/>
  <c r="CN963" i="4" s="1"/>
  <c r="CO963" i="4" s="1"/>
  <c r="CK963" i="4"/>
  <c r="CM179" i="4"/>
  <c r="CK179" i="4"/>
  <c r="CM537" i="4"/>
  <c r="CK537" i="4"/>
  <c r="CM437" i="4"/>
  <c r="CK437" i="4"/>
  <c r="CM158" i="4"/>
  <c r="CN158" i="4" s="1"/>
  <c r="CO158" i="4" s="1"/>
  <c r="CK158" i="4"/>
  <c r="CM542" i="4"/>
  <c r="CK542" i="4"/>
  <c r="CM227" i="4"/>
  <c r="CK227" i="4"/>
  <c r="CK93" i="4"/>
  <c r="CM151" i="4"/>
  <c r="CK151" i="4"/>
  <c r="CM212" i="4"/>
  <c r="CK212" i="4"/>
  <c r="CM586" i="4"/>
  <c r="CK586" i="4"/>
  <c r="CM244" i="4"/>
  <c r="CN244" i="4" s="1"/>
  <c r="CO244" i="4" s="1"/>
  <c r="CK244" i="4"/>
  <c r="CM938" i="4"/>
  <c r="CN938" i="4" s="1"/>
  <c r="CO938" i="4" s="1"/>
  <c r="CK938" i="4"/>
  <c r="CM844" i="4"/>
  <c r="CK844" i="4"/>
  <c r="CM414" i="4"/>
  <c r="CK414" i="4"/>
  <c r="CM613" i="4"/>
  <c r="CK613" i="4"/>
  <c r="CM798" i="4"/>
  <c r="CN798" i="4" s="1"/>
  <c r="CO798" i="4" s="1"/>
  <c r="CK798" i="4"/>
  <c r="CM331" i="4"/>
  <c r="CK331" i="4"/>
  <c r="CM574" i="4"/>
  <c r="CK574" i="4"/>
  <c r="CM867" i="4"/>
  <c r="CK867" i="4"/>
  <c r="CM511" i="4"/>
  <c r="CN511" i="4" s="1"/>
  <c r="CO511" i="4" s="1"/>
  <c r="CK511" i="4"/>
  <c r="CM583" i="4"/>
  <c r="CK583" i="4"/>
  <c r="CM841" i="4"/>
  <c r="CK841" i="4"/>
  <c r="CM213" i="4"/>
  <c r="CN213" i="4" s="1"/>
  <c r="CO213" i="4" s="1"/>
  <c r="CK213" i="4"/>
  <c r="CM923" i="4"/>
  <c r="CN923" i="4" s="1"/>
  <c r="CO923" i="4" s="1"/>
  <c r="CK923" i="4"/>
  <c r="CM277" i="4"/>
  <c r="CN277" i="4" s="1"/>
  <c r="CO277" i="4" s="1"/>
  <c r="CK277" i="4"/>
  <c r="CM941" i="4"/>
  <c r="CK941" i="4"/>
  <c r="CK48" i="4"/>
  <c r="CM279" i="4"/>
  <c r="CK279" i="4"/>
  <c r="CM536" i="4"/>
  <c r="CN536" i="4" s="1"/>
  <c r="CO536" i="4" s="1"/>
  <c r="CK536" i="4"/>
  <c r="CM706" i="4"/>
  <c r="CK706" i="4"/>
  <c r="CK78" i="4"/>
  <c r="CM593" i="4"/>
  <c r="CN593" i="4" s="1"/>
  <c r="CO593" i="4" s="1"/>
  <c r="CK593" i="4"/>
  <c r="CK99" i="4"/>
  <c r="CM297" i="4"/>
  <c r="CN297" i="4" s="1"/>
  <c r="CO297" i="4" s="1"/>
  <c r="CK297" i="4"/>
  <c r="CM285" i="4"/>
  <c r="CK285" i="4"/>
  <c r="CM143" i="4"/>
  <c r="CK143" i="4"/>
  <c r="CM323" i="4"/>
  <c r="CK323" i="4"/>
  <c r="CM603" i="4"/>
  <c r="CN603" i="4" s="1"/>
  <c r="CO603" i="4" s="1"/>
  <c r="CK603" i="4"/>
  <c r="CM365" i="4"/>
  <c r="CK365" i="4"/>
  <c r="CM129" i="4"/>
  <c r="CK129" i="4"/>
  <c r="CM314" i="4"/>
  <c r="CK314" i="4"/>
  <c r="CM144" i="4"/>
  <c r="CN144" i="4" s="1"/>
  <c r="CO144" i="4" s="1"/>
  <c r="CK144" i="4"/>
  <c r="CM216" i="4"/>
  <c r="CK216" i="4"/>
  <c r="CM240" i="4"/>
  <c r="CK240" i="4"/>
  <c r="CM766" i="4"/>
  <c r="CK766" i="4"/>
  <c r="CM383" i="4"/>
  <c r="CN383" i="4" s="1"/>
  <c r="CO383" i="4" s="1"/>
  <c r="CK383" i="4"/>
  <c r="CM619" i="4"/>
  <c r="CK619" i="4"/>
  <c r="CM140" i="4"/>
  <c r="CK140" i="4"/>
  <c r="CM163" i="4"/>
  <c r="CK163" i="4"/>
  <c r="CM387" i="4"/>
  <c r="CN387" i="4" s="1"/>
  <c r="CO387" i="4" s="1"/>
  <c r="CK387" i="4"/>
  <c r="CM326" i="4"/>
  <c r="CK326" i="4"/>
  <c r="CK44" i="4"/>
  <c r="CM553" i="4"/>
  <c r="CN553" i="4" s="1"/>
  <c r="CO553" i="4" s="1"/>
  <c r="CK553" i="4"/>
  <c r="CM625" i="4"/>
  <c r="CN625" i="4" s="1"/>
  <c r="CO625" i="4" s="1"/>
  <c r="CK625" i="4"/>
  <c r="CM649" i="4"/>
  <c r="CK649" i="4"/>
  <c r="CM864" i="4"/>
  <c r="CK864" i="4"/>
  <c r="CM828" i="4"/>
  <c r="CK828" i="4"/>
  <c r="CM773" i="4"/>
  <c r="CN773" i="4" s="1"/>
  <c r="CO773" i="4" s="1"/>
  <c r="CK773" i="4"/>
  <c r="CM718" i="4"/>
  <c r="CK718" i="4"/>
  <c r="CM275" i="4"/>
  <c r="CK275" i="4"/>
  <c r="CK105" i="4"/>
  <c r="CM177" i="4"/>
  <c r="CK177" i="4"/>
  <c r="CM201" i="4"/>
  <c r="CN201" i="4" s="1"/>
  <c r="CO201" i="4" s="1"/>
  <c r="CK201" i="4"/>
  <c r="CM911" i="4"/>
  <c r="CK911" i="4"/>
  <c r="CM818" i="4"/>
  <c r="CK818" i="4"/>
  <c r="CM953" i="4"/>
  <c r="CK953" i="4"/>
  <c r="CM679" i="4"/>
  <c r="CK679" i="4"/>
  <c r="CM673" i="4"/>
  <c r="CK673" i="4"/>
  <c r="CM888" i="4"/>
  <c r="CK888" i="4"/>
  <c r="CM525" i="4"/>
  <c r="CK525" i="4"/>
  <c r="CM597" i="4"/>
  <c r="CN597" i="4" s="1"/>
  <c r="CO597" i="4" s="1"/>
  <c r="CK597" i="4"/>
  <c r="CM621" i="4"/>
  <c r="CK621" i="4"/>
  <c r="CM808" i="4"/>
  <c r="CK808" i="4"/>
  <c r="CM210" i="4"/>
  <c r="CK210" i="4"/>
  <c r="CM139" i="4"/>
  <c r="CN139" i="4" s="1"/>
  <c r="CO139" i="4" s="1"/>
  <c r="CK139" i="4"/>
  <c r="CM403" i="4"/>
  <c r="CK403" i="4"/>
  <c r="CM233" i="4"/>
  <c r="CK233" i="4"/>
  <c r="CM305" i="4"/>
  <c r="CK305" i="4"/>
  <c r="CM329" i="4"/>
  <c r="CN329" i="4" s="1"/>
  <c r="CO329" i="4" s="1"/>
  <c r="CK329" i="4"/>
  <c r="CM118" i="4"/>
  <c r="CK118" i="4"/>
  <c r="CM994" i="4"/>
  <c r="CK994" i="4"/>
  <c r="CK31" i="4"/>
  <c r="CM384" i="4"/>
  <c r="CK384" i="4"/>
  <c r="CM710" i="4"/>
  <c r="CK710" i="4"/>
  <c r="CM599" i="4"/>
  <c r="CK599" i="4"/>
  <c r="CM246" i="4"/>
  <c r="CK246" i="4"/>
  <c r="CM865" i="4"/>
  <c r="CN865" i="4" s="1"/>
  <c r="CO865" i="4" s="1"/>
  <c r="CK865" i="4"/>
  <c r="CM480" i="4"/>
  <c r="CK480" i="4"/>
  <c r="CK104" i="4"/>
  <c r="CM979" i="4"/>
  <c r="CK979" i="4"/>
  <c r="CM802" i="4"/>
  <c r="CK802" i="4"/>
  <c r="CM435" i="4"/>
  <c r="CN435" i="4" s="1"/>
  <c r="CO435" i="4" s="1"/>
  <c r="CK435" i="4"/>
  <c r="CM535" i="4"/>
  <c r="CK535" i="4"/>
  <c r="CM565" i="4"/>
  <c r="CK565" i="4"/>
  <c r="CM832" i="4"/>
  <c r="CK832" i="4"/>
  <c r="CM751" i="4"/>
  <c r="CN751" i="4" s="1"/>
  <c r="CO751" i="4" s="1"/>
  <c r="CK751" i="4"/>
  <c r="CM119" i="4"/>
  <c r="CK119" i="4"/>
  <c r="CM160" i="4"/>
  <c r="CK160" i="4"/>
  <c r="CM763" i="4"/>
  <c r="CK763" i="4"/>
  <c r="CM575" i="4"/>
  <c r="CN575" i="4" s="1"/>
  <c r="CO575" i="4" s="1"/>
  <c r="CK575" i="4"/>
  <c r="CM863" i="4"/>
  <c r="CK863" i="4"/>
  <c r="CM956" i="4"/>
  <c r="CK956" i="4"/>
  <c r="CM558" i="4"/>
  <c r="CK558" i="4"/>
  <c r="CK106" i="4"/>
  <c r="CM567" i="4"/>
  <c r="CN567" i="4" s="1"/>
  <c r="CO567" i="4" s="1"/>
  <c r="CK567" i="4"/>
  <c r="CM997" i="4"/>
  <c r="CK997" i="4"/>
  <c r="CM976" i="4"/>
  <c r="CK976" i="4"/>
  <c r="CM781" i="4"/>
  <c r="CN781" i="4" s="1"/>
  <c r="CO781" i="4" s="1"/>
  <c r="CK781" i="4"/>
  <c r="CM402" i="4"/>
  <c r="CK402" i="4"/>
  <c r="CK543" i="4"/>
  <c r="CM543" i="4"/>
  <c r="CM243" i="4"/>
  <c r="CN243" i="4" s="1"/>
  <c r="CO243" i="4" s="1"/>
  <c r="CK243" i="4"/>
  <c r="CM598" i="4"/>
  <c r="CN598" i="4" s="1"/>
  <c r="CO598" i="4" s="1"/>
  <c r="CK598" i="4"/>
  <c r="CM612" i="4"/>
  <c r="CK612" i="4"/>
  <c r="CM512" i="4"/>
  <c r="CK512" i="4"/>
  <c r="CM348" i="4"/>
  <c r="CK348" i="4"/>
  <c r="CM724" i="4"/>
  <c r="CN724" i="4" s="1"/>
  <c r="CO724" i="4" s="1"/>
  <c r="CK724" i="4"/>
  <c r="CM552" i="4"/>
  <c r="CK552" i="4"/>
  <c r="CM463" i="4"/>
  <c r="CN463" i="4" s="1"/>
  <c r="CO463" i="4" s="1"/>
  <c r="CK463" i="4"/>
  <c r="CM699" i="4"/>
  <c r="CN699" i="4" s="1"/>
  <c r="CO699" i="4" s="1"/>
  <c r="CK699" i="4"/>
  <c r="CM644" i="4"/>
  <c r="CN644" i="4" s="1"/>
  <c r="CO644" i="4" s="1"/>
  <c r="CK644" i="4"/>
  <c r="CM705" i="4"/>
  <c r="CK705" i="4"/>
  <c r="CM861" i="4"/>
  <c r="CK861" i="4"/>
  <c r="CM292" i="4"/>
  <c r="CN292" i="4" s="1"/>
  <c r="CO292" i="4" s="1"/>
  <c r="CK292" i="4"/>
  <c r="CM856" i="4"/>
  <c r="CK856" i="4"/>
  <c r="CK688" i="4"/>
  <c r="CM688" i="4"/>
  <c r="CN688" i="4" s="1"/>
  <c r="CO688" i="4" s="1"/>
  <c r="CM335" i="4"/>
  <c r="CK335" i="4"/>
  <c r="CM190" i="4"/>
  <c r="CK190" i="4"/>
  <c r="CM756" i="4"/>
  <c r="CN756" i="4" s="1"/>
  <c r="CO756" i="4" s="1"/>
  <c r="CK756" i="4"/>
  <c r="CM762" i="4"/>
  <c r="CK762" i="4"/>
  <c r="CM185" i="4"/>
  <c r="CK185" i="4"/>
  <c r="CM697" i="4"/>
  <c r="CN697" i="4" s="1"/>
  <c r="CO697" i="4" s="1"/>
  <c r="CK697" i="4"/>
  <c r="CM916" i="4"/>
  <c r="CN916" i="4" s="1"/>
  <c r="CO916" i="4" s="1"/>
  <c r="CK916" i="4"/>
  <c r="CM901" i="4"/>
  <c r="CK901" i="4"/>
  <c r="CM421" i="4"/>
  <c r="CK421" i="4"/>
  <c r="CM700" i="4"/>
  <c r="CN700" i="4" s="1"/>
  <c r="CO700" i="4" s="1"/>
  <c r="CK700" i="4"/>
  <c r="CM643" i="4"/>
  <c r="CN643" i="4" s="1"/>
  <c r="CO643" i="4" s="1"/>
  <c r="CK643" i="4"/>
  <c r="CM931" i="4"/>
  <c r="CK931" i="4"/>
  <c r="CM812" i="4"/>
  <c r="CK812" i="4"/>
  <c r="CM742" i="4"/>
  <c r="CN742" i="4" s="1"/>
  <c r="CO742" i="4" s="1"/>
  <c r="CK742" i="4"/>
  <c r="CM310" i="4"/>
  <c r="CN310" i="4" s="1"/>
  <c r="CO310" i="4" s="1"/>
  <c r="CK310" i="4"/>
  <c r="CM260" i="4"/>
  <c r="CK260" i="4"/>
  <c r="CM964" i="4"/>
  <c r="CK964" i="4"/>
  <c r="CM771" i="4"/>
  <c r="CN771" i="4" s="1"/>
  <c r="CO771" i="4" s="1"/>
  <c r="CK771" i="4"/>
  <c r="CM434" i="4"/>
  <c r="CN434" i="4" s="1"/>
  <c r="CO434" i="4" s="1"/>
  <c r="CK434" i="4"/>
  <c r="CM206" i="4"/>
  <c r="CK206" i="4"/>
  <c r="CK61" i="4"/>
  <c r="CM999" i="4"/>
  <c r="CK999" i="4"/>
  <c r="CM303" i="4"/>
  <c r="CK303" i="4"/>
  <c r="CM444" i="4"/>
  <c r="CN444" i="4" s="1"/>
  <c r="CO444" i="4" s="1"/>
  <c r="CK444" i="4"/>
  <c r="CM251" i="4"/>
  <c r="CK251" i="4"/>
  <c r="CK33" i="4"/>
  <c r="CM203" i="4"/>
  <c r="CK203" i="4"/>
  <c r="CK191" i="4"/>
  <c r="CM191" i="4"/>
  <c r="CN191" i="4" s="1"/>
  <c r="CO191" i="4" s="1"/>
  <c r="CM392" i="4"/>
  <c r="CK392" i="4"/>
  <c r="CM711" i="4"/>
  <c r="CK711" i="4"/>
  <c r="CM518" i="4"/>
  <c r="CN518" i="4" s="1"/>
  <c r="CO518" i="4" s="1"/>
  <c r="CK518" i="4"/>
  <c r="CK103" i="4"/>
  <c r="CM281" i="4"/>
  <c r="CN281" i="4" s="1"/>
  <c r="CO281" i="4" s="1"/>
  <c r="CK281" i="4"/>
  <c r="CM424" i="4"/>
  <c r="CK424" i="4"/>
  <c r="CM150" i="4"/>
  <c r="CK150" i="4"/>
  <c r="CK135" i="4"/>
  <c r="CM135" i="4"/>
  <c r="CN135" i="4" s="1"/>
  <c r="CO135" i="4" s="1"/>
  <c r="CM827" i="4"/>
  <c r="CN827" i="4" s="1"/>
  <c r="CO827" i="4" s="1"/>
  <c r="CK827" i="4"/>
  <c r="CM306" i="4"/>
  <c r="CK306" i="4"/>
  <c r="CM249" i="4"/>
  <c r="CK249" i="4"/>
  <c r="CM520" i="4"/>
  <c r="CK520" i="4"/>
  <c r="CM226" i="4"/>
  <c r="CN226" i="4" s="1"/>
  <c r="CO226" i="4" s="1"/>
  <c r="CK226" i="4"/>
  <c r="CM584" i="4"/>
  <c r="CK584" i="4"/>
  <c r="CM290" i="4"/>
  <c r="CK290" i="4"/>
  <c r="CM289" i="4"/>
  <c r="CN289" i="4" s="1"/>
  <c r="CO289" i="4" s="1"/>
  <c r="CK289" i="4"/>
  <c r="CK59" i="4"/>
  <c r="CM261" i="4"/>
  <c r="CK261" i="4"/>
  <c r="CM547" i="4"/>
  <c r="CK547" i="4"/>
  <c r="CM910" i="4"/>
  <c r="CK910" i="4"/>
  <c r="CM528" i="4"/>
  <c r="CN528" i="4" s="1"/>
  <c r="CO528" i="4" s="1"/>
  <c r="CK528" i="4"/>
  <c r="CM768" i="4"/>
  <c r="CK768" i="4"/>
  <c r="CM494" i="4"/>
  <c r="CK494" i="4"/>
  <c r="CM308" i="4"/>
  <c r="CN308" i="4" s="1"/>
  <c r="CO308" i="4" s="1"/>
  <c r="CK308" i="4"/>
  <c r="CK102" i="4"/>
  <c r="CM361" i="4"/>
  <c r="CN361" i="4" s="1"/>
  <c r="CO361" i="4" s="1"/>
  <c r="CK361" i="4"/>
  <c r="CM605" i="4"/>
  <c r="CK605" i="4"/>
  <c r="CM152" i="4"/>
  <c r="CK152" i="4"/>
  <c r="CM719" i="4"/>
  <c r="CK719" i="4"/>
  <c r="CM550" i="4"/>
  <c r="CN550" i="4" s="1"/>
  <c r="CO550" i="4" s="1"/>
  <c r="CK550" i="4"/>
  <c r="CM147" i="4"/>
  <c r="CK147" i="4"/>
  <c r="CM656" i="4"/>
  <c r="CK656" i="4"/>
  <c r="CK49" i="4"/>
  <c r="CK73" i="4"/>
  <c r="CM783" i="4"/>
  <c r="CN783" i="4" s="1"/>
  <c r="CO783" i="4" s="1"/>
  <c r="CK783" i="4"/>
  <c r="CM793" i="4"/>
  <c r="CK793" i="4"/>
  <c r="CM321" i="4"/>
  <c r="CK321" i="4"/>
  <c r="CM638" i="4"/>
  <c r="CK638" i="4"/>
  <c r="CM508" i="4"/>
  <c r="CN508" i="4" s="1"/>
  <c r="CO508" i="4" s="1"/>
  <c r="CK508" i="4"/>
  <c r="CK127" i="4"/>
  <c r="CM127" i="4"/>
  <c r="CM563" i="4"/>
  <c r="CK563" i="4"/>
  <c r="CM556" i="4"/>
  <c r="CK556" i="4"/>
  <c r="CM386" i="4"/>
  <c r="CN386" i="4" s="1"/>
  <c r="CO386" i="4" s="1"/>
  <c r="CK386" i="4"/>
  <c r="CM458" i="4"/>
  <c r="CK458" i="4"/>
  <c r="CM482" i="4"/>
  <c r="CK482" i="4"/>
  <c r="CM376" i="4"/>
  <c r="CK376" i="4"/>
  <c r="CM765" i="4"/>
  <c r="CN765" i="4" s="1"/>
  <c r="CO765" i="4" s="1"/>
  <c r="CK765" i="4"/>
  <c r="CM614" i="4"/>
  <c r="CK614" i="4"/>
  <c r="CK80" i="4"/>
  <c r="CK108" i="4"/>
  <c r="CM617" i="4"/>
  <c r="CK617" i="4"/>
  <c r="CK10" i="4"/>
  <c r="CK34" i="4"/>
  <c r="CM928" i="4"/>
  <c r="CN928" i="4" s="1"/>
  <c r="CO928" i="4" s="1"/>
  <c r="CK928" i="4"/>
  <c r="CM708" i="4"/>
  <c r="CK708" i="4"/>
  <c r="CM1000" i="4"/>
  <c r="CK1000" i="4"/>
  <c r="CM974" i="4"/>
  <c r="CN974" i="4" s="1"/>
  <c r="CO974" i="4" s="1"/>
  <c r="CK974" i="4"/>
  <c r="CM506" i="4"/>
  <c r="CK506" i="4"/>
  <c r="CM336" i="4"/>
  <c r="CK336" i="4"/>
  <c r="CM408" i="4"/>
  <c r="CK408" i="4"/>
  <c r="CM432" i="4"/>
  <c r="CN432" i="4" s="1"/>
  <c r="CO432" i="4" s="1"/>
  <c r="CK432" i="4"/>
  <c r="CM958" i="4"/>
  <c r="CK958" i="4"/>
  <c r="CM732" i="4"/>
  <c r="CK732" i="4"/>
  <c r="CM413" i="4"/>
  <c r="CN413" i="4" s="1"/>
  <c r="CO413" i="4" s="1"/>
  <c r="CK413" i="4"/>
  <c r="CM836" i="4"/>
  <c r="CN836" i="4" s="1"/>
  <c r="CO836" i="4" s="1"/>
  <c r="CK836" i="4"/>
  <c r="CM236" i="4"/>
  <c r="CK236" i="4"/>
  <c r="CK66" i="4"/>
  <c r="CM138" i="4"/>
  <c r="CN138" i="4" s="1"/>
  <c r="CO138" i="4" s="1"/>
  <c r="CK138" i="4"/>
  <c r="CM162" i="4"/>
  <c r="CN162" i="4" s="1"/>
  <c r="CO162" i="4" s="1"/>
  <c r="CK162" i="4"/>
  <c r="CK56" i="4"/>
  <c r="CM622" i="4"/>
  <c r="CK622" i="4"/>
  <c r="CK94" i="4"/>
  <c r="CK95" i="4"/>
  <c r="CM727" i="4"/>
  <c r="CK727" i="4"/>
  <c r="CM690" i="4"/>
  <c r="CN690" i="4" s="1"/>
  <c r="CO690" i="4" s="1"/>
  <c r="CK690" i="4"/>
  <c r="CM764" i="4"/>
  <c r="CK764" i="4"/>
  <c r="CM890" i="4"/>
  <c r="CK890" i="4"/>
  <c r="CM313" i="4"/>
  <c r="CK313" i="4"/>
  <c r="CM825" i="4"/>
  <c r="CN825" i="4" s="1"/>
  <c r="CO825" i="4" s="1"/>
  <c r="CK825" i="4"/>
  <c r="CM917" i="4"/>
  <c r="CN917" i="4" s="1"/>
  <c r="CO917" i="4" s="1"/>
  <c r="CK917" i="4"/>
  <c r="CM538" i="4"/>
  <c r="CK538" i="4"/>
  <c r="CM758" i="4"/>
  <c r="CK758" i="4"/>
  <c r="CK40" i="4"/>
  <c r="CM902" i="4"/>
  <c r="CK902" i="4"/>
  <c r="CM857" i="4"/>
  <c r="CK857" i="4"/>
  <c r="CM939" i="4"/>
  <c r="CN939" i="4" s="1"/>
  <c r="CO939" i="4" s="1"/>
  <c r="CK939" i="4"/>
  <c r="CM222" i="4"/>
  <c r="CN222" i="4" s="1"/>
  <c r="CO222" i="4" s="1"/>
  <c r="CK222" i="4"/>
  <c r="CM672" i="4"/>
  <c r="CK672" i="4"/>
  <c r="CM513" i="4"/>
  <c r="CK513" i="4"/>
  <c r="CM551" i="4"/>
  <c r="CN551" i="4" s="1"/>
  <c r="CO551" i="4" s="1"/>
  <c r="CK551" i="4"/>
  <c r="CM940" i="4"/>
  <c r="CN940" i="4" s="1"/>
  <c r="CO940" i="4" s="1"/>
  <c r="CK940" i="4"/>
  <c r="CM588" i="4"/>
  <c r="CK588" i="4"/>
  <c r="CM859" i="4"/>
  <c r="CK859" i="4"/>
  <c r="CM618" i="4"/>
  <c r="CN618" i="4" s="1"/>
  <c r="CO618" i="4" s="1"/>
  <c r="CK618" i="4"/>
  <c r="CM670" i="4"/>
  <c r="CN670" i="4" s="1"/>
  <c r="CO670" i="4" s="1"/>
  <c r="CK670" i="4"/>
  <c r="CM1006" i="4"/>
  <c r="CK1006" i="4"/>
  <c r="CM829" i="4"/>
  <c r="CK829" i="4"/>
  <c r="CM797" i="4"/>
  <c r="CN797" i="4" s="1"/>
  <c r="CO797" i="4" s="1"/>
  <c r="CK797" i="4"/>
  <c r="CM235" i="4"/>
  <c r="CN235" i="4" s="1"/>
  <c r="CO235" i="4" s="1"/>
  <c r="CK235" i="4"/>
  <c r="CM423" i="4"/>
  <c r="CK423" i="4"/>
  <c r="CM462" i="4"/>
  <c r="CK462" i="4"/>
  <c r="CM970" i="4"/>
  <c r="CN970" i="4" s="1"/>
  <c r="CO970" i="4" s="1"/>
  <c r="CK970" i="4"/>
  <c r="CK90" i="4"/>
  <c r="CM345" i="4"/>
  <c r="CN345" i="4" s="1"/>
  <c r="CO345" i="4" s="1"/>
  <c r="CK345" i="4"/>
  <c r="CM181" i="4"/>
  <c r="CK181" i="4"/>
  <c r="CM805" i="4"/>
  <c r="CK805" i="4"/>
  <c r="CM862" i="4"/>
  <c r="CK862" i="4"/>
  <c r="CM534" i="4"/>
  <c r="CN534" i="4" s="1"/>
  <c r="CO534" i="4" s="1"/>
  <c r="CK534" i="4"/>
  <c r="CM680" i="4"/>
  <c r="CK680" i="4"/>
  <c r="CM767" i="4"/>
  <c r="CK767" i="4"/>
  <c r="CM730" i="4"/>
  <c r="CK730" i="4"/>
  <c r="CM676" i="4"/>
  <c r="CN676" i="4" s="1"/>
  <c r="CO676" i="4" s="1"/>
  <c r="CK676" i="4"/>
  <c r="CK23" i="4"/>
  <c r="CM587" i="4"/>
  <c r="CK587" i="4"/>
  <c r="CM701" i="4"/>
  <c r="CN701" i="4" s="1"/>
  <c r="CO701" i="4" s="1"/>
  <c r="CK701" i="4"/>
  <c r="CM406" i="4"/>
  <c r="CK406" i="4"/>
  <c r="CM415" i="4"/>
  <c r="CK415" i="4"/>
  <c r="CM430" i="4"/>
  <c r="CK430" i="4"/>
  <c r="CM819" i="4"/>
  <c r="CN819" i="4" s="1"/>
  <c r="CO819" i="4" s="1"/>
  <c r="CK819" i="4"/>
  <c r="CK18" i="4"/>
  <c r="CM722" i="4"/>
  <c r="CN722" i="4" s="1"/>
  <c r="CO722" i="4" s="1"/>
  <c r="CK722" i="4"/>
  <c r="CM263" i="4"/>
  <c r="CK263" i="4"/>
  <c r="CM357" i="4"/>
  <c r="CK357" i="4"/>
  <c r="CM714" i="4"/>
  <c r="CK714" i="4"/>
  <c r="CM128" i="4"/>
  <c r="CN128" i="4" s="1"/>
  <c r="CO128" i="4" s="1"/>
  <c r="CK128" i="4"/>
  <c r="CM476" i="4"/>
  <c r="CK476" i="4"/>
  <c r="CM725" i="4"/>
  <c r="CK725" i="4"/>
  <c r="CM653" i="4"/>
  <c r="CK653" i="4"/>
  <c r="CM759" i="4"/>
  <c r="CN759" i="4" s="1"/>
  <c r="CO759" i="4" s="1"/>
  <c r="CK759" i="4"/>
  <c r="CM813" i="4"/>
  <c r="CK813" i="4"/>
  <c r="CM157" i="4"/>
  <c r="CK157" i="4"/>
  <c r="CM833" i="4"/>
  <c r="CK833" i="4"/>
  <c r="CM242" i="4"/>
  <c r="CN242" i="4" s="1"/>
  <c r="CO242" i="4" s="1"/>
  <c r="CK242" i="4"/>
  <c r="CM125" i="4"/>
  <c r="CK125" i="4"/>
  <c r="CM852" i="4"/>
  <c r="CK852" i="4"/>
  <c r="CM777" i="4"/>
  <c r="CK777" i="4"/>
  <c r="CM214" i="4"/>
  <c r="CN214" i="4" s="1"/>
  <c r="CO214" i="4" s="1"/>
  <c r="CK214" i="4"/>
  <c r="CK72" i="4"/>
  <c r="CM665" i="4"/>
  <c r="CK665" i="4"/>
  <c r="CM439" i="4"/>
  <c r="CN439" i="4" s="1"/>
  <c r="CO439" i="4" s="1"/>
  <c r="CK439" i="4"/>
  <c r="CM660" i="4"/>
  <c r="CN660" i="4" s="1"/>
  <c r="CO660" i="4" s="1"/>
  <c r="CK660" i="4"/>
  <c r="CM188" i="4"/>
  <c r="CK188" i="4"/>
  <c r="CM684" i="4"/>
  <c r="CK684" i="4"/>
  <c r="CM895" i="4"/>
  <c r="CN895" i="4" s="1"/>
  <c r="CO895" i="4" s="1"/>
  <c r="CK895" i="4"/>
  <c r="CM340" i="4"/>
  <c r="CN340" i="4" s="1"/>
  <c r="CO340" i="4" s="1"/>
  <c r="CK340" i="4"/>
  <c r="CM912" i="4"/>
  <c r="CK912" i="4"/>
  <c r="CM307" i="4"/>
  <c r="CK307" i="4"/>
  <c r="CM171" i="4"/>
  <c r="CN171" i="4" s="1"/>
  <c r="CO171" i="4" s="1"/>
  <c r="CK171" i="4"/>
  <c r="CM986" i="4"/>
  <c r="CN986" i="4" s="1"/>
  <c r="CO986" i="4" s="1"/>
  <c r="CK986" i="4"/>
  <c r="CM606" i="4"/>
  <c r="CK606" i="4"/>
  <c r="CM755" i="4"/>
  <c r="CK755" i="4"/>
  <c r="CM579" i="4"/>
  <c r="CN579" i="4" s="1"/>
  <c r="CO579" i="4" s="1"/>
  <c r="CK579" i="4"/>
  <c r="CM932" i="4"/>
  <c r="CN932" i="4" s="1"/>
  <c r="CO932" i="4" s="1"/>
  <c r="CK932" i="4"/>
  <c r="CM446" i="4"/>
  <c r="CK446" i="4"/>
  <c r="CM218" i="4"/>
  <c r="CK218" i="4"/>
  <c r="CM634" i="4"/>
  <c r="CN634" i="4" s="1"/>
  <c r="CO634" i="4" s="1"/>
  <c r="CK634" i="4"/>
  <c r="CM237" i="4"/>
  <c r="CN237" i="4" s="1"/>
  <c r="CO237" i="4" s="1"/>
  <c r="CK237" i="4"/>
  <c r="CK19" i="4"/>
  <c r="CM301" i="4"/>
  <c r="CK301" i="4"/>
  <c r="CK83" i="4"/>
  <c r="CM238" i="4"/>
  <c r="CN238" i="4" s="1"/>
  <c r="CO238" i="4" s="1"/>
  <c r="CK238" i="4"/>
  <c r="CK107" i="4"/>
  <c r="CM560" i="4"/>
  <c r="CN560" i="4" s="1"/>
  <c r="CO560" i="4" s="1"/>
  <c r="CK560" i="4"/>
  <c r="CM189" i="4"/>
  <c r="CK189" i="4"/>
  <c r="CM539" i="4"/>
  <c r="CK539" i="4"/>
  <c r="CM968" i="4"/>
  <c r="CK968" i="4"/>
  <c r="CM167" i="4"/>
  <c r="CN167" i="4" s="1"/>
  <c r="CO167" i="4" s="1"/>
  <c r="CK167" i="4"/>
  <c r="CM369" i="4"/>
  <c r="CK369" i="4"/>
  <c r="CM971" i="4"/>
  <c r="CK971" i="4"/>
  <c r="CM372" i="4"/>
  <c r="CK372" i="4"/>
  <c r="CM796" i="4"/>
  <c r="CN796" i="4" s="1"/>
  <c r="CO796" i="4" s="1"/>
  <c r="CK796" i="4"/>
  <c r="CM330" i="4"/>
  <c r="CK330" i="4"/>
  <c r="CK736" i="4"/>
  <c r="CM736" i="4"/>
  <c r="CK351" i="4"/>
  <c r="CM351" i="4"/>
  <c r="CM659" i="4"/>
  <c r="CN659" i="4" s="1"/>
  <c r="CO659" i="4" s="1"/>
  <c r="CK659" i="4"/>
  <c r="CM489" i="4"/>
  <c r="CN489" i="4" s="1"/>
  <c r="CO489" i="4" s="1"/>
  <c r="CK489" i="4"/>
  <c r="CM561" i="4"/>
  <c r="CK561" i="4"/>
  <c r="CM585" i="4"/>
  <c r="CK585" i="4"/>
  <c r="CM800" i="4"/>
  <c r="CN800" i="4" s="1"/>
  <c r="CO800" i="4" s="1"/>
  <c r="CK800" i="4"/>
  <c r="CM873" i="4"/>
  <c r="CK873" i="4"/>
  <c r="CM486" i="4"/>
  <c r="CK486" i="4"/>
  <c r="CK50" i="4"/>
  <c r="CM176" i="4"/>
  <c r="CN176" i="4" s="1"/>
  <c r="CO176" i="4" s="1"/>
  <c r="CK176" i="4"/>
  <c r="CM663" i="4"/>
  <c r="CK663" i="4"/>
  <c r="CM905" i="4"/>
  <c r="CK905" i="4"/>
  <c r="CM389" i="4"/>
  <c r="CN389" i="4" s="1"/>
  <c r="CO389" i="4" s="1"/>
  <c r="CK389" i="4"/>
  <c r="CM219" i="4"/>
  <c r="CN219" i="4" s="1"/>
  <c r="CO219" i="4" s="1"/>
  <c r="CK219" i="4"/>
  <c r="CM291" i="4"/>
  <c r="CK291" i="4"/>
  <c r="CM315" i="4"/>
  <c r="CK315" i="4"/>
  <c r="CM209" i="4"/>
  <c r="CN209" i="4" s="1"/>
  <c r="CO209" i="4" s="1"/>
  <c r="CK209" i="4"/>
  <c r="CM870" i="4"/>
  <c r="CK870" i="4"/>
  <c r="CM294" i="4"/>
  <c r="CK294" i="4"/>
  <c r="CM436" i="4"/>
  <c r="CK436" i="4"/>
  <c r="CM620" i="4"/>
  <c r="CN620" i="4" s="1"/>
  <c r="CO620" i="4" s="1"/>
  <c r="CK620" i="4"/>
  <c r="CM450" i="4"/>
  <c r="CN450" i="4" s="1"/>
  <c r="CO450" i="4" s="1"/>
  <c r="CK450" i="4"/>
  <c r="CM522" i="4"/>
  <c r="CK522" i="4"/>
  <c r="CM546" i="4"/>
  <c r="CK546" i="4"/>
  <c r="CM440" i="4"/>
  <c r="CN440" i="4" s="1"/>
  <c r="CO440" i="4" s="1"/>
  <c r="CK440" i="4"/>
  <c r="CM933" i="4"/>
  <c r="CK933" i="4"/>
  <c r="CM924" i="4"/>
  <c r="CK924" i="4"/>
  <c r="CM399" i="4"/>
  <c r="CK399" i="4"/>
  <c r="CM339" i="4"/>
  <c r="CN339" i="4" s="1"/>
  <c r="CO339" i="4" s="1"/>
  <c r="CK339" i="4"/>
  <c r="CM169" i="4"/>
  <c r="CK169" i="4"/>
  <c r="CM241" i="4"/>
  <c r="CN241" i="4" s="1"/>
  <c r="CO241" i="4" s="1"/>
  <c r="CK241" i="4"/>
  <c r="CM265" i="4"/>
  <c r="CK265" i="4"/>
  <c r="CM975" i="4"/>
  <c r="CN975" i="4" s="1"/>
  <c r="CO975" i="4" s="1"/>
  <c r="CK975" i="4"/>
  <c r="CM1003" i="4"/>
  <c r="CN1003" i="4" s="1"/>
  <c r="CO1003" i="4" s="1"/>
  <c r="CK1003" i="4"/>
  <c r="CM914" i="4"/>
  <c r="CK914" i="4"/>
  <c r="CM320" i="4"/>
  <c r="CK320" i="4"/>
  <c r="CK69" i="4"/>
  <c r="CM578" i="4"/>
  <c r="CK578" i="4"/>
  <c r="CM650" i="4"/>
  <c r="CN650" i="4" s="1"/>
  <c r="CO650" i="4" s="1"/>
  <c r="CK650" i="4"/>
  <c r="CM674" i="4"/>
  <c r="CK674" i="4"/>
  <c r="CM568" i="4"/>
  <c r="CK568" i="4"/>
  <c r="CM566" i="4"/>
  <c r="CK566" i="4"/>
  <c r="CM410" i="4"/>
  <c r="CN410" i="4" s="1"/>
  <c r="CO410" i="4" s="1"/>
  <c r="CK410" i="4"/>
  <c r="CM529" i="4"/>
  <c r="CK529" i="4"/>
  <c r="CM744" i="4"/>
  <c r="CK744" i="4"/>
  <c r="CM875" i="4"/>
  <c r="CK875" i="4"/>
  <c r="CM239" i="4"/>
  <c r="CN239" i="4" s="1"/>
  <c r="CO239" i="4" s="1"/>
  <c r="CK239" i="4"/>
  <c r="CM947" i="4"/>
  <c r="CK947" i="4"/>
  <c r="CM146" i="4"/>
  <c r="CK146" i="4"/>
  <c r="CM850" i="4"/>
  <c r="CK850" i="4"/>
  <c r="CK26" i="4"/>
  <c r="CM694" i="4"/>
  <c r="CK694" i="4"/>
  <c r="CK255" i="4"/>
  <c r="CM255" i="4"/>
  <c r="CN255" i="4" s="1"/>
  <c r="CO255" i="4" s="1"/>
  <c r="CM256" i="4"/>
  <c r="CK256" i="4"/>
  <c r="CM919" i="4"/>
  <c r="CN919" i="4" s="1"/>
  <c r="CO919" i="4" s="1"/>
  <c r="CK919" i="4"/>
  <c r="CM882" i="4"/>
  <c r="CK882" i="4"/>
  <c r="CM989" i="4"/>
  <c r="CK989" i="4"/>
  <c r="CM447" i="4"/>
  <c r="CN447" i="4" s="1"/>
  <c r="CO447" i="4" s="1"/>
  <c r="CK447" i="4"/>
  <c r="CM505" i="4"/>
  <c r="CN505" i="4" s="1"/>
  <c r="CO505" i="4" s="1"/>
  <c r="CK505" i="4"/>
  <c r="CK62" i="4"/>
  <c r="CM615" i="4"/>
  <c r="CN615" i="4" s="1"/>
  <c r="CO615" i="4" s="1"/>
  <c r="CK615" i="4"/>
  <c r="CK76" i="4"/>
  <c r="CM689" i="4"/>
  <c r="CN689" i="4" s="1"/>
  <c r="CO689" i="4" s="1"/>
  <c r="CK689" i="4"/>
  <c r="CM949" i="4"/>
  <c r="CK949" i="4"/>
  <c r="CM451" i="4"/>
  <c r="CK451" i="4"/>
  <c r="CM739" i="4"/>
  <c r="CK739" i="4"/>
  <c r="CM770" i="4"/>
  <c r="CK770" i="4"/>
  <c r="CM142" i="4"/>
  <c r="CN142" i="4" s="1"/>
  <c r="CO142" i="4" s="1"/>
  <c r="CK142" i="4"/>
  <c r="CM814" i="4"/>
  <c r="CK814" i="4"/>
  <c r="CK68" i="4"/>
  <c r="CM487" i="4"/>
  <c r="CK487" i="4"/>
  <c r="CK30" i="4"/>
  <c r="CM804" i="4"/>
  <c r="CN804" i="4" s="1"/>
  <c r="CO804" i="4" s="1"/>
  <c r="CK804" i="4"/>
  <c r="CM460" i="4"/>
  <c r="CK460" i="4"/>
  <c r="CK75" i="4"/>
  <c r="CK14" i="4"/>
  <c r="CM960" i="4"/>
  <c r="CN960" i="4" s="1"/>
  <c r="CO960" i="4" s="1"/>
  <c r="CK960" i="4"/>
  <c r="CM879" i="4"/>
  <c r="CK879" i="4"/>
  <c r="CM631" i="4"/>
  <c r="CK631" i="4"/>
  <c r="CM288" i="4"/>
  <c r="CK288" i="4"/>
  <c r="CM198" i="4"/>
  <c r="CN198" i="4" s="1"/>
  <c r="CO198" i="4" s="1"/>
  <c r="CK198" i="4"/>
  <c r="CM787" i="4"/>
  <c r="CN787" i="4" s="1"/>
  <c r="CO787" i="4" s="1"/>
  <c r="CK787" i="4"/>
  <c r="CM880" i="4"/>
  <c r="CK880" i="4"/>
  <c r="CM154" i="4"/>
  <c r="CK154" i="4"/>
  <c r="CK111" i="4"/>
  <c r="CM234" i="4"/>
  <c r="CK234" i="4"/>
  <c r="CM785" i="4"/>
  <c r="CN785" i="4" s="1"/>
  <c r="CO785" i="4" s="1"/>
  <c r="CK785" i="4"/>
  <c r="CM1004" i="4"/>
  <c r="CK1004" i="4"/>
  <c r="CM254" i="4"/>
  <c r="CK254" i="4"/>
  <c r="CM788" i="4"/>
  <c r="CK788" i="4"/>
  <c r="CM530" i="4"/>
  <c r="CN530" i="4" s="1"/>
  <c r="CO530" i="4" s="1"/>
  <c r="CK530" i="4"/>
  <c r="CM779" i="4"/>
  <c r="CK779" i="4"/>
  <c r="CM627" i="4"/>
  <c r="CK627" i="4"/>
  <c r="CM920" i="4"/>
  <c r="CK920" i="4"/>
  <c r="CM445" i="4"/>
  <c r="CN445" i="4" s="1"/>
  <c r="CO445" i="4" s="1"/>
  <c r="CK445" i="4"/>
  <c r="CM640" i="4"/>
  <c r="CN640" i="4" s="1"/>
  <c r="CO640" i="4" s="1"/>
  <c r="CK640" i="4"/>
  <c r="CM309" i="4"/>
  <c r="CK309" i="4"/>
  <c r="CM869" i="4"/>
  <c r="CK869" i="4"/>
  <c r="CM990" i="4"/>
  <c r="CN990" i="4" s="1"/>
  <c r="CO990" i="4" s="1"/>
  <c r="CK990" i="4"/>
  <c r="CM776" i="4"/>
  <c r="CK776" i="4"/>
  <c r="CM449" i="4"/>
  <c r="CK449" i="4"/>
  <c r="CM407" i="4"/>
  <c r="CK407" i="4"/>
  <c r="CM858" i="4"/>
  <c r="CN858" i="4" s="1"/>
  <c r="CO858" i="4" s="1"/>
  <c r="CK858" i="4"/>
  <c r="CM637" i="4"/>
  <c r="CK637" i="4"/>
  <c r="CM930" i="4"/>
  <c r="CK930" i="4"/>
  <c r="CM356" i="4"/>
  <c r="CK356" i="4"/>
  <c r="CK64" i="4"/>
  <c r="B29" i="4"/>
  <c r="B35" i="4"/>
  <c r="B27" i="4"/>
  <c r="BY3" i="4"/>
  <c r="B39" i="4"/>
  <c r="B13" i="4"/>
  <c r="B21" i="4"/>
  <c r="B25" i="4"/>
  <c r="I6" i="4"/>
  <c r="DU3" i="4" s="1" a="1"/>
  <c r="DU3" i="4" s="1"/>
  <c r="B17" i="4"/>
  <c r="B19" i="4"/>
  <c r="B9" i="4"/>
  <c r="DE335" i="4"/>
  <c r="CW335" i="4"/>
  <c r="DD335" i="4"/>
  <c r="CN335" i="4"/>
  <c r="CO335" i="4" s="1"/>
  <c r="CS335" i="4"/>
  <c r="CT335" i="4" s="1"/>
  <c r="DD591" i="4"/>
  <c r="CW591" i="4"/>
  <c r="DE591" i="4"/>
  <c r="CN591" i="4"/>
  <c r="CO591" i="4" s="1"/>
  <c r="CS591" i="4"/>
  <c r="CT591" i="4" s="1"/>
  <c r="DE762" i="4"/>
  <c r="DD762" i="4"/>
  <c r="CW762" i="4"/>
  <c r="CS762" i="4"/>
  <c r="CT762" i="4" s="1"/>
  <c r="DE16" i="4"/>
  <c r="DD16" i="4"/>
  <c r="CW16" i="4"/>
  <c r="CS16" i="4"/>
  <c r="DE567" i="4"/>
  <c r="DD567" i="4"/>
  <c r="CW567" i="4"/>
  <c r="CS567" i="4"/>
  <c r="CT567" i="4" s="1"/>
  <c r="DE913" i="4"/>
  <c r="DD913" i="4"/>
  <c r="CW913" i="4"/>
  <c r="CS913" i="4"/>
  <c r="CT913" i="4" s="1"/>
  <c r="DE343" i="4"/>
  <c r="DD343" i="4"/>
  <c r="CW343" i="4"/>
  <c r="CS343" i="4"/>
  <c r="CT343" i="4" s="1"/>
  <c r="DE694" i="4"/>
  <c r="DD694" i="4"/>
  <c r="CW694" i="4"/>
  <c r="CS694" i="4"/>
  <c r="CT694" i="4" s="1"/>
  <c r="CN694" i="4"/>
  <c r="CO694" i="4" s="1"/>
  <c r="DE898" i="4"/>
  <c r="DD898" i="4"/>
  <c r="CW898" i="4"/>
  <c r="CS898" i="4"/>
  <c r="CT898" i="4" s="1"/>
  <c r="DD738" i="4"/>
  <c r="DE738" i="4"/>
  <c r="CW738" i="4"/>
  <c r="CS738" i="4"/>
  <c r="CT738" i="4" s="1"/>
  <c r="CN738" i="4"/>
  <c r="CO738" i="4" s="1"/>
  <c r="DE789" i="4"/>
  <c r="DD789" i="4"/>
  <c r="CW789" i="4"/>
  <c r="CS789" i="4"/>
  <c r="CT789" i="4" s="1"/>
  <c r="CN789" i="4"/>
  <c r="CO789" i="4" s="1"/>
  <c r="DE255" i="4"/>
  <c r="DD255" i="4"/>
  <c r="CW255" i="4"/>
  <c r="CS255" i="4"/>
  <c r="CT255" i="4" s="1"/>
  <c r="DE583" i="4"/>
  <c r="DD583" i="4"/>
  <c r="CW583" i="4"/>
  <c r="CS583" i="4"/>
  <c r="CT583" i="4" s="1"/>
  <c r="CN583" i="4"/>
  <c r="CO583" i="4" s="1"/>
  <c r="DE747" i="4"/>
  <c r="DD747" i="4"/>
  <c r="CW747" i="4"/>
  <c r="CS747" i="4"/>
  <c r="CT747" i="4" s="1"/>
  <c r="DE962" i="4"/>
  <c r="DD962" i="4"/>
  <c r="CW962" i="4"/>
  <c r="CS962" i="4"/>
  <c r="CT962" i="4" s="1"/>
  <c r="DD802" i="4"/>
  <c r="DE802" i="4"/>
  <c r="CW802" i="4"/>
  <c r="CS802" i="4"/>
  <c r="CT802" i="4" s="1"/>
  <c r="CN802" i="4"/>
  <c r="CO802" i="4" s="1"/>
  <c r="DE729" i="4"/>
  <c r="DD729" i="4"/>
  <c r="CW729" i="4"/>
  <c r="CS729" i="4"/>
  <c r="CT729" i="4" s="1"/>
  <c r="DE958" i="4"/>
  <c r="CW958" i="4"/>
  <c r="DD958" i="4"/>
  <c r="CS958" i="4"/>
  <c r="CT958" i="4" s="1"/>
  <c r="CN958" i="4"/>
  <c r="CO958" i="4" s="1"/>
  <c r="DE463" i="4"/>
  <c r="DD463" i="4"/>
  <c r="CW463" i="4"/>
  <c r="CS463" i="4"/>
  <c r="CT463" i="4" s="1"/>
  <c r="DE968" i="4"/>
  <c r="DD968" i="4"/>
  <c r="CW968" i="4"/>
  <c r="CS968" i="4"/>
  <c r="CT968" i="4" s="1"/>
  <c r="CN968" i="4"/>
  <c r="CO968" i="4" s="1"/>
  <c r="DE782" i="4"/>
  <c r="CW782" i="4"/>
  <c r="DD782" i="4"/>
  <c r="CS782" i="4"/>
  <c r="CT782" i="4" s="1"/>
  <c r="CN782" i="4"/>
  <c r="CO782" i="4" s="1"/>
  <c r="DE679" i="4"/>
  <c r="DD679" i="4"/>
  <c r="CS679" i="4"/>
  <c r="CT679" i="4" s="1"/>
  <c r="CN679" i="4"/>
  <c r="CO679" i="4" s="1"/>
  <c r="CW679" i="4"/>
  <c r="DE824" i="4"/>
  <c r="DD824" i="4"/>
  <c r="CW824" i="4"/>
  <c r="CS824" i="4"/>
  <c r="CT824" i="4" s="1"/>
  <c r="DE175" i="4"/>
  <c r="CW175" i="4"/>
  <c r="DD175" i="4"/>
  <c r="CS175" i="4"/>
  <c r="CT175" i="4" s="1"/>
  <c r="DE956" i="4"/>
  <c r="DD956" i="4"/>
  <c r="CW956" i="4"/>
  <c r="CS956" i="4"/>
  <c r="CT956" i="4" s="1"/>
  <c r="CN956" i="4"/>
  <c r="CO956" i="4" s="1"/>
  <c r="DE981" i="4"/>
  <c r="DD981" i="4"/>
  <c r="CW981" i="4"/>
  <c r="CS981" i="4"/>
  <c r="CT981" i="4" s="1"/>
  <c r="DE843" i="4"/>
  <c r="DD843" i="4"/>
  <c r="CW843" i="4"/>
  <c r="CS843" i="4"/>
  <c r="CT843" i="4" s="1"/>
  <c r="CN843" i="4"/>
  <c r="CO843" i="4" s="1"/>
  <c r="DE511" i="4"/>
  <c r="DD511" i="4"/>
  <c r="CW511" i="4"/>
  <c r="CS511" i="4"/>
  <c r="CT511" i="4" s="1"/>
  <c r="DE716" i="4"/>
  <c r="DD716" i="4"/>
  <c r="CW716" i="4"/>
  <c r="CS716" i="4"/>
  <c r="CT716" i="4" s="1"/>
  <c r="CN716" i="4"/>
  <c r="CO716" i="4" s="1"/>
  <c r="DE818" i="4"/>
  <c r="DD818" i="4"/>
  <c r="CW818" i="4"/>
  <c r="CS818" i="4"/>
  <c r="CT818" i="4" s="1"/>
  <c r="CN818" i="4"/>
  <c r="CO818" i="4" s="1"/>
  <c r="DE993" i="4"/>
  <c r="DD993" i="4"/>
  <c r="CW993" i="4"/>
  <c r="CS993" i="4"/>
  <c r="CT993" i="4" s="1"/>
  <c r="CN993" i="4"/>
  <c r="CO993" i="4" s="1"/>
  <c r="DE896" i="4"/>
  <c r="DD896" i="4"/>
  <c r="CW896" i="4"/>
  <c r="CS896" i="4"/>
  <c r="CT896" i="4" s="1"/>
  <c r="CN896" i="4"/>
  <c r="CO896" i="4" s="1"/>
  <c r="DE799" i="4"/>
  <c r="DD799" i="4"/>
  <c r="CW799" i="4"/>
  <c r="CS799" i="4"/>
  <c r="CT799" i="4" s="1"/>
  <c r="CN799" i="4"/>
  <c r="CO799" i="4" s="1"/>
  <c r="DE710" i="4"/>
  <c r="DD710" i="4"/>
  <c r="CW710" i="4"/>
  <c r="CS710" i="4"/>
  <c r="CT710" i="4" s="1"/>
  <c r="CN710" i="4"/>
  <c r="CO710" i="4" s="1"/>
  <c r="DE543" i="4"/>
  <c r="DD543" i="4"/>
  <c r="CW543" i="4"/>
  <c r="CN543" i="4"/>
  <c r="CO543" i="4" s="1"/>
  <c r="CS543" i="4"/>
  <c r="CT543" i="4" s="1"/>
  <c r="DE834" i="4"/>
  <c r="DD834" i="4"/>
  <c r="CW834" i="4"/>
  <c r="CS834" i="4"/>
  <c r="CT834" i="4" s="1"/>
  <c r="CN834" i="4"/>
  <c r="CO834" i="4" s="1"/>
  <c r="DE667" i="4"/>
  <c r="DD667" i="4"/>
  <c r="CW667" i="4"/>
  <c r="CS667" i="4"/>
  <c r="CT667" i="4" s="1"/>
  <c r="DE992" i="4"/>
  <c r="DD992" i="4"/>
  <c r="CW992" i="4"/>
  <c r="CS992" i="4"/>
  <c r="CT992" i="4" s="1"/>
  <c r="CN992" i="4"/>
  <c r="CO992" i="4" s="1"/>
  <c r="DE895" i="4"/>
  <c r="DD895" i="4"/>
  <c r="CW895" i="4"/>
  <c r="CS895" i="4"/>
  <c r="CT895" i="4" s="1"/>
  <c r="DE806" i="4"/>
  <c r="DD806" i="4"/>
  <c r="CW806" i="4"/>
  <c r="CS806" i="4"/>
  <c r="CT806" i="4" s="1"/>
  <c r="DE160" i="4"/>
  <c r="DD160" i="4"/>
  <c r="CW160" i="4"/>
  <c r="CS160" i="4"/>
  <c r="CT160" i="4" s="1"/>
  <c r="CN160" i="4"/>
  <c r="CO160" i="4" s="1"/>
  <c r="DE938" i="4"/>
  <c r="DD938" i="4"/>
  <c r="CW938" i="4"/>
  <c r="CS938" i="4"/>
  <c r="CT938" i="4" s="1"/>
  <c r="DE953" i="4"/>
  <c r="DD953" i="4"/>
  <c r="CW953" i="4"/>
  <c r="CN953" i="4"/>
  <c r="CO953" i="4" s="1"/>
  <c r="CS953" i="4"/>
  <c r="CT953" i="4" s="1"/>
  <c r="DE856" i="4"/>
  <c r="DD856" i="4"/>
  <c r="CW856" i="4"/>
  <c r="CS856" i="4"/>
  <c r="CT856" i="4" s="1"/>
  <c r="CN856" i="4"/>
  <c r="CO856" i="4" s="1"/>
  <c r="DE759" i="4"/>
  <c r="DD759" i="4"/>
  <c r="CW759" i="4"/>
  <c r="CS759" i="4"/>
  <c r="CT759" i="4" s="1"/>
  <c r="DE657" i="4"/>
  <c r="DD657" i="4"/>
  <c r="CW657" i="4"/>
  <c r="CS657" i="4"/>
  <c r="CT657" i="4" s="1"/>
  <c r="CN657" i="4"/>
  <c r="CO657" i="4" s="1"/>
  <c r="DE11" i="4"/>
  <c r="DD11" i="4"/>
  <c r="CW11" i="4"/>
  <c r="CS11" i="4"/>
  <c r="DE979" i="4"/>
  <c r="DD979" i="4"/>
  <c r="CW979" i="4"/>
  <c r="CS979" i="4"/>
  <c r="CT979" i="4" s="1"/>
  <c r="DE881" i="4"/>
  <c r="DD881" i="4"/>
  <c r="CW881" i="4"/>
  <c r="CS881" i="4"/>
  <c r="CT881" i="4" s="1"/>
  <c r="CN881" i="4"/>
  <c r="CO881" i="4" s="1"/>
  <c r="DE784" i="4"/>
  <c r="DD784" i="4"/>
  <c r="CW784" i="4"/>
  <c r="CS784" i="4"/>
  <c r="CT784" i="4" s="1"/>
  <c r="CN784" i="4"/>
  <c r="CO784" i="4" s="1"/>
  <c r="DE687" i="4"/>
  <c r="DD687" i="4"/>
  <c r="CW687" i="4"/>
  <c r="CS687" i="4"/>
  <c r="CT687" i="4" s="1"/>
  <c r="DE917" i="4"/>
  <c r="DD917" i="4"/>
  <c r="CW917" i="4"/>
  <c r="CS917" i="4"/>
  <c r="CT917" i="4" s="1"/>
  <c r="DD893" i="4"/>
  <c r="DE893" i="4"/>
  <c r="CW893" i="4"/>
  <c r="CS893" i="4"/>
  <c r="CT893" i="4" s="1"/>
  <c r="CN893" i="4"/>
  <c r="CO893" i="4" s="1"/>
  <c r="DE804" i="4"/>
  <c r="DD804" i="4"/>
  <c r="CW804" i="4"/>
  <c r="CS804" i="4"/>
  <c r="CT804" i="4" s="1"/>
  <c r="DE392" i="4"/>
  <c r="DD392" i="4"/>
  <c r="CW392" i="4"/>
  <c r="CS392" i="4"/>
  <c r="CT392" i="4" s="1"/>
  <c r="CN392" i="4"/>
  <c r="CO392" i="4" s="1"/>
  <c r="DE542" i="4"/>
  <c r="DD542" i="4"/>
  <c r="CW542" i="4"/>
  <c r="CS542" i="4"/>
  <c r="CT542" i="4" s="1"/>
  <c r="CN542" i="4"/>
  <c r="CO542" i="4" s="1"/>
  <c r="DE30" i="4"/>
  <c r="DD30" i="4"/>
  <c r="CS30" i="4"/>
  <c r="CW30" i="4"/>
  <c r="DE165" i="4"/>
  <c r="DD165" i="4"/>
  <c r="CW165" i="4"/>
  <c r="CS165" i="4"/>
  <c r="CT165" i="4" s="1"/>
  <c r="CN165" i="4"/>
  <c r="CO165" i="4" s="1"/>
  <c r="DE284" i="4"/>
  <c r="DD284" i="4"/>
  <c r="CW284" i="4"/>
  <c r="CS284" i="4"/>
  <c r="CT284" i="4" s="1"/>
  <c r="DE395" i="4"/>
  <c r="DD395" i="4"/>
  <c r="CW395" i="4"/>
  <c r="CS395" i="4"/>
  <c r="CT395" i="4" s="1"/>
  <c r="DE546" i="4"/>
  <c r="DD546" i="4"/>
  <c r="CW546" i="4"/>
  <c r="CS546" i="4"/>
  <c r="CT546" i="4" s="1"/>
  <c r="CN546" i="4"/>
  <c r="CO546" i="4" s="1"/>
  <c r="DE34" i="4"/>
  <c r="DD34" i="4"/>
  <c r="CW34" i="4"/>
  <c r="CS34" i="4"/>
  <c r="DE137" i="4"/>
  <c r="DD137" i="4"/>
  <c r="CW137" i="4"/>
  <c r="CS137" i="4"/>
  <c r="CT137" i="4" s="1"/>
  <c r="CN137" i="4"/>
  <c r="CO137" i="4" s="1"/>
  <c r="DE693" i="4"/>
  <c r="DD693" i="4"/>
  <c r="CW693" i="4"/>
  <c r="CS693" i="4"/>
  <c r="CT693" i="4" s="1"/>
  <c r="CN693" i="4"/>
  <c r="CO693" i="4" s="1"/>
  <c r="DD159" i="4"/>
  <c r="DE159" i="4"/>
  <c r="CW159" i="4"/>
  <c r="CS159" i="4"/>
  <c r="CT159" i="4" s="1"/>
  <c r="CN159" i="4"/>
  <c r="CO159" i="4" s="1"/>
  <c r="DE192" i="4"/>
  <c r="DD192" i="4"/>
  <c r="CW192" i="4"/>
  <c r="CS192" i="4"/>
  <c r="CT192" i="4" s="1"/>
  <c r="CN192" i="4"/>
  <c r="CO192" i="4" s="1"/>
  <c r="DE342" i="4"/>
  <c r="DD342" i="4"/>
  <c r="CW342" i="4"/>
  <c r="CS342" i="4"/>
  <c r="CT342" i="4" s="1"/>
  <c r="DE477" i="4"/>
  <c r="DD477" i="4"/>
  <c r="CW477" i="4"/>
  <c r="CS477" i="4"/>
  <c r="CT477" i="4" s="1"/>
  <c r="CN477" i="4"/>
  <c r="CO477" i="4" s="1"/>
  <c r="DE596" i="4"/>
  <c r="DD596" i="4"/>
  <c r="CW596" i="4"/>
  <c r="CS596" i="4"/>
  <c r="CT596" i="4" s="1"/>
  <c r="DE84" i="4"/>
  <c r="DD84" i="4"/>
  <c r="CW84" i="4"/>
  <c r="CS84" i="4"/>
  <c r="DE195" i="4"/>
  <c r="DD195" i="4"/>
  <c r="CS195" i="4"/>
  <c r="CT195" i="4" s="1"/>
  <c r="CW195" i="4"/>
  <c r="CN195" i="4"/>
  <c r="CO195" i="4" s="1"/>
  <c r="DE346" i="4"/>
  <c r="DD346" i="4"/>
  <c r="CW346" i="4"/>
  <c r="CS346" i="4"/>
  <c r="CT346" i="4" s="1"/>
  <c r="DE449" i="4"/>
  <c r="DD449" i="4"/>
  <c r="CW449" i="4"/>
  <c r="CS449" i="4"/>
  <c r="CT449" i="4" s="1"/>
  <c r="CN449" i="4"/>
  <c r="CO449" i="4" s="1"/>
  <c r="DE1005" i="4"/>
  <c r="DD1005" i="4"/>
  <c r="CW1005" i="4"/>
  <c r="CS1005" i="4"/>
  <c r="CT1005" i="4" s="1"/>
  <c r="CN1005" i="4"/>
  <c r="CO1005" i="4" s="1"/>
  <c r="DE916" i="4"/>
  <c r="DD916" i="4"/>
  <c r="CW916" i="4"/>
  <c r="CS916" i="4"/>
  <c r="CT916" i="4" s="1"/>
  <c r="DE504" i="4"/>
  <c r="DD504" i="4"/>
  <c r="CW504" i="4"/>
  <c r="CS504" i="4"/>
  <c r="CT504" i="4" s="1"/>
  <c r="CN504" i="4"/>
  <c r="CO504" i="4" s="1"/>
  <c r="DE654" i="4"/>
  <c r="DD654" i="4"/>
  <c r="CW654" i="4"/>
  <c r="CS654" i="4"/>
  <c r="CT654" i="4" s="1"/>
  <c r="DE142" i="4"/>
  <c r="DD142" i="4"/>
  <c r="CW142" i="4"/>
  <c r="CS142" i="4"/>
  <c r="CT142" i="4" s="1"/>
  <c r="DE277" i="4"/>
  <c r="DD277" i="4"/>
  <c r="CW277" i="4"/>
  <c r="CS277" i="4"/>
  <c r="CT277" i="4" s="1"/>
  <c r="DE396" i="4"/>
  <c r="DD396" i="4"/>
  <c r="CW396" i="4"/>
  <c r="CS396" i="4"/>
  <c r="CT396" i="4" s="1"/>
  <c r="CN396" i="4"/>
  <c r="CO396" i="4" s="1"/>
  <c r="DE507" i="4"/>
  <c r="DD507" i="4"/>
  <c r="CW507" i="4"/>
  <c r="CS507" i="4"/>
  <c r="CT507" i="4" s="1"/>
  <c r="CN507" i="4"/>
  <c r="CO507" i="4" s="1"/>
  <c r="DE658" i="4"/>
  <c r="DD658" i="4"/>
  <c r="CW658" i="4"/>
  <c r="CS658" i="4"/>
  <c r="CT658" i="4" s="1"/>
  <c r="DE146" i="4"/>
  <c r="DD146" i="4"/>
  <c r="CW146" i="4"/>
  <c r="CS146" i="4"/>
  <c r="CT146" i="4" s="1"/>
  <c r="DE249" i="4"/>
  <c r="DD249" i="4"/>
  <c r="CW249" i="4"/>
  <c r="CN249" i="4"/>
  <c r="CO249" i="4" s="1"/>
  <c r="CS249" i="4"/>
  <c r="CT249" i="4" s="1"/>
  <c r="DE646" i="4"/>
  <c r="DD646" i="4"/>
  <c r="CW646" i="4"/>
  <c r="CS646" i="4"/>
  <c r="CT646" i="4" s="1"/>
  <c r="CN646" i="4"/>
  <c r="CO646" i="4" s="1"/>
  <c r="DE134" i="4"/>
  <c r="DD134" i="4"/>
  <c r="CW134" i="4"/>
  <c r="CS134" i="4"/>
  <c r="CT134" i="4" s="1"/>
  <c r="CN134" i="4"/>
  <c r="CO134" i="4" s="1"/>
  <c r="DD269" i="4"/>
  <c r="DE269" i="4"/>
  <c r="CW269" i="4"/>
  <c r="CS269" i="4"/>
  <c r="CT269" i="4" s="1"/>
  <c r="CN269" i="4"/>
  <c r="CO269" i="4" s="1"/>
  <c r="DE388" i="4"/>
  <c r="DD388" i="4"/>
  <c r="CW388" i="4"/>
  <c r="CS388" i="4"/>
  <c r="CT388" i="4" s="1"/>
  <c r="DE499" i="4"/>
  <c r="DD499" i="4"/>
  <c r="CW499" i="4"/>
  <c r="CS499" i="4"/>
  <c r="CT499" i="4" s="1"/>
  <c r="CN499" i="4"/>
  <c r="CO499" i="4" s="1"/>
  <c r="DE650" i="4"/>
  <c r="DD650" i="4"/>
  <c r="CW650" i="4"/>
  <c r="CS650" i="4"/>
  <c r="CT650" i="4" s="1"/>
  <c r="DE138" i="4"/>
  <c r="DD138" i="4"/>
  <c r="CW138" i="4"/>
  <c r="CS138" i="4"/>
  <c r="CT138" i="4" s="1"/>
  <c r="DE241" i="4"/>
  <c r="DD241" i="4"/>
  <c r="CW241" i="4"/>
  <c r="CS241" i="4"/>
  <c r="CT241" i="4" s="1"/>
  <c r="DE797" i="4"/>
  <c r="DD797" i="4"/>
  <c r="CW797" i="4"/>
  <c r="CS797" i="4"/>
  <c r="CT797" i="4" s="1"/>
  <c r="DE708" i="4"/>
  <c r="DD708" i="4"/>
  <c r="CW708" i="4"/>
  <c r="CS708" i="4"/>
  <c r="CT708" i="4" s="1"/>
  <c r="CN708" i="4"/>
  <c r="CO708" i="4" s="1"/>
  <c r="DE296" i="4"/>
  <c r="DD296" i="4"/>
  <c r="CW296" i="4"/>
  <c r="CS296" i="4"/>
  <c r="CT296" i="4" s="1"/>
  <c r="CN296" i="4"/>
  <c r="CO296" i="4" s="1"/>
  <c r="DE446" i="4"/>
  <c r="DD446" i="4"/>
  <c r="CW446" i="4"/>
  <c r="CS446" i="4"/>
  <c r="CT446" i="4" s="1"/>
  <c r="CN446" i="4"/>
  <c r="CO446" i="4" s="1"/>
  <c r="DE581" i="4"/>
  <c r="DD581" i="4"/>
  <c r="CW581" i="4"/>
  <c r="CS581" i="4"/>
  <c r="CT581" i="4" s="1"/>
  <c r="CN581" i="4"/>
  <c r="CO581" i="4" s="1"/>
  <c r="DE69" i="4"/>
  <c r="DD69" i="4"/>
  <c r="CW69" i="4"/>
  <c r="CS69" i="4"/>
  <c r="DE188" i="4"/>
  <c r="DD188" i="4"/>
  <c r="CW188" i="4"/>
  <c r="CS188" i="4"/>
  <c r="CT188" i="4" s="1"/>
  <c r="CN188" i="4"/>
  <c r="CO188" i="4" s="1"/>
  <c r="DE299" i="4"/>
  <c r="DD299" i="4"/>
  <c r="CW299" i="4"/>
  <c r="CS299" i="4"/>
  <c r="CT299" i="4" s="1"/>
  <c r="DD450" i="4"/>
  <c r="DE450" i="4"/>
  <c r="CW450" i="4"/>
  <c r="CS450" i="4"/>
  <c r="CT450" i="4" s="1"/>
  <c r="DE553" i="4"/>
  <c r="DD553" i="4"/>
  <c r="CW553" i="4"/>
  <c r="CS553" i="4"/>
  <c r="CT553" i="4" s="1"/>
  <c r="DE41" i="4"/>
  <c r="DD41" i="4"/>
  <c r="CW41" i="4"/>
  <c r="CS41" i="4"/>
  <c r="DE182" i="4"/>
  <c r="DD182" i="4"/>
  <c r="CW182" i="4"/>
  <c r="CS182" i="4"/>
  <c r="CT182" i="4" s="1"/>
  <c r="DE317" i="4"/>
  <c r="DD317" i="4"/>
  <c r="CW317" i="4"/>
  <c r="CS317" i="4"/>
  <c r="CT317" i="4" s="1"/>
  <c r="CN317" i="4"/>
  <c r="CO317" i="4" s="1"/>
  <c r="DE436" i="4"/>
  <c r="DD436" i="4"/>
  <c r="CW436" i="4"/>
  <c r="CS436" i="4"/>
  <c r="CT436" i="4" s="1"/>
  <c r="CN436" i="4"/>
  <c r="CO436" i="4" s="1"/>
  <c r="DE547" i="4"/>
  <c r="DD547" i="4"/>
  <c r="CW547" i="4"/>
  <c r="CS547" i="4"/>
  <c r="CT547" i="4" s="1"/>
  <c r="DE35" i="4"/>
  <c r="DD35" i="4"/>
  <c r="CW35" i="4"/>
  <c r="CS35" i="4"/>
  <c r="DE186" i="4"/>
  <c r="DD186" i="4"/>
  <c r="CW186" i="4"/>
  <c r="CS186" i="4"/>
  <c r="CT186" i="4" s="1"/>
  <c r="CN186" i="4"/>
  <c r="CO186" i="4" s="1"/>
  <c r="DE289" i="4"/>
  <c r="DD289" i="4"/>
  <c r="CW289" i="4"/>
  <c r="CS289" i="4"/>
  <c r="CT289" i="4" s="1"/>
  <c r="DE845" i="4"/>
  <c r="DD845" i="4"/>
  <c r="CW845" i="4"/>
  <c r="CS845" i="4"/>
  <c r="CT845" i="4" s="1"/>
  <c r="CN845" i="4"/>
  <c r="CO845" i="4" s="1"/>
  <c r="DE756" i="4"/>
  <c r="DD756" i="4"/>
  <c r="CW756" i="4"/>
  <c r="CS756" i="4"/>
  <c r="CT756" i="4" s="1"/>
  <c r="DE344" i="4"/>
  <c r="DD344" i="4"/>
  <c r="CW344" i="4"/>
  <c r="CS344" i="4"/>
  <c r="CT344" i="4" s="1"/>
  <c r="DE494" i="4"/>
  <c r="CS494" i="4"/>
  <c r="CT494" i="4" s="1"/>
  <c r="CW494" i="4"/>
  <c r="DD494" i="4"/>
  <c r="CN494" i="4"/>
  <c r="CO494" i="4" s="1"/>
  <c r="DE629" i="4"/>
  <c r="DD629" i="4"/>
  <c r="CW629" i="4"/>
  <c r="CS629" i="4"/>
  <c r="CT629" i="4" s="1"/>
  <c r="DE117" i="4"/>
  <c r="DD117" i="4"/>
  <c r="CW117" i="4"/>
  <c r="CS117" i="4"/>
  <c r="DE236" i="4"/>
  <c r="DD236" i="4"/>
  <c r="CW236" i="4"/>
  <c r="CS236" i="4"/>
  <c r="CT236" i="4" s="1"/>
  <c r="CN236" i="4"/>
  <c r="CO236" i="4" s="1"/>
  <c r="DE347" i="4"/>
  <c r="DD347" i="4"/>
  <c r="CW347" i="4"/>
  <c r="CS347" i="4"/>
  <c r="CT347" i="4" s="1"/>
  <c r="CN347" i="4"/>
  <c r="CO347" i="4" s="1"/>
  <c r="DE498" i="4"/>
  <c r="DD498" i="4"/>
  <c r="CW498" i="4"/>
  <c r="CS498" i="4"/>
  <c r="CT498" i="4" s="1"/>
  <c r="DE601" i="4"/>
  <c r="DD601" i="4"/>
  <c r="CW601" i="4"/>
  <c r="CS601" i="4"/>
  <c r="CT601" i="4" s="1"/>
  <c r="DE89" i="4"/>
  <c r="DD89" i="4"/>
  <c r="CW89" i="4"/>
  <c r="CS89" i="4"/>
  <c r="DE940" i="4"/>
  <c r="DD940" i="4"/>
  <c r="CW940" i="4"/>
  <c r="CS940" i="4"/>
  <c r="CT940" i="4" s="1"/>
  <c r="DE528" i="4"/>
  <c r="DD528" i="4"/>
  <c r="CW528" i="4"/>
  <c r="CS528" i="4"/>
  <c r="CT528" i="4" s="1"/>
  <c r="DE678" i="4"/>
  <c r="DD678" i="4"/>
  <c r="CW678" i="4"/>
  <c r="CS678" i="4"/>
  <c r="CT678" i="4" s="1"/>
  <c r="CN678" i="4"/>
  <c r="CO678" i="4" s="1"/>
  <c r="DE166" i="4"/>
  <c r="DD166" i="4"/>
  <c r="CW166" i="4"/>
  <c r="CS166" i="4"/>
  <c r="CT166" i="4" s="1"/>
  <c r="CN166" i="4"/>
  <c r="CO166" i="4" s="1"/>
  <c r="DE301" i="4"/>
  <c r="DD301" i="4"/>
  <c r="CW301" i="4"/>
  <c r="CS301" i="4"/>
  <c r="CT301" i="4" s="1"/>
  <c r="CN301" i="4"/>
  <c r="CO301" i="4" s="1"/>
  <c r="DE420" i="4"/>
  <c r="DD420" i="4"/>
  <c r="CW420" i="4"/>
  <c r="CS420" i="4"/>
  <c r="CT420" i="4" s="1"/>
  <c r="DE531" i="4"/>
  <c r="DD531" i="4"/>
  <c r="CW531" i="4"/>
  <c r="CS531" i="4"/>
  <c r="CT531" i="4" s="1"/>
  <c r="CN531" i="4"/>
  <c r="CO531" i="4" s="1"/>
  <c r="DE682" i="4"/>
  <c r="DD682" i="4"/>
  <c r="CW682" i="4"/>
  <c r="CS682" i="4"/>
  <c r="CT682" i="4" s="1"/>
  <c r="CN682" i="4"/>
  <c r="CO682" i="4" s="1"/>
  <c r="DE170" i="4"/>
  <c r="DD170" i="4"/>
  <c r="CW170" i="4"/>
  <c r="CS170" i="4"/>
  <c r="CT170" i="4" s="1"/>
  <c r="CN170" i="4"/>
  <c r="CO170" i="4" s="1"/>
  <c r="DE273" i="4"/>
  <c r="DD273" i="4"/>
  <c r="CW273" i="4"/>
  <c r="CS273" i="4"/>
  <c r="CT273" i="4" s="1"/>
  <c r="CN273" i="4"/>
  <c r="CO273" i="4" s="1"/>
  <c r="DE936" i="4"/>
  <c r="DD936" i="4"/>
  <c r="CW936" i="4"/>
  <c r="CS936" i="4"/>
  <c r="CT936" i="4" s="1"/>
  <c r="DE676" i="4"/>
  <c r="DD676" i="4"/>
  <c r="CW676" i="4"/>
  <c r="CS676" i="4"/>
  <c r="CT676" i="4" s="1"/>
  <c r="DE858" i="4"/>
  <c r="DD858" i="4"/>
  <c r="CW858" i="4"/>
  <c r="CS858" i="4"/>
  <c r="CT858" i="4" s="1"/>
  <c r="DE939" i="4"/>
  <c r="DD939" i="4"/>
  <c r="CW939" i="4"/>
  <c r="CS939" i="4"/>
  <c r="CT939" i="4" s="1"/>
  <c r="DE690" i="4"/>
  <c r="DD690" i="4"/>
  <c r="CW690" i="4"/>
  <c r="CS690" i="4"/>
  <c r="CT690" i="4" s="1"/>
  <c r="DE13" i="4"/>
  <c r="DD13" i="4"/>
  <c r="CW13" i="4"/>
  <c r="CS13" i="4"/>
  <c r="DE503" i="4"/>
  <c r="DD503" i="4"/>
  <c r="CW503" i="4"/>
  <c r="CS503" i="4"/>
  <c r="CT503" i="4" s="1"/>
  <c r="CN503" i="4"/>
  <c r="CO503" i="4" s="1"/>
  <c r="DE816" i="4"/>
  <c r="DD816" i="4"/>
  <c r="CW816" i="4"/>
  <c r="CS816" i="4"/>
  <c r="CT816" i="4" s="1"/>
  <c r="CN816" i="4"/>
  <c r="CO816" i="4" s="1"/>
  <c r="DE905" i="4"/>
  <c r="CW905" i="4"/>
  <c r="DD905" i="4"/>
  <c r="CS905" i="4"/>
  <c r="CT905" i="4" s="1"/>
  <c r="CN905" i="4"/>
  <c r="CO905" i="4" s="1"/>
  <c r="DE947" i="4"/>
  <c r="CW947" i="4"/>
  <c r="DD947" i="4"/>
  <c r="CS947" i="4"/>
  <c r="CT947" i="4" s="1"/>
  <c r="CN947" i="4"/>
  <c r="CO947" i="4" s="1"/>
  <c r="DD527" i="4"/>
  <c r="CW527" i="4"/>
  <c r="DE527" i="4"/>
  <c r="CS527" i="4"/>
  <c r="CT527" i="4" s="1"/>
  <c r="DE135" i="4"/>
  <c r="DD135" i="4"/>
  <c r="CW135" i="4"/>
  <c r="CS135" i="4"/>
  <c r="CT135" i="4" s="1"/>
  <c r="DE830" i="4"/>
  <c r="DD830" i="4"/>
  <c r="CW830" i="4"/>
  <c r="CS830" i="4"/>
  <c r="CT830" i="4" s="1"/>
  <c r="CN830" i="4"/>
  <c r="CO830" i="4" s="1"/>
  <c r="DE810" i="4"/>
  <c r="DD810" i="4"/>
  <c r="CW810" i="4"/>
  <c r="CS810" i="4"/>
  <c r="CT810" i="4" s="1"/>
  <c r="DE840" i="4"/>
  <c r="DD840" i="4"/>
  <c r="CW840" i="4"/>
  <c r="CS840" i="4"/>
  <c r="CT840" i="4" s="1"/>
  <c r="CN840" i="4"/>
  <c r="CO840" i="4" s="1"/>
  <c r="DE431" i="4"/>
  <c r="CW431" i="4"/>
  <c r="DD431" i="4"/>
  <c r="CN431" i="4"/>
  <c r="CO431" i="4" s="1"/>
  <c r="CS431" i="4"/>
  <c r="CT431" i="4" s="1"/>
  <c r="DE891" i="4"/>
  <c r="DD891" i="4"/>
  <c r="CW891" i="4"/>
  <c r="CS891" i="4"/>
  <c r="CT891" i="4" s="1"/>
  <c r="DE696" i="4"/>
  <c r="DD696" i="4"/>
  <c r="CW696" i="4"/>
  <c r="CS696" i="4"/>
  <c r="CT696" i="4" s="1"/>
  <c r="DE972" i="4"/>
  <c r="DD972" i="4"/>
  <c r="CW972" i="4"/>
  <c r="CS972" i="4"/>
  <c r="CT972" i="4" s="1"/>
  <c r="CN972" i="4"/>
  <c r="CO972" i="4" s="1"/>
  <c r="DE304" i="4"/>
  <c r="DD304" i="4"/>
  <c r="CW304" i="4"/>
  <c r="CS304" i="4"/>
  <c r="CT304" i="4" s="1"/>
  <c r="CN304" i="4"/>
  <c r="CO304" i="4" s="1"/>
  <c r="DE780" i="4"/>
  <c r="DD780" i="4"/>
  <c r="CW780" i="4"/>
  <c r="CS780" i="4"/>
  <c r="CT780" i="4" s="1"/>
  <c r="CN780" i="4"/>
  <c r="CO780" i="4" s="1"/>
  <c r="DE715" i="4"/>
  <c r="DD715" i="4"/>
  <c r="CW715" i="4"/>
  <c r="CS715" i="4"/>
  <c r="CT715" i="4" s="1"/>
  <c r="DE935" i="4"/>
  <c r="DD935" i="4"/>
  <c r="CW935" i="4"/>
  <c r="CS935" i="4"/>
  <c r="CT935" i="4" s="1"/>
  <c r="CN935" i="4"/>
  <c r="CO935" i="4" s="1"/>
  <c r="DE14" i="4"/>
  <c r="DD14" i="4"/>
  <c r="CW14" i="4"/>
  <c r="CS14" i="4"/>
  <c r="DE746" i="4"/>
  <c r="DD746" i="4"/>
  <c r="CW746" i="4"/>
  <c r="CS746" i="4"/>
  <c r="CT746" i="4" s="1"/>
  <c r="DE929" i="4"/>
  <c r="DD929" i="4"/>
  <c r="CW929" i="4"/>
  <c r="CS929" i="4"/>
  <c r="CT929" i="4" s="1"/>
  <c r="DE832" i="4"/>
  <c r="DD832" i="4"/>
  <c r="CW832" i="4"/>
  <c r="CS832" i="4"/>
  <c r="CT832" i="4" s="1"/>
  <c r="CN832" i="4"/>
  <c r="CO832" i="4" s="1"/>
  <c r="DE735" i="4"/>
  <c r="DD735" i="4"/>
  <c r="CW735" i="4"/>
  <c r="CS735" i="4"/>
  <c r="CT735" i="4" s="1"/>
  <c r="CN735" i="4"/>
  <c r="CO735" i="4" s="1"/>
  <c r="DE303" i="4"/>
  <c r="CW303" i="4"/>
  <c r="DD303" i="4"/>
  <c r="CN303" i="4"/>
  <c r="CO303" i="4" s="1"/>
  <c r="CS303" i="4"/>
  <c r="CT303" i="4" s="1"/>
  <c r="DE496" i="4"/>
  <c r="DD496" i="4"/>
  <c r="CW496" i="4"/>
  <c r="CS496" i="4"/>
  <c r="CT496" i="4" s="1"/>
  <c r="CN496" i="4"/>
  <c r="CO496" i="4" s="1"/>
  <c r="DE698" i="4"/>
  <c r="DD698" i="4"/>
  <c r="CW698" i="4"/>
  <c r="CS698" i="4"/>
  <c r="CT698" i="4" s="1"/>
  <c r="CN698" i="4"/>
  <c r="CO698" i="4" s="1"/>
  <c r="DE215" i="4"/>
  <c r="DD215" i="4"/>
  <c r="CW215" i="4"/>
  <c r="CS215" i="4"/>
  <c r="CT215" i="4" s="1"/>
  <c r="DE928" i="4"/>
  <c r="DD928" i="4"/>
  <c r="CW928" i="4"/>
  <c r="CS928" i="4"/>
  <c r="CT928" i="4" s="1"/>
  <c r="DE831" i="4"/>
  <c r="DD831" i="4"/>
  <c r="CW831" i="4"/>
  <c r="CS831" i="4"/>
  <c r="CT831" i="4" s="1"/>
  <c r="DE742" i="4"/>
  <c r="DD742" i="4"/>
  <c r="CW742" i="4"/>
  <c r="CS742" i="4"/>
  <c r="CT742" i="4" s="1"/>
  <c r="DE19" i="4"/>
  <c r="DD19" i="4"/>
  <c r="CW19" i="4"/>
  <c r="CS19" i="4"/>
  <c r="DE987" i="4"/>
  <c r="DD987" i="4"/>
  <c r="CW987" i="4"/>
  <c r="CS987" i="4"/>
  <c r="CT987" i="4" s="1"/>
  <c r="CN987" i="4"/>
  <c r="CO987" i="4" s="1"/>
  <c r="DE889" i="4"/>
  <c r="DD889" i="4"/>
  <c r="CW889" i="4"/>
  <c r="CS889" i="4"/>
  <c r="CT889" i="4" s="1"/>
  <c r="DE792" i="4"/>
  <c r="DD792" i="4"/>
  <c r="CW792" i="4"/>
  <c r="CS792" i="4"/>
  <c r="CT792" i="4" s="1"/>
  <c r="CN792" i="4"/>
  <c r="CO792" i="4" s="1"/>
  <c r="DE695" i="4"/>
  <c r="DD695" i="4"/>
  <c r="CW695" i="4"/>
  <c r="CS695" i="4"/>
  <c r="CT695" i="4" s="1"/>
  <c r="CN695" i="4"/>
  <c r="CO695" i="4" s="1"/>
  <c r="DE933" i="4"/>
  <c r="DD933" i="4"/>
  <c r="CW933" i="4"/>
  <c r="CS933" i="4"/>
  <c r="CT933" i="4" s="1"/>
  <c r="CN933" i="4"/>
  <c r="CO933" i="4" s="1"/>
  <c r="DE730" i="4"/>
  <c r="DD730" i="4"/>
  <c r="CW730" i="4"/>
  <c r="CS730" i="4"/>
  <c r="CT730" i="4" s="1"/>
  <c r="CN730" i="4"/>
  <c r="CO730" i="4" s="1"/>
  <c r="DE915" i="4"/>
  <c r="DD915" i="4"/>
  <c r="CW915" i="4"/>
  <c r="CN915" i="4"/>
  <c r="CO915" i="4" s="1"/>
  <c r="CS915" i="4"/>
  <c r="CT915" i="4" s="1"/>
  <c r="DE817" i="4"/>
  <c r="DD817" i="4"/>
  <c r="CW817" i="4"/>
  <c r="CS817" i="4"/>
  <c r="CT817" i="4" s="1"/>
  <c r="CN817" i="4"/>
  <c r="CO817" i="4" s="1"/>
  <c r="DE720" i="4"/>
  <c r="DD720" i="4"/>
  <c r="CW720" i="4"/>
  <c r="CS720" i="4"/>
  <c r="CT720" i="4" s="1"/>
  <c r="CN720" i="4"/>
  <c r="CO720" i="4" s="1"/>
  <c r="DE311" i="4"/>
  <c r="DD311" i="4"/>
  <c r="CW311" i="4"/>
  <c r="CS311" i="4"/>
  <c r="CT311" i="4" s="1"/>
  <c r="CN311" i="4"/>
  <c r="CO311" i="4" s="1"/>
  <c r="DE615" i="4"/>
  <c r="DD615" i="4"/>
  <c r="CW615" i="4"/>
  <c r="CS615" i="4"/>
  <c r="CT615" i="4" s="1"/>
  <c r="DE829" i="4"/>
  <c r="DD829" i="4"/>
  <c r="CW829" i="4"/>
  <c r="CS829" i="4"/>
  <c r="CT829" i="4" s="1"/>
  <c r="CN829" i="4"/>
  <c r="CO829" i="4" s="1"/>
  <c r="DE740" i="4"/>
  <c r="DD740" i="4"/>
  <c r="CW740" i="4"/>
  <c r="CS740" i="4"/>
  <c r="CT740" i="4" s="1"/>
  <c r="CN740" i="4"/>
  <c r="CO740" i="4" s="1"/>
  <c r="DE328" i="4"/>
  <c r="DD328" i="4"/>
  <c r="CW328" i="4"/>
  <c r="CS328" i="4"/>
  <c r="CT328" i="4" s="1"/>
  <c r="CN328" i="4"/>
  <c r="CO328" i="4" s="1"/>
  <c r="DE478" i="4"/>
  <c r="DD478" i="4"/>
  <c r="CW478" i="4"/>
  <c r="CS478" i="4"/>
  <c r="CT478" i="4" s="1"/>
  <c r="CN478" i="4"/>
  <c r="CO478" i="4" s="1"/>
  <c r="DE613" i="4"/>
  <c r="DD613" i="4"/>
  <c r="CW613" i="4"/>
  <c r="CS613" i="4"/>
  <c r="CT613" i="4" s="1"/>
  <c r="CN613" i="4"/>
  <c r="CO613" i="4" s="1"/>
  <c r="DE101" i="4"/>
  <c r="DD101" i="4"/>
  <c r="CW101" i="4"/>
  <c r="CS101" i="4"/>
  <c r="DE220" i="4"/>
  <c r="DD220" i="4"/>
  <c r="CW220" i="4"/>
  <c r="CS220" i="4"/>
  <c r="CT220" i="4" s="1"/>
  <c r="CN220" i="4"/>
  <c r="CO220" i="4" s="1"/>
  <c r="DE331" i="4"/>
  <c r="DD331" i="4"/>
  <c r="CW331" i="4"/>
  <c r="CS331" i="4"/>
  <c r="CT331" i="4" s="1"/>
  <c r="CN331" i="4"/>
  <c r="CO331" i="4" s="1"/>
  <c r="DE482" i="4"/>
  <c r="DD482" i="4"/>
  <c r="CW482" i="4"/>
  <c r="CS482" i="4"/>
  <c r="CT482" i="4" s="1"/>
  <c r="CN482" i="4"/>
  <c r="CO482" i="4" s="1"/>
  <c r="DE585" i="4"/>
  <c r="DD585" i="4"/>
  <c r="CW585" i="4"/>
  <c r="CN585" i="4"/>
  <c r="CO585" i="4" s="1"/>
  <c r="CS585" i="4"/>
  <c r="CT585" i="4" s="1"/>
  <c r="DE73" i="4"/>
  <c r="DD73" i="4"/>
  <c r="CW73" i="4"/>
  <c r="CS73" i="4"/>
  <c r="DE359" i="4"/>
  <c r="DD359" i="4"/>
  <c r="CW359" i="4"/>
  <c r="CS359" i="4"/>
  <c r="CT359" i="4" s="1"/>
  <c r="CN359" i="4"/>
  <c r="CO359" i="4" s="1"/>
  <c r="DE640" i="4"/>
  <c r="DD640" i="4"/>
  <c r="CW640" i="4"/>
  <c r="CS640" i="4"/>
  <c r="CT640" i="4" s="1"/>
  <c r="DE128" i="4"/>
  <c r="DD128" i="4"/>
  <c r="CW128" i="4"/>
  <c r="CS128" i="4"/>
  <c r="CT128" i="4" s="1"/>
  <c r="DE278" i="4"/>
  <c r="DD278" i="4"/>
  <c r="CW278" i="4"/>
  <c r="CS278" i="4"/>
  <c r="CT278" i="4" s="1"/>
  <c r="DE413" i="4"/>
  <c r="DD413" i="4"/>
  <c r="CW413" i="4"/>
  <c r="CS413" i="4"/>
  <c r="CT413" i="4" s="1"/>
  <c r="DE532" i="4"/>
  <c r="DD532" i="4"/>
  <c r="CW532" i="4"/>
  <c r="CS532" i="4"/>
  <c r="CT532" i="4" s="1"/>
  <c r="CN532" i="4"/>
  <c r="CO532" i="4" s="1"/>
  <c r="DE643" i="4"/>
  <c r="DD643" i="4"/>
  <c r="CW643" i="4"/>
  <c r="CS643" i="4"/>
  <c r="CT643" i="4" s="1"/>
  <c r="DE131" i="4"/>
  <c r="DD131" i="4"/>
  <c r="CS131" i="4"/>
  <c r="CT131" i="4" s="1"/>
  <c r="CW131" i="4"/>
  <c r="DE282" i="4"/>
  <c r="DD282" i="4"/>
  <c r="CW282" i="4"/>
  <c r="CS282" i="4"/>
  <c r="CT282" i="4" s="1"/>
  <c r="CN282" i="4"/>
  <c r="CO282" i="4" s="1"/>
  <c r="DE385" i="4"/>
  <c r="DD385" i="4"/>
  <c r="CW385" i="4"/>
  <c r="CS385" i="4"/>
  <c r="CT385" i="4" s="1"/>
  <c r="CN385" i="4"/>
  <c r="CO385" i="4" s="1"/>
  <c r="DE941" i="4"/>
  <c r="DD941" i="4"/>
  <c r="CW941" i="4"/>
  <c r="CS941" i="4"/>
  <c r="CT941" i="4" s="1"/>
  <c r="CN941" i="4"/>
  <c r="CO941" i="4" s="1"/>
  <c r="DE852" i="4"/>
  <c r="DD852" i="4"/>
  <c r="CW852" i="4"/>
  <c r="CS852" i="4"/>
  <c r="CT852" i="4" s="1"/>
  <c r="CN852" i="4"/>
  <c r="CO852" i="4" s="1"/>
  <c r="DE440" i="4"/>
  <c r="DD440" i="4"/>
  <c r="CW440" i="4"/>
  <c r="CS440" i="4"/>
  <c r="CT440" i="4" s="1"/>
  <c r="DE590" i="4"/>
  <c r="DD590" i="4"/>
  <c r="CS590" i="4"/>
  <c r="CT590" i="4" s="1"/>
  <c r="CW590" i="4"/>
  <c r="DE78" i="4"/>
  <c r="DD78" i="4"/>
  <c r="CW78" i="4"/>
  <c r="CS78" i="4"/>
  <c r="DE213" i="4"/>
  <c r="DD213" i="4"/>
  <c r="CW213" i="4"/>
  <c r="CS213" i="4"/>
  <c r="CT213" i="4" s="1"/>
  <c r="DE332" i="4"/>
  <c r="DD332" i="4"/>
  <c r="CW332" i="4"/>
  <c r="CS332" i="4"/>
  <c r="CT332" i="4" s="1"/>
  <c r="CN332" i="4"/>
  <c r="CO332" i="4" s="1"/>
  <c r="DE443" i="4"/>
  <c r="DD443" i="4"/>
  <c r="CW443" i="4"/>
  <c r="CS443" i="4"/>
  <c r="CT443" i="4" s="1"/>
  <c r="CN443" i="4"/>
  <c r="CO443" i="4" s="1"/>
  <c r="DE594" i="4"/>
  <c r="DD594" i="4"/>
  <c r="CW594" i="4"/>
  <c r="CS594" i="4"/>
  <c r="CT594" i="4" s="1"/>
  <c r="DE82" i="4"/>
  <c r="DD82" i="4"/>
  <c r="CW82" i="4"/>
  <c r="CS82" i="4"/>
  <c r="DE185" i="4"/>
  <c r="DD185" i="4"/>
  <c r="CW185" i="4"/>
  <c r="CS185" i="4"/>
  <c r="CT185" i="4" s="1"/>
  <c r="CN185" i="4"/>
  <c r="CO185" i="4" s="1"/>
  <c r="DE582" i="4"/>
  <c r="DD582" i="4"/>
  <c r="CW582" i="4"/>
  <c r="CS582" i="4"/>
  <c r="CT582" i="4" s="1"/>
  <c r="CN582" i="4"/>
  <c r="CO582" i="4" s="1"/>
  <c r="DE70" i="4"/>
  <c r="DD70" i="4"/>
  <c r="CS70" i="4"/>
  <c r="CW70" i="4"/>
  <c r="DE205" i="4"/>
  <c r="DD205" i="4"/>
  <c r="CW205" i="4"/>
  <c r="CS205" i="4"/>
  <c r="CT205" i="4" s="1"/>
  <c r="CN205" i="4"/>
  <c r="CO205" i="4" s="1"/>
  <c r="DE324" i="4"/>
  <c r="DD324" i="4"/>
  <c r="CW324" i="4"/>
  <c r="CS324" i="4"/>
  <c r="CT324" i="4" s="1"/>
  <c r="CN324" i="4"/>
  <c r="CO324" i="4" s="1"/>
  <c r="DE435" i="4"/>
  <c r="DD435" i="4"/>
  <c r="CW435" i="4"/>
  <c r="CS435" i="4"/>
  <c r="CT435" i="4" s="1"/>
  <c r="DE586" i="4"/>
  <c r="DD586" i="4"/>
  <c r="CW586" i="4"/>
  <c r="CS586" i="4"/>
  <c r="CT586" i="4" s="1"/>
  <c r="CN586" i="4"/>
  <c r="CO586" i="4" s="1"/>
  <c r="DE74" i="4"/>
  <c r="DD74" i="4"/>
  <c r="CW74" i="4"/>
  <c r="CS74" i="4"/>
  <c r="DE177" i="4"/>
  <c r="DD177" i="4"/>
  <c r="CW177" i="4"/>
  <c r="CS177" i="4"/>
  <c r="CT177" i="4" s="1"/>
  <c r="CN177" i="4"/>
  <c r="CO177" i="4" s="1"/>
  <c r="DE733" i="4"/>
  <c r="DD733" i="4"/>
  <c r="CW733" i="4"/>
  <c r="CS733" i="4"/>
  <c r="CT733" i="4" s="1"/>
  <c r="DE479" i="4"/>
  <c r="DD479" i="4"/>
  <c r="CW479" i="4"/>
  <c r="CS479" i="4"/>
  <c r="CT479" i="4" s="1"/>
  <c r="DE232" i="4"/>
  <c r="DD232" i="4"/>
  <c r="CW232" i="4"/>
  <c r="CS232" i="4"/>
  <c r="CT232" i="4" s="1"/>
  <c r="CN232" i="4"/>
  <c r="CO232" i="4" s="1"/>
  <c r="DE382" i="4"/>
  <c r="DD382" i="4"/>
  <c r="CW382" i="4"/>
  <c r="CS382" i="4"/>
  <c r="CT382" i="4" s="1"/>
  <c r="CN382" i="4"/>
  <c r="CO382" i="4" s="1"/>
  <c r="DE517" i="4"/>
  <c r="DD517" i="4"/>
  <c r="CW517" i="4"/>
  <c r="CS517" i="4"/>
  <c r="CT517" i="4" s="1"/>
  <c r="CN517" i="4"/>
  <c r="CO517" i="4" s="1"/>
  <c r="DE636" i="4"/>
  <c r="DD636" i="4"/>
  <c r="CW636" i="4"/>
  <c r="CS636" i="4"/>
  <c r="CT636" i="4" s="1"/>
  <c r="CN636" i="4"/>
  <c r="CO636" i="4" s="1"/>
  <c r="DE124" i="4"/>
  <c r="DD124" i="4"/>
  <c r="CW124" i="4"/>
  <c r="CS124" i="4"/>
  <c r="CT124" i="4" s="1"/>
  <c r="CN124" i="4"/>
  <c r="CO124" i="4" s="1"/>
  <c r="DE235" i="4"/>
  <c r="DD235" i="4"/>
  <c r="CW235" i="4"/>
  <c r="CS235" i="4"/>
  <c r="CT235" i="4" s="1"/>
  <c r="DE386" i="4"/>
  <c r="DD386" i="4"/>
  <c r="CW386" i="4"/>
  <c r="CS386" i="4"/>
  <c r="CT386" i="4" s="1"/>
  <c r="DE489" i="4"/>
  <c r="DD489" i="4"/>
  <c r="CW489" i="4"/>
  <c r="CS489" i="4"/>
  <c r="CT489" i="4" s="1"/>
  <c r="DE630" i="4"/>
  <c r="DD630" i="4"/>
  <c r="CW630" i="4"/>
  <c r="CS630" i="4"/>
  <c r="CT630" i="4" s="1"/>
  <c r="CN630" i="4"/>
  <c r="CO630" i="4" s="1"/>
  <c r="DE118" i="4"/>
  <c r="DD118" i="4"/>
  <c r="CW118" i="4"/>
  <c r="CS118" i="4"/>
  <c r="CT118" i="4" s="1"/>
  <c r="CN118" i="4"/>
  <c r="CO118" i="4" s="1"/>
  <c r="DE253" i="4"/>
  <c r="DD253" i="4"/>
  <c r="CW253" i="4"/>
  <c r="CS253" i="4"/>
  <c r="CT253" i="4" s="1"/>
  <c r="DE372" i="4"/>
  <c r="DD372" i="4"/>
  <c r="CW372" i="4"/>
  <c r="CS372" i="4"/>
  <c r="CT372" i="4" s="1"/>
  <c r="CN372" i="4"/>
  <c r="CO372" i="4" s="1"/>
  <c r="DE483" i="4"/>
  <c r="DD483" i="4"/>
  <c r="CW483" i="4"/>
  <c r="CS483" i="4"/>
  <c r="CT483" i="4" s="1"/>
  <c r="DE634" i="4"/>
  <c r="DD634" i="4"/>
  <c r="CW634" i="4"/>
  <c r="CS634" i="4"/>
  <c r="CT634" i="4" s="1"/>
  <c r="DE122" i="4"/>
  <c r="DD122" i="4"/>
  <c r="CW122" i="4"/>
  <c r="CS122" i="4"/>
  <c r="CT122" i="4" s="1"/>
  <c r="CN122" i="4"/>
  <c r="CO122" i="4" s="1"/>
  <c r="DE225" i="4"/>
  <c r="DD225" i="4"/>
  <c r="CW225" i="4"/>
  <c r="CS225" i="4"/>
  <c r="CT225" i="4" s="1"/>
  <c r="CN225" i="4"/>
  <c r="CO225" i="4" s="1"/>
  <c r="DE781" i="4"/>
  <c r="DD781" i="4"/>
  <c r="CW781" i="4"/>
  <c r="CS781" i="4"/>
  <c r="CT781" i="4" s="1"/>
  <c r="DE692" i="4"/>
  <c r="DD692" i="4"/>
  <c r="CW692" i="4"/>
  <c r="CS692" i="4"/>
  <c r="CT692" i="4" s="1"/>
  <c r="CN692" i="4"/>
  <c r="CO692" i="4" s="1"/>
  <c r="DE280" i="4"/>
  <c r="DD280" i="4"/>
  <c r="CW280" i="4"/>
  <c r="CS280" i="4"/>
  <c r="CT280" i="4" s="1"/>
  <c r="DE430" i="4"/>
  <c r="DD430" i="4"/>
  <c r="CW430" i="4"/>
  <c r="CS430" i="4"/>
  <c r="CT430" i="4" s="1"/>
  <c r="CN430" i="4"/>
  <c r="CO430" i="4" s="1"/>
  <c r="DE565" i="4"/>
  <c r="DD565" i="4"/>
  <c r="CW565" i="4"/>
  <c r="CS565" i="4"/>
  <c r="CT565" i="4" s="1"/>
  <c r="CN565" i="4"/>
  <c r="CO565" i="4" s="1"/>
  <c r="DE53" i="4"/>
  <c r="DD53" i="4"/>
  <c r="CW53" i="4"/>
  <c r="CS53" i="4"/>
  <c r="DE172" i="4"/>
  <c r="DD172" i="4"/>
  <c r="CW172" i="4"/>
  <c r="CS172" i="4"/>
  <c r="CT172" i="4" s="1"/>
  <c r="CN172" i="4"/>
  <c r="CO172" i="4" s="1"/>
  <c r="DE283" i="4"/>
  <c r="DD283" i="4"/>
  <c r="CW283" i="4"/>
  <c r="CS283" i="4"/>
  <c r="CT283" i="4" s="1"/>
  <c r="DE434" i="4"/>
  <c r="DD434" i="4"/>
  <c r="CW434" i="4"/>
  <c r="CS434" i="4"/>
  <c r="CT434" i="4" s="1"/>
  <c r="DE537" i="4"/>
  <c r="DD537" i="4"/>
  <c r="CW537" i="4"/>
  <c r="CN537" i="4"/>
  <c r="CO537" i="4" s="1"/>
  <c r="CS537" i="4"/>
  <c r="CT537" i="4" s="1"/>
  <c r="DE25" i="4"/>
  <c r="DD25" i="4"/>
  <c r="CW25" i="4"/>
  <c r="CS25" i="4"/>
  <c r="DE876" i="4"/>
  <c r="DD876" i="4"/>
  <c r="CW876" i="4"/>
  <c r="CS876" i="4"/>
  <c r="CT876" i="4" s="1"/>
  <c r="CN876" i="4"/>
  <c r="CO876" i="4" s="1"/>
  <c r="DE464" i="4"/>
  <c r="DD464" i="4"/>
  <c r="CW464" i="4"/>
  <c r="CS464" i="4"/>
  <c r="CT464" i="4" s="1"/>
  <c r="DE614" i="4"/>
  <c r="DD614" i="4"/>
  <c r="CW614" i="4"/>
  <c r="CS614" i="4"/>
  <c r="CT614" i="4" s="1"/>
  <c r="CN614" i="4"/>
  <c r="CO614" i="4" s="1"/>
  <c r="DE102" i="4"/>
  <c r="DD102" i="4"/>
  <c r="CS102" i="4"/>
  <c r="CW102" i="4"/>
  <c r="DE237" i="4"/>
  <c r="DD237" i="4"/>
  <c r="CW237" i="4"/>
  <c r="CS237" i="4"/>
  <c r="CT237" i="4" s="1"/>
  <c r="DE356" i="4"/>
  <c r="DD356" i="4"/>
  <c r="CW356" i="4"/>
  <c r="CS356" i="4"/>
  <c r="CT356" i="4" s="1"/>
  <c r="CN356" i="4"/>
  <c r="CO356" i="4" s="1"/>
  <c r="DE467" i="4"/>
  <c r="DD467" i="4"/>
  <c r="CW467" i="4"/>
  <c r="CS467" i="4"/>
  <c r="CT467" i="4" s="1"/>
  <c r="CN467" i="4"/>
  <c r="CO467" i="4" s="1"/>
  <c r="DE618" i="4"/>
  <c r="DD618" i="4"/>
  <c r="CW618" i="4"/>
  <c r="CS618" i="4"/>
  <c r="CT618" i="4" s="1"/>
  <c r="DE106" i="4"/>
  <c r="DD106" i="4"/>
  <c r="CW106" i="4"/>
  <c r="CS106" i="4"/>
  <c r="DE209" i="4"/>
  <c r="DD209" i="4"/>
  <c r="CW209" i="4"/>
  <c r="CS209" i="4"/>
  <c r="CT209" i="4" s="1"/>
  <c r="DE775" i="4"/>
  <c r="DD775" i="4"/>
  <c r="CW775" i="4"/>
  <c r="CS775" i="4"/>
  <c r="CT775" i="4" s="1"/>
  <c r="CN775" i="4"/>
  <c r="CO775" i="4" s="1"/>
  <c r="DE624" i="4"/>
  <c r="DD624" i="4"/>
  <c r="CW624" i="4"/>
  <c r="CS624" i="4"/>
  <c r="CT624" i="4" s="1"/>
  <c r="CN624" i="4"/>
  <c r="CO624" i="4" s="1"/>
  <c r="DE783" i="4"/>
  <c r="DD783" i="4"/>
  <c r="CW783" i="4"/>
  <c r="CS783" i="4"/>
  <c r="CT783" i="4" s="1"/>
  <c r="DE883" i="4"/>
  <c r="DD883" i="4"/>
  <c r="CW883" i="4"/>
  <c r="CS883" i="4"/>
  <c r="CT883" i="4" s="1"/>
  <c r="CN883" i="4"/>
  <c r="CO883" i="4" s="1"/>
  <c r="DE777" i="4"/>
  <c r="DD777" i="4"/>
  <c r="CW777" i="4"/>
  <c r="CS777" i="4"/>
  <c r="CT777" i="4" s="1"/>
  <c r="CN777" i="4"/>
  <c r="CO777" i="4" s="1"/>
  <c r="DE681" i="4"/>
  <c r="DD681" i="4"/>
  <c r="CW681" i="4"/>
  <c r="CS681" i="4"/>
  <c r="CT681" i="4" s="1"/>
  <c r="DE819" i="4"/>
  <c r="DD819" i="4"/>
  <c r="CW819" i="4"/>
  <c r="CS819" i="4"/>
  <c r="CT819" i="4" s="1"/>
  <c r="DE665" i="4"/>
  <c r="DD665" i="4"/>
  <c r="CW665" i="4"/>
  <c r="CS665" i="4"/>
  <c r="CT665" i="4" s="1"/>
  <c r="CN665" i="4"/>
  <c r="CO665" i="4" s="1"/>
  <c r="DE741" i="4"/>
  <c r="DD741" i="4"/>
  <c r="CW741" i="4"/>
  <c r="CS741" i="4"/>
  <c r="CT741" i="4" s="1"/>
  <c r="DE975" i="4"/>
  <c r="DD975" i="4"/>
  <c r="CW975" i="4"/>
  <c r="CS975" i="4"/>
  <c r="CT975" i="4" s="1"/>
  <c r="DE519" i="4"/>
  <c r="DD519" i="4"/>
  <c r="CW519" i="4"/>
  <c r="CS519" i="4"/>
  <c r="CT519" i="4" s="1"/>
  <c r="CN519" i="4"/>
  <c r="CO519" i="4" s="1"/>
  <c r="DE691" i="4"/>
  <c r="DD691" i="4"/>
  <c r="CW691" i="4"/>
  <c r="CS691" i="4"/>
  <c r="CT691" i="4" s="1"/>
  <c r="CN691" i="4"/>
  <c r="CO691" i="4" s="1"/>
  <c r="DE754" i="4"/>
  <c r="DD754" i="4"/>
  <c r="CW754" i="4"/>
  <c r="CS754" i="4"/>
  <c r="CT754" i="4" s="1"/>
  <c r="CN754" i="4"/>
  <c r="CO754" i="4" s="1"/>
  <c r="DE888" i="4"/>
  <c r="DD888" i="4"/>
  <c r="CW888" i="4"/>
  <c r="CS888" i="4"/>
  <c r="CT888" i="4" s="1"/>
  <c r="CN888" i="4"/>
  <c r="CO888" i="4" s="1"/>
  <c r="DE702" i="4"/>
  <c r="DD702" i="4"/>
  <c r="CW702" i="4"/>
  <c r="CS702" i="4"/>
  <c r="CT702" i="4" s="1"/>
  <c r="DE907" i="4"/>
  <c r="DD907" i="4"/>
  <c r="CW907" i="4"/>
  <c r="CS907" i="4"/>
  <c r="CT907" i="4" s="1"/>
  <c r="CN907" i="4"/>
  <c r="CO907" i="4" s="1"/>
  <c r="DE712" i="4"/>
  <c r="DD712" i="4"/>
  <c r="CW712" i="4"/>
  <c r="CS712" i="4"/>
  <c r="CT712" i="4" s="1"/>
  <c r="CN712" i="4"/>
  <c r="CO712" i="4" s="1"/>
  <c r="DE231" i="4"/>
  <c r="DD231" i="4"/>
  <c r="CW231" i="4"/>
  <c r="CS231" i="4"/>
  <c r="CT231" i="4" s="1"/>
  <c r="CN231" i="4"/>
  <c r="CO231" i="4" s="1"/>
  <c r="DE763" i="4"/>
  <c r="DD763" i="4"/>
  <c r="CW763" i="4"/>
  <c r="CS763" i="4"/>
  <c r="CT763" i="4" s="1"/>
  <c r="CN763" i="4"/>
  <c r="CO763" i="4" s="1"/>
  <c r="DE983" i="4"/>
  <c r="DD983" i="4"/>
  <c r="CS983" i="4"/>
  <c r="CT983" i="4" s="1"/>
  <c r="CN983" i="4"/>
  <c r="CO983" i="4" s="1"/>
  <c r="CW983" i="4"/>
  <c r="DE368" i="4"/>
  <c r="DD368" i="4"/>
  <c r="CW368" i="4"/>
  <c r="CS368" i="4"/>
  <c r="CT368" i="4" s="1"/>
  <c r="DE967" i="4"/>
  <c r="DD967" i="4"/>
  <c r="CW967" i="4"/>
  <c r="CS967" i="4"/>
  <c r="CT967" i="4" s="1"/>
  <c r="CN967" i="4"/>
  <c r="CO967" i="4" s="1"/>
  <c r="DE288" i="4"/>
  <c r="DD288" i="4"/>
  <c r="CW288" i="4"/>
  <c r="CS288" i="4"/>
  <c r="CT288" i="4" s="1"/>
  <c r="CN288" i="4"/>
  <c r="CO288" i="4" s="1"/>
  <c r="DE1001" i="4"/>
  <c r="DD1001" i="4"/>
  <c r="CW1001" i="4"/>
  <c r="CS1001" i="4"/>
  <c r="CT1001" i="4" s="1"/>
  <c r="DD807" i="4"/>
  <c r="DE807" i="4"/>
  <c r="CS807" i="4"/>
  <c r="CT807" i="4" s="1"/>
  <c r="CW807" i="4"/>
  <c r="DE10" i="4"/>
  <c r="DD10" i="4"/>
  <c r="CW10" i="4"/>
  <c r="CS10" i="4"/>
  <c r="DE963" i="4"/>
  <c r="DD963" i="4"/>
  <c r="CW963" i="4"/>
  <c r="CS963" i="4"/>
  <c r="CT963" i="4" s="1"/>
  <c r="DE865" i="4"/>
  <c r="DD865" i="4"/>
  <c r="CW865" i="4"/>
  <c r="CS865" i="4"/>
  <c r="CT865" i="4" s="1"/>
  <c r="DE768" i="4"/>
  <c r="DD768" i="4"/>
  <c r="CW768" i="4"/>
  <c r="CS768" i="4"/>
  <c r="CT768" i="4" s="1"/>
  <c r="CN768" i="4"/>
  <c r="CO768" i="4" s="1"/>
  <c r="DE659" i="4"/>
  <c r="DD659" i="4"/>
  <c r="CW659" i="4"/>
  <c r="CS659" i="4"/>
  <c r="CT659" i="4" s="1"/>
  <c r="DE853" i="4"/>
  <c r="DD853" i="4"/>
  <c r="CW853" i="4"/>
  <c r="CS853" i="4"/>
  <c r="CT853" i="4" s="1"/>
  <c r="CN853" i="4"/>
  <c r="CO853" i="4" s="1"/>
  <c r="DE224" i="4"/>
  <c r="DD224" i="4"/>
  <c r="CW224" i="4"/>
  <c r="CS224" i="4"/>
  <c r="CT224" i="4" s="1"/>
  <c r="DE1002" i="4"/>
  <c r="DD1002" i="4"/>
  <c r="CW1002" i="4"/>
  <c r="CS1002" i="4"/>
  <c r="CT1002" i="4" s="1"/>
  <c r="DE961" i="4"/>
  <c r="DD961" i="4"/>
  <c r="CW961" i="4"/>
  <c r="CN961" i="4"/>
  <c r="CO961" i="4" s="1"/>
  <c r="CS961" i="4"/>
  <c r="CT961" i="4" s="1"/>
  <c r="DE864" i="4"/>
  <c r="DD864" i="4"/>
  <c r="CW864" i="4"/>
  <c r="CS864" i="4"/>
  <c r="CT864" i="4" s="1"/>
  <c r="CN864" i="4"/>
  <c r="CO864" i="4" s="1"/>
  <c r="DE767" i="4"/>
  <c r="DD767" i="4"/>
  <c r="CW767" i="4"/>
  <c r="CS767" i="4"/>
  <c r="CT767" i="4" s="1"/>
  <c r="CN767" i="4"/>
  <c r="CO767" i="4" s="1"/>
  <c r="DE673" i="4"/>
  <c r="DD673" i="4"/>
  <c r="CW673" i="4"/>
  <c r="CS673" i="4"/>
  <c r="CT673" i="4" s="1"/>
  <c r="CN673" i="4"/>
  <c r="CO673" i="4" s="1"/>
  <c r="DE24" i="4"/>
  <c r="DD24" i="4"/>
  <c r="CW24" i="4"/>
  <c r="CS24" i="4"/>
  <c r="DE923" i="4"/>
  <c r="CW923" i="4"/>
  <c r="DD923" i="4"/>
  <c r="CS923" i="4"/>
  <c r="CT923" i="4" s="1"/>
  <c r="DE825" i="4"/>
  <c r="DD825" i="4"/>
  <c r="CW825" i="4"/>
  <c r="CS825" i="4"/>
  <c r="CT825" i="4" s="1"/>
  <c r="DE728" i="4"/>
  <c r="DD728" i="4"/>
  <c r="CW728" i="4"/>
  <c r="CS728" i="4"/>
  <c r="CT728" i="4" s="1"/>
  <c r="DE375" i="4"/>
  <c r="DD375" i="4"/>
  <c r="CW375" i="4"/>
  <c r="CS375" i="4"/>
  <c r="CT375" i="4" s="1"/>
  <c r="CN375" i="4"/>
  <c r="CO375" i="4" s="1"/>
  <c r="DE671" i="4"/>
  <c r="DD671" i="4"/>
  <c r="CW671" i="4"/>
  <c r="CS671" i="4"/>
  <c r="CT671" i="4" s="1"/>
  <c r="CN671" i="4"/>
  <c r="CO671" i="4" s="1"/>
  <c r="DD994" i="4"/>
  <c r="DE994" i="4"/>
  <c r="CW994" i="4"/>
  <c r="CS994" i="4"/>
  <c r="CT994" i="4" s="1"/>
  <c r="CN994" i="4"/>
  <c r="CO994" i="4" s="1"/>
  <c r="DE851" i="4"/>
  <c r="DD851" i="4"/>
  <c r="CW851" i="4"/>
  <c r="CS851" i="4"/>
  <c r="CT851" i="4" s="1"/>
  <c r="DE753" i="4"/>
  <c r="DD753" i="4"/>
  <c r="CW753" i="4"/>
  <c r="CS753" i="4"/>
  <c r="CT753" i="4" s="1"/>
  <c r="CN753" i="4"/>
  <c r="CO753" i="4" s="1"/>
  <c r="DE575" i="4"/>
  <c r="DD575" i="4"/>
  <c r="CW575" i="4"/>
  <c r="CS575" i="4"/>
  <c r="CT575" i="4" s="1"/>
  <c r="DE982" i="4"/>
  <c r="DD982" i="4"/>
  <c r="CW982" i="4"/>
  <c r="CS982" i="4"/>
  <c r="CT982" i="4" s="1"/>
  <c r="DE828" i="4"/>
  <c r="DD828" i="4"/>
  <c r="CW828" i="4"/>
  <c r="CS828" i="4"/>
  <c r="CT828" i="4" s="1"/>
  <c r="CN828" i="4"/>
  <c r="CO828" i="4" s="1"/>
  <c r="DE765" i="4"/>
  <c r="DD765" i="4"/>
  <c r="CW765" i="4"/>
  <c r="CS765" i="4"/>
  <c r="CT765" i="4" s="1"/>
  <c r="DE668" i="4"/>
  <c r="DD668" i="4"/>
  <c r="CW668" i="4"/>
  <c r="CS668" i="4"/>
  <c r="CT668" i="4" s="1"/>
  <c r="CN668" i="4"/>
  <c r="CO668" i="4" s="1"/>
  <c r="DE264" i="4"/>
  <c r="DD264" i="4"/>
  <c r="CW264" i="4"/>
  <c r="CS264" i="4"/>
  <c r="CT264" i="4" s="1"/>
  <c r="CN264" i="4"/>
  <c r="CO264" i="4" s="1"/>
  <c r="DE414" i="4"/>
  <c r="DD414" i="4"/>
  <c r="CW414" i="4"/>
  <c r="CS414" i="4"/>
  <c r="CT414" i="4" s="1"/>
  <c r="CN414" i="4"/>
  <c r="CO414" i="4" s="1"/>
  <c r="DE549" i="4"/>
  <c r="DD549" i="4"/>
  <c r="CW549" i="4"/>
  <c r="CN549" i="4"/>
  <c r="CO549" i="4" s="1"/>
  <c r="CS549" i="4"/>
  <c r="CT549" i="4" s="1"/>
  <c r="DE37" i="4"/>
  <c r="DD37" i="4"/>
  <c r="CW37" i="4"/>
  <c r="CS37" i="4"/>
  <c r="DE156" i="4"/>
  <c r="DD156" i="4"/>
  <c r="CW156" i="4"/>
  <c r="CS156" i="4"/>
  <c r="CT156" i="4" s="1"/>
  <c r="CN156" i="4"/>
  <c r="CO156" i="4" s="1"/>
  <c r="DE267" i="4"/>
  <c r="DD267" i="4"/>
  <c r="CW267" i="4"/>
  <c r="CS267" i="4"/>
  <c r="CT267" i="4" s="1"/>
  <c r="DE418" i="4"/>
  <c r="DD418" i="4"/>
  <c r="CW418" i="4"/>
  <c r="CS418" i="4"/>
  <c r="CT418" i="4" s="1"/>
  <c r="CN418" i="4"/>
  <c r="CO418" i="4" s="1"/>
  <c r="DE521" i="4"/>
  <c r="DD521" i="4"/>
  <c r="CW521" i="4"/>
  <c r="CS521" i="4"/>
  <c r="CT521" i="4" s="1"/>
  <c r="CN521" i="4"/>
  <c r="CO521" i="4" s="1"/>
  <c r="DE559" i="4"/>
  <c r="DD559" i="4"/>
  <c r="CW559" i="4"/>
  <c r="CN559" i="4"/>
  <c r="CO559" i="4" s="1"/>
  <c r="CS559" i="4"/>
  <c r="CT559" i="4" s="1"/>
  <c r="DE988" i="4"/>
  <c r="DD988" i="4"/>
  <c r="CW988" i="4"/>
  <c r="CS988" i="4"/>
  <c r="CT988" i="4" s="1"/>
  <c r="CN988" i="4"/>
  <c r="CO988" i="4" s="1"/>
  <c r="DE576" i="4"/>
  <c r="DD576" i="4"/>
  <c r="CW576" i="4"/>
  <c r="CS576" i="4"/>
  <c r="CT576" i="4" s="1"/>
  <c r="DE64" i="4"/>
  <c r="DD64" i="4"/>
  <c r="CW64" i="4"/>
  <c r="CS64" i="4"/>
  <c r="DE214" i="4"/>
  <c r="DD214" i="4"/>
  <c r="CW214" i="4"/>
  <c r="CS214" i="4"/>
  <c r="CT214" i="4" s="1"/>
  <c r="DE349" i="4"/>
  <c r="DD349" i="4"/>
  <c r="CW349" i="4"/>
  <c r="CS349" i="4"/>
  <c r="CT349" i="4" s="1"/>
  <c r="DD468" i="4"/>
  <c r="DE468" i="4"/>
  <c r="CW468" i="4"/>
  <c r="CS468" i="4"/>
  <c r="CT468" i="4" s="1"/>
  <c r="CN468" i="4"/>
  <c r="CO468" i="4" s="1"/>
  <c r="DE579" i="4"/>
  <c r="DD579" i="4"/>
  <c r="CW579" i="4"/>
  <c r="CS579" i="4"/>
  <c r="CT579" i="4" s="1"/>
  <c r="DE67" i="4"/>
  <c r="DD67" i="4"/>
  <c r="CS67" i="4"/>
  <c r="CW67" i="4"/>
  <c r="DE218" i="4"/>
  <c r="DD218" i="4"/>
  <c r="CW218" i="4"/>
  <c r="CS218" i="4"/>
  <c r="CT218" i="4" s="1"/>
  <c r="CN218" i="4"/>
  <c r="CO218" i="4" s="1"/>
  <c r="DE321" i="4"/>
  <c r="DD321" i="4"/>
  <c r="CW321" i="4"/>
  <c r="CS321" i="4"/>
  <c r="CT321" i="4" s="1"/>
  <c r="CN321" i="4"/>
  <c r="CO321" i="4" s="1"/>
  <c r="DE877" i="4"/>
  <c r="DD877" i="4"/>
  <c r="CW877" i="4"/>
  <c r="CS877" i="4"/>
  <c r="CT877" i="4" s="1"/>
  <c r="CN877" i="4"/>
  <c r="CO877" i="4" s="1"/>
  <c r="DE788" i="4"/>
  <c r="DD788" i="4"/>
  <c r="CW788" i="4"/>
  <c r="CS788" i="4"/>
  <c r="CT788" i="4" s="1"/>
  <c r="CN788" i="4"/>
  <c r="CO788" i="4" s="1"/>
  <c r="DE376" i="4"/>
  <c r="DD376" i="4"/>
  <c r="CW376" i="4"/>
  <c r="CS376" i="4"/>
  <c r="CT376" i="4" s="1"/>
  <c r="CN376" i="4"/>
  <c r="CO376" i="4" s="1"/>
  <c r="DE526" i="4"/>
  <c r="DD526" i="4"/>
  <c r="CW526" i="4"/>
  <c r="CS526" i="4"/>
  <c r="CT526" i="4" s="1"/>
  <c r="CN526" i="4"/>
  <c r="CO526" i="4" s="1"/>
  <c r="DE661" i="4"/>
  <c r="DD661" i="4"/>
  <c r="CW661" i="4"/>
  <c r="CS661" i="4"/>
  <c r="CT661" i="4" s="1"/>
  <c r="DE149" i="4"/>
  <c r="DD149" i="4"/>
  <c r="CW149" i="4"/>
  <c r="CS149" i="4"/>
  <c r="CT149" i="4" s="1"/>
  <c r="CN149" i="4"/>
  <c r="CO149" i="4" s="1"/>
  <c r="DE268" i="4"/>
  <c r="DD268" i="4"/>
  <c r="CW268" i="4"/>
  <c r="CS268" i="4"/>
  <c r="CT268" i="4" s="1"/>
  <c r="DE379" i="4"/>
  <c r="DD379" i="4"/>
  <c r="CW379" i="4"/>
  <c r="CS379" i="4"/>
  <c r="CT379" i="4" s="1"/>
  <c r="CN379" i="4"/>
  <c r="CO379" i="4" s="1"/>
  <c r="DE530" i="4"/>
  <c r="DD530" i="4"/>
  <c r="CW530" i="4"/>
  <c r="CS530" i="4"/>
  <c r="CT530" i="4" s="1"/>
  <c r="DE633" i="4"/>
  <c r="DD633" i="4"/>
  <c r="CW633" i="4"/>
  <c r="CN633" i="4"/>
  <c r="CO633" i="4" s="1"/>
  <c r="CS633" i="4"/>
  <c r="CT633" i="4" s="1"/>
  <c r="DE121" i="4"/>
  <c r="DD121" i="4"/>
  <c r="CW121" i="4"/>
  <c r="CS121" i="4"/>
  <c r="CT121" i="4" s="1"/>
  <c r="CN121" i="4"/>
  <c r="CO121" i="4" s="1"/>
  <c r="DE518" i="4"/>
  <c r="DD518" i="4"/>
  <c r="CW518" i="4"/>
  <c r="CS518" i="4"/>
  <c r="CT518" i="4" s="1"/>
  <c r="DE653" i="4"/>
  <c r="DD653" i="4"/>
  <c r="CW653" i="4"/>
  <c r="CS653" i="4"/>
  <c r="CT653" i="4" s="1"/>
  <c r="CN653" i="4"/>
  <c r="CO653" i="4" s="1"/>
  <c r="DE141" i="4"/>
  <c r="DD141" i="4"/>
  <c r="CW141" i="4"/>
  <c r="CS141" i="4"/>
  <c r="CT141" i="4" s="1"/>
  <c r="DE260" i="4"/>
  <c r="DD260" i="4"/>
  <c r="CW260" i="4"/>
  <c r="CS260" i="4"/>
  <c r="CT260" i="4" s="1"/>
  <c r="CN260" i="4"/>
  <c r="CO260" i="4" s="1"/>
  <c r="DE371" i="4"/>
  <c r="DD371" i="4"/>
  <c r="CW371" i="4"/>
  <c r="CS371" i="4"/>
  <c r="CT371" i="4" s="1"/>
  <c r="CN371" i="4"/>
  <c r="CO371" i="4" s="1"/>
  <c r="DE522" i="4"/>
  <c r="DD522" i="4"/>
  <c r="CW522" i="4"/>
  <c r="CS522" i="4"/>
  <c r="CT522" i="4" s="1"/>
  <c r="CN522" i="4"/>
  <c r="CO522" i="4" s="1"/>
  <c r="DE625" i="4"/>
  <c r="DD625" i="4"/>
  <c r="CW625" i="4"/>
  <c r="CS625" i="4"/>
  <c r="CT625" i="4" s="1"/>
  <c r="DE113" i="4"/>
  <c r="DD113" i="4"/>
  <c r="CW113" i="4"/>
  <c r="CS113" i="4"/>
  <c r="DE655" i="4"/>
  <c r="DD655" i="4"/>
  <c r="CW655" i="4"/>
  <c r="CN655" i="4"/>
  <c r="CO655" i="4" s="1"/>
  <c r="CS655" i="4"/>
  <c r="CT655" i="4" s="1"/>
  <c r="DE680" i="4"/>
  <c r="DD680" i="4"/>
  <c r="CW680" i="4"/>
  <c r="CS680" i="4"/>
  <c r="CT680" i="4" s="1"/>
  <c r="CN680" i="4"/>
  <c r="CO680" i="4" s="1"/>
  <c r="DE168" i="4"/>
  <c r="DD168" i="4"/>
  <c r="CW168" i="4"/>
  <c r="CS168" i="4"/>
  <c r="CT168" i="4" s="1"/>
  <c r="CN168" i="4"/>
  <c r="CO168" i="4" s="1"/>
  <c r="DE318" i="4"/>
  <c r="DD318" i="4"/>
  <c r="CW318" i="4"/>
  <c r="CS318" i="4"/>
  <c r="CT318" i="4" s="1"/>
  <c r="CN318" i="4"/>
  <c r="CO318" i="4" s="1"/>
  <c r="DE453" i="4"/>
  <c r="DD453" i="4"/>
  <c r="CW453" i="4"/>
  <c r="CS453" i="4"/>
  <c r="CT453" i="4" s="1"/>
  <c r="CN453" i="4"/>
  <c r="CO453" i="4" s="1"/>
  <c r="DE572" i="4"/>
  <c r="DD572" i="4"/>
  <c r="CW572" i="4"/>
  <c r="CS572" i="4"/>
  <c r="CT572" i="4" s="1"/>
  <c r="CN572" i="4"/>
  <c r="CO572" i="4" s="1"/>
  <c r="DE60" i="4"/>
  <c r="DD60" i="4"/>
  <c r="CW60" i="4"/>
  <c r="CS60" i="4"/>
  <c r="DE171" i="4"/>
  <c r="DD171" i="4"/>
  <c r="CW171" i="4"/>
  <c r="CS171" i="4"/>
  <c r="CT171" i="4" s="1"/>
  <c r="DE322" i="4"/>
  <c r="DD322" i="4"/>
  <c r="CW322" i="4"/>
  <c r="CS322" i="4"/>
  <c r="CT322" i="4" s="1"/>
  <c r="DE425" i="4"/>
  <c r="DD425" i="4"/>
  <c r="CW425" i="4"/>
  <c r="CS425" i="4"/>
  <c r="CT425" i="4" s="1"/>
  <c r="DE566" i="4"/>
  <c r="DD566" i="4"/>
  <c r="CW566" i="4"/>
  <c r="CS566" i="4"/>
  <c r="CT566" i="4" s="1"/>
  <c r="CN566" i="4"/>
  <c r="CO566" i="4" s="1"/>
  <c r="DE54" i="4"/>
  <c r="DD54" i="4"/>
  <c r="CW54" i="4"/>
  <c r="CS54" i="4"/>
  <c r="DE189" i="4"/>
  <c r="DD189" i="4"/>
  <c r="CW189" i="4"/>
  <c r="CS189" i="4"/>
  <c r="CT189" i="4" s="1"/>
  <c r="CN189" i="4"/>
  <c r="CO189" i="4" s="1"/>
  <c r="DE308" i="4"/>
  <c r="DD308" i="4"/>
  <c r="CW308" i="4"/>
  <c r="CS308" i="4"/>
  <c r="CT308" i="4" s="1"/>
  <c r="DE419" i="4"/>
  <c r="DD419" i="4"/>
  <c r="CW419" i="4"/>
  <c r="CS419" i="4"/>
  <c r="CT419" i="4" s="1"/>
  <c r="DE570" i="4"/>
  <c r="DD570" i="4"/>
  <c r="CW570" i="4"/>
  <c r="CS570" i="4"/>
  <c r="CT570" i="4" s="1"/>
  <c r="DE58" i="4"/>
  <c r="DD58" i="4"/>
  <c r="CW58" i="4"/>
  <c r="CS58" i="4"/>
  <c r="DE161" i="4"/>
  <c r="DD161" i="4"/>
  <c r="CW161" i="4"/>
  <c r="CS161" i="4"/>
  <c r="CT161" i="4" s="1"/>
  <c r="CN161" i="4"/>
  <c r="CO161" i="4" s="1"/>
  <c r="DD717" i="4"/>
  <c r="DE717" i="4"/>
  <c r="CW717" i="4"/>
  <c r="CS717" i="4"/>
  <c r="CT717" i="4" s="1"/>
  <c r="DE351" i="4"/>
  <c r="DD351" i="4"/>
  <c r="CW351" i="4"/>
  <c r="CN351" i="4"/>
  <c r="CO351" i="4" s="1"/>
  <c r="CS351" i="4"/>
  <c r="CT351" i="4" s="1"/>
  <c r="DE216" i="4"/>
  <c r="DD216" i="4"/>
  <c r="CW216" i="4"/>
  <c r="CS216" i="4"/>
  <c r="CT216" i="4" s="1"/>
  <c r="CN216" i="4"/>
  <c r="CO216" i="4" s="1"/>
  <c r="DE366" i="4"/>
  <c r="DD366" i="4"/>
  <c r="CW366" i="4"/>
  <c r="CS366" i="4"/>
  <c r="CT366" i="4" s="1"/>
  <c r="CN366" i="4"/>
  <c r="CO366" i="4" s="1"/>
  <c r="DD501" i="4"/>
  <c r="DE501" i="4"/>
  <c r="CW501" i="4"/>
  <c r="CS501" i="4"/>
  <c r="CT501" i="4" s="1"/>
  <c r="CN501" i="4"/>
  <c r="CO501" i="4" s="1"/>
  <c r="DD620" i="4"/>
  <c r="DE620" i="4"/>
  <c r="CW620" i="4"/>
  <c r="CS620" i="4"/>
  <c r="CT620" i="4" s="1"/>
  <c r="DE108" i="4"/>
  <c r="DD108" i="4"/>
  <c r="CW108" i="4"/>
  <c r="CS108" i="4"/>
  <c r="DE219" i="4"/>
  <c r="DD219" i="4"/>
  <c r="CW219" i="4"/>
  <c r="CS219" i="4"/>
  <c r="CT219" i="4" s="1"/>
  <c r="DE370" i="4"/>
  <c r="DD370" i="4"/>
  <c r="CW370" i="4"/>
  <c r="CS370" i="4"/>
  <c r="CT370" i="4" s="1"/>
  <c r="DE473" i="4"/>
  <c r="DD473" i="4"/>
  <c r="CW473" i="4"/>
  <c r="CS473" i="4"/>
  <c r="CT473" i="4" s="1"/>
  <c r="CN473" i="4"/>
  <c r="CO473" i="4" s="1"/>
  <c r="DE901" i="4"/>
  <c r="DD901" i="4"/>
  <c r="CW901" i="4"/>
  <c r="CS901" i="4"/>
  <c r="CT901" i="4" s="1"/>
  <c r="CN901" i="4"/>
  <c r="CO901" i="4" s="1"/>
  <c r="DE812" i="4"/>
  <c r="DD812" i="4"/>
  <c r="CW812" i="4"/>
  <c r="CS812" i="4"/>
  <c r="CT812" i="4" s="1"/>
  <c r="CN812" i="4"/>
  <c r="CO812" i="4" s="1"/>
  <c r="DE400" i="4"/>
  <c r="DD400" i="4"/>
  <c r="CW400" i="4"/>
  <c r="CS400" i="4"/>
  <c r="CT400" i="4" s="1"/>
  <c r="DE550" i="4"/>
  <c r="DD550" i="4"/>
  <c r="CW550" i="4"/>
  <c r="CS550" i="4"/>
  <c r="CT550" i="4" s="1"/>
  <c r="DE38" i="4"/>
  <c r="DD38" i="4"/>
  <c r="CW38" i="4"/>
  <c r="CS38" i="4"/>
  <c r="DE173" i="4"/>
  <c r="DD173" i="4"/>
  <c r="CW173" i="4"/>
  <c r="CS173" i="4"/>
  <c r="CT173" i="4" s="1"/>
  <c r="DE292" i="4"/>
  <c r="DD292" i="4"/>
  <c r="CW292" i="4"/>
  <c r="CS292" i="4"/>
  <c r="CT292" i="4" s="1"/>
  <c r="DE403" i="4"/>
  <c r="DD403" i="4"/>
  <c r="CW403" i="4"/>
  <c r="CS403" i="4"/>
  <c r="CT403" i="4" s="1"/>
  <c r="CN403" i="4"/>
  <c r="CO403" i="4" s="1"/>
  <c r="DE554" i="4"/>
  <c r="DD554" i="4"/>
  <c r="CW554" i="4"/>
  <c r="CS554" i="4"/>
  <c r="CT554" i="4" s="1"/>
  <c r="DE42" i="4"/>
  <c r="DD42" i="4"/>
  <c r="CW42" i="4"/>
  <c r="CS42" i="4"/>
  <c r="DE145" i="4"/>
  <c r="DD145" i="4"/>
  <c r="CW145" i="4"/>
  <c r="CN145" i="4"/>
  <c r="CO145" i="4" s="1"/>
  <c r="CS145" i="4"/>
  <c r="CT145" i="4" s="1"/>
  <c r="DE20" i="4"/>
  <c r="DD20" i="4"/>
  <c r="CW20" i="4"/>
  <c r="CS20" i="4"/>
  <c r="DE950" i="4"/>
  <c r="DD950" i="4"/>
  <c r="CW950" i="4"/>
  <c r="CS950" i="4"/>
  <c r="CT950" i="4" s="1"/>
  <c r="CN950" i="4"/>
  <c r="CO950" i="4" s="1"/>
  <c r="DE808" i="4"/>
  <c r="DD808" i="4"/>
  <c r="CW808" i="4"/>
  <c r="CS808" i="4"/>
  <c r="CT808" i="4" s="1"/>
  <c r="CN808" i="4"/>
  <c r="CO808" i="4" s="1"/>
  <c r="DE849" i="4"/>
  <c r="DD849" i="4"/>
  <c r="CW849" i="4"/>
  <c r="CN849" i="4"/>
  <c r="CO849" i="4" s="1"/>
  <c r="CS849" i="4"/>
  <c r="CT849" i="4" s="1"/>
  <c r="DE955" i="4"/>
  <c r="DD955" i="4"/>
  <c r="CW955" i="4"/>
  <c r="CS955" i="4"/>
  <c r="CT955" i="4" s="1"/>
  <c r="CN955" i="4"/>
  <c r="CO955" i="4" s="1"/>
  <c r="DE760" i="4"/>
  <c r="DD760" i="4"/>
  <c r="CW760" i="4"/>
  <c r="CS760" i="4"/>
  <c r="CT760" i="4" s="1"/>
  <c r="DE805" i="4"/>
  <c r="DD805" i="4"/>
  <c r="CW805" i="4"/>
  <c r="CS805" i="4"/>
  <c r="CT805" i="4" s="1"/>
  <c r="CN805" i="4"/>
  <c r="CO805" i="4" s="1"/>
  <c r="DE779" i="4"/>
  <c r="DD779" i="4"/>
  <c r="CW779" i="4"/>
  <c r="CS779" i="4"/>
  <c r="CT779" i="4" s="1"/>
  <c r="CN779" i="4"/>
  <c r="CO779" i="4" s="1"/>
  <c r="DE999" i="4"/>
  <c r="DD999" i="4"/>
  <c r="CS999" i="4"/>
  <c r="CT999" i="4" s="1"/>
  <c r="CN999" i="4"/>
  <c r="CO999" i="4" s="1"/>
  <c r="CW999" i="4"/>
  <c r="DE544" i="4"/>
  <c r="DD544" i="4"/>
  <c r="CW544" i="4"/>
  <c r="CS544" i="4"/>
  <c r="CT544" i="4" s="1"/>
  <c r="CN544" i="4"/>
  <c r="CO544" i="4" s="1"/>
  <c r="DE407" i="4"/>
  <c r="DD407" i="4"/>
  <c r="CW407" i="4"/>
  <c r="CS407" i="4"/>
  <c r="CT407" i="4" s="1"/>
  <c r="CN407" i="4"/>
  <c r="CO407" i="4" s="1"/>
  <c r="DE855" i="4"/>
  <c r="DD855" i="4"/>
  <c r="CS855" i="4"/>
  <c r="CT855" i="4" s="1"/>
  <c r="CN855" i="4"/>
  <c r="CO855" i="4" s="1"/>
  <c r="CW855" i="4"/>
  <c r="DE719" i="4"/>
  <c r="DD719" i="4"/>
  <c r="CW719" i="4"/>
  <c r="CS719" i="4"/>
  <c r="CT719" i="4" s="1"/>
  <c r="CN719" i="4"/>
  <c r="CO719" i="4" s="1"/>
  <c r="DE839" i="4"/>
  <c r="DD839" i="4"/>
  <c r="CW839" i="4"/>
  <c r="CS839" i="4"/>
  <c r="CT839" i="4" s="1"/>
  <c r="DE18" i="4"/>
  <c r="DD18" i="4"/>
  <c r="CW18" i="4"/>
  <c r="CS18" i="4"/>
  <c r="DE873" i="4"/>
  <c r="DD873" i="4"/>
  <c r="CW873" i="4"/>
  <c r="CN873" i="4"/>
  <c r="CO873" i="4" s="1"/>
  <c r="CS873" i="4"/>
  <c r="CT873" i="4" s="1"/>
  <c r="DE675" i="4"/>
  <c r="DD675" i="4"/>
  <c r="CW675" i="4"/>
  <c r="CS675" i="4"/>
  <c r="CT675" i="4" s="1"/>
  <c r="CN675" i="4"/>
  <c r="CO675" i="4" s="1"/>
  <c r="DE23" i="4"/>
  <c r="DD23" i="4"/>
  <c r="CW23" i="4"/>
  <c r="CS23" i="4"/>
  <c r="DE899" i="4"/>
  <c r="DD899" i="4"/>
  <c r="CW899" i="4"/>
  <c r="CS899" i="4"/>
  <c r="CT899" i="4" s="1"/>
  <c r="DE801" i="4"/>
  <c r="DD801" i="4"/>
  <c r="CW801" i="4"/>
  <c r="CS801" i="4"/>
  <c r="CT801" i="4" s="1"/>
  <c r="DE704" i="4"/>
  <c r="DD704" i="4"/>
  <c r="CW704" i="4"/>
  <c r="CS704" i="4"/>
  <c r="CT704" i="4" s="1"/>
  <c r="CN704" i="4"/>
  <c r="CO704" i="4" s="1"/>
  <c r="DD183" i="4"/>
  <c r="CW183" i="4"/>
  <c r="DE183" i="4"/>
  <c r="CS183" i="4"/>
  <c r="CT183" i="4" s="1"/>
  <c r="CN183" i="4"/>
  <c r="CO183" i="4" s="1"/>
  <c r="DE103" i="4"/>
  <c r="DD103" i="4"/>
  <c r="CW103" i="4"/>
  <c r="CS103" i="4"/>
  <c r="DE12" i="4"/>
  <c r="DD12" i="4"/>
  <c r="CW12" i="4"/>
  <c r="CS12" i="4"/>
  <c r="DE995" i="4"/>
  <c r="DD995" i="4"/>
  <c r="CW995" i="4"/>
  <c r="CS995" i="4"/>
  <c r="CT995" i="4" s="1"/>
  <c r="CN995" i="4"/>
  <c r="CO995" i="4" s="1"/>
  <c r="DE897" i="4"/>
  <c r="DD897" i="4"/>
  <c r="CW897" i="4"/>
  <c r="CS897" i="4"/>
  <c r="CT897" i="4" s="1"/>
  <c r="DE800" i="4"/>
  <c r="DD800" i="4"/>
  <c r="CW800" i="4"/>
  <c r="CS800" i="4"/>
  <c r="CT800" i="4" s="1"/>
  <c r="DE703" i="4"/>
  <c r="DD703" i="4"/>
  <c r="CW703" i="4"/>
  <c r="CS703" i="4"/>
  <c r="CT703" i="4" s="1"/>
  <c r="CN703" i="4"/>
  <c r="CO703" i="4" s="1"/>
  <c r="DE965" i="4"/>
  <c r="DD965" i="4"/>
  <c r="CW965" i="4"/>
  <c r="CS965" i="4"/>
  <c r="CT965" i="4" s="1"/>
  <c r="CN965" i="4"/>
  <c r="CO965" i="4" s="1"/>
  <c r="DE794" i="4"/>
  <c r="DD794" i="4"/>
  <c r="CW794" i="4"/>
  <c r="CS794" i="4"/>
  <c r="CT794" i="4" s="1"/>
  <c r="DE859" i="4"/>
  <c r="DD859" i="4"/>
  <c r="CW859" i="4"/>
  <c r="CS859" i="4"/>
  <c r="CT859" i="4" s="1"/>
  <c r="CN859" i="4"/>
  <c r="CO859" i="4" s="1"/>
  <c r="DE761" i="4"/>
  <c r="DD761" i="4"/>
  <c r="CW761" i="4"/>
  <c r="CN761" i="4"/>
  <c r="CO761" i="4" s="1"/>
  <c r="CS761" i="4"/>
  <c r="CT761" i="4" s="1"/>
  <c r="DE639" i="4"/>
  <c r="DD639" i="4"/>
  <c r="CW639" i="4"/>
  <c r="CS639" i="4"/>
  <c r="CT639" i="4" s="1"/>
  <c r="DE990" i="4"/>
  <c r="DD990" i="4"/>
  <c r="CW990" i="4"/>
  <c r="CS990" i="4"/>
  <c r="CT990" i="4" s="1"/>
  <c r="DE844" i="4"/>
  <c r="DD844" i="4"/>
  <c r="CW844" i="4"/>
  <c r="CS844" i="4"/>
  <c r="CT844" i="4" s="1"/>
  <c r="CN844" i="4"/>
  <c r="CO844" i="4" s="1"/>
  <c r="DE914" i="4"/>
  <c r="DD914" i="4"/>
  <c r="CW914" i="4"/>
  <c r="CS914" i="4"/>
  <c r="CT914" i="4" s="1"/>
  <c r="CN914" i="4"/>
  <c r="CO914" i="4" s="1"/>
  <c r="DE787" i="4"/>
  <c r="DD787" i="4"/>
  <c r="CW787" i="4"/>
  <c r="CS787" i="4"/>
  <c r="CT787" i="4" s="1"/>
  <c r="DE689" i="4"/>
  <c r="DD689" i="4"/>
  <c r="CW689" i="4"/>
  <c r="CS689" i="4"/>
  <c r="CT689" i="4" s="1"/>
  <c r="DE63" i="4"/>
  <c r="DD63" i="4"/>
  <c r="CW63" i="4"/>
  <c r="CS63" i="4"/>
  <c r="DE918" i="4"/>
  <c r="DD918" i="4"/>
  <c r="CW918" i="4"/>
  <c r="CS918" i="4"/>
  <c r="CT918" i="4" s="1"/>
  <c r="CN918" i="4"/>
  <c r="CO918" i="4" s="1"/>
  <c r="DE672" i="4"/>
  <c r="DD672" i="4"/>
  <c r="CW672" i="4"/>
  <c r="CS672" i="4"/>
  <c r="CT672" i="4" s="1"/>
  <c r="CN672" i="4"/>
  <c r="CO672" i="4" s="1"/>
  <c r="DD701" i="4"/>
  <c r="DE701" i="4"/>
  <c r="CW701" i="4"/>
  <c r="CS701" i="4"/>
  <c r="CT701" i="4" s="1"/>
  <c r="DE223" i="4"/>
  <c r="DD223" i="4"/>
  <c r="CW223" i="4"/>
  <c r="CN223" i="4"/>
  <c r="CO223" i="4" s="1"/>
  <c r="CS223" i="4"/>
  <c r="CT223" i="4" s="1"/>
  <c r="DE200" i="4"/>
  <c r="DD200" i="4"/>
  <c r="CW200" i="4"/>
  <c r="CS200" i="4"/>
  <c r="CT200" i="4" s="1"/>
  <c r="CN200" i="4"/>
  <c r="CO200" i="4" s="1"/>
  <c r="DE350" i="4"/>
  <c r="DD350" i="4"/>
  <c r="CW350" i="4"/>
  <c r="CS350" i="4"/>
  <c r="CT350" i="4" s="1"/>
  <c r="CN350" i="4"/>
  <c r="CO350" i="4" s="1"/>
  <c r="DE485" i="4"/>
  <c r="DD485" i="4"/>
  <c r="CW485" i="4"/>
  <c r="CS485" i="4"/>
  <c r="CT485" i="4" s="1"/>
  <c r="CN485" i="4"/>
  <c r="CO485" i="4" s="1"/>
  <c r="DE604" i="4"/>
  <c r="DD604" i="4"/>
  <c r="CW604" i="4"/>
  <c r="CS604" i="4"/>
  <c r="CT604" i="4" s="1"/>
  <c r="DE92" i="4"/>
  <c r="DD92" i="4"/>
  <c r="CW92" i="4"/>
  <c r="CS92" i="4"/>
  <c r="DE203" i="4"/>
  <c r="DD203" i="4"/>
  <c r="CW203" i="4"/>
  <c r="CS203" i="4"/>
  <c r="CT203" i="4" s="1"/>
  <c r="CN203" i="4"/>
  <c r="CO203" i="4" s="1"/>
  <c r="DE354" i="4"/>
  <c r="DD354" i="4"/>
  <c r="CW354" i="4"/>
  <c r="CS354" i="4"/>
  <c r="CT354" i="4" s="1"/>
  <c r="CN354" i="4"/>
  <c r="CO354" i="4" s="1"/>
  <c r="DE457" i="4"/>
  <c r="DD457" i="4"/>
  <c r="CW457" i="4"/>
  <c r="CN457" i="4"/>
  <c r="CO457" i="4" s="1"/>
  <c r="CS457" i="4"/>
  <c r="CT457" i="4" s="1"/>
  <c r="DE47" i="4"/>
  <c r="DD47" i="4"/>
  <c r="CW47" i="4"/>
  <c r="CS47" i="4"/>
  <c r="DE924" i="4"/>
  <c r="DD924" i="4"/>
  <c r="CW924" i="4"/>
  <c r="CS924" i="4"/>
  <c r="CT924" i="4" s="1"/>
  <c r="CN924" i="4"/>
  <c r="CO924" i="4" s="1"/>
  <c r="DE512" i="4"/>
  <c r="DD512" i="4"/>
  <c r="CW512" i="4"/>
  <c r="CS512" i="4"/>
  <c r="CT512" i="4" s="1"/>
  <c r="CN512" i="4"/>
  <c r="CO512" i="4" s="1"/>
  <c r="DE662" i="4"/>
  <c r="DD662" i="4"/>
  <c r="CW662" i="4"/>
  <c r="CS662" i="4"/>
  <c r="CT662" i="4" s="1"/>
  <c r="DE150" i="4"/>
  <c r="DD150" i="4"/>
  <c r="CW150" i="4"/>
  <c r="CS150" i="4"/>
  <c r="CT150" i="4" s="1"/>
  <c r="CN150" i="4"/>
  <c r="CO150" i="4" s="1"/>
  <c r="DE285" i="4"/>
  <c r="DD285" i="4"/>
  <c r="CW285" i="4"/>
  <c r="CS285" i="4"/>
  <c r="CT285" i="4" s="1"/>
  <c r="CN285" i="4"/>
  <c r="CO285" i="4" s="1"/>
  <c r="DE404" i="4"/>
  <c r="DD404" i="4"/>
  <c r="CW404" i="4"/>
  <c r="CS404" i="4"/>
  <c r="CT404" i="4" s="1"/>
  <c r="DE515" i="4"/>
  <c r="DD515" i="4"/>
  <c r="CW515" i="4"/>
  <c r="CS515" i="4"/>
  <c r="CT515" i="4" s="1"/>
  <c r="DE666" i="4"/>
  <c r="DD666" i="4"/>
  <c r="CW666" i="4"/>
  <c r="CS666" i="4"/>
  <c r="CT666" i="4" s="1"/>
  <c r="CN666" i="4"/>
  <c r="CO666" i="4" s="1"/>
  <c r="DE154" i="4"/>
  <c r="DD154" i="4"/>
  <c r="CW154" i="4"/>
  <c r="CS154" i="4"/>
  <c r="CT154" i="4" s="1"/>
  <c r="CN154" i="4"/>
  <c r="CO154" i="4" s="1"/>
  <c r="DE257" i="4"/>
  <c r="DD257" i="4"/>
  <c r="CW257" i="4"/>
  <c r="CS257" i="4"/>
  <c r="CT257" i="4" s="1"/>
  <c r="CN257" i="4"/>
  <c r="CO257" i="4" s="1"/>
  <c r="DE813" i="4"/>
  <c r="DD813" i="4"/>
  <c r="CW813" i="4"/>
  <c r="CS813" i="4"/>
  <c r="CT813" i="4" s="1"/>
  <c r="CN813" i="4"/>
  <c r="CO813" i="4" s="1"/>
  <c r="DE724" i="4"/>
  <c r="DD724" i="4"/>
  <c r="CW724" i="4"/>
  <c r="CS724" i="4"/>
  <c r="CT724" i="4" s="1"/>
  <c r="DE312" i="4"/>
  <c r="DD312" i="4"/>
  <c r="CW312" i="4"/>
  <c r="CS312" i="4"/>
  <c r="CT312" i="4" s="1"/>
  <c r="DE462" i="4"/>
  <c r="DD462" i="4"/>
  <c r="CW462" i="4"/>
  <c r="CS462" i="4"/>
  <c r="CT462" i="4" s="1"/>
  <c r="CN462" i="4"/>
  <c r="CO462" i="4" s="1"/>
  <c r="DE597" i="4"/>
  <c r="DD597" i="4"/>
  <c r="CW597" i="4"/>
  <c r="CS597" i="4"/>
  <c r="CT597" i="4" s="1"/>
  <c r="DE85" i="4"/>
  <c r="DD85" i="4"/>
  <c r="CW85" i="4"/>
  <c r="CS85" i="4"/>
  <c r="DE204" i="4"/>
  <c r="DD204" i="4"/>
  <c r="CW204" i="4"/>
  <c r="CS204" i="4"/>
  <c r="CT204" i="4" s="1"/>
  <c r="CN204" i="4"/>
  <c r="CO204" i="4" s="1"/>
  <c r="DE315" i="4"/>
  <c r="DD315" i="4"/>
  <c r="CW315" i="4"/>
  <c r="CS315" i="4"/>
  <c r="CT315" i="4" s="1"/>
  <c r="CN315" i="4"/>
  <c r="CO315" i="4" s="1"/>
  <c r="DE466" i="4"/>
  <c r="DD466" i="4"/>
  <c r="CW466" i="4"/>
  <c r="CS466" i="4"/>
  <c r="CT466" i="4" s="1"/>
  <c r="DE569" i="4"/>
  <c r="DD569" i="4"/>
  <c r="CW569" i="4"/>
  <c r="CN569" i="4"/>
  <c r="CO569" i="4" s="1"/>
  <c r="CS569" i="4"/>
  <c r="CT569" i="4" s="1"/>
  <c r="DE57" i="4"/>
  <c r="DD57" i="4"/>
  <c r="CW57" i="4"/>
  <c r="CS57" i="4"/>
  <c r="DE454" i="4"/>
  <c r="DD454" i="4"/>
  <c r="CW454" i="4"/>
  <c r="CS454" i="4"/>
  <c r="CT454" i="4" s="1"/>
  <c r="CN454" i="4"/>
  <c r="CO454" i="4" s="1"/>
  <c r="DE589" i="4"/>
  <c r="DD589" i="4"/>
  <c r="CW589" i="4"/>
  <c r="CS589" i="4"/>
  <c r="CT589" i="4" s="1"/>
  <c r="CN589" i="4"/>
  <c r="CO589" i="4" s="1"/>
  <c r="DD77" i="4"/>
  <c r="DE77" i="4"/>
  <c r="CW77" i="4"/>
  <c r="CS77" i="4"/>
  <c r="DE196" i="4"/>
  <c r="DD196" i="4"/>
  <c r="CW196" i="4"/>
  <c r="CS196" i="4"/>
  <c r="CT196" i="4" s="1"/>
  <c r="DE307" i="4"/>
  <c r="DD307" i="4"/>
  <c r="CW307" i="4"/>
  <c r="CS307" i="4"/>
  <c r="CT307" i="4" s="1"/>
  <c r="CN307" i="4"/>
  <c r="CO307" i="4" s="1"/>
  <c r="DE458" i="4"/>
  <c r="DD458" i="4"/>
  <c r="CW458" i="4"/>
  <c r="CS458" i="4"/>
  <c r="CT458" i="4" s="1"/>
  <c r="CN458" i="4"/>
  <c r="CO458" i="4" s="1"/>
  <c r="DE561" i="4"/>
  <c r="DD561" i="4"/>
  <c r="CW561" i="4"/>
  <c r="CS561" i="4"/>
  <c r="CT561" i="4" s="1"/>
  <c r="CN561" i="4"/>
  <c r="CO561" i="4" s="1"/>
  <c r="DE49" i="4"/>
  <c r="DD49" i="4"/>
  <c r="CW49" i="4"/>
  <c r="CS49" i="4"/>
  <c r="DE167" i="4"/>
  <c r="DD167" i="4"/>
  <c r="CW167" i="4"/>
  <c r="CS167" i="4"/>
  <c r="CT167" i="4" s="1"/>
  <c r="DE616" i="4"/>
  <c r="DD616" i="4"/>
  <c r="CW616" i="4"/>
  <c r="CS616" i="4"/>
  <c r="CT616" i="4" s="1"/>
  <c r="DE104" i="4"/>
  <c r="DD104" i="4"/>
  <c r="CW104" i="4"/>
  <c r="CS104" i="4"/>
  <c r="DE254" i="4"/>
  <c r="DD254" i="4"/>
  <c r="CW254" i="4"/>
  <c r="CS254" i="4"/>
  <c r="CT254" i="4" s="1"/>
  <c r="CN254" i="4"/>
  <c r="CO254" i="4" s="1"/>
  <c r="DE389" i="4"/>
  <c r="DD389" i="4"/>
  <c r="CW389" i="4"/>
  <c r="CS389" i="4"/>
  <c r="CT389" i="4" s="1"/>
  <c r="DE508" i="4"/>
  <c r="DD508" i="4"/>
  <c r="CW508" i="4"/>
  <c r="CS508" i="4"/>
  <c r="CT508" i="4" s="1"/>
  <c r="DE619" i="4"/>
  <c r="DD619" i="4"/>
  <c r="CW619" i="4"/>
  <c r="CS619" i="4"/>
  <c r="CT619" i="4" s="1"/>
  <c r="CN619" i="4"/>
  <c r="CO619" i="4" s="1"/>
  <c r="DE107" i="4"/>
  <c r="DD107" i="4"/>
  <c r="CW107" i="4"/>
  <c r="CS107" i="4"/>
  <c r="DE258" i="4"/>
  <c r="DD258" i="4"/>
  <c r="CW258" i="4"/>
  <c r="CS258" i="4"/>
  <c r="CT258" i="4" s="1"/>
  <c r="CN258" i="4"/>
  <c r="CO258" i="4" s="1"/>
  <c r="DE361" i="4"/>
  <c r="DD361" i="4"/>
  <c r="CW361" i="4"/>
  <c r="CS361" i="4"/>
  <c r="CT361" i="4" s="1"/>
  <c r="DE502" i="4"/>
  <c r="DD502" i="4"/>
  <c r="CW502" i="4"/>
  <c r="CS502" i="4"/>
  <c r="CT502" i="4" s="1"/>
  <c r="CN502" i="4"/>
  <c r="CO502" i="4" s="1"/>
  <c r="DE637" i="4"/>
  <c r="DD637" i="4"/>
  <c r="CW637" i="4"/>
  <c r="CS637" i="4"/>
  <c r="CT637" i="4" s="1"/>
  <c r="CN637" i="4"/>
  <c r="CO637" i="4" s="1"/>
  <c r="DE125" i="4"/>
  <c r="DD125" i="4"/>
  <c r="CW125" i="4"/>
  <c r="CS125" i="4"/>
  <c r="CT125" i="4" s="1"/>
  <c r="CN125" i="4"/>
  <c r="CO125" i="4" s="1"/>
  <c r="DE244" i="4"/>
  <c r="DD244" i="4"/>
  <c r="CW244" i="4"/>
  <c r="CS244" i="4"/>
  <c r="CT244" i="4" s="1"/>
  <c r="DE355" i="4"/>
  <c r="DD355" i="4"/>
  <c r="CW355" i="4"/>
  <c r="CS355" i="4"/>
  <c r="CT355" i="4" s="1"/>
  <c r="CN355" i="4"/>
  <c r="CO355" i="4" s="1"/>
  <c r="DE506" i="4"/>
  <c r="DD506" i="4"/>
  <c r="CW506" i="4"/>
  <c r="CS506" i="4"/>
  <c r="CT506" i="4" s="1"/>
  <c r="CN506" i="4"/>
  <c r="CO506" i="4" s="1"/>
  <c r="DE609" i="4"/>
  <c r="DD609" i="4"/>
  <c r="CW609" i="4"/>
  <c r="CS609" i="4"/>
  <c r="CT609" i="4" s="1"/>
  <c r="CN609" i="4"/>
  <c r="CO609" i="4" s="1"/>
  <c r="DE97" i="4"/>
  <c r="DD97" i="4"/>
  <c r="CW97" i="4"/>
  <c r="CS97" i="4"/>
  <c r="DE551" i="4"/>
  <c r="DD551" i="4"/>
  <c r="CW551" i="4"/>
  <c r="CS551" i="4"/>
  <c r="CT551" i="4" s="1"/>
  <c r="DE664" i="4"/>
  <c r="DD664" i="4"/>
  <c r="CW664" i="4"/>
  <c r="CS664" i="4"/>
  <c r="CT664" i="4" s="1"/>
  <c r="DE152" i="4"/>
  <c r="DD152" i="4"/>
  <c r="CW152" i="4"/>
  <c r="CS152" i="4"/>
  <c r="CT152" i="4" s="1"/>
  <c r="CN152" i="4"/>
  <c r="CO152" i="4" s="1"/>
  <c r="DE302" i="4"/>
  <c r="DD302" i="4"/>
  <c r="CW302" i="4"/>
  <c r="CS302" i="4"/>
  <c r="CT302" i="4" s="1"/>
  <c r="DE437" i="4"/>
  <c r="DD437" i="4"/>
  <c r="CW437" i="4"/>
  <c r="CS437" i="4"/>
  <c r="CT437" i="4" s="1"/>
  <c r="CN437" i="4"/>
  <c r="CO437" i="4" s="1"/>
  <c r="DE556" i="4"/>
  <c r="DD556" i="4"/>
  <c r="CW556" i="4"/>
  <c r="CS556" i="4"/>
  <c r="CT556" i="4" s="1"/>
  <c r="CN556" i="4"/>
  <c r="CO556" i="4" s="1"/>
  <c r="DE44" i="4"/>
  <c r="DD44" i="4"/>
  <c r="CW44" i="4"/>
  <c r="CS44" i="4"/>
  <c r="DE155" i="4"/>
  <c r="DD155" i="4"/>
  <c r="CW155" i="4"/>
  <c r="CS155" i="4"/>
  <c r="CT155" i="4" s="1"/>
  <c r="DE306" i="4"/>
  <c r="DD306" i="4"/>
  <c r="CW306" i="4"/>
  <c r="CS306" i="4"/>
  <c r="CT306" i="4" s="1"/>
  <c r="CN306" i="4"/>
  <c r="CO306" i="4" s="1"/>
  <c r="DE409" i="4"/>
  <c r="DD409" i="4"/>
  <c r="CW409" i="4"/>
  <c r="CN409" i="4"/>
  <c r="CO409" i="4" s="1"/>
  <c r="CS409" i="4"/>
  <c r="CT409" i="4" s="1"/>
  <c r="DE837" i="4"/>
  <c r="DD837" i="4"/>
  <c r="CW837" i="4"/>
  <c r="CS837" i="4"/>
  <c r="CT837" i="4" s="1"/>
  <c r="CN837" i="4"/>
  <c r="CO837" i="4" s="1"/>
  <c r="DE748" i="4"/>
  <c r="DD748" i="4"/>
  <c r="CW748" i="4"/>
  <c r="CS748" i="4"/>
  <c r="CT748" i="4" s="1"/>
  <c r="DE336" i="4"/>
  <c r="DD336" i="4"/>
  <c r="CW336" i="4"/>
  <c r="CS336" i="4"/>
  <c r="CT336" i="4" s="1"/>
  <c r="CN336" i="4"/>
  <c r="CO336" i="4" s="1"/>
  <c r="DE486" i="4"/>
  <c r="DD486" i="4"/>
  <c r="CW486" i="4"/>
  <c r="CS486" i="4"/>
  <c r="CT486" i="4" s="1"/>
  <c r="CN486" i="4"/>
  <c r="CO486" i="4" s="1"/>
  <c r="DE621" i="4"/>
  <c r="DD621" i="4"/>
  <c r="CW621" i="4"/>
  <c r="CS621" i="4"/>
  <c r="CT621" i="4" s="1"/>
  <c r="CN621" i="4"/>
  <c r="CO621" i="4" s="1"/>
  <c r="DE109" i="4"/>
  <c r="DD109" i="4"/>
  <c r="CW109" i="4"/>
  <c r="CS109" i="4"/>
  <c r="DE228" i="4"/>
  <c r="DD228" i="4"/>
  <c r="CW228" i="4"/>
  <c r="CS228" i="4"/>
  <c r="CT228" i="4" s="1"/>
  <c r="DE339" i="4"/>
  <c r="DD339" i="4"/>
  <c r="CW339" i="4"/>
  <c r="CS339" i="4"/>
  <c r="CT339" i="4" s="1"/>
  <c r="DE490" i="4"/>
  <c r="DD490" i="4"/>
  <c r="CW490" i="4"/>
  <c r="CS490" i="4"/>
  <c r="CT490" i="4" s="1"/>
  <c r="CN490" i="4"/>
  <c r="CO490" i="4" s="1"/>
  <c r="DE593" i="4"/>
  <c r="DD593" i="4"/>
  <c r="CW593" i="4"/>
  <c r="CS593" i="4"/>
  <c r="CT593" i="4" s="1"/>
  <c r="DE81" i="4"/>
  <c r="DD81" i="4"/>
  <c r="CW81" i="4"/>
  <c r="CS81" i="4"/>
  <c r="DE279" i="4"/>
  <c r="DD279" i="4"/>
  <c r="CW279" i="4"/>
  <c r="CS279" i="4"/>
  <c r="CT279" i="4" s="1"/>
  <c r="CN279" i="4"/>
  <c r="CO279" i="4" s="1"/>
  <c r="DE1000" i="4"/>
  <c r="DD1000" i="4"/>
  <c r="CW1000" i="4"/>
  <c r="CS1000" i="4"/>
  <c r="CT1000" i="4" s="1"/>
  <c r="CN1000" i="4"/>
  <c r="CO1000" i="4" s="1"/>
  <c r="DE911" i="4"/>
  <c r="DD911" i="4"/>
  <c r="CW911" i="4"/>
  <c r="CS911" i="4"/>
  <c r="CT911" i="4" s="1"/>
  <c r="CN911" i="4"/>
  <c r="CO911" i="4" s="1"/>
  <c r="DE71" i="4"/>
  <c r="DD71" i="4"/>
  <c r="CW71" i="4"/>
  <c r="CS71" i="4"/>
  <c r="DE827" i="4"/>
  <c r="DD827" i="4"/>
  <c r="CW827" i="4"/>
  <c r="CS827" i="4"/>
  <c r="CT827" i="4" s="1"/>
  <c r="DE383" i="4"/>
  <c r="DD383" i="4"/>
  <c r="CW383" i="4"/>
  <c r="CS383" i="4"/>
  <c r="CT383" i="4" s="1"/>
  <c r="DE700" i="4"/>
  <c r="DD700" i="4"/>
  <c r="CW700" i="4"/>
  <c r="CS700" i="4"/>
  <c r="CT700" i="4" s="1"/>
  <c r="DE535" i="4"/>
  <c r="DD535" i="4"/>
  <c r="CW535" i="4"/>
  <c r="CS535" i="4"/>
  <c r="CT535" i="4" s="1"/>
  <c r="CN535" i="4"/>
  <c r="CO535" i="4" s="1"/>
  <c r="DD871" i="4"/>
  <c r="DE871" i="4"/>
  <c r="CW871" i="4"/>
  <c r="CS871" i="4"/>
  <c r="CT871" i="4" s="1"/>
  <c r="CN871" i="4"/>
  <c r="CO871" i="4" s="1"/>
  <c r="DE21" i="4"/>
  <c r="DD21" i="4"/>
  <c r="CW21" i="4"/>
  <c r="CS21" i="4"/>
  <c r="DE921" i="4"/>
  <c r="DD921" i="4"/>
  <c r="CW921" i="4"/>
  <c r="CN921" i="4"/>
  <c r="CO921" i="4" s="1"/>
  <c r="CS921" i="4"/>
  <c r="CT921" i="4" s="1"/>
  <c r="DE727" i="4"/>
  <c r="DD727" i="4"/>
  <c r="CW727" i="4"/>
  <c r="CS727" i="4"/>
  <c r="CT727" i="4" s="1"/>
  <c r="CN727" i="4"/>
  <c r="CO727" i="4" s="1"/>
  <c r="DD55" i="4"/>
  <c r="DE55" i="4"/>
  <c r="CW55" i="4"/>
  <c r="CS55" i="4"/>
  <c r="DE711" i="4"/>
  <c r="DD711" i="4"/>
  <c r="CW711" i="4"/>
  <c r="CS711" i="4"/>
  <c r="CT711" i="4" s="1"/>
  <c r="CN711" i="4"/>
  <c r="CO711" i="4" s="1"/>
  <c r="DD930" i="4"/>
  <c r="DE930" i="4"/>
  <c r="CW930" i="4"/>
  <c r="CS930" i="4"/>
  <c r="CT930" i="4" s="1"/>
  <c r="CN930" i="4"/>
  <c r="CO930" i="4" s="1"/>
  <c r="DE745" i="4"/>
  <c r="DD745" i="4"/>
  <c r="CW745" i="4"/>
  <c r="CN745" i="4"/>
  <c r="CO745" i="4" s="1"/>
  <c r="CS745" i="4"/>
  <c r="CT745" i="4" s="1"/>
  <c r="DE974" i="4"/>
  <c r="DD974" i="4"/>
  <c r="CW974" i="4"/>
  <c r="CS974" i="4"/>
  <c r="CT974" i="4" s="1"/>
  <c r="DD866" i="4"/>
  <c r="DE866" i="4"/>
  <c r="CW866" i="4"/>
  <c r="CS866" i="4"/>
  <c r="CT866" i="4" s="1"/>
  <c r="CN866" i="4"/>
  <c r="CO866" i="4" s="1"/>
  <c r="DE835" i="4"/>
  <c r="DD835" i="4"/>
  <c r="CW835" i="4"/>
  <c r="CN835" i="4"/>
  <c r="CO835" i="4" s="1"/>
  <c r="CS835" i="4"/>
  <c r="CT835" i="4" s="1"/>
  <c r="DE737" i="4"/>
  <c r="DD737" i="4"/>
  <c r="CW737" i="4"/>
  <c r="CS737" i="4"/>
  <c r="CT737" i="4" s="1"/>
  <c r="CN737" i="4"/>
  <c r="CO737" i="4" s="1"/>
  <c r="DE447" i="4"/>
  <c r="DD447" i="4"/>
  <c r="CW447" i="4"/>
  <c r="CS447" i="4"/>
  <c r="CT447" i="4" s="1"/>
  <c r="DE966" i="4"/>
  <c r="DD966" i="4"/>
  <c r="CW966" i="4"/>
  <c r="CS966" i="4"/>
  <c r="CT966" i="4" s="1"/>
  <c r="CN966" i="4"/>
  <c r="CO966" i="4" s="1"/>
  <c r="DE764" i="4"/>
  <c r="DD764" i="4"/>
  <c r="CW764" i="4"/>
  <c r="CS764" i="4"/>
  <c r="CT764" i="4" s="1"/>
  <c r="CN764" i="4"/>
  <c r="CO764" i="4" s="1"/>
  <c r="DE8" i="4"/>
  <c r="DD8" i="4"/>
  <c r="CW8" i="4"/>
  <c r="CS8" i="4"/>
  <c r="DE931" i="4"/>
  <c r="DD931" i="4"/>
  <c r="CW931" i="4"/>
  <c r="CS931" i="4"/>
  <c r="CT931" i="4" s="1"/>
  <c r="CN931" i="4"/>
  <c r="CO931" i="4" s="1"/>
  <c r="DE833" i="4"/>
  <c r="DD833" i="4"/>
  <c r="CW833" i="4"/>
  <c r="CN833" i="4"/>
  <c r="CO833" i="4" s="1"/>
  <c r="CS833" i="4"/>
  <c r="CT833" i="4" s="1"/>
  <c r="DE736" i="4"/>
  <c r="DD736" i="4"/>
  <c r="CW736" i="4"/>
  <c r="CS736" i="4"/>
  <c r="CT736" i="4" s="1"/>
  <c r="CN736" i="4"/>
  <c r="CO736" i="4" s="1"/>
  <c r="DE439" i="4"/>
  <c r="DD439" i="4"/>
  <c r="CW439" i="4"/>
  <c r="CS439" i="4"/>
  <c r="CT439" i="4" s="1"/>
  <c r="DE725" i="4"/>
  <c r="DD725" i="4"/>
  <c r="CW725" i="4"/>
  <c r="CS725" i="4"/>
  <c r="CT725" i="4" s="1"/>
  <c r="CN725" i="4"/>
  <c r="CO725" i="4" s="1"/>
  <c r="DD978" i="4"/>
  <c r="DE978" i="4"/>
  <c r="CW978" i="4"/>
  <c r="CS978" i="4"/>
  <c r="CT978" i="4" s="1"/>
  <c r="CN978" i="4"/>
  <c r="CO978" i="4" s="1"/>
  <c r="DE795" i="4"/>
  <c r="DD795" i="4"/>
  <c r="CW795" i="4"/>
  <c r="CS795" i="4"/>
  <c r="CT795" i="4" s="1"/>
  <c r="DE697" i="4"/>
  <c r="DD697" i="4"/>
  <c r="CW697" i="4"/>
  <c r="CS697" i="4"/>
  <c r="CT697" i="4" s="1"/>
  <c r="DE127" i="4"/>
  <c r="DD127" i="4"/>
  <c r="CW127" i="4"/>
  <c r="CS127" i="4"/>
  <c r="CT127" i="4" s="1"/>
  <c r="CN127" i="4"/>
  <c r="CO127" i="4" s="1"/>
  <c r="DE926" i="4"/>
  <c r="DD926" i="4"/>
  <c r="CW926" i="4"/>
  <c r="CS926" i="4"/>
  <c r="CT926" i="4" s="1"/>
  <c r="DE31" i="4"/>
  <c r="DD31" i="4"/>
  <c r="CW31" i="4"/>
  <c r="CS31" i="4"/>
  <c r="DE842" i="4"/>
  <c r="DD842" i="4"/>
  <c r="CW842" i="4"/>
  <c r="CS842" i="4"/>
  <c r="CT842" i="4" s="1"/>
  <c r="CN842" i="4"/>
  <c r="CO842" i="4" s="1"/>
  <c r="DE723" i="4"/>
  <c r="DD723" i="4"/>
  <c r="CW723" i="4"/>
  <c r="CN723" i="4"/>
  <c r="CO723" i="4" s="1"/>
  <c r="CS723" i="4"/>
  <c r="CT723" i="4" s="1"/>
  <c r="DE327" i="4"/>
  <c r="DD327" i="4"/>
  <c r="CW327" i="4"/>
  <c r="CS327" i="4"/>
  <c r="CT327" i="4" s="1"/>
  <c r="CN327" i="4"/>
  <c r="CO327" i="4" s="1"/>
  <c r="DE943" i="4"/>
  <c r="DD943" i="4"/>
  <c r="CW943" i="4"/>
  <c r="CS943" i="4"/>
  <c r="CT943" i="4" s="1"/>
  <c r="DE854" i="4"/>
  <c r="DD854" i="4"/>
  <c r="CW854" i="4"/>
  <c r="CS854" i="4"/>
  <c r="CT854" i="4" s="1"/>
  <c r="CN854" i="4"/>
  <c r="CO854" i="4" s="1"/>
  <c r="DE416" i="4"/>
  <c r="DD416" i="4"/>
  <c r="CW416" i="4"/>
  <c r="CS416" i="4"/>
  <c r="CT416" i="4" s="1"/>
  <c r="CN416" i="4"/>
  <c r="CO416" i="4" s="1"/>
  <c r="DE423" i="4"/>
  <c r="DD423" i="4"/>
  <c r="CW423" i="4"/>
  <c r="CS423" i="4"/>
  <c r="CT423" i="4" s="1"/>
  <c r="CN423" i="4"/>
  <c r="CO423" i="4" s="1"/>
  <c r="DE648" i="4"/>
  <c r="DD648" i="4"/>
  <c r="CW648" i="4"/>
  <c r="CS648" i="4"/>
  <c r="CT648" i="4" s="1"/>
  <c r="DE136" i="4"/>
  <c r="DD136" i="4"/>
  <c r="CW136" i="4"/>
  <c r="CS136" i="4"/>
  <c r="CT136" i="4" s="1"/>
  <c r="CN136" i="4"/>
  <c r="CO136" i="4" s="1"/>
  <c r="DE286" i="4"/>
  <c r="DD286" i="4"/>
  <c r="CW286" i="4"/>
  <c r="CS286" i="4"/>
  <c r="CT286" i="4" s="1"/>
  <c r="CN286" i="4"/>
  <c r="CO286" i="4" s="1"/>
  <c r="DE421" i="4"/>
  <c r="DD421" i="4"/>
  <c r="CW421" i="4"/>
  <c r="CN421" i="4"/>
  <c r="CO421" i="4" s="1"/>
  <c r="CS421" i="4"/>
  <c r="CT421" i="4" s="1"/>
  <c r="DE540" i="4"/>
  <c r="DD540" i="4"/>
  <c r="CW540" i="4"/>
  <c r="CS540" i="4"/>
  <c r="CT540" i="4" s="1"/>
  <c r="CN540" i="4"/>
  <c r="CO540" i="4" s="1"/>
  <c r="DE28" i="4"/>
  <c r="DD28" i="4"/>
  <c r="CW28" i="4"/>
  <c r="CS28" i="4"/>
  <c r="DE139" i="4"/>
  <c r="DD139" i="4"/>
  <c r="CW139" i="4"/>
  <c r="CS139" i="4"/>
  <c r="CT139" i="4" s="1"/>
  <c r="DE290" i="4"/>
  <c r="DD290" i="4"/>
  <c r="CW290" i="4"/>
  <c r="CS290" i="4"/>
  <c r="CT290" i="4" s="1"/>
  <c r="CN290" i="4"/>
  <c r="CO290" i="4" s="1"/>
  <c r="DE393" i="4"/>
  <c r="DD393" i="4"/>
  <c r="CW393" i="4"/>
  <c r="CS393" i="4"/>
  <c r="CT393" i="4" s="1"/>
  <c r="CN393" i="4"/>
  <c r="CO393" i="4" s="1"/>
  <c r="DE949" i="4"/>
  <c r="DD949" i="4"/>
  <c r="CW949" i="4"/>
  <c r="CS949" i="4"/>
  <c r="CT949" i="4" s="1"/>
  <c r="CN949" i="4"/>
  <c r="CO949" i="4" s="1"/>
  <c r="DE860" i="4"/>
  <c r="DD860" i="4"/>
  <c r="CW860" i="4"/>
  <c r="CS860" i="4"/>
  <c r="CT860" i="4" s="1"/>
  <c r="CN860" i="4"/>
  <c r="CO860" i="4" s="1"/>
  <c r="DE448" i="4"/>
  <c r="DD448" i="4"/>
  <c r="CW448" i="4"/>
  <c r="CS448" i="4"/>
  <c r="CT448" i="4" s="1"/>
  <c r="CN448" i="4"/>
  <c r="CO448" i="4" s="1"/>
  <c r="DE598" i="4"/>
  <c r="DD598" i="4"/>
  <c r="CW598" i="4"/>
  <c r="CS598" i="4"/>
  <c r="CT598" i="4" s="1"/>
  <c r="DE86" i="4"/>
  <c r="DD86" i="4"/>
  <c r="CW86" i="4"/>
  <c r="CS86" i="4"/>
  <c r="DE221" i="4"/>
  <c r="DD221" i="4"/>
  <c r="CW221" i="4"/>
  <c r="CS221" i="4"/>
  <c r="CT221" i="4" s="1"/>
  <c r="CN221" i="4"/>
  <c r="CO221" i="4" s="1"/>
  <c r="DE340" i="4"/>
  <c r="DD340" i="4"/>
  <c r="CW340" i="4"/>
  <c r="CS340" i="4"/>
  <c r="CT340" i="4" s="1"/>
  <c r="DE451" i="4"/>
  <c r="DD451" i="4"/>
  <c r="CW451" i="4"/>
  <c r="CS451" i="4"/>
  <c r="CT451" i="4" s="1"/>
  <c r="CN451" i="4"/>
  <c r="CO451" i="4" s="1"/>
  <c r="DE602" i="4"/>
  <c r="DD602" i="4"/>
  <c r="CW602" i="4"/>
  <c r="CS602" i="4"/>
  <c r="CT602" i="4" s="1"/>
  <c r="CN602" i="4"/>
  <c r="CO602" i="4" s="1"/>
  <c r="DE90" i="4"/>
  <c r="DD90" i="4"/>
  <c r="CW90" i="4"/>
  <c r="CS90" i="4"/>
  <c r="DE193" i="4"/>
  <c r="DD193" i="4"/>
  <c r="CW193" i="4"/>
  <c r="CS193" i="4"/>
  <c r="CT193" i="4" s="1"/>
  <c r="CN193" i="4"/>
  <c r="CO193" i="4" s="1"/>
  <c r="DE749" i="4"/>
  <c r="DD749" i="4"/>
  <c r="CW749" i="4"/>
  <c r="CS749" i="4"/>
  <c r="CT749" i="4" s="1"/>
  <c r="CN749" i="4"/>
  <c r="CO749" i="4" s="1"/>
  <c r="DE607" i="4"/>
  <c r="DD607" i="4"/>
  <c r="CW607" i="4"/>
  <c r="CN607" i="4"/>
  <c r="CO607" i="4" s="1"/>
  <c r="CS607" i="4"/>
  <c r="CT607" i="4" s="1"/>
  <c r="DE248" i="4"/>
  <c r="DD248" i="4"/>
  <c r="CW248" i="4"/>
  <c r="CS248" i="4"/>
  <c r="CT248" i="4" s="1"/>
  <c r="DE398" i="4"/>
  <c r="DD398" i="4"/>
  <c r="CW398" i="4"/>
  <c r="CS398" i="4"/>
  <c r="CT398" i="4" s="1"/>
  <c r="CN398" i="4"/>
  <c r="CO398" i="4" s="1"/>
  <c r="DE533" i="4"/>
  <c r="DD533" i="4"/>
  <c r="CW533" i="4"/>
  <c r="CS533" i="4"/>
  <c r="CT533" i="4" s="1"/>
  <c r="CN533" i="4"/>
  <c r="CO533" i="4" s="1"/>
  <c r="DE652" i="4"/>
  <c r="DD652" i="4"/>
  <c r="CW652" i="4"/>
  <c r="CS652" i="4"/>
  <c r="CT652" i="4" s="1"/>
  <c r="CN652" i="4"/>
  <c r="CO652" i="4" s="1"/>
  <c r="DE140" i="4"/>
  <c r="DD140" i="4"/>
  <c r="CW140" i="4"/>
  <c r="CS140" i="4"/>
  <c r="CT140" i="4" s="1"/>
  <c r="CN140" i="4"/>
  <c r="CO140" i="4" s="1"/>
  <c r="DE251" i="4"/>
  <c r="DD251" i="4"/>
  <c r="CW251" i="4"/>
  <c r="CS251" i="4"/>
  <c r="CT251" i="4" s="1"/>
  <c r="CN251" i="4"/>
  <c r="CO251" i="4" s="1"/>
  <c r="DD402" i="4"/>
  <c r="DE402" i="4"/>
  <c r="CW402" i="4"/>
  <c r="CS402" i="4"/>
  <c r="CT402" i="4" s="1"/>
  <c r="CN402" i="4"/>
  <c r="CO402" i="4" s="1"/>
  <c r="DE505" i="4"/>
  <c r="DD505" i="4"/>
  <c r="CW505" i="4"/>
  <c r="CS505" i="4"/>
  <c r="CT505" i="4" s="1"/>
  <c r="DE240" i="4"/>
  <c r="DD240" i="4"/>
  <c r="CW240" i="4"/>
  <c r="CS240" i="4"/>
  <c r="CT240" i="4" s="1"/>
  <c r="CN240" i="4"/>
  <c r="CO240" i="4" s="1"/>
  <c r="DE390" i="4"/>
  <c r="DD390" i="4"/>
  <c r="CW390" i="4"/>
  <c r="CS390" i="4"/>
  <c r="CT390" i="4" s="1"/>
  <c r="DE525" i="4"/>
  <c r="DD525" i="4"/>
  <c r="CW525" i="4"/>
  <c r="CS525" i="4"/>
  <c r="CT525" i="4" s="1"/>
  <c r="CN525" i="4"/>
  <c r="CO525" i="4" s="1"/>
  <c r="DE644" i="4"/>
  <c r="DD644" i="4"/>
  <c r="CW644" i="4"/>
  <c r="CS644" i="4"/>
  <c r="CT644" i="4" s="1"/>
  <c r="DE132" i="4"/>
  <c r="DD132" i="4"/>
  <c r="CW132" i="4"/>
  <c r="CS132" i="4"/>
  <c r="CT132" i="4" s="1"/>
  <c r="CN132" i="4"/>
  <c r="CO132" i="4" s="1"/>
  <c r="DE243" i="4"/>
  <c r="DD243" i="4"/>
  <c r="CW243" i="4"/>
  <c r="CS243" i="4"/>
  <c r="CT243" i="4" s="1"/>
  <c r="DD394" i="4"/>
  <c r="DE394" i="4"/>
  <c r="CW394" i="4"/>
  <c r="CS394" i="4"/>
  <c r="CT394" i="4" s="1"/>
  <c r="CN394" i="4"/>
  <c r="CO394" i="4" s="1"/>
  <c r="DE497" i="4"/>
  <c r="DD497" i="4"/>
  <c r="CW497" i="4"/>
  <c r="CS497" i="4"/>
  <c r="CT497" i="4" s="1"/>
  <c r="DE367" i="4"/>
  <c r="CW367" i="4"/>
  <c r="DD367" i="4"/>
  <c r="CN367" i="4"/>
  <c r="CO367" i="4" s="1"/>
  <c r="CS367" i="4"/>
  <c r="CT367" i="4" s="1"/>
  <c r="DE964" i="4"/>
  <c r="DD964" i="4"/>
  <c r="CW964" i="4"/>
  <c r="CS964" i="4"/>
  <c r="CT964" i="4" s="1"/>
  <c r="CN964" i="4"/>
  <c r="CO964" i="4" s="1"/>
  <c r="DE552" i="4"/>
  <c r="DD552" i="4"/>
  <c r="CW552" i="4"/>
  <c r="CS552" i="4"/>
  <c r="CT552" i="4" s="1"/>
  <c r="CN552" i="4"/>
  <c r="CO552" i="4" s="1"/>
  <c r="DE40" i="4"/>
  <c r="DD40" i="4"/>
  <c r="CW40" i="4"/>
  <c r="CS40" i="4"/>
  <c r="DE190" i="4"/>
  <c r="DD190" i="4"/>
  <c r="CW190" i="4"/>
  <c r="CS190" i="4"/>
  <c r="CT190" i="4" s="1"/>
  <c r="CN190" i="4"/>
  <c r="CO190" i="4" s="1"/>
  <c r="DE325" i="4"/>
  <c r="DD325" i="4"/>
  <c r="CW325" i="4"/>
  <c r="CS325" i="4"/>
  <c r="CT325" i="4" s="1"/>
  <c r="CN325" i="4"/>
  <c r="CO325" i="4" s="1"/>
  <c r="DE444" i="4"/>
  <c r="DD444" i="4"/>
  <c r="CW444" i="4"/>
  <c r="CS444" i="4"/>
  <c r="CT444" i="4" s="1"/>
  <c r="DE555" i="4"/>
  <c r="DD555" i="4"/>
  <c r="CW555" i="4"/>
  <c r="CS555" i="4"/>
  <c r="CT555" i="4" s="1"/>
  <c r="CN555" i="4"/>
  <c r="CO555" i="4" s="1"/>
  <c r="DE43" i="4"/>
  <c r="DD43" i="4"/>
  <c r="CW43" i="4"/>
  <c r="CS43" i="4"/>
  <c r="DE194" i="4"/>
  <c r="DD194" i="4"/>
  <c r="CW194" i="4"/>
  <c r="CS194" i="4"/>
  <c r="CT194" i="4" s="1"/>
  <c r="DE297" i="4"/>
  <c r="DD297" i="4"/>
  <c r="CW297" i="4"/>
  <c r="CS297" i="4"/>
  <c r="CT297" i="4" s="1"/>
  <c r="DE438" i="4"/>
  <c r="DD438" i="4"/>
  <c r="CS438" i="4"/>
  <c r="CT438" i="4" s="1"/>
  <c r="CW438" i="4"/>
  <c r="CN438" i="4"/>
  <c r="CO438" i="4" s="1"/>
  <c r="DE573" i="4"/>
  <c r="DD573" i="4"/>
  <c r="CW573" i="4"/>
  <c r="CS573" i="4"/>
  <c r="CT573" i="4" s="1"/>
  <c r="CN573" i="4"/>
  <c r="CO573" i="4" s="1"/>
  <c r="DE61" i="4"/>
  <c r="DD61" i="4"/>
  <c r="CW61" i="4"/>
  <c r="CS61" i="4"/>
  <c r="DE180" i="4"/>
  <c r="DD180" i="4"/>
  <c r="CW180" i="4"/>
  <c r="CS180" i="4"/>
  <c r="CT180" i="4" s="1"/>
  <c r="DE291" i="4"/>
  <c r="DD291" i="4"/>
  <c r="CW291" i="4"/>
  <c r="CS291" i="4"/>
  <c r="CT291" i="4" s="1"/>
  <c r="CN291" i="4"/>
  <c r="CO291" i="4" s="1"/>
  <c r="DE442" i="4"/>
  <c r="DD442" i="4"/>
  <c r="CW442" i="4"/>
  <c r="CS442" i="4"/>
  <c r="CT442" i="4" s="1"/>
  <c r="CN442" i="4"/>
  <c r="CO442" i="4" s="1"/>
  <c r="DE545" i="4"/>
  <c r="DD545" i="4"/>
  <c r="CW545" i="4"/>
  <c r="CS545" i="4"/>
  <c r="CT545" i="4" s="1"/>
  <c r="CN545" i="4"/>
  <c r="CO545" i="4" s="1"/>
  <c r="DE33" i="4"/>
  <c r="DD33" i="4"/>
  <c r="CW33" i="4"/>
  <c r="CS33" i="4"/>
  <c r="DE39" i="4"/>
  <c r="DD39" i="4"/>
  <c r="CW39" i="4"/>
  <c r="CS39" i="4"/>
  <c r="DE600" i="4"/>
  <c r="DD600" i="4"/>
  <c r="CW600" i="4"/>
  <c r="CS600" i="4"/>
  <c r="CT600" i="4" s="1"/>
  <c r="CN600" i="4"/>
  <c r="CO600" i="4" s="1"/>
  <c r="DE88" i="4"/>
  <c r="DD88" i="4"/>
  <c r="CW88" i="4"/>
  <c r="CS88" i="4"/>
  <c r="DE238" i="4"/>
  <c r="DD238" i="4"/>
  <c r="CW238" i="4"/>
  <c r="CS238" i="4"/>
  <c r="CT238" i="4" s="1"/>
  <c r="DE373" i="4"/>
  <c r="DD373" i="4"/>
  <c r="CW373" i="4"/>
  <c r="CS373" i="4"/>
  <c r="CT373" i="4" s="1"/>
  <c r="CN373" i="4"/>
  <c r="CO373" i="4" s="1"/>
  <c r="DE492" i="4"/>
  <c r="DD492" i="4"/>
  <c r="CW492" i="4"/>
  <c r="CS492" i="4"/>
  <c r="CT492" i="4" s="1"/>
  <c r="DE603" i="4"/>
  <c r="DD603" i="4"/>
  <c r="CW603" i="4"/>
  <c r="CS603" i="4"/>
  <c r="CT603" i="4" s="1"/>
  <c r="DE91" i="4"/>
  <c r="DD91" i="4"/>
  <c r="CS91" i="4"/>
  <c r="CW91" i="4"/>
  <c r="DE242" i="4"/>
  <c r="DD242" i="4"/>
  <c r="CW242" i="4"/>
  <c r="CS242" i="4"/>
  <c r="CT242" i="4" s="1"/>
  <c r="DE345" i="4"/>
  <c r="DD345" i="4"/>
  <c r="CW345" i="4"/>
  <c r="CS345" i="4"/>
  <c r="CT345" i="4" s="1"/>
  <c r="DE773" i="4"/>
  <c r="DD773" i="4"/>
  <c r="CW773" i="4"/>
  <c r="CS773" i="4"/>
  <c r="CT773" i="4" s="1"/>
  <c r="DE683" i="4"/>
  <c r="DD683" i="4"/>
  <c r="CW683" i="4"/>
  <c r="CN683" i="4"/>
  <c r="CO683" i="4" s="1"/>
  <c r="CS683" i="4"/>
  <c r="CT683" i="4" s="1"/>
  <c r="DE272" i="4"/>
  <c r="DD272" i="4"/>
  <c r="CW272" i="4"/>
  <c r="CS272" i="4"/>
  <c r="CT272" i="4" s="1"/>
  <c r="CN272" i="4"/>
  <c r="CO272" i="4" s="1"/>
  <c r="DE422" i="4"/>
  <c r="DD422" i="4"/>
  <c r="CW422" i="4"/>
  <c r="CS422" i="4"/>
  <c r="CT422" i="4" s="1"/>
  <c r="CN422" i="4"/>
  <c r="CO422" i="4" s="1"/>
  <c r="DE557" i="4"/>
  <c r="DD557" i="4"/>
  <c r="CW557" i="4"/>
  <c r="CS557" i="4"/>
  <c r="CT557" i="4" s="1"/>
  <c r="CN557" i="4"/>
  <c r="CO557" i="4" s="1"/>
  <c r="DE45" i="4"/>
  <c r="DD45" i="4"/>
  <c r="CW45" i="4"/>
  <c r="CS45" i="4"/>
  <c r="DE164" i="4"/>
  <c r="DD164" i="4"/>
  <c r="CW164" i="4"/>
  <c r="CS164" i="4"/>
  <c r="CT164" i="4" s="1"/>
  <c r="DE275" i="4"/>
  <c r="DD275" i="4"/>
  <c r="CW275" i="4"/>
  <c r="CS275" i="4"/>
  <c r="CT275" i="4" s="1"/>
  <c r="CN275" i="4"/>
  <c r="CO275" i="4" s="1"/>
  <c r="DE426" i="4"/>
  <c r="DD426" i="4"/>
  <c r="CW426" i="4"/>
  <c r="CS426" i="4"/>
  <c r="CT426" i="4" s="1"/>
  <c r="CN426" i="4"/>
  <c r="CO426" i="4" s="1"/>
  <c r="DE529" i="4"/>
  <c r="DD529" i="4"/>
  <c r="CW529" i="4"/>
  <c r="CS529" i="4"/>
  <c r="CT529" i="4" s="1"/>
  <c r="CN529" i="4"/>
  <c r="CO529" i="4" s="1"/>
  <c r="DE841" i="4"/>
  <c r="DD841" i="4"/>
  <c r="CW841" i="4"/>
  <c r="CS841" i="4"/>
  <c r="CT841" i="4" s="1"/>
  <c r="CN841" i="4"/>
  <c r="CO841" i="4" s="1"/>
  <c r="DE721" i="4"/>
  <c r="DD721" i="4"/>
  <c r="CW721" i="4"/>
  <c r="CN721" i="4"/>
  <c r="CO721" i="4" s="1"/>
  <c r="CS721" i="4"/>
  <c r="CT721" i="4" s="1"/>
  <c r="DE688" i="4"/>
  <c r="DD688" i="4"/>
  <c r="CW688" i="4"/>
  <c r="CS688" i="4"/>
  <c r="CT688" i="4" s="1"/>
  <c r="DE826" i="4"/>
  <c r="DD826" i="4"/>
  <c r="CW826" i="4"/>
  <c r="CS826" i="4"/>
  <c r="CT826" i="4" s="1"/>
  <c r="CN826" i="4"/>
  <c r="CO826" i="4" s="1"/>
  <c r="DE744" i="4"/>
  <c r="DD744" i="4"/>
  <c r="CW744" i="4"/>
  <c r="CS744" i="4"/>
  <c r="CT744" i="4" s="1"/>
  <c r="CN744" i="4"/>
  <c r="CO744" i="4" s="1"/>
  <c r="DE880" i="4"/>
  <c r="DD880" i="4"/>
  <c r="CW880" i="4"/>
  <c r="CS880" i="4"/>
  <c r="CT880" i="4" s="1"/>
  <c r="CN880" i="4"/>
  <c r="CO880" i="4" s="1"/>
  <c r="DE969" i="4"/>
  <c r="DD969" i="4"/>
  <c r="CW969" i="4"/>
  <c r="CS969" i="4"/>
  <c r="CT969" i="4" s="1"/>
  <c r="DE271" i="4"/>
  <c r="CW271" i="4"/>
  <c r="DD271" i="4"/>
  <c r="CN271" i="4"/>
  <c r="CO271" i="4" s="1"/>
  <c r="CS271" i="4"/>
  <c r="CT271" i="4" s="1"/>
  <c r="DE17" i="4"/>
  <c r="DD17" i="4"/>
  <c r="CW17" i="4"/>
  <c r="CS17" i="4"/>
  <c r="DE942" i="4"/>
  <c r="DD942" i="4"/>
  <c r="CW942" i="4"/>
  <c r="CS942" i="4"/>
  <c r="CT942" i="4" s="1"/>
  <c r="DE752" i="4"/>
  <c r="DD752" i="4"/>
  <c r="CW752" i="4"/>
  <c r="CS752" i="4"/>
  <c r="CT752" i="4" s="1"/>
  <c r="DE699" i="4"/>
  <c r="DD699" i="4"/>
  <c r="CW699" i="4"/>
  <c r="CS699" i="4"/>
  <c r="CT699" i="4" s="1"/>
  <c r="DE919" i="4"/>
  <c r="DD919" i="4"/>
  <c r="CS919" i="4"/>
  <c r="CT919" i="4" s="1"/>
  <c r="CW919" i="4"/>
  <c r="DE22" i="4"/>
  <c r="DD22" i="4"/>
  <c r="CS22" i="4"/>
  <c r="CW22" i="4"/>
  <c r="DE937" i="4"/>
  <c r="DD937" i="4"/>
  <c r="CW937" i="4"/>
  <c r="CN937" i="4"/>
  <c r="CO937" i="4" s="1"/>
  <c r="CS937" i="4"/>
  <c r="CT937" i="4" s="1"/>
  <c r="DE743" i="4"/>
  <c r="DD743" i="4"/>
  <c r="CS743" i="4"/>
  <c r="CT743" i="4" s="1"/>
  <c r="CN743" i="4"/>
  <c r="CO743" i="4" s="1"/>
  <c r="CW743" i="4"/>
  <c r="DE986" i="4"/>
  <c r="DD986" i="4"/>
  <c r="CW986" i="4"/>
  <c r="CS986" i="4"/>
  <c r="CT986" i="4" s="1"/>
  <c r="DE793" i="4"/>
  <c r="DD793" i="4"/>
  <c r="CW793" i="4"/>
  <c r="CN793" i="4"/>
  <c r="CO793" i="4" s="1"/>
  <c r="CS793" i="4"/>
  <c r="CT793" i="4" s="1"/>
  <c r="DE119" i="4"/>
  <c r="DD119" i="4"/>
  <c r="CW119" i="4"/>
  <c r="CN119" i="4"/>
  <c r="CO119" i="4" s="1"/>
  <c r="CS119" i="4"/>
  <c r="CT119" i="4" s="1"/>
  <c r="DE886" i="4"/>
  <c r="DD886" i="4"/>
  <c r="CW886" i="4"/>
  <c r="CS886" i="4"/>
  <c r="CT886" i="4" s="1"/>
  <c r="CN886" i="4"/>
  <c r="CO886" i="4" s="1"/>
  <c r="DE1006" i="4"/>
  <c r="DD1006" i="4"/>
  <c r="CW1006" i="4"/>
  <c r="CS1006" i="4"/>
  <c r="CT1006" i="4" s="1"/>
  <c r="CN1006" i="4"/>
  <c r="CO1006" i="4" s="1"/>
  <c r="DE778" i="4"/>
  <c r="DD778" i="4"/>
  <c r="CW778" i="4"/>
  <c r="CS778" i="4"/>
  <c r="CT778" i="4" s="1"/>
  <c r="DE263" i="4"/>
  <c r="DD263" i="4"/>
  <c r="CW263" i="4"/>
  <c r="CS263" i="4"/>
  <c r="CT263" i="4" s="1"/>
  <c r="CN263" i="4"/>
  <c r="CO263" i="4" s="1"/>
  <c r="DE846" i="4"/>
  <c r="DD846" i="4"/>
  <c r="CW846" i="4"/>
  <c r="CS846" i="4"/>
  <c r="CT846" i="4" s="1"/>
  <c r="CN846" i="4"/>
  <c r="CO846" i="4" s="1"/>
  <c r="DD786" i="4"/>
  <c r="DE786" i="4"/>
  <c r="CW786" i="4"/>
  <c r="CS786" i="4"/>
  <c r="CT786" i="4" s="1"/>
  <c r="CN786" i="4"/>
  <c r="CO786" i="4" s="1"/>
  <c r="DE771" i="4"/>
  <c r="DD771" i="4"/>
  <c r="CW771" i="4"/>
  <c r="CS771" i="4"/>
  <c r="CT771" i="4" s="1"/>
  <c r="DE663" i="4"/>
  <c r="DD663" i="4"/>
  <c r="CW663" i="4"/>
  <c r="CN663" i="4"/>
  <c r="CO663" i="4" s="1"/>
  <c r="CS663" i="4"/>
  <c r="CT663" i="4" s="1"/>
  <c r="DE991" i="4"/>
  <c r="DD991" i="4"/>
  <c r="CS991" i="4"/>
  <c r="CT991" i="4" s="1"/>
  <c r="CW991" i="4"/>
  <c r="CN991" i="4"/>
  <c r="CO991" i="4" s="1"/>
  <c r="DE902" i="4"/>
  <c r="DD902" i="4"/>
  <c r="CW902" i="4"/>
  <c r="CS902" i="4"/>
  <c r="CT902" i="4" s="1"/>
  <c r="CN902" i="4"/>
  <c r="CO902" i="4" s="1"/>
  <c r="DE608" i="4"/>
  <c r="DD608" i="4"/>
  <c r="CW608" i="4"/>
  <c r="CS608" i="4"/>
  <c r="CT608" i="4" s="1"/>
  <c r="CN608" i="4"/>
  <c r="CO608" i="4" s="1"/>
  <c r="DE647" i="4"/>
  <c r="DD647" i="4"/>
  <c r="CW647" i="4"/>
  <c r="CS647" i="4"/>
  <c r="CT647" i="4" s="1"/>
  <c r="CN647" i="4"/>
  <c r="CO647" i="4" s="1"/>
  <c r="DE867" i="4"/>
  <c r="DD867" i="4"/>
  <c r="CW867" i="4"/>
  <c r="CS867" i="4"/>
  <c r="CT867" i="4" s="1"/>
  <c r="CN867" i="4"/>
  <c r="CO867" i="4" s="1"/>
  <c r="DE769" i="4"/>
  <c r="DD769" i="4"/>
  <c r="CW769" i="4"/>
  <c r="CN769" i="4"/>
  <c r="CO769" i="4" s="1"/>
  <c r="CS769" i="4"/>
  <c r="CT769" i="4" s="1"/>
  <c r="DE660" i="4"/>
  <c r="DD660" i="4"/>
  <c r="CW660" i="4"/>
  <c r="CS660" i="4"/>
  <c r="CT660" i="4" s="1"/>
  <c r="DE998" i="4"/>
  <c r="DD998" i="4"/>
  <c r="CW998" i="4"/>
  <c r="CS998" i="4"/>
  <c r="CT998" i="4" s="1"/>
  <c r="CN998" i="4"/>
  <c r="CO998" i="4" s="1"/>
  <c r="DE892" i="4"/>
  <c r="DD892" i="4"/>
  <c r="CW892" i="4"/>
  <c r="CS892" i="4"/>
  <c r="CT892" i="4" s="1"/>
  <c r="DE906" i="4"/>
  <c r="DD906" i="4"/>
  <c r="CW906" i="4"/>
  <c r="CS906" i="4"/>
  <c r="CT906" i="4" s="1"/>
  <c r="CN906" i="4"/>
  <c r="CO906" i="4" s="1"/>
  <c r="DE731" i="4"/>
  <c r="DD731" i="4"/>
  <c r="CW731" i="4"/>
  <c r="CS731" i="4"/>
  <c r="CT731" i="4" s="1"/>
  <c r="CN731" i="4"/>
  <c r="CO731" i="4" s="1"/>
  <c r="DE391" i="4"/>
  <c r="DD391" i="4"/>
  <c r="CW391" i="4"/>
  <c r="CS391" i="4"/>
  <c r="CT391" i="4" s="1"/>
  <c r="DE951" i="4"/>
  <c r="DD951" i="4"/>
  <c r="CS951" i="4"/>
  <c r="CT951" i="4" s="1"/>
  <c r="CW951" i="4"/>
  <c r="CN951" i="4"/>
  <c r="CO951" i="4" s="1"/>
  <c r="DE862" i="4"/>
  <c r="DD862" i="4"/>
  <c r="CW862" i="4"/>
  <c r="CS862" i="4"/>
  <c r="CT862" i="4" s="1"/>
  <c r="CN862" i="4"/>
  <c r="CO862" i="4" s="1"/>
  <c r="DE432" i="4"/>
  <c r="DD432" i="4"/>
  <c r="CW432" i="4"/>
  <c r="CS432" i="4"/>
  <c r="CT432" i="4" s="1"/>
  <c r="DE706" i="4"/>
  <c r="DD706" i="4"/>
  <c r="CW706" i="4"/>
  <c r="CS706" i="4"/>
  <c r="CT706" i="4" s="1"/>
  <c r="CN706" i="4"/>
  <c r="CO706" i="4" s="1"/>
  <c r="DE599" i="4"/>
  <c r="DD599" i="4"/>
  <c r="CW599" i="4"/>
  <c r="CS599" i="4"/>
  <c r="CT599" i="4" s="1"/>
  <c r="CN599" i="4"/>
  <c r="CO599" i="4" s="1"/>
  <c r="DE976" i="4"/>
  <c r="DD976" i="4"/>
  <c r="CW976" i="4"/>
  <c r="CS976" i="4"/>
  <c r="CT976" i="4" s="1"/>
  <c r="CN976" i="4"/>
  <c r="CO976" i="4" s="1"/>
  <c r="DE879" i="4"/>
  <c r="DD879" i="4"/>
  <c r="CW879" i="4"/>
  <c r="CS879" i="4"/>
  <c r="CT879" i="4" s="1"/>
  <c r="CN879" i="4"/>
  <c r="CO879" i="4" s="1"/>
  <c r="DE790" i="4"/>
  <c r="DD790" i="4"/>
  <c r="CW790" i="4"/>
  <c r="CS790" i="4"/>
  <c r="CT790" i="4" s="1"/>
  <c r="CN790" i="4"/>
  <c r="CO790" i="4" s="1"/>
  <c r="DE32" i="4"/>
  <c r="DD32" i="4"/>
  <c r="CW32" i="4"/>
  <c r="CS32" i="4"/>
  <c r="DE996" i="4"/>
  <c r="DD996" i="4"/>
  <c r="CW996" i="4"/>
  <c r="CS996" i="4"/>
  <c r="CT996" i="4" s="1"/>
  <c r="CN996" i="4"/>
  <c r="CO996" i="4" s="1"/>
  <c r="DE584" i="4"/>
  <c r="DD584" i="4"/>
  <c r="CW584" i="4"/>
  <c r="CS584" i="4"/>
  <c r="CT584" i="4" s="1"/>
  <c r="CN584" i="4"/>
  <c r="CO584" i="4" s="1"/>
  <c r="DE72" i="4"/>
  <c r="DD72" i="4"/>
  <c r="CW72" i="4"/>
  <c r="CS72" i="4"/>
  <c r="DE222" i="4"/>
  <c r="DD222" i="4"/>
  <c r="CW222" i="4"/>
  <c r="CS222" i="4"/>
  <c r="CT222" i="4" s="1"/>
  <c r="DE357" i="4"/>
  <c r="DD357" i="4"/>
  <c r="CW357" i="4"/>
  <c r="CS357" i="4"/>
  <c r="CT357" i="4" s="1"/>
  <c r="CN357" i="4"/>
  <c r="CO357" i="4" s="1"/>
  <c r="DE476" i="4"/>
  <c r="DD476" i="4"/>
  <c r="CW476" i="4"/>
  <c r="CS476" i="4"/>
  <c r="CT476" i="4" s="1"/>
  <c r="CN476" i="4"/>
  <c r="CO476" i="4" s="1"/>
  <c r="DE587" i="4"/>
  <c r="DD587" i="4"/>
  <c r="CW587" i="4"/>
  <c r="CS587" i="4"/>
  <c r="CT587" i="4" s="1"/>
  <c r="CN587" i="4"/>
  <c r="CO587" i="4" s="1"/>
  <c r="DE75" i="4"/>
  <c r="DD75" i="4"/>
  <c r="CW75" i="4"/>
  <c r="CS75" i="4"/>
  <c r="DE226" i="4"/>
  <c r="DD226" i="4"/>
  <c r="CW226" i="4"/>
  <c r="CS226" i="4"/>
  <c r="CT226" i="4" s="1"/>
  <c r="DE329" i="4"/>
  <c r="DD329" i="4"/>
  <c r="CW329" i="4"/>
  <c r="CS329" i="4"/>
  <c r="CT329" i="4" s="1"/>
  <c r="DE885" i="4"/>
  <c r="DD885" i="4"/>
  <c r="CW885" i="4"/>
  <c r="CS885" i="4"/>
  <c r="CT885" i="4" s="1"/>
  <c r="CN885" i="4"/>
  <c r="CO885" i="4" s="1"/>
  <c r="DE796" i="4"/>
  <c r="DD796" i="4"/>
  <c r="CW796" i="4"/>
  <c r="CS796" i="4"/>
  <c r="CT796" i="4" s="1"/>
  <c r="DE384" i="4"/>
  <c r="DD384" i="4"/>
  <c r="CW384" i="4"/>
  <c r="CS384" i="4"/>
  <c r="CT384" i="4" s="1"/>
  <c r="CN384" i="4"/>
  <c r="CO384" i="4" s="1"/>
  <c r="DE534" i="4"/>
  <c r="DD534" i="4"/>
  <c r="CW534" i="4"/>
  <c r="CS534" i="4"/>
  <c r="CT534" i="4" s="1"/>
  <c r="DE669" i="4"/>
  <c r="DD669" i="4"/>
  <c r="CW669" i="4"/>
  <c r="CS669" i="4"/>
  <c r="CT669" i="4" s="1"/>
  <c r="DE157" i="4"/>
  <c r="DD157" i="4"/>
  <c r="CW157" i="4"/>
  <c r="CS157" i="4"/>
  <c r="CT157" i="4" s="1"/>
  <c r="CN157" i="4"/>
  <c r="CO157" i="4" s="1"/>
  <c r="DE276" i="4"/>
  <c r="DD276" i="4"/>
  <c r="CW276" i="4"/>
  <c r="CS276" i="4"/>
  <c r="CT276" i="4" s="1"/>
  <c r="CN276" i="4"/>
  <c r="CO276" i="4" s="1"/>
  <c r="DE387" i="4"/>
  <c r="DD387" i="4"/>
  <c r="CS387" i="4"/>
  <c r="CT387" i="4" s="1"/>
  <c r="CW387" i="4"/>
  <c r="DE538" i="4"/>
  <c r="DD538" i="4"/>
  <c r="CW538" i="4"/>
  <c r="CS538" i="4"/>
  <c r="CT538" i="4" s="1"/>
  <c r="CN538" i="4"/>
  <c r="CO538" i="4" s="1"/>
  <c r="DE26" i="4"/>
  <c r="CW26" i="4"/>
  <c r="DD26" i="4"/>
  <c r="CS26" i="4"/>
  <c r="DE129" i="4"/>
  <c r="DD129" i="4"/>
  <c r="CW129" i="4"/>
  <c r="CS129" i="4"/>
  <c r="CT129" i="4" s="1"/>
  <c r="CN129" i="4"/>
  <c r="CO129" i="4" s="1"/>
  <c r="DE684" i="4"/>
  <c r="DD684" i="4"/>
  <c r="CW684" i="4"/>
  <c r="CS684" i="4"/>
  <c r="CT684" i="4" s="1"/>
  <c r="CN684" i="4"/>
  <c r="CO684" i="4" s="1"/>
  <c r="DD95" i="4"/>
  <c r="DE95" i="4"/>
  <c r="CW95" i="4"/>
  <c r="CS95" i="4"/>
  <c r="DE184" i="4"/>
  <c r="DD184" i="4"/>
  <c r="CW184" i="4"/>
  <c r="CS184" i="4"/>
  <c r="CT184" i="4" s="1"/>
  <c r="CN184" i="4"/>
  <c r="CO184" i="4" s="1"/>
  <c r="DE334" i="4"/>
  <c r="DD334" i="4"/>
  <c r="CW334" i="4"/>
  <c r="CS334" i="4"/>
  <c r="CT334" i="4" s="1"/>
  <c r="CN334" i="4"/>
  <c r="CO334" i="4" s="1"/>
  <c r="DE469" i="4"/>
  <c r="DD469" i="4"/>
  <c r="CW469" i="4"/>
  <c r="CS469" i="4"/>
  <c r="CT469" i="4" s="1"/>
  <c r="CN469" i="4"/>
  <c r="CO469" i="4" s="1"/>
  <c r="DE588" i="4"/>
  <c r="DD588" i="4"/>
  <c r="CW588" i="4"/>
  <c r="CS588" i="4"/>
  <c r="CT588" i="4" s="1"/>
  <c r="CN588" i="4"/>
  <c r="CO588" i="4" s="1"/>
  <c r="DE76" i="4"/>
  <c r="DD76" i="4"/>
  <c r="CW76" i="4"/>
  <c r="CS76" i="4"/>
  <c r="DE187" i="4"/>
  <c r="DD187" i="4"/>
  <c r="CW187" i="4"/>
  <c r="CS187" i="4"/>
  <c r="CT187" i="4" s="1"/>
  <c r="CN187" i="4"/>
  <c r="CO187" i="4" s="1"/>
  <c r="DE338" i="4"/>
  <c r="DD338" i="4"/>
  <c r="CW338" i="4"/>
  <c r="CS338" i="4"/>
  <c r="CT338" i="4" s="1"/>
  <c r="CN338" i="4"/>
  <c r="CO338" i="4" s="1"/>
  <c r="DE441" i="4"/>
  <c r="DD441" i="4"/>
  <c r="CW441" i="4"/>
  <c r="CS441" i="4"/>
  <c r="CT441" i="4" s="1"/>
  <c r="DE176" i="4"/>
  <c r="DD176" i="4"/>
  <c r="CW176" i="4"/>
  <c r="CS176" i="4"/>
  <c r="CT176" i="4" s="1"/>
  <c r="DE326" i="4"/>
  <c r="DD326" i="4"/>
  <c r="CW326" i="4"/>
  <c r="CS326" i="4"/>
  <c r="CT326" i="4" s="1"/>
  <c r="CN326" i="4"/>
  <c r="CO326" i="4" s="1"/>
  <c r="DE461" i="4"/>
  <c r="DD461" i="4"/>
  <c r="CW461" i="4"/>
  <c r="CS461" i="4"/>
  <c r="CT461" i="4" s="1"/>
  <c r="DE580" i="4"/>
  <c r="DD580" i="4"/>
  <c r="CW580" i="4"/>
  <c r="CS580" i="4"/>
  <c r="CT580" i="4" s="1"/>
  <c r="DE68" i="4"/>
  <c r="DD68" i="4"/>
  <c r="CW68" i="4"/>
  <c r="CS68" i="4"/>
  <c r="DE179" i="4"/>
  <c r="DD179" i="4"/>
  <c r="CW179" i="4"/>
  <c r="CS179" i="4"/>
  <c r="CT179" i="4" s="1"/>
  <c r="CN179" i="4"/>
  <c r="CO179" i="4" s="1"/>
  <c r="DE330" i="4"/>
  <c r="DD330" i="4"/>
  <c r="CW330" i="4"/>
  <c r="CS330" i="4"/>
  <c r="CT330" i="4" s="1"/>
  <c r="CN330" i="4"/>
  <c r="CO330" i="4" s="1"/>
  <c r="DE433" i="4"/>
  <c r="DD433" i="4"/>
  <c r="CW433" i="4"/>
  <c r="CS433" i="4"/>
  <c r="CT433" i="4" s="1"/>
  <c r="CN433" i="4"/>
  <c r="CO433" i="4" s="1"/>
  <c r="DE989" i="4"/>
  <c r="DD989" i="4"/>
  <c r="CW989" i="4"/>
  <c r="CS989" i="4"/>
  <c r="CT989" i="4" s="1"/>
  <c r="CN989" i="4"/>
  <c r="CO989" i="4" s="1"/>
  <c r="DE900" i="4"/>
  <c r="DD900" i="4"/>
  <c r="CW900" i="4"/>
  <c r="CS900" i="4"/>
  <c r="CT900" i="4" s="1"/>
  <c r="CN900" i="4"/>
  <c r="CO900" i="4" s="1"/>
  <c r="DE488" i="4"/>
  <c r="DD488" i="4"/>
  <c r="CW488" i="4"/>
  <c r="CS488" i="4"/>
  <c r="CT488" i="4" s="1"/>
  <c r="CN488" i="4"/>
  <c r="CO488" i="4" s="1"/>
  <c r="DE638" i="4"/>
  <c r="DD638" i="4"/>
  <c r="CW638" i="4"/>
  <c r="CS638" i="4"/>
  <c r="CT638" i="4" s="1"/>
  <c r="CN638" i="4"/>
  <c r="CO638" i="4" s="1"/>
  <c r="DE126" i="4"/>
  <c r="DD126" i="4"/>
  <c r="CW126" i="4"/>
  <c r="CS126" i="4"/>
  <c r="CT126" i="4" s="1"/>
  <c r="DE261" i="4"/>
  <c r="DD261" i="4"/>
  <c r="CW261" i="4"/>
  <c r="CS261" i="4"/>
  <c r="CT261" i="4" s="1"/>
  <c r="CN261" i="4"/>
  <c r="CO261" i="4" s="1"/>
  <c r="DE380" i="4"/>
  <c r="DD380" i="4"/>
  <c r="CW380" i="4"/>
  <c r="CS380" i="4"/>
  <c r="CT380" i="4" s="1"/>
  <c r="CN380" i="4"/>
  <c r="CO380" i="4" s="1"/>
  <c r="DE491" i="4"/>
  <c r="DD491" i="4"/>
  <c r="CW491" i="4"/>
  <c r="CS491" i="4"/>
  <c r="CT491" i="4" s="1"/>
  <c r="CN491" i="4"/>
  <c r="CO491" i="4" s="1"/>
  <c r="DD642" i="4"/>
  <c r="DE642" i="4"/>
  <c r="CW642" i="4"/>
  <c r="CS642" i="4"/>
  <c r="CT642" i="4" s="1"/>
  <c r="CN642" i="4"/>
  <c r="CO642" i="4" s="1"/>
  <c r="DE130" i="4"/>
  <c r="DD130" i="4"/>
  <c r="CW130" i="4"/>
  <c r="CN130" i="4"/>
  <c r="CO130" i="4" s="1"/>
  <c r="CS130" i="4"/>
  <c r="CT130" i="4" s="1"/>
  <c r="DE233" i="4"/>
  <c r="DD233" i="4"/>
  <c r="CW233" i="4"/>
  <c r="CN233" i="4"/>
  <c r="CO233" i="4" s="1"/>
  <c r="CS233" i="4"/>
  <c r="CT233" i="4" s="1"/>
  <c r="DE374" i="4"/>
  <c r="DD374" i="4"/>
  <c r="CW374" i="4"/>
  <c r="CS374" i="4"/>
  <c r="CT374" i="4" s="1"/>
  <c r="CN374" i="4"/>
  <c r="CO374" i="4" s="1"/>
  <c r="DE509" i="4"/>
  <c r="DD509" i="4"/>
  <c r="CW509" i="4"/>
  <c r="CS509" i="4"/>
  <c r="CT509" i="4" s="1"/>
  <c r="CN509" i="4"/>
  <c r="CO509" i="4" s="1"/>
  <c r="DE628" i="4"/>
  <c r="DD628" i="4"/>
  <c r="CW628" i="4"/>
  <c r="CS628" i="4"/>
  <c r="CT628" i="4" s="1"/>
  <c r="DE116" i="4"/>
  <c r="DD116" i="4"/>
  <c r="CW116" i="4"/>
  <c r="CS116" i="4"/>
  <c r="DE227" i="4"/>
  <c r="DD227" i="4"/>
  <c r="CW227" i="4"/>
  <c r="CS227" i="4"/>
  <c r="CT227" i="4" s="1"/>
  <c r="CN227" i="4"/>
  <c r="CO227" i="4" s="1"/>
  <c r="DE378" i="4"/>
  <c r="DD378" i="4"/>
  <c r="CW378" i="4"/>
  <c r="CS378" i="4"/>
  <c r="CT378" i="4" s="1"/>
  <c r="CN378" i="4"/>
  <c r="CO378" i="4" s="1"/>
  <c r="DE481" i="4"/>
  <c r="DD481" i="4"/>
  <c r="CW481" i="4"/>
  <c r="CS481" i="4"/>
  <c r="CT481" i="4" s="1"/>
  <c r="CN481" i="4"/>
  <c r="CO481" i="4" s="1"/>
  <c r="DE239" i="4"/>
  <c r="CW239" i="4"/>
  <c r="DD239" i="4"/>
  <c r="CS239" i="4"/>
  <c r="CT239" i="4" s="1"/>
  <c r="DE948" i="4"/>
  <c r="DD948" i="4"/>
  <c r="CW948" i="4"/>
  <c r="CS948" i="4"/>
  <c r="CT948" i="4" s="1"/>
  <c r="DE536" i="4"/>
  <c r="DD536" i="4"/>
  <c r="CW536" i="4"/>
  <c r="CS536" i="4"/>
  <c r="CT536" i="4" s="1"/>
  <c r="DE686" i="4"/>
  <c r="DD686" i="4"/>
  <c r="CW686" i="4"/>
  <c r="CS686" i="4"/>
  <c r="CT686" i="4" s="1"/>
  <c r="CN686" i="4"/>
  <c r="CO686" i="4" s="1"/>
  <c r="DE174" i="4"/>
  <c r="DD174" i="4"/>
  <c r="CW174" i="4"/>
  <c r="CS174" i="4"/>
  <c r="CT174" i="4" s="1"/>
  <c r="CN174" i="4"/>
  <c r="CO174" i="4" s="1"/>
  <c r="DE309" i="4"/>
  <c r="DD309" i="4"/>
  <c r="CW309" i="4"/>
  <c r="CS309" i="4"/>
  <c r="CT309" i="4" s="1"/>
  <c r="CN309" i="4"/>
  <c r="CO309" i="4" s="1"/>
  <c r="DE428" i="4"/>
  <c r="DD428" i="4"/>
  <c r="CW428" i="4"/>
  <c r="CS428" i="4"/>
  <c r="CT428" i="4" s="1"/>
  <c r="CN428" i="4"/>
  <c r="CO428" i="4" s="1"/>
  <c r="DE539" i="4"/>
  <c r="DD539" i="4"/>
  <c r="CW539" i="4"/>
  <c r="CS539" i="4"/>
  <c r="CT539" i="4" s="1"/>
  <c r="CN539" i="4"/>
  <c r="CO539" i="4" s="1"/>
  <c r="DE27" i="4"/>
  <c r="DD27" i="4"/>
  <c r="CW27" i="4"/>
  <c r="CS27" i="4"/>
  <c r="DE178" i="4"/>
  <c r="DD178" i="4"/>
  <c r="CW178" i="4"/>
  <c r="CS178" i="4"/>
  <c r="CT178" i="4" s="1"/>
  <c r="CN178" i="4"/>
  <c r="CO178" i="4" s="1"/>
  <c r="DE281" i="4"/>
  <c r="DD281" i="4"/>
  <c r="CW281" i="4"/>
  <c r="CS281" i="4"/>
  <c r="CT281" i="4" s="1"/>
  <c r="DE709" i="4"/>
  <c r="DD709" i="4"/>
  <c r="CW709" i="4"/>
  <c r="CS709" i="4"/>
  <c r="CT709" i="4" s="1"/>
  <c r="CN709" i="4"/>
  <c r="CO709" i="4" s="1"/>
  <c r="DE287" i="4"/>
  <c r="DD287" i="4"/>
  <c r="CW287" i="4"/>
  <c r="CN287" i="4"/>
  <c r="CO287" i="4" s="1"/>
  <c r="CS287" i="4"/>
  <c r="CT287" i="4" s="1"/>
  <c r="DE208" i="4"/>
  <c r="DD208" i="4"/>
  <c r="CW208" i="4"/>
  <c r="CS208" i="4"/>
  <c r="CT208" i="4" s="1"/>
  <c r="CN208" i="4"/>
  <c r="CO208" i="4" s="1"/>
  <c r="DE358" i="4"/>
  <c r="DD358" i="4"/>
  <c r="CW358" i="4"/>
  <c r="CS358" i="4"/>
  <c r="CT358" i="4" s="1"/>
  <c r="CN358" i="4"/>
  <c r="CO358" i="4" s="1"/>
  <c r="DD493" i="4"/>
  <c r="DE493" i="4"/>
  <c r="CW493" i="4"/>
  <c r="CS493" i="4"/>
  <c r="CT493" i="4" s="1"/>
  <c r="CN493" i="4"/>
  <c r="CO493" i="4" s="1"/>
  <c r="DD612" i="4"/>
  <c r="DE612" i="4"/>
  <c r="CW612" i="4"/>
  <c r="CS612" i="4"/>
  <c r="CT612" i="4" s="1"/>
  <c r="CN612" i="4"/>
  <c r="CO612" i="4" s="1"/>
  <c r="DE100" i="4"/>
  <c r="DD100" i="4"/>
  <c r="CW100" i="4"/>
  <c r="CS100" i="4"/>
  <c r="DE211" i="4"/>
  <c r="DD211" i="4"/>
  <c r="CW211" i="4"/>
  <c r="CS211" i="4"/>
  <c r="CT211" i="4" s="1"/>
  <c r="CN211" i="4"/>
  <c r="CO211" i="4" s="1"/>
  <c r="DE362" i="4"/>
  <c r="DD362" i="4"/>
  <c r="CW362" i="4"/>
  <c r="CS362" i="4"/>
  <c r="CT362" i="4" s="1"/>
  <c r="CN362" i="4"/>
  <c r="CO362" i="4" s="1"/>
  <c r="DE465" i="4"/>
  <c r="DD465" i="4"/>
  <c r="CW465" i="4"/>
  <c r="CS465" i="4"/>
  <c r="CT465" i="4" s="1"/>
  <c r="DE7" i="4"/>
  <c r="DC7" i="4" s="1"/>
  <c r="DD7" i="4"/>
  <c r="CW7" i="4"/>
  <c r="CV7" i="4" s="1"/>
  <c r="CS7" i="4"/>
  <c r="DE685" i="4"/>
  <c r="DD685" i="4"/>
  <c r="CW685" i="4"/>
  <c r="CS685" i="4"/>
  <c r="CT685" i="4" s="1"/>
  <c r="CN685" i="4"/>
  <c r="CO685" i="4" s="1"/>
  <c r="DE811" i="4"/>
  <c r="DD811" i="4"/>
  <c r="CW811" i="4"/>
  <c r="CN811" i="4"/>
  <c r="CO811" i="4" s="1"/>
  <c r="CS811" i="4"/>
  <c r="CT811" i="4" s="1"/>
  <c r="DE922" i="4"/>
  <c r="DD922" i="4"/>
  <c r="CW922" i="4"/>
  <c r="CS922" i="4"/>
  <c r="CT922" i="4" s="1"/>
  <c r="DE944" i="4"/>
  <c r="DD944" i="4"/>
  <c r="CW944" i="4"/>
  <c r="CS944" i="4"/>
  <c r="CT944" i="4" s="1"/>
  <c r="CN944" i="4"/>
  <c r="CO944" i="4" s="1"/>
  <c r="DE847" i="4"/>
  <c r="DD847" i="4"/>
  <c r="CW847" i="4"/>
  <c r="CS847" i="4"/>
  <c r="CT847" i="4" s="1"/>
  <c r="CN847" i="4"/>
  <c r="CO847" i="4" s="1"/>
  <c r="DE319" i="4"/>
  <c r="DD319" i="4"/>
  <c r="CW319" i="4"/>
  <c r="CN319" i="4"/>
  <c r="CO319" i="4" s="1"/>
  <c r="CS319" i="4"/>
  <c r="CT319" i="4" s="1"/>
  <c r="DE713" i="4"/>
  <c r="DD713" i="4"/>
  <c r="CW713" i="4"/>
  <c r="CS713" i="4"/>
  <c r="CT713" i="4" s="1"/>
  <c r="CN713" i="4"/>
  <c r="CO713" i="4" s="1"/>
  <c r="DE755" i="4"/>
  <c r="DD755" i="4"/>
  <c r="CW755" i="4"/>
  <c r="CS755" i="4"/>
  <c r="CT755" i="4" s="1"/>
  <c r="CN755" i="4"/>
  <c r="CO755" i="4" s="1"/>
  <c r="DE79" i="4"/>
  <c r="DD79" i="4"/>
  <c r="CW79" i="4"/>
  <c r="CS79" i="4"/>
  <c r="DE560" i="4"/>
  <c r="DD560" i="4"/>
  <c r="CW560" i="4"/>
  <c r="CS560" i="4"/>
  <c r="CT560" i="4" s="1"/>
  <c r="DE903" i="4"/>
  <c r="DD903" i="4"/>
  <c r="CW903" i="4"/>
  <c r="CS903" i="4"/>
  <c r="CT903" i="4" s="1"/>
  <c r="DE985" i="4"/>
  <c r="DD985" i="4"/>
  <c r="CW985" i="4"/>
  <c r="CN985" i="4"/>
  <c r="CO985" i="4" s="1"/>
  <c r="CS985" i="4"/>
  <c r="CT985" i="4" s="1"/>
  <c r="DE791" i="4"/>
  <c r="DD791" i="4"/>
  <c r="CS791" i="4"/>
  <c r="CT791" i="4" s="1"/>
  <c r="CW791" i="4"/>
  <c r="DE143" i="4"/>
  <c r="CW143" i="4"/>
  <c r="DD143" i="4"/>
  <c r="CS143" i="4"/>
  <c r="CT143" i="4" s="1"/>
  <c r="CN143" i="4"/>
  <c r="CO143" i="4" s="1"/>
  <c r="DE809" i="4"/>
  <c r="DD809" i="4"/>
  <c r="CW809" i="4"/>
  <c r="CN809" i="4"/>
  <c r="CO809" i="4" s="1"/>
  <c r="CS809" i="4"/>
  <c r="CT809" i="4" s="1"/>
  <c r="DE247" i="4"/>
  <c r="DD247" i="4"/>
  <c r="CW247" i="4"/>
  <c r="CS247" i="4"/>
  <c r="CT247" i="4" s="1"/>
  <c r="CN247" i="4"/>
  <c r="CO247" i="4" s="1"/>
  <c r="DD722" i="4"/>
  <c r="DE722" i="4"/>
  <c r="CW722" i="4"/>
  <c r="CS722" i="4"/>
  <c r="CT722" i="4" s="1"/>
  <c r="DE641" i="4"/>
  <c r="DD641" i="4"/>
  <c r="CW641" i="4"/>
  <c r="CS641" i="4"/>
  <c r="CT641" i="4" s="1"/>
  <c r="CN641" i="4"/>
  <c r="CO641" i="4" s="1"/>
  <c r="DE894" i="4"/>
  <c r="DD894" i="4"/>
  <c r="CW894" i="4"/>
  <c r="CS894" i="4"/>
  <c r="CT894" i="4" s="1"/>
  <c r="CN894" i="4"/>
  <c r="CO894" i="4" s="1"/>
  <c r="DE758" i="4"/>
  <c r="DD758" i="4"/>
  <c r="CW758" i="4"/>
  <c r="CS758" i="4"/>
  <c r="CT758" i="4" s="1"/>
  <c r="CN758" i="4"/>
  <c r="CO758" i="4" s="1"/>
  <c r="DE878" i="4"/>
  <c r="DD878" i="4"/>
  <c r="CW878" i="4"/>
  <c r="CS878" i="4"/>
  <c r="CT878" i="4" s="1"/>
  <c r="CN878" i="4"/>
  <c r="CO878" i="4" s="1"/>
  <c r="DE882" i="4"/>
  <c r="DD882" i="4"/>
  <c r="CW882" i="4"/>
  <c r="CS882" i="4"/>
  <c r="CT882" i="4" s="1"/>
  <c r="CN882" i="4"/>
  <c r="CO882" i="4" s="1"/>
  <c r="DE904" i="4"/>
  <c r="DD904" i="4"/>
  <c r="CW904" i="4"/>
  <c r="CS904" i="4"/>
  <c r="CT904" i="4" s="1"/>
  <c r="CN904" i="4"/>
  <c r="CO904" i="4" s="1"/>
  <c r="DE718" i="4"/>
  <c r="DD718" i="4"/>
  <c r="CW718" i="4"/>
  <c r="CS718" i="4"/>
  <c r="CT718" i="4" s="1"/>
  <c r="CN718" i="4"/>
  <c r="CO718" i="4" s="1"/>
  <c r="DE714" i="4"/>
  <c r="DD714" i="4"/>
  <c r="CW714" i="4"/>
  <c r="CS714" i="4"/>
  <c r="CT714" i="4" s="1"/>
  <c r="CN714" i="4"/>
  <c r="CO714" i="4" s="1"/>
  <c r="DE707" i="4"/>
  <c r="DD707" i="4"/>
  <c r="CW707" i="4"/>
  <c r="CN707" i="4"/>
  <c r="CO707" i="4" s="1"/>
  <c r="CS707" i="4"/>
  <c r="CT707" i="4" s="1"/>
  <c r="DE199" i="4"/>
  <c r="DD199" i="4"/>
  <c r="CW199" i="4"/>
  <c r="CS199" i="4"/>
  <c r="CT199" i="4" s="1"/>
  <c r="CN199" i="4"/>
  <c r="CO199" i="4" s="1"/>
  <c r="DE927" i="4"/>
  <c r="DD927" i="4"/>
  <c r="CW927" i="4"/>
  <c r="CS927" i="4"/>
  <c r="CT927" i="4" s="1"/>
  <c r="CN927" i="4"/>
  <c r="CO927" i="4" s="1"/>
  <c r="DE838" i="4"/>
  <c r="DD838" i="4"/>
  <c r="CW838" i="4"/>
  <c r="CS838" i="4"/>
  <c r="CT838" i="4" s="1"/>
  <c r="DE352" i="4"/>
  <c r="DD352" i="4"/>
  <c r="CW352" i="4"/>
  <c r="CS352" i="4"/>
  <c r="CT352" i="4" s="1"/>
  <c r="CN352" i="4"/>
  <c r="CO352" i="4" s="1"/>
  <c r="DE207" i="4"/>
  <c r="CW207" i="4"/>
  <c r="DD207" i="4"/>
  <c r="CN207" i="4"/>
  <c r="CO207" i="4" s="1"/>
  <c r="CS207" i="4"/>
  <c r="CT207" i="4" s="1"/>
  <c r="DE803" i="4"/>
  <c r="DD803" i="4"/>
  <c r="CW803" i="4"/>
  <c r="CS803" i="4"/>
  <c r="CT803" i="4" s="1"/>
  <c r="CN803" i="4"/>
  <c r="CO803" i="4" s="1"/>
  <c r="DE705" i="4"/>
  <c r="DD705" i="4"/>
  <c r="CW705" i="4"/>
  <c r="CN705" i="4"/>
  <c r="CO705" i="4" s="1"/>
  <c r="CS705" i="4"/>
  <c r="CT705" i="4" s="1"/>
  <c r="DE191" i="4"/>
  <c r="DD191" i="4"/>
  <c r="CW191" i="4"/>
  <c r="CS191" i="4"/>
  <c r="CT191" i="4" s="1"/>
  <c r="DE934" i="4"/>
  <c r="DD934" i="4"/>
  <c r="CW934" i="4"/>
  <c r="CS934" i="4"/>
  <c r="CT934" i="4" s="1"/>
  <c r="CN934" i="4"/>
  <c r="CO934" i="4" s="1"/>
  <c r="DE415" i="4"/>
  <c r="DD415" i="4"/>
  <c r="CW415" i="4"/>
  <c r="CN415" i="4"/>
  <c r="CO415" i="4" s="1"/>
  <c r="CS415" i="4"/>
  <c r="CT415" i="4" s="1"/>
  <c r="DE770" i="4"/>
  <c r="DD770" i="4"/>
  <c r="CW770" i="4"/>
  <c r="CS770" i="4"/>
  <c r="CT770" i="4" s="1"/>
  <c r="CN770" i="4"/>
  <c r="CO770" i="4" s="1"/>
  <c r="DE649" i="4"/>
  <c r="DD649" i="4"/>
  <c r="CW649" i="4"/>
  <c r="CS649" i="4"/>
  <c r="CT649" i="4" s="1"/>
  <c r="CN649" i="4"/>
  <c r="CO649" i="4" s="1"/>
  <c r="DE984" i="4"/>
  <c r="DD984" i="4"/>
  <c r="CW984" i="4"/>
  <c r="CS984" i="4"/>
  <c r="CT984" i="4" s="1"/>
  <c r="CN984" i="4"/>
  <c r="CO984" i="4" s="1"/>
  <c r="DE887" i="4"/>
  <c r="DD887" i="4"/>
  <c r="CW887" i="4"/>
  <c r="CS887" i="4"/>
  <c r="CT887" i="4" s="1"/>
  <c r="CN887" i="4"/>
  <c r="CO887" i="4" s="1"/>
  <c r="DE798" i="4"/>
  <c r="DD798" i="4"/>
  <c r="CW798" i="4"/>
  <c r="CS798" i="4"/>
  <c r="CT798" i="4" s="1"/>
  <c r="DE96" i="4"/>
  <c r="DD96" i="4"/>
  <c r="CW96" i="4"/>
  <c r="CS96" i="4"/>
  <c r="DE946" i="4"/>
  <c r="DD946" i="4"/>
  <c r="CW946" i="4"/>
  <c r="CS946" i="4"/>
  <c r="CT946" i="4" s="1"/>
  <c r="CN946" i="4"/>
  <c r="CO946" i="4" s="1"/>
  <c r="DE87" i="4"/>
  <c r="DD87" i="4"/>
  <c r="CW87" i="4"/>
  <c r="CS87" i="4"/>
  <c r="DE912" i="4"/>
  <c r="DD912" i="4"/>
  <c r="CW912" i="4"/>
  <c r="CS912" i="4"/>
  <c r="CT912" i="4" s="1"/>
  <c r="CN912" i="4"/>
  <c r="CO912" i="4" s="1"/>
  <c r="DE815" i="4"/>
  <c r="DD815" i="4"/>
  <c r="CW815" i="4"/>
  <c r="CS815" i="4"/>
  <c r="CT815" i="4" s="1"/>
  <c r="CN815" i="4"/>
  <c r="CO815" i="4" s="1"/>
  <c r="DE726" i="4"/>
  <c r="DD726" i="4"/>
  <c r="CW726" i="4"/>
  <c r="CS726" i="4"/>
  <c r="CT726" i="4" s="1"/>
  <c r="CN726" i="4"/>
  <c r="CO726" i="4" s="1"/>
  <c r="DE111" i="4"/>
  <c r="CW111" i="4"/>
  <c r="DD111" i="4"/>
  <c r="CS111" i="4"/>
  <c r="DE932" i="4"/>
  <c r="DD932" i="4"/>
  <c r="CW932" i="4"/>
  <c r="CS932" i="4"/>
  <c r="CT932" i="4" s="1"/>
  <c r="DE520" i="4"/>
  <c r="DD520" i="4"/>
  <c r="CW520" i="4"/>
  <c r="CS520" i="4"/>
  <c r="CT520" i="4" s="1"/>
  <c r="CN520" i="4"/>
  <c r="CO520" i="4" s="1"/>
  <c r="DE670" i="4"/>
  <c r="DD670" i="4"/>
  <c r="CW670" i="4"/>
  <c r="CS670" i="4"/>
  <c r="CT670" i="4" s="1"/>
  <c r="DE158" i="4"/>
  <c r="DD158" i="4"/>
  <c r="CW158" i="4"/>
  <c r="CS158" i="4"/>
  <c r="CT158" i="4" s="1"/>
  <c r="DE293" i="4"/>
  <c r="DD293" i="4"/>
  <c r="CW293" i="4"/>
  <c r="CN293" i="4"/>
  <c r="CO293" i="4" s="1"/>
  <c r="CS293" i="4"/>
  <c r="CT293" i="4" s="1"/>
  <c r="DE412" i="4"/>
  <c r="DD412" i="4"/>
  <c r="CW412" i="4"/>
  <c r="CS412" i="4"/>
  <c r="CT412" i="4" s="1"/>
  <c r="CN412" i="4"/>
  <c r="CO412" i="4" s="1"/>
  <c r="DE523" i="4"/>
  <c r="DD523" i="4"/>
  <c r="CW523" i="4"/>
  <c r="CS523" i="4"/>
  <c r="CT523" i="4" s="1"/>
  <c r="CN523" i="4"/>
  <c r="CO523" i="4" s="1"/>
  <c r="DE674" i="4"/>
  <c r="DD674" i="4"/>
  <c r="CW674" i="4"/>
  <c r="CS674" i="4"/>
  <c r="CT674" i="4" s="1"/>
  <c r="CN674" i="4"/>
  <c r="CO674" i="4" s="1"/>
  <c r="DE162" i="4"/>
  <c r="DD162" i="4"/>
  <c r="CW162" i="4"/>
  <c r="CS162" i="4"/>
  <c r="CT162" i="4" s="1"/>
  <c r="DE265" i="4"/>
  <c r="DD265" i="4"/>
  <c r="CW265" i="4"/>
  <c r="CS265" i="4"/>
  <c r="CT265" i="4" s="1"/>
  <c r="CN265" i="4"/>
  <c r="CO265" i="4" s="1"/>
  <c r="DE821" i="4"/>
  <c r="DD821" i="4"/>
  <c r="CW821" i="4"/>
  <c r="CS821" i="4"/>
  <c r="CT821" i="4" s="1"/>
  <c r="CN821" i="4"/>
  <c r="CO821" i="4" s="1"/>
  <c r="DE732" i="4"/>
  <c r="DD732" i="4"/>
  <c r="CW732" i="4"/>
  <c r="CS732" i="4"/>
  <c r="CT732" i="4" s="1"/>
  <c r="CN732" i="4"/>
  <c r="CO732" i="4" s="1"/>
  <c r="DE320" i="4"/>
  <c r="DD320" i="4"/>
  <c r="CW320" i="4"/>
  <c r="CS320" i="4"/>
  <c r="CT320" i="4" s="1"/>
  <c r="CN320" i="4"/>
  <c r="CO320" i="4" s="1"/>
  <c r="DE470" i="4"/>
  <c r="DD470" i="4"/>
  <c r="CW470" i="4"/>
  <c r="CS470" i="4"/>
  <c r="CT470" i="4" s="1"/>
  <c r="CN470" i="4"/>
  <c r="CO470" i="4" s="1"/>
  <c r="DE605" i="4"/>
  <c r="DD605" i="4"/>
  <c r="CW605" i="4"/>
  <c r="CS605" i="4"/>
  <c r="CT605" i="4" s="1"/>
  <c r="CN605" i="4"/>
  <c r="CO605" i="4" s="1"/>
  <c r="DE93" i="4"/>
  <c r="DD93" i="4"/>
  <c r="CW93" i="4"/>
  <c r="CS93" i="4"/>
  <c r="DE212" i="4"/>
  <c r="DD212" i="4"/>
  <c r="CW212" i="4"/>
  <c r="CS212" i="4"/>
  <c r="CT212" i="4" s="1"/>
  <c r="CN212" i="4"/>
  <c r="CO212" i="4" s="1"/>
  <c r="DE323" i="4"/>
  <c r="DD323" i="4"/>
  <c r="CW323" i="4"/>
  <c r="CS323" i="4"/>
  <c r="CT323" i="4" s="1"/>
  <c r="CN323" i="4"/>
  <c r="CO323" i="4" s="1"/>
  <c r="DE474" i="4"/>
  <c r="DD474" i="4"/>
  <c r="CW474" i="4"/>
  <c r="CS474" i="4"/>
  <c r="CT474" i="4" s="1"/>
  <c r="DE577" i="4"/>
  <c r="DD577" i="4"/>
  <c r="CW577" i="4"/>
  <c r="CS577" i="4"/>
  <c r="CT577" i="4" s="1"/>
  <c r="CN577" i="4"/>
  <c r="CO577" i="4" s="1"/>
  <c r="DE65" i="4"/>
  <c r="DD65" i="4"/>
  <c r="CW65" i="4"/>
  <c r="CS65" i="4"/>
  <c r="DE295" i="4"/>
  <c r="DD295" i="4"/>
  <c r="CW295" i="4"/>
  <c r="CS295" i="4"/>
  <c r="CT295" i="4" s="1"/>
  <c r="CN295" i="4"/>
  <c r="CO295" i="4" s="1"/>
  <c r="DE632" i="4"/>
  <c r="DD632" i="4"/>
  <c r="CW632" i="4"/>
  <c r="CS632" i="4"/>
  <c r="CT632" i="4" s="1"/>
  <c r="CN632" i="4"/>
  <c r="CO632" i="4" s="1"/>
  <c r="DE120" i="4"/>
  <c r="DD120" i="4"/>
  <c r="CW120" i="4"/>
  <c r="CS120" i="4"/>
  <c r="CT120" i="4" s="1"/>
  <c r="CN120" i="4"/>
  <c r="CO120" i="4" s="1"/>
  <c r="DE270" i="4"/>
  <c r="DD270" i="4"/>
  <c r="CW270" i="4"/>
  <c r="CS270" i="4"/>
  <c r="CT270" i="4" s="1"/>
  <c r="CN270" i="4"/>
  <c r="CO270" i="4" s="1"/>
  <c r="DE405" i="4"/>
  <c r="DD405" i="4"/>
  <c r="CW405" i="4"/>
  <c r="CS405" i="4"/>
  <c r="CT405" i="4" s="1"/>
  <c r="CN405" i="4"/>
  <c r="CO405" i="4" s="1"/>
  <c r="DE524" i="4"/>
  <c r="DD524" i="4"/>
  <c r="CW524" i="4"/>
  <c r="CS524" i="4"/>
  <c r="CT524" i="4" s="1"/>
  <c r="CN524" i="4"/>
  <c r="CO524" i="4" s="1"/>
  <c r="DE635" i="4"/>
  <c r="DD635" i="4"/>
  <c r="CW635" i="4"/>
  <c r="CS635" i="4"/>
  <c r="CT635" i="4" s="1"/>
  <c r="CN635" i="4"/>
  <c r="CO635" i="4" s="1"/>
  <c r="DE123" i="4"/>
  <c r="DD123" i="4"/>
  <c r="CW123" i="4"/>
  <c r="CS123" i="4"/>
  <c r="CT123" i="4" s="1"/>
  <c r="CN123" i="4"/>
  <c r="CO123" i="4" s="1"/>
  <c r="DE274" i="4"/>
  <c r="DD274" i="4"/>
  <c r="CW274" i="4"/>
  <c r="CS274" i="4"/>
  <c r="CT274" i="4" s="1"/>
  <c r="CN274" i="4"/>
  <c r="CO274" i="4" s="1"/>
  <c r="DE377" i="4"/>
  <c r="DD377" i="4"/>
  <c r="CW377" i="4"/>
  <c r="CN377" i="4"/>
  <c r="CO377" i="4" s="1"/>
  <c r="CS377" i="4"/>
  <c r="CT377" i="4" s="1"/>
  <c r="DE112" i="4"/>
  <c r="DD112" i="4"/>
  <c r="CW112" i="4"/>
  <c r="CS112" i="4"/>
  <c r="DE262" i="4"/>
  <c r="DD262" i="4"/>
  <c r="CW262" i="4"/>
  <c r="CS262" i="4"/>
  <c r="CT262" i="4" s="1"/>
  <c r="CN262" i="4"/>
  <c r="CO262" i="4" s="1"/>
  <c r="DE397" i="4"/>
  <c r="DD397" i="4"/>
  <c r="CW397" i="4"/>
  <c r="CS397" i="4"/>
  <c r="CT397" i="4" s="1"/>
  <c r="CN397" i="4"/>
  <c r="CO397" i="4" s="1"/>
  <c r="DE516" i="4"/>
  <c r="DD516" i="4"/>
  <c r="CS516" i="4"/>
  <c r="CT516" i="4" s="1"/>
  <c r="CW516" i="4"/>
  <c r="CN516" i="4"/>
  <c r="CO516" i="4" s="1"/>
  <c r="DE627" i="4"/>
  <c r="DD627" i="4"/>
  <c r="CW627" i="4"/>
  <c r="CS627" i="4"/>
  <c r="CT627" i="4" s="1"/>
  <c r="CN627" i="4"/>
  <c r="CO627" i="4" s="1"/>
  <c r="DE115" i="4"/>
  <c r="DD115" i="4"/>
  <c r="CW115" i="4"/>
  <c r="CS115" i="4"/>
  <c r="DE266" i="4"/>
  <c r="DD266" i="4"/>
  <c r="CW266" i="4"/>
  <c r="CS266" i="4"/>
  <c r="CT266" i="4" s="1"/>
  <c r="DE369" i="4"/>
  <c r="DD369" i="4"/>
  <c r="CW369" i="4"/>
  <c r="CS369" i="4"/>
  <c r="CT369" i="4" s="1"/>
  <c r="CN369" i="4"/>
  <c r="CO369" i="4" s="1"/>
  <c r="DE925" i="4"/>
  <c r="DD925" i="4"/>
  <c r="CW925" i="4"/>
  <c r="CS925" i="4"/>
  <c r="CT925" i="4" s="1"/>
  <c r="DE836" i="4"/>
  <c r="DD836" i="4"/>
  <c r="CW836" i="4"/>
  <c r="CS836" i="4"/>
  <c r="CT836" i="4" s="1"/>
  <c r="DE424" i="4"/>
  <c r="DD424" i="4"/>
  <c r="CW424" i="4"/>
  <c r="CS424" i="4"/>
  <c r="CT424" i="4" s="1"/>
  <c r="CN424" i="4"/>
  <c r="CO424" i="4" s="1"/>
  <c r="DE574" i="4"/>
  <c r="DD574" i="4"/>
  <c r="CW574" i="4"/>
  <c r="CS574" i="4"/>
  <c r="CT574" i="4" s="1"/>
  <c r="CN574" i="4"/>
  <c r="CO574" i="4" s="1"/>
  <c r="DE62" i="4"/>
  <c r="DD62" i="4"/>
  <c r="CW62" i="4"/>
  <c r="CS62" i="4"/>
  <c r="DE197" i="4"/>
  <c r="DD197" i="4"/>
  <c r="CW197" i="4"/>
  <c r="CS197" i="4"/>
  <c r="CT197" i="4" s="1"/>
  <c r="CN197" i="4"/>
  <c r="CO197" i="4" s="1"/>
  <c r="DE316" i="4"/>
  <c r="DD316" i="4"/>
  <c r="CW316" i="4"/>
  <c r="CS316" i="4"/>
  <c r="CT316" i="4" s="1"/>
  <c r="CN316" i="4"/>
  <c r="CO316" i="4" s="1"/>
  <c r="DE427" i="4"/>
  <c r="DD427" i="4"/>
  <c r="CW427" i="4"/>
  <c r="CS427" i="4"/>
  <c r="CT427" i="4" s="1"/>
  <c r="CN427" i="4"/>
  <c r="CO427" i="4" s="1"/>
  <c r="DE578" i="4"/>
  <c r="DD578" i="4"/>
  <c r="CW578" i="4"/>
  <c r="CS578" i="4"/>
  <c r="CT578" i="4" s="1"/>
  <c r="CN578" i="4"/>
  <c r="CO578" i="4" s="1"/>
  <c r="DE66" i="4"/>
  <c r="DD66" i="4"/>
  <c r="CW66" i="4"/>
  <c r="CS66" i="4"/>
  <c r="DE169" i="4"/>
  <c r="DD169" i="4"/>
  <c r="CW169" i="4"/>
  <c r="CS169" i="4"/>
  <c r="CT169" i="4" s="1"/>
  <c r="CN169" i="4"/>
  <c r="CO169" i="4" s="1"/>
  <c r="DE310" i="4"/>
  <c r="DD310" i="4"/>
  <c r="CW310" i="4"/>
  <c r="CS310" i="4"/>
  <c r="CT310" i="4" s="1"/>
  <c r="DE445" i="4"/>
  <c r="DD445" i="4"/>
  <c r="CW445" i="4"/>
  <c r="CS445" i="4"/>
  <c r="CT445" i="4" s="1"/>
  <c r="DE564" i="4"/>
  <c r="DD564" i="4"/>
  <c r="CW564" i="4"/>
  <c r="CS564" i="4"/>
  <c r="CT564" i="4" s="1"/>
  <c r="DE52" i="4"/>
  <c r="DD52" i="4"/>
  <c r="CW52" i="4"/>
  <c r="CS52" i="4"/>
  <c r="DE163" i="4"/>
  <c r="DD163" i="4"/>
  <c r="CW163" i="4"/>
  <c r="CS163" i="4"/>
  <c r="CT163" i="4" s="1"/>
  <c r="CN163" i="4"/>
  <c r="CO163" i="4" s="1"/>
  <c r="DE314" i="4"/>
  <c r="DD314" i="4"/>
  <c r="CW314" i="4"/>
  <c r="CS314" i="4"/>
  <c r="CT314" i="4" s="1"/>
  <c r="CN314" i="4"/>
  <c r="CO314" i="4" s="1"/>
  <c r="DE417" i="4"/>
  <c r="DD417" i="4"/>
  <c r="CW417" i="4"/>
  <c r="CS417" i="4"/>
  <c r="CT417" i="4" s="1"/>
  <c r="CN417" i="4"/>
  <c r="CO417" i="4" s="1"/>
  <c r="DD973" i="4"/>
  <c r="DE973" i="4"/>
  <c r="CW973" i="4"/>
  <c r="CS973" i="4"/>
  <c r="CT973" i="4" s="1"/>
  <c r="DE884" i="4"/>
  <c r="DD884" i="4"/>
  <c r="CW884" i="4"/>
  <c r="CS884" i="4"/>
  <c r="CT884" i="4" s="1"/>
  <c r="CN884" i="4"/>
  <c r="CO884" i="4" s="1"/>
  <c r="DE472" i="4"/>
  <c r="DD472" i="4"/>
  <c r="CS472" i="4"/>
  <c r="CT472" i="4" s="1"/>
  <c r="CN472" i="4"/>
  <c r="CO472" i="4" s="1"/>
  <c r="CW472" i="4"/>
  <c r="DE622" i="4"/>
  <c r="DD622" i="4"/>
  <c r="CW622" i="4"/>
  <c r="CS622" i="4"/>
  <c r="CT622" i="4" s="1"/>
  <c r="CN622" i="4"/>
  <c r="CO622" i="4" s="1"/>
  <c r="DE110" i="4"/>
  <c r="DD110" i="4"/>
  <c r="CW110" i="4"/>
  <c r="CS110" i="4"/>
  <c r="DE245" i="4"/>
  <c r="DD245" i="4"/>
  <c r="CW245" i="4"/>
  <c r="CS245" i="4"/>
  <c r="CT245" i="4" s="1"/>
  <c r="CN245" i="4"/>
  <c r="CO245" i="4" s="1"/>
  <c r="DE364" i="4"/>
  <c r="DD364" i="4"/>
  <c r="CW364" i="4"/>
  <c r="CS364" i="4"/>
  <c r="CT364" i="4" s="1"/>
  <c r="CN364" i="4"/>
  <c r="CO364" i="4" s="1"/>
  <c r="DE475" i="4"/>
  <c r="DD475" i="4"/>
  <c r="CW475" i="4"/>
  <c r="CS475" i="4"/>
  <c r="CT475" i="4" s="1"/>
  <c r="CN475" i="4"/>
  <c r="CO475" i="4" s="1"/>
  <c r="DE626" i="4"/>
  <c r="DD626" i="4"/>
  <c r="CW626" i="4"/>
  <c r="CS626" i="4"/>
  <c r="CT626" i="4" s="1"/>
  <c r="CN626" i="4"/>
  <c r="CO626" i="4" s="1"/>
  <c r="DE114" i="4"/>
  <c r="DD114" i="4"/>
  <c r="CW114" i="4"/>
  <c r="CS114" i="4"/>
  <c r="DE217" i="4"/>
  <c r="DD217" i="4"/>
  <c r="CW217" i="4"/>
  <c r="CS217" i="4"/>
  <c r="CT217" i="4" s="1"/>
  <c r="CN217" i="4"/>
  <c r="CO217" i="4" s="1"/>
  <c r="DE487" i="4"/>
  <c r="DD487" i="4"/>
  <c r="CW487" i="4"/>
  <c r="CS487" i="4"/>
  <c r="CT487" i="4" s="1"/>
  <c r="CN487" i="4"/>
  <c r="CO487" i="4" s="1"/>
  <c r="DE656" i="4"/>
  <c r="DD656" i="4"/>
  <c r="CW656" i="4"/>
  <c r="CS656" i="4"/>
  <c r="CT656" i="4" s="1"/>
  <c r="CN656" i="4"/>
  <c r="CO656" i="4" s="1"/>
  <c r="DE144" i="4"/>
  <c r="DD144" i="4"/>
  <c r="CW144" i="4"/>
  <c r="CS144" i="4"/>
  <c r="CT144" i="4" s="1"/>
  <c r="DE294" i="4"/>
  <c r="DD294" i="4"/>
  <c r="CW294" i="4"/>
  <c r="CS294" i="4"/>
  <c r="CT294" i="4" s="1"/>
  <c r="CN294" i="4"/>
  <c r="CO294" i="4" s="1"/>
  <c r="DE429" i="4"/>
  <c r="DD429" i="4"/>
  <c r="CW429" i="4"/>
  <c r="CS429" i="4"/>
  <c r="CT429" i="4" s="1"/>
  <c r="CN429" i="4"/>
  <c r="CO429" i="4" s="1"/>
  <c r="DE548" i="4"/>
  <c r="DD548" i="4"/>
  <c r="CW548" i="4"/>
  <c r="CS548" i="4"/>
  <c r="CT548" i="4" s="1"/>
  <c r="CN548" i="4"/>
  <c r="CO548" i="4" s="1"/>
  <c r="DE36" i="4"/>
  <c r="DD36" i="4"/>
  <c r="CW36" i="4"/>
  <c r="CS36" i="4"/>
  <c r="DE147" i="4"/>
  <c r="DD147" i="4"/>
  <c r="CW147" i="4"/>
  <c r="CS147" i="4"/>
  <c r="CT147" i="4" s="1"/>
  <c r="CN147" i="4"/>
  <c r="CO147" i="4" s="1"/>
  <c r="DE298" i="4"/>
  <c r="DD298" i="4"/>
  <c r="CW298" i="4"/>
  <c r="CS298" i="4"/>
  <c r="CT298" i="4" s="1"/>
  <c r="CN298" i="4"/>
  <c r="CO298" i="4" s="1"/>
  <c r="DE401" i="4"/>
  <c r="DD401" i="4"/>
  <c r="CW401" i="4"/>
  <c r="CS401" i="4"/>
  <c r="CT401" i="4" s="1"/>
  <c r="CN401" i="4"/>
  <c r="CO401" i="4" s="1"/>
  <c r="DE977" i="4"/>
  <c r="DD977" i="4"/>
  <c r="CW977" i="4"/>
  <c r="CS977" i="4"/>
  <c r="CT977" i="4" s="1"/>
  <c r="DE875" i="4"/>
  <c r="DD875" i="4"/>
  <c r="CW875" i="4"/>
  <c r="CN875" i="4"/>
  <c r="CO875" i="4" s="1"/>
  <c r="CS875" i="4"/>
  <c r="CT875" i="4" s="1"/>
  <c r="DE785" i="4"/>
  <c r="DD785" i="4"/>
  <c r="CW785" i="4"/>
  <c r="CS785" i="4"/>
  <c r="CT785" i="4" s="1"/>
  <c r="DE814" i="4"/>
  <c r="DD814" i="4"/>
  <c r="CW814" i="4"/>
  <c r="CS814" i="4"/>
  <c r="CT814" i="4" s="1"/>
  <c r="CN814" i="4"/>
  <c r="CO814" i="4" s="1"/>
  <c r="DE872" i="4"/>
  <c r="DD872" i="4"/>
  <c r="CW872" i="4"/>
  <c r="CS872" i="4"/>
  <c r="CT872" i="4" s="1"/>
  <c r="CN872" i="4"/>
  <c r="CO872" i="4" s="1"/>
  <c r="DE1003" i="4"/>
  <c r="DD1003" i="4"/>
  <c r="CW1003" i="4"/>
  <c r="CS1003" i="4"/>
  <c r="CT1003" i="4" s="1"/>
  <c r="DE9" i="4"/>
  <c r="DD9" i="4"/>
  <c r="CW9" i="4"/>
  <c r="CS9" i="4"/>
  <c r="DE822" i="4"/>
  <c r="DD822" i="4"/>
  <c r="CW822" i="4"/>
  <c r="CS822" i="4"/>
  <c r="CT822" i="4" s="1"/>
  <c r="CN822" i="4"/>
  <c r="CO822" i="4" s="1"/>
  <c r="DE857" i="4"/>
  <c r="DD857" i="4"/>
  <c r="CW857" i="4"/>
  <c r="CN857" i="4"/>
  <c r="CO857" i="4" s="1"/>
  <c r="CS857" i="4"/>
  <c r="CT857" i="4" s="1"/>
  <c r="DE631" i="4"/>
  <c r="DD631" i="4"/>
  <c r="CS631" i="4"/>
  <c r="CT631" i="4" s="1"/>
  <c r="CN631" i="4"/>
  <c r="CO631" i="4" s="1"/>
  <c r="CW631" i="4"/>
  <c r="DD850" i="4"/>
  <c r="DE850" i="4"/>
  <c r="CW850" i="4"/>
  <c r="CS850" i="4"/>
  <c r="CT850" i="4" s="1"/>
  <c r="CN850" i="4"/>
  <c r="CO850" i="4" s="1"/>
  <c r="DE677" i="4"/>
  <c r="DD677" i="4"/>
  <c r="CW677" i="4"/>
  <c r="CS677" i="4"/>
  <c r="CT677" i="4" s="1"/>
  <c r="CN677" i="4"/>
  <c r="CO677" i="4" s="1"/>
  <c r="DE910" i="4"/>
  <c r="DD910" i="4"/>
  <c r="CW910" i="4"/>
  <c r="CS910" i="4"/>
  <c r="CT910" i="4" s="1"/>
  <c r="CN910" i="4"/>
  <c r="CO910" i="4" s="1"/>
  <c r="DE890" i="4"/>
  <c r="DD890" i="4"/>
  <c r="CW890" i="4"/>
  <c r="CS890" i="4"/>
  <c r="CT890" i="4" s="1"/>
  <c r="CN890" i="4"/>
  <c r="CO890" i="4" s="1"/>
  <c r="DE952" i="4"/>
  <c r="DD952" i="4"/>
  <c r="CW952" i="4"/>
  <c r="CS952" i="4"/>
  <c r="CT952" i="4" s="1"/>
  <c r="CN952" i="4"/>
  <c r="CO952" i="4" s="1"/>
  <c r="DE766" i="4"/>
  <c r="DD766" i="4"/>
  <c r="CW766" i="4"/>
  <c r="CS766" i="4"/>
  <c r="CT766" i="4" s="1"/>
  <c r="CN766" i="4"/>
  <c r="CO766" i="4" s="1"/>
  <c r="DE997" i="4"/>
  <c r="DD997" i="4"/>
  <c r="CW997" i="4"/>
  <c r="CS997" i="4"/>
  <c r="CT997" i="4" s="1"/>
  <c r="CN997" i="4"/>
  <c r="CO997" i="4" s="1"/>
  <c r="DE750" i="4"/>
  <c r="CW750" i="4"/>
  <c r="DD750" i="4"/>
  <c r="CS750" i="4"/>
  <c r="CT750" i="4" s="1"/>
  <c r="DE971" i="4"/>
  <c r="DD971" i="4"/>
  <c r="CW971" i="4"/>
  <c r="CS971" i="4"/>
  <c r="CT971" i="4" s="1"/>
  <c r="CN971" i="4"/>
  <c r="CO971" i="4" s="1"/>
  <c r="DE776" i="4"/>
  <c r="DD776" i="4"/>
  <c r="CW776" i="4"/>
  <c r="CS776" i="4"/>
  <c r="CT776" i="4" s="1"/>
  <c r="CN776" i="4"/>
  <c r="CO776" i="4" s="1"/>
  <c r="DE869" i="4"/>
  <c r="DD869" i="4"/>
  <c r="CW869" i="4"/>
  <c r="CS869" i="4"/>
  <c r="CT869" i="4" s="1"/>
  <c r="CN869" i="4"/>
  <c r="CO869" i="4" s="1"/>
  <c r="DE954" i="4"/>
  <c r="DD954" i="4"/>
  <c r="CW954" i="4"/>
  <c r="CS954" i="4"/>
  <c r="CT954" i="4" s="1"/>
  <c r="CN954" i="4"/>
  <c r="CO954" i="4" s="1"/>
  <c r="DE471" i="4"/>
  <c r="CW471" i="4"/>
  <c r="DD471" i="4"/>
  <c r="CS471" i="4"/>
  <c r="CT471" i="4" s="1"/>
  <c r="CN471" i="4"/>
  <c r="CO471" i="4" s="1"/>
  <c r="DE960" i="4"/>
  <c r="DD960" i="4"/>
  <c r="CW960" i="4"/>
  <c r="CS960" i="4"/>
  <c r="CT960" i="4" s="1"/>
  <c r="DE863" i="4"/>
  <c r="DD863" i="4"/>
  <c r="CW863" i="4"/>
  <c r="CS863" i="4"/>
  <c r="CT863" i="4" s="1"/>
  <c r="CN863" i="4"/>
  <c r="CO863" i="4" s="1"/>
  <c r="DE774" i="4"/>
  <c r="DD774" i="4"/>
  <c r="CW774" i="4"/>
  <c r="CS774" i="4"/>
  <c r="CT774" i="4" s="1"/>
  <c r="CN774" i="4"/>
  <c r="CO774" i="4" s="1"/>
  <c r="DE908" i="4"/>
  <c r="DD908" i="4"/>
  <c r="CW908" i="4"/>
  <c r="CS908" i="4"/>
  <c r="CT908" i="4" s="1"/>
  <c r="CN908" i="4"/>
  <c r="CO908" i="4" s="1"/>
  <c r="DE970" i="4"/>
  <c r="DD970" i="4"/>
  <c r="CW970" i="4"/>
  <c r="CS970" i="4"/>
  <c r="CT970" i="4" s="1"/>
  <c r="DE739" i="4"/>
  <c r="DD739" i="4"/>
  <c r="CW739" i="4"/>
  <c r="CS739" i="4"/>
  <c r="CT739" i="4" s="1"/>
  <c r="CN739" i="4"/>
  <c r="CO739" i="4" s="1"/>
  <c r="DE455" i="4"/>
  <c r="CW455" i="4"/>
  <c r="DD455" i="4"/>
  <c r="CS455" i="4"/>
  <c r="CT455" i="4" s="1"/>
  <c r="CN455" i="4"/>
  <c r="CO455" i="4" s="1"/>
  <c r="DE959" i="4"/>
  <c r="DD959" i="4"/>
  <c r="CW959" i="4"/>
  <c r="CS959" i="4"/>
  <c r="CT959" i="4" s="1"/>
  <c r="CN959" i="4"/>
  <c r="CO959" i="4" s="1"/>
  <c r="DE870" i="4"/>
  <c r="DD870" i="4"/>
  <c r="CW870" i="4"/>
  <c r="CS870" i="4"/>
  <c r="CT870" i="4" s="1"/>
  <c r="CN870" i="4"/>
  <c r="CO870" i="4" s="1"/>
  <c r="DD480" i="4"/>
  <c r="DE480" i="4"/>
  <c r="CW480" i="4"/>
  <c r="CS480" i="4"/>
  <c r="CT480" i="4" s="1"/>
  <c r="CN480" i="4"/>
  <c r="CO480" i="4" s="1"/>
  <c r="DE399" i="4"/>
  <c r="CW399" i="4"/>
  <c r="DD399" i="4"/>
  <c r="CN399" i="4"/>
  <c r="CO399" i="4" s="1"/>
  <c r="CS399" i="4"/>
  <c r="CT399" i="4" s="1"/>
  <c r="DE151" i="4"/>
  <c r="DD151" i="4"/>
  <c r="CW151" i="4"/>
  <c r="CS151" i="4"/>
  <c r="CT151" i="4" s="1"/>
  <c r="CN151" i="4"/>
  <c r="CO151" i="4" s="1"/>
  <c r="DE920" i="4"/>
  <c r="DD920" i="4"/>
  <c r="CW920" i="4"/>
  <c r="CS920" i="4"/>
  <c r="CT920" i="4" s="1"/>
  <c r="CN920" i="4"/>
  <c r="CO920" i="4" s="1"/>
  <c r="DD823" i="4"/>
  <c r="DE823" i="4"/>
  <c r="CS823" i="4"/>
  <c r="CT823" i="4" s="1"/>
  <c r="CW823" i="4"/>
  <c r="CN823" i="4"/>
  <c r="CO823" i="4" s="1"/>
  <c r="DE734" i="4"/>
  <c r="DD734" i="4"/>
  <c r="CW734" i="4"/>
  <c r="CS734" i="4"/>
  <c r="CT734" i="4" s="1"/>
  <c r="CN734" i="4"/>
  <c r="CO734" i="4" s="1"/>
  <c r="DE15" i="4"/>
  <c r="DD15" i="4"/>
  <c r="CW15" i="4"/>
  <c r="CS15" i="4"/>
  <c r="DE874" i="4"/>
  <c r="DD874" i="4"/>
  <c r="CW874" i="4"/>
  <c r="CS874" i="4"/>
  <c r="CT874" i="4" s="1"/>
  <c r="CN874" i="4"/>
  <c r="CO874" i="4" s="1"/>
  <c r="DE945" i="4"/>
  <c r="DD945" i="4"/>
  <c r="CW945" i="4"/>
  <c r="CS945" i="4"/>
  <c r="CT945" i="4" s="1"/>
  <c r="CN945" i="4"/>
  <c r="CO945" i="4" s="1"/>
  <c r="DE848" i="4"/>
  <c r="DD848" i="4"/>
  <c r="CW848" i="4"/>
  <c r="CS848" i="4"/>
  <c r="CT848" i="4" s="1"/>
  <c r="CN848" i="4"/>
  <c r="CO848" i="4" s="1"/>
  <c r="DE751" i="4"/>
  <c r="DD751" i="4"/>
  <c r="CW751" i="4"/>
  <c r="CS751" i="4"/>
  <c r="CT751" i="4" s="1"/>
  <c r="DE623" i="4"/>
  <c r="DD623" i="4"/>
  <c r="CW623" i="4"/>
  <c r="CN623" i="4"/>
  <c r="CO623" i="4" s="1"/>
  <c r="CS623" i="4"/>
  <c r="CT623" i="4" s="1"/>
  <c r="DD957" i="4"/>
  <c r="DE957" i="4"/>
  <c r="CW957" i="4"/>
  <c r="CS957" i="4"/>
  <c r="CT957" i="4" s="1"/>
  <c r="CN957" i="4"/>
  <c r="CO957" i="4" s="1"/>
  <c r="DE868" i="4"/>
  <c r="DD868" i="4"/>
  <c r="CW868" i="4"/>
  <c r="CS868" i="4"/>
  <c r="CT868" i="4" s="1"/>
  <c r="CN868" i="4"/>
  <c r="CO868" i="4" s="1"/>
  <c r="DE456" i="4"/>
  <c r="DD456" i="4"/>
  <c r="CW456" i="4"/>
  <c r="CS456" i="4"/>
  <c r="CT456" i="4" s="1"/>
  <c r="CN456" i="4"/>
  <c r="CO456" i="4" s="1"/>
  <c r="DE606" i="4"/>
  <c r="DD606" i="4"/>
  <c r="CW606" i="4"/>
  <c r="CS606" i="4"/>
  <c r="CT606" i="4" s="1"/>
  <c r="CN606" i="4"/>
  <c r="CO606" i="4" s="1"/>
  <c r="DE94" i="4"/>
  <c r="DD94" i="4"/>
  <c r="CW94" i="4"/>
  <c r="CS94" i="4"/>
  <c r="DE229" i="4"/>
  <c r="DD229" i="4"/>
  <c r="CW229" i="4"/>
  <c r="CS229" i="4"/>
  <c r="CT229" i="4" s="1"/>
  <c r="CN229" i="4"/>
  <c r="CO229" i="4" s="1"/>
  <c r="DE348" i="4"/>
  <c r="DD348" i="4"/>
  <c r="CW348" i="4"/>
  <c r="CS348" i="4"/>
  <c r="CT348" i="4" s="1"/>
  <c r="CN348" i="4"/>
  <c r="CO348" i="4" s="1"/>
  <c r="DE459" i="4"/>
  <c r="DD459" i="4"/>
  <c r="CW459" i="4"/>
  <c r="CS459" i="4"/>
  <c r="CT459" i="4" s="1"/>
  <c r="CN459" i="4"/>
  <c r="CO459" i="4" s="1"/>
  <c r="DE610" i="4"/>
  <c r="DD610" i="4"/>
  <c r="CW610" i="4"/>
  <c r="CS610" i="4"/>
  <c r="CT610" i="4" s="1"/>
  <c r="DE98" i="4"/>
  <c r="DD98" i="4"/>
  <c r="CW98" i="4"/>
  <c r="CS98" i="4"/>
  <c r="DE201" i="4"/>
  <c r="DD201" i="4"/>
  <c r="CW201" i="4"/>
  <c r="CS201" i="4"/>
  <c r="CT201" i="4" s="1"/>
  <c r="DE757" i="4"/>
  <c r="DD757" i="4"/>
  <c r="CW757" i="4"/>
  <c r="CS757" i="4"/>
  <c r="CT757" i="4" s="1"/>
  <c r="CN757" i="4"/>
  <c r="CO757" i="4" s="1"/>
  <c r="DE651" i="4"/>
  <c r="DD651" i="4"/>
  <c r="CW651" i="4"/>
  <c r="CS651" i="4"/>
  <c r="CT651" i="4" s="1"/>
  <c r="CN651" i="4"/>
  <c r="CO651" i="4" s="1"/>
  <c r="DE256" i="4"/>
  <c r="DD256" i="4"/>
  <c r="CW256" i="4"/>
  <c r="CS256" i="4"/>
  <c r="CT256" i="4" s="1"/>
  <c r="CN256" i="4"/>
  <c r="CO256" i="4" s="1"/>
  <c r="DE406" i="4"/>
  <c r="DD406" i="4"/>
  <c r="CW406" i="4"/>
  <c r="CS406" i="4"/>
  <c r="CT406" i="4" s="1"/>
  <c r="CN406" i="4"/>
  <c r="CO406" i="4" s="1"/>
  <c r="DE541" i="4"/>
  <c r="DD541" i="4"/>
  <c r="CW541" i="4"/>
  <c r="CS541" i="4"/>
  <c r="CT541" i="4" s="1"/>
  <c r="CN541" i="4"/>
  <c r="CO541" i="4" s="1"/>
  <c r="DE29" i="4"/>
  <c r="DD29" i="4"/>
  <c r="CW29" i="4"/>
  <c r="CS29" i="4"/>
  <c r="DE148" i="4"/>
  <c r="DD148" i="4"/>
  <c r="CW148" i="4"/>
  <c r="CS148" i="4"/>
  <c r="CT148" i="4" s="1"/>
  <c r="CN148" i="4"/>
  <c r="CO148" i="4" s="1"/>
  <c r="DE259" i="4"/>
  <c r="DD259" i="4"/>
  <c r="CW259" i="4"/>
  <c r="CS259" i="4"/>
  <c r="CT259" i="4" s="1"/>
  <c r="CN259" i="4"/>
  <c r="CO259" i="4" s="1"/>
  <c r="DE410" i="4"/>
  <c r="DD410" i="4"/>
  <c r="CW410" i="4"/>
  <c r="CS410" i="4"/>
  <c r="CT410" i="4" s="1"/>
  <c r="DE513" i="4"/>
  <c r="DD513" i="4"/>
  <c r="CW513" i="4"/>
  <c r="CS513" i="4"/>
  <c r="CT513" i="4" s="1"/>
  <c r="CN513" i="4"/>
  <c r="CO513" i="4" s="1"/>
  <c r="DE495" i="4"/>
  <c r="DD495" i="4"/>
  <c r="CW495" i="4"/>
  <c r="CS495" i="4"/>
  <c r="CT495" i="4" s="1"/>
  <c r="DE980" i="4"/>
  <c r="DD980" i="4"/>
  <c r="CW980" i="4"/>
  <c r="CS980" i="4"/>
  <c r="CT980" i="4" s="1"/>
  <c r="CN980" i="4"/>
  <c r="CO980" i="4" s="1"/>
  <c r="DE568" i="4"/>
  <c r="DD568" i="4"/>
  <c r="CW568" i="4"/>
  <c r="CS568" i="4"/>
  <c r="CT568" i="4" s="1"/>
  <c r="CN568" i="4"/>
  <c r="CO568" i="4" s="1"/>
  <c r="DE56" i="4"/>
  <c r="DD56" i="4"/>
  <c r="CW56" i="4"/>
  <c r="CS56" i="4"/>
  <c r="DE206" i="4"/>
  <c r="DD206" i="4"/>
  <c r="CW206" i="4"/>
  <c r="CS206" i="4"/>
  <c r="CT206" i="4" s="1"/>
  <c r="CN206" i="4"/>
  <c r="CO206" i="4" s="1"/>
  <c r="DE341" i="4"/>
  <c r="DD341" i="4"/>
  <c r="CW341" i="4"/>
  <c r="CS341" i="4"/>
  <c r="CT341" i="4" s="1"/>
  <c r="DD460" i="4"/>
  <c r="DE460" i="4"/>
  <c r="CW460" i="4"/>
  <c r="CS460" i="4"/>
  <c r="CT460" i="4" s="1"/>
  <c r="CN460" i="4"/>
  <c r="CO460" i="4" s="1"/>
  <c r="DE571" i="4"/>
  <c r="DD571" i="4"/>
  <c r="CW571" i="4"/>
  <c r="CS571" i="4"/>
  <c r="CT571" i="4" s="1"/>
  <c r="CN571" i="4"/>
  <c r="CO571" i="4" s="1"/>
  <c r="DE59" i="4"/>
  <c r="DD59" i="4"/>
  <c r="CS59" i="4"/>
  <c r="CW59" i="4"/>
  <c r="DE210" i="4"/>
  <c r="DD210" i="4"/>
  <c r="CW210" i="4"/>
  <c r="CS210" i="4"/>
  <c r="CT210" i="4" s="1"/>
  <c r="CN210" i="4"/>
  <c r="CO210" i="4" s="1"/>
  <c r="DE313" i="4"/>
  <c r="DD313" i="4"/>
  <c r="CW313" i="4"/>
  <c r="CN313" i="4"/>
  <c r="CO313" i="4" s="1"/>
  <c r="CS313" i="4"/>
  <c r="CT313" i="4" s="1"/>
  <c r="DE48" i="4"/>
  <c r="DD48" i="4"/>
  <c r="CW48" i="4"/>
  <c r="CS48" i="4"/>
  <c r="DE198" i="4"/>
  <c r="DD198" i="4"/>
  <c r="CW198" i="4"/>
  <c r="CS198" i="4"/>
  <c r="CT198" i="4" s="1"/>
  <c r="DD333" i="4"/>
  <c r="DE333" i="4"/>
  <c r="CW333" i="4"/>
  <c r="CS333" i="4"/>
  <c r="CT333" i="4" s="1"/>
  <c r="CN333" i="4"/>
  <c r="CO333" i="4" s="1"/>
  <c r="DE452" i="4"/>
  <c r="DD452" i="4"/>
  <c r="CW452" i="4"/>
  <c r="CS452" i="4"/>
  <c r="CT452" i="4" s="1"/>
  <c r="CN452" i="4"/>
  <c r="CO452" i="4" s="1"/>
  <c r="DD563" i="4"/>
  <c r="DE563" i="4"/>
  <c r="CW563" i="4"/>
  <c r="CS563" i="4"/>
  <c r="CT563" i="4" s="1"/>
  <c r="CN563" i="4"/>
  <c r="CO563" i="4" s="1"/>
  <c r="DE51" i="4"/>
  <c r="DD51" i="4"/>
  <c r="CW51" i="4"/>
  <c r="CS51" i="4"/>
  <c r="DE202" i="4"/>
  <c r="DD202" i="4"/>
  <c r="CW202" i="4"/>
  <c r="CS202" i="4"/>
  <c r="CT202" i="4" s="1"/>
  <c r="CN202" i="4"/>
  <c r="CO202" i="4" s="1"/>
  <c r="DE305" i="4"/>
  <c r="DD305" i="4"/>
  <c r="CW305" i="4"/>
  <c r="CS305" i="4"/>
  <c r="CT305" i="4" s="1"/>
  <c r="CN305" i="4"/>
  <c r="CO305" i="4" s="1"/>
  <c r="DE861" i="4"/>
  <c r="DD861" i="4"/>
  <c r="CW861" i="4"/>
  <c r="CS861" i="4"/>
  <c r="CT861" i="4" s="1"/>
  <c r="CN861" i="4"/>
  <c r="CO861" i="4" s="1"/>
  <c r="DE772" i="4"/>
  <c r="DD772" i="4"/>
  <c r="CW772" i="4"/>
  <c r="CS772" i="4"/>
  <c r="CT772" i="4" s="1"/>
  <c r="DE360" i="4"/>
  <c r="DD360" i="4"/>
  <c r="CW360" i="4"/>
  <c r="CS360" i="4"/>
  <c r="CT360" i="4" s="1"/>
  <c r="CN360" i="4"/>
  <c r="CO360" i="4" s="1"/>
  <c r="DE510" i="4"/>
  <c r="DD510" i="4"/>
  <c r="CW510" i="4"/>
  <c r="CS510" i="4"/>
  <c r="CT510" i="4" s="1"/>
  <c r="CN510" i="4"/>
  <c r="CO510" i="4" s="1"/>
  <c r="DE645" i="4"/>
  <c r="DD645" i="4"/>
  <c r="CW645" i="4"/>
  <c r="CS645" i="4"/>
  <c r="CT645" i="4" s="1"/>
  <c r="CN645" i="4"/>
  <c r="CO645" i="4" s="1"/>
  <c r="DE133" i="4"/>
  <c r="DD133" i="4"/>
  <c r="CW133" i="4"/>
  <c r="CS133" i="4"/>
  <c r="CT133" i="4" s="1"/>
  <c r="CN133" i="4"/>
  <c r="CO133" i="4" s="1"/>
  <c r="DE252" i="4"/>
  <c r="DD252" i="4"/>
  <c r="CW252" i="4"/>
  <c r="CS252" i="4"/>
  <c r="CT252" i="4" s="1"/>
  <c r="CN252" i="4"/>
  <c r="CO252" i="4" s="1"/>
  <c r="DE363" i="4"/>
  <c r="DD363" i="4"/>
  <c r="CW363" i="4"/>
  <c r="CS363" i="4"/>
  <c r="CT363" i="4" s="1"/>
  <c r="CN363" i="4"/>
  <c r="CO363" i="4" s="1"/>
  <c r="DE514" i="4"/>
  <c r="DD514" i="4"/>
  <c r="CW514" i="4"/>
  <c r="CS514" i="4"/>
  <c r="CT514" i="4" s="1"/>
  <c r="CN514" i="4"/>
  <c r="CO514" i="4" s="1"/>
  <c r="DE617" i="4"/>
  <c r="DD617" i="4"/>
  <c r="CW617" i="4"/>
  <c r="CN617" i="4"/>
  <c r="CO617" i="4" s="1"/>
  <c r="CS617" i="4"/>
  <c r="CT617" i="4" s="1"/>
  <c r="DE105" i="4"/>
  <c r="DD105" i="4"/>
  <c r="CW105" i="4"/>
  <c r="CS105" i="4"/>
  <c r="DE246" i="4"/>
  <c r="DD246" i="4"/>
  <c r="CW246" i="4"/>
  <c r="CS246" i="4"/>
  <c r="CT246" i="4" s="1"/>
  <c r="CN246" i="4"/>
  <c r="CO246" i="4" s="1"/>
  <c r="DE381" i="4"/>
  <c r="DD381" i="4"/>
  <c r="CW381" i="4"/>
  <c r="CS381" i="4"/>
  <c r="CT381" i="4" s="1"/>
  <c r="CN381" i="4"/>
  <c r="CO381" i="4" s="1"/>
  <c r="DE500" i="4"/>
  <c r="DD500" i="4"/>
  <c r="CW500" i="4"/>
  <c r="CS500" i="4"/>
  <c r="CT500" i="4" s="1"/>
  <c r="CN500" i="4"/>
  <c r="CO500" i="4" s="1"/>
  <c r="DE611" i="4"/>
  <c r="DD611" i="4"/>
  <c r="CW611" i="4"/>
  <c r="CS611" i="4"/>
  <c r="CT611" i="4" s="1"/>
  <c r="CN611" i="4"/>
  <c r="CO611" i="4" s="1"/>
  <c r="DE99" i="4"/>
  <c r="DD99" i="4"/>
  <c r="CS99" i="4"/>
  <c r="CW99" i="4"/>
  <c r="DE250" i="4"/>
  <c r="DD250" i="4"/>
  <c r="CW250" i="4"/>
  <c r="CS250" i="4"/>
  <c r="CT250" i="4" s="1"/>
  <c r="CN250" i="4"/>
  <c r="CO250" i="4" s="1"/>
  <c r="DE353" i="4"/>
  <c r="DD353" i="4"/>
  <c r="CW353" i="4"/>
  <c r="CS353" i="4"/>
  <c r="CT353" i="4" s="1"/>
  <c r="CN353" i="4"/>
  <c r="CO353" i="4" s="1"/>
  <c r="DD909" i="4"/>
  <c r="DE909" i="4"/>
  <c r="CW909" i="4"/>
  <c r="CS909" i="4"/>
  <c r="CT909" i="4" s="1"/>
  <c r="CN909" i="4"/>
  <c r="CO909" i="4" s="1"/>
  <c r="DE820" i="4"/>
  <c r="DD820" i="4"/>
  <c r="CW820" i="4"/>
  <c r="CS820" i="4"/>
  <c r="CT820" i="4" s="1"/>
  <c r="CN820" i="4"/>
  <c r="CO820" i="4" s="1"/>
  <c r="DE408" i="4"/>
  <c r="DD408" i="4"/>
  <c r="CW408" i="4"/>
  <c r="CS408" i="4"/>
  <c r="CT408" i="4" s="1"/>
  <c r="CN408" i="4"/>
  <c r="CO408" i="4" s="1"/>
  <c r="DE558" i="4"/>
  <c r="DD558" i="4"/>
  <c r="CS558" i="4"/>
  <c r="CT558" i="4" s="1"/>
  <c r="CW558" i="4"/>
  <c r="CN558" i="4"/>
  <c r="CO558" i="4" s="1"/>
  <c r="DE46" i="4"/>
  <c r="DD46" i="4"/>
  <c r="CW46" i="4"/>
  <c r="CS46" i="4"/>
  <c r="DE181" i="4"/>
  <c r="DD181" i="4"/>
  <c r="CW181" i="4"/>
  <c r="CS181" i="4"/>
  <c r="CT181" i="4" s="1"/>
  <c r="CN181" i="4"/>
  <c r="CO181" i="4" s="1"/>
  <c r="DE300" i="4"/>
  <c r="DD300" i="4"/>
  <c r="CW300" i="4"/>
  <c r="CS300" i="4"/>
  <c r="CT300" i="4" s="1"/>
  <c r="CN300" i="4"/>
  <c r="CO300" i="4" s="1"/>
  <c r="DE411" i="4"/>
  <c r="DD411" i="4"/>
  <c r="CW411" i="4"/>
  <c r="CS411" i="4"/>
  <c r="CT411" i="4" s="1"/>
  <c r="CN411" i="4"/>
  <c r="CO411" i="4" s="1"/>
  <c r="DE562" i="4"/>
  <c r="DD562" i="4"/>
  <c r="CW562" i="4"/>
  <c r="CS562" i="4"/>
  <c r="CT562" i="4" s="1"/>
  <c r="DE50" i="4"/>
  <c r="DD50" i="4"/>
  <c r="CW50" i="4"/>
  <c r="CS50" i="4"/>
  <c r="DE153" i="4"/>
  <c r="DD153" i="4"/>
  <c r="CW153" i="4"/>
  <c r="CN153" i="4"/>
  <c r="CO153" i="4" s="1"/>
  <c r="CS153" i="4"/>
  <c r="CT153" i="4" s="1"/>
  <c r="DE1004" i="4"/>
  <c r="DD1004" i="4"/>
  <c r="CW1004" i="4"/>
  <c r="CS1004" i="4"/>
  <c r="CT1004" i="4" s="1"/>
  <c r="CN1004" i="4"/>
  <c r="CO1004" i="4" s="1"/>
  <c r="DE592" i="4"/>
  <c r="DD592" i="4"/>
  <c r="CW592" i="4"/>
  <c r="CS592" i="4"/>
  <c r="CT592" i="4" s="1"/>
  <c r="CN592" i="4"/>
  <c r="CO592" i="4" s="1"/>
  <c r="DE80" i="4"/>
  <c r="DD80" i="4"/>
  <c r="CW80" i="4"/>
  <c r="CS80" i="4"/>
  <c r="DE230" i="4"/>
  <c r="DD230" i="4"/>
  <c r="CW230" i="4"/>
  <c r="CS230" i="4"/>
  <c r="CT230" i="4" s="1"/>
  <c r="CN230" i="4"/>
  <c r="CO230" i="4" s="1"/>
  <c r="DE365" i="4"/>
  <c r="DD365" i="4"/>
  <c r="CW365" i="4"/>
  <c r="CS365" i="4"/>
  <c r="CT365" i="4" s="1"/>
  <c r="CN365" i="4"/>
  <c r="CO365" i="4" s="1"/>
  <c r="DE484" i="4"/>
  <c r="DD484" i="4"/>
  <c r="CW484" i="4"/>
  <c r="CS484" i="4"/>
  <c r="CT484" i="4" s="1"/>
  <c r="CN484" i="4"/>
  <c r="CO484" i="4" s="1"/>
  <c r="DE595" i="4"/>
  <c r="DD595" i="4"/>
  <c r="CW595" i="4"/>
  <c r="CS595" i="4"/>
  <c r="CT595" i="4" s="1"/>
  <c r="CN595" i="4"/>
  <c r="CO595" i="4" s="1"/>
  <c r="DE83" i="4"/>
  <c r="DD83" i="4"/>
  <c r="CW83" i="4"/>
  <c r="CS83" i="4"/>
  <c r="DE234" i="4"/>
  <c r="DD234" i="4"/>
  <c r="CW234" i="4"/>
  <c r="CS234" i="4"/>
  <c r="CT234" i="4" s="1"/>
  <c r="CN234" i="4"/>
  <c r="CO234" i="4" s="1"/>
  <c r="DE337" i="4"/>
  <c r="DD337" i="4"/>
  <c r="CW337" i="4"/>
  <c r="CS337" i="4"/>
  <c r="CT337" i="4" s="1"/>
  <c r="CN337" i="4"/>
  <c r="CO337" i="4" s="1"/>
  <c r="DO335" i="4"/>
  <c r="DL335" i="4"/>
  <c r="DK335" i="4"/>
  <c r="DO20" i="4"/>
  <c r="DL20" i="4"/>
  <c r="DK20" i="4"/>
  <c r="DO950" i="4"/>
  <c r="DL950" i="4"/>
  <c r="DK950" i="4"/>
  <c r="DO808" i="4"/>
  <c r="DL808" i="4"/>
  <c r="DK808" i="4"/>
  <c r="DO849" i="4"/>
  <c r="DL849" i="4"/>
  <c r="DK849" i="4"/>
  <c r="DO955" i="4"/>
  <c r="DL955" i="4"/>
  <c r="DK955" i="4"/>
  <c r="DO760" i="4"/>
  <c r="DL760" i="4"/>
  <c r="DK760" i="4"/>
  <c r="DO805" i="4"/>
  <c r="DL805" i="4"/>
  <c r="DK805" i="4"/>
  <c r="DO779" i="4"/>
  <c r="DL779" i="4"/>
  <c r="DK779" i="4"/>
  <c r="DO999" i="4"/>
  <c r="DL999" i="4"/>
  <c r="DK999" i="4"/>
  <c r="DO544" i="4"/>
  <c r="DL544" i="4"/>
  <c r="DK544" i="4"/>
  <c r="DO407" i="4"/>
  <c r="DL407" i="4"/>
  <c r="DK407" i="4"/>
  <c r="DO855" i="4"/>
  <c r="DL855" i="4"/>
  <c r="DK855" i="4"/>
  <c r="DO719" i="4"/>
  <c r="DL719" i="4"/>
  <c r="DK719" i="4"/>
  <c r="DO839" i="4"/>
  <c r="DL839" i="4"/>
  <c r="DK839" i="4"/>
  <c r="DO18" i="4"/>
  <c r="DL18" i="4"/>
  <c r="DK18" i="4"/>
  <c r="DO873" i="4"/>
  <c r="DL873" i="4"/>
  <c r="DK873" i="4"/>
  <c r="DO675" i="4"/>
  <c r="DL675" i="4"/>
  <c r="DK675" i="4"/>
  <c r="DO23" i="4"/>
  <c r="DL23" i="4"/>
  <c r="DK23" i="4"/>
  <c r="DO899" i="4"/>
  <c r="DL899" i="4"/>
  <c r="DK899" i="4"/>
  <c r="DO801" i="4"/>
  <c r="DL801" i="4"/>
  <c r="DK801" i="4"/>
  <c r="DO704" i="4"/>
  <c r="DL704" i="4"/>
  <c r="DK704" i="4"/>
  <c r="DO183" i="4"/>
  <c r="DL183" i="4"/>
  <c r="DK183" i="4"/>
  <c r="DO103" i="4"/>
  <c r="DL103" i="4"/>
  <c r="DK103" i="4"/>
  <c r="DO12" i="4"/>
  <c r="DL12" i="4"/>
  <c r="DK12" i="4"/>
  <c r="DO995" i="4"/>
  <c r="DL995" i="4"/>
  <c r="DK995" i="4"/>
  <c r="DO897" i="4"/>
  <c r="DL897" i="4"/>
  <c r="DK897" i="4"/>
  <c r="DO800" i="4"/>
  <c r="DL800" i="4"/>
  <c r="DK800" i="4"/>
  <c r="DO703" i="4"/>
  <c r="DL703" i="4"/>
  <c r="DK703" i="4"/>
  <c r="DO965" i="4"/>
  <c r="DL965" i="4"/>
  <c r="DK965" i="4"/>
  <c r="DO794" i="4"/>
  <c r="DL794" i="4"/>
  <c r="DK794" i="4"/>
  <c r="DO859" i="4"/>
  <c r="DL859" i="4"/>
  <c r="DK859" i="4"/>
  <c r="DO761" i="4"/>
  <c r="DL761" i="4"/>
  <c r="DK761" i="4"/>
  <c r="DO639" i="4"/>
  <c r="DL639" i="4"/>
  <c r="DK639" i="4"/>
  <c r="DO990" i="4"/>
  <c r="DL990" i="4"/>
  <c r="DK990" i="4"/>
  <c r="DO844" i="4"/>
  <c r="DL844" i="4"/>
  <c r="DK844" i="4"/>
  <c r="DO914" i="4"/>
  <c r="DL914" i="4"/>
  <c r="DK914" i="4"/>
  <c r="DO787" i="4"/>
  <c r="DL787" i="4"/>
  <c r="DK787" i="4"/>
  <c r="DO689" i="4"/>
  <c r="DL689" i="4"/>
  <c r="DK689" i="4"/>
  <c r="DO63" i="4"/>
  <c r="DL63" i="4"/>
  <c r="DK63" i="4"/>
  <c r="DO918" i="4"/>
  <c r="DL918" i="4"/>
  <c r="DK918" i="4"/>
  <c r="DO672" i="4"/>
  <c r="DL672" i="4"/>
  <c r="DK672" i="4"/>
  <c r="DO701" i="4"/>
  <c r="DL701" i="4"/>
  <c r="DK701" i="4"/>
  <c r="DO223" i="4"/>
  <c r="DL223" i="4"/>
  <c r="DK223" i="4"/>
  <c r="DO200" i="4"/>
  <c r="DL200" i="4"/>
  <c r="DK200" i="4"/>
  <c r="DO350" i="4"/>
  <c r="DL350" i="4"/>
  <c r="DK350" i="4"/>
  <c r="DO485" i="4"/>
  <c r="DL485" i="4"/>
  <c r="DK485" i="4"/>
  <c r="DO604" i="4"/>
  <c r="DL604" i="4"/>
  <c r="DK604" i="4"/>
  <c r="DO92" i="4"/>
  <c r="DL92" i="4"/>
  <c r="DK92" i="4"/>
  <c r="DO203" i="4"/>
  <c r="DL203" i="4"/>
  <c r="DK203" i="4"/>
  <c r="DO354" i="4"/>
  <c r="DL354" i="4"/>
  <c r="DK354" i="4"/>
  <c r="DO457" i="4"/>
  <c r="DL457" i="4"/>
  <c r="DK457" i="4"/>
  <c r="DO47" i="4"/>
  <c r="DL47" i="4"/>
  <c r="DK47" i="4"/>
  <c r="DO924" i="4"/>
  <c r="DL924" i="4"/>
  <c r="DK924" i="4"/>
  <c r="DO512" i="4"/>
  <c r="DL512" i="4"/>
  <c r="DK512" i="4"/>
  <c r="DO662" i="4"/>
  <c r="DL662" i="4"/>
  <c r="DK662" i="4"/>
  <c r="DO150" i="4"/>
  <c r="DL150" i="4"/>
  <c r="DK150" i="4"/>
  <c r="DO285" i="4"/>
  <c r="DL285" i="4"/>
  <c r="DK285" i="4"/>
  <c r="DO404" i="4"/>
  <c r="DL404" i="4"/>
  <c r="DK404" i="4"/>
  <c r="DO515" i="4"/>
  <c r="DL515" i="4"/>
  <c r="DK515" i="4"/>
  <c r="DO666" i="4"/>
  <c r="DL666" i="4"/>
  <c r="DK666" i="4"/>
  <c r="DO154" i="4"/>
  <c r="DL154" i="4"/>
  <c r="DK154" i="4"/>
  <c r="DO257" i="4"/>
  <c r="DL257" i="4"/>
  <c r="DK257" i="4"/>
  <c r="DO813" i="4"/>
  <c r="DL813" i="4"/>
  <c r="DK813" i="4"/>
  <c r="DO724" i="4"/>
  <c r="DL724" i="4"/>
  <c r="DK724" i="4"/>
  <c r="DO312" i="4"/>
  <c r="DL312" i="4"/>
  <c r="DK312" i="4"/>
  <c r="DO462" i="4"/>
  <c r="DL462" i="4"/>
  <c r="DK462" i="4"/>
  <c r="DO597" i="4"/>
  <c r="DL597" i="4"/>
  <c r="DK597" i="4"/>
  <c r="DO85" i="4"/>
  <c r="DL85" i="4"/>
  <c r="DK85" i="4"/>
  <c r="DO204" i="4"/>
  <c r="DL204" i="4"/>
  <c r="DK204" i="4"/>
  <c r="DO315" i="4"/>
  <c r="DL315" i="4"/>
  <c r="DK315" i="4"/>
  <c r="DO466" i="4"/>
  <c r="DL466" i="4"/>
  <c r="DK466" i="4"/>
  <c r="DO569" i="4"/>
  <c r="DL569" i="4"/>
  <c r="DK569" i="4"/>
  <c r="DO57" i="4"/>
  <c r="DL57" i="4"/>
  <c r="DK57" i="4"/>
  <c r="DO454" i="4"/>
  <c r="DL454" i="4"/>
  <c r="DK454" i="4"/>
  <c r="DO589" i="4"/>
  <c r="DL589" i="4"/>
  <c r="DK589" i="4"/>
  <c r="DO77" i="4"/>
  <c r="DL77" i="4"/>
  <c r="DK77" i="4"/>
  <c r="DO196" i="4"/>
  <c r="DL196" i="4"/>
  <c r="DK196" i="4"/>
  <c r="DO307" i="4"/>
  <c r="DL307" i="4"/>
  <c r="DK307" i="4"/>
  <c r="DO458" i="4"/>
  <c r="DL458" i="4"/>
  <c r="DK458" i="4"/>
  <c r="DO561" i="4"/>
  <c r="DL561" i="4"/>
  <c r="DK561" i="4"/>
  <c r="DO49" i="4"/>
  <c r="DL49" i="4"/>
  <c r="DK49" i="4"/>
  <c r="DO167" i="4"/>
  <c r="DL167" i="4"/>
  <c r="DK167" i="4"/>
  <c r="DO616" i="4"/>
  <c r="DL616" i="4"/>
  <c r="DK616" i="4"/>
  <c r="DO104" i="4"/>
  <c r="DL104" i="4"/>
  <c r="DK104" i="4"/>
  <c r="DO254" i="4"/>
  <c r="DL254" i="4"/>
  <c r="DK254" i="4"/>
  <c r="DO389" i="4"/>
  <c r="DL389" i="4"/>
  <c r="DK389" i="4"/>
  <c r="DO508" i="4"/>
  <c r="DL508" i="4"/>
  <c r="DK508" i="4"/>
  <c r="DO619" i="4"/>
  <c r="DL619" i="4"/>
  <c r="DK619" i="4"/>
  <c r="DO107" i="4"/>
  <c r="DL107" i="4"/>
  <c r="DK107" i="4"/>
  <c r="DO258" i="4"/>
  <c r="DL258" i="4"/>
  <c r="DK258" i="4"/>
  <c r="DO361" i="4"/>
  <c r="DL361" i="4"/>
  <c r="DK361" i="4"/>
  <c r="DO502" i="4"/>
  <c r="DL502" i="4"/>
  <c r="DK502" i="4"/>
  <c r="DO637" i="4"/>
  <c r="DL637" i="4"/>
  <c r="DK637" i="4"/>
  <c r="DO125" i="4"/>
  <c r="DL125" i="4"/>
  <c r="DK125" i="4"/>
  <c r="DO244" i="4"/>
  <c r="DL244" i="4"/>
  <c r="DK244" i="4"/>
  <c r="DO355" i="4"/>
  <c r="DL355" i="4"/>
  <c r="DK355" i="4"/>
  <c r="DO506" i="4"/>
  <c r="DL506" i="4"/>
  <c r="DK506" i="4"/>
  <c r="DO609" i="4"/>
  <c r="DL609" i="4"/>
  <c r="DK609" i="4"/>
  <c r="DO97" i="4"/>
  <c r="DL97" i="4"/>
  <c r="DK97" i="4"/>
  <c r="DO551" i="4"/>
  <c r="DL551" i="4"/>
  <c r="DK551" i="4"/>
  <c r="DO664" i="4"/>
  <c r="DL664" i="4"/>
  <c r="DK664" i="4"/>
  <c r="DO152" i="4"/>
  <c r="DL152" i="4"/>
  <c r="DK152" i="4"/>
  <c r="DO302" i="4"/>
  <c r="DL302" i="4"/>
  <c r="DK302" i="4"/>
  <c r="DO437" i="4"/>
  <c r="DL437" i="4"/>
  <c r="DK437" i="4"/>
  <c r="DO556" i="4"/>
  <c r="DL556" i="4"/>
  <c r="DK556" i="4"/>
  <c r="DO44" i="4"/>
  <c r="DL44" i="4"/>
  <c r="DK44" i="4"/>
  <c r="DO155" i="4"/>
  <c r="DL155" i="4"/>
  <c r="DK155" i="4"/>
  <c r="DO306" i="4"/>
  <c r="DL306" i="4"/>
  <c r="DK306" i="4"/>
  <c r="DO409" i="4"/>
  <c r="DL409" i="4"/>
  <c r="DK409" i="4"/>
  <c r="DO837" i="4"/>
  <c r="DL837" i="4"/>
  <c r="DK837" i="4"/>
  <c r="DO748" i="4"/>
  <c r="DL748" i="4"/>
  <c r="DK748" i="4"/>
  <c r="DO336" i="4"/>
  <c r="DL336" i="4"/>
  <c r="DK336" i="4"/>
  <c r="DO486" i="4"/>
  <c r="DL486" i="4"/>
  <c r="DK486" i="4"/>
  <c r="DO621" i="4"/>
  <c r="DL621" i="4"/>
  <c r="DK621" i="4"/>
  <c r="DO109" i="4"/>
  <c r="DL109" i="4"/>
  <c r="DK109" i="4"/>
  <c r="DO228" i="4"/>
  <c r="DL228" i="4"/>
  <c r="DK228" i="4"/>
  <c r="DO339" i="4"/>
  <c r="DL339" i="4"/>
  <c r="DK339" i="4"/>
  <c r="DO490" i="4"/>
  <c r="DL490" i="4"/>
  <c r="DK490" i="4"/>
  <c r="DO593" i="4"/>
  <c r="DL593" i="4"/>
  <c r="DK593" i="4"/>
  <c r="DO81" i="4"/>
  <c r="DL81" i="4"/>
  <c r="DK81" i="4"/>
  <c r="DO775" i="4"/>
  <c r="DL775" i="4"/>
  <c r="DK775" i="4"/>
  <c r="DO591" i="4"/>
  <c r="DL591" i="4"/>
  <c r="DK591" i="4"/>
  <c r="DO624" i="4"/>
  <c r="DL624" i="4"/>
  <c r="DK624" i="4"/>
  <c r="DO911" i="4"/>
  <c r="DL911" i="4"/>
  <c r="DK911" i="4"/>
  <c r="DO71" i="4"/>
  <c r="DL71" i="4"/>
  <c r="DK71" i="4"/>
  <c r="DO827" i="4"/>
  <c r="DL827" i="4"/>
  <c r="DK827" i="4"/>
  <c r="DO383" i="4"/>
  <c r="DL383" i="4"/>
  <c r="DK383" i="4"/>
  <c r="DO700" i="4"/>
  <c r="DL700" i="4"/>
  <c r="DK700" i="4"/>
  <c r="DO535" i="4"/>
  <c r="DL535" i="4"/>
  <c r="DK535" i="4"/>
  <c r="DO871" i="4"/>
  <c r="DL871" i="4"/>
  <c r="DK871" i="4"/>
  <c r="DO21" i="4"/>
  <c r="DL21" i="4"/>
  <c r="DK21" i="4"/>
  <c r="DO921" i="4"/>
  <c r="DL921" i="4"/>
  <c r="DK921" i="4"/>
  <c r="DO727" i="4"/>
  <c r="DL727" i="4"/>
  <c r="DK727" i="4"/>
  <c r="DO55" i="4"/>
  <c r="DL55" i="4"/>
  <c r="DK55" i="4"/>
  <c r="DO711" i="4"/>
  <c r="DL711" i="4"/>
  <c r="DK711" i="4"/>
  <c r="DO930" i="4"/>
  <c r="DL930" i="4"/>
  <c r="DK930" i="4"/>
  <c r="DO745" i="4"/>
  <c r="DL745" i="4"/>
  <c r="DK745" i="4"/>
  <c r="DO974" i="4"/>
  <c r="DL974" i="4"/>
  <c r="DK974" i="4"/>
  <c r="DO866" i="4"/>
  <c r="DL866" i="4"/>
  <c r="DK866" i="4"/>
  <c r="DO835" i="4"/>
  <c r="DL835" i="4"/>
  <c r="DK835" i="4"/>
  <c r="DO737" i="4"/>
  <c r="DL737" i="4"/>
  <c r="DK737" i="4"/>
  <c r="DO447" i="4"/>
  <c r="DL447" i="4"/>
  <c r="DK447" i="4"/>
  <c r="DO966" i="4"/>
  <c r="DL966" i="4"/>
  <c r="DK966" i="4"/>
  <c r="DO764" i="4"/>
  <c r="DL764" i="4"/>
  <c r="DK764" i="4"/>
  <c r="DO8" i="4"/>
  <c r="DL8" i="4"/>
  <c r="DK8" i="4"/>
  <c r="DO931" i="4"/>
  <c r="DL931" i="4"/>
  <c r="DK931" i="4"/>
  <c r="DO833" i="4"/>
  <c r="DL833" i="4"/>
  <c r="DK833" i="4"/>
  <c r="DO736" i="4"/>
  <c r="DL736" i="4"/>
  <c r="DK736" i="4"/>
  <c r="DO439" i="4"/>
  <c r="DL439" i="4"/>
  <c r="DK439" i="4"/>
  <c r="DO725" i="4"/>
  <c r="DL725" i="4"/>
  <c r="DK725" i="4"/>
  <c r="DO978" i="4"/>
  <c r="DL978" i="4"/>
  <c r="DK978" i="4"/>
  <c r="DO795" i="4"/>
  <c r="DL795" i="4"/>
  <c r="DK795" i="4"/>
  <c r="DO697" i="4"/>
  <c r="DL697" i="4"/>
  <c r="DK697" i="4"/>
  <c r="DO127" i="4"/>
  <c r="DL127" i="4"/>
  <c r="DK127" i="4"/>
  <c r="DO926" i="4"/>
  <c r="DL926" i="4"/>
  <c r="DK926" i="4"/>
  <c r="DO31" i="4"/>
  <c r="DL31" i="4"/>
  <c r="DK31" i="4"/>
  <c r="DO842" i="4"/>
  <c r="DL842" i="4"/>
  <c r="DK842" i="4"/>
  <c r="DO723" i="4"/>
  <c r="DL723" i="4"/>
  <c r="DK723" i="4"/>
  <c r="DO327" i="4"/>
  <c r="DL327" i="4"/>
  <c r="DK327" i="4"/>
  <c r="DO943" i="4"/>
  <c r="DL943" i="4"/>
  <c r="DK943" i="4"/>
  <c r="DO854" i="4"/>
  <c r="DL854" i="4"/>
  <c r="DK854" i="4"/>
  <c r="DO416" i="4"/>
  <c r="DL416" i="4"/>
  <c r="DK416" i="4"/>
  <c r="DO423" i="4"/>
  <c r="DL423" i="4"/>
  <c r="DK423" i="4"/>
  <c r="DO648" i="4"/>
  <c r="DL648" i="4"/>
  <c r="DK648" i="4"/>
  <c r="DO136" i="4"/>
  <c r="DL136" i="4"/>
  <c r="DK136" i="4"/>
  <c r="DO286" i="4"/>
  <c r="DL286" i="4"/>
  <c r="DK286" i="4"/>
  <c r="DO421" i="4"/>
  <c r="DL421" i="4"/>
  <c r="DK421" i="4"/>
  <c r="DO540" i="4"/>
  <c r="DL540" i="4"/>
  <c r="DK540" i="4"/>
  <c r="DO28" i="4"/>
  <c r="DL28" i="4"/>
  <c r="DK28" i="4"/>
  <c r="DO139" i="4"/>
  <c r="DL139" i="4"/>
  <c r="DK139" i="4"/>
  <c r="DO290" i="4"/>
  <c r="DL290" i="4"/>
  <c r="DK290" i="4"/>
  <c r="DO393" i="4"/>
  <c r="DL393" i="4"/>
  <c r="DK393" i="4"/>
  <c r="DO949" i="4"/>
  <c r="DL949" i="4"/>
  <c r="DK949" i="4"/>
  <c r="DO860" i="4"/>
  <c r="DL860" i="4"/>
  <c r="DK860" i="4"/>
  <c r="DO448" i="4"/>
  <c r="DL448" i="4"/>
  <c r="DK448" i="4"/>
  <c r="DO598" i="4"/>
  <c r="DL598" i="4"/>
  <c r="DK598" i="4"/>
  <c r="DO86" i="4"/>
  <c r="DL86" i="4"/>
  <c r="DK86" i="4"/>
  <c r="DO221" i="4"/>
  <c r="DL221" i="4"/>
  <c r="DK221" i="4"/>
  <c r="DO340" i="4"/>
  <c r="DL340" i="4"/>
  <c r="DK340" i="4"/>
  <c r="DO451" i="4"/>
  <c r="DL451" i="4"/>
  <c r="DK451" i="4"/>
  <c r="DO602" i="4"/>
  <c r="DL602" i="4"/>
  <c r="DK602" i="4"/>
  <c r="DO90" i="4"/>
  <c r="DL90" i="4"/>
  <c r="DK90" i="4"/>
  <c r="DO193" i="4"/>
  <c r="DL193" i="4"/>
  <c r="DK193" i="4"/>
  <c r="DO749" i="4"/>
  <c r="DL749" i="4"/>
  <c r="DK749" i="4"/>
  <c r="DO607" i="4"/>
  <c r="DL607" i="4"/>
  <c r="DK607" i="4"/>
  <c r="DO248" i="4"/>
  <c r="DL248" i="4"/>
  <c r="DK248" i="4"/>
  <c r="DO398" i="4"/>
  <c r="DL398" i="4"/>
  <c r="DK398" i="4"/>
  <c r="DO533" i="4"/>
  <c r="DL533" i="4"/>
  <c r="DK533" i="4"/>
  <c r="DO652" i="4"/>
  <c r="DL652" i="4"/>
  <c r="DK652" i="4"/>
  <c r="DO140" i="4"/>
  <c r="DL140" i="4"/>
  <c r="DK140" i="4"/>
  <c r="DO251" i="4"/>
  <c r="DL251" i="4"/>
  <c r="DK251" i="4"/>
  <c r="DO402" i="4"/>
  <c r="DL402" i="4"/>
  <c r="DK402" i="4"/>
  <c r="DO505" i="4"/>
  <c r="DL505" i="4"/>
  <c r="DK505" i="4"/>
  <c r="DO240" i="4"/>
  <c r="DL240" i="4"/>
  <c r="DK240" i="4"/>
  <c r="DO390" i="4"/>
  <c r="DL390" i="4"/>
  <c r="DK390" i="4"/>
  <c r="DO525" i="4"/>
  <c r="DL525" i="4"/>
  <c r="DK525" i="4"/>
  <c r="DO644" i="4"/>
  <c r="DL644" i="4"/>
  <c r="DK644" i="4"/>
  <c r="DO132" i="4"/>
  <c r="DL132" i="4"/>
  <c r="DK132" i="4"/>
  <c r="DO243" i="4"/>
  <c r="DL243" i="4"/>
  <c r="DK243" i="4"/>
  <c r="DO394" i="4"/>
  <c r="DL394" i="4"/>
  <c r="DK394" i="4"/>
  <c r="DO497" i="4"/>
  <c r="DL497" i="4"/>
  <c r="DK497" i="4"/>
  <c r="DO367" i="4"/>
  <c r="DL367" i="4"/>
  <c r="DK367" i="4"/>
  <c r="DO964" i="4"/>
  <c r="DL964" i="4"/>
  <c r="DK964" i="4"/>
  <c r="DO552" i="4"/>
  <c r="DL552" i="4"/>
  <c r="DK552" i="4"/>
  <c r="DO40" i="4"/>
  <c r="DL40" i="4"/>
  <c r="DK40" i="4"/>
  <c r="DO190" i="4"/>
  <c r="DL190" i="4"/>
  <c r="DK190" i="4"/>
  <c r="DO325" i="4"/>
  <c r="DL325" i="4"/>
  <c r="DK325" i="4"/>
  <c r="DO444" i="4"/>
  <c r="DL444" i="4"/>
  <c r="DK444" i="4"/>
  <c r="DO555" i="4"/>
  <c r="DL555" i="4"/>
  <c r="DK555" i="4"/>
  <c r="DO43" i="4"/>
  <c r="DL43" i="4"/>
  <c r="DK43" i="4"/>
  <c r="DO194" i="4"/>
  <c r="DL194" i="4"/>
  <c r="DK194" i="4"/>
  <c r="DO297" i="4"/>
  <c r="DL297" i="4"/>
  <c r="DK297" i="4"/>
  <c r="DO438" i="4"/>
  <c r="DL438" i="4"/>
  <c r="DK438" i="4"/>
  <c r="DO573" i="4"/>
  <c r="DL573" i="4"/>
  <c r="DK573" i="4"/>
  <c r="DO61" i="4"/>
  <c r="DL61" i="4"/>
  <c r="DK61" i="4"/>
  <c r="DO180" i="4"/>
  <c r="DL180" i="4"/>
  <c r="DK180" i="4"/>
  <c r="DO291" i="4"/>
  <c r="DL291" i="4"/>
  <c r="DK291" i="4"/>
  <c r="DO442" i="4"/>
  <c r="DL442" i="4"/>
  <c r="DK442" i="4"/>
  <c r="DO545" i="4"/>
  <c r="DL545" i="4"/>
  <c r="DK545" i="4"/>
  <c r="DO33" i="4"/>
  <c r="DL33" i="4"/>
  <c r="DK33" i="4"/>
  <c r="DO39" i="4"/>
  <c r="DL39" i="4"/>
  <c r="DK39" i="4"/>
  <c r="DO600" i="4"/>
  <c r="DL600" i="4"/>
  <c r="DK600" i="4"/>
  <c r="DO88" i="4"/>
  <c r="DL88" i="4"/>
  <c r="DK88" i="4"/>
  <c r="DO238" i="4"/>
  <c r="DL238" i="4"/>
  <c r="DK238" i="4"/>
  <c r="DO373" i="4"/>
  <c r="DL373" i="4"/>
  <c r="DK373" i="4"/>
  <c r="DO492" i="4"/>
  <c r="DL492" i="4"/>
  <c r="DK492" i="4"/>
  <c r="DO603" i="4"/>
  <c r="DL603" i="4"/>
  <c r="DK603" i="4"/>
  <c r="DO91" i="4"/>
  <c r="DL91" i="4"/>
  <c r="DK91" i="4"/>
  <c r="DO242" i="4"/>
  <c r="DL242" i="4"/>
  <c r="DK242" i="4"/>
  <c r="DO345" i="4"/>
  <c r="DL345" i="4"/>
  <c r="DK345" i="4"/>
  <c r="DO773" i="4"/>
  <c r="DL773" i="4"/>
  <c r="DK773" i="4"/>
  <c r="DO683" i="4"/>
  <c r="DL683" i="4"/>
  <c r="DK683" i="4"/>
  <c r="DO272" i="4"/>
  <c r="DL272" i="4"/>
  <c r="DK272" i="4"/>
  <c r="DO422" i="4"/>
  <c r="DL422" i="4"/>
  <c r="DK422" i="4"/>
  <c r="DO557" i="4"/>
  <c r="DL557" i="4"/>
  <c r="DK557" i="4"/>
  <c r="DO45" i="4"/>
  <c r="DL45" i="4"/>
  <c r="DK45" i="4"/>
  <c r="DO164" i="4"/>
  <c r="DL164" i="4"/>
  <c r="DK164" i="4"/>
  <c r="DO275" i="4"/>
  <c r="DL275" i="4"/>
  <c r="DK275" i="4"/>
  <c r="DO426" i="4"/>
  <c r="DL426" i="4"/>
  <c r="DK426" i="4"/>
  <c r="DO529" i="4"/>
  <c r="DL529" i="4"/>
  <c r="DK529" i="4"/>
  <c r="DO841" i="4"/>
  <c r="DL841" i="4"/>
  <c r="DK841" i="4"/>
  <c r="DO811" i="4"/>
  <c r="DL811" i="4"/>
  <c r="DK811" i="4"/>
  <c r="DO744" i="4"/>
  <c r="DL744" i="4"/>
  <c r="DK744" i="4"/>
  <c r="DO880" i="4"/>
  <c r="DL880" i="4"/>
  <c r="DK880" i="4"/>
  <c r="DO969" i="4"/>
  <c r="DL969" i="4"/>
  <c r="DK969" i="4"/>
  <c r="DO271" i="4"/>
  <c r="DL271" i="4"/>
  <c r="DK271" i="4"/>
  <c r="DO17" i="4"/>
  <c r="DL17" i="4"/>
  <c r="DK17" i="4"/>
  <c r="DO942" i="4"/>
  <c r="DL942" i="4"/>
  <c r="DK942" i="4"/>
  <c r="DO752" i="4"/>
  <c r="DL752" i="4"/>
  <c r="DK752" i="4"/>
  <c r="DO699" i="4"/>
  <c r="DL699" i="4"/>
  <c r="DK699" i="4"/>
  <c r="DO919" i="4"/>
  <c r="DL919" i="4"/>
  <c r="DK919" i="4"/>
  <c r="DO22" i="4"/>
  <c r="DL22" i="4"/>
  <c r="DK22" i="4"/>
  <c r="DO937" i="4"/>
  <c r="DL937" i="4"/>
  <c r="DK937" i="4"/>
  <c r="DO743" i="4"/>
  <c r="DL743" i="4"/>
  <c r="DK743" i="4"/>
  <c r="DO986" i="4"/>
  <c r="DL986" i="4"/>
  <c r="DK986" i="4"/>
  <c r="DO793" i="4"/>
  <c r="DL793" i="4"/>
  <c r="DK793" i="4"/>
  <c r="DO119" i="4"/>
  <c r="DL119" i="4"/>
  <c r="DK119" i="4"/>
  <c r="DO886" i="4"/>
  <c r="DL886" i="4"/>
  <c r="DK886" i="4"/>
  <c r="DO1006" i="4"/>
  <c r="DL1006" i="4"/>
  <c r="DK1006" i="4"/>
  <c r="DO778" i="4"/>
  <c r="DL778" i="4"/>
  <c r="DK778" i="4"/>
  <c r="DO263" i="4"/>
  <c r="DL263" i="4"/>
  <c r="DK263" i="4"/>
  <c r="DO846" i="4"/>
  <c r="DL846" i="4"/>
  <c r="DK846" i="4"/>
  <c r="DO786" i="4"/>
  <c r="DL786" i="4"/>
  <c r="DK786" i="4"/>
  <c r="DO771" i="4"/>
  <c r="DL771" i="4"/>
  <c r="DK771" i="4"/>
  <c r="DO663" i="4"/>
  <c r="DL663" i="4"/>
  <c r="DK663" i="4"/>
  <c r="DO991" i="4"/>
  <c r="DL991" i="4"/>
  <c r="DK991" i="4"/>
  <c r="DO902" i="4"/>
  <c r="DL902" i="4"/>
  <c r="DK902" i="4"/>
  <c r="DO608" i="4"/>
  <c r="DL608" i="4"/>
  <c r="DK608" i="4"/>
  <c r="DO647" i="4"/>
  <c r="DL647" i="4"/>
  <c r="DK647" i="4"/>
  <c r="DO867" i="4"/>
  <c r="DL867" i="4"/>
  <c r="DK867" i="4"/>
  <c r="DO769" i="4"/>
  <c r="DL769" i="4"/>
  <c r="DK769" i="4"/>
  <c r="DO660" i="4"/>
  <c r="DL660" i="4"/>
  <c r="DK660" i="4"/>
  <c r="DO998" i="4"/>
  <c r="DL998" i="4"/>
  <c r="DK998" i="4"/>
  <c r="DO892" i="4"/>
  <c r="DL892" i="4"/>
  <c r="DK892" i="4"/>
  <c r="DO906" i="4"/>
  <c r="DL906" i="4"/>
  <c r="DK906" i="4"/>
  <c r="DO731" i="4"/>
  <c r="DL731" i="4"/>
  <c r="DK731" i="4"/>
  <c r="DO391" i="4"/>
  <c r="DL391" i="4"/>
  <c r="DK391" i="4"/>
  <c r="DO951" i="4"/>
  <c r="DL951" i="4"/>
  <c r="DK951" i="4"/>
  <c r="DO862" i="4"/>
  <c r="DL862" i="4"/>
  <c r="DK862" i="4"/>
  <c r="DO432" i="4"/>
  <c r="DL432" i="4"/>
  <c r="DK432" i="4"/>
  <c r="DO706" i="4"/>
  <c r="DL706" i="4"/>
  <c r="DK706" i="4"/>
  <c r="DO599" i="4"/>
  <c r="DL599" i="4"/>
  <c r="DK599" i="4"/>
  <c r="DO976" i="4"/>
  <c r="DL976" i="4"/>
  <c r="DK976" i="4"/>
  <c r="DO879" i="4"/>
  <c r="DL879" i="4"/>
  <c r="DK879" i="4"/>
  <c r="DO790" i="4"/>
  <c r="DL790" i="4"/>
  <c r="DK790" i="4"/>
  <c r="DO32" i="4"/>
  <c r="DL32" i="4"/>
  <c r="DK32" i="4"/>
  <c r="DO996" i="4"/>
  <c r="DL996" i="4"/>
  <c r="DK996" i="4"/>
  <c r="DO584" i="4"/>
  <c r="DL584" i="4"/>
  <c r="DK584" i="4"/>
  <c r="DO72" i="4"/>
  <c r="DL72" i="4"/>
  <c r="DK72" i="4"/>
  <c r="DO222" i="4"/>
  <c r="DL222" i="4"/>
  <c r="DK222" i="4"/>
  <c r="DO357" i="4"/>
  <c r="DL357" i="4"/>
  <c r="DK357" i="4"/>
  <c r="DO476" i="4"/>
  <c r="DL476" i="4"/>
  <c r="DK476" i="4"/>
  <c r="DO587" i="4"/>
  <c r="DL587" i="4"/>
  <c r="DK587" i="4"/>
  <c r="DO75" i="4"/>
  <c r="DL75" i="4"/>
  <c r="DK75" i="4"/>
  <c r="DO226" i="4"/>
  <c r="DL226" i="4"/>
  <c r="DK226" i="4"/>
  <c r="DO329" i="4"/>
  <c r="DL329" i="4"/>
  <c r="DK329" i="4"/>
  <c r="DO885" i="4"/>
  <c r="DL885" i="4"/>
  <c r="DK885" i="4"/>
  <c r="DO796" i="4"/>
  <c r="DL796" i="4"/>
  <c r="DK796" i="4"/>
  <c r="DO384" i="4"/>
  <c r="DL384" i="4"/>
  <c r="DK384" i="4"/>
  <c r="DO534" i="4"/>
  <c r="DL534" i="4"/>
  <c r="DK534" i="4"/>
  <c r="DO669" i="4"/>
  <c r="DL669" i="4"/>
  <c r="DK669" i="4"/>
  <c r="DO157" i="4"/>
  <c r="DL157" i="4"/>
  <c r="DK157" i="4"/>
  <c r="DO276" i="4"/>
  <c r="DL276" i="4"/>
  <c r="DK276" i="4"/>
  <c r="DO387" i="4"/>
  <c r="DL387" i="4"/>
  <c r="DK387" i="4"/>
  <c r="DO538" i="4"/>
  <c r="DL538" i="4"/>
  <c r="DK538" i="4"/>
  <c r="DO26" i="4"/>
  <c r="DL26" i="4"/>
  <c r="DK26" i="4"/>
  <c r="DO129" i="4"/>
  <c r="DL129" i="4"/>
  <c r="DK129" i="4"/>
  <c r="DO684" i="4"/>
  <c r="DL684" i="4"/>
  <c r="DK684" i="4"/>
  <c r="DO95" i="4"/>
  <c r="DL95" i="4"/>
  <c r="DK95" i="4"/>
  <c r="DO184" i="4"/>
  <c r="DL184" i="4"/>
  <c r="DK184" i="4"/>
  <c r="DO334" i="4"/>
  <c r="DL334" i="4"/>
  <c r="DK334" i="4"/>
  <c r="DO469" i="4"/>
  <c r="DL469" i="4"/>
  <c r="DK469" i="4"/>
  <c r="DO588" i="4"/>
  <c r="DL588" i="4"/>
  <c r="DK588" i="4"/>
  <c r="DO76" i="4"/>
  <c r="DL76" i="4"/>
  <c r="DK76" i="4"/>
  <c r="DO187" i="4"/>
  <c r="DL187" i="4"/>
  <c r="DK187" i="4"/>
  <c r="DO338" i="4"/>
  <c r="DL338" i="4"/>
  <c r="DK338" i="4"/>
  <c r="DO441" i="4"/>
  <c r="DL441" i="4"/>
  <c r="DK441" i="4"/>
  <c r="DO176" i="4"/>
  <c r="DL176" i="4"/>
  <c r="DK176" i="4"/>
  <c r="DO326" i="4"/>
  <c r="DL326" i="4"/>
  <c r="DK326" i="4"/>
  <c r="DO461" i="4"/>
  <c r="DL461" i="4"/>
  <c r="DK461" i="4"/>
  <c r="DO580" i="4"/>
  <c r="DL580" i="4"/>
  <c r="DK580" i="4"/>
  <c r="DO68" i="4"/>
  <c r="DL68" i="4"/>
  <c r="DK68" i="4"/>
  <c r="DO179" i="4"/>
  <c r="DL179" i="4"/>
  <c r="DK179" i="4"/>
  <c r="DO330" i="4"/>
  <c r="DL330" i="4"/>
  <c r="DK330" i="4"/>
  <c r="DO433" i="4"/>
  <c r="DL433" i="4"/>
  <c r="DK433" i="4"/>
  <c r="DO989" i="4"/>
  <c r="DL989" i="4"/>
  <c r="DK989" i="4"/>
  <c r="DO900" i="4"/>
  <c r="DL900" i="4"/>
  <c r="DK900" i="4"/>
  <c r="DO488" i="4"/>
  <c r="DL488" i="4"/>
  <c r="DK488" i="4"/>
  <c r="DO638" i="4"/>
  <c r="DL638" i="4"/>
  <c r="DK638" i="4"/>
  <c r="DO126" i="4"/>
  <c r="DL126" i="4"/>
  <c r="DK126" i="4"/>
  <c r="DO261" i="4"/>
  <c r="DL261" i="4"/>
  <c r="DK261" i="4"/>
  <c r="DO380" i="4"/>
  <c r="DL380" i="4"/>
  <c r="DK380" i="4"/>
  <c r="DO491" i="4"/>
  <c r="DL491" i="4"/>
  <c r="DK491" i="4"/>
  <c r="DO642" i="4"/>
  <c r="DL642" i="4"/>
  <c r="DK642" i="4"/>
  <c r="DO130" i="4"/>
  <c r="DL130" i="4"/>
  <c r="DK130" i="4"/>
  <c r="DO233" i="4"/>
  <c r="DL233" i="4"/>
  <c r="DK233" i="4"/>
  <c r="DO374" i="4"/>
  <c r="DL374" i="4"/>
  <c r="DK374" i="4"/>
  <c r="DO509" i="4"/>
  <c r="DL509" i="4"/>
  <c r="DK509" i="4"/>
  <c r="DO628" i="4"/>
  <c r="DL628" i="4"/>
  <c r="DK628" i="4"/>
  <c r="DO116" i="4"/>
  <c r="DL116" i="4"/>
  <c r="DK116" i="4"/>
  <c r="DO227" i="4"/>
  <c r="DL227" i="4"/>
  <c r="DK227" i="4"/>
  <c r="DO378" i="4"/>
  <c r="DL378" i="4"/>
  <c r="DK378" i="4"/>
  <c r="DO481" i="4"/>
  <c r="DL481" i="4"/>
  <c r="DK481" i="4"/>
  <c r="DO239" i="4"/>
  <c r="DL239" i="4"/>
  <c r="DK239" i="4"/>
  <c r="DO948" i="4"/>
  <c r="DL948" i="4"/>
  <c r="DK948" i="4"/>
  <c r="DO536" i="4"/>
  <c r="DL536" i="4"/>
  <c r="DK536" i="4"/>
  <c r="DO686" i="4"/>
  <c r="DL686" i="4"/>
  <c r="DK686" i="4"/>
  <c r="DO174" i="4"/>
  <c r="DL174" i="4"/>
  <c r="DK174" i="4"/>
  <c r="DO309" i="4"/>
  <c r="DL309" i="4"/>
  <c r="DK309" i="4"/>
  <c r="DO428" i="4"/>
  <c r="DL428" i="4"/>
  <c r="DK428" i="4"/>
  <c r="DO539" i="4"/>
  <c r="DL539" i="4"/>
  <c r="DK539" i="4"/>
  <c r="DO27" i="4"/>
  <c r="DL27" i="4"/>
  <c r="DK27" i="4"/>
  <c r="DO178" i="4"/>
  <c r="DL178" i="4"/>
  <c r="DK178" i="4"/>
  <c r="DO281" i="4"/>
  <c r="DL281" i="4"/>
  <c r="DK281" i="4"/>
  <c r="DO709" i="4"/>
  <c r="DL709" i="4"/>
  <c r="DK709" i="4"/>
  <c r="DO287" i="4"/>
  <c r="DL287" i="4"/>
  <c r="DK287" i="4"/>
  <c r="DO208" i="4"/>
  <c r="DL208" i="4"/>
  <c r="DK208" i="4"/>
  <c r="DO358" i="4"/>
  <c r="DL358" i="4"/>
  <c r="DK358" i="4"/>
  <c r="DO493" i="4"/>
  <c r="DL493" i="4"/>
  <c r="DK493" i="4"/>
  <c r="DO612" i="4"/>
  <c r="DL612" i="4"/>
  <c r="DK612" i="4"/>
  <c r="DO100" i="4"/>
  <c r="DL100" i="4"/>
  <c r="DK100" i="4"/>
  <c r="DO211" i="4"/>
  <c r="DL211" i="4"/>
  <c r="DK211" i="4"/>
  <c r="DO362" i="4"/>
  <c r="DL362" i="4"/>
  <c r="DK362" i="4"/>
  <c r="DO465" i="4"/>
  <c r="DL465" i="4"/>
  <c r="DK465" i="4"/>
  <c r="DO7" i="4"/>
  <c r="DL7" i="4"/>
  <c r="DK7" i="4"/>
  <c r="DO279" i="4"/>
  <c r="DL279" i="4"/>
  <c r="DK279" i="4"/>
  <c r="DO875" i="4"/>
  <c r="DL875" i="4"/>
  <c r="DK875" i="4"/>
  <c r="DO676" i="4"/>
  <c r="DL676" i="4"/>
  <c r="DK676" i="4"/>
  <c r="DO944" i="4"/>
  <c r="DL944" i="4"/>
  <c r="DK944" i="4"/>
  <c r="DO847" i="4"/>
  <c r="DL847" i="4"/>
  <c r="DK847" i="4"/>
  <c r="DO319" i="4"/>
  <c r="DL319" i="4"/>
  <c r="DK319" i="4"/>
  <c r="DO713" i="4"/>
  <c r="DL713" i="4"/>
  <c r="DK713" i="4"/>
  <c r="DO755" i="4"/>
  <c r="DL755" i="4"/>
  <c r="DK755" i="4"/>
  <c r="DO79" i="4"/>
  <c r="DL79" i="4"/>
  <c r="DK79" i="4"/>
  <c r="DO560" i="4"/>
  <c r="DL560" i="4"/>
  <c r="DK560" i="4"/>
  <c r="DO903" i="4"/>
  <c r="DL903" i="4"/>
  <c r="DK903" i="4"/>
  <c r="DO985" i="4"/>
  <c r="DL985" i="4"/>
  <c r="DK985" i="4"/>
  <c r="DO791" i="4"/>
  <c r="DL791" i="4"/>
  <c r="DK791" i="4"/>
  <c r="DO143" i="4"/>
  <c r="DL143" i="4"/>
  <c r="DK143" i="4"/>
  <c r="DO809" i="4"/>
  <c r="DL809" i="4"/>
  <c r="DK809" i="4"/>
  <c r="DO247" i="4"/>
  <c r="DL247" i="4"/>
  <c r="DK247" i="4"/>
  <c r="DO722" i="4"/>
  <c r="DL722" i="4"/>
  <c r="DK722" i="4"/>
  <c r="DO641" i="4"/>
  <c r="DL641" i="4"/>
  <c r="DK641" i="4"/>
  <c r="DO894" i="4"/>
  <c r="DL894" i="4"/>
  <c r="DK894" i="4"/>
  <c r="DO758" i="4"/>
  <c r="DL758" i="4"/>
  <c r="DK758" i="4"/>
  <c r="DO878" i="4"/>
  <c r="DL878" i="4"/>
  <c r="DK878" i="4"/>
  <c r="DO882" i="4"/>
  <c r="DL882" i="4"/>
  <c r="DK882" i="4"/>
  <c r="DO904" i="4"/>
  <c r="DL904" i="4"/>
  <c r="DK904" i="4"/>
  <c r="DO718" i="4"/>
  <c r="DL718" i="4"/>
  <c r="DK718" i="4"/>
  <c r="DO714" i="4"/>
  <c r="DL714" i="4"/>
  <c r="DK714" i="4"/>
  <c r="DO707" i="4"/>
  <c r="DL707" i="4"/>
  <c r="DK707" i="4"/>
  <c r="DO199" i="4"/>
  <c r="DL199" i="4"/>
  <c r="DK199" i="4"/>
  <c r="DO927" i="4"/>
  <c r="DL927" i="4"/>
  <c r="DK927" i="4"/>
  <c r="DO838" i="4"/>
  <c r="DL838" i="4"/>
  <c r="DK838" i="4"/>
  <c r="DO352" i="4"/>
  <c r="DL352" i="4"/>
  <c r="DK352" i="4"/>
  <c r="DO207" i="4"/>
  <c r="DL207" i="4"/>
  <c r="DK207" i="4"/>
  <c r="DO803" i="4"/>
  <c r="DL803" i="4"/>
  <c r="DK803" i="4"/>
  <c r="DO705" i="4"/>
  <c r="DL705" i="4"/>
  <c r="DK705" i="4"/>
  <c r="DO191" i="4"/>
  <c r="DL191" i="4"/>
  <c r="DK191" i="4"/>
  <c r="DO934" i="4"/>
  <c r="DL934" i="4"/>
  <c r="DK934" i="4"/>
  <c r="DO415" i="4"/>
  <c r="DL415" i="4"/>
  <c r="DK415" i="4"/>
  <c r="DO770" i="4"/>
  <c r="DL770" i="4"/>
  <c r="DK770" i="4"/>
  <c r="DO649" i="4"/>
  <c r="DL649" i="4"/>
  <c r="DK649" i="4"/>
  <c r="DO984" i="4"/>
  <c r="DL984" i="4"/>
  <c r="DK984" i="4"/>
  <c r="DO887" i="4"/>
  <c r="DL887" i="4"/>
  <c r="DK887" i="4"/>
  <c r="DO798" i="4"/>
  <c r="DL798" i="4"/>
  <c r="DK798" i="4"/>
  <c r="DO96" i="4"/>
  <c r="DL96" i="4"/>
  <c r="DK96" i="4"/>
  <c r="DO946" i="4"/>
  <c r="DL946" i="4"/>
  <c r="DK946" i="4"/>
  <c r="DO87" i="4"/>
  <c r="DL87" i="4"/>
  <c r="DK87" i="4"/>
  <c r="DO912" i="4"/>
  <c r="DL912" i="4"/>
  <c r="DK912" i="4"/>
  <c r="DO815" i="4"/>
  <c r="DL815" i="4"/>
  <c r="DK815" i="4"/>
  <c r="DO726" i="4"/>
  <c r="DL726" i="4"/>
  <c r="DK726" i="4"/>
  <c r="DO111" i="4"/>
  <c r="DL111" i="4"/>
  <c r="DK111" i="4"/>
  <c r="DO932" i="4"/>
  <c r="DL932" i="4"/>
  <c r="DK932" i="4"/>
  <c r="DO520" i="4"/>
  <c r="DL520" i="4"/>
  <c r="DK520" i="4"/>
  <c r="DO670" i="4"/>
  <c r="DL670" i="4"/>
  <c r="DK670" i="4"/>
  <c r="DO158" i="4"/>
  <c r="DL158" i="4"/>
  <c r="DK158" i="4"/>
  <c r="DO293" i="4"/>
  <c r="DL293" i="4"/>
  <c r="DK293" i="4"/>
  <c r="DO412" i="4"/>
  <c r="DL412" i="4"/>
  <c r="DK412" i="4"/>
  <c r="DO523" i="4"/>
  <c r="DL523" i="4"/>
  <c r="DK523" i="4"/>
  <c r="DO674" i="4"/>
  <c r="DL674" i="4"/>
  <c r="DK674" i="4"/>
  <c r="DO162" i="4"/>
  <c r="DL162" i="4"/>
  <c r="DK162" i="4"/>
  <c r="DO265" i="4"/>
  <c r="DL265" i="4"/>
  <c r="DK265" i="4"/>
  <c r="DO821" i="4"/>
  <c r="DL821" i="4"/>
  <c r="DK821" i="4"/>
  <c r="DO732" i="4"/>
  <c r="DL732" i="4"/>
  <c r="DK732" i="4"/>
  <c r="DO320" i="4"/>
  <c r="DL320" i="4"/>
  <c r="DK320" i="4"/>
  <c r="DO470" i="4"/>
  <c r="DL470" i="4"/>
  <c r="DK470" i="4"/>
  <c r="DO605" i="4"/>
  <c r="DL605" i="4"/>
  <c r="DK605" i="4"/>
  <c r="DO93" i="4"/>
  <c r="DL93" i="4"/>
  <c r="DK93" i="4"/>
  <c r="DO212" i="4"/>
  <c r="DL212" i="4"/>
  <c r="DK212" i="4"/>
  <c r="DO323" i="4"/>
  <c r="DL323" i="4"/>
  <c r="DK323" i="4"/>
  <c r="DO474" i="4"/>
  <c r="DL474" i="4"/>
  <c r="DK474" i="4"/>
  <c r="DO577" i="4"/>
  <c r="DL577" i="4"/>
  <c r="DK577" i="4"/>
  <c r="DO65" i="4"/>
  <c r="DL65" i="4"/>
  <c r="DK65" i="4"/>
  <c r="DO295" i="4"/>
  <c r="DL295" i="4"/>
  <c r="DK295" i="4"/>
  <c r="DO632" i="4"/>
  <c r="DL632" i="4"/>
  <c r="DK632" i="4"/>
  <c r="DO120" i="4"/>
  <c r="DL120" i="4"/>
  <c r="DK120" i="4"/>
  <c r="DO270" i="4"/>
  <c r="DL270" i="4"/>
  <c r="DK270" i="4"/>
  <c r="DO405" i="4"/>
  <c r="DL405" i="4"/>
  <c r="DK405" i="4"/>
  <c r="DO524" i="4"/>
  <c r="DL524" i="4"/>
  <c r="DK524" i="4"/>
  <c r="DO635" i="4"/>
  <c r="DL635" i="4"/>
  <c r="DK635" i="4"/>
  <c r="DO123" i="4"/>
  <c r="DL123" i="4"/>
  <c r="DK123" i="4"/>
  <c r="DO274" i="4"/>
  <c r="DL274" i="4"/>
  <c r="DK274" i="4"/>
  <c r="DO377" i="4"/>
  <c r="DL377" i="4"/>
  <c r="DK377" i="4"/>
  <c r="DO112" i="4"/>
  <c r="DL112" i="4"/>
  <c r="DK112" i="4"/>
  <c r="DO262" i="4"/>
  <c r="DL262" i="4"/>
  <c r="DK262" i="4"/>
  <c r="DO397" i="4"/>
  <c r="DL397" i="4"/>
  <c r="DK397" i="4"/>
  <c r="DO516" i="4"/>
  <c r="DL516" i="4"/>
  <c r="DK516" i="4"/>
  <c r="DO627" i="4"/>
  <c r="DL627" i="4"/>
  <c r="DK627" i="4"/>
  <c r="DO115" i="4"/>
  <c r="DL115" i="4"/>
  <c r="DK115" i="4"/>
  <c r="DO266" i="4"/>
  <c r="DL266" i="4"/>
  <c r="DK266" i="4"/>
  <c r="DO369" i="4"/>
  <c r="DL369" i="4"/>
  <c r="DK369" i="4"/>
  <c r="DO925" i="4"/>
  <c r="DL925" i="4"/>
  <c r="DK925" i="4"/>
  <c r="DO836" i="4"/>
  <c r="DL836" i="4"/>
  <c r="DK836" i="4"/>
  <c r="DO424" i="4"/>
  <c r="DL424" i="4"/>
  <c r="DK424" i="4"/>
  <c r="DO574" i="4"/>
  <c r="DL574" i="4"/>
  <c r="DK574" i="4"/>
  <c r="DO62" i="4"/>
  <c r="DL62" i="4"/>
  <c r="DK62" i="4"/>
  <c r="DO197" i="4"/>
  <c r="DL197" i="4"/>
  <c r="DK197" i="4"/>
  <c r="DO316" i="4"/>
  <c r="DL316" i="4"/>
  <c r="DK316" i="4"/>
  <c r="DO427" i="4"/>
  <c r="DL427" i="4"/>
  <c r="DK427" i="4"/>
  <c r="DO578" i="4"/>
  <c r="DL578" i="4"/>
  <c r="DK578" i="4"/>
  <c r="DO66" i="4"/>
  <c r="DL66" i="4"/>
  <c r="DK66" i="4"/>
  <c r="DO169" i="4"/>
  <c r="DL169" i="4"/>
  <c r="DK169" i="4"/>
  <c r="DO310" i="4"/>
  <c r="DL310" i="4"/>
  <c r="DK310" i="4"/>
  <c r="DO445" i="4"/>
  <c r="DL445" i="4"/>
  <c r="DK445" i="4"/>
  <c r="DO564" i="4"/>
  <c r="DL564" i="4"/>
  <c r="DK564" i="4"/>
  <c r="DO52" i="4"/>
  <c r="DL52" i="4"/>
  <c r="DK52" i="4"/>
  <c r="DO163" i="4"/>
  <c r="DL163" i="4"/>
  <c r="DK163" i="4"/>
  <c r="DO314" i="4"/>
  <c r="DL314" i="4"/>
  <c r="DK314" i="4"/>
  <c r="DO417" i="4"/>
  <c r="DL417" i="4"/>
  <c r="DK417" i="4"/>
  <c r="DO973" i="4"/>
  <c r="DL973" i="4"/>
  <c r="DK973" i="4"/>
  <c r="DO884" i="4"/>
  <c r="DL884" i="4"/>
  <c r="DK884" i="4"/>
  <c r="DO472" i="4"/>
  <c r="DL472" i="4"/>
  <c r="DK472" i="4"/>
  <c r="DO622" i="4"/>
  <c r="DL622" i="4"/>
  <c r="DK622" i="4"/>
  <c r="DO110" i="4"/>
  <c r="DL110" i="4"/>
  <c r="DK110" i="4"/>
  <c r="DO245" i="4"/>
  <c r="DL245" i="4"/>
  <c r="DK245" i="4"/>
  <c r="DO364" i="4"/>
  <c r="DL364" i="4"/>
  <c r="DK364" i="4"/>
  <c r="DO475" i="4"/>
  <c r="DL475" i="4"/>
  <c r="DK475" i="4"/>
  <c r="DO626" i="4"/>
  <c r="DL626" i="4"/>
  <c r="DK626" i="4"/>
  <c r="DO114" i="4"/>
  <c r="DL114" i="4"/>
  <c r="DK114" i="4"/>
  <c r="DO217" i="4"/>
  <c r="DL217" i="4"/>
  <c r="DK217" i="4"/>
  <c r="DO487" i="4"/>
  <c r="DL487" i="4"/>
  <c r="DK487" i="4"/>
  <c r="DO656" i="4"/>
  <c r="DL656" i="4"/>
  <c r="DK656" i="4"/>
  <c r="DO144" i="4"/>
  <c r="DL144" i="4"/>
  <c r="DK144" i="4"/>
  <c r="DO294" i="4"/>
  <c r="DL294" i="4"/>
  <c r="DK294" i="4"/>
  <c r="DO429" i="4"/>
  <c r="DL429" i="4"/>
  <c r="DK429" i="4"/>
  <c r="DO548" i="4"/>
  <c r="DL548" i="4"/>
  <c r="DK548" i="4"/>
  <c r="DO36" i="4"/>
  <c r="DL36" i="4"/>
  <c r="DK36" i="4"/>
  <c r="DO147" i="4"/>
  <c r="DL147" i="4"/>
  <c r="DK147" i="4"/>
  <c r="DO298" i="4"/>
  <c r="DL298" i="4"/>
  <c r="DK298" i="4"/>
  <c r="DO401" i="4"/>
  <c r="DL401" i="4"/>
  <c r="DK401" i="4"/>
  <c r="DO936" i="4"/>
  <c r="DL936" i="4"/>
  <c r="DK936" i="4"/>
  <c r="DO826" i="4"/>
  <c r="DL826" i="4"/>
  <c r="DK826" i="4"/>
  <c r="DO762" i="4"/>
  <c r="DL762" i="4"/>
  <c r="DK762" i="4"/>
  <c r="CN762" i="4"/>
  <c r="CO762" i="4" s="1"/>
  <c r="DO16" i="4"/>
  <c r="DL16" i="4"/>
  <c r="DK16" i="4"/>
  <c r="DO814" i="4"/>
  <c r="DL814" i="4"/>
  <c r="DK814" i="4"/>
  <c r="DO913" i="4"/>
  <c r="DL913" i="4"/>
  <c r="DK913" i="4"/>
  <c r="DO1003" i="4"/>
  <c r="DL1003" i="4"/>
  <c r="DK1003" i="4"/>
  <c r="DO9" i="4"/>
  <c r="DL9" i="4"/>
  <c r="DK9" i="4"/>
  <c r="DO822" i="4"/>
  <c r="DL822" i="4"/>
  <c r="DK822" i="4"/>
  <c r="DO857" i="4"/>
  <c r="DL857" i="4"/>
  <c r="DK857" i="4"/>
  <c r="DO631" i="4"/>
  <c r="DL631" i="4"/>
  <c r="DK631" i="4"/>
  <c r="DO850" i="4"/>
  <c r="DL850" i="4"/>
  <c r="DK850" i="4"/>
  <c r="DO677" i="4"/>
  <c r="DL677" i="4"/>
  <c r="DK677" i="4"/>
  <c r="DO910" i="4"/>
  <c r="DL910" i="4"/>
  <c r="DK910" i="4"/>
  <c r="DO890" i="4"/>
  <c r="DL890" i="4"/>
  <c r="DK890" i="4"/>
  <c r="DO952" i="4"/>
  <c r="DL952" i="4"/>
  <c r="DK952" i="4"/>
  <c r="DO766" i="4"/>
  <c r="DL766" i="4"/>
  <c r="DK766" i="4"/>
  <c r="DO997" i="4"/>
  <c r="DL997" i="4"/>
  <c r="DK997" i="4"/>
  <c r="DO750" i="4"/>
  <c r="DL750" i="4"/>
  <c r="DK750" i="4"/>
  <c r="DO971" i="4"/>
  <c r="DL971" i="4"/>
  <c r="DK971" i="4"/>
  <c r="DO776" i="4"/>
  <c r="DL776" i="4"/>
  <c r="DK776" i="4"/>
  <c r="DO869" i="4"/>
  <c r="DL869" i="4"/>
  <c r="DK869" i="4"/>
  <c r="DO954" i="4"/>
  <c r="DL954" i="4"/>
  <c r="DK954" i="4"/>
  <c r="DO471" i="4"/>
  <c r="DL471" i="4"/>
  <c r="DK471" i="4"/>
  <c r="DO960" i="4"/>
  <c r="DL960" i="4"/>
  <c r="DK960" i="4"/>
  <c r="DO863" i="4"/>
  <c r="DL863" i="4"/>
  <c r="DK863" i="4"/>
  <c r="DO774" i="4"/>
  <c r="DL774" i="4"/>
  <c r="DK774" i="4"/>
  <c r="DO908" i="4"/>
  <c r="DL908" i="4"/>
  <c r="DK908" i="4"/>
  <c r="DO970" i="4"/>
  <c r="DL970" i="4"/>
  <c r="DK970" i="4"/>
  <c r="DO739" i="4"/>
  <c r="DL739" i="4"/>
  <c r="DK739" i="4"/>
  <c r="DO455" i="4"/>
  <c r="DL455" i="4"/>
  <c r="DK455" i="4"/>
  <c r="DO959" i="4"/>
  <c r="DL959" i="4"/>
  <c r="DK959" i="4"/>
  <c r="DO870" i="4"/>
  <c r="DL870" i="4"/>
  <c r="DK870" i="4"/>
  <c r="DO480" i="4"/>
  <c r="DL480" i="4"/>
  <c r="DK480" i="4"/>
  <c r="DO399" i="4"/>
  <c r="DL399" i="4"/>
  <c r="DK399" i="4"/>
  <c r="DO151" i="4"/>
  <c r="DL151" i="4"/>
  <c r="DK151" i="4"/>
  <c r="DO920" i="4"/>
  <c r="DL920" i="4"/>
  <c r="DK920" i="4"/>
  <c r="DO823" i="4"/>
  <c r="DL823" i="4"/>
  <c r="DK823" i="4"/>
  <c r="DO734" i="4"/>
  <c r="DL734" i="4"/>
  <c r="DK734" i="4"/>
  <c r="DO15" i="4"/>
  <c r="DL15" i="4"/>
  <c r="DK15" i="4"/>
  <c r="DO874" i="4"/>
  <c r="DL874" i="4"/>
  <c r="DK874" i="4"/>
  <c r="DO945" i="4"/>
  <c r="DL945" i="4"/>
  <c r="DK945" i="4"/>
  <c r="DO848" i="4"/>
  <c r="DL848" i="4"/>
  <c r="DK848" i="4"/>
  <c r="DO751" i="4"/>
  <c r="DL751" i="4"/>
  <c r="DK751" i="4"/>
  <c r="DO623" i="4"/>
  <c r="DL623" i="4"/>
  <c r="DK623" i="4"/>
  <c r="DO957" i="4"/>
  <c r="DL957" i="4"/>
  <c r="DK957" i="4"/>
  <c r="DO868" i="4"/>
  <c r="DL868" i="4"/>
  <c r="DK868" i="4"/>
  <c r="DO456" i="4"/>
  <c r="DL456" i="4"/>
  <c r="DK456" i="4"/>
  <c r="DO606" i="4"/>
  <c r="DL606" i="4"/>
  <c r="DK606" i="4"/>
  <c r="DO94" i="4"/>
  <c r="DL94" i="4"/>
  <c r="DK94" i="4"/>
  <c r="DO229" i="4"/>
  <c r="DL229" i="4"/>
  <c r="DK229" i="4"/>
  <c r="DO348" i="4"/>
  <c r="DL348" i="4"/>
  <c r="DK348" i="4"/>
  <c r="DO459" i="4"/>
  <c r="DL459" i="4"/>
  <c r="DK459" i="4"/>
  <c r="DO610" i="4"/>
  <c r="DL610" i="4"/>
  <c r="DK610" i="4"/>
  <c r="DO98" i="4"/>
  <c r="DL98" i="4"/>
  <c r="DK98" i="4"/>
  <c r="DO201" i="4"/>
  <c r="DL201" i="4"/>
  <c r="DK201" i="4"/>
  <c r="DO757" i="4"/>
  <c r="DL757" i="4"/>
  <c r="DK757" i="4"/>
  <c r="DO651" i="4"/>
  <c r="DL651" i="4"/>
  <c r="DK651" i="4"/>
  <c r="DO256" i="4"/>
  <c r="DL256" i="4"/>
  <c r="DK256" i="4"/>
  <c r="DO406" i="4"/>
  <c r="DL406" i="4"/>
  <c r="DK406" i="4"/>
  <c r="DO541" i="4"/>
  <c r="DL541" i="4"/>
  <c r="DK541" i="4"/>
  <c r="DO29" i="4"/>
  <c r="DL29" i="4"/>
  <c r="DK29" i="4"/>
  <c r="DO148" i="4"/>
  <c r="DL148" i="4"/>
  <c r="DK148" i="4"/>
  <c r="DO259" i="4"/>
  <c r="DL259" i="4"/>
  <c r="DK259" i="4"/>
  <c r="DO410" i="4"/>
  <c r="DL410" i="4"/>
  <c r="DK410" i="4"/>
  <c r="DO513" i="4"/>
  <c r="DL513" i="4"/>
  <c r="DK513" i="4"/>
  <c r="DO495" i="4"/>
  <c r="DL495" i="4"/>
  <c r="DK495" i="4"/>
  <c r="DO980" i="4"/>
  <c r="DL980" i="4"/>
  <c r="DK980" i="4"/>
  <c r="DO568" i="4"/>
  <c r="DL568" i="4"/>
  <c r="DK568" i="4"/>
  <c r="DO56" i="4"/>
  <c r="DL56" i="4"/>
  <c r="DK56" i="4"/>
  <c r="DO206" i="4"/>
  <c r="DL206" i="4"/>
  <c r="DK206" i="4"/>
  <c r="DO341" i="4"/>
  <c r="DL341" i="4"/>
  <c r="DK341" i="4"/>
  <c r="DO460" i="4"/>
  <c r="DL460" i="4"/>
  <c r="DK460" i="4"/>
  <c r="DO571" i="4"/>
  <c r="DL571" i="4"/>
  <c r="DK571" i="4"/>
  <c r="DO59" i="4"/>
  <c r="DL59" i="4"/>
  <c r="DK59" i="4"/>
  <c r="DO210" i="4"/>
  <c r="DL210" i="4"/>
  <c r="DK210" i="4"/>
  <c r="DO313" i="4"/>
  <c r="DL313" i="4"/>
  <c r="DK313" i="4"/>
  <c r="DO48" i="4"/>
  <c r="DL48" i="4"/>
  <c r="DK48" i="4"/>
  <c r="DO198" i="4"/>
  <c r="DL198" i="4"/>
  <c r="DK198" i="4"/>
  <c r="DO333" i="4"/>
  <c r="DL333" i="4"/>
  <c r="DK333" i="4"/>
  <c r="DO452" i="4"/>
  <c r="DL452" i="4"/>
  <c r="DK452" i="4"/>
  <c r="DO563" i="4"/>
  <c r="DL563" i="4"/>
  <c r="DK563" i="4"/>
  <c r="DO51" i="4"/>
  <c r="DL51" i="4"/>
  <c r="DK51" i="4"/>
  <c r="DO202" i="4"/>
  <c r="DL202" i="4"/>
  <c r="DK202" i="4"/>
  <c r="DO305" i="4"/>
  <c r="DL305" i="4"/>
  <c r="DK305" i="4"/>
  <c r="DO861" i="4"/>
  <c r="DL861" i="4"/>
  <c r="DK861" i="4"/>
  <c r="DO772" i="4"/>
  <c r="DL772" i="4"/>
  <c r="DK772" i="4"/>
  <c r="DO360" i="4"/>
  <c r="DL360" i="4"/>
  <c r="DK360" i="4"/>
  <c r="DO510" i="4"/>
  <c r="DL510" i="4"/>
  <c r="DK510" i="4"/>
  <c r="DO645" i="4"/>
  <c r="DL645" i="4"/>
  <c r="DK645" i="4"/>
  <c r="DO133" i="4"/>
  <c r="DL133" i="4"/>
  <c r="DK133" i="4"/>
  <c r="DO252" i="4"/>
  <c r="DL252" i="4"/>
  <c r="DK252" i="4"/>
  <c r="DO363" i="4"/>
  <c r="DL363" i="4"/>
  <c r="DK363" i="4"/>
  <c r="DO514" i="4"/>
  <c r="DL514" i="4"/>
  <c r="DK514" i="4"/>
  <c r="DO617" i="4"/>
  <c r="DL617" i="4"/>
  <c r="DK617" i="4"/>
  <c r="DO105" i="4"/>
  <c r="DL105" i="4"/>
  <c r="DK105" i="4"/>
  <c r="DO246" i="4"/>
  <c r="DL246" i="4"/>
  <c r="DK246" i="4"/>
  <c r="DO381" i="4"/>
  <c r="DL381" i="4"/>
  <c r="DK381" i="4"/>
  <c r="DO500" i="4"/>
  <c r="DL500" i="4"/>
  <c r="DK500" i="4"/>
  <c r="DO611" i="4"/>
  <c r="DL611" i="4"/>
  <c r="DK611" i="4"/>
  <c r="DO99" i="4"/>
  <c r="DL99" i="4"/>
  <c r="DK99" i="4"/>
  <c r="DO250" i="4"/>
  <c r="DL250" i="4"/>
  <c r="DK250" i="4"/>
  <c r="DO353" i="4"/>
  <c r="DL353" i="4"/>
  <c r="DK353" i="4"/>
  <c r="DO909" i="4"/>
  <c r="DL909" i="4"/>
  <c r="DK909" i="4"/>
  <c r="DO820" i="4"/>
  <c r="DL820" i="4"/>
  <c r="DK820" i="4"/>
  <c r="DO408" i="4"/>
  <c r="DL408" i="4"/>
  <c r="DK408" i="4"/>
  <c r="DO558" i="4"/>
  <c r="DL558" i="4"/>
  <c r="DK558" i="4"/>
  <c r="DO46" i="4"/>
  <c r="DL46" i="4"/>
  <c r="DK46" i="4"/>
  <c r="DO181" i="4"/>
  <c r="DL181" i="4"/>
  <c r="DK181" i="4"/>
  <c r="DO300" i="4"/>
  <c r="DL300" i="4"/>
  <c r="DK300" i="4"/>
  <c r="DO411" i="4"/>
  <c r="DL411" i="4"/>
  <c r="DK411" i="4"/>
  <c r="DO562" i="4"/>
  <c r="DL562" i="4"/>
  <c r="DK562" i="4"/>
  <c r="DO50" i="4"/>
  <c r="DL50" i="4"/>
  <c r="DK50" i="4"/>
  <c r="DO153" i="4"/>
  <c r="DL153" i="4"/>
  <c r="DK153" i="4"/>
  <c r="DO1004" i="4"/>
  <c r="DL1004" i="4"/>
  <c r="DK1004" i="4"/>
  <c r="DO592" i="4"/>
  <c r="DL592" i="4"/>
  <c r="DK592" i="4"/>
  <c r="DO80" i="4"/>
  <c r="DL80" i="4"/>
  <c r="DK80" i="4"/>
  <c r="DO230" i="4"/>
  <c r="DL230" i="4"/>
  <c r="DK230" i="4"/>
  <c r="DO365" i="4"/>
  <c r="DL365" i="4"/>
  <c r="DK365" i="4"/>
  <c r="DO484" i="4"/>
  <c r="DL484" i="4"/>
  <c r="DK484" i="4"/>
  <c r="DO595" i="4"/>
  <c r="DL595" i="4"/>
  <c r="DK595" i="4"/>
  <c r="DO83" i="4"/>
  <c r="DL83" i="4"/>
  <c r="DK83" i="4"/>
  <c r="DO234" i="4"/>
  <c r="DL234" i="4"/>
  <c r="DK234" i="4"/>
  <c r="DO337" i="4"/>
  <c r="DL337" i="4"/>
  <c r="DK337" i="4"/>
  <c r="DO1000" i="4"/>
  <c r="DL1000" i="4"/>
  <c r="DK1000" i="4"/>
  <c r="DO688" i="4"/>
  <c r="DL688" i="4"/>
  <c r="DK688" i="4"/>
  <c r="DO922" i="4"/>
  <c r="DL922" i="4"/>
  <c r="DK922" i="4"/>
  <c r="DO785" i="4"/>
  <c r="DL785" i="4"/>
  <c r="DK785" i="4"/>
  <c r="DO567" i="4"/>
  <c r="DL567" i="4"/>
  <c r="DK567" i="4"/>
  <c r="DO872" i="4"/>
  <c r="DL872" i="4"/>
  <c r="DK872" i="4"/>
  <c r="DO343" i="4"/>
  <c r="DL343" i="4"/>
  <c r="DK343" i="4"/>
  <c r="CN343" i="4"/>
  <c r="CO343" i="4" s="1"/>
  <c r="DO694" i="4"/>
  <c r="DL694" i="4"/>
  <c r="DK694" i="4"/>
  <c r="DO898" i="4"/>
  <c r="DL898" i="4"/>
  <c r="DK898" i="4"/>
  <c r="DO738" i="4"/>
  <c r="DL738" i="4"/>
  <c r="DK738" i="4"/>
  <c r="DO789" i="4"/>
  <c r="DL789" i="4"/>
  <c r="DK789" i="4"/>
  <c r="DO255" i="4"/>
  <c r="DL255" i="4"/>
  <c r="DK255" i="4"/>
  <c r="DO583" i="4"/>
  <c r="DL583" i="4"/>
  <c r="DK583" i="4"/>
  <c r="DO747" i="4"/>
  <c r="DL747" i="4"/>
  <c r="DK747" i="4"/>
  <c r="DO962" i="4"/>
  <c r="DL962" i="4"/>
  <c r="DK962" i="4"/>
  <c r="DO802" i="4"/>
  <c r="DL802" i="4"/>
  <c r="DK802" i="4"/>
  <c r="DO729" i="4"/>
  <c r="DL729" i="4"/>
  <c r="DK729" i="4"/>
  <c r="DO958" i="4"/>
  <c r="DL958" i="4"/>
  <c r="DK958" i="4"/>
  <c r="DO463" i="4"/>
  <c r="DL463" i="4"/>
  <c r="DK463" i="4"/>
  <c r="DO968" i="4"/>
  <c r="DL968" i="4"/>
  <c r="DK968" i="4"/>
  <c r="DO782" i="4"/>
  <c r="DL782" i="4"/>
  <c r="DK782" i="4"/>
  <c r="DO679" i="4"/>
  <c r="DL679" i="4"/>
  <c r="DK679" i="4"/>
  <c r="DO824" i="4"/>
  <c r="DL824" i="4"/>
  <c r="DK824" i="4"/>
  <c r="DO175" i="4"/>
  <c r="DL175" i="4"/>
  <c r="DK175" i="4"/>
  <c r="DO956" i="4"/>
  <c r="DL956" i="4"/>
  <c r="DK956" i="4"/>
  <c r="DO981" i="4"/>
  <c r="DL981" i="4"/>
  <c r="DK981" i="4"/>
  <c r="DO843" i="4"/>
  <c r="DL843" i="4"/>
  <c r="DK843" i="4"/>
  <c r="DO511" i="4"/>
  <c r="DL511" i="4"/>
  <c r="DK511" i="4"/>
  <c r="DO716" i="4"/>
  <c r="DL716" i="4"/>
  <c r="DK716" i="4"/>
  <c r="DO818" i="4"/>
  <c r="DL818" i="4"/>
  <c r="DK818" i="4"/>
  <c r="DO993" i="4"/>
  <c r="DL993" i="4"/>
  <c r="DK993" i="4"/>
  <c r="DO896" i="4"/>
  <c r="DL896" i="4"/>
  <c r="DK896" i="4"/>
  <c r="DO799" i="4"/>
  <c r="DL799" i="4"/>
  <c r="DK799" i="4"/>
  <c r="DO710" i="4"/>
  <c r="DL710" i="4"/>
  <c r="DK710" i="4"/>
  <c r="DO543" i="4"/>
  <c r="DL543" i="4"/>
  <c r="DK543" i="4"/>
  <c r="DO834" i="4"/>
  <c r="DL834" i="4"/>
  <c r="DK834" i="4"/>
  <c r="DO667" i="4"/>
  <c r="DL667" i="4"/>
  <c r="DK667" i="4"/>
  <c r="DO992" i="4"/>
  <c r="DL992" i="4"/>
  <c r="DK992" i="4"/>
  <c r="DO895" i="4"/>
  <c r="DL895" i="4"/>
  <c r="DK895" i="4"/>
  <c r="DO806" i="4"/>
  <c r="DL806" i="4"/>
  <c r="DK806" i="4"/>
  <c r="DO160" i="4"/>
  <c r="DL160" i="4"/>
  <c r="DK160" i="4"/>
  <c r="DO938" i="4"/>
  <c r="DL938" i="4"/>
  <c r="DK938" i="4"/>
  <c r="DO953" i="4"/>
  <c r="DL953" i="4"/>
  <c r="DK953" i="4"/>
  <c r="DO856" i="4"/>
  <c r="DL856" i="4"/>
  <c r="DK856" i="4"/>
  <c r="DO759" i="4"/>
  <c r="DL759" i="4"/>
  <c r="DK759" i="4"/>
  <c r="DO657" i="4"/>
  <c r="DL657" i="4"/>
  <c r="DK657" i="4"/>
  <c r="DO11" i="4"/>
  <c r="DL11" i="4"/>
  <c r="DK11" i="4"/>
  <c r="DO979" i="4"/>
  <c r="DL979" i="4"/>
  <c r="DK979" i="4"/>
  <c r="CN979" i="4"/>
  <c r="CO979" i="4" s="1"/>
  <c r="DO881" i="4"/>
  <c r="DL881" i="4"/>
  <c r="DK881" i="4"/>
  <c r="DO784" i="4"/>
  <c r="DL784" i="4"/>
  <c r="DK784" i="4"/>
  <c r="DO687" i="4"/>
  <c r="DL687" i="4"/>
  <c r="DK687" i="4"/>
  <c r="DO917" i="4"/>
  <c r="DL917" i="4"/>
  <c r="DK917" i="4"/>
  <c r="DO893" i="4"/>
  <c r="DL893" i="4"/>
  <c r="DK893" i="4"/>
  <c r="DO804" i="4"/>
  <c r="DL804" i="4"/>
  <c r="DK804" i="4"/>
  <c r="DO392" i="4"/>
  <c r="DL392" i="4"/>
  <c r="DK392" i="4"/>
  <c r="DO542" i="4"/>
  <c r="DL542" i="4"/>
  <c r="DK542" i="4"/>
  <c r="DO30" i="4"/>
  <c r="DL30" i="4"/>
  <c r="DK30" i="4"/>
  <c r="DO165" i="4"/>
  <c r="DL165" i="4"/>
  <c r="DK165" i="4"/>
  <c r="DO284" i="4"/>
  <c r="DL284" i="4"/>
  <c r="DK284" i="4"/>
  <c r="CN284" i="4"/>
  <c r="CO284" i="4" s="1"/>
  <c r="DO395" i="4"/>
  <c r="DL395" i="4"/>
  <c r="DK395" i="4"/>
  <c r="DO546" i="4"/>
  <c r="DL546" i="4"/>
  <c r="DK546" i="4"/>
  <c r="DO34" i="4"/>
  <c r="DL34" i="4"/>
  <c r="DK34" i="4"/>
  <c r="DO137" i="4"/>
  <c r="DL137" i="4"/>
  <c r="DK137" i="4"/>
  <c r="DO693" i="4"/>
  <c r="DL693" i="4"/>
  <c r="DK693" i="4"/>
  <c r="DO159" i="4"/>
  <c r="DL159" i="4"/>
  <c r="DK159" i="4"/>
  <c r="DO192" i="4"/>
  <c r="DL192" i="4"/>
  <c r="DK192" i="4"/>
  <c r="DO342" i="4"/>
  <c r="DL342" i="4"/>
  <c r="DK342" i="4"/>
  <c r="CN342" i="4"/>
  <c r="CO342" i="4" s="1"/>
  <c r="DO477" i="4"/>
  <c r="DL477" i="4"/>
  <c r="DK477" i="4"/>
  <c r="DO596" i="4"/>
  <c r="DL596" i="4"/>
  <c r="DK596" i="4"/>
  <c r="DO84" i="4"/>
  <c r="DL84" i="4"/>
  <c r="DK84" i="4"/>
  <c r="DO195" i="4"/>
  <c r="DL195" i="4"/>
  <c r="DK195" i="4"/>
  <c r="DO346" i="4"/>
  <c r="DL346" i="4"/>
  <c r="DK346" i="4"/>
  <c r="DO449" i="4"/>
  <c r="DL449" i="4"/>
  <c r="DK449" i="4"/>
  <c r="DO1005" i="4"/>
  <c r="DL1005" i="4"/>
  <c r="DK1005" i="4"/>
  <c r="DO916" i="4"/>
  <c r="DL916" i="4"/>
  <c r="DK916" i="4"/>
  <c r="DO504" i="4"/>
  <c r="DL504" i="4"/>
  <c r="DK504" i="4"/>
  <c r="DO654" i="4"/>
  <c r="DL654" i="4"/>
  <c r="DK654" i="4"/>
  <c r="DO142" i="4"/>
  <c r="DL142" i="4"/>
  <c r="DK142" i="4"/>
  <c r="DO277" i="4"/>
  <c r="DL277" i="4"/>
  <c r="DK277" i="4"/>
  <c r="DO396" i="4"/>
  <c r="DL396" i="4"/>
  <c r="DK396" i="4"/>
  <c r="DO507" i="4"/>
  <c r="DL507" i="4"/>
  <c r="DK507" i="4"/>
  <c r="DO658" i="4"/>
  <c r="DL658" i="4"/>
  <c r="DK658" i="4"/>
  <c r="DO146" i="4"/>
  <c r="DL146" i="4"/>
  <c r="DK146" i="4"/>
  <c r="CN146" i="4"/>
  <c r="CO146" i="4" s="1"/>
  <c r="DO249" i="4"/>
  <c r="DL249" i="4"/>
  <c r="DK249" i="4"/>
  <c r="DO646" i="4"/>
  <c r="DL646" i="4"/>
  <c r="DK646" i="4"/>
  <c r="DO134" i="4"/>
  <c r="DL134" i="4"/>
  <c r="DK134" i="4"/>
  <c r="DO269" i="4"/>
  <c r="DL269" i="4"/>
  <c r="DK269" i="4"/>
  <c r="DO388" i="4"/>
  <c r="DL388" i="4"/>
  <c r="DK388" i="4"/>
  <c r="DO499" i="4"/>
  <c r="DL499" i="4"/>
  <c r="DK499" i="4"/>
  <c r="DO650" i="4"/>
  <c r="DL650" i="4"/>
  <c r="DK650" i="4"/>
  <c r="DO138" i="4"/>
  <c r="DL138" i="4"/>
  <c r="DK138" i="4"/>
  <c r="DO241" i="4"/>
  <c r="DL241" i="4"/>
  <c r="DK241" i="4"/>
  <c r="DO797" i="4"/>
  <c r="DL797" i="4"/>
  <c r="DK797" i="4"/>
  <c r="DO708" i="4"/>
  <c r="DL708" i="4"/>
  <c r="DK708" i="4"/>
  <c r="DO296" i="4"/>
  <c r="DL296" i="4"/>
  <c r="DK296" i="4"/>
  <c r="DO446" i="4"/>
  <c r="DL446" i="4"/>
  <c r="DK446" i="4"/>
  <c r="DO581" i="4"/>
  <c r="DL581" i="4"/>
  <c r="DK581" i="4"/>
  <c r="DO69" i="4"/>
  <c r="DL69" i="4"/>
  <c r="DK69" i="4"/>
  <c r="DO188" i="4"/>
  <c r="DL188" i="4"/>
  <c r="DK188" i="4"/>
  <c r="DO299" i="4"/>
  <c r="DL299" i="4"/>
  <c r="DK299" i="4"/>
  <c r="DO450" i="4"/>
  <c r="DL450" i="4"/>
  <c r="DK450" i="4"/>
  <c r="DO553" i="4"/>
  <c r="DL553" i="4"/>
  <c r="DK553" i="4"/>
  <c r="DO41" i="4"/>
  <c r="DL41" i="4"/>
  <c r="DK41" i="4"/>
  <c r="DO182" i="4"/>
  <c r="DL182" i="4"/>
  <c r="DK182" i="4"/>
  <c r="DO317" i="4"/>
  <c r="DL317" i="4"/>
  <c r="DK317" i="4"/>
  <c r="DO436" i="4"/>
  <c r="DL436" i="4"/>
  <c r="DK436" i="4"/>
  <c r="DO547" i="4"/>
  <c r="DL547" i="4"/>
  <c r="DK547" i="4"/>
  <c r="CN547" i="4"/>
  <c r="CO547" i="4" s="1"/>
  <c r="DO35" i="4"/>
  <c r="DL35" i="4"/>
  <c r="DK35" i="4"/>
  <c r="DO186" i="4"/>
  <c r="DL186" i="4"/>
  <c r="DK186" i="4"/>
  <c r="DO289" i="4"/>
  <c r="DL289" i="4"/>
  <c r="DK289" i="4"/>
  <c r="DO845" i="4"/>
  <c r="DL845" i="4"/>
  <c r="DK845" i="4"/>
  <c r="DO756" i="4"/>
  <c r="DL756" i="4"/>
  <c r="DK756" i="4"/>
  <c r="DO344" i="4"/>
  <c r="DL344" i="4"/>
  <c r="DK344" i="4"/>
  <c r="DO494" i="4"/>
  <c r="DL494" i="4"/>
  <c r="DK494" i="4"/>
  <c r="DO629" i="4"/>
  <c r="DL629" i="4"/>
  <c r="DK629" i="4"/>
  <c r="DO117" i="4"/>
  <c r="DL117" i="4"/>
  <c r="DK117" i="4"/>
  <c r="DO236" i="4"/>
  <c r="DL236" i="4"/>
  <c r="DK236" i="4"/>
  <c r="DO347" i="4"/>
  <c r="DL347" i="4"/>
  <c r="DK347" i="4"/>
  <c r="DO498" i="4"/>
  <c r="DL498" i="4"/>
  <c r="DK498" i="4"/>
  <c r="DO601" i="4"/>
  <c r="DL601" i="4"/>
  <c r="DK601" i="4"/>
  <c r="DO89" i="4"/>
  <c r="DL89" i="4"/>
  <c r="DK89" i="4"/>
  <c r="DO940" i="4"/>
  <c r="DL940" i="4"/>
  <c r="DK940" i="4"/>
  <c r="DO528" i="4"/>
  <c r="DL528" i="4"/>
  <c r="DK528" i="4"/>
  <c r="DO678" i="4"/>
  <c r="DL678" i="4"/>
  <c r="DK678" i="4"/>
  <c r="DO166" i="4"/>
  <c r="DL166" i="4"/>
  <c r="DK166" i="4"/>
  <c r="DO301" i="4"/>
  <c r="DL301" i="4"/>
  <c r="DK301" i="4"/>
  <c r="DO420" i="4"/>
  <c r="DL420" i="4"/>
  <c r="DK420" i="4"/>
  <c r="DO531" i="4"/>
  <c r="DL531" i="4"/>
  <c r="DK531" i="4"/>
  <c r="DO682" i="4"/>
  <c r="DL682" i="4"/>
  <c r="DK682" i="4"/>
  <c r="DO170" i="4"/>
  <c r="DL170" i="4"/>
  <c r="DK170" i="4"/>
  <c r="DO273" i="4"/>
  <c r="DL273" i="4"/>
  <c r="DK273" i="4"/>
  <c r="DO685" i="4"/>
  <c r="DL685" i="4"/>
  <c r="DK685" i="4"/>
  <c r="DO721" i="4"/>
  <c r="DL721" i="4"/>
  <c r="DK721" i="4"/>
  <c r="DO858" i="4"/>
  <c r="DL858" i="4"/>
  <c r="DK858" i="4"/>
  <c r="DO13" i="4"/>
  <c r="DL13" i="4"/>
  <c r="DK13" i="4"/>
  <c r="DO503" i="4"/>
  <c r="DL503" i="4"/>
  <c r="DK503" i="4"/>
  <c r="DO816" i="4"/>
  <c r="DL816" i="4"/>
  <c r="DK816" i="4"/>
  <c r="DO905" i="4"/>
  <c r="DL905" i="4"/>
  <c r="DK905" i="4"/>
  <c r="DO947" i="4"/>
  <c r="DL947" i="4"/>
  <c r="DK947" i="4"/>
  <c r="DO527" i="4"/>
  <c r="DL527" i="4"/>
  <c r="DK527" i="4"/>
  <c r="DO135" i="4"/>
  <c r="DL135" i="4"/>
  <c r="DK135" i="4"/>
  <c r="DO830" i="4"/>
  <c r="DL830" i="4"/>
  <c r="DK830" i="4"/>
  <c r="DO810" i="4"/>
  <c r="DL810" i="4"/>
  <c r="DK810" i="4"/>
  <c r="DO840" i="4"/>
  <c r="DL840" i="4"/>
  <c r="DK840" i="4"/>
  <c r="DO431" i="4"/>
  <c r="DL431" i="4"/>
  <c r="DK431" i="4"/>
  <c r="DO891" i="4"/>
  <c r="DL891" i="4"/>
  <c r="DK891" i="4"/>
  <c r="DO696" i="4"/>
  <c r="DL696" i="4"/>
  <c r="DK696" i="4"/>
  <c r="DO972" i="4"/>
  <c r="DL972" i="4"/>
  <c r="DK972" i="4"/>
  <c r="DO304" i="4"/>
  <c r="DL304" i="4"/>
  <c r="DK304" i="4"/>
  <c r="DO780" i="4"/>
  <c r="DL780" i="4"/>
  <c r="DK780" i="4"/>
  <c r="DO715" i="4"/>
  <c r="DL715" i="4"/>
  <c r="DK715" i="4"/>
  <c r="DO935" i="4"/>
  <c r="DL935" i="4"/>
  <c r="DK935" i="4"/>
  <c r="DO14" i="4"/>
  <c r="DL14" i="4"/>
  <c r="DK14" i="4"/>
  <c r="DO746" i="4"/>
  <c r="DL746" i="4"/>
  <c r="DK746" i="4"/>
  <c r="DO929" i="4"/>
  <c r="DL929" i="4"/>
  <c r="DK929" i="4"/>
  <c r="DO832" i="4"/>
  <c r="DL832" i="4"/>
  <c r="DK832" i="4"/>
  <c r="DO735" i="4"/>
  <c r="DL735" i="4"/>
  <c r="DK735" i="4"/>
  <c r="DO303" i="4"/>
  <c r="DL303" i="4"/>
  <c r="DK303" i="4"/>
  <c r="DO496" i="4"/>
  <c r="DL496" i="4"/>
  <c r="DK496" i="4"/>
  <c r="DO698" i="4"/>
  <c r="DL698" i="4"/>
  <c r="DK698" i="4"/>
  <c r="DO215" i="4"/>
  <c r="DL215" i="4"/>
  <c r="DK215" i="4"/>
  <c r="CN215" i="4"/>
  <c r="CO215" i="4" s="1"/>
  <c r="DO928" i="4"/>
  <c r="DL928" i="4"/>
  <c r="DK928" i="4"/>
  <c r="DO831" i="4"/>
  <c r="DL831" i="4"/>
  <c r="DK831" i="4"/>
  <c r="DO742" i="4"/>
  <c r="DL742" i="4"/>
  <c r="DK742" i="4"/>
  <c r="DO19" i="4"/>
  <c r="DL19" i="4"/>
  <c r="DK19" i="4"/>
  <c r="DO987" i="4"/>
  <c r="DL987" i="4"/>
  <c r="DK987" i="4"/>
  <c r="DO889" i="4"/>
  <c r="DL889" i="4"/>
  <c r="DK889" i="4"/>
  <c r="DO792" i="4"/>
  <c r="DL792" i="4"/>
  <c r="DK792" i="4"/>
  <c r="DO695" i="4"/>
  <c r="DL695" i="4"/>
  <c r="DK695" i="4"/>
  <c r="DO933" i="4"/>
  <c r="DL933" i="4"/>
  <c r="DK933" i="4"/>
  <c r="DO730" i="4"/>
  <c r="DL730" i="4"/>
  <c r="DK730" i="4"/>
  <c r="DO915" i="4"/>
  <c r="DL915" i="4"/>
  <c r="DK915" i="4"/>
  <c r="DO817" i="4"/>
  <c r="DL817" i="4"/>
  <c r="DK817" i="4"/>
  <c r="DO720" i="4"/>
  <c r="DL720" i="4"/>
  <c r="DK720" i="4"/>
  <c r="DO311" i="4"/>
  <c r="DL311" i="4"/>
  <c r="DK311" i="4"/>
  <c r="DO615" i="4"/>
  <c r="DL615" i="4"/>
  <c r="DK615" i="4"/>
  <c r="DO829" i="4"/>
  <c r="DL829" i="4"/>
  <c r="DK829" i="4"/>
  <c r="DO740" i="4"/>
  <c r="DL740" i="4"/>
  <c r="DK740" i="4"/>
  <c r="DO328" i="4"/>
  <c r="DL328" i="4"/>
  <c r="DK328" i="4"/>
  <c r="DO478" i="4"/>
  <c r="DL478" i="4"/>
  <c r="DK478" i="4"/>
  <c r="DO613" i="4"/>
  <c r="DL613" i="4"/>
  <c r="DK613" i="4"/>
  <c r="DO101" i="4"/>
  <c r="DL101" i="4"/>
  <c r="DK101" i="4"/>
  <c r="DO220" i="4"/>
  <c r="DL220" i="4"/>
  <c r="DK220" i="4"/>
  <c r="DO331" i="4"/>
  <c r="DL331" i="4"/>
  <c r="DK331" i="4"/>
  <c r="DO482" i="4"/>
  <c r="DL482" i="4"/>
  <c r="DK482" i="4"/>
  <c r="DO585" i="4"/>
  <c r="DL585" i="4"/>
  <c r="DK585" i="4"/>
  <c r="DO73" i="4"/>
  <c r="DL73" i="4"/>
  <c r="DK73" i="4"/>
  <c r="DO359" i="4"/>
  <c r="DL359" i="4"/>
  <c r="DK359" i="4"/>
  <c r="DO640" i="4"/>
  <c r="DL640" i="4"/>
  <c r="DK640" i="4"/>
  <c r="DO128" i="4"/>
  <c r="DL128" i="4"/>
  <c r="DK128" i="4"/>
  <c r="DO278" i="4"/>
  <c r="DL278" i="4"/>
  <c r="DK278" i="4"/>
  <c r="DO413" i="4"/>
  <c r="DL413" i="4"/>
  <c r="DK413" i="4"/>
  <c r="DO532" i="4"/>
  <c r="DL532" i="4"/>
  <c r="DK532" i="4"/>
  <c r="DO643" i="4"/>
  <c r="DL643" i="4"/>
  <c r="DK643" i="4"/>
  <c r="DO131" i="4"/>
  <c r="DL131" i="4"/>
  <c r="DK131" i="4"/>
  <c r="DO282" i="4"/>
  <c r="DL282" i="4"/>
  <c r="DK282" i="4"/>
  <c r="DO385" i="4"/>
  <c r="DL385" i="4"/>
  <c r="DK385" i="4"/>
  <c r="DO941" i="4"/>
  <c r="DL941" i="4"/>
  <c r="DK941" i="4"/>
  <c r="DO852" i="4"/>
  <c r="DL852" i="4"/>
  <c r="DK852" i="4"/>
  <c r="DO440" i="4"/>
  <c r="DL440" i="4"/>
  <c r="DK440" i="4"/>
  <c r="DO590" i="4"/>
  <c r="DL590" i="4"/>
  <c r="DK590" i="4"/>
  <c r="DO78" i="4"/>
  <c r="DL78" i="4"/>
  <c r="DK78" i="4"/>
  <c r="DO213" i="4"/>
  <c r="DL213" i="4"/>
  <c r="DK213" i="4"/>
  <c r="DO332" i="4"/>
  <c r="DL332" i="4"/>
  <c r="DK332" i="4"/>
  <c r="DO443" i="4"/>
  <c r="DL443" i="4"/>
  <c r="DK443" i="4"/>
  <c r="DO594" i="4"/>
  <c r="DL594" i="4"/>
  <c r="DK594" i="4"/>
  <c r="DO82" i="4"/>
  <c r="DL82" i="4"/>
  <c r="DK82" i="4"/>
  <c r="DO185" i="4"/>
  <c r="DL185" i="4"/>
  <c r="DK185" i="4"/>
  <c r="DO582" i="4"/>
  <c r="DL582" i="4"/>
  <c r="DK582" i="4"/>
  <c r="DO70" i="4"/>
  <c r="DL70" i="4"/>
  <c r="DK70" i="4"/>
  <c r="DO205" i="4"/>
  <c r="DL205" i="4"/>
  <c r="DK205" i="4"/>
  <c r="DO324" i="4"/>
  <c r="DL324" i="4"/>
  <c r="DK324" i="4"/>
  <c r="DO435" i="4"/>
  <c r="DL435" i="4"/>
  <c r="DK435" i="4"/>
  <c r="DO586" i="4"/>
  <c r="DL586" i="4"/>
  <c r="DK586" i="4"/>
  <c r="DO74" i="4"/>
  <c r="DL74" i="4"/>
  <c r="DK74" i="4"/>
  <c r="DO177" i="4"/>
  <c r="DL177" i="4"/>
  <c r="DK177" i="4"/>
  <c r="DO733" i="4"/>
  <c r="DL733" i="4"/>
  <c r="DK733" i="4"/>
  <c r="CN733" i="4"/>
  <c r="CO733" i="4" s="1"/>
  <c r="DO479" i="4"/>
  <c r="DL479" i="4"/>
  <c r="DK479" i="4"/>
  <c r="DO232" i="4"/>
  <c r="DL232" i="4"/>
  <c r="DK232" i="4"/>
  <c r="DO382" i="4"/>
  <c r="DL382" i="4"/>
  <c r="DK382" i="4"/>
  <c r="DO517" i="4"/>
  <c r="DL517" i="4"/>
  <c r="DK517" i="4"/>
  <c r="DO636" i="4"/>
  <c r="DL636" i="4"/>
  <c r="DK636" i="4"/>
  <c r="DO124" i="4"/>
  <c r="DL124" i="4"/>
  <c r="DK124" i="4"/>
  <c r="DO235" i="4"/>
  <c r="DL235" i="4"/>
  <c r="DK235" i="4"/>
  <c r="DO386" i="4"/>
  <c r="DL386" i="4"/>
  <c r="DK386" i="4"/>
  <c r="DO489" i="4"/>
  <c r="DL489" i="4"/>
  <c r="DK489" i="4"/>
  <c r="DO630" i="4"/>
  <c r="DL630" i="4"/>
  <c r="DK630" i="4"/>
  <c r="DO118" i="4"/>
  <c r="DL118" i="4"/>
  <c r="DK118" i="4"/>
  <c r="DO253" i="4"/>
  <c r="DL253" i="4"/>
  <c r="DK253" i="4"/>
  <c r="DO372" i="4"/>
  <c r="DL372" i="4"/>
  <c r="DK372" i="4"/>
  <c r="DO483" i="4"/>
  <c r="DL483" i="4"/>
  <c r="DK483" i="4"/>
  <c r="DO634" i="4"/>
  <c r="DL634" i="4"/>
  <c r="DK634" i="4"/>
  <c r="DO122" i="4"/>
  <c r="DL122" i="4"/>
  <c r="DK122" i="4"/>
  <c r="DO225" i="4"/>
  <c r="DL225" i="4"/>
  <c r="DK225" i="4"/>
  <c r="DO781" i="4"/>
  <c r="DL781" i="4"/>
  <c r="DK781" i="4"/>
  <c r="DO692" i="4"/>
  <c r="DL692" i="4"/>
  <c r="DK692" i="4"/>
  <c r="DO280" i="4"/>
  <c r="DL280" i="4"/>
  <c r="DK280" i="4"/>
  <c r="DO430" i="4"/>
  <c r="DL430" i="4"/>
  <c r="DK430" i="4"/>
  <c r="DO565" i="4"/>
  <c r="DL565" i="4"/>
  <c r="DK565" i="4"/>
  <c r="DO53" i="4"/>
  <c r="DL53" i="4"/>
  <c r="DK53" i="4"/>
  <c r="DO172" i="4"/>
  <c r="DL172" i="4"/>
  <c r="DK172" i="4"/>
  <c r="DO283" i="4"/>
  <c r="DL283" i="4"/>
  <c r="DK283" i="4"/>
  <c r="DO434" i="4"/>
  <c r="DL434" i="4"/>
  <c r="DK434" i="4"/>
  <c r="DO537" i="4"/>
  <c r="DL537" i="4"/>
  <c r="DK537" i="4"/>
  <c r="DO25" i="4"/>
  <c r="DL25" i="4"/>
  <c r="DK25" i="4"/>
  <c r="DO876" i="4"/>
  <c r="DL876" i="4"/>
  <c r="DK876" i="4"/>
  <c r="DO464" i="4"/>
  <c r="DL464" i="4"/>
  <c r="DK464" i="4"/>
  <c r="DO614" i="4"/>
  <c r="DL614" i="4"/>
  <c r="DK614" i="4"/>
  <c r="DO102" i="4"/>
  <c r="DL102" i="4"/>
  <c r="DK102" i="4"/>
  <c r="DO237" i="4"/>
  <c r="DL237" i="4"/>
  <c r="DK237" i="4"/>
  <c r="DO356" i="4"/>
  <c r="DL356" i="4"/>
  <c r="DK356" i="4"/>
  <c r="DO467" i="4"/>
  <c r="DL467" i="4"/>
  <c r="DK467" i="4"/>
  <c r="DO618" i="4"/>
  <c r="DL618" i="4"/>
  <c r="DK618" i="4"/>
  <c r="DO106" i="4"/>
  <c r="DL106" i="4"/>
  <c r="DK106" i="4"/>
  <c r="DO209" i="4"/>
  <c r="DL209" i="4"/>
  <c r="DK209" i="4"/>
  <c r="DO977" i="4"/>
  <c r="DL977" i="4"/>
  <c r="DK977" i="4"/>
  <c r="DO783" i="4"/>
  <c r="DL783" i="4"/>
  <c r="DK783" i="4"/>
  <c r="DO939" i="4"/>
  <c r="DL939" i="4"/>
  <c r="DK939" i="4"/>
  <c r="DO690" i="4"/>
  <c r="DL690" i="4"/>
  <c r="DK690" i="4"/>
  <c r="DO883" i="4"/>
  <c r="DL883" i="4"/>
  <c r="DK883" i="4"/>
  <c r="DO777" i="4"/>
  <c r="DL777" i="4"/>
  <c r="DK777" i="4"/>
  <c r="DO681" i="4"/>
  <c r="DL681" i="4"/>
  <c r="DK681" i="4"/>
  <c r="DO819" i="4"/>
  <c r="DL819" i="4"/>
  <c r="DK819" i="4"/>
  <c r="DO665" i="4"/>
  <c r="DL665" i="4"/>
  <c r="DK665" i="4"/>
  <c r="DO741" i="4"/>
  <c r="DL741" i="4"/>
  <c r="DK741" i="4"/>
  <c r="DO975" i="4"/>
  <c r="DL975" i="4"/>
  <c r="DK975" i="4"/>
  <c r="DO519" i="4"/>
  <c r="DL519" i="4"/>
  <c r="DK519" i="4"/>
  <c r="DO691" i="4"/>
  <c r="DL691" i="4"/>
  <c r="DK691" i="4"/>
  <c r="DO754" i="4"/>
  <c r="DL754" i="4"/>
  <c r="DK754" i="4"/>
  <c r="DO888" i="4"/>
  <c r="DL888" i="4"/>
  <c r="DK888" i="4"/>
  <c r="DO702" i="4"/>
  <c r="DL702" i="4"/>
  <c r="DK702" i="4"/>
  <c r="DO907" i="4"/>
  <c r="DL907" i="4"/>
  <c r="DK907" i="4"/>
  <c r="DO712" i="4"/>
  <c r="DL712" i="4"/>
  <c r="DK712" i="4"/>
  <c r="DO231" i="4"/>
  <c r="DL231" i="4"/>
  <c r="DK231" i="4"/>
  <c r="DO763" i="4"/>
  <c r="DL763" i="4"/>
  <c r="DK763" i="4"/>
  <c r="DO983" i="4"/>
  <c r="DL983" i="4"/>
  <c r="DK983" i="4"/>
  <c r="DO368" i="4"/>
  <c r="DL368" i="4"/>
  <c r="DK368" i="4"/>
  <c r="DO967" i="4"/>
  <c r="DL967" i="4"/>
  <c r="DK967" i="4"/>
  <c r="DO288" i="4"/>
  <c r="DL288" i="4"/>
  <c r="DK288" i="4"/>
  <c r="DO1001" i="4"/>
  <c r="DL1001" i="4"/>
  <c r="DK1001" i="4"/>
  <c r="DO807" i="4"/>
  <c r="DL807" i="4"/>
  <c r="DK807" i="4"/>
  <c r="DO10" i="4"/>
  <c r="DL10" i="4"/>
  <c r="DK10" i="4"/>
  <c r="DO963" i="4"/>
  <c r="DL963" i="4"/>
  <c r="DK963" i="4"/>
  <c r="DO865" i="4"/>
  <c r="DL865" i="4"/>
  <c r="DK865" i="4"/>
  <c r="DO768" i="4"/>
  <c r="DL768" i="4"/>
  <c r="DK768" i="4"/>
  <c r="DO659" i="4"/>
  <c r="DL659" i="4"/>
  <c r="DK659" i="4"/>
  <c r="DO853" i="4"/>
  <c r="DL853" i="4"/>
  <c r="DK853" i="4"/>
  <c r="DO224" i="4"/>
  <c r="DL224" i="4"/>
  <c r="DK224" i="4"/>
  <c r="DO1002" i="4"/>
  <c r="DL1002" i="4"/>
  <c r="DK1002" i="4"/>
  <c r="DO961" i="4"/>
  <c r="DL961" i="4"/>
  <c r="DK961" i="4"/>
  <c r="DO864" i="4"/>
  <c r="DL864" i="4"/>
  <c r="DK864" i="4"/>
  <c r="DO767" i="4"/>
  <c r="DL767" i="4"/>
  <c r="DK767" i="4"/>
  <c r="DO673" i="4"/>
  <c r="DL673" i="4"/>
  <c r="DK673" i="4"/>
  <c r="DO24" i="4"/>
  <c r="DL24" i="4"/>
  <c r="DK24" i="4"/>
  <c r="DO923" i="4"/>
  <c r="DL923" i="4"/>
  <c r="DK923" i="4"/>
  <c r="DO825" i="4"/>
  <c r="DL825" i="4"/>
  <c r="DK825" i="4"/>
  <c r="DO728" i="4"/>
  <c r="DL728" i="4"/>
  <c r="DK728" i="4"/>
  <c r="DO375" i="4"/>
  <c r="DL375" i="4"/>
  <c r="DK375" i="4"/>
  <c r="DO671" i="4"/>
  <c r="DL671" i="4"/>
  <c r="DK671" i="4"/>
  <c r="DO994" i="4"/>
  <c r="DL994" i="4"/>
  <c r="DK994" i="4"/>
  <c r="DO851" i="4"/>
  <c r="DL851" i="4"/>
  <c r="DK851" i="4"/>
  <c r="DO753" i="4"/>
  <c r="DL753" i="4"/>
  <c r="DK753" i="4"/>
  <c r="DO575" i="4"/>
  <c r="DL575" i="4"/>
  <c r="DK575" i="4"/>
  <c r="DO982" i="4"/>
  <c r="DL982" i="4"/>
  <c r="DK982" i="4"/>
  <c r="DO828" i="4"/>
  <c r="DL828" i="4"/>
  <c r="DK828" i="4"/>
  <c r="DO765" i="4"/>
  <c r="DL765" i="4"/>
  <c r="DK765" i="4"/>
  <c r="DO668" i="4"/>
  <c r="DL668" i="4"/>
  <c r="DK668" i="4"/>
  <c r="DO264" i="4"/>
  <c r="DL264" i="4"/>
  <c r="DK264" i="4"/>
  <c r="DO414" i="4"/>
  <c r="DL414" i="4"/>
  <c r="DK414" i="4"/>
  <c r="DO549" i="4"/>
  <c r="DL549" i="4"/>
  <c r="DK549" i="4"/>
  <c r="DO37" i="4"/>
  <c r="DL37" i="4"/>
  <c r="DK37" i="4"/>
  <c r="DO156" i="4"/>
  <c r="DL156" i="4"/>
  <c r="DK156" i="4"/>
  <c r="DO267" i="4"/>
  <c r="DL267" i="4"/>
  <c r="DK267" i="4"/>
  <c r="DO418" i="4"/>
  <c r="DL418" i="4"/>
  <c r="DK418" i="4"/>
  <c r="DO521" i="4"/>
  <c r="DL521" i="4"/>
  <c r="DK521" i="4"/>
  <c r="DO559" i="4"/>
  <c r="DL559" i="4"/>
  <c r="DK559" i="4"/>
  <c r="DO988" i="4"/>
  <c r="DL988" i="4"/>
  <c r="DK988" i="4"/>
  <c r="DO576" i="4"/>
  <c r="DL576" i="4"/>
  <c r="DK576" i="4"/>
  <c r="DO64" i="4"/>
  <c r="DL64" i="4"/>
  <c r="DK64" i="4"/>
  <c r="DO214" i="4"/>
  <c r="DL214" i="4"/>
  <c r="DK214" i="4"/>
  <c r="DO349" i="4"/>
  <c r="DL349" i="4"/>
  <c r="DK349" i="4"/>
  <c r="DO468" i="4"/>
  <c r="DL468" i="4"/>
  <c r="DK468" i="4"/>
  <c r="DO579" i="4"/>
  <c r="DL579" i="4"/>
  <c r="DK579" i="4"/>
  <c r="DO67" i="4"/>
  <c r="DL67" i="4"/>
  <c r="DK67" i="4"/>
  <c r="DO218" i="4"/>
  <c r="DL218" i="4"/>
  <c r="DK218" i="4"/>
  <c r="DO321" i="4"/>
  <c r="DL321" i="4"/>
  <c r="DK321" i="4"/>
  <c r="DO877" i="4"/>
  <c r="DL877" i="4"/>
  <c r="DK877" i="4"/>
  <c r="DO788" i="4"/>
  <c r="DL788" i="4"/>
  <c r="DK788" i="4"/>
  <c r="DO376" i="4"/>
  <c r="DL376" i="4"/>
  <c r="DK376" i="4"/>
  <c r="DO526" i="4"/>
  <c r="DL526" i="4"/>
  <c r="DK526" i="4"/>
  <c r="DO661" i="4"/>
  <c r="DL661" i="4"/>
  <c r="DK661" i="4"/>
  <c r="DO149" i="4"/>
  <c r="DL149" i="4"/>
  <c r="DK149" i="4"/>
  <c r="DO268" i="4"/>
  <c r="DL268" i="4"/>
  <c r="DK268" i="4"/>
  <c r="DO379" i="4"/>
  <c r="DL379" i="4"/>
  <c r="DK379" i="4"/>
  <c r="DO530" i="4"/>
  <c r="DL530" i="4"/>
  <c r="DK530" i="4"/>
  <c r="DO633" i="4"/>
  <c r="DL633" i="4"/>
  <c r="DK633" i="4"/>
  <c r="DO121" i="4"/>
  <c r="DL121" i="4"/>
  <c r="DK121" i="4"/>
  <c r="DO518" i="4"/>
  <c r="DL518" i="4"/>
  <c r="DK518" i="4"/>
  <c r="DO653" i="4"/>
  <c r="DL653" i="4"/>
  <c r="DK653" i="4"/>
  <c r="DO141" i="4"/>
  <c r="DL141" i="4"/>
  <c r="DK141" i="4"/>
  <c r="DO260" i="4"/>
  <c r="DL260" i="4"/>
  <c r="DK260" i="4"/>
  <c r="DO371" i="4"/>
  <c r="DL371" i="4"/>
  <c r="DK371" i="4"/>
  <c r="DO522" i="4"/>
  <c r="DL522" i="4"/>
  <c r="DK522" i="4"/>
  <c r="DO625" i="4"/>
  <c r="DL625" i="4"/>
  <c r="DK625" i="4"/>
  <c r="DO113" i="4"/>
  <c r="DL113" i="4"/>
  <c r="DK113" i="4"/>
  <c r="DO655" i="4"/>
  <c r="DL655" i="4"/>
  <c r="DK655" i="4"/>
  <c r="DO680" i="4"/>
  <c r="DL680" i="4"/>
  <c r="DK680" i="4"/>
  <c r="DO168" i="4"/>
  <c r="DL168" i="4"/>
  <c r="DK168" i="4"/>
  <c r="DO318" i="4"/>
  <c r="DL318" i="4"/>
  <c r="DK318" i="4"/>
  <c r="DO453" i="4"/>
  <c r="DL453" i="4"/>
  <c r="DK453" i="4"/>
  <c r="DO572" i="4"/>
  <c r="DL572" i="4"/>
  <c r="DK572" i="4"/>
  <c r="DO60" i="4"/>
  <c r="DL60" i="4"/>
  <c r="DK60" i="4"/>
  <c r="DO171" i="4"/>
  <c r="DL171" i="4"/>
  <c r="DK171" i="4"/>
  <c r="DO322" i="4"/>
  <c r="DL322" i="4"/>
  <c r="DK322" i="4"/>
  <c r="CN322" i="4"/>
  <c r="CO322" i="4" s="1"/>
  <c r="DO425" i="4"/>
  <c r="DL425" i="4"/>
  <c r="DK425" i="4"/>
  <c r="DO566" i="4"/>
  <c r="DL566" i="4"/>
  <c r="DK566" i="4"/>
  <c r="DO54" i="4"/>
  <c r="DL54" i="4"/>
  <c r="DK54" i="4"/>
  <c r="DO189" i="4"/>
  <c r="DL189" i="4"/>
  <c r="DK189" i="4"/>
  <c r="DO308" i="4"/>
  <c r="DL308" i="4"/>
  <c r="DK308" i="4"/>
  <c r="DO419" i="4"/>
  <c r="DL419" i="4"/>
  <c r="DK419" i="4"/>
  <c r="DO570" i="4"/>
  <c r="DL570" i="4"/>
  <c r="DK570" i="4"/>
  <c r="DO58" i="4"/>
  <c r="DL58" i="4"/>
  <c r="DK58" i="4"/>
  <c r="DO161" i="4"/>
  <c r="DL161" i="4"/>
  <c r="DK161" i="4"/>
  <c r="DO717" i="4"/>
  <c r="DL717" i="4"/>
  <c r="DK717" i="4"/>
  <c r="DO351" i="4"/>
  <c r="DL351" i="4"/>
  <c r="DK351" i="4"/>
  <c r="DO216" i="4"/>
  <c r="DL216" i="4"/>
  <c r="DK216" i="4"/>
  <c r="DO366" i="4"/>
  <c r="DL366" i="4"/>
  <c r="DK366" i="4"/>
  <c r="DO501" i="4"/>
  <c r="DL501" i="4"/>
  <c r="DK501" i="4"/>
  <c r="DO620" i="4"/>
  <c r="DL620" i="4"/>
  <c r="DK620" i="4"/>
  <c r="DO108" i="4"/>
  <c r="DL108" i="4"/>
  <c r="DK108" i="4"/>
  <c r="DO219" i="4"/>
  <c r="DL219" i="4"/>
  <c r="DK219" i="4"/>
  <c r="DO370" i="4"/>
  <c r="DL370" i="4"/>
  <c r="DK370" i="4"/>
  <c r="DO473" i="4"/>
  <c r="DL473" i="4"/>
  <c r="DK473" i="4"/>
  <c r="DO901" i="4"/>
  <c r="DL901" i="4"/>
  <c r="DK901" i="4"/>
  <c r="DO812" i="4"/>
  <c r="DL812" i="4"/>
  <c r="DK812" i="4"/>
  <c r="DO400" i="4"/>
  <c r="DL400" i="4"/>
  <c r="DK400" i="4"/>
  <c r="DO550" i="4"/>
  <c r="DL550" i="4"/>
  <c r="DK550" i="4"/>
  <c r="DO38" i="4"/>
  <c r="DL38" i="4"/>
  <c r="DK38" i="4"/>
  <c r="DO173" i="4"/>
  <c r="DL173" i="4"/>
  <c r="DK173" i="4"/>
  <c r="DO292" i="4"/>
  <c r="DL292" i="4"/>
  <c r="DK292" i="4"/>
  <c r="DO403" i="4"/>
  <c r="DL403" i="4"/>
  <c r="DK403" i="4"/>
  <c r="DO554" i="4"/>
  <c r="DL554" i="4"/>
  <c r="DK554" i="4"/>
  <c r="DO42" i="4"/>
  <c r="DL42" i="4"/>
  <c r="DK42" i="4"/>
  <c r="DO145" i="4"/>
  <c r="DL145" i="4"/>
  <c r="DK145" i="4"/>
  <c r="DP15" i="4" l="1"/>
  <c r="DQ6" i="4" s="1"/>
  <c r="DP7" i="4"/>
  <c r="G17" i="6" a="1"/>
  <c r="G17" i="6" s="1"/>
  <c r="B15" i="4" s="1"/>
  <c r="C6" i="4" s="1"/>
  <c r="DJ58" i="4"/>
  <c r="DM260" i="4"/>
  <c r="DN260" i="4" s="1"/>
  <c r="DJ260" i="4"/>
  <c r="DJ907" i="4"/>
  <c r="DM907" i="4"/>
  <c r="DN907" i="4" s="1"/>
  <c r="DM594" i="4"/>
  <c r="DN594" i="4" s="1"/>
  <c r="DJ594" i="4"/>
  <c r="DM720" i="4"/>
  <c r="DN720" i="4" s="1"/>
  <c r="DJ720" i="4"/>
  <c r="DJ14" i="4"/>
  <c r="DM431" i="4"/>
  <c r="DN431" i="4" s="1"/>
  <c r="DJ431" i="4"/>
  <c r="DM816" i="4"/>
  <c r="DN816" i="4" s="1"/>
  <c r="DJ816" i="4"/>
  <c r="DM682" i="4"/>
  <c r="DN682" i="4" s="1"/>
  <c r="DJ682" i="4"/>
  <c r="DJ89" i="4"/>
  <c r="DJ35" i="4"/>
  <c r="DJ41" i="4"/>
  <c r="DM296" i="4"/>
  <c r="DN296" i="4" s="1"/>
  <c r="DJ296" i="4"/>
  <c r="DM269" i="4"/>
  <c r="DN269" i="4" s="1"/>
  <c r="DJ269" i="4"/>
  <c r="DM658" i="4"/>
  <c r="DN658" i="4" s="1"/>
  <c r="DJ658" i="4"/>
  <c r="DM1005" i="4"/>
  <c r="DN1005" i="4" s="1"/>
  <c r="DJ1005" i="4"/>
  <c r="DM546" i="4"/>
  <c r="DN546" i="4" s="1"/>
  <c r="DJ546" i="4"/>
  <c r="DM542" i="4"/>
  <c r="DN542" i="4" s="1"/>
  <c r="DJ542" i="4"/>
  <c r="DM953" i="4"/>
  <c r="DN953" i="4" s="1"/>
  <c r="DJ953" i="4"/>
  <c r="DM543" i="4"/>
  <c r="DN543" i="4" s="1"/>
  <c r="DJ543" i="4"/>
  <c r="DJ843" i="4"/>
  <c r="DM843" i="4"/>
  <c r="DN843" i="4" s="1"/>
  <c r="DM463" i="4"/>
  <c r="DN463" i="4" s="1"/>
  <c r="DJ463" i="4"/>
  <c r="DM789" i="4"/>
  <c r="DN789" i="4" s="1"/>
  <c r="DJ789" i="4"/>
  <c r="DM872" i="4"/>
  <c r="DN872" i="4" s="1"/>
  <c r="DJ872" i="4"/>
  <c r="DJ83" i="4"/>
  <c r="DM153" i="4"/>
  <c r="DN153" i="4" s="1"/>
  <c r="DJ153" i="4"/>
  <c r="DM408" i="4"/>
  <c r="DN408" i="4" s="1"/>
  <c r="DJ408" i="4"/>
  <c r="DM381" i="4"/>
  <c r="DN381" i="4" s="1"/>
  <c r="DJ381" i="4"/>
  <c r="DJ645" i="4"/>
  <c r="DM645" i="4"/>
  <c r="DN645" i="4" s="1"/>
  <c r="DM563" i="4"/>
  <c r="DN563" i="4" s="1"/>
  <c r="DJ563" i="4"/>
  <c r="DM571" i="4"/>
  <c r="DN571" i="4" s="1"/>
  <c r="DJ571" i="4"/>
  <c r="DM513" i="4"/>
  <c r="DN513" i="4" s="1"/>
  <c r="DJ513" i="4"/>
  <c r="DM651" i="4"/>
  <c r="DN651" i="4" s="1"/>
  <c r="DJ651" i="4"/>
  <c r="DJ94" i="4"/>
  <c r="DM945" i="4"/>
  <c r="DN945" i="4" s="1"/>
  <c r="DJ945" i="4"/>
  <c r="DM480" i="4"/>
  <c r="DN480" i="4" s="1"/>
  <c r="DJ480" i="4"/>
  <c r="DM863" i="4"/>
  <c r="DN863" i="4" s="1"/>
  <c r="DJ863" i="4"/>
  <c r="DM997" i="4"/>
  <c r="DN997" i="4" s="1"/>
  <c r="DJ997" i="4"/>
  <c r="DM857" i="4"/>
  <c r="DN857" i="4" s="1"/>
  <c r="DJ857" i="4"/>
  <c r="DJ36" i="4"/>
  <c r="DJ114" i="4"/>
  <c r="DM884" i="4"/>
  <c r="DN884" i="4" s="1"/>
  <c r="DJ884" i="4"/>
  <c r="DM310" i="4"/>
  <c r="DN310" i="4" s="1"/>
  <c r="DJ310" i="4"/>
  <c r="DM574" i="4"/>
  <c r="DN574" i="4" s="1"/>
  <c r="DJ574" i="4"/>
  <c r="DM516" i="4"/>
  <c r="DN516" i="4" s="1"/>
  <c r="DJ516" i="4"/>
  <c r="DM524" i="4"/>
  <c r="DN524" i="4" s="1"/>
  <c r="DJ524" i="4"/>
  <c r="DM474" i="4"/>
  <c r="DN474" i="4" s="1"/>
  <c r="DJ474" i="4"/>
  <c r="DM821" i="4"/>
  <c r="DN821" i="4" s="1"/>
  <c r="DJ821" i="4"/>
  <c r="DM670" i="4"/>
  <c r="DN670" i="4" s="1"/>
  <c r="DJ670" i="4"/>
  <c r="DM946" i="4"/>
  <c r="DN946" i="4" s="1"/>
  <c r="DJ946" i="4"/>
  <c r="DM934" i="4"/>
  <c r="DN934" i="4" s="1"/>
  <c r="DJ934" i="4"/>
  <c r="DM199" i="4"/>
  <c r="DN199" i="4" s="1"/>
  <c r="DJ199" i="4"/>
  <c r="DM894" i="4"/>
  <c r="DN894" i="4" s="1"/>
  <c r="DJ894" i="4"/>
  <c r="DM903" i="4"/>
  <c r="DN903" i="4" s="1"/>
  <c r="DJ903" i="4"/>
  <c r="DM676" i="4"/>
  <c r="DN676" i="4" s="1"/>
  <c r="DJ676" i="4"/>
  <c r="DM612" i="4"/>
  <c r="DN612" i="4" s="1"/>
  <c r="DJ612" i="4"/>
  <c r="DJ27" i="4"/>
  <c r="DM239" i="4"/>
  <c r="DN239" i="4" s="1"/>
  <c r="DJ239" i="4"/>
  <c r="DM233" i="4"/>
  <c r="DN233" i="4" s="1"/>
  <c r="DJ233" i="4"/>
  <c r="DM488" i="4"/>
  <c r="DN488" i="4" s="1"/>
  <c r="DJ488" i="4"/>
  <c r="DM461" i="4"/>
  <c r="DN461" i="4" s="1"/>
  <c r="DJ461" i="4"/>
  <c r="DM469" i="4"/>
  <c r="DN469" i="4" s="1"/>
  <c r="DJ469" i="4"/>
  <c r="DM387" i="4"/>
  <c r="DN387" i="4" s="1"/>
  <c r="DJ387" i="4"/>
  <c r="DM329" i="4"/>
  <c r="DN329" i="4" s="1"/>
  <c r="DJ329" i="4"/>
  <c r="DM584" i="4"/>
  <c r="DN584" i="4" s="1"/>
  <c r="DJ584" i="4"/>
  <c r="DM432" i="4"/>
  <c r="DN432" i="4" s="1"/>
  <c r="DJ432" i="4"/>
  <c r="DM660" i="4"/>
  <c r="DN660" i="4" s="1"/>
  <c r="DJ660" i="4"/>
  <c r="DM771" i="4"/>
  <c r="DN771" i="4" s="1"/>
  <c r="DJ771" i="4"/>
  <c r="DM793" i="4"/>
  <c r="DN793" i="4" s="1"/>
  <c r="DJ793" i="4"/>
  <c r="DM942" i="4"/>
  <c r="DN942" i="4" s="1"/>
  <c r="DJ942" i="4"/>
  <c r="DM529" i="4"/>
  <c r="DN529" i="4" s="1"/>
  <c r="DJ529" i="4"/>
  <c r="DM683" i="4"/>
  <c r="DN683" i="4" s="1"/>
  <c r="DJ683" i="4"/>
  <c r="DM238" i="4"/>
  <c r="DN238" i="4" s="1"/>
  <c r="DJ238" i="4"/>
  <c r="DM180" i="4"/>
  <c r="DN180" i="4" s="1"/>
  <c r="DJ180" i="4"/>
  <c r="DM444" i="4"/>
  <c r="DN444" i="4" s="1"/>
  <c r="DJ444" i="4"/>
  <c r="DM394" i="4"/>
  <c r="DN394" i="4" s="1"/>
  <c r="DJ394" i="4"/>
  <c r="DM402" i="4"/>
  <c r="DN402" i="4" s="1"/>
  <c r="DJ402" i="4"/>
  <c r="DM749" i="4"/>
  <c r="DN749" i="4" s="1"/>
  <c r="DJ749" i="4"/>
  <c r="DM598" i="4"/>
  <c r="DN598" i="4" s="1"/>
  <c r="DJ598" i="4"/>
  <c r="DM540" i="4"/>
  <c r="DN540" i="4" s="1"/>
  <c r="DJ540" i="4"/>
  <c r="DM943" i="4"/>
  <c r="DN943" i="4" s="1"/>
  <c r="DJ943" i="4"/>
  <c r="DM795" i="4"/>
  <c r="DN795" i="4" s="1"/>
  <c r="DJ795" i="4"/>
  <c r="DM764" i="4"/>
  <c r="DN764" i="4" s="1"/>
  <c r="DJ764" i="4"/>
  <c r="DM930" i="4"/>
  <c r="DN930" i="4" s="1"/>
  <c r="DJ930" i="4"/>
  <c r="DM700" i="4"/>
  <c r="DN700" i="4" s="1"/>
  <c r="DJ700" i="4"/>
  <c r="DJ81" i="4"/>
  <c r="DM336" i="4"/>
  <c r="DN336" i="4" s="1"/>
  <c r="DJ336" i="4"/>
  <c r="DM437" i="4"/>
  <c r="DN437" i="4" s="1"/>
  <c r="DJ437" i="4"/>
  <c r="DM355" i="4"/>
  <c r="DN355" i="4" s="1"/>
  <c r="DJ355" i="4"/>
  <c r="DM619" i="4"/>
  <c r="DN619" i="4" s="1"/>
  <c r="DJ619" i="4"/>
  <c r="DM561" i="4"/>
  <c r="DN561" i="4" s="1"/>
  <c r="DJ561" i="4"/>
  <c r="DM569" i="4"/>
  <c r="DN569" i="4" s="1"/>
  <c r="DJ569" i="4"/>
  <c r="DM724" i="4"/>
  <c r="DN724" i="4" s="1"/>
  <c r="DJ724" i="4"/>
  <c r="DM150" i="4"/>
  <c r="DN150" i="4" s="1"/>
  <c r="DJ150" i="4"/>
  <c r="DJ92" i="4"/>
  <c r="DM918" i="4"/>
  <c r="DN918" i="4" s="1"/>
  <c r="DJ918" i="4"/>
  <c r="DM761" i="4"/>
  <c r="DN761" i="4" s="1"/>
  <c r="DJ761" i="4"/>
  <c r="DJ12" i="4"/>
  <c r="DM873" i="4"/>
  <c r="DN873" i="4" s="1"/>
  <c r="DJ873" i="4"/>
  <c r="DJ779" i="4"/>
  <c r="DM779" i="4"/>
  <c r="DN779" i="4" s="1"/>
  <c r="DM335" i="4"/>
  <c r="DN335" i="4" s="1"/>
  <c r="DJ335" i="4"/>
  <c r="DM268" i="4"/>
  <c r="DN268" i="4" s="1"/>
  <c r="DJ268" i="4"/>
  <c r="DM614" i="4"/>
  <c r="DN614" i="4" s="1"/>
  <c r="DJ614" i="4"/>
  <c r="DJ101" i="4"/>
  <c r="DM851" i="4"/>
  <c r="DN851" i="4" s="1"/>
  <c r="DJ851" i="4"/>
  <c r="DM768" i="4"/>
  <c r="DN768" i="4" s="1"/>
  <c r="DJ768" i="4"/>
  <c r="DM368" i="4"/>
  <c r="DN368" i="4" s="1"/>
  <c r="DJ368" i="4"/>
  <c r="DM754" i="4"/>
  <c r="DN754" i="4" s="1"/>
  <c r="DJ754" i="4"/>
  <c r="DM777" i="4"/>
  <c r="DN777" i="4" s="1"/>
  <c r="DJ777" i="4"/>
  <c r="DM618" i="4"/>
  <c r="DN618" i="4" s="1"/>
  <c r="DJ618" i="4"/>
  <c r="DJ25" i="4"/>
  <c r="DM280" i="4"/>
  <c r="DN280" i="4" s="1"/>
  <c r="DJ280" i="4"/>
  <c r="DM253" i="4"/>
  <c r="DN253" i="4" s="1"/>
  <c r="DJ253" i="4"/>
  <c r="DM235" i="4"/>
  <c r="DN235" i="4" s="1"/>
  <c r="DJ235" i="4"/>
  <c r="DM205" i="4"/>
  <c r="DN205" i="4" s="1"/>
  <c r="DJ205" i="4"/>
  <c r="DM213" i="4"/>
  <c r="DN213" i="4" s="1"/>
  <c r="DJ213" i="4"/>
  <c r="DM131" i="4"/>
  <c r="DN131" i="4" s="1"/>
  <c r="DJ131" i="4"/>
  <c r="DJ73" i="4"/>
  <c r="DM328" i="4"/>
  <c r="DN328" i="4" s="1"/>
  <c r="DJ328" i="4"/>
  <c r="DM730" i="4"/>
  <c r="DN730" i="4" s="1"/>
  <c r="DJ730" i="4"/>
  <c r="DM831" i="4"/>
  <c r="DN831" i="4" s="1"/>
  <c r="DJ831" i="4"/>
  <c r="DM303" i="4"/>
  <c r="DN303" i="4" s="1"/>
  <c r="DJ303" i="4"/>
  <c r="DM780" i="4"/>
  <c r="DN780" i="4" s="1"/>
  <c r="DJ780" i="4"/>
  <c r="DM830" i="4"/>
  <c r="DN830" i="4" s="1"/>
  <c r="DJ830" i="4"/>
  <c r="DM858" i="4"/>
  <c r="DN858" i="4" s="1"/>
  <c r="DJ858" i="4"/>
  <c r="DM301" i="4"/>
  <c r="DN301" i="4" s="1"/>
  <c r="DJ301" i="4"/>
  <c r="DM347" i="4"/>
  <c r="DN347" i="4" s="1"/>
  <c r="DJ347" i="4"/>
  <c r="DM344" i="4"/>
  <c r="DN344" i="4" s="1"/>
  <c r="DJ344" i="4"/>
  <c r="DM299" i="4"/>
  <c r="DN299" i="4" s="1"/>
  <c r="DJ299" i="4"/>
  <c r="DM241" i="4"/>
  <c r="DN241" i="4" s="1"/>
  <c r="DJ241" i="4"/>
  <c r="DM249" i="4"/>
  <c r="DN249" i="4" s="1"/>
  <c r="DJ249" i="4"/>
  <c r="DM277" i="4"/>
  <c r="DN277" i="4" s="1"/>
  <c r="DJ277" i="4"/>
  <c r="DM195" i="4"/>
  <c r="DN195" i="4" s="1"/>
  <c r="DJ195" i="4"/>
  <c r="DM192" i="4"/>
  <c r="DN192" i="4" s="1"/>
  <c r="DJ192" i="4"/>
  <c r="DM893" i="4"/>
  <c r="DN893" i="4" s="1"/>
  <c r="DJ893" i="4"/>
  <c r="DM979" i="4"/>
  <c r="DN979" i="4" s="1"/>
  <c r="DJ979" i="4"/>
  <c r="DM806" i="4"/>
  <c r="DN806" i="4" s="1"/>
  <c r="DJ806" i="4"/>
  <c r="DM896" i="4"/>
  <c r="DN896" i="4" s="1"/>
  <c r="DJ896" i="4"/>
  <c r="DM175" i="4"/>
  <c r="DN175" i="4" s="1"/>
  <c r="DJ175" i="4"/>
  <c r="DM802" i="4"/>
  <c r="DN802" i="4" s="1"/>
  <c r="DJ802" i="4"/>
  <c r="DM694" i="4"/>
  <c r="DN694" i="4" s="1"/>
  <c r="DJ694" i="4"/>
  <c r="DM922" i="4"/>
  <c r="DN922" i="4" s="1"/>
  <c r="DJ922" i="4"/>
  <c r="DM365" i="4"/>
  <c r="DN365" i="4" s="1"/>
  <c r="DJ365" i="4"/>
  <c r="DM411" i="4"/>
  <c r="DN411" i="4" s="1"/>
  <c r="DJ411" i="4"/>
  <c r="DM353" i="4"/>
  <c r="DN353" i="4" s="1"/>
  <c r="DJ353" i="4"/>
  <c r="DM617" i="4"/>
  <c r="DN617" i="4" s="1"/>
  <c r="DJ617" i="4"/>
  <c r="DM772" i="4"/>
  <c r="DN772" i="4" s="1"/>
  <c r="DJ772" i="4"/>
  <c r="DM198" i="4"/>
  <c r="DN198" i="4" s="1"/>
  <c r="DJ198" i="4"/>
  <c r="DM206" i="4"/>
  <c r="DN206" i="4" s="1"/>
  <c r="DJ206" i="4"/>
  <c r="DM148" i="4"/>
  <c r="DN148" i="4" s="1"/>
  <c r="DJ148" i="4"/>
  <c r="DJ98" i="4"/>
  <c r="DM868" i="4"/>
  <c r="DN868" i="4" s="1"/>
  <c r="DJ868" i="4"/>
  <c r="DM734" i="4"/>
  <c r="DN734" i="4" s="1"/>
  <c r="DJ734" i="4"/>
  <c r="DM455" i="4"/>
  <c r="DN455" i="4" s="1"/>
  <c r="DJ455" i="4"/>
  <c r="DM954" i="4"/>
  <c r="DN954" i="4" s="1"/>
  <c r="DJ954" i="4"/>
  <c r="DM890" i="4"/>
  <c r="DN890" i="4" s="1"/>
  <c r="DJ890" i="4"/>
  <c r="DM1003" i="4"/>
  <c r="DN1003" i="4" s="1"/>
  <c r="DJ1003" i="4"/>
  <c r="DM826" i="4"/>
  <c r="DN826" i="4" s="1"/>
  <c r="DJ826" i="4"/>
  <c r="DM294" i="4"/>
  <c r="DN294" i="4" s="1"/>
  <c r="DJ294" i="4"/>
  <c r="DM364" i="4"/>
  <c r="DN364" i="4" s="1"/>
  <c r="DJ364" i="4"/>
  <c r="DM314" i="4"/>
  <c r="DN314" i="4" s="1"/>
  <c r="DJ314" i="4"/>
  <c r="DM578" i="4"/>
  <c r="DN578" i="4" s="1"/>
  <c r="DJ578" i="4"/>
  <c r="DM925" i="4"/>
  <c r="DN925" i="4" s="1"/>
  <c r="DJ925" i="4"/>
  <c r="DJ112" i="4"/>
  <c r="DM120" i="4"/>
  <c r="DN120" i="4" s="1"/>
  <c r="DJ120" i="4"/>
  <c r="DJ93" i="4"/>
  <c r="DM674" i="4"/>
  <c r="DN674" i="4" s="1"/>
  <c r="DJ674" i="4"/>
  <c r="DJ111" i="4"/>
  <c r="DM887" i="4"/>
  <c r="DN887" i="4" s="1"/>
  <c r="DJ887" i="4"/>
  <c r="DM803" i="4"/>
  <c r="DN803" i="4" s="1"/>
  <c r="DJ803" i="4"/>
  <c r="DM718" i="4"/>
  <c r="DN718" i="4" s="1"/>
  <c r="DJ718" i="4"/>
  <c r="DM247" i="4"/>
  <c r="DN247" i="4" s="1"/>
  <c r="DJ247" i="4"/>
  <c r="DM755" i="4"/>
  <c r="DN755" i="4" s="1"/>
  <c r="DJ755" i="4"/>
  <c r="DJ7" i="4"/>
  <c r="DM208" i="4"/>
  <c r="DN208" i="4" s="1"/>
  <c r="DJ208" i="4"/>
  <c r="DM309" i="4"/>
  <c r="DN309" i="4" s="1"/>
  <c r="DJ309" i="4"/>
  <c r="DM227" i="4"/>
  <c r="DN227" i="4" s="1"/>
  <c r="DJ227" i="4"/>
  <c r="DM491" i="4"/>
  <c r="DN491" i="4" s="1"/>
  <c r="DJ491" i="4"/>
  <c r="DM433" i="4"/>
  <c r="DN433" i="4" s="1"/>
  <c r="DJ433" i="4"/>
  <c r="DM441" i="4"/>
  <c r="DN441" i="4" s="1"/>
  <c r="DJ441" i="4"/>
  <c r="DJ95" i="4"/>
  <c r="DM669" i="4"/>
  <c r="DN669" i="4" s="1"/>
  <c r="DJ669" i="4"/>
  <c r="DM587" i="4"/>
  <c r="DN587" i="4" s="1"/>
  <c r="DJ587" i="4"/>
  <c r="DM790" i="4"/>
  <c r="DN790" i="4" s="1"/>
  <c r="DJ790" i="4"/>
  <c r="DM391" i="4"/>
  <c r="DN391" i="4" s="1"/>
  <c r="DJ391" i="4"/>
  <c r="DM647" i="4"/>
  <c r="DN647" i="4" s="1"/>
  <c r="DJ647" i="4"/>
  <c r="DM263" i="4"/>
  <c r="DN263" i="4" s="1"/>
  <c r="DJ263" i="4"/>
  <c r="DM937" i="4"/>
  <c r="DN937" i="4" s="1"/>
  <c r="DJ937" i="4"/>
  <c r="DM969" i="4"/>
  <c r="DN969" i="4" s="1"/>
  <c r="DJ969" i="4"/>
  <c r="DM164" i="4"/>
  <c r="DN164" i="4" s="1"/>
  <c r="DJ164" i="4"/>
  <c r="DM242" i="4"/>
  <c r="DN242" i="4" s="1"/>
  <c r="DJ242" i="4"/>
  <c r="DJ39" i="4"/>
  <c r="DM438" i="4"/>
  <c r="DN438" i="4" s="1"/>
  <c r="DJ438" i="4"/>
  <c r="DJ40" i="4"/>
  <c r="DM644" i="4"/>
  <c r="DN644" i="4" s="1"/>
  <c r="DJ644" i="4"/>
  <c r="DM652" i="4"/>
  <c r="DN652" i="4" s="1"/>
  <c r="DJ652" i="4"/>
  <c r="DM602" i="4"/>
  <c r="DN602" i="4" s="1"/>
  <c r="DJ602" i="4"/>
  <c r="DM949" i="4"/>
  <c r="DN949" i="4" s="1"/>
  <c r="DJ949" i="4"/>
  <c r="DM136" i="4"/>
  <c r="DN136" i="4" s="1"/>
  <c r="DJ136" i="4"/>
  <c r="DM842" i="4"/>
  <c r="DN842" i="4" s="1"/>
  <c r="DJ842" i="4"/>
  <c r="DM439" i="4"/>
  <c r="DN439" i="4" s="1"/>
  <c r="DJ439" i="4"/>
  <c r="DM737" i="4"/>
  <c r="DN737" i="4" s="1"/>
  <c r="DJ737" i="4"/>
  <c r="DM727" i="4"/>
  <c r="DN727" i="4" s="1"/>
  <c r="DJ727" i="4"/>
  <c r="DJ71" i="4"/>
  <c r="DM339" i="4"/>
  <c r="DN339" i="4" s="1"/>
  <c r="DJ339" i="4"/>
  <c r="DM409" i="4"/>
  <c r="DN409" i="4" s="1"/>
  <c r="DJ409" i="4"/>
  <c r="DM664" i="4"/>
  <c r="DN664" i="4" s="1"/>
  <c r="DJ664" i="4"/>
  <c r="DM637" i="4"/>
  <c r="DN637" i="4" s="1"/>
  <c r="DJ637" i="4"/>
  <c r="DM254" i="4"/>
  <c r="DN254" i="4" s="1"/>
  <c r="DJ254" i="4"/>
  <c r="DM196" i="4"/>
  <c r="DN196" i="4" s="1"/>
  <c r="DJ196" i="4"/>
  <c r="DM204" i="4"/>
  <c r="DN204" i="4" s="1"/>
  <c r="DJ204" i="4"/>
  <c r="DM154" i="4"/>
  <c r="DN154" i="4" s="1"/>
  <c r="DJ154" i="4"/>
  <c r="DM924" i="4"/>
  <c r="DN924" i="4" s="1"/>
  <c r="DJ924" i="4"/>
  <c r="DM350" i="4"/>
  <c r="DN350" i="4" s="1"/>
  <c r="DJ350" i="4"/>
  <c r="DM787" i="4"/>
  <c r="DN787" i="4" s="1"/>
  <c r="DJ787" i="4"/>
  <c r="DM965" i="4"/>
  <c r="DN965" i="4" s="1"/>
  <c r="DJ965" i="4"/>
  <c r="DM704" i="4"/>
  <c r="DN704" i="4" s="1"/>
  <c r="DJ704" i="4"/>
  <c r="DM719" i="4"/>
  <c r="DN719" i="4" s="1"/>
  <c r="DJ719" i="4"/>
  <c r="DJ955" i="4"/>
  <c r="DM955" i="4"/>
  <c r="DN955" i="4" s="1"/>
  <c r="DM988" i="4"/>
  <c r="DN988" i="4" s="1"/>
  <c r="DJ988" i="4"/>
  <c r="DM634" i="4"/>
  <c r="DN634" i="4" s="1"/>
  <c r="DJ634" i="4"/>
  <c r="DM586" i="4"/>
  <c r="DN586" i="4" s="1"/>
  <c r="DJ586" i="4"/>
  <c r="DM128" i="4"/>
  <c r="DN128" i="4" s="1"/>
  <c r="DJ128" i="4"/>
  <c r="DM215" i="4"/>
  <c r="DN215" i="4" s="1"/>
  <c r="DJ215" i="4"/>
  <c r="DM655" i="4"/>
  <c r="DN655" i="4" s="1"/>
  <c r="DJ655" i="4"/>
  <c r="DM526" i="4"/>
  <c r="DN526" i="4" s="1"/>
  <c r="DJ526" i="4"/>
  <c r="DM418" i="4"/>
  <c r="DN418" i="4" s="1"/>
  <c r="DJ418" i="4"/>
  <c r="DM765" i="4"/>
  <c r="DN765" i="4" s="1"/>
  <c r="DJ765" i="4"/>
  <c r="DM673" i="4"/>
  <c r="DN673" i="4" s="1"/>
  <c r="DJ673" i="4"/>
  <c r="DM292" i="4"/>
  <c r="DN292" i="4" s="1"/>
  <c r="DJ292" i="4"/>
  <c r="DM370" i="4"/>
  <c r="DN370" i="4" s="1"/>
  <c r="DJ370" i="4"/>
  <c r="DM717" i="4"/>
  <c r="DN717" i="4" s="1"/>
  <c r="DJ717" i="4"/>
  <c r="DM566" i="4"/>
  <c r="DN566" i="4" s="1"/>
  <c r="DJ566" i="4"/>
  <c r="DM572" i="4"/>
  <c r="DN572" i="4" s="1"/>
  <c r="DJ572" i="4"/>
  <c r="DM522" i="4"/>
  <c r="DN522" i="4" s="1"/>
  <c r="DJ522" i="4"/>
  <c r="DM530" i="4"/>
  <c r="DN530" i="4" s="1"/>
  <c r="DJ530" i="4"/>
  <c r="DM877" i="4"/>
  <c r="DN877" i="4" s="1"/>
  <c r="DJ877" i="4"/>
  <c r="DJ64" i="4"/>
  <c r="DJ37" i="4"/>
  <c r="DM375" i="4"/>
  <c r="DN375" i="4" s="1"/>
  <c r="DJ375" i="4"/>
  <c r="DM961" i="4"/>
  <c r="DN961" i="4" s="1"/>
  <c r="DJ961" i="4"/>
  <c r="DJ10" i="4"/>
  <c r="DM231" i="4"/>
  <c r="DN231" i="4" s="1"/>
  <c r="DJ231" i="4"/>
  <c r="DM975" i="4"/>
  <c r="DN975" i="4" s="1"/>
  <c r="DJ975" i="4"/>
  <c r="DJ939" i="4"/>
  <c r="DM939" i="4"/>
  <c r="DN939" i="4" s="1"/>
  <c r="DM237" i="4"/>
  <c r="DN237" i="4" s="1"/>
  <c r="DJ237" i="4"/>
  <c r="DM283" i="4"/>
  <c r="DN283" i="4" s="1"/>
  <c r="DJ283" i="4"/>
  <c r="DM225" i="4"/>
  <c r="DN225" i="4" s="1"/>
  <c r="DJ225" i="4"/>
  <c r="DM489" i="4"/>
  <c r="DN489" i="4" s="1"/>
  <c r="DJ489" i="4"/>
  <c r="DM517" i="4"/>
  <c r="DN517" i="4" s="1"/>
  <c r="DJ517" i="4"/>
  <c r="DM177" i="4"/>
  <c r="DN177" i="4" s="1"/>
  <c r="DJ177" i="4"/>
  <c r="DM185" i="4"/>
  <c r="DN185" i="4" s="1"/>
  <c r="DJ185" i="4"/>
  <c r="DM440" i="4"/>
  <c r="DN440" i="4" s="1"/>
  <c r="DJ440" i="4"/>
  <c r="DM413" i="4"/>
  <c r="DN413" i="4" s="1"/>
  <c r="DJ413" i="4"/>
  <c r="DM331" i="4"/>
  <c r="DN331" i="4" s="1"/>
  <c r="DJ331" i="4"/>
  <c r="DM615" i="4"/>
  <c r="DN615" i="4" s="1"/>
  <c r="DJ615" i="4"/>
  <c r="DM792" i="4"/>
  <c r="DN792" i="4" s="1"/>
  <c r="DJ792" i="4"/>
  <c r="DM929" i="4"/>
  <c r="DN929" i="4" s="1"/>
  <c r="DJ929" i="4"/>
  <c r="DM696" i="4"/>
  <c r="DN696" i="4" s="1"/>
  <c r="DJ696" i="4"/>
  <c r="DM947" i="4"/>
  <c r="DN947" i="4" s="1"/>
  <c r="DJ947" i="4"/>
  <c r="DM273" i="4"/>
  <c r="DN273" i="4" s="1"/>
  <c r="DJ273" i="4"/>
  <c r="DM528" i="4"/>
  <c r="DN528" i="4" s="1"/>
  <c r="DJ528" i="4"/>
  <c r="DM289" i="4"/>
  <c r="DN289" i="4" s="1"/>
  <c r="DJ289" i="4"/>
  <c r="DM317" i="4"/>
  <c r="DN317" i="4" s="1"/>
  <c r="DJ317" i="4"/>
  <c r="DM581" i="4"/>
  <c r="DN581" i="4" s="1"/>
  <c r="DJ581" i="4"/>
  <c r="DM499" i="4"/>
  <c r="DN499" i="4" s="1"/>
  <c r="DJ499" i="4"/>
  <c r="DM504" i="4"/>
  <c r="DN504" i="4" s="1"/>
  <c r="DJ504" i="4"/>
  <c r="DM477" i="4"/>
  <c r="DN477" i="4" s="1"/>
  <c r="DJ477" i="4"/>
  <c r="DM137" i="4"/>
  <c r="DN137" i="4" s="1"/>
  <c r="DJ137" i="4"/>
  <c r="DM165" i="4"/>
  <c r="DN165" i="4" s="1"/>
  <c r="DJ165" i="4"/>
  <c r="DM784" i="4"/>
  <c r="DN784" i="4" s="1"/>
  <c r="DJ784" i="4"/>
  <c r="DM759" i="4"/>
  <c r="DN759" i="4" s="1"/>
  <c r="DJ759" i="4"/>
  <c r="DM667" i="4"/>
  <c r="DN667" i="4" s="1"/>
  <c r="DJ667" i="4"/>
  <c r="DM716" i="4"/>
  <c r="DN716" i="4" s="1"/>
  <c r="DJ716" i="4"/>
  <c r="DM782" i="4"/>
  <c r="DN782" i="4" s="1"/>
  <c r="DJ782" i="4"/>
  <c r="DM583" i="4"/>
  <c r="DN583" i="4" s="1"/>
  <c r="DJ583" i="4"/>
  <c r="DM337" i="4"/>
  <c r="DN337" i="4" s="1"/>
  <c r="DJ337" i="4"/>
  <c r="DM592" i="4"/>
  <c r="DN592" i="4" s="1"/>
  <c r="DJ592" i="4"/>
  <c r="DJ46" i="4"/>
  <c r="DM611" i="4"/>
  <c r="DN611" i="4" s="1"/>
  <c r="DJ611" i="4"/>
  <c r="DM252" i="4"/>
  <c r="DN252" i="4" s="1"/>
  <c r="DJ252" i="4"/>
  <c r="DM202" i="4"/>
  <c r="DN202" i="4" s="1"/>
  <c r="DJ202" i="4"/>
  <c r="DM210" i="4"/>
  <c r="DN210" i="4" s="1"/>
  <c r="DJ210" i="4"/>
  <c r="DM980" i="4"/>
  <c r="DN980" i="4" s="1"/>
  <c r="DJ980" i="4"/>
  <c r="DM406" i="4"/>
  <c r="DN406" i="4" s="1"/>
  <c r="DJ406" i="4"/>
  <c r="DM348" i="4"/>
  <c r="DN348" i="4" s="1"/>
  <c r="DJ348" i="4"/>
  <c r="DM751" i="4"/>
  <c r="DN751" i="4" s="1"/>
  <c r="DJ751" i="4"/>
  <c r="DM151" i="4"/>
  <c r="DN151" i="4" s="1"/>
  <c r="DJ151" i="4"/>
  <c r="DM908" i="4"/>
  <c r="DN908" i="4" s="1"/>
  <c r="DJ908" i="4"/>
  <c r="DJ971" i="4"/>
  <c r="DM971" i="4"/>
  <c r="DN971" i="4" s="1"/>
  <c r="DM850" i="4"/>
  <c r="DN850" i="4" s="1"/>
  <c r="DJ850" i="4"/>
  <c r="DJ16" i="4"/>
  <c r="DM298" i="4"/>
  <c r="DN298" i="4" s="1"/>
  <c r="DJ298" i="4"/>
  <c r="DM487" i="4"/>
  <c r="DN487" i="4" s="1"/>
  <c r="DJ487" i="4"/>
  <c r="DM622" i="4"/>
  <c r="DN622" i="4" s="1"/>
  <c r="DJ622" i="4"/>
  <c r="DM564" i="4"/>
  <c r="DN564" i="4" s="1"/>
  <c r="DJ564" i="4"/>
  <c r="DM197" i="4"/>
  <c r="DN197" i="4" s="1"/>
  <c r="DJ197" i="4"/>
  <c r="DJ115" i="4"/>
  <c r="DM123" i="4"/>
  <c r="DN123" i="4" s="1"/>
  <c r="DJ123" i="4"/>
  <c r="DJ65" i="4"/>
  <c r="DM320" i="4"/>
  <c r="DN320" i="4" s="1"/>
  <c r="DJ320" i="4"/>
  <c r="DM293" i="4"/>
  <c r="DN293" i="4" s="1"/>
  <c r="DJ293" i="4"/>
  <c r="DM912" i="4"/>
  <c r="DN912" i="4" s="1"/>
  <c r="DJ912" i="4"/>
  <c r="DM770" i="4"/>
  <c r="DN770" i="4" s="1"/>
  <c r="DJ770" i="4"/>
  <c r="DM838" i="4"/>
  <c r="DN838" i="4" s="1"/>
  <c r="DJ838" i="4"/>
  <c r="DM878" i="4"/>
  <c r="DN878" i="4" s="1"/>
  <c r="DJ878" i="4"/>
  <c r="DM791" i="4"/>
  <c r="DN791" i="4" s="1"/>
  <c r="DJ791" i="4"/>
  <c r="DM847" i="4"/>
  <c r="DN847" i="4" s="1"/>
  <c r="DJ847" i="4"/>
  <c r="DM211" i="4"/>
  <c r="DN211" i="4" s="1"/>
  <c r="DJ211" i="4"/>
  <c r="DM281" i="4"/>
  <c r="DN281" i="4" s="1"/>
  <c r="DJ281" i="4"/>
  <c r="DM536" i="4"/>
  <c r="DN536" i="4" s="1"/>
  <c r="DJ536" i="4"/>
  <c r="DM509" i="4"/>
  <c r="DN509" i="4" s="1"/>
  <c r="DJ509" i="4"/>
  <c r="DM126" i="4"/>
  <c r="DN126" i="4" s="1"/>
  <c r="DJ126" i="4"/>
  <c r="DJ68" i="4"/>
  <c r="DJ76" i="4"/>
  <c r="DJ26" i="4"/>
  <c r="DM796" i="4"/>
  <c r="DN796" i="4" s="1"/>
  <c r="DJ796" i="4"/>
  <c r="DM222" i="4"/>
  <c r="DN222" i="4" s="1"/>
  <c r="DJ222" i="4"/>
  <c r="DM599" i="4"/>
  <c r="DN599" i="4" s="1"/>
  <c r="DJ599" i="4"/>
  <c r="DM892" i="4"/>
  <c r="DN892" i="4" s="1"/>
  <c r="DJ892" i="4"/>
  <c r="DM991" i="4"/>
  <c r="DN991" i="4" s="1"/>
  <c r="DJ991" i="4"/>
  <c r="DM886" i="4"/>
  <c r="DN886" i="4" s="1"/>
  <c r="DJ886" i="4"/>
  <c r="DJ699" i="4"/>
  <c r="DM699" i="4"/>
  <c r="DN699" i="4" s="1"/>
  <c r="DJ811" i="4"/>
  <c r="DM811" i="4"/>
  <c r="DN811" i="4" s="1"/>
  <c r="DM422" i="4"/>
  <c r="DN422" i="4" s="1"/>
  <c r="DJ422" i="4"/>
  <c r="DM492" i="4"/>
  <c r="DN492" i="4" s="1"/>
  <c r="DJ492" i="4"/>
  <c r="DM442" i="4"/>
  <c r="DN442" i="4" s="1"/>
  <c r="DJ442" i="4"/>
  <c r="DJ43" i="4"/>
  <c r="DM367" i="4"/>
  <c r="DN367" i="4" s="1"/>
  <c r="DJ367" i="4"/>
  <c r="DM240" i="4"/>
  <c r="DN240" i="4" s="1"/>
  <c r="DJ240" i="4"/>
  <c r="DM248" i="4"/>
  <c r="DN248" i="4" s="1"/>
  <c r="DJ248" i="4"/>
  <c r="DM221" i="4"/>
  <c r="DN221" i="4" s="1"/>
  <c r="DJ221" i="4"/>
  <c r="DN139" i="4"/>
  <c r="DM139" i="4"/>
  <c r="DJ139" i="4"/>
  <c r="DM416" i="4"/>
  <c r="DN416" i="4" s="1"/>
  <c r="DJ416" i="4"/>
  <c r="DM127" i="4"/>
  <c r="DN127" i="4" s="1"/>
  <c r="DJ127" i="4"/>
  <c r="DM931" i="4"/>
  <c r="DN931" i="4" s="1"/>
  <c r="DJ931" i="4"/>
  <c r="DM974" i="4"/>
  <c r="DN974" i="4" s="1"/>
  <c r="DJ974" i="4"/>
  <c r="DM871" i="4"/>
  <c r="DN871" i="4" s="1"/>
  <c r="DJ871" i="4"/>
  <c r="DM591" i="4"/>
  <c r="DN591" i="4" s="1"/>
  <c r="DJ591" i="4"/>
  <c r="DM621" i="4"/>
  <c r="DN621" i="4" s="1"/>
  <c r="DJ621" i="4"/>
  <c r="DJ44" i="4"/>
  <c r="DM609" i="4"/>
  <c r="DN609" i="4" s="1"/>
  <c r="DJ609" i="4"/>
  <c r="DM258" i="4"/>
  <c r="DN258" i="4" s="1"/>
  <c r="DJ258" i="4"/>
  <c r="DM167" i="4"/>
  <c r="DN167" i="4" s="1"/>
  <c r="DJ167" i="4"/>
  <c r="DM454" i="4"/>
  <c r="DN454" i="4" s="1"/>
  <c r="DJ454" i="4"/>
  <c r="DM462" i="4"/>
  <c r="DN462" i="4" s="1"/>
  <c r="DJ462" i="4"/>
  <c r="DM404" i="4"/>
  <c r="DN404" i="4" s="1"/>
  <c r="DJ404" i="4"/>
  <c r="DM354" i="4"/>
  <c r="DN354" i="4" s="1"/>
  <c r="DJ354" i="4"/>
  <c r="DM701" i="4"/>
  <c r="DN701" i="4" s="1"/>
  <c r="DJ701" i="4"/>
  <c r="DM990" i="4"/>
  <c r="DN990" i="4" s="1"/>
  <c r="DJ990" i="4"/>
  <c r="DM897" i="4"/>
  <c r="DN897" i="4" s="1"/>
  <c r="DJ897" i="4"/>
  <c r="DJ23" i="4"/>
  <c r="DM544" i="4"/>
  <c r="DN544" i="4" s="1"/>
  <c r="DJ544" i="4"/>
  <c r="DM950" i="4"/>
  <c r="DN950" i="4" s="1"/>
  <c r="DJ950" i="4"/>
  <c r="DM218" i="4"/>
  <c r="DN218" i="4" s="1"/>
  <c r="DJ218" i="4"/>
  <c r="DM1001" i="4"/>
  <c r="DN1001" i="4" s="1"/>
  <c r="DJ1001" i="4"/>
  <c r="DM308" i="4"/>
  <c r="DN308" i="4" s="1"/>
  <c r="DJ308" i="4"/>
  <c r="DM550" i="4"/>
  <c r="DN550" i="4" s="1"/>
  <c r="DJ550" i="4"/>
  <c r="DM620" i="4"/>
  <c r="DN620" i="4" s="1"/>
  <c r="DJ620" i="4"/>
  <c r="DM570" i="4"/>
  <c r="DN570" i="4" s="1"/>
  <c r="DJ570" i="4"/>
  <c r="DM168" i="4"/>
  <c r="DN168" i="4" s="1"/>
  <c r="DJ168" i="4"/>
  <c r="DM141" i="4"/>
  <c r="DN141" i="4" s="1"/>
  <c r="DJ141" i="4"/>
  <c r="DM149" i="4"/>
  <c r="DN149" i="4" s="1"/>
  <c r="DJ149" i="4"/>
  <c r="DJ67" i="4"/>
  <c r="DM559" i="4"/>
  <c r="DN559" i="4" s="1"/>
  <c r="DJ559" i="4"/>
  <c r="DM264" i="4"/>
  <c r="DN264" i="4" s="1"/>
  <c r="DJ264" i="4"/>
  <c r="DM575" i="4"/>
  <c r="DN575" i="4" s="1"/>
  <c r="DJ575" i="4"/>
  <c r="DM923" i="4"/>
  <c r="DN923" i="4" s="1"/>
  <c r="DJ923" i="4"/>
  <c r="DM853" i="4"/>
  <c r="DN853" i="4" s="1"/>
  <c r="DJ853" i="4"/>
  <c r="DM288" i="4"/>
  <c r="DN288" i="4" s="1"/>
  <c r="DJ288" i="4"/>
  <c r="DM702" i="4"/>
  <c r="DN702" i="4" s="1"/>
  <c r="DJ702" i="4"/>
  <c r="DM819" i="4"/>
  <c r="DN819" i="4" s="1"/>
  <c r="DJ819" i="4"/>
  <c r="DM209" i="4"/>
  <c r="DN209" i="4" s="1"/>
  <c r="DJ209" i="4"/>
  <c r="DM464" i="4"/>
  <c r="DN464" i="4" s="1"/>
  <c r="DJ464" i="4"/>
  <c r="DM565" i="4"/>
  <c r="DN565" i="4" s="1"/>
  <c r="DJ565" i="4"/>
  <c r="DM483" i="4"/>
  <c r="DN483" i="4" s="1"/>
  <c r="DJ483" i="4"/>
  <c r="DM479" i="4"/>
  <c r="DN479" i="4" s="1"/>
  <c r="DJ479" i="4"/>
  <c r="DM435" i="4"/>
  <c r="DN435" i="4" s="1"/>
  <c r="DJ435" i="4"/>
  <c r="DM443" i="4"/>
  <c r="DN443" i="4" s="1"/>
  <c r="DJ443" i="4"/>
  <c r="DM385" i="4"/>
  <c r="DN385" i="4" s="1"/>
  <c r="DJ385" i="4"/>
  <c r="DM640" i="4"/>
  <c r="DN640" i="4" s="1"/>
  <c r="DJ640" i="4"/>
  <c r="DM613" i="4"/>
  <c r="DN613" i="4" s="1"/>
  <c r="DJ613" i="4"/>
  <c r="DM817" i="4"/>
  <c r="DN817" i="4" s="1"/>
  <c r="DJ817" i="4"/>
  <c r="DJ19" i="4"/>
  <c r="DM698" i="4"/>
  <c r="DN698" i="4" s="1"/>
  <c r="DJ698" i="4"/>
  <c r="DM935" i="4"/>
  <c r="DN935" i="4" s="1"/>
  <c r="DJ935" i="4"/>
  <c r="DM840" i="4"/>
  <c r="DN840" i="4" s="1"/>
  <c r="DJ840" i="4"/>
  <c r="DM503" i="4"/>
  <c r="DN503" i="4" s="1"/>
  <c r="DJ503" i="4"/>
  <c r="DM531" i="4"/>
  <c r="DN531" i="4" s="1"/>
  <c r="DJ531" i="4"/>
  <c r="DM601" i="4"/>
  <c r="DN601" i="4" s="1"/>
  <c r="DJ601" i="4"/>
  <c r="DJ629" i="4"/>
  <c r="DM629" i="4"/>
  <c r="DN629" i="4" s="1"/>
  <c r="DM553" i="4"/>
  <c r="DN553" i="4" s="1"/>
  <c r="DJ553" i="4"/>
  <c r="DM708" i="4"/>
  <c r="DN708" i="4" s="1"/>
  <c r="DJ708" i="4"/>
  <c r="DM134" i="4"/>
  <c r="DN134" i="4" s="1"/>
  <c r="DJ134" i="4"/>
  <c r="DM507" i="4"/>
  <c r="DN507" i="4" s="1"/>
  <c r="DJ507" i="4"/>
  <c r="DM449" i="4"/>
  <c r="DN449" i="4" s="1"/>
  <c r="DJ449" i="4"/>
  <c r="DM395" i="4"/>
  <c r="DN395" i="4" s="1"/>
  <c r="DJ395" i="4"/>
  <c r="DM392" i="4"/>
  <c r="DN392" i="4" s="1"/>
  <c r="DJ392" i="4"/>
  <c r="DM938" i="4"/>
  <c r="DN938" i="4" s="1"/>
  <c r="DJ938" i="4"/>
  <c r="DM710" i="4"/>
  <c r="DN710" i="4" s="1"/>
  <c r="DJ710" i="4"/>
  <c r="DM981" i="4"/>
  <c r="DN981" i="4" s="1"/>
  <c r="DJ981" i="4"/>
  <c r="DM958" i="4"/>
  <c r="DN958" i="4" s="1"/>
  <c r="DJ958" i="4"/>
  <c r="DM738" i="4"/>
  <c r="DN738" i="4" s="1"/>
  <c r="DJ738" i="4"/>
  <c r="DM567" i="4"/>
  <c r="DN567" i="4" s="1"/>
  <c r="DJ567" i="4"/>
  <c r="DM595" i="4"/>
  <c r="DN595" i="4" s="1"/>
  <c r="DJ595" i="4"/>
  <c r="DJ50" i="4"/>
  <c r="DM820" i="4"/>
  <c r="DN820" i="4" s="1"/>
  <c r="DJ820" i="4"/>
  <c r="DM246" i="4"/>
  <c r="DN246" i="4" s="1"/>
  <c r="DJ246" i="4"/>
  <c r="DM510" i="4"/>
  <c r="DN510" i="4" s="1"/>
  <c r="DJ510" i="4"/>
  <c r="DM452" i="4"/>
  <c r="DN452" i="4" s="1"/>
  <c r="DJ452" i="4"/>
  <c r="DM460" i="4"/>
  <c r="DN460" i="4" s="1"/>
  <c r="DJ460" i="4"/>
  <c r="DM410" i="4"/>
  <c r="DN410" i="4" s="1"/>
  <c r="DJ410" i="4"/>
  <c r="DM757" i="4"/>
  <c r="DN757" i="4" s="1"/>
  <c r="DJ757" i="4"/>
  <c r="DM606" i="4"/>
  <c r="DN606" i="4" s="1"/>
  <c r="DJ606" i="4"/>
  <c r="DM874" i="4"/>
  <c r="DN874" i="4" s="1"/>
  <c r="DJ874" i="4"/>
  <c r="DM870" i="4"/>
  <c r="DN870" i="4" s="1"/>
  <c r="DJ870" i="4"/>
  <c r="DM960" i="4"/>
  <c r="DN960" i="4" s="1"/>
  <c r="DJ960" i="4"/>
  <c r="DM766" i="4"/>
  <c r="DN766" i="4" s="1"/>
  <c r="DJ766" i="4"/>
  <c r="DM822" i="4"/>
  <c r="DN822" i="4" s="1"/>
  <c r="DJ822" i="4"/>
  <c r="DM548" i="4"/>
  <c r="DN548" i="4" s="1"/>
  <c r="DJ548" i="4"/>
  <c r="DM626" i="4"/>
  <c r="DN626" i="4" s="1"/>
  <c r="DJ626" i="4"/>
  <c r="DM973" i="4"/>
  <c r="DN973" i="4" s="1"/>
  <c r="DJ973" i="4"/>
  <c r="DM169" i="4"/>
  <c r="DN169" i="4" s="1"/>
  <c r="DJ169" i="4"/>
  <c r="DM424" i="4"/>
  <c r="DN424" i="4" s="1"/>
  <c r="DJ424" i="4"/>
  <c r="DM397" i="4"/>
  <c r="DN397" i="4" s="1"/>
  <c r="DJ397" i="4"/>
  <c r="DM405" i="4"/>
  <c r="DN405" i="4" s="1"/>
  <c r="DJ405" i="4"/>
  <c r="DM323" i="4"/>
  <c r="DN323" i="4" s="1"/>
  <c r="DJ323" i="4"/>
  <c r="DM265" i="4"/>
  <c r="DN265" i="4" s="1"/>
  <c r="DJ265" i="4"/>
  <c r="DM520" i="4"/>
  <c r="DN520" i="4" s="1"/>
  <c r="DJ520" i="4"/>
  <c r="DJ96" i="4"/>
  <c r="DM191" i="4"/>
  <c r="DN191" i="4" s="1"/>
  <c r="DJ191" i="4"/>
  <c r="DM707" i="4"/>
  <c r="DN707" i="4" s="1"/>
  <c r="DJ707" i="4"/>
  <c r="DM641" i="4"/>
  <c r="DN641" i="4" s="1"/>
  <c r="DJ641" i="4"/>
  <c r="DM560" i="4"/>
  <c r="DN560" i="4" s="1"/>
  <c r="DJ560" i="4"/>
  <c r="DJ875" i="4"/>
  <c r="DM875" i="4"/>
  <c r="DN875" i="4" s="1"/>
  <c r="DM493" i="4"/>
  <c r="DN493" i="4" s="1"/>
  <c r="DJ493" i="4"/>
  <c r="DM539" i="4"/>
  <c r="DN539" i="4" s="1"/>
  <c r="DJ539" i="4"/>
  <c r="DM481" i="4"/>
  <c r="DN481" i="4" s="1"/>
  <c r="DJ481" i="4"/>
  <c r="DM130" i="4"/>
  <c r="DN130" i="4" s="1"/>
  <c r="DJ130" i="4"/>
  <c r="DM900" i="4"/>
  <c r="DN900" i="4" s="1"/>
  <c r="DJ900" i="4"/>
  <c r="DM326" i="4"/>
  <c r="DN326" i="4" s="1"/>
  <c r="DJ326" i="4"/>
  <c r="DM334" i="4"/>
  <c r="DN334" i="4" s="1"/>
  <c r="DJ334" i="4"/>
  <c r="DM276" i="4"/>
  <c r="DN276" i="4" s="1"/>
  <c r="DJ276" i="4"/>
  <c r="DM226" i="4"/>
  <c r="DN226" i="4" s="1"/>
  <c r="DJ226" i="4"/>
  <c r="DM996" i="4"/>
  <c r="DN996" i="4" s="1"/>
  <c r="DJ996" i="4"/>
  <c r="DM862" i="4"/>
  <c r="DN862" i="4" s="1"/>
  <c r="DJ862" i="4"/>
  <c r="DM769" i="4"/>
  <c r="DN769" i="4" s="1"/>
  <c r="DJ769" i="4"/>
  <c r="DM786" i="4"/>
  <c r="DN786" i="4" s="1"/>
  <c r="DJ786" i="4"/>
  <c r="DM986" i="4"/>
  <c r="DN986" i="4" s="1"/>
  <c r="DJ986" i="4"/>
  <c r="DJ17" i="4"/>
  <c r="DM426" i="4"/>
  <c r="DN426" i="4" s="1"/>
  <c r="DJ426" i="4"/>
  <c r="DM773" i="4"/>
  <c r="DN773" i="4" s="1"/>
  <c r="DJ773" i="4"/>
  <c r="DJ88" i="4"/>
  <c r="DJ61" i="4"/>
  <c r="DM325" i="4"/>
  <c r="DN325" i="4" s="1"/>
  <c r="DJ325" i="4"/>
  <c r="DM243" i="4"/>
  <c r="DN243" i="4" s="1"/>
  <c r="DJ243" i="4"/>
  <c r="DM251" i="4"/>
  <c r="DN251" i="4" s="1"/>
  <c r="DJ251" i="4"/>
  <c r="DM193" i="4"/>
  <c r="DN193" i="4" s="1"/>
  <c r="DJ193" i="4"/>
  <c r="DM448" i="4"/>
  <c r="DN448" i="4" s="1"/>
  <c r="DJ448" i="4"/>
  <c r="DM421" i="4"/>
  <c r="DN421" i="4" s="1"/>
  <c r="DJ421" i="4"/>
  <c r="DM327" i="4"/>
  <c r="DN327" i="4" s="1"/>
  <c r="DJ327" i="4"/>
  <c r="DM978" i="4"/>
  <c r="DN978" i="4" s="1"/>
  <c r="DJ978" i="4"/>
  <c r="DM966" i="4"/>
  <c r="DN966" i="4" s="1"/>
  <c r="DJ966" i="4"/>
  <c r="DM711" i="4"/>
  <c r="DN711" i="4" s="1"/>
  <c r="DJ711" i="4"/>
  <c r="DM383" i="4"/>
  <c r="DN383" i="4" s="1"/>
  <c r="DJ383" i="4"/>
  <c r="DM593" i="4"/>
  <c r="DN593" i="4" s="1"/>
  <c r="DJ593" i="4"/>
  <c r="DM748" i="4"/>
  <c r="DN748" i="4" s="1"/>
  <c r="DJ748" i="4"/>
  <c r="DM302" i="4"/>
  <c r="DN302" i="4" s="1"/>
  <c r="DJ302" i="4"/>
  <c r="DM244" i="4"/>
  <c r="DN244" i="4" s="1"/>
  <c r="DJ244" i="4"/>
  <c r="DM508" i="4"/>
  <c r="DN508" i="4" s="1"/>
  <c r="DJ508" i="4"/>
  <c r="DM458" i="4"/>
  <c r="DN458" i="4" s="1"/>
  <c r="DJ458" i="4"/>
  <c r="DM466" i="4"/>
  <c r="DN466" i="4" s="1"/>
  <c r="DJ466" i="4"/>
  <c r="DM813" i="4"/>
  <c r="DN813" i="4" s="1"/>
  <c r="DJ813" i="4"/>
  <c r="DM662" i="4"/>
  <c r="DN662" i="4" s="1"/>
  <c r="DJ662" i="4"/>
  <c r="DM604" i="4"/>
  <c r="DN604" i="4" s="1"/>
  <c r="DJ604" i="4"/>
  <c r="DJ63" i="4"/>
  <c r="DM859" i="4"/>
  <c r="DN859" i="4" s="1"/>
  <c r="DJ859" i="4"/>
  <c r="DJ103" i="4"/>
  <c r="DJ18" i="4"/>
  <c r="DM805" i="4"/>
  <c r="DN805" i="4" s="1"/>
  <c r="DJ805" i="4"/>
  <c r="DJ108" i="4"/>
  <c r="DM318" i="4"/>
  <c r="DN318" i="4" s="1"/>
  <c r="DJ318" i="4"/>
  <c r="DM665" i="4"/>
  <c r="DN665" i="4" s="1"/>
  <c r="DJ665" i="4"/>
  <c r="DJ53" i="4"/>
  <c r="DM232" i="4"/>
  <c r="DN232" i="4" s="1"/>
  <c r="DJ232" i="4"/>
  <c r="DM941" i="4"/>
  <c r="DN941" i="4" s="1"/>
  <c r="DJ941" i="4"/>
  <c r="DM987" i="4"/>
  <c r="DN987" i="4" s="1"/>
  <c r="DJ987" i="4"/>
  <c r="DJ42" i="4"/>
  <c r="DM468" i="4"/>
  <c r="DN468" i="4" s="1"/>
  <c r="DJ468" i="4"/>
  <c r="DM901" i="4"/>
  <c r="DN901" i="4" s="1"/>
  <c r="DJ901" i="4"/>
  <c r="DM216" i="4"/>
  <c r="DN216" i="4" s="1"/>
  <c r="DJ216" i="4"/>
  <c r="DM189" i="4"/>
  <c r="DN189" i="4" s="1"/>
  <c r="DJ189" i="4"/>
  <c r="DM171" i="4"/>
  <c r="DN171" i="4" s="1"/>
  <c r="DJ171" i="4"/>
  <c r="DJ113" i="4"/>
  <c r="DM121" i="4"/>
  <c r="DN121" i="4" s="1"/>
  <c r="DJ121" i="4"/>
  <c r="DM376" i="4"/>
  <c r="DN376" i="4" s="1"/>
  <c r="DJ376" i="4"/>
  <c r="DM349" i="4"/>
  <c r="DN349" i="4" s="1"/>
  <c r="DJ349" i="4"/>
  <c r="DM267" i="4"/>
  <c r="DN267" i="4" s="1"/>
  <c r="DJ267" i="4"/>
  <c r="DM828" i="4"/>
  <c r="DN828" i="4" s="1"/>
  <c r="DJ828" i="4"/>
  <c r="DM994" i="4"/>
  <c r="DN994" i="4" s="1"/>
  <c r="DJ994" i="4"/>
  <c r="DM767" i="4"/>
  <c r="DN767" i="4" s="1"/>
  <c r="DJ767" i="4"/>
  <c r="DM865" i="4"/>
  <c r="DN865" i="4" s="1"/>
  <c r="DJ865" i="4"/>
  <c r="DM983" i="4"/>
  <c r="DN983" i="4" s="1"/>
  <c r="DJ983" i="4"/>
  <c r="DM691" i="4"/>
  <c r="DN691" i="4" s="1"/>
  <c r="DJ691" i="4"/>
  <c r="DM883" i="4"/>
  <c r="DN883" i="4" s="1"/>
  <c r="DJ883" i="4"/>
  <c r="DM467" i="4"/>
  <c r="DN467" i="4" s="1"/>
  <c r="DJ467" i="4"/>
  <c r="DM537" i="4"/>
  <c r="DN537" i="4" s="1"/>
  <c r="DJ537" i="4"/>
  <c r="DM692" i="4"/>
  <c r="DN692" i="4" s="1"/>
  <c r="DJ692" i="4"/>
  <c r="DM118" i="4"/>
  <c r="DN118" i="4" s="1"/>
  <c r="DJ118" i="4"/>
  <c r="DM124" i="4"/>
  <c r="DN124" i="4" s="1"/>
  <c r="DJ124" i="4"/>
  <c r="DJ70" i="4"/>
  <c r="DJ78" i="4"/>
  <c r="DM643" i="4"/>
  <c r="DN643" i="4" s="1"/>
  <c r="DJ643" i="4"/>
  <c r="DM585" i="4"/>
  <c r="DN585" i="4" s="1"/>
  <c r="DJ585" i="4"/>
  <c r="DM740" i="4"/>
  <c r="DN740" i="4" s="1"/>
  <c r="DJ740" i="4"/>
  <c r="DM933" i="4"/>
  <c r="DN933" i="4" s="1"/>
  <c r="DJ933" i="4"/>
  <c r="DM928" i="4"/>
  <c r="DN928" i="4" s="1"/>
  <c r="DJ928" i="4"/>
  <c r="DM735" i="4"/>
  <c r="DN735" i="4" s="1"/>
  <c r="DJ735" i="4"/>
  <c r="DM304" i="4"/>
  <c r="DN304" i="4" s="1"/>
  <c r="DJ304" i="4"/>
  <c r="DM135" i="4"/>
  <c r="DN135" i="4" s="1"/>
  <c r="DJ135" i="4"/>
  <c r="DM721" i="4"/>
  <c r="DN721" i="4" s="1"/>
  <c r="DJ721" i="4"/>
  <c r="DM166" i="4"/>
  <c r="DN166" i="4" s="1"/>
  <c r="DJ166" i="4"/>
  <c r="DM236" i="4"/>
  <c r="DN236" i="4" s="1"/>
  <c r="DJ236" i="4"/>
  <c r="DM756" i="4"/>
  <c r="DN756" i="4" s="1"/>
  <c r="DJ756" i="4"/>
  <c r="DM547" i="4"/>
  <c r="DN547" i="4" s="1"/>
  <c r="DJ547" i="4"/>
  <c r="DM188" i="4"/>
  <c r="DN188" i="4" s="1"/>
  <c r="DJ188" i="4"/>
  <c r="DM138" i="4"/>
  <c r="DN138" i="4" s="1"/>
  <c r="DJ138" i="4"/>
  <c r="DM142" i="4"/>
  <c r="DN142" i="4" s="1"/>
  <c r="DJ142" i="4"/>
  <c r="DJ84" i="4"/>
  <c r="DM159" i="4"/>
  <c r="DN159" i="4" s="1"/>
  <c r="DJ159" i="4"/>
  <c r="DM917" i="4"/>
  <c r="DN917" i="4" s="1"/>
  <c r="DJ917" i="4"/>
  <c r="DJ11" i="4"/>
  <c r="DM895" i="4"/>
  <c r="DN895" i="4" s="1"/>
  <c r="DJ895" i="4"/>
  <c r="DM993" i="4"/>
  <c r="DN993" i="4" s="1"/>
  <c r="DJ993" i="4"/>
  <c r="DM824" i="4"/>
  <c r="DN824" i="4" s="1"/>
  <c r="DJ824" i="4"/>
  <c r="DM962" i="4"/>
  <c r="DN962" i="4" s="1"/>
  <c r="DJ962" i="4"/>
  <c r="DM688" i="4"/>
  <c r="DN688" i="4" s="1"/>
  <c r="DJ688" i="4"/>
  <c r="DM230" i="4"/>
  <c r="DN230" i="4" s="1"/>
  <c r="DJ230" i="4"/>
  <c r="DM300" i="4"/>
  <c r="DN300" i="4" s="1"/>
  <c r="DJ300" i="4"/>
  <c r="DM250" i="4"/>
  <c r="DN250" i="4" s="1"/>
  <c r="DJ250" i="4"/>
  <c r="DM514" i="4"/>
  <c r="DN514" i="4" s="1"/>
  <c r="DJ514" i="4"/>
  <c r="DM861" i="4"/>
  <c r="DN861" i="4" s="1"/>
  <c r="DJ861" i="4"/>
  <c r="DJ48" i="4"/>
  <c r="DJ56" i="4"/>
  <c r="DJ29" i="4"/>
  <c r="DM610" i="4"/>
  <c r="DN610" i="4" s="1"/>
  <c r="DJ610" i="4"/>
  <c r="DM957" i="4"/>
  <c r="DN957" i="4" s="1"/>
  <c r="DJ957" i="4"/>
  <c r="DM823" i="4"/>
  <c r="DN823" i="4" s="1"/>
  <c r="DJ823" i="4"/>
  <c r="DM739" i="4"/>
  <c r="DN739" i="4" s="1"/>
  <c r="DJ739" i="4"/>
  <c r="DM869" i="4"/>
  <c r="DN869" i="4" s="1"/>
  <c r="DJ869" i="4"/>
  <c r="DM910" i="4"/>
  <c r="DN910" i="4" s="1"/>
  <c r="DJ910" i="4"/>
  <c r="DM913" i="4"/>
  <c r="DN913" i="4" s="1"/>
  <c r="DJ913" i="4"/>
  <c r="DM936" i="4"/>
  <c r="DN936" i="4" s="1"/>
  <c r="DJ936" i="4"/>
  <c r="DM144" i="4"/>
  <c r="DN144" i="4" s="1"/>
  <c r="DJ144" i="4"/>
  <c r="DM245" i="4"/>
  <c r="DN245" i="4" s="1"/>
  <c r="DJ245" i="4"/>
  <c r="DM163" i="4"/>
  <c r="DN163" i="4" s="1"/>
  <c r="DJ163" i="4"/>
  <c r="DM427" i="4"/>
  <c r="DN427" i="4" s="1"/>
  <c r="DJ427" i="4"/>
  <c r="DM369" i="4"/>
  <c r="DN369" i="4" s="1"/>
  <c r="DJ369" i="4"/>
  <c r="DM377" i="4"/>
  <c r="DN377" i="4" s="1"/>
  <c r="DJ377" i="4"/>
  <c r="DM632" i="4"/>
  <c r="DN632" i="4" s="1"/>
  <c r="DJ632" i="4"/>
  <c r="DM605" i="4"/>
  <c r="DN605" i="4" s="1"/>
  <c r="DJ605" i="4"/>
  <c r="DM523" i="4"/>
  <c r="DN523" i="4" s="1"/>
  <c r="DJ523" i="4"/>
  <c r="DM726" i="4"/>
  <c r="DN726" i="4" s="1"/>
  <c r="DJ726" i="4"/>
  <c r="DM984" i="4"/>
  <c r="DN984" i="4" s="1"/>
  <c r="DJ984" i="4"/>
  <c r="DM207" i="4"/>
  <c r="DN207" i="4" s="1"/>
  <c r="DJ207" i="4"/>
  <c r="DM904" i="4"/>
  <c r="DN904" i="4" s="1"/>
  <c r="DJ904" i="4"/>
  <c r="DM809" i="4"/>
  <c r="DN809" i="4" s="1"/>
  <c r="DJ809" i="4"/>
  <c r="DM713" i="4"/>
  <c r="DN713" i="4" s="1"/>
  <c r="DJ713" i="4"/>
  <c r="DM465" i="4"/>
  <c r="DN465" i="4" s="1"/>
  <c r="DJ465" i="4"/>
  <c r="DM287" i="4"/>
  <c r="DN287" i="4" s="1"/>
  <c r="DJ287" i="4"/>
  <c r="DM174" i="4"/>
  <c r="DN174" i="4" s="1"/>
  <c r="DJ174" i="4"/>
  <c r="DJ116" i="4"/>
  <c r="DM380" i="4"/>
  <c r="DN380" i="4" s="1"/>
  <c r="DJ380" i="4"/>
  <c r="DM330" i="4"/>
  <c r="DN330" i="4" s="1"/>
  <c r="DJ330" i="4"/>
  <c r="DM338" i="4"/>
  <c r="DN338" i="4" s="1"/>
  <c r="DJ338" i="4"/>
  <c r="DM684" i="4"/>
  <c r="DN684" i="4" s="1"/>
  <c r="DJ684" i="4"/>
  <c r="DM534" i="4"/>
  <c r="DN534" i="4" s="1"/>
  <c r="DJ534" i="4"/>
  <c r="DM476" i="4"/>
  <c r="DN476" i="4" s="1"/>
  <c r="DJ476" i="4"/>
  <c r="DM879" i="4"/>
  <c r="DN879" i="4" s="1"/>
  <c r="DJ879" i="4"/>
  <c r="DM731" i="4"/>
  <c r="DN731" i="4" s="1"/>
  <c r="DJ731" i="4"/>
  <c r="DM608" i="4"/>
  <c r="DN608" i="4" s="1"/>
  <c r="DJ608" i="4"/>
  <c r="DM778" i="4"/>
  <c r="DN778" i="4" s="1"/>
  <c r="DJ778" i="4"/>
  <c r="DJ22" i="4"/>
  <c r="DM880" i="4"/>
  <c r="DN880" i="4" s="1"/>
  <c r="DJ880" i="4"/>
  <c r="DJ45" i="4"/>
  <c r="DJ91" i="4"/>
  <c r="DJ33" i="4"/>
  <c r="DM297" i="4"/>
  <c r="DN297" i="4" s="1"/>
  <c r="DJ297" i="4"/>
  <c r="DM552" i="4"/>
  <c r="DN552" i="4" s="1"/>
  <c r="DJ552" i="4"/>
  <c r="DM525" i="4"/>
  <c r="DN525" i="4" s="1"/>
  <c r="DJ525" i="4"/>
  <c r="DM533" i="4"/>
  <c r="DN533" i="4" s="1"/>
  <c r="DJ533" i="4"/>
  <c r="DM451" i="4"/>
  <c r="DN451" i="4" s="1"/>
  <c r="DJ451" i="4"/>
  <c r="DM393" i="4"/>
  <c r="DN393" i="4" s="1"/>
  <c r="DJ393" i="4"/>
  <c r="DM648" i="4"/>
  <c r="DN648" i="4" s="1"/>
  <c r="DJ648" i="4"/>
  <c r="DJ31" i="4"/>
  <c r="DM736" i="4"/>
  <c r="DN736" i="4" s="1"/>
  <c r="DJ736" i="4"/>
  <c r="DM835" i="4"/>
  <c r="DN835" i="4" s="1"/>
  <c r="DJ835" i="4"/>
  <c r="DM921" i="4"/>
  <c r="DN921" i="4" s="1"/>
  <c r="DJ921" i="4"/>
  <c r="DM911" i="4"/>
  <c r="DN911" i="4" s="1"/>
  <c r="DJ911" i="4"/>
  <c r="DM228" i="4"/>
  <c r="DN228" i="4" s="1"/>
  <c r="DJ228" i="4"/>
  <c r="DM306" i="4"/>
  <c r="DN306" i="4" s="1"/>
  <c r="DJ306" i="4"/>
  <c r="DM551" i="4"/>
  <c r="DN551" i="4" s="1"/>
  <c r="DJ551" i="4"/>
  <c r="DM502" i="4"/>
  <c r="DN502" i="4" s="1"/>
  <c r="DJ502" i="4"/>
  <c r="DJ104" i="4"/>
  <c r="DJ77" i="4"/>
  <c r="DJ85" i="4"/>
  <c r="DM666" i="4"/>
  <c r="DN666" i="4" s="1"/>
  <c r="DJ666" i="4"/>
  <c r="DJ47" i="4"/>
  <c r="DM200" i="4"/>
  <c r="DN200" i="4" s="1"/>
  <c r="DJ200" i="4"/>
  <c r="DM914" i="4"/>
  <c r="DN914" i="4" s="1"/>
  <c r="DJ914" i="4"/>
  <c r="DM703" i="4"/>
  <c r="DN703" i="4" s="1"/>
  <c r="DJ703" i="4"/>
  <c r="DM801" i="4"/>
  <c r="DN801" i="4" s="1"/>
  <c r="DJ801" i="4"/>
  <c r="DM855" i="4"/>
  <c r="DN855" i="4" s="1"/>
  <c r="DJ855" i="4"/>
  <c r="DM849" i="4"/>
  <c r="DN849" i="4" s="1"/>
  <c r="DJ849" i="4"/>
  <c r="DM414" i="4"/>
  <c r="DN414" i="4" s="1"/>
  <c r="DJ414" i="4"/>
  <c r="DM224" i="4"/>
  <c r="DN224" i="4" s="1"/>
  <c r="DJ224" i="4"/>
  <c r="DM322" i="4"/>
  <c r="DN322" i="4" s="1"/>
  <c r="DJ322" i="4"/>
  <c r="DM173" i="4"/>
  <c r="DN173" i="4" s="1"/>
  <c r="DJ173" i="4"/>
  <c r="DM161" i="4"/>
  <c r="DN161" i="4" s="1"/>
  <c r="DJ161" i="4"/>
  <c r="DM425" i="4"/>
  <c r="DN425" i="4" s="1"/>
  <c r="DJ425" i="4"/>
  <c r="DM453" i="4"/>
  <c r="DN453" i="4" s="1"/>
  <c r="DJ453" i="4"/>
  <c r="DM371" i="4"/>
  <c r="DN371" i="4" s="1"/>
  <c r="DJ371" i="4"/>
  <c r="DM379" i="4"/>
  <c r="DN379" i="4" s="1"/>
  <c r="DJ379" i="4"/>
  <c r="DM321" i="4"/>
  <c r="DN321" i="4" s="1"/>
  <c r="DJ321" i="4"/>
  <c r="DM576" i="4"/>
  <c r="DN576" i="4" s="1"/>
  <c r="DJ576" i="4"/>
  <c r="DM549" i="4"/>
  <c r="DN549" i="4" s="1"/>
  <c r="DJ549" i="4"/>
  <c r="DM728" i="4"/>
  <c r="DN728" i="4" s="1"/>
  <c r="DJ728" i="4"/>
  <c r="DM1002" i="4"/>
  <c r="DN1002" i="4" s="1"/>
  <c r="DJ1002" i="4"/>
  <c r="DM807" i="4"/>
  <c r="DN807" i="4" s="1"/>
  <c r="DJ807" i="4"/>
  <c r="DM712" i="4"/>
  <c r="DN712" i="4" s="1"/>
  <c r="DJ712" i="4"/>
  <c r="DM741" i="4"/>
  <c r="DN741" i="4" s="1"/>
  <c r="DJ741" i="4"/>
  <c r="DM783" i="4"/>
  <c r="DN783" i="4" s="1"/>
  <c r="DJ783" i="4"/>
  <c r="DJ102" i="4"/>
  <c r="DM172" i="4"/>
  <c r="DN172" i="4" s="1"/>
  <c r="DJ172" i="4"/>
  <c r="DM122" i="4"/>
  <c r="DN122" i="4" s="1"/>
  <c r="DJ122" i="4"/>
  <c r="DM382" i="4"/>
  <c r="DN382" i="4" s="1"/>
  <c r="DJ382" i="4"/>
  <c r="DJ74" i="4"/>
  <c r="DJ82" i="4"/>
  <c r="DM852" i="4"/>
  <c r="DN852" i="4" s="1"/>
  <c r="DJ852" i="4"/>
  <c r="DM278" i="4"/>
  <c r="DN278" i="4" s="1"/>
  <c r="DJ278" i="4"/>
  <c r="DM220" i="4"/>
  <c r="DN220" i="4" s="1"/>
  <c r="DJ220" i="4"/>
  <c r="DM311" i="4"/>
  <c r="DN311" i="4" s="1"/>
  <c r="DJ311" i="4"/>
  <c r="DM889" i="4"/>
  <c r="DN889" i="4" s="1"/>
  <c r="DJ889" i="4"/>
  <c r="DM746" i="4"/>
  <c r="DN746" i="4" s="1"/>
  <c r="DJ746" i="4"/>
  <c r="DM891" i="4"/>
  <c r="DN891" i="4" s="1"/>
  <c r="DJ891" i="4"/>
  <c r="DM905" i="4"/>
  <c r="DN905" i="4" s="1"/>
  <c r="DJ905" i="4"/>
  <c r="DM170" i="4"/>
  <c r="DN170" i="4" s="1"/>
  <c r="DJ170" i="4"/>
  <c r="DM940" i="4"/>
  <c r="DN940" i="4" s="1"/>
  <c r="DJ940" i="4"/>
  <c r="DM186" i="4"/>
  <c r="DN186" i="4" s="1"/>
  <c r="DJ186" i="4"/>
  <c r="DM182" i="4"/>
  <c r="DN182" i="4" s="1"/>
  <c r="DJ182" i="4"/>
  <c r="DM446" i="4"/>
  <c r="DN446" i="4" s="1"/>
  <c r="DJ446" i="4"/>
  <c r="DM388" i="4"/>
  <c r="DN388" i="4" s="1"/>
  <c r="DJ388" i="4"/>
  <c r="DM146" i="4"/>
  <c r="DN146" i="4" s="1"/>
  <c r="DJ146" i="4"/>
  <c r="DM916" i="4"/>
  <c r="DN916" i="4" s="1"/>
  <c r="DJ916" i="4"/>
  <c r="DJ34" i="4"/>
  <c r="DJ30" i="4"/>
  <c r="DM881" i="4"/>
  <c r="DN881" i="4" s="1"/>
  <c r="DJ881" i="4"/>
  <c r="DM856" i="4"/>
  <c r="DN856" i="4" s="1"/>
  <c r="DJ856" i="4"/>
  <c r="DM834" i="4"/>
  <c r="DN834" i="4" s="1"/>
  <c r="DJ834" i="4"/>
  <c r="DM511" i="4"/>
  <c r="DN511" i="4" s="1"/>
  <c r="DJ511" i="4"/>
  <c r="DM968" i="4"/>
  <c r="DN968" i="4" s="1"/>
  <c r="DJ968" i="4"/>
  <c r="DM255" i="4"/>
  <c r="DN255" i="4" s="1"/>
  <c r="DJ255" i="4"/>
  <c r="DM343" i="4"/>
  <c r="DN343" i="4" s="1"/>
  <c r="DJ343" i="4"/>
  <c r="DM234" i="4"/>
  <c r="DN234" i="4" s="1"/>
  <c r="DJ234" i="4"/>
  <c r="DM1004" i="4"/>
  <c r="DN1004" i="4" s="1"/>
  <c r="DJ1004" i="4"/>
  <c r="DM558" i="4"/>
  <c r="DN558" i="4" s="1"/>
  <c r="DJ558" i="4"/>
  <c r="DM500" i="4"/>
  <c r="DN500" i="4" s="1"/>
  <c r="DJ500" i="4"/>
  <c r="DM133" i="4"/>
  <c r="DN133" i="4" s="1"/>
  <c r="DJ133" i="4"/>
  <c r="DJ51" i="4"/>
  <c r="DJ59" i="4"/>
  <c r="DM495" i="4"/>
  <c r="DN495" i="4" s="1"/>
  <c r="DJ495" i="4"/>
  <c r="DM256" i="4"/>
  <c r="DN256" i="4" s="1"/>
  <c r="DJ256" i="4"/>
  <c r="DM229" i="4"/>
  <c r="DN229" i="4" s="1"/>
  <c r="DJ229" i="4"/>
  <c r="DM848" i="4"/>
  <c r="DN848" i="4" s="1"/>
  <c r="DJ848" i="4"/>
  <c r="DM399" i="4"/>
  <c r="DN399" i="4" s="1"/>
  <c r="DJ399" i="4"/>
  <c r="DM774" i="4"/>
  <c r="DN774" i="4" s="1"/>
  <c r="DJ774" i="4"/>
  <c r="DM750" i="4"/>
  <c r="DN750" i="4" s="1"/>
  <c r="DJ750" i="4"/>
  <c r="DM631" i="4"/>
  <c r="DN631" i="4" s="1"/>
  <c r="DJ631" i="4"/>
  <c r="DM147" i="4"/>
  <c r="DN147" i="4" s="1"/>
  <c r="DJ147" i="4"/>
  <c r="DM217" i="4"/>
  <c r="DN217" i="4" s="1"/>
  <c r="DJ217" i="4"/>
  <c r="DM472" i="4"/>
  <c r="DN472" i="4" s="1"/>
  <c r="DJ472" i="4"/>
  <c r="DM445" i="4"/>
  <c r="DN445" i="4" s="1"/>
  <c r="DJ445" i="4"/>
  <c r="DJ62" i="4"/>
  <c r="DM627" i="4"/>
  <c r="DN627" i="4" s="1"/>
  <c r="DJ627" i="4"/>
  <c r="DM635" i="4"/>
  <c r="DN635" i="4" s="1"/>
  <c r="DJ635" i="4"/>
  <c r="DM577" i="4"/>
  <c r="DN577" i="4" s="1"/>
  <c r="DJ577" i="4"/>
  <c r="DM732" i="4"/>
  <c r="DN732" i="4" s="1"/>
  <c r="DJ732" i="4"/>
  <c r="DM158" i="4"/>
  <c r="DN158" i="4" s="1"/>
  <c r="DJ158" i="4"/>
  <c r="DJ87" i="4"/>
  <c r="DM415" i="4"/>
  <c r="DN415" i="4" s="1"/>
  <c r="DJ415" i="4"/>
  <c r="DM927" i="4"/>
  <c r="DN927" i="4" s="1"/>
  <c r="DJ927" i="4"/>
  <c r="DM758" i="4"/>
  <c r="DN758" i="4" s="1"/>
  <c r="DJ758" i="4"/>
  <c r="DM985" i="4"/>
  <c r="DN985" i="4" s="1"/>
  <c r="DJ985" i="4"/>
  <c r="DM944" i="4"/>
  <c r="DN944" i="4" s="1"/>
  <c r="DJ944" i="4"/>
  <c r="DJ100" i="4"/>
  <c r="DM178" i="4"/>
  <c r="DN178" i="4" s="1"/>
  <c r="DJ178" i="4"/>
  <c r="DM948" i="4"/>
  <c r="DN948" i="4" s="1"/>
  <c r="DJ948" i="4"/>
  <c r="DM374" i="4"/>
  <c r="DN374" i="4" s="1"/>
  <c r="DJ374" i="4"/>
  <c r="DM638" i="4"/>
  <c r="DN638" i="4" s="1"/>
  <c r="DJ638" i="4"/>
  <c r="DM580" i="4"/>
  <c r="DN580" i="4" s="1"/>
  <c r="DJ580" i="4"/>
  <c r="DM588" i="4"/>
  <c r="DN588" i="4" s="1"/>
  <c r="DJ588" i="4"/>
  <c r="DM538" i="4"/>
  <c r="DN538" i="4" s="1"/>
  <c r="DJ538" i="4"/>
  <c r="DM885" i="4"/>
  <c r="DN885" i="4" s="1"/>
  <c r="DJ885" i="4"/>
  <c r="DJ72" i="4"/>
  <c r="DM706" i="4"/>
  <c r="DN706" i="4" s="1"/>
  <c r="DJ706" i="4"/>
  <c r="DM998" i="4"/>
  <c r="DN998" i="4" s="1"/>
  <c r="DJ998" i="4"/>
  <c r="DM663" i="4"/>
  <c r="DN663" i="4" s="1"/>
  <c r="DJ663" i="4"/>
  <c r="DM119" i="4"/>
  <c r="DN119" i="4" s="1"/>
  <c r="DJ119" i="4"/>
  <c r="DM752" i="4"/>
  <c r="DN752" i="4" s="1"/>
  <c r="DJ752" i="4"/>
  <c r="DM841" i="4"/>
  <c r="DN841" i="4" s="1"/>
  <c r="DJ841" i="4"/>
  <c r="DM272" i="4"/>
  <c r="DN272" i="4" s="1"/>
  <c r="DJ272" i="4"/>
  <c r="DM373" i="4"/>
  <c r="DN373" i="4" s="1"/>
  <c r="DJ373" i="4"/>
  <c r="DM291" i="4"/>
  <c r="DN291" i="4" s="1"/>
  <c r="DJ291" i="4"/>
  <c r="DM555" i="4"/>
  <c r="DN555" i="4" s="1"/>
  <c r="DJ555" i="4"/>
  <c r="DM497" i="4"/>
  <c r="DN497" i="4" s="1"/>
  <c r="DJ497" i="4"/>
  <c r="DM505" i="4"/>
  <c r="DN505" i="4" s="1"/>
  <c r="DJ505" i="4"/>
  <c r="DM607" i="4"/>
  <c r="DN607" i="4" s="1"/>
  <c r="DJ607" i="4"/>
  <c r="DJ86" i="4"/>
  <c r="DJ28" i="4"/>
  <c r="DM854" i="4"/>
  <c r="DN854" i="4" s="1"/>
  <c r="DJ854" i="4"/>
  <c r="DM697" i="4"/>
  <c r="DN697" i="4" s="1"/>
  <c r="DJ697" i="4"/>
  <c r="DJ8" i="4"/>
  <c r="DM745" i="4"/>
  <c r="DN745" i="4" s="1"/>
  <c r="DJ745" i="4"/>
  <c r="DM535" i="4"/>
  <c r="DN535" i="4" s="1"/>
  <c r="DJ535" i="4"/>
  <c r="DM775" i="4"/>
  <c r="DN775" i="4" s="1"/>
  <c r="DJ775" i="4"/>
  <c r="DM486" i="4"/>
  <c r="DN486" i="4" s="1"/>
  <c r="DJ486" i="4"/>
  <c r="DM556" i="4"/>
  <c r="DN556" i="4" s="1"/>
  <c r="DJ556" i="4"/>
  <c r="DM506" i="4"/>
  <c r="DN506" i="4" s="1"/>
  <c r="DJ506" i="4"/>
  <c r="DJ107" i="4"/>
  <c r="DJ49" i="4"/>
  <c r="DJ57" i="4"/>
  <c r="DM312" i="4"/>
  <c r="DN312" i="4" s="1"/>
  <c r="DJ312" i="4"/>
  <c r="DM285" i="4"/>
  <c r="DN285" i="4" s="1"/>
  <c r="DJ285" i="4"/>
  <c r="DM203" i="4"/>
  <c r="DN203" i="4" s="1"/>
  <c r="DJ203" i="4"/>
  <c r="DM672" i="4"/>
  <c r="DN672" i="4" s="1"/>
  <c r="DJ672" i="4"/>
  <c r="DM639" i="4"/>
  <c r="DN639" i="4" s="1"/>
  <c r="DJ639" i="4"/>
  <c r="DM995" i="4"/>
  <c r="DN995" i="4" s="1"/>
  <c r="DJ995" i="4"/>
  <c r="DM675" i="4"/>
  <c r="DN675" i="4" s="1"/>
  <c r="DJ675" i="4"/>
  <c r="DM999" i="4"/>
  <c r="DN999" i="4" s="1"/>
  <c r="DJ999" i="4"/>
  <c r="DJ20" i="4"/>
  <c r="DJ38" i="4"/>
  <c r="DM825" i="4"/>
  <c r="DN825" i="4" s="1"/>
  <c r="DJ825" i="4"/>
  <c r="DM977" i="4"/>
  <c r="DN977" i="4" s="1"/>
  <c r="DJ977" i="4"/>
  <c r="DM812" i="4"/>
  <c r="DN812" i="4" s="1"/>
  <c r="DJ812" i="4"/>
  <c r="DM366" i="4"/>
  <c r="DN366" i="4" s="1"/>
  <c r="DJ366" i="4"/>
  <c r="DM219" i="4"/>
  <c r="DN219" i="4" s="1"/>
  <c r="DJ219" i="4"/>
  <c r="DM145" i="4"/>
  <c r="DN145" i="4" s="1"/>
  <c r="DJ145" i="4"/>
  <c r="DM400" i="4"/>
  <c r="DN400" i="4" s="1"/>
  <c r="DJ400" i="4"/>
  <c r="DM501" i="4"/>
  <c r="DN501" i="4" s="1"/>
  <c r="DJ501" i="4"/>
  <c r="DM419" i="4"/>
  <c r="DN419" i="4" s="1"/>
  <c r="DJ419" i="4"/>
  <c r="DM680" i="4"/>
  <c r="DN680" i="4" s="1"/>
  <c r="DJ680" i="4"/>
  <c r="DM653" i="4"/>
  <c r="DN653" i="4" s="1"/>
  <c r="DJ653" i="4"/>
  <c r="DJ661" i="4"/>
  <c r="DM661" i="4"/>
  <c r="DN661" i="4" s="1"/>
  <c r="DM579" i="4"/>
  <c r="DN579" i="4" s="1"/>
  <c r="DJ579" i="4"/>
  <c r="DM521" i="4"/>
  <c r="DN521" i="4" s="1"/>
  <c r="DJ521" i="4"/>
  <c r="DM668" i="4"/>
  <c r="DN668" i="4" s="1"/>
  <c r="DJ668" i="4"/>
  <c r="DM753" i="4"/>
  <c r="DN753" i="4" s="1"/>
  <c r="DJ753" i="4"/>
  <c r="DJ24" i="4"/>
  <c r="DM659" i="4"/>
  <c r="DN659" i="4" s="1"/>
  <c r="DJ659" i="4"/>
  <c r="DM967" i="4"/>
  <c r="DN967" i="4" s="1"/>
  <c r="DJ967" i="4"/>
  <c r="DM888" i="4"/>
  <c r="DN888" i="4" s="1"/>
  <c r="DJ888" i="4"/>
  <c r="DM681" i="4"/>
  <c r="DN681" i="4" s="1"/>
  <c r="DJ681" i="4"/>
  <c r="DJ106" i="4"/>
  <c r="DM876" i="4"/>
  <c r="DN876" i="4" s="1"/>
  <c r="DJ876" i="4"/>
  <c r="DM430" i="4"/>
  <c r="DN430" i="4" s="1"/>
  <c r="DJ430" i="4"/>
  <c r="DM372" i="4"/>
  <c r="DN372" i="4" s="1"/>
  <c r="DJ372" i="4"/>
  <c r="DM386" i="4"/>
  <c r="DN386" i="4" s="1"/>
  <c r="DJ386" i="4"/>
  <c r="DM324" i="4"/>
  <c r="DN324" i="4" s="1"/>
  <c r="DJ324" i="4"/>
  <c r="DM332" i="4"/>
  <c r="DN332" i="4" s="1"/>
  <c r="DJ332" i="4"/>
  <c r="DM282" i="4"/>
  <c r="DN282" i="4" s="1"/>
  <c r="DJ282" i="4"/>
  <c r="DM359" i="4"/>
  <c r="DN359" i="4" s="1"/>
  <c r="DJ359" i="4"/>
  <c r="DM478" i="4"/>
  <c r="DN478" i="4" s="1"/>
  <c r="DJ478" i="4"/>
  <c r="DM915" i="4"/>
  <c r="DN915" i="4" s="1"/>
  <c r="DJ915" i="4"/>
  <c r="DM742" i="4"/>
  <c r="DN742" i="4" s="1"/>
  <c r="DJ742" i="4"/>
  <c r="DM496" i="4"/>
  <c r="DN496" i="4" s="1"/>
  <c r="DJ496" i="4"/>
  <c r="DJ715" i="4"/>
  <c r="DM715" i="4"/>
  <c r="DN715" i="4" s="1"/>
  <c r="DM810" i="4"/>
  <c r="DN810" i="4" s="1"/>
  <c r="DJ810" i="4"/>
  <c r="DJ13" i="4"/>
  <c r="DM420" i="4"/>
  <c r="DN420" i="4" s="1"/>
  <c r="DJ420" i="4"/>
  <c r="DM498" i="4"/>
  <c r="DN498" i="4" s="1"/>
  <c r="DJ498" i="4"/>
  <c r="DM494" i="4"/>
  <c r="DN494" i="4" s="1"/>
  <c r="DJ494" i="4"/>
  <c r="DM450" i="4"/>
  <c r="DN450" i="4" s="1"/>
  <c r="DJ450" i="4"/>
  <c r="DM797" i="4"/>
  <c r="DN797" i="4" s="1"/>
  <c r="DJ797" i="4"/>
  <c r="DM646" i="4"/>
  <c r="DN646" i="4" s="1"/>
  <c r="DJ646" i="4"/>
  <c r="DM396" i="4"/>
  <c r="DN396" i="4" s="1"/>
  <c r="DJ396" i="4"/>
  <c r="DM346" i="4"/>
  <c r="DN346" i="4" s="1"/>
  <c r="DJ346" i="4"/>
  <c r="DM342" i="4"/>
  <c r="DN342" i="4" s="1"/>
  <c r="DJ342" i="4"/>
  <c r="DM804" i="4"/>
  <c r="DN804" i="4" s="1"/>
  <c r="DJ804" i="4"/>
  <c r="DM160" i="4"/>
  <c r="DN160" i="4" s="1"/>
  <c r="DJ160" i="4"/>
  <c r="DM799" i="4"/>
  <c r="DN799" i="4" s="1"/>
  <c r="DJ799" i="4"/>
  <c r="DM956" i="4"/>
  <c r="DN956" i="4" s="1"/>
  <c r="DJ956" i="4"/>
  <c r="DM729" i="4"/>
  <c r="DN729" i="4" s="1"/>
  <c r="DJ729" i="4"/>
  <c r="DM898" i="4"/>
  <c r="DN898" i="4" s="1"/>
  <c r="DJ898" i="4"/>
  <c r="DM785" i="4"/>
  <c r="DN785" i="4" s="1"/>
  <c r="DJ785" i="4"/>
  <c r="DM484" i="4"/>
  <c r="DN484" i="4" s="1"/>
  <c r="DJ484" i="4"/>
  <c r="DM562" i="4"/>
  <c r="DN562" i="4" s="1"/>
  <c r="DJ562" i="4"/>
  <c r="DM909" i="4"/>
  <c r="DN909" i="4" s="1"/>
  <c r="DJ909" i="4"/>
  <c r="DJ105" i="4"/>
  <c r="DM360" i="4"/>
  <c r="DN360" i="4" s="1"/>
  <c r="DJ360" i="4"/>
  <c r="DM333" i="4"/>
  <c r="DN333" i="4" s="1"/>
  <c r="DJ333" i="4"/>
  <c r="DM341" i="4"/>
  <c r="DN341" i="4" s="1"/>
  <c r="DJ341" i="4"/>
  <c r="DM259" i="4"/>
  <c r="DN259" i="4" s="1"/>
  <c r="DJ259" i="4"/>
  <c r="DM201" i="4"/>
  <c r="DN201" i="4" s="1"/>
  <c r="DJ201" i="4"/>
  <c r="DM456" i="4"/>
  <c r="DN456" i="4" s="1"/>
  <c r="DJ456" i="4"/>
  <c r="DJ15" i="4"/>
  <c r="DM959" i="4"/>
  <c r="DN959" i="4" s="1"/>
  <c r="DJ959" i="4"/>
  <c r="DM471" i="4"/>
  <c r="DN471" i="4" s="1"/>
  <c r="DJ471" i="4"/>
  <c r="DM952" i="4"/>
  <c r="DN952" i="4" s="1"/>
  <c r="DJ952" i="4"/>
  <c r="DJ9" i="4"/>
  <c r="DM762" i="4"/>
  <c r="DN762" i="4" s="1"/>
  <c r="DJ762" i="4"/>
  <c r="DM429" i="4"/>
  <c r="DN429" i="4" s="1"/>
  <c r="DJ429" i="4"/>
  <c r="DM475" i="4"/>
  <c r="DN475" i="4" s="1"/>
  <c r="DJ475" i="4"/>
  <c r="DM417" i="4"/>
  <c r="DN417" i="4" s="1"/>
  <c r="DJ417" i="4"/>
  <c r="DJ66" i="4"/>
  <c r="DM836" i="4"/>
  <c r="DN836" i="4" s="1"/>
  <c r="DJ836" i="4"/>
  <c r="DM262" i="4"/>
  <c r="DN262" i="4" s="1"/>
  <c r="DJ262" i="4"/>
  <c r="DM270" i="4"/>
  <c r="DN270" i="4" s="1"/>
  <c r="DJ270" i="4"/>
  <c r="DM212" i="4"/>
  <c r="DN212" i="4" s="1"/>
  <c r="DJ212" i="4"/>
  <c r="DM162" i="4"/>
  <c r="DN162" i="4" s="1"/>
  <c r="DJ162" i="4"/>
  <c r="DM932" i="4"/>
  <c r="DN932" i="4" s="1"/>
  <c r="DJ932" i="4"/>
  <c r="DM798" i="4"/>
  <c r="DN798" i="4" s="1"/>
  <c r="DJ798" i="4"/>
  <c r="DM705" i="4"/>
  <c r="DN705" i="4" s="1"/>
  <c r="DJ705" i="4"/>
  <c r="DM714" i="4"/>
  <c r="DN714" i="4" s="1"/>
  <c r="DJ714" i="4"/>
  <c r="DM722" i="4"/>
  <c r="DN722" i="4" s="1"/>
  <c r="DJ722" i="4"/>
  <c r="DJ79" i="4"/>
  <c r="DM279" i="4"/>
  <c r="DN279" i="4" s="1"/>
  <c r="DJ279" i="4"/>
  <c r="DM358" i="4"/>
  <c r="DN358" i="4" s="1"/>
  <c r="DJ358" i="4"/>
  <c r="DM428" i="4"/>
  <c r="DN428" i="4" s="1"/>
  <c r="DJ428" i="4"/>
  <c r="DM378" i="4"/>
  <c r="DN378" i="4" s="1"/>
  <c r="DJ378" i="4"/>
  <c r="DM642" i="4"/>
  <c r="DN642" i="4" s="1"/>
  <c r="DJ642" i="4"/>
  <c r="DM989" i="4"/>
  <c r="DN989" i="4" s="1"/>
  <c r="DJ989" i="4"/>
  <c r="DM176" i="4"/>
  <c r="DN176" i="4" s="1"/>
  <c r="DJ176" i="4"/>
  <c r="DM184" i="4"/>
  <c r="DN184" i="4" s="1"/>
  <c r="DJ184" i="4"/>
  <c r="DM157" i="4"/>
  <c r="DN157" i="4" s="1"/>
  <c r="DJ157" i="4"/>
  <c r="DJ75" i="4"/>
  <c r="DJ32" i="4"/>
  <c r="DM951" i="4"/>
  <c r="DN951" i="4" s="1"/>
  <c r="DJ951" i="4"/>
  <c r="DM867" i="4"/>
  <c r="DN867" i="4" s="1"/>
  <c r="DJ867" i="4"/>
  <c r="DM846" i="4"/>
  <c r="DN846" i="4" s="1"/>
  <c r="DJ846" i="4"/>
  <c r="DM743" i="4"/>
  <c r="DN743" i="4" s="1"/>
  <c r="DJ743" i="4"/>
  <c r="DM271" i="4"/>
  <c r="DN271" i="4" s="1"/>
  <c r="DJ271" i="4"/>
  <c r="DM275" i="4"/>
  <c r="DN275" i="4" s="1"/>
  <c r="DJ275" i="4"/>
  <c r="DM345" i="4"/>
  <c r="DN345" i="4" s="1"/>
  <c r="DJ345" i="4"/>
  <c r="DM600" i="4"/>
  <c r="DN600" i="4" s="1"/>
  <c r="DJ600" i="4"/>
  <c r="DM573" i="4"/>
  <c r="DN573" i="4" s="1"/>
  <c r="DJ573" i="4"/>
  <c r="DM190" i="4"/>
  <c r="DN190" i="4" s="1"/>
  <c r="DJ190" i="4"/>
  <c r="DM132" i="4"/>
  <c r="DN132" i="4" s="1"/>
  <c r="DJ132" i="4"/>
  <c r="DM140" i="4"/>
  <c r="DN140" i="4" s="1"/>
  <c r="DJ140" i="4"/>
  <c r="DJ90" i="4"/>
  <c r="DM860" i="4"/>
  <c r="DN860" i="4" s="1"/>
  <c r="DJ860" i="4"/>
  <c r="DM286" i="4"/>
  <c r="DN286" i="4" s="1"/>
  <c r="DJ286" i="4"/>
  <c r="DM723" i="4"/>
  <c r="DN723" i="4" s="1"/>
  <c r="DJ723" i="4"/>
  <c r="DM725" i="4"/>
  <c r="DN725" i="4" s="1"/>
  <c r="DJ725" i="4"/>
  <c r="DM447" i="4"/>
  <c r="DN447" i="4" s="1"/>
  <c r="DJ447" i="4"/>
  <c r="DJ55" i="4"/>
  <c r="DJ827" i="4"/>
  <c r="DM827" i="4"/>
  <c r="DN827" i="4" s="1"/>
  <c r="DM490" i="4"/>
  <c r="DN490" i="4" s="1"/>
  <c r="DJ490" i="4"/>
  <c r="DM837" i="4"/>
  <c r="DN837" i="4" s="1"/>
  <c r="DJ837" i="4"/>
  <c r="DM152" i="4"/>
  <c r="DN152" i="4" s="1"/>
  <c r="DJ152" i="4"/>
  <c r="DM125" i="4"/>
  <c r="DN125" i="4" s="1"/>
  <c r="DJ125" i="4"/>
  <c r="DM389" i="4"/>
  <c r="DN389" i="4" s="1"/>
  <c r="DJ389" i="4"/>
  <c r="DM307" i="4"/>
  <c r="DN307" i="4" s="1"/>
  <c r="DJ307" i="4"/>
  <c r="DM315" i="4"/>
  <c r="DN315" i="4" s="1"/>
  <c r="DJ315" i="4"/>
  <c r="DM257" i="4"/>
  <c r="DN257" i="4" s="1"/>
  <c r="DJ257" i="4"/>
  <c r="DM512" i="4"/>
  <c r="DN512" i="4" s="1"/>
  <c r="DJ512" i="4"/>
  <c r="DM485" i="4"/>
  <c r="DN485" i="4" s="1"/>
  <c r="DJ485" i="4"/>
  <c r="DM689" i="4"/>
  <c r="DN689" i="4" s="1"/>
  <c r="DJ689" i="4"/>
  <c r="DM794" i="4"/>
  <c r="DN794" i="4" s="1"/>
  <c r="DJ794" i="4"/>
  <c r="DM183" i="4"/>
  <c r="DN183" i="4" s="1"/>
  <c r="DJ183" i="4"/>
  <c r="DM839" i="4"/>
  <c r="DN839" i="4" s="1"/>
  <c r="DJ839" i="4"/>
  <c r="DM760" i="4"/>
  <c r="DN760" i="4" s="1"/>
  <c r="DJ760" i="4"/>
  <c r="DM518" i="4"/>
  <c r="DN518" i="4" s="1"/>
  <c r="DJ518" i="4"/>
  <c r="DM554" i="4"/>
  <c r="DN554" i="4" s="1"/>
  <c r="DJ554" i="4"/>
  <c r="DM403" i="4"/>
  <c r="DN403" i="4" s="1"/>
  <c r="DJ403" i="4"/>
  <c r="DM473" i="4"/>
  <c r="DN473" i="4" s="1"/>
  <c r="DJ473" i="4"/>
  <c r="DM351" i="4"/>
  <c r="DN351" i="4" s="1"/>
  <c r="DJ351" i="4"/>
  <c r="DJ54" i="4"/>
  <c r="DJ60" i="4"/>
  <c r="DM625" i="4"/>
  <c r="DN625" i="4" s="1"/>
  <c r="DJ625" i="4"/>
  <c r="DM633" i="4"/>
  <c r="DN633" i="4" s="1"/>
  <c r="DJ633" i="4"/>
  <c r="DM788" i="4"/>
  <c r="DN788" i="4" s="1"/>
  <c r="DJ788" i="4"/>
  <c r="DM214" i="4"/>
  <c r="DN214" i="4" s="1"/>
  <c r="DJ214" i="4"/>
  <c r="DM156" i="4"/>
  <c r="DN156" i="4" s="1"/>
  <c r="DJ156" i="4"/>
  <c r="DM982" i="4"/>
  <c r="DN982" i="4" s="1"/>
  <c r="DJ982" i="4"/>
  <c r="DM671" i="4"/>
  <c r="DN671" i="4" s="1"/>
  <c r="DJ671" i="4"/>
  <c r="DM864" i="4"/>
  <c r="DN864" i="4" s="1"/>
  <c r="DJ864" i="4"/>
  <c r="DM963" i="4"/>
  <c r="DN963" i="4" s="1"/>
  <c r="DJ963" i="4"/>
  <c r="DJ763" i="4"/>
  <c r="DM763" i="4"/>
  <c r="DN763" i="4" s="1"/>
  <c r="DM519" i="4"/>
  <c r="DN519" i="4" s="1"/>
  <c r="DJ519" i="4"/>
  <c r="DM690" i="4"/>
  <c r="DN690" i="4" s="1"/>
  <c r="DJ690" i="4"/>
  <c r="DM356" i="4"/>
  <c r="DN356" i="4" s="1"/>
  <c r="DJ356" i="4"/>
  <c r="DM434" i="4"/>
  <c r="DN434" i="4" s="1"/>
  <c r="DJ434" i="4"/>
  <c r="DM781" i="4"/>
  <c r="DN781" i="4" s="1"/>
  <c r="DJ781" i="4"/>
  <c r="DM630" i="4"/>
  <c r="DN630" i="4" s="1"/>
  <c r="DJ630" i="4"/>
  <c r="DM636" i="4"/>
  <c r="DN636" i="4" s="1"/>
  <c r="DJ636" i="4"/>
  <c r="DM733" i="4"/>
  <c r="DN733" i="4" s="1"/>
  <c r="DJ733" i="4"/>
  <c r="DM582" i="4"/>
  <c r="DN582" i="4" s="1"/>
  <c r="DJ582" i="4"/>
  <c r="DM590" i="4"/>
  <c r="DN590" i="4" s="1"/>
  <c r="DJ590" i="4"/>
  <c r="DM532" i="4"/>
  <c r="DN532" i="4" s="1"/>
  <c r="DJ532" i="4"/>
  <c r="DM482" i="4"/>
  <c r="DN482" i="4" s="1"/>
  <c r="DJ482" i="4"/>
  <c r="DM829" i="4"/>
  <c r="DN829" i="4" s="1"/>
  <c r="DJ829" i="4"/>
  <c r="DM695" i="4"/>
  <c r="DN695" i="4" s="1"/>
  <c r="DJ695" i="4"/>
  <c r="DM832" i="4"/>
  <c r="DN832" i="4" s="1"/>
  <c r="DJ832" i="4"/>
  <c r="DM972" i="4"/>
  <c r="DN972" i="4" s="1"/>
  <c r="DJ972" i="4"/>
  <c r="DM527" i="4"/>
  <c r="DN527" i="4" s="1"/>
  <c r="DJ527" i="4"/>
  <c r="DM685" i="4"/>
  <c r="DN685" i="4" s="1"/>
  <c r="DJ685" i="4"/>
  <c r="DM678" i="4"/>
  <c r="DN678" i="4" s="1"/>
  <c r="DJ678" i="4"/>
  <c r="DJ117" i="4"/>
  <c r="DM845" i="4"/>
  <c r="DN845" i="4" s="1"/>
  <c r="DJ845" i="4"/>
  <c r="DM436" i="4"/>
  <c r="DN436" i="4" s="1"/>
  <c r="DJ436" i="4"/>
  <c r="DJ69" i="4"/>
  <c r="DM650" i="4"/>
  <c r="DN650" i="4" s="1"/>
  <c r="DJ650" i="4"/>
  <c r="DM654" i="4"/>
  <c r="DN654" i="4" s="1"/>
  <c r="DJ654" i="4"/>
  <c r="DM596" i="4"/>
  <c r="DN596" i="4" s="1"/>
  <c r="DJ596" i="4"/>
  <c r="DM693" i="4"/>
  <c r="DN693" i="4" s="1"/>
  <c r="DJ693" i="4"/>
  <c r="DM284" i="4"/>
  <c r="DN284" i="4" s="1"/>
  <c r="DJ284" i="4"/>
  <c r="DM687" i="4"/>
  <c r="DN687" i="4" s="1"/>
  <c r="DJ687" i="4"/>
  <c r="DM657" i="4"/>
  <c r="DN657" i="4" s="1"/>
  <c r="DJ657" i="4"/>
  <c r="DM992" i="4"/>
  <c r="DN992" i="4" s="1"/>
  <c r="DJ992" i="4"/>
  <c r="DM818" i="4"/>
  <c r="DN818" i="4" s="1"/>
  <c r="DJ818" i="4"/>
  <c r="DM679" i="4"/>
  <c r="DN679" i="4" s="1"/>
  <c r="DJ679" i="4"/>
  <c r="DJ747" i="4"/>
  <c r="DM747" i="4"/>
  <c r="DN747" i="4" s="1"/>
  <c r="DM1000" i="4"/>
  <c r="DN1000" i="4" s="1"/>
  <c r="DJ1000" i="4"/>
  <c r="DJ80" i="4"/>
  <c r="DM181" i="4"/>
  <c r="DN181" i="4" s="1"/>
  <c r="DJ181" i="4"/>
  <c r="DJ99" i="4"/>
  <c r="DM363" i="4"/>
  <c r="DN363" i="4" s="1"/>
  <c r="DJ363" i="4"/>
  <c r="DM305" i="4"/>
  <c r="DN305" i="4" s="1"/>
  <c r="DJ305" i="4"/>
  <c r="DM313" i="4"/>
  <c r="DN313" i="4" s="1"/>
  <c r="DJ313" i="4"/>
  <c r="DM568" i="4"/>
  <c r="DN568" i="4" s="1"/>
  <c r="DJ568" i="4"/>
  <c r="DM541" i="4"/>
  <c r="DN541" i="4" s="1"/>
  <c r="DJ541" i="4"/>
  <c r="DM459" i="4"/>
  <c r="DN459" i="4" s="1"/>
  <c r="DJ459" i="4"/>
  <c r="DM623" i="4"/>
  <c r="DN623" i="4" s="1"/>
  <c r="DJ623" i="4"/>
  <c r="DM920" i="4"/>
  <c r="DN920" i="4" s="1"/>
  <c r="DJ920" i="4"/>
  <c r="DM970" i="4"/>
  <c r="DN970" i="4" s="1"/>
  <c r="DJ970" i="4"/>
  <c r="DM776" i="4"/>
  <c r="DN776" i="4" s="1"/>
  <c r="DJ776" i="4"/>
  <c r="DJ677" i="4"/>
  <c r="DM677" i="4"/>
  <c r="DN677" i="4" s="1"/>
  <c r="DM814" i="4"/>
  <c r="DN814" i="4" s="1"/>
  <c r="DJ814" i="4"/>
  <c r="DM401" i="4"/>
  <c r="DN401" i="4" s="1"/>
  <c r="DJ401" i="4"/>
  <c r="DM656" i="4"/>
  <c r="DN656" i="4" s="1"/>
  <c r="DJ656" i="4"/>
  <c r="DJ110" i="4"/>
  <c r="DJ52" i="4"/>
  <c r="DM316" i="4"/>
  <c r="DN316" i="4" s="1"/>
  <c r="DJ316" i="4"/>
  <c r="DM266" i="4"/>
  <c r="DN266" i="4" s="1"/>
  <c r="DJ266" i="4"/>
  <c r="DM274" i="4"/>
  <c r="DN274" i="4" s="1"/>
  <c r="DJ274" i="4"/>
  <c r="DM295" i="4"/>
  <c r="DN295" i="4" s="1"/>
  <c r="DJ295" i="4"/>
  <c r="DM470" i="4"/>
  <c r="DN470" i="4" s="1"/>
  <c r="DJ470" i="4"/>
  <c r="DM412" i="4"/>
  <c r="DN412" i="4" s="1"/>
  <c r="DJ412" i="4"/>
  <c r="DM815" i="4"/>
  <c r="DN815" i="4" s="1"/>
  <c r="DJ815" i="4"/>
  <c r="DM649" i="4"/>
  <c r="DN649" i="4" s="1"/>
  <c r="DJ649" i="4"/>
  <c r="DM352" i="4"/>
  <c r="DN352" i="4" s="1"/>
  <c r="DJ352" i="4"/>
  <c r="DM882" i="4"/>
  <c r="DN882" i="4" s="1"/>
  <c r="DJ882" i="4"/>
  <c r="DM143" i="4"/>
  <c r="DN143" i="4" s="1"/>
  <c r="DJ143" i="4"/>
  <c r="DM319" i="4"/>
  <c r="DN319" i="4" s="1"/>
  <c r="DJ319" i="4"/>
  <c r="DM362" i="4"/>
  <c r="DN362" i="4" s="1"/>
  <c r="DJ362" i="4"/>
  <c r="DM709" i="4"/>
  <c r="DN709" i="4" s="1"/>
  <c r="DJ709" i="4"/>
  <c r="DM686" i="4"/>
  <c r="DN686" i="4" s="1"/>
  <c r="DJ686" i="4"/>
  <c r="DM628" i="4"/>
  <c r="DN628" i="4" s="1"/>
  <c r="DJ628" i="4"/>
  <c r="DM261" i="4"/>
  <c r="DN261" i="4" s="1"/>
  <c r="DJ261" i="4"/>
  <c r="DM179" i="4"/>
  <c r="DN179" i="4" s="1"/>
  <c r="DJ179" i="4"/>
  <c r="DM187" i="4"/>
  <c r="DN187" i="4" s="1"/>
  <c r="DJ187" i="4"/>
  <c r="DM129" i="4"/>
  <c r="DN129" i="4" s="1"/>
  <c r="DJ129" i="4"/>
  <c r="DM384" i="4"/>
  <c r="DN384" i="4" s="1"/>
  <c r="DJ384" i="4"/>
  <c r="DM357" i="4"/>
  <c r="DN357" i="4" s="1"/>
  <c r="DJ357" i="4"/>
  <c r="DM976" i="4"/>
  <c r="DN976" i="4" s="1"/>
  <c r="DJ976" i="4"/>
  <c r="DM906" i="4"/>
  <c r="DN906" i="4" s="1"/>
  <c r="DJ906" i="4"/>
  <c r="DM902" i="4"/>
  <c r="DN902" i="4" s="1"/>
  <c r="DJ902" i="4"/>
  <c r="DM1006" i="4"/>
  <c r="DN1006" i="4" s="1"/>
  <c r="DJ1006" i="4"/>
  <c r="DM919" i="4"/>
  <c r="DN919" i="4" s="1"/>
  <c r="DJ919" i="4"/>
  <c r="DM744" i="4"/>
  <c r="DN744" i="4" s="1"/>
  <c r="DJ744" i="4"/>
  <c r="DM557" i="4"/>
  <c r="DN557" i="4" s="1"/>
  <c r="DJ557" i="4"/>
  <c r="DM603" i="4"/>
  <c r="DN603" i="4" s="1"/>
  <c r="DJ603" i="4"/>
  <c r="DM545" i="4"/>
  <c r="DN545" i="4" s="1"/>
  <c r="DJ545" i="4"/>
  <c r="DM194" i="4"/>
  <c r="DN194" i="4" s="1"/>
  <c r="DJ194" i="4"/>
  <c r="DM964" i="4"/>
  <c r="DN964" i="4" s="1"/>
  <c r="DJ964" i="4"/>
  <c r="DM390" i="4"/>
  <c r="DN390" i="4" s="1"/>
  <c r="DJ390" i="4"/>
  <c r="DM398" i="4"/>
  <c r="DN398" i="4" s="1"/>
  <c r="DJ398" i="4"/>
  <c r="DM340" i="4"/>
  <c r="DN340" i="4" s="1"/>
  <c r="DJ340" i="4"/>
  <c r="DM290" i="4"/>
  <c r="DN290" i="4" s="1"/>
  <c r="DJ290" i="4"/>
  <c r="DM423" i="4"/>
  <c r="DN423" i="4" s="1"/>
  <c r="DJ423" i="4"/>
  <c r="DM926" i="4"/>
  <c r="DN926" i="4" s="1"/>
  <c r="DJ926" i="4"/>
  <c r="DM833" i="4"/>
  <c r="DN833" i="4" s="1"/>
  <c r="DJ833" i="4"/>
  <c r="DM866" i="4"/>
  <c r="DN866" i="4" s="1"/>
  <c r="DJ866" i="4"/>
  <c r="DJ21" i="4"/>
  <c r="DM624" i="4"/>
  <c r="DN624" i="4" s="1"/>
  <c r="DJ624" i="4"/>
  <c r="DJ109" i="4"/>
  <c r="DM155" i="4"/>
  <c r="DN155" i="4" s="1"/>
  <c r="DJ155" i="4"/>
  <c r="DJ97" i="4"/>
  <c r="DM361" i="4"/>
  <c r="DN361" i="4" s="1"/>
  <c r="DJ361" i="4"/>
  <c r="DM616" i="4"/>
  <c r="DN616" i="4" s="1"/>
  <c r="DJ616" i="4"/>
  <c r="DM589" i="4"/>
  <c r="DN589" i="4" s="1"/>
  <c r="DJ589" i="4"/>
  <c r="DM597" i="4"/>
  <c r="DN597" i="4" s="1"/>
  <c r="DJ597" i="4"/>
  <c r="DM515" i="4"/>
  <c r="DN515" i="4" s="1"/>
  <c r="DJ515" i="4"/>
  <c r="DM457" i="4"/>
  <c r="DN457" i="4" s="1"/>
  <c r="DJ457" i="4"/>
  <c r="DM223" i="4"/>
  <c r="DN223" i="4" s="1"/>
  <c r="DJ223" i="4"/>
  <c r="DM844" i="4"/>
  <c r="DN844" i="4" s="1"/>
  <c r="DJ844" i="4"/>
  <c r="DM800" i="4"/>
  <c r="DN800" i="4" s="1"/>
  <c r="DJ800" i="4"/>
  <c r="DM899" i="4"/>
  <c r="DN899" i="4" s="1"/>
  <c r="DJ899" i="4"/>
  <c r="DM407" i="4"/>
  <c r="DN407" i="4" s="1"/>
  <c r="DJ407" i="4"/>
  <c r="DM808" i="4"/>
  <c r="DN808" i="4" s="1"/>
  <c r="DJ808" i="4"/>
  <c r="DF250" i="4"/>
  <c r="DG250" i="4" s="1"/>
  <c r="DC250" i="4"/>
  <c r="DF246" i="4"/>
  <c r="DG246" i="4" s="1"/>
  <c r="DC246" i="4"/>
  <c r="DF252" i="4"/>
  <c r="DG252" i="4" s="1"/>
  <c r="DC252" i="4"/>
  <c r="DF202" i="4"/>
  <c r="DG202" i="4" s="1"/>
  <c r="DC202" i="4"/>
  <c r="DF563" i="4"/>
  <c r="DG563" i="4" s="1"/>
  <c r="DC563" i="4"/>
  <c r="DF198" i="4"/>
  <c r="DG198" i="4" s="1"/>
  <c r="DC198" i="4"/>
  <c r="DF259" i="4"/>
  <c r="DG259" i="4" s="1"/>
  <c r="DC259" i="4"/>
  <c r="DF256" i="4"/>
  <c r="DG256" i="4" s="1"/>
  <c r="DC256" i="4"/>
  <c r="DF610" i="4"/>
  <c r="DG610" i="4" s="1"/>
  <c r="DC610" i="4"/>
  <c r="DF606" i="4"/>
  <c r="DG606" i="4" s="1"/>
  <c r="DC606" i="4"/>
  <c r="DF874" i="4"/>
  <c r="DG874" i="4" s="1"/>
  <c r="DC874" i="4"/>
  <c r="DF151" i="4"/>
  <c r="DG151" i="4" s="1"/>
  <c r="DC151" i="4"/>
  <c r="DF908" i="4"/>
  <c r="DG908" i="4" s="1"/>
  <c r="DC908" i="4"/>
  <c r="DF971" i="4"/>
  <c r="DG971" i="4" s="1"/>
  <c r="DC971" i="4"/>
  <c r="DF487" i="4"/>
  <c r="DG487" i="4" s="1"/>
  <c r="DC487" i="4"/>
  <c r="DF364" i="4"/>
  <c r="DG364" i="4" s="1"/>
  <c r="DC364" i="4"/>
  <c r="DF884" i="4"/>
  <c r="DG884" i="4" s="1"/>
  <c r="DC884" i="4"/>
  <c r="DC52" i="4"/>
  <c r="DF427" i="4"/>
  <c r="DG427" i="4" s="1"/>
  <c r="DC427" i="4"/>
  <c r="DF424" i="4"/>
  <c r="DG424" i="4" s="1"/>
  <c r="DC424" i="4"/>
  <c r="DF524" i="4"/>
  <c r="DG524" i="4" s="1"/>
  <c r="DC524" i="4"/>
  <c r="DF158" i="4"/>
  <c r="DG158" i="4" s="1"/>
  <c r="DC158" i="4"/>
  <c r="DF912" i="4"/>
  <c r="DG912" i="4" s="1"/>
  <c r="DC912" i="4"/>
  <c r="DF649" i="4"/>
  <c r="DG649" i="4" s="1"/>
  <c r="DC649" i="4"/>
  <c r="DF705" i="4"/>
  <c r="DG705" i="4" s="1"/>
  <c r="DC705" i="4"/>
  <c r="DF927" i="4"/>
  <c r="DG927" i="4" s="1"/>
  <c r="DC927" i="4"/>
  <c r="DF758" i="4"/>
  <c r="DG758" i="4" s="1"/>
  <c r="DC758" i="4"/>
  <c r="DF560" i="4"/>
  <c r="DG560" i="4" s="1"/>
  <c r="DC560" i="4"/>
  <c r="DF847" i="4"/>
  <c r="DG847" i="4" s="1"/>
  <c r="DC847" i="4"/>
  <c r="DF362" i="4"/>
  <c r="DG362" i="4" s="1"/>
  <c r="DC362" i="4"/>
  <c r="DF358" i="4"/>
  <c r="DG358" i="4" s="1"/>
  <c r="DC358" i="4"/>
  <c r="DF233" i="4"/>
  <c r="DG233" i="4" s="1"/>
  <c r="DC233" i="4"/>
  <c r="DF488" i="4"/>
  <c r="DG488" i="4" s="1"/>
  <c r="DC488" i="4"/>
  <c r="DC76" i="4"/>
  <c r="DF387" i="4"/>
  <c r="DG387" i="4" s="1"/>
  <c r="DC387" i="4"/>
  <c r="DF885" i="4"/>
  <c r="DG885" i="4" s="1"/>
  <c r="DC885" i="4"/>
  <c r="DF226" i="4"/>
  <c r="DG226" i="4" s="1"/>
  <c r="DC226" i="4"/>
  <c r="DF584" i="4"/>
  <c r="DG584" i="4" s="1"/>
  <c r="DC584" i="4"/>
  <c r="DF976" i="4"/>
  <c r="DG976" i="4" s="1"/>
  <c r="DC976" i="4"/>
  <c r="DF951" i="4"/>
  <c r="DG951" i="4" s="1"/>
  <c r="DC951" i="4"/>
  <c r="DF769" i="4"/>
  <c r="DG769" i="4" s="1"/>
  <c r="DC769" i="4"/>
  <c r="DF880" i="4"/>
  <c r="DG880" i="4" s="1"/>
  <c r="DC880" i="4"/>
  <c r="DF841" i="4"/>
  <c r="DG841" i="4" s="1"/>
  <c r="DC841" i="4"/>
  <c r="DC45" i="4"/>
  <c r="DF773" i="4"/>
  <c r="DG773" i="4" s="1"/>
  <c r="DC773" i="4"/>
  <c r="DF242" i="4"/>
  <c r="DG242" i="4" s="1"/>
  <c r="DC242" i="4"/>
  <c r="DF603" i="4"/>
  <c r="DG603" i="4" s="1"/>
  <c r="DC603" i="4"/>
  <c r="DF438" i="4"/>
  <c r="DG438" i="4" s="1"/>
  <c r="DC438" i="4"/>
  <c r="DF190" i="4"/>
  <c r="DG190" i="4" s="1"/>
  <c r="DC190" i="4"/>
  <c r="DF240" i="4"/>
  <c r="DG240" i="4" s="1"/>
  <c r="DC240" i="4"/>
  <c r="DF402" i="4"/>
  <c r="DG402" i="4" s="1"/>
  <c r="DC402" i="4"/>
  <c r="DF652" i="4"/>
  <c r="DG652" i="4" s="1"/>
  <c r="DC652" i="4"/>
  <c r="DF749" i="4"/>
  <c r="DG749" i="4" s="1"/>
  <c r="DC749" i="4"/>
  <c r="DC86" i="4"/>
  <c r="DF393" i="4"/>
  <c r="DG393" i="4" s="1"/>
  <c r="DC393" i="4"/>
  <c r="DF943" i="4"/>
  <c r="DG943" i="4" s="1"/>
  <c r="DC943" i="4"/>
  <c r="DF835" i="4"/>
  <c r="DG835" i="4" s="1"/>
  <c r="DC835" i="4"/>
  <c r="DF711" i="4"/>
  <c r="DG711" i="4" s="1"/>
  <c r="DC711" i="4"/>
  <c r="DC81" i="4"/>
  <c r="DF637" i="4"/>
  <c r="DG637" i="4" s="1"/>
  <c r="DC637" i="4"/>
  <c r="DF389" i="4"/>
  <c r="DG389" i="4" s="1"/>
  <c r="DC389" i="4"/>
  <c r="DF458" i="4"/>
  <c r="DG458" i="4" s="1"/>
  <c r="DC458" i="4"/>
  <c r="DC569" i="4"/>
  <c r="DF569" i="4"/>
  <c r="DG569" i="4" s="1"/>
  <c r="DF312" i="4"/>
  <c r="DG312" i="4" s="1"/>
  <c r="DC312" i="4"/>
  <c r="DF666" i="4"/>
  <c r="DG666" i="4" s="1"/>
  <c r="DC666" i="4"/>
  <c r="DC404" i="4"/>
  <c r="DF404" i="4"/>
  <c r="DG404" i="4" s="1"/>
  <c r="DC92" i="4"/>
  <c r="DF223" i="4"/>
  <c r="DG223" i="4" s="1"/>
  <c r="DC223" i="4"/>
  <c r="DF689" i="4"/>
  <c r="DG689" i="4" s="1"/>
  <c r="DC689" i="4"/>
  <c r="DF897" i="4"/>
  <c r="DG897" i="4" s="1"/>
  <c r="DC897" i="4"/>
  <c r="DF183" i="4"/>
  <c r="DG183" i="4" s="1"/>
  <c r="DC183" i="4"/>
  <c r="DF899" i="4"/>
  <c r="DG899" i="4" s="1"/>
  <c r="DC899" i="4"/>
  <c r="DF855" i="4"/>
  <c r="DG855" i="4" s="1"/>
  <c r="DC855" i="4"/>
  <c r="DF173" i="4"/>
  <c r="DG173" i="4" s="1"/>
  <c r="DC173" i="4"/>
  <c r="DF550" i="4"/>
  <c r="DG550" i="4" s="1"/>
  <c r="DC550" i="4"/>
  <c r="DF501" i="4"/>
  <c r="DG501" i="4" s="1"/>
  <c r="DC501" i="4"/>
  <c r="DF351" i="4"/>
  <c r="DG351" i="4" s="1"/>
  <c r="DC351" i="4"/>
  <c r="DF189" i="4"/>
  <c r="DG189" i="4" s="1"/>
  <c r="DC189" i="4"/>
  <c r="DF655" i="4"/>
  <c r="DG655" i="4" s="1"/>
  <c r="DC655" i="4"/>
  <c r="DF625" i="4"/>
  <c r="DG625" i="4" s="1"/>
  <c r="DC625" i="4"/>
  <c r="DF653" i="4"/>
  <c r="DG653" i="4" s="1"/>
  <c r="DC653" i="4"/>
  <c r="DF379" i="4"/>
  <c r="DG379" i="4" s="1"/>
  <c r="DC379" i="4"/>
  <c r="DF376" i="4"/>
  <c r="DG376" i="4" s="1"/>
  <c r="DC376" i="4"/>
  <c r="DC67" i="4"/>
  <c r="DF549" i="4"/>
  <c r="DG549" i="4" s="1"/>
  <c r="DC549" i="4"/>
  <c r="DF828" i="4"/>
  <c r="DG828" i="4" s="1"/>
  <c r="DC828" i="4"/>
  <c r="DF864" i="4"/>
  <c r="DG864" i="4" s="1"/>
  <c r="DC864" i="4"/>
  <c r="DF1001" i="4"/>
  <c r="DG1001" i="4" s="1"/>
  <c r="DC1001" i="4"/>
  <c r="DF763" i="4"/>
  <c r="DG763" i="4" s="1"/>
  <c r="DC763" i="4"/>
  <c r="DF888" i="4"/>
  <c r="DG888" i="4" s="1"/>
  <c r="DC888" i="4"/>
  <c r="DF741" i="4"/>
  <c r="DG741" i="4" s="1"/>
  <c r="DC741" i="4"/>
  <c r="DC106" i="4"/>
  <c r="DF464" i="4"/>
  <c r="DG464" i="4" s="1"/>
  <c r="DC464" i="4"/>
  <c r="DC53" i="4"/>
  <c r="DF372" i="4"/>
  <c r="DG372" i="4" s="1"/>
  <c r="DC372" i="4"/>
  <c r="DF386" i="4"/>
  <c r="DG386" i="4" s="1"/>
  <c r="DC386" i="4"/>
  <c r="DF382" i="4"/>
  <c r="DG382" i="4" s="1"/>
  <c r="DC382" i="4"/>
  <c r="DF282" i="4"/>
  <c r="DG282" i="4" s="1"/>
  <c r="DC282" i="4"/>
  <c r="DF643" i="4"/>
  <c r="DG643" i="4" s="1"/>
  <c r="DC643" i="4"/>
  <c r="DF829" i="4"/>
  <c r="DG829" i="4" s="1"/>
  <c r="DC829" i="4"/>
  <c r="DF695" i="4"/>
  <c r="DG695" i="4" s="1"/>
  <c r="DC695" i="4"/>
  <c r="DF742" i="4"/>
  <c r="DG742" i="4" s="1"/>
  <c r="DC742" i="4"/>
  <c r="DF935" i="4"/>
  <c r="DG935" i="4" s="1"/>
  <c r="DC935" i="4"/>
  <c r="DF528" i="4"/>
  <c r="DG528" i="4" s="1"/>
  <c r="DC528" i="4"/>
  <c r="DC89" i="4"/>
  <c r="DF498" i="4"/>
  <c r="DG498" i="4" s="1"/>
  <c r="DC498" i="4"/>
  <c r="DF756" i="4"/>
  <c r="DG756" i="4" s="1"/>
  <c r="DC756" i="4"/>
  <c r="DF317" i="4"/>
  <c r="DG317" i="4" s="1"/>
  <c r="DC317" i="4"/>
  <c r="DC41" i="4"/>
  <c r="DF499" i="4"/>
  <c r="DG499" i="4" s="1"/>
  <c r="DC499" i="4"/>
  <c r="DF269" i="4"/>
  <c r="DG269" i="4" s="1"/>
  <c r="DC269" i="4"/>
  <c r="DF249" i="4"/>
  <c r="DG249" i="4" s="1"/>
  <c r="DC249" i="4"/>
  <c r="DF658" i="4"/>
  <c r="DG658" i="4" s="1"/>
  <c r="DC658" i="4"/>
  <c r="DF192" i="4"/>
  <c r="DG192" i="4" s="1"/>
  <c r="DC192" i="4"/>
  <c r="DF546" i="4"/>
  <c r="DG546" i="4" s="1"/>
  <c r="DC546" i="4"/>
  <c r="DF804" i="4"/>
  <c r="DG804" i="4" s="1"/>
  <c r="DC804" i="4"/>
  <c r="DF759" i="4"/>
  <c r="DG759" i="4" s="1"/>
  <c r="DC759" i="4"/>
  <c r="DF992" i="4"/>
  <c r="DG992" i="4" s="1"/>
  <c r="DC992" i="4"/>
  <c r="DF799" i="4"/>
  <c r="DG799" i="4" s="1"/>
  <c r="DC799" i="4"/>
  <c r="DF511" i="4"/>
  <c r="DG511" i="4" s="1"/>
  <c r="DC511" i="4"/>
  <c r="DF782" i="4"/>
  <c r="DG782" i="4" s="1"/>
  <c r="DC782" i="4"/>
  <c r="DF802" i="4"/>
  <c r="DG802" i="4" s="1"/>
  <c r="DC802" i="4"/>
  <c r="DF898" i="4"/>
  <c r="DG898" i="4" s="1"/>
  <c r="DC898" i="4"/>
  <c r="DF484" i="4"/>
  <c r="DG484" i="4" s="1"/>
  <c r="DC484" i="4"/>
  <c r="DF1004" i="4"/>
  <c r="DG1004" i="4" s="1"/>
  <c r="DC1004" i="4"/>
  <c r="DF300" i="4"/>
  <c r="DG300" i="4" s="1"/>
  <c r="DC300" i="4"/>
  <c r="DF820" i="4"/>
  <c r="DG820" i="4" s="1"/>
  <c r="DC820" i="4"/>
  <c r="DF611" i="4"/>
  <c r="DG611" i="4" s="1"/>
  <c r="DC611" i="4"/>
  <c r="DF617" i="4"/>
  <c r="DG617" i="4" s="1"/>
  <c r="DC617" i="4"/>
  <c r="DF772" i="4"/>
  <c r="DG772" i="4" s="1"/>
  <c r="DC772" i="4"/>
  <c r="DF313" i="4"/>
  <c r="DG313" i="4" s="1"/>
  <c r="DC313" i="4"/>
  <c r="DF341" i="4"/>
  <c r="DG341" i="4" s="1"/>
  <c r="DC341" i="4"/>
  <c r="DC495" i="4"/>
  <c r="DF495" i="4"/>
  <c r="DG495" i="4" s="1"/>
  <c r="DC29" i="4"/>
  <c r="DF751" i="4"/>
  <c r="DG751" i="4" s="1"/>
  <c r="DC751" i="4"/>
  <c r="DF734" i="4"/>
  <c r="DG734" i="4" s="1"/>
  <c r="DC734" i="4"/>
  <c r="DF480" i="4"/>
  <c r="DG480" i="4" s="1"/>
  <c r="DC480" i="4"/>
  <c r="DC455" i="4"/>
  <c r="DF455" i="4"/>
  <c r="DG455" i="4" s="1"/>
  <c r="DF954" i="4"/>
  <c r="DG954" i="4" s="1"/>
  <c r="DC954" i="4"/>
  <c r="DF890" i="4"/>
  <c r="DG890" i="4" s="1"/>
  <c r="DC890" i="4"/>
  <c r="DF814" i="4"/>
  <c r="DG814" i="4" s="1"/>
  <c r="DC814" i="4"/>
  <c r="DF298" i="4"/>
  <c r="DG298" i="4" s="1"/>
  <c r="DC298" i="4"/>
  <c r="DF294" i="4"/>
  <c r="DG294" i="4" s="1"/>
  <c r="DC294" i="4"/>
  <c r="DC114" i="4"/>
  <c r="DC110" i="4"/>
  <c r="DF445" i="4"/>
  <c r="DG445" i="4" s="1"/>
  <c r="DC445" i="4"/>
  <c r="DF925" i="4"/>
  <c r="DG925" i="4" s="1"/>
  <c r="DC925" i="4"/>
  <c r="DF516" i="4"/>
  <c r="DG516" i="4" s="1"/>
  <c r="DC516" i="4"/>
  <c r="DF274" i="4"/>
  <c r="DG274" i="4" s="1"/>
  <c r="DC274" i="4"/>
  <c r="DF295" i="4"/>
  <c r="DG295" i="4" s="1"/>
  <c r="DC295" i="4"/>
  <c r="DF212" i="4"/>
  <c r="DG212" i="4" s="1"/>
  <c r="DC212" i="4"/>
  <c r="DF732" i="4"/>
  <c r="DG732" i="4" s="1"/>
  <c r="DC732" i="4"/>
  <c r="DF523" i="4"/>
  <c r="DG523" i="4" s="1"/>
  <c r="DC523" i="4"/>
  <c r="DC520" i="4"/>
  <c r="DF520" i="4"/>
  <c r="DG520" i="4" s="1"/>
  <c r="DC111" i="4"/>
  <c r="DF946" i="4"/>
  <c r="DG946" i="4" s="1"/>
  <c r="DC946" i="4"/>
  <c r="DF798" i="4"/>
  <c r="DG798" i="4" s="1"/>
  <c r="DC798" i="4"/>
  <c r="DF904" i="4"/>
  <c r="DG904" i="4" s="1"/>
  <c r="DC904" i="4"/>
  <c r="DF809" i="4"/>
  <c r="DG809" i="4" s="1"/>
  <c r="DC809" i="4"/>
  <c r="DF755" i="4"/>
  <c r="DG755" i="4" s="1"/>
  <c r="DC755" i="4"/>
  <c r="DF922" i="4"/>
  <c r="DG922" i="4" s="1"/>
  <c r="DC922" i="4"/>
  <c r="DC100" i="4"/>
  <c r="DF178" i="4"/>
  <c r="DG178" i="4" s="1"/>
  <c r="DC178" i="4"/>
  <c r="DF174" i="4"/>
  <c r="DG174" i="4" s="1"/>
  <c r="DC174" i="4"/>
  <c r="DF227" i="4"/>
  <c r="DG227" i="4" s="1"/>
  <c r="DC227" i="4"/>
  <c r="DF628" i="4"/>
  <c r="DG628" i="4" s="1"/>
  <c r="DC628" i="4"/>
  <c r="DF642" i="4"/>
  <c r="DG642" i="4" s="1"/>
  <c r="DC642" i="4"/>
  <c r="DF261" i="4"/>
  <c r="DG261" i="4" s="1"/>
  <c r="DC261" i="4"/>
  <c r="DF179" i="4"/>
  <c r="DG179" i="4" s="1"/>
  <c r="DC179" i="4"/>
  <c r="DF580" i="4"/>
  <c r="DG580" i="4" s="1"/>
  <c r="DC580" i="4"/>
  <c r="DF587" i="4"/>
  <c r="DG587" i="4" s="1"/>
  <c r="DC587" i="4"/>
  <c r="DC32" i="4"/>
  <c r="DF731" i="4"/>
  <c r="DG731" i="4" s="1"/>
  <c r="DC731" i="4"/>
  <c r="DF991" i="4"/>
  <c r="DG991" i="4" s="1"/>
  <c r="DC991" i="4"/>
  <c r="DF886" i="4"/>
  <c r="DG886" i="4" s="1"/>
  <c r="DC886" i="4"/>
  <c r="DF937" i="4"/>
  <c r="DG937" i="4" s="1"/>
  <c r="DC937" i="4"/>
  <c r="DF919" i="4"/>
  <c r="DG919" i="4" s="1"/>
  <c r="DC919" i="4"/>
  <c r="DF373" i="4"/>
  <c r="DG373" i="4" s="1"/>
  <c r="DC373" i="4"/>
  <c r="DF442" i="4"/>
  <c r="DG442" i="4" s="1"/>
  <c r="DC442" i="4"/>
  <c r="DF194" i="4"/>
  <c r="DG194" i="4" s="1"/>
  <c r="DC194" i="4"/>
  <c r="DF552" i="4"/>
  <c r="DG552" i="4" s="1"/>
  <c r="DC552" i="4"/>
  <c r="DF243" i="4"/>
  <c r="DG243" i="4" s="1"/>
  <c r="DC243" i="4"/>
  <c r="DC90" i="4"/>
  <c r="DF448" i="4"/>
  <c r="DG448" i="4" s="1"/>
  <c r="DC448" i="4"/>
  <c r="DF139" i="4"/>
  <c r="DG139" i="4" s="1"/>
  <c r="DC139" i="4"/>
  <c r="DF136" i="4"/>
  <c r="DG136" i="4" s="1"/>
  <c r="DC136" i="4"/>
  <c r="DF697" i="4"/>
  <c r="DG697" i="4" s="1"/>
  <c r="DC697" i="4"/>
  <c r="DF978" i="4"/>
  <c r="DG978" i="4" s="1"/>
  <c r="DC978" i="4"/>
  <c r="DF736" i="4"/>
  <c r="DG736" i="4" s="1"/>
  <c r="DC736" i="4"/>
  <c r="DF966" i="4"/>
  <c r="DG966" i="4" s="1"/>
  <c r="DC966" i="4"/>
  <c r="DF974" i="4"/>
  <c r="DG974" i="4" s="1"/>
  <c r="DC974" i="4"/>
  <c r="DF727" i="4"/>
  <c r="DG727" i="4" s="1"/>
  <c r="DC727" i="4"/>
  <c r="DF700" i="4"/>
  <c r="DG700" i="4" s="1"/>
  <c r="DC700" i="4"/>
  <c r="DF827" i="4"/>
  <c r="DG827" i="4" s="1"/>
  <c r="DC827" i="4"/>
  <c r="DF486" i="4"/>
  <c r="DG486" i="4" s="1"/>
  <c r="DC486" i="4"/>
  <c r="DF306" i="4"/>
  <c r="DG306" i="4" s="1"/>
  <c r="DC306" i="4"/>
  <c r="DC44" i="4"/>
  <c r="DF664" i="4"/>
  <c r="DG664" i="4" s="1"/>
  <c r="DC664" i="4"/>
  <c r="DF355" i="4"/>
  <c r="DG355" i="4" s="1"/>
  <c r="DC355" i="4"/>
  <c r="DF361" i="4"/>
  <c r="DG361" i="4" s="1"/>
  <c r="DC361" i="4"/>
  <c r="DC104" i="4"/>
  <c r="DF196" i="4"/>
  <c r="DG196" i="4" s="1"/>
  <c r="DC196" i="4"/>
  <c r="DF813" i="4"/>
  <c r="DG813" i="4" s="1"/>
  <c r="DC813" i="4"/>
  <c r="DF924" i="4"/>
  <c r="DG924" i="4" s="1"/>
  <c r="DC924" i="4"/>
  <c r="DF485" i="4"/>
  <c r="DG485" i="4" s="1"/>
  <c r="DC485" i="4"/>
  <c r="DF914" i="4"/>
  <c r="DG914" i="4" s="1"/>
  <c r="DC914" i="4"/>
  <c r="DF859" i="4"/>
  <c r="DG859" i="4" s="1"/>
  <c r="DC859" i="4"/>
  <c r="DC12" i="4"/>
  <c r="DF675" i="4"/>
  <c r="DG675" i="4" s="1"/>
  <c r="DC675" i="4"/>
  <c r="DF805" i="4"/>
  <c r="DG805" i="4" s="1"/>
  <c r="DC805" i="4"/>
  <c r="DF950" i="4"/>
  <c r="DG950" i="4" s="1"/>
  <c r="DC950" i="4"/>
  <c r="DF812" i="4"/>
  <c r="DG812" i="4" s="1"/>
  <c r="DC812" i="4"/>
  <c r="DF161" i="4"/>
  <c r="DG161" i="4" s="1"/>
  <c r="DC161" i="4"/>
  <c r="DF566" i="4"/>
  <c r="DG566" i="4" s="1"/>
  <c r="DC566" i="4"/>
  <c r="DF322" i="4"/>
  <c r="DG322" i="4" s="1"/>
  <c r="DC322" i="4"/>
  <c r="DF318" i="4"/>
  <c r="DG318" i="4" s="1"/>
  <c r="DC318" i="4"/>
  <c r="DF468" i="4"/>
  <c r="DG468" i="4" s="1"/>
  <c r="DC468" i="4"/>
  <c r="DF521" i="4"/>
  <c r="DG521" i="4" s="1"/>
  <c r="DC521" i="4"/>
  <c r="DF575" i="4"/>
  <c r="DG575" i="4" s="1"/>
  <c r="DC575" i="4"/>
  <c r="DF375" i="4"/>
  <c r="DG375" i="4" s="1"/>
  <c r="DC375" i="4"/>
  <c r="DF825" i="4"/>
  <c r="DG825" i="4" s="1"/>
  <c r="DC825" i="4"/>
  <c r="DC24" i="4"/>
  <c r="DF1002" i="4"/>
  <c r="DG1002" i="4" s="1"/>
  <c r="DC1002" i="4"/>
  <c r="DF883" i="4"/>
  <c r="DG883" i="4" s="1"/>
  <c r="DC883" i="4"/>
  <c r="DC25" i="4"/>
  <c r="DF122" i="4"/>
  <c r="DG122" i="4" s="1"/>
  <c r="DC122" i="4"/>
  <c r="DF124" i="4"/>
  <c r="DG124" i="4" s="1"/>
  <c r="DC124" i="4"/>
  <c r="DF479" i="4"/>
  <c r="DG479" i="4" s="1"/>
  <c r="DC479" i="4"/>
  <c r="DF205" i="4"/>
  <c r="DG205" i="4" s="1"/>
  <c r="DC205" i="4"/>
  <c r="DF332" i="4"/>
  <c r="DG332" i="4" s="1"/>
  <c r="DC332" i="4"/>
  <c r="DF852" i="4"/>
  <c r="DG852" i="4" s="1"/>
  <c r="DC852" i="4"/>
  <c r="DF413" i="4"/>
  <c r="DG413" i="4" s="1"/>
  <c r="DC413" i="4"/>
  <c r="DF128" i="4"/>
  <c r="DG128" i="4" s="1"/>
  <c r="DC128" i="4"/>
  <c r="DF482" i="4"/>
  <c r="DG482" i="4" s="1"/>
  <c r="DC482" i="4"/>
  <c r="DF478" i="4"/>
  <c r="DG478" i="4" s="1"/>
  <c r="DC478" i="4"/>
  <c r="DF915" i="4"/>
  <c r="DG915" i="4" s="1"/>
  <c r="DC915" i="4"/>
  <c r="DF928" i="4"/>
  <c r="DG928" i="4" s="1"/>
  <c r="DC928" i="4"/>
  <c r="DF735" i="4"/>
  <c r="DG735" i="4" s="1"/>
  <c r="DC735" i="4"/>
  <c r="DF780" i="4"/>
  <c r="DG780" i="4" s="1"/>
  <c r="DC780" i="4"/>
  <c r="DF431" i="4"/>
  <c r="DG431" i="4" s="1"/>
  <c r="DC431" i="4"/>
  <c r="DF905" i="4"/>
  <c r="DG905" i="4" s="1"/>
  <c r="DC905" i="4"/>
  <c r="DF939" i="4"/>
  <c r="DG939" i="4" s="1"/>
  <c r="DC939" i="4"/>
  <c r="DF676" i="4"/>
  <c r="DG676" i="4" s="1"/>
  <c r="DC676" i="4"/>
  <c r="DF531" i="4"/>
  <c r="DG531" i="4" s="1"/>
  <c r="DC531" i="4"/>
  <c r="DF289" i="4"/>
  <c r="DG289" i="4" s="1"/>
  <c r="DC289" i="4"/>
  <c r="DF188" i="4"/>
  <c r="DG188" i="4" s="1"/>
  <c r="DC188" i="4"/>
  <c r="DF708" i="4"/>
  <c r="DG708" i="4" s="1"/>
  <c r="DC708" i="4"/>
  <c r="DF449" i="4"/>
  <c r="DG449" i="4" s="1"/>
  <c r="DC449" i="4"/>
  <c r="DF284" i="4"/>
  <c r="DG284" i="4" s="1"/>
  <c r="DC284" i="4"/>
  <c r="DF917" i="4"/>
  <c r="DG917" i="4" s="1"/>
  <c r="DC917" i="4"/>
  <c r="DF834" i="4"/>
  <c r="DG834" i="4" s="1"/>
  <c r="DC834" i="4"/>
  <c r="DF981" i="4"/>
  <c r="DG981" i="4" s="1"/>
  <c r="DC981" i="4"/>
  <c r="DF747" i="4"/>
  <c r="DG747" i="4" s="1"/>
  <c r="DC747" i="4"/>
  <c r="DF343" i="4"/>
  <c r="DG343" i="4" s="1"/>
  <c r="DC343" i="4"/>
  <c r="DF567" i="4"/>
  <c r="DG567" i="4" s="1"/>
  <c r="DC567" i="4"/>
  <c r="DF762" i="4"/>
  <c r="DG762" i="4" s="1"/>
  <c r="DC762" i="4"/>
  <c r="DC50" i="4"/>
  <c r="DC46" i="4"/>
  <c r="DF645" i="4"/>
  <c r="DG645" i="4" s="1"/>
  <c r="DC645" i="4"/>
  <c r="DF333" i="4"/>
  <c r="DG333" i="4" s="1"/>
  <c r="DC333" i="4"/>
  <c r="DC59" i="4"/>
  <c r="DC56" i="4"/>
  <c r="DF757" i="4"/>
  <c r="DG757" i="4" s="1"/>
  <c r="DC757" i="4"/>
  <c r="DF348" i="4"/>
  <c r="DG348" i="4" s="1"/>
  <c r="DC348" i="4"/>
  <c r="DF868" i="4"/>
  <c r="DG868" i="4" s="1"/>
  <c r="DC868" i="4"/>
  <c r="DF863" i="4"/>
  <c r="DG863" i="4" s="1"/>
  <c r="DC863" i="4"/>
  <c r="DF997" i="4"/>
  <c r="DG997" i="4" s="1"/>
  <c r="DC997" i="4"/>
  <c r="DF857" i="4"/>
  <c r="DG857" i="4" s="1"/>
  <c r="DC857" i="4"/>
  <c r="DF875" i="4"/>
  <c r="DG875" i="4" s="1"/>
  <c r="DC875" i="4"/>
  <c r="DC36" i="4"/>
  <c r="DC417" i="4"/>
  <c r="DF417" i="4"/>
  <c r="DG417" i="4" s="1"/>
  <c r="DF169" i="4"/>
  <c r="DG169" i="4" s="1"/>
  <c r="DC169" i="4"/>
  <c r="DF197" i="4"/>
  <c r="DG197" i="4" s="1"/>
  <c r="DC197" i="4"/>
  <c r="DF270" i="4"/>
  <c r="DG270" i="4" s="1"/>
  <c r="DC270" i="4"/>
  <c r="DF577" i="4"/>
  <c r="DG577" i="4" s="1"/>
  <c r="DC577" i="4"/>
  <c r="DF605" i="4"/>
  <c r="DG605" i="4" s="1"/>
  <c r="DC605" i="4"/>
  <c r="DF415" i="4"/>
  <c r="DG415" i="4" s="1"/>
  <c r="DC415" i="4"/>
  <c r="DF207" i="4"/>
  <c r="DG207" i="4" s="1"/>
  <c r="DC207" i="4"/>
  <c r="DF707" i="4"/>
  <c r="DG707" i="4" s="1"/>
  <c r="DC707" i="4"/>
  <c r="DF641" i="4"/>
  <c r="DG641" i="4" s="1"/>
  <c r="DC641" i="4"/>
  <c r="DF791" i="4"/>
  <c r="DG791" i="4" s="1"/>
  <c r="DC791" i="4"/>
  <c r="DF493" i="4"/>
  <c r="DG493" i="4" s="1"/>
  <c r="DC493" i="4"/>
  <c r="DF287" i="4"/>
  <c r="DG287" i="4" s="1"/>
  <c r="DC287" i="4"/>
  <c r="DF539" i="4"/>
  <c r="DG539" i="4" s="1"/>
  <c r="DC539" i="4"/>
  <c r="DF536" i="4"/>
  <c r="DG536" i="4" s="1"/>
  <c r="DC536" i="4"/>
  <c r="DF239" i="4"/>
  <c r="DG239" i="4" s="1"/>
  <c r="DC239" i="4"/>
  <c r="DF989" i="4"/>
  <c r="DG989" i="4" s="1"/>
  <c r="DC989" i="4"/>
  <c r="DF326" i="4"/>
  <c r="DG326" i="4" s="1"/>
  <c r="DC326" i="4"/>
  <c r="DF441" i="4"/>
  <c r="DG441" i="4" s="1"/>
  <c r="DC441" i="4"/>
  <c r="DF469" i="4"/>
  <c r="DG469" i="4" s="1"/>
  <c r="DC469" i="4"/>
  <c r="DF129" i="4"/>
  <c r="DG129" i="4" s="1"/>
  <c r="DC129" i="4"/>
  <c r="DF157" i="4"/>
  <c r="DG157" i="4" s="1"/>
  <c r="DC157" i="4"/>
  <c r="DF534" i="4"/>
  <c r="DG534" i="4" s="1"/>
  <c r="DC534" i="4"/>
  <c r="DF706" i="4"/>
  <c r="DG706" i="4" s="1"/>
  <c r="DC706" i="4"/>
  <c r="DF892" i="4"/>
  <c r="DG892" i="4" s="1"/>
  <c r="DC892" i="4"/>
  <c r="DF647" i="4"/>
  <c r="DG647" i="4" s="1"/>
  <c r="DC647" i="4"/>
  <c r="DC263" i="4"/>
  <c r="DF263" i="4"/>
  <c r="DG263" i="4" s="1"/>
  <c r="DF752" i="4"/>
  <c r="DG752" i="4" s="1"/>
  <c r="DC752" i="4"/>
  <c r="DC17" i="4"/>
  <c r="DF826" i="4"/>
  <c r="DG826" i="4" s="1"/>
  <c r="DC826" i="4"/>
  <c r="DF426" i="4"/>
  <c r="DG426" i="4" s="1"/>
  <c r="DC426" i="4"/>
  <c r="DF422" i="4"/>
  <c r="DG422" i="4" s="1"/>
  <c r="DC422" i="4"/>
  <c r="DC88" i="4"/>
  <c r="DF180" i="4"/>
  <c r="DG180" i="4" s="1"/>
  <c r="DC180" i="4"/>
  <c r="DF555" i="4"/>
  <c r="DG555" i="4" s="1"/>
  <c r="DC555" i="4"/>
  <c r="DF644" i="4"/>
  <c r="DG644" i="4" s="1"/>
  <c r="DC644" i="4"/>
  <c r="DF398" i="4"/>
  <c r="DG398" i="4" s="1"/>
  <c r="DC398" i="4"/>
  <c r="DF540" i="4"/>
  <c r="DG540" i="4" s="1"/>
  <c r="DC540" i="4"/>
  <c r="DF423" i="4"/>
  <c r="DG423" i="4" s="1"/>
  <c r="DC423" i="4"/>
  <c r="DF723" i="4"/>
  <c r="DG723" i="4" s="1"/>
  <c r="DC723" i="4"/>
  <c r="DF930" i="4"/>
  <c r="DG930" i="4" s="1"/>
  <c r="DC930" i="4"/>
  <c r="DC21" i="4"/>
  <c r="DF911" i="4"/>
  <c r="DG911" i="4" s="1"/>
  <c r="DC911" i="4"/>
  <c r="DF490" i="4"/>
  <c r="DG490" i="4" s="1"/>
  <c r="DC490" i="4"/>
  <c r="DF748" i="4"/>
  <c r="DG748" i="4" s="1"/>
  <c r="DC748" i="4"/>
  <c r="DC97" i="4"/>
  <c r="DC107" i="4"/>
  <c r="DF167" i="4"/>
  <c r="DG167" i="4" s="1"/>
  <c r="DC167" i="4"/>
  <c r="DF589" i="4"/>
  <c r="DG589" i="4" s="1"/>
  <c r="DC589" i="4"/>
  <c r="DF315" i="4"/>
  <c r="DG315" i="4" s="1"/>
  <c r="DC315" i="4"/>
  <c r="DF150" i="4"/>
  <c r="DG150" i="4" s="1"/>
  <c r="DC150" i="4"/>
  <c r="DF457" i="4"/>
  <c r="DG457" i="4" s="1"/>
  <c r="DC457" i="4"/>
  <c r="DF672" i="4"/>
  <c r="DG672" i="4" s="1"/>
  <c r="DC672" i="4"/>
  <c r="DF990" i="4"/>
  <c r="DG990" i="4" s="1"/>
  <c r="DC990" i="4"/>
  <c r="DF965" i="4"/>
  <c r="DG965" i="4" s="1"/>
  <c r="DC965" i="4"/>
  <c r="DC18" i="4"/>
  <c r="DF544" i="4"/>
  <c r="DG544" i="4" s="1"/>
  <c r="DC544" i="4"/>
  <c r="DF955" i="4"/>
  <c r="DG955" i="4" s="1"/>
  <c r="DC955" i="4"/>
  <c r="DF145" i="4"/>
  <c r="DG145" i="4" s="1"/>
  <c r="DC145" i="4"/>
  <c r="DF554" i="4"/>
  <c r="DG554" i="4" s="1"/>
  <c r="DC554" i="4"/>
  <c r="DF570" i="4"/>
  <c r="DG570" i="4" s="1"/>
  <c r="DC570" i="4"/>
  <c r="DC60" i="4"/>
  <c r="DF371" i="4"/>
  <c r="DG371" i="4" s="1"/>
  <c r="DC371" i="4"/>
  <c r="DF121" i="4"/>
  <c r="DG121" i="4" s="1"/>
  <c r="DC121" i="4"/>
  <c r="DF149" i="4"/>
  <c r="DG149" i="4" s="1"/>
  <c r="DC149" i="4"/>
  <c r="DF877" i="4"/>
  <c r="DG877" i="4" s="1"/>
  <c r="DC877" i="4"/>
  <c r="DF214" i="4"/>
  <c r="DG214" i="4" s="1"/>
  <c r="DC214" i="4"/>
  <c r="DF576" i="4"/>
  <c r="DG576" i="4" s="1"/>
  <c r="DC576" i="4"/>
  <c r="DF267" i="4"/>
  <c r="DG267" i="4" s="1"/>
  <c r="DC267" i="4"/>
  <c r="DF264" i="4"/>
  <c r="DG264" i="4" s="1"/>
  <c r="DC264" i="4"/>
  <c r="DF851" i="4"/>
  <c r="DG851" i="4" s="1"/>
  <c r="DC851" i="4"/>
  <c r="DF853" i="4"/>
  <c r="DG853" i="4" s="1"/>
  <c r="DC853" i="4"/>
  <c r="DF967" i="4"/>
  <c r="DG967" i="4" s="1"/>
  <c r="DC967" i="4"/>
  <c r="DF712" i="4"/>
  <c r="DG712" i="4" s="1"/>
  <c r="DC712" i="4"/>
  <c r="DF691" i="4"/>
  <c r="DG691" i="4" s="1"/>
  <c r="DC691" i="4"/>
  <c r="DF819" i="4"/>
  <c r="DG819" i="4" s="1"/>
  <c r="DC819" i="4"/>
  <c r="DF624" i="4"/>
  <c r="DG624" i="4" s="1"/>
  <c r="DC624" i="4"/>
  <c r="DC467" i="4"/>
  <c r="DF467" i="4"/>
  <c r="DG467" i="4" s="1"/>
  <c r="DF434" i="4"/>
  <c r="DG434" i="4" s="1"/>
  <c r="DC434" i="4"/>
  <c r="DF430" i="4"/>
  <c r="DG430" i="4" s="1"/>
  <c r="DC430" i="4"/>
  <c r="DF118" i="4"/>
  <c r="DG118" i="4" s="1"/>
  <c r="DC118" i="4"/>
  <c r="DF177" i="4"/>
  <c r="DG177" i="4" s="1"/>
  <c r="DC177" i="4"/>
  <c r="DF582" i="4"/>
  <c r="DG582" i="4" s="1"/>
  <c r="DC582" i="4"/>
  <c r="DC78" i="4"/>
  <c r="DF311" i="4"/>
  <c r="DG311" i="4" s="1"/>
  <c r="DC311" i="4"/>
  <c r="DF889" i="4"/>
  <c r="DG889" i="4" s="1"/>
  <c r="DC889" i="4"/>
  <c r="DF698" i="4"/>
  <c r="DG698" i="4" s="1"/>
  <c r="DC698" i="4"/>
  <c r="DF810" i="4"/>
  <c r="DG810" i="4" s="1"/>
  <c r="DC810" i="4"/>
  <c r="DF273" i="4"/>
  <c r="DG273" i="4" s="1"/>
  <c r="DC273" i="4"/>
  <c r="DF301" i="4"/>
  <c r="DG301" i="4" s="1"/>
  <c r="DC301" i="4"/>
  <c r="DF236" i="4"/>
  <c r="DG236" i="4" s="1"/>
  <c r="DC236" i="4"/>
  <c r="DF629" i="4"/>
  <c r="DG629" i="4" s="1"/>
  <c r="DC629" i="4"/>
  <c r="DC35" i="4"/>
  <c r="DF581" i="4"/>
  <c r="DG581" i="4" s="1"/>
  <c r="DC581" i="4"/>
  <c r="DF241" i="4"/>
  <c r="DG241" i="4" s="1"/>
  <c r="DC241" i="4"/>
  <c r="DF396" i="4"/>
  <c r="DG396" i="4" s="1"/>
  <c r="DC396" i="4"/>
  <c r="DF142" i="4"/>
  <c r="DG142" i="4" s="1"/>
  <c r="DC142" i="4"/>
  <c r="DF195" i="4"/>
  <c r="DG195" i="4" s="1"/>
  <c r="DC195" i="4"/>
  <c r="DF596" i="4"/>
  <c r="DG596" i="4" s="1"/>
  <c r="DC596" i="4"/>
  <c r="DF693" i="4"/>
  <c r="DG693" i="4" s="1"/>
  <c r="DC693" i="4"/>
  <c r="DC30" i="4"/>
  <c r="DF784" i="4"/>
  <c r="DG784" i="4" s="1"/>
  <c r="DC784" i="4"/>
  <c r="DF953" i="4"/>
  <c r="DG953" i="4" s="1"/>
  <c r="DC953" i="4"/>
  <c r="DF993" i="4"/>
  <c r="DG993" i="4" s="1"/>
  <c r="DC993" i="4"/>
  <c r="DF175" i="4"/>
  <c r="DG175" i="4" s="1"/>
  <c r="DC175" i="4"/>
  <c r="DF463" i="4"/>
  <c r="DG463" i="4" s="1"/>
  <c r="DC463" i="4"/>
  <c r="DC255" i="4"/>
  <c r="DF255" i="4"/>
  <c r="DG255" i="4" s="1"/>
  <c r="DF234" i="4"/>
  <c r="DG234" i="4" s="1"/>
  <c r="DC234" i="4"/>
  <c r="DF230" i="4"/>
  <c r="DG230" i="4" s="1"/>
  <c r="DC230" i="4"/>
  <c r="DC353" i="4"/>
  <c r="DF353" i="4"/>
  <c r="DG353" i="4" s="1"/>
  <c r="DF381" i="4"/>
  <c r="DG381" i="4" s="1"/>
  <c r="DC381" i="4"/>
  <c r="DF363" i="4"/>
  <c r="DG363" i="4" s="1"/>
  <c r="DC363" i="4"/>
  <c r="DF305" i="4"/>
  <c r="DG305" i="4" s="1"/>
  <c r="DC305" i="4"/>
  <c r="DF460" i="4"/>
  <c r="DG460" i="4" s="1"/>
  <c r="DC460" i="4"/>
  <c r="DF410" i="4"/>
  <c r="DG410" i="4" s="1"/>
  <c r="DC410" i="4"/>
  <c r="DF406" i="4"/>
  <c r="DG406" i="4" s="1"/>
  <c r="DC406" i="4"/>
  <c r="DC98" i="4"/>
  <c r="DC94" i="4"/>
  <c r="DF945" i="4"/>
  <c r="DG945" i="4" s="1"/>
  <c r="DC945" i="4"/>
  <c r="DF920" i="4"/>
  <c r="DG920" i="4" s="1"/>
  <c r="DC920" i="4"/>
  <c r="DF970" i="4"/>
  <c r="DG970" i="4" s="1"/>
  <c r="DC970" i="4"/>
  <c r="DF776" i="4"/>
  <c r="DG776" i="4" s="1"/>
  <c r="DC776" i="4"/>
  <c r="DF677" i="4"/>
  <c r="DG677" i="4" s="1"/>
  <c r="DC677" i="4"/>
  <c r="DC9" i="4"/>
  <c r="DF656" i="4"/>
  <c r="DG656" i="4" s="1"/>
  <c r="DC656" i="4"/>
  <c r="DF475" i="4"/>
  <c r="DG475" i="4" s="1"/>
  <c r="DC475" i="4"/>
  <c r="DF472" i="4"/>
  <c r="DG472" i="4" s="1"/>
  <c r="DC472" i="4"/>
  <c r="DF578" i="4"/>
  <c r="DG578" i="4" s="1"/>
  <c r="DC578" i="4"/>
  <c r="DF574" i="4"/>
  <c r="DG574" i="4" s="1"/>
  <c r="DC574" i="4"/>
  <c r="DF266" i="4"/>
  <c r="DG266" i="4" s="1"/>
  <c r="DC266" i="4"/>
  <c r="DF262" i="4"/>
  <c r="DG262" i="4" s="1"/>
  <c r="DC262" i="4"/>
  <c r="DF635" i="4"/>
  <c r="DG635" i="4" s="1"/>
  <c r="DC635" i="4"/>
  <c r="DF265" i="4"/>
  <c r="DG265" i="4" s="1"/>
  <c r="DC265" i="4"/>
  <c r="DF293" i="4"/>
  <c r="DG293" i="4" s="1"/>
  <c r="DC293" i="4"/>
  <c r="DF815" i="4"/>
  <c r="DG815" i="4" s="1"/>
  <c r="DC815" i="4"/>
  <c r="DF984" i="4"/>
  <c r="DG984" i="4" s="1"/>
  <c r="DC984" i="4"/>
  <c r="DC191" i="4"/>
  <c r="DF191" i="4"/>
  <c r="DG191" i="4" s="1"/>
  <c r="DF838" i="4"/>
  <c r="DG838" i="4" s="1"/>
  <c r="DC838" i="4"/>
  <c r="DF878" i="4"/>
  <c r="DG878" i="4" s="1"/>
  <c r="DC878" i="4"/>
  <c r="DF319" i="4"/>
  <c r="DG319" i="4" s="1"/>
  <c r="DC319" i="4"/>
  <c r="DF685" i="4"/>
  <c r="DG685" i="4" s="1"/>
  <c r="DC685" i="4"/>
  <c r="DF465" i="4"/>
  <c r="DG465" i="4" s="1"/>
  <c r="DC465" i="4"/>
  <c r="DF374" i="4"/>
  <c r="DG374" i="4" s="1"/>
  <c r="DC374" i="4"/>
  <c r="DF638" i="4"/>
  <c r="DG638" i="4" s="1"/>
  <c r="DC638" i="4"/>
  <c r="DF538" i="4"/>
  <c r="DG538" i="4" s="1"/>
  <c r="DC538" i="4"/>
  <c r="DF796" i="4"/>
  <c r="DG796" i="4" s="1"/>
  <c r="DC796" i="4"/>
  <c r="DF357" i="4"/>
  <c r="DG357" i="4" s="1"/>
  <c r="DC357" i="4"/>
  <c r="DC72" i="4"/>
  <c r="DF879" i="4"/>
  <c r="DG879" i="4" s="1"/>
  <c r="DC879" i="4"/>
  <c r="DF862" i="4"/>
  <c r="DG862" i="4" s="1"/>
  <c r="DC862" i="4"/>
  <c r="DC660" i="4"/>
  <c r="DF660" i="4"/>
  <c r="DG660" i="4" s="1"/>
  <c r="DF771" i="4"/>
  <c r="DG771" i="4" s="1"/>
  <c r="DC771" i="4"/>
  <c r="DF793" i="4"/>
  <c r="DG793" i="4" s="1"/>
  <c r="DC793" i="4"/>
  <c r="DF969" i="4"/>
  <c r="DG969" i="4" s="1"/>
  <c r="DC969" i="4"/>
  <c r="DF721" i="4"/>
  <c r="DG721" i="4" s="1"/>
  <c r="DC721" i="4"/>
  <c r="DC39" i="4"/>
  <c r="DF573" i="4"/>
  <c r="DG573" i="4" s="1"/>
  <c r="DC573" i="4"/>
  <c r="DF325" i="4"/>
  <c r="DG325" i="4" s="1"/>
  <c r="DC325" i="4"/>
  <c r="DC367" i="4"/>
  <c r="DF367" i="4"/>
  <c r="DG367" i="4" s="1"/>
  <c r="DF394" i="4"/>
  <c r="DG394" i="4" s="1"/>
  <c r="DC394" i="4"/>
  <c r="DF390" i="4"/>
  <c r="DG390" i="4" s="1"/>
  <c r="DC390" i="4"/>
  <c r="DF140" i="4"/>
  <c r="DG140" i="4" s="1"/>
  <c r="DC140" i="4"/>
  <c r="DF607" i="4"/>
  <c r="DG607" i="4" s="1"/>
  <c r="DC607" i="4"/>
  <c r="DF451" i="4"/>
  <c r="DG451" i="4" s="1"/>
  <c r="DC451" i="4"/>
  <c r="DF949" i="4"/>
  <c r="DG949" i="4" s="1"/>
  <c r="DC949" i="4"/>
  <c r="DC31" i="4"/>
  <c r="DF931" i="4"/>
  <c r="DG931" i="4" s="1"/>
  <c r="DC931" i="4"/>
  <c r="DF737" i="4"/>
  <c r="DG737" i="4" s="1"/>
  <c r="DC737" i="4"/>
  <c r="DC55" i="4"/>
  <c r="DF228" i="4"/>
  <c r="DG228" i="4" s="1"/>
  <c r="DC228" i="4"/>
  <c r="DF437" i="4"/>
  <c r="DG437" i="4" s="1"/>
  <c r="DC437" i="4"/>
  <c r="DF125" i="4"/>
  <c r="DG125" i="4" s="1"/>
  <c r="DC125" i="4"/>
  <c r="DF508" i="4"/>
  <c r="DG508" i="4" s="1"/>
  <c r="DC508" i="4"/>
  <c r="DF561" i="4"/>
  <c r="DG561" i="4" s="1"/>
  <c r="DC561" i="4"/>
  <c r="DC57" i="4"/>
  <c r="DC85" i="4"/>
  <c r="DF154" i="4"/>
  <c r="DG154" i="4" s="1"/>
  <c r="DC154" i="4"/>
  <c r="DF200" i="4"/>
  <c r="DG200" i="4" s="1"/>
  <c r="DC200" i="4"/>
  <c r="DC63" i="4"/>
  <c r="DF800" i="4"/>
  <c r="DG800" i="4" s="1"/>
  <c r="DC800" i="4"/>
  <c r="DF801" i="4"/>
  <c r="DG801" i="4" s="1"/>
  <c r="DC801" i="4"/>
  <c r="DF719" i="4"/>
  <c r="DG719" i="4" s="1"/>
  <c r="DC719" i="4"/>
  <c r="DF473" i="4"/>
  <c r="DG473" i="4" s="1"/>
  <c r="DC473" i="4"/>
  <c r="DF219" i="4"/>
  <c r="DG219" i="4" s="1"/>
  <c r="DC219" i="4"/>
  <c r="DC620" i="4"/>
  <c r="DF620" i="4"/>
  <c r="DG620" i="4" s="1"/>
  <c r="DF216" i="4"/>
  <c r="DG216" i="4" s="1"/>
  <c r="DC216" i="4"/>
  <c r="DF717" i="4"/>
  <c r="DG717" i="4" s="1"/>
  <c r="DC717" i="4"/>
  <c r="DF308" i="4"/>
  <c r="DG308" i="4" s="1"/>
  <c r="DC308" i="4"/>
  <c r="DF680" i="4"/>
  <c r="DG680" i="4" s="1"/>
  <c r="DC680" i="4"/>
  <c r="DF141" i="4"/>
  <c r="DG141" i="4" s="1"/>
  <c r="DC141" i="4"/>
  <c r="DF530" i="4"/>
  <c r="DG530" i="4" s="1"/>
  <c r="DC530" i="4"/>
  <c r="DF526" i="4"/>
  <c r="DG526" i="4" s="1"/>
  <c r="DC526" i="4"/>
  <c r="DC37" i="4"/>
  <c r="DF765" i="4"/>
  <c r="DG765" i="4" s="1"/>
  <c r="DC765" i="4"/>
  <c r="DF767" i="4"/>
  <c r="DG767" i="4" s="1"/>
  <c r="DC767" i="4"/>
  <c r="DF768" i="4"/>
  <c r="DG768" i="4" s="1"/>
  <c r="DC768" i="4"/>
  <c r="DF963" i="4"/>
  <c r="DG963" i="4" s="1"/>
  <c r="DC963" i="4"/>
  <c r="DF807" i="4"/>
  <c r="DG807" i="4" s="1"/>
  <c r="DC807" i="4"/>
  <c r="DF983" i="4"/>
  <c r="DG983" i="4" s="1"/>
  <c r="DC983" i="4"/>
  <c r="DF702" i="4"/>
  <c r="DG702" i="4" s="1"/>
  <c r="DC702" i="4"/>
  <c r="DF237" i="4"/>
  <c r="DG237" i="4" s="1"/>
  <c r="DC237" i="4"/>
  <c r="DF692" i="4"/>
  <c r="DG692" i="4" s="1"/>
  <c r="DC692" i="4"/>
  <c r="DF483" i="4"/>
  <c r="DG483" i="4" s="1"/>
  <c r="DC483" i="4"/>
  <c r="DF517" i="4"/>
  <c r="DG517" i="4" s="1"/>
  <c r="DC517" i="4"/>
  <c r="DF586" i="4"/>
  <c r="DG586" i="4" s="1"/>
  <c r="DC586" i="4"/>
  <c r="DC82" i="4"/>
  <c r="DF385" i="4"/>
  <c r="DG385" i="4" s="1"/>
  <c r="DC385" i="4"/>
  <c r="DF359" i="4"/>
  <c r="DG359" i="4" s="1"/>
  <c r="DC359" i="4"/>
  <c r="DF220" i="4"/>
  <c r="DG220" i="4" s="1"/>
  <c r="DC220" i="4"/>
  <c r="DF740" i="4"/>
  <c r="DG740" i="4" s="1"/>
  <c r="DC740" i="4"/>
  <c r="DF933" i="4"/>
  <c r="DG933" i="4" s="1"/>
  <c r="DC933" i="4"/>
  <c r="DC19" i="4"/>
  <c r="DF929" i="4"/>
  <c r="DG929" i="4" s="1"/>
  <c r="DC929" i="4"/>
  <c r="DC14" i="4"/>
  <c r="DF972" i="4"/>
  <c r="DG972" i="4" s="1"/>
  <c r="DC972" i="4"/>
  <c r="DC135" i="4"/>
  <c r="DF135" i="4"/>
  <c r="DG135" i="4" s="1"/>
  <c r="DF503" i="4"/>
  <c r="DG503" i="4" s="1"/>
  <c r="DC503" i="4"/>
  <c r="DF436" i="4"/>
  <c r="DG436" i="4" s="1"/>
  <c r="DC436" i="4"/>
  <c r="DF650" i="4"/>
  <c r="DG650" i="4" s="1"/>
  <c r="DC650" i="4"/>
  <c r="DF646" i="4"/>
  <c r="DG646" i="4" s="1"/>
  <c r="DC646" i="4"/>
  <c r="DF504" i="4"/>
  <c r="DG504" i="4" s="1"/>
  <c r="DC504" i="4"/>
  <c r="DF342" i="4"/>
  <c r="DG342" i="4" s="1"/>
  <c r="DC342" i="4"/>
  <c r="DC34" i="4"/>
  <c r="DF979" i="4"/>
  <c r="DG979" i="4" s="1"/>
  <c r="DC979" i="4"/>
  <c r="DF160" i="4"/>
  <c r="DG160" i="4" s="1"/>
  <c r="DC160" i="4"/>
  <c r="DF895" i="4"/>
  <c r="DG895" i="4" s="1"/>
  <c r="DC895" i="4"/>
  <c r="DF710" i="4"/>
  <c r="DG710" i="4" s="1"/>
  <c r="DC710" i="4"/>
  <c r="DF679" i="4"/>
  <c r="DG679" i="4" s="1"/>
  <c r="DC679" i="4"/>
  <c r="DF738" i="4"/>
  <c r="DG738" i="4" s="1"/>
  <c r="DC738" i="4"/>
  <c r="DF335" i="4"/>
  <c r="DG335" i="4" s="1"/>
  <c r="DC335" i="4"/>
  <c r="DF595" i="4"/>
  <c r="DG595" i="4" s="1"/>
  <c r="DC595" i="4"/>
  <c r="DF592" i="4"/>
  <c r="DG592" i="4" s="1"/>
  <c r="DC592" i="4"/>
  <c r="DF411" i="4"/>
  <c r="DG411" i="4" s="1"/>
  <c r="DC411" i="4"/>
  <c r="DF408" i="4"/>
  <c r="DG408" i="4" s="1"/>
  <c r="DC408" i="4"/>
  <c r="DC99" i="4"/>
  <c r="DC105" i="4"/>
  <c r="DF360" i="4"/>
  <c r="DG360" i="4" s="1"/>
  <c r="DC360" i="4"/>
  <c r="DC51" i="4"/>
  <c r="DC48" i="4"/>
  <c r="DF980" i="4"/>
  <c r="DG980" i="4" s="1"/>
  <c r="DC980" i="4"/>
  <c r="DF623" i="4"/>
  <c r="DG623" i="4" s="1"/>
  <c r="DC623" i="4"/>
  <c r="DC15" i="4"/>
  <c r="DF959" i="4"/>
  <c r="DG959" i="4" s="1"/>
  <c r="DC959" i="4"/>
  <c r="DF471" i="4"/>
  <c r="DG471" i="4" s="1"/>
  <c r="DC471" i="4"/>
  <c r="DF952" i="4"/>
  <c r="DG952" i="4" s="1"/>
  <c r="DC952" i="4"/>
  <c r="DF872" i="4"/>
  <c r="DG872" i="4" s="1"/>
  <c r="DC872" i="4"/>
  <c r="DF401" i="4"/>
  <c r="DG401" i="4" s="1"/>
  <c r="DC401" i="4"/>
  <c r="DF429" i="4"/>
  <c r="DG429" i="4" s="1"/>
  <c r="DC429" i="4"/>
  <c r="DF973" i="4"/>
  <c r="DG973" i="4" s="1"/>
  <c r="DC973" i="4"/>
  <c r="DF163" i="4"/>
  <c r="DG163" i="4" s="1"/>
  <c r="DC163" i="4"/>
  <c r="DF836" i="4"/>
  <c r="DG836" i="4" s="1"/>
  <c r="DC836" i="4"/>
  <c r="DF627" i="4"/>
  <c r="DG627" i="4" s="1"/>
  <c r="DC627" i="4"/>
  <c r="DF377" i="4"/>
  <c r="DG377" i="4" s="1"/>
  <c r="DC377" i="4"/>
  <c r="DF632" i="4"/>
  <c r="DG632" i="4" s="1"/>
  <c r="DC632" i="4"/>
  <c r="DF323" i="4"/>
  <c r="DG323" i="4" s="1"/>
  <c r="DC323" i="4"/>
  <c r="DF320" i="4"/>
  <c r="DG320" i="4" s="1"/>
  <c r="DC320" i="4"/>
  <c r="DF674" i="4"/>
  <c r="DG674" i="4" s="1"/>
  <c r="DC674" i="4"/>
  <c r="DF670" i="4"/>
  <c r="DG670" i="4" s="1"/>
  <c r="DC670" i="4"/>
  <c r="DC87" i="4"/>
  <c r="DF718" i="4"/>
  <c r="DG718" i="4" s="1"/>
  <c r="DC718" i="4"/>
  <c r="DF247" i="4"/>
  <c r="DG247" i="4" s="1"/>
  <c r="DC247" i="4"/>
  <c r="DF903" i="4"/>
  <c r="DG903" i="4" s="1"/>
  <c r="DC903" i="4"/>
  <c r="DC79" i="4"/>
  <c r="DF281" i="4"/>
  <c r="DG281" i="4" s="1"/>
  <c r="DC281" i="4"/>
  <c r="DF309" i="4"/>
  <c r="DG309" i="4" s="1"/>
  <c r="DC309" i="4"/>
  <c r="DF378" i="4"/>
  <c r="DG378" i="4" s="1"/>
  <c r="DC378" i="4"/>
  <c r="DF380" i="4"/>
  <c r="DG380" i="4" s="1"/>
  <c r="DC380" i="4"/>
  <c r="DF330" i="4"/>
  <c r="DG330" i="4" s="1"/>
  <c r="DC330" i="4"/>
  <c r="DF187" i="4"/>
  <c r="DG187" i="4" s="1"/>
  <c r="DC187" i="4"/>
  <c r="DF184" i="4"/>
  <c r="DG184" i="4" s="1"/>
  <c r="DC184" i="4"/>
  <c r="DF329" i="4"/>
  <c r="DG329" i="4" s="1"/>
  <c r="DC329" i="4"/>
  <c r="DC75" i="4"/>
  <c r="DC391" i="4"/>
  <c r="DF391" i="4"/>
  <c r="DG391" i="4" s="1"/>
  <c r="DF902" i="4"/>
  <c r="DG902" i="4" s="1"/>
  <c r="DC902" i="4"/>
  <c r="DF1006" i="4"/>
  <c r="DG1006" i="4" s="1"/>
  <c r="DC1006" i="4"/>
  <c r="DF743" i="4"/>
  <c r="DG743" i="4" s="1"/>
  <c r="DC743" i="4"/>
  <c r="DF164" i="4"/>
  <c r="DG164" i="4" s="1"/>
  <c r="DC164" i="4"/>
  <c r="DF683" i="4"/>
  <c r="DG683" i="4" s="1"/>
  <c r="DC683" i="4"/>
  <c r="DF345" i="4"/>
  <c r="DG345" i="4" s="1"/>
  <c r="DC345" i="4"/>
  <c r="DC91" i="4"/>
  <c r="DF492" i="4"/>
  <c r="DG492" i="4" s="1"/>
  <c r="DC492" i="4"/>
  <c r="DF545" i="4"/>
  <c r="DG545" i="4" s="1"/>
  <c r="DC545" i="4"/>
  <c r="DF297" i="4"/>
  <c r="DG297" i="4" s="1"/>
  <c r="DC297" i="4"/>
  <c r="DC40" i="4"/>
  <c r="DC505" i="4"/>
  <c r="DF505" i="4"/>
  <c r="DG505" i="4" s="1"/>
  <c r="DF221" i="4"/>
  <c r="DG221" i="4" s="1"/>
  <c r="DC221" i="4"/>
  <c r="DF598" i="4"/>
  <c r="DG598" i="4" s="1"/>
  <c r="DC598" i="4"/>
  <c r="DF286" i="4"/>
  <c r="DG286" i="4" s="1"/>
  <c r="DC286" i="4"/>
  <c r="DF854" i="4"/>
  <c r="DG854" i="4" s="1"/>
  <c r="DC854" i="4"/>
  <c r="DC127" i="4"/>
  <c r="DF127" i="4"/>
  <c r="DG127" i="4" s="1"/>
  <c r="DF439" i="4"/>
  <c r="DG439" i="4" s="1"/>
  <c r="DC439" i="4"/>
  <c r="DF764" i="4"/>
  <c r="DG764" i="4" s="1"/>
  <c r="DC764" i="4"/>
  <c r="DF866" i="4"/>
  <c r="DG866" i="4" s="1"/>
  <c r="DC866" i="4"/>
  <c r="DF535" i="4"/>
  <c r="DG535" i="4" s="1"/>
  <c r="DC535" i="4"/>
  <c r="DF279" i="4"/>
  <c r="DG279" i="4" s="1"/>
  <c r="DC279" i="4"/>
  <c r="DF621" i="4"/>
  <c r="DG621" i="4" s="1"/>
  <c r="DC621" i="4"/>
  <c r="DF409" i="4"/>
  <c r="DG409" i="4" s="1"/>
  <c r="DC409" i="4"/>
  <c r="DF152" i="4"/>
  <c r="DG152" i="4" s="1"/>
  <c r="DC152" i="4"/>
  <c r="DF506" i="4"/>
  <c r="DG506" i="4" s="1"/>
  <c r="DC506" i="4"/>
  <c r="DC77" i="4"/>
  <c r="DF462" i="4"/>
  <c r="DG462" i="4" s="1"/>
  <c r="DC462" i="4"/>
  <c r="DF724" i="4"/>
  <c r="DG724" i="4" s="1"/>
  <c r="DC724" i="4"/>
  <c r="DF515" i="4"/>
  <c r="DG515" i="4" s="1"/>
  <c r="DC515" i="4"/>
  <c r="DF512" i="4"/>
  <c r="DG512" i="4" s="1"/>
  <c r="DC512" i="4"/>
  <c r="DF203" i="4"/>
  <c r="DG203" i="4" s="1"/>
  <c r="DC203" i="4"/>
  <c r="DF604" i="4"/>
  <c r="DG604" i="4" s="1"/>
  <c r="DC604" i="4"/>
  <c r="DF701" i="4"/>
  <c r="DG701" i="4" s="1"/>
  <c r="DC701" i="4"/>
  <c r="DF787" i="4"/>
  <c r="DG787" i="4" s="1"/>
  <c r="DC787" i="4"/>
  <c r="DF761" i="4"/>
  <c r="DG761" i="4" s="1"/>
  <c r="DC761" i="4"/>
  <c r="DC23" i="4"/>
  <c r="DF779" i="4"/>
  <c r="DG779" i="4" s="1"/>
  <c r="DC779" i="4"/>
  <c r="DF808" i="4"/>
  <c r="DG808" i="4" s="1"/>
  <c r="DC808" i="4"/>
  <c r="DF292" i="4"/>
  <c r="DG292" i="4" s="1"/>
  <c r="DC292" i="4"/>
  <c r="DC38" i="4"/>
  <c r="DF400" i="4"/>
  <c r="DG400" i="4" s="1"/>
  <c r="DC400" i="4"/>
  <c r="DC54" i="4"/>
  <c r="DF453" i="4"/>
  <c r="DG453" i="4" s="1"/>
  <c r="DC453" i="4"/>
  <c r="DC113" i="4"/>
  <c r="DF218" i="4"/>
  <c r="DG218" i="4" s="1"/>
  <c r="DC218" i="4"/>
  <c r="DC559" i="4"/>
  <c r="DF559" i="4"/>
  <c r="DG559" i="4" s="1"/>
  <c r="DF671" i="4"/>
  <c r="DG671" i="4" s="1"/>
  <c r="DC671" i="4"/>
  <c r="DF975" i="4"/>
  <c r="DG975" i="4" s="1"/>
  <c r="DC975" i="4"/>
  <c r="DF777" i="4"/>
  <c r="DG777" i="4" s="1"/>
  <c r="DC777" i="4"/>
  <c r="DF209" i="4"/>
  <c r="DG209" i="4" s="1"/>
  <c r="DC209" i="4"/>
  <c r="DF614" i="4"/>
  <c r="DG614" i="4" s="1"/>
  <c r="DC614" i="4"/>
  <c r="DF172" i="4"/>
  <c r="DG172" i="4" s="1"/>
  <c r="DC172" i="4"/>
  <c r="DF225" i="4"/>
  <c r="DG225" i="4" s="1"/>
  <c r="DC225" i="4"/>
  <c r="DF489" i="4"/>
  <c r="DG489" i="4" s="1"/>
  <c r="DC489" i="4"/>
  <c r="DF235" i="4"/>
  <c r="DG235" i="4" s="1"/>
  <c r="DC235" i="4"/>
  <c r="DF324" i="4"/>
  <c r="DG324" i="4" s="1"/>
  <c r="DC324" i="4"/>
  <c r="DF443" i="4"/>
  <c r="DG443" i="4" s="1"/>
  <c r="DC443" i="4"/>
  <c r="DF440" i="4"/>
  <c r="DG440" i="4" s="1"/>
  <c r="DC440" i="4"/>
  <c r="DF131" i="4"/>
  <c r="DG131" i="4" s="1"/>
  <c r="DC131" i="4"/>
  <c r="DF585" i="4"/>
  <c r="DG585" i="4" s="1"/>
  <c r="DC585" i="4"/>
  <c r="DF613" i="4"/>
  <c r="DG613" i="4" s="1"/>
  <c r="DC613" i="4"/>
  <c r="DF817" i="4"/>
  <c r="DG817" i="4" s="1"/>
  <c r="DC817" i="4"/>
  <c r="DF831" i="4"/>
  <c r="DG831" i="4" s="1"/>
  <c r="DC831" i="4"/>
  <c r="DF303" i="4"/>
  <c r="DG303" i="4" s="1"/>
  <c r="DC303" i="4"/>
  <c r="DF715" i="4"/>
  <c r="DG715" i="4" s="1"/>
  <c r="DC715" i="4"/>
  <c r="DF891" i="4"/>
  <c r="DG891" i="4" s="1"/>
  <c r="DC891" i="4"/>
  <c r="DF947" i="4"/>
  <c r="DG947" i="4" s="1"/>
  <c r="DC947" i="4"/>
  <c r="DF690" i="4"/>
  <c r="DG690" i="4" s="1"/>
  <c r="DC690" i="4"/>
  <c r="DF682" i="4"/>
  <c r="DG682" i="4" s="1"/>
  <c r="DC682" i="4"/>
  <c r="DF678" i="4"/>
  <c r="DG678" i="4" s="1"/>
  <c r="DC678" i="4"/>
  <c r="DF940" i="4"/>
  <c r="DG940" i="4" s="1"/>
  <c r="DC940" i="4"/>
  <c r="DF601" i="4"/>
  <c r="DG601" i="4" s="1"/>
  <c r="DC601" i="4"/>
  <c r="DF344" i="4"/>
  <c r="DG344" i="4" s="1"/>
  <c r="DC344" i="4"/>
  <c r="DF182" i="4"/>
  <c r="DG182" i="4" s="1"/>
  <c r="DC182" i="4"/>
  <c r="DF553" i="4"/>
  <c r="DG553" i="4" s="1"/>
  <c r="DC553" i="4"/>
  <c r="DF299" i="4"/>
  <c r="DG299" i="4" s="1"/>
  <c r="DC299" i="4"/>
  <c r="DF296" i="4"/>
  <c r="DG296" i="4" s="1"/>
  <c r="DC296" i="4"/>
  <c r="DF388" i="4"/>
  <c r="DG388" i="4" s="1"/>
  <c r="DC388" i="4"/>
  <c r="DF146" i="4"/>
  <c r="DG146" i="4" s="1"/>
  <c r="DC146" i="4"/>
  <c r="DF1005" i="4"/>
  <c r="DG1005" i="4" s="1"/>
  <c r="DC1005" i="4"/>
  <c r="DF159" i="4"/>
  <c r="DG159" i="4" s="1"/>
  <c r="DC159" i="4"/>
  <c r="DC392" i="4"/>
  <c r="DF392" i="4"/>
  <c r="DG392" i="4" s="1"/>
  <c r="DF893" i="4"/>
  <c r="DG893" i="4" s="1"/>
  <c r="DC893" i="4"/>
  <c r="DF657" i="4"/>
  <c r="DG657" i="4" s="1"/>
  <c r="DC657" i="4"/>
  <c r="DF667" i="4"/>
  <c r="DG667" i="4" s="1"/>
  <c r="DC667" i="4"/>
  <c r="DF716" i="4"/>
  <c r="DG716" i="4" s="1"/>
  <c r="DC716" i="4"/>
  <c r="DF729" i="4"/>
  <c r="DG729" i="4" s="1"/>
  <c r="DC729" i="4"/>
  <c r="DF591" i="4"/>
  <c r="DG591" i="4" s="1"/>
  <c r="DC591" i="4"/>
  <c r="DF909" i="4"/>
  <c r="DG909" i="4" s="1"/>
  <c r="DC909" i="4"/>
  <c r="DF133" i="4"/>
  <c r="DG133" i="4" s="1"/>
  <c r="DC133" i="4"/>
  <c r="DF148" i="4"/>
  <c r="DG148" i="4" s="1"/>
  <c r="DC148" i="4"/>
  <c r="DF651" i="4"/>
  <c r="DG651" i="4" s="1"/>
  <c r="DC651" i="4"/>
  <c r="DF459" i="4"/>
  <c r="DG459" i="4" s="1"/>
  <c r="DC459" i="4"/>
  <c r="DC456" i="4"/>
  <c r="DF456" i="4"/>
  <c r="DG456" i="4" s="1"/>
  <c r="DF823" i="4"/>
  <c r="DG823" i="4" s="1"/>
  <c r="DC823" i="4"/>
  <c r="DF399" i="4"/>
  <c r="DG399" i="4" s="1"/>
  <c r="DC399" i="4"/>
  <c r="DF774" i="4"/>
  <c r="DG774" i="4" s="1"/>
  <c r="DC774" i="4"/>
  <c r="DF750" i="4"/>
  <c r="DG750" i="4" s="1"/>
  <c r="DC750" i="4"/>
  <c r="DF631" i="4"/>
  <c r="DG631" i="4" s="1"/>
  <c r="DC631" i="4"/>
  <c r="DF785" i="4"/>
  <c r="DG785" i="4" s="1"/>
  <c r="DC785" i="4"/>
  <c r="DF217" i="4"/>
  <c r="DG217" i="4" s="1"/>
  <c r="DC217" i="4"/>
  <c r="DF245" i="4"/>
  <c r="DG245" i="4" s="1"/>
  <c r="DC245" i="4"/>
  <c r="DF564" i="4"/>
  <c r="DG564" i="4" s="1"/>
  <c r="DC564" i="4"/>
  <c r="DF310" i="4"/>
  <c r="DG310" i="4" s="1"/>
  <c r="DC310" i="4"/>
  <c r="DF316" i="4"/>
  <c r="DG316" i="4" s="1"/>
  <c r="DC316" i="4"/>
  <c r="DF405" i="4"/>
  <c r="DG405" i="4" s="1"/>
  <c r="DC405" i="4"/>
  <c r="DC65" i="4"/>
  <c r="DC93" i="4"/>
  <c r="DF932" i="4"/>
  <c r="DG932" i="4" s="1"/>
  <c r="DC932" i="4"/>
  <c r="DC96" i="4"/>
  <c r="DF770" i="4"/>
  <c r="DG770" i="4" s="1"/>
  <c r="DC770" i="4"/>
  <c r="DF803" i="4"/>
  <c r="DG803" i="4" s="1"/>
  <c r="DC803" i="4"/>
  <c r="DC199" i="4"/>
  <c r="DF199" i="4"/>
  <c r="DG199" i="4" s="1"/>
  <c r="DF894" i="4"/>
  <c r="DG894" i="4" s="1"/>
  <c r="DC894" i="4"/>
  <c r="DF944" i="4"/>
  <c r="DG944" i="4" s="1"/>
  <c r="DC944" i="4"/>
  <c r="DF211" i="4"/>
  <c r="DG211" i="4" s="1"/>
  <c r="DC211" i="4"/>
  <c r="DF612" i="4"/>
  <c r="DG612" i="4" s="1"/>
  <c r="DC612" i="4"/>
  <c r="DF208" i="4"/>
  <c r="DG208" i="4" s="1"/>
  <c r="DC208" i="4"/>
  <c r="DC27" i="4"/>
  <c r="DC116" i="4"/>
  <c r="DF130" i="4"/>
  <c r="DG130" i="4" s="1"/>
  <c r="DC130" i="4"/>
  <c r="DF900" i="4"/>
  <c r="DG900" i="4" s="1"/>
  <c r="DC900" i="4"/>
  <c r="DC68" i="4"/>
  <c r="DF461" i="4"/>
  <c r="DG461" i="4" s="1"/>
  <c r="DC461" i="4"/>
  <c r="DF588" i="4"/>
  <c r="DG588" i="4" s="1"/>
  <c r="DC588" i="4"/>
  <c r="DF684" i="4"/>
  <c r="DG684" i="4" s="1"/>
  <c r="DC684" i="4"/>
  <c r="DF276" i="4"/>
  <c r="DG276" i="4" s="1"/>
  <c r="DC276" i="4"/>
  <c r="DF996" i="4"/>
  <c r="DG996" i="4" s="1"/>
  <c r="DC996" i="4"/>
  <c r="DF599" i="4"/>
  <c r="DG599" i="4" s="1"/>
  <c r="DC599" i="4"/>
  <c r="DF867" i="4"/>
  <c r="DG867" i="4" s="1"/>
  <c r="DC867" i="4"/>
  <c r="DF846" i="4"/>
  <c r="DG846" i="4" s="1"/>
  <c r="DC846" i="4"/>
  <c r="DC22" i="4"/>
  <c r="DF744" i="4"/>
  <c r="DG744" i="4" s="1"/>
  <c r="DC744" i="4"/>
  <c r="DF529" i="4"/>
  <c r="DG529" i="4" s="1"/>
  <c r="DC529" i="4"/>
  <c r="DF557" i="4"/>
  <c r="DG557" i="4" s="1"/>
  <c r="DC557" i="4"/>
  <c r="DC43" i="4"/>
  <c r="DF533" i="4"/>
  <c r="DG533" i="4" s="1"/>
  <c r="DC533" i="4"/>
  <c r="DF193" i="4"/>
  <c r="DG193" i="4" s="1"/>
  <c r="DC193" i="4"/>
  <c r="DF290" i="4"/>
  <c r="DG290" i="4" s="1"/>
  <c r="DC290" i="4"/>
  <c r="DC28" i="4"/>
  <c r="DF648" i="4"/>
  <c r="DG648" i="4" s="1"/>
  <c r="DC648" i="4"/>
  <c r="DF327" i="4"/>
  <c r="DG327" i="4" s="1"/>
  <c r="DC327" i="4"/>
  <c r="DF795" i="4"/>
  <c r="DG795" i="4" s="1"/>
  <c r="DC795" i="4"/>
  <c r="DF383" i="4"/>
  <c r="DG383" i="4" s="1"/>
  <c r="DC383" i="4"/>
  <c r="DC71" i="4"/>
  <c r="DF593" i="4"/>
  <c r="DG593" i="4" s="1"/>
  <c r="DC593" i="4"/>
  <c r="DF155" i="4"/>
  <c r="DG155" i="4" s="1"/>
  <c r="DC155" i="4"/>
  <c r="DF502" i="4"/>
  <c r="DG502" i="4" s="1"/>
  <c r="DC502" i="4"/>
  <c r="DF254" i="4"/>
  <c r="DG254" i="4" s="1"/>
  <c r="DC254" i="4"/>
  <c r="DF307" i="4"/>
  <c r="DG307" i="4" s="1"/>
  <c r="DC307" i="4"/>
  <c r="DF466" i="4"/>
  <c r="DG466" i="4" s="1"/>
  <c r="DC466" i="4"/>
  <c r="DF285" i="4"/>
  <c r="DG285" i="4" s="1"/>
  <c r="DC285" i="4"/>
  <c r="DC47" i="4"/>
  <c r="DF794" i="4"/>
  <c r="DG794" i="4" s="1"/>
  <c r="DC794" i="4"/>
  <c r="DF995" i="4"/>
  <c r="DG995" i="4" s="1"/>
  <c r="DC995" i="4"/>
  <c r="DC103" i="4"/>
  <c r="DF407" i="4"/>
  <c r="DG407" i="4" s="1"/>
  <c r="DC407" i="4"/>
  <c r="DF760" i="4"/>
  <c r="DG760" i="4" s="1"/>
  <c r="DC760" i="4"/>
  <c r="DC20" i="4"/>
  <c r="DC58" i="4"/>
  <c r="DF425" i="4"/>
  <c r="DG425" i="4" s="1"/>
  <c r="DC425" i="4"/>
  <c r="DF522" i="4"/>
  <c r="DG522" i="4" s="1"/>
  <c r="DC522" i="4"/>
  <c r="DF518" i="4"/>
  <c r="DG518" i="4" s="1"/>
  <c r="DC518" i="4"/>
  <c r="DF268" i="4"/>
  <c r="DG268" i="4" s="1"/>
  <c r="DC268" i="4"/>
  <c r="DF788" i="4"/>
  <c r="DG788" i="4" s="1"/>
  <c r="DC788" i="4"/>
  <c r="DF579" i="4"/>
  <c r="DG579" i="4" s="1"/>
  <c r="DC579" i="4"/>
  <c r="DF414" i="4"/>
  <c r="DG414" i="4" s="1"/>
  <c r="DC414" i="4"/>
  <c r="DF982" i="4"/>
  <c r="DG982" i="4" s="1"/>
  <c r="DC982" i="4"/>
  <c r="DF728" i="4"/>
  <c r="DG728" i="4" s="1"/>
  <c r="DC728" i="4"/>
  <c r="DF923" i="4"/>
  <c r="DG923" i="4" s="1"/>
  <c r="DC923" i="4"/>
  <c r="DF961" i="4"/>
  <c r="DG961" i="4" s="1"/>
  <c r="DC961" i="4"/>
  <c r="DF224" i="4"/>
  <c r="DG224" i="4" s="1"/>
  <c r="DC224" i="4"/>
  <c r="DF288" i="4"/>
  <c r="DG288" i="4" s="1"/>
  <c r="DC288" i="4"/>
  <c r="DF231" i="4"/>
  <c r="DG231" i="4" s="1"/>
  <c r="DC231" i="4"/>
  <c r="DF754" i="4"/>
  <c r="DG754" i="4" s="1"/>
  <c r="DC754" i="4"/>
  <c r="DF665" i="4"/>
  <c r="DG665" i="4" s="1"/>
  <c r="DC665" i="4"/>
  <c r="DF783" i="4"/>
  <c r="DG783" i="4" s="1"/>
  <c r="DC783" i="4"/>
  <c r="DF618" i="4"/>
  <c r="DG618" i="4" s="1"/>
  <c r="DC618" i="4"/>
  <c r="DF876" i="4"/>
  <c r="DG876" i="4" s="1"/>
  <c r="DC876" i="4"/>
  <c r="DF565" i="4"/>
  <c r="DG565" i="4" s="1"/>
  <c r="DC565" i="4"/>
  <c r="DF253" i="4"/>
  <c r="DG253" i="4" s="1"/>
  <c r="DC253" i="4"/>
  <c r="DF232" i="4"/>
  <c r="DG232" i="4" s="1"/>
  <c r="DC232" i="4"/>
  <c r="DF733" i="4"/>
  <c r="DG733" i="4" s="1"/>
  <c r="DC733" i="4"/>
  <c r="DC70" i="4"/>
  <c r="DF532" i="4"/>
  <c r="DG532" i="4" s="1"/>
  <c r="DC532" i="4"/>
  <c r="DF278" i="4"/>
  <c r="DG278" i="4" s="1"/>
  <c r="DC278" i="4"/>
  <c r="DF615" i="4"/>
  <c r="DG615" i="4" s="1"/>
  <c r="DC615" i="4"/>
  <c r="DF792" i="4"/>
  <c r="DG792" i="4" s="1"/>
  <c r="DC792" i="4"/>
  <c r="DF215" i="4"/>
  <c r="DG215" i="4" s="1"/>
  <c r="DC215" i="4"/>
  <c r="DF527" i="4"/>
  <c r="DG527" i="4" s="1"/>
  <c r="DC527" i="4"/>
  <c r="DF858" i="4"/>
  <c r="DG858" i="4" s="1"/>
  <c r="DC858" i="4"/>
  <c r="DF936" i="4"/>
  <c r="DG936" i="4" s="1"/>
  <c r="DC936" i="4"/>
  <c r="DF420" i="4"/>
  <c r="DG420" i="4" s="1"/>
  <c r="DC420" i="4"/>
  <c r="DF347" i="4"/>
  <c r="DG347" i="4" s="1"/>
  <c r="DC347" i="4"/>
  <c r="DF845" i="4"/>
  <c r="DG845" i="4" s="1"/>
  <c r="DC845" i="4"/>
  <c r="DC69" i="4"/>
  <c r="DF507" i="4"/>
  <c r="DG507" i="4" s="1"/>
  <c r="DC507" i="4"/>
  <c r="DF346" i="4"/>
  <c r="DG346" i="4" s="1"/>
  <c r="DC346" i="4"/>
  <c r="DF395" i="4"/>
  <c r="DG395" i="4" s="1"/>
  <c r="DC395" i="4"/>
  <c r="DF687" i="4"/>
  <c r="DG687" i="4" s="1"/>
  <c r="DC687" i="4"/>
  <c r="DF856" i="4"/>
  <c r="DG856" i="4" s="1"/>
  <c r="DC856" i="4"/>
  <c r="DF896" i="4"/>
  <c r="DG896" i="4" s="1"/>
  <c r="DC896" i="4"/>
  <c r="DF843" i="4"/>
  <c r="DG843" i="4" s="1"/>
  <c r="DC843" i="4"/>
  <c r="DF968" i="4"/>
  <c r="DG968" i="4" s="1"/>
  <c r="DC968" i="4"/>
  <c r="DF962" i="4"/>
  <c r="DG962" i="4" s="1"/>
  <c r="DC962" i="4"/>
  <c r="DF694" i="4"/>
  <c r="DG694" i="4" s="1"/>
  <c r="DC694" i="4"/>
  <c r="DF913" i="4"/>
  <c r="DG913" i="4" s="1"/>
  <c r="DC913" i="4"/>
  <c r="DC16" i="4"/>
  <c r="DF337" i="4"/>
  <c r="DG337" i="4" s="1"/>
  <c r="DC337" i="4"/>
  <c r="DF365" i="4"/>
  <c r="DG365" i="4" s="1"/>
  <c r="DC365" i="4"/>
  <c r="DF153" i="4"/>
  <c r="DG153" i="4" s="1"/>
  <c r="DC153" i="4"/>
  <c r="DF181" i="4"/>
  <c r="DG181" i="4" s="1"/>
  <c r="DC181" i="4"/>
  <c r="DF500" i="4"/>
  <c r="DG500" i="4" s="1"/>
  <c r="DC500" i="4"/>
  <c r="DF514" i="4"/>
  <c r="DG514" i="4" s="1"/>
  <c r="DC514" i="4"/>
  <c r="DF861" i="4"/>
  <c r="DG861" i="4" s="1"/>
  <c r="DC861" i="4"/>
  <c r="DF452" i="4"/>
  <c r="DG452" i="4" s="1"/>
  <c r="DC452" i="4"/>
  <c r="DF210" i="4"/>
  <c r="DG210" i="4" s="1"/>
  <c r="DC210" i="4"/>
  <c r="DF206" i="4"/>
  <c r="DG206" i="4" s="1"/>
  <c r="DC206" i="4"/>
  <c r="DF513" i="4"/>
  <c r="DG513" i="4" s="1"/>
  <c r="DC513" i="4"/>
  <c r="DF541" i="4"/>
  <c r="DG541" i="4" s="1"/>
  <c r="DC541" i="4"/>
  <c r="DF957" i="4"/>
  <c r="DG957" i="4" s="1"/>
  <c r="DC957" i="4"/>
  <c r="DF848" i="4"/>
  <c r="DG848" i="4" s="1"/>
  <c r="DC848" i="4"/>
  <c r="DF739" i="4"/>
  <c r="DG739" i="4" s="1"/>
  <c r="DC739" i="4"/>
  <c r="DF869" i="4"/>
  <c r="DG869" i="4" s="1"/>
  <c r="DC869" i="4"/>
  <c r="DF910" i="4"/>
  <c r="DG910" i="4" s="1"/>
  <c r="DC910" i="4"/>
  <c r="DF147" i="4"/>
  <c r="DG147" i="4" s="1"/>
  <c r="DC147" i="4"/>
  <c r="DF144" i="4"/>
  <c r="DG144" i="4" s="1"/>
  <c r="DC144" i="4"/>
  <c r="DF626" i="4"/>
  <c r="DG626" i="4" s="1"/>
  <c r="DC626" i="4"/>
  <c r="DF622" i="4"/>
  <c r="DG622" i="4" s="1"/>
  <c r="DC622" i="4"/>
  <c r="DC66" i="4"/>
  <c r="DC62" i="4"/>
  <c r="DF369" i="4"/>
  <c r="DG369" i="4" s="1"/>
  <c r="DC369" i="4"/>
  <c r="DF397" i="4"/>
  <c r="DG397" i="4" s="1"/>
  <c r="DC397" i="4"/>
  <c r="DF123" i="4"/>
  <c r="DG123" i="4" s="1"/>
  <c r="DC123" i="4"/>
  <c r="DF821" i="4"/>
  <c r="DG821" i="4" s="1"/>
  <c r="DC821" i="4"/>
  <c r="DF412" i="4"/>
  <c r="DG412" i="4" s="1"/>
  <c r="DC412" i="4"/>
  <c r="DF726" i="4"/>
  <c r="DG726" i="4" s="1"/>
  <c r="DC726" i="4"/>
  <c r="DF887" i="4"/>
  <c r="DG887" i="4" s="1"/>
  <c r="DC887" i="4"/>
  <c r="DF882" i="4"/>
  <c r="DG882" i="4" s="1"/>
  <c r="DC882" i="4"/>
  <c r="DF722" i="4"/>
  <c r="DG722" i="4" s="1"/>
  <c r="DC722" i="4"/>
  <c r="DF143" i="4"/>
  <c r="DG143" i="4" s="1"/>
  <c r="DC143" i="4"/>
  <c r="DF713" i="4"/>
  <c r="DG713" i="4" s="1"/>
  <c r="DC713" i="4"/>
  <c r="DF811" i="4"/>
  <c r="DG811" i="4" s="1"/>
  <c r="DC811" i="4"/>
  <c r="DF686" i="4"/>
  <c r="DG686" i="4" s="1"/>
  <c r="DC686" i="4"/>
  <c r="DF948" i="4"/>
  <c r="DG948" i="4" s="1"/>
  <c r="DC948" i="4"/>
  <c r="DF509" i="4"/>
  <c r="DG509" i="4" s="1"/>
  <c r="DC509" i="4"/>
  <c r="DF126" i="4"/>
  <c r="DG126" i="4" s="1"/>
  <c r="DC126" i="4"/>
  <c r="DF176" i="4"/>
  <c r="DG176" i="4" s="1"/>
  <c r="DC176" i="4"/>
  <c r="DC26" i="4"/>
  <c r="DF669" i="4"/>
  <c r="DG669" i="4" s="1"/>
  <c r="DC669" i="4"/>
  <c r="DF476" i="4"/>
  <c r="DG476" i="4" s="1"/>
  <c r="DC476" i="4"/>
  <c r="DF790" i="4"/>
  <c r="DG790" i="4" s="1"/>
  <c r="DC790" i="4"/>
  <c r="DF432" i="4"/>
  <c r="DG432" i="4" s="1"/>
  <c r="DC432" i="4"/>
  <c r="DF906" i="4"/>
  <c r="DG906" i="4" s="1"/>
  <c r="DC906" i="4"/>
  <c r="DF663" i="4"/>
  <c r="DG663" i="4" s="1"/>
  <c r="DC663" i="4"/>
  <c r="DF119" i="4"/>
  <c r="DG119" i="4" s="1"/>
  <c r="DC119" i="4"/>
  <c r="DF699" i="4"/>
  <c r="DG699" i="4" s="1"/>
  <c r="DC699" i="4"/>
  <c r="DF942" i="4"/>
  <c r="DG942" i="4" s="1"/>
  <c r="DC942" i="4"/>
  <c r="DF688" i="4"/>
  <c r="DG688" i="4" s="1"/>
  <c r="DC688" i="4"/>
  <c r="DF238" i="4"/>
  <c r="DG238" i="4" s="1"/>
  <c r="DC238" i="4"/>
  <c r="DF291" i="4"/>
  <c r="DG291" i="4" s="1"/>
  <c r="DC291" i="4"/>
  <c r="DC61" i="4"/>
  <c r="DF444" i="4"/>
  <c r="DG444" i="4" s="1"/>
  <c r="DC444" i="4"/>
  <c r="DF964" i="4"/>
  <c r="DG964" i="4" s="1"/>
  <c r="DC964" i="4"/>
  <c r="DF132" i="4"/>
  <c r="DG132" i="4" s="1"/>
  <c r="DC132" i="4"/>
  <c r="DF251" i="4"/>
  <c r="DG251" i="4" s="1"/>
  <c r="DC251" i="4"/>
  <c r="DF248" i="4"/>
  <c r="DG248" i="4" s="1"/>
  <c r="DC248" i="4"/>
  <c r="DF602" i="4"/>
  <c r="DG602" i="4" s="1"/>
  <c r="DC602" i="4"/>
  <c r="DF860" i="4"/>
  <c r="DG860" i="4" s="1"/>
  <c r="DC860" i="4"/>
  <c r="DF833" i="4"/>
  <c r="DG833" i="4" s="1"/>
  <c r="DC833" i="4"/>
  <c r="DF447" i="4"/>
  <c r="DG447" i="4" s="1"/>
  <c r="DC447" i="4"/>
  <c r="DF745" i="4"/>
  <c r="DG745" i="4" s="1"/>
  <c r="DC745" i="4"/>
  <c r="DF921" i="4"/>
  <c r="DG921" i="4" s="1"/>
  <c r="DC921" i="4"/>
  <c r="DF871" i="4"/>
  <c r="DG871" i="4" s="1"/>
  <c r="DC871" i="4"/>
  <c r="DF336" i="4"/>
  <c r="DG336" i="4" s="1"/>
  <c r="DC336" i="4"/>
  <c r="DF556" i="4"/>
  <c r="DG556" i="4" s="1"/>
  <c r="DC556" i="4"/>
  <c r="DF551" i="4"/>
  <c r="DG551" i="4" s="1"/>
  <c r="DC551" i="4"/>
  <c r="DF244" i="4"/>
  <c r="DG244" i="4" s="1"/>
  <c r="DC244" i="4"/>
  <c r="DF258" i="4"/>
  <c r="DG258" i="4" s="1"/>
  <c r="DC258" i="4"/>
  <c r="DF616" i="4"/>
  <c r="DG616" i="4" s="1"/>
  <c r="DC616" i="4"/>
  <c r="DC49" i="4"/>
  <c r="DF257" i="4"/>
  <c r="DG257" i="4" s="1"/>
  <c r="DC257" i="4"/>
  <c r="DF350" i="4"/>
  <c r="DG350" i="4" s="1"/>
  <c r="DC350" i="4"/>
  <c r="DF844" i="4"/>
  <c r="DG844" i="4" s="1"/>
  <c r="DC844" i="4"/>
  <c r="DF873" i="4"/>
  <c r="DG873" i="4" s="1"/>
  <c r="DC873" i="4"/>
  <c r="DF839" i="4"/>
  <c r="DG839" i="4" s="1"/>
  <c r="DC839" i="4"/>
  <c r="DC42" i="4"/>
  <c r="DF901" i="4"/>
  <c r="DG901" i="4" s="1"/>
  <c r="DC901" i="4"/>
  <c r="DF366" i="4"/>
  <c r="DG366" i="4" s="1"/>
  <c r="DC366" i="4"/>
  <c r="DF419" i="4"/>
  <c r="DG419" i="4" s="1"/>
  <c r="DC419" i="4"/>
  <c r="DF171" i="4"/>
  <c r="DG171" i="4" s="1"/>
  <c r="DC171" i="4"/>
  <c r="DF168" i="4"/>
  <c r="DG168" i="4" s="1"/>
  <c r="DC168" i="4"/>
  <c r="DF661" i="4"/>
  <c r="DG661" i="4" s="1"/>
  <c r="DC661" i="4"/>
  <c r="DF349" i="4"/>
  <c r="DG349" i="4" s="1"/>
  <c r="DC349" i="4"/>
  <c r="DC64" i="4"/>
  <c r="DF418" i="4"/>
  <c r="DG418" i="4" s="1"/>
  <c r="DC418" i="4"/>
  <c r="DF753" i="4"/>
  <c r="DG753" i="4" s="1"/>
  <c r="DC753" i="4"/>
  <c r="DF994" i="4"/>
  <c r="DG994" i="4" s="1"/>
  <c r="DC994" i="4"/>
  <c r="DF673" i="4"/>
  <c r="DG673" i="4" s="1"/>
  <c r="DC673" i="4"/>
  <c r="DF659" i="4"/>
  <c r="DG659" i="4" s="1"/>
  <c r="DC659" i="4"/>
  <c r="DF368" i="4"/>
  <c r="DG368" i="4" s="1"/>
  <c r="DC368" i="4"/>
  <c r="DF537" i="4"/>
  <c r="DG537" i="4" s="1"/>
  <c r="DC537" i="4"/>
  <c r="DF280" i="4"/>
  <c r="DG280" i="4" s="1"/>
  <c r="DC280" i="4"/>
  <c r="DF634" i="4"/>
  <c r="DG634" i="4" s="1"/>
  <c r="DC634" i="4"/>
  <c r="DF636" i="4"/>
  <c r="DG636" i="4" s="1"/>
  <c r="DC636" i="4"/>
  <c r="DC74" i="4"/>
  <c r="DF213" i="4"/>
  <c r="DG213" i="4" s="1"/>
  <c r="DC213" i="4"/>
  <c r="DF941" i="4"/>
  <c r="DG941" i="4" s="1"/>
  <c r="DC941" i="4"/>
  <c r="DF640" i="4"/>
  <c r="DG640" i="4" s="1"/>
  <c r="DC640" i="4"/>
  <c r="DF331" i="4"/>
  <c r="DG331" i="4" s="1"/>
  <c r="DC331" i="4"/>
  <c r="DF328" i="4"/>
  <c r="DG328" i="4" s="1"/>
  <c r="DC328" i="4"/>
  <c r="DF730" i="4"/>
  <c r="DG730" i="4" s="1"/>
  <c r="DC730" i="4"/>
  <c r="DF832" i="4"/>
  <c r="DG832" i="4" s="1"/>
  <c r="DC832" i="4"/>
  <c r="DF304" i="4"/>
  <c r="DG304" i="4" s="1"/>
  <c r="DC304" i="4"/>
  <c r="DF840" i="4"/>
  <c r="DG840" i="4" s="1"/>
  <c r="DC840" i="4"/>
  <c r="DF816" i="4"/>
  <c r="DG816" i="4" s="1"/>
  <c r="DC816" i="4"/>
  <c r="DC117" i="4"/>
  <c r="DF186" i="4"/>
  <c r="DG186" i="4" s="1"/>
  <c r="DC186" i="4"/>
  <c r="DF547" i="4"/>
  <c r="DG547" i="4" s="1"/>
  <c r="DC547" i="4"/>
  <c r="DF797" i="4"/>
  <c r="DG797" i="4" s="1"/>
  <c r="DC797" i="4"/>
  <c r="DF134" i="4"/>
  <c r="DG134" i="4" s="1"/>
  <c r="DC134" i="4"/>
  <c r="DF277" i="4"/>
  <c r="DG277" i="4" s="1"/>
  <c r="DC277" i="4"/>
  <c r="DF654" i="4"/>
  <c r="DG654" i="4" s="1"/>
  <c r="DC654" i="4"/>
  <c r="DC84" i="4"/>
  <c r="DF165" i="4"/>
  <c r="DG165" i="4" s="1"/>
  <c r="DC165" i="4"/>
  <c r="DF938" i="4"/>
  <c r="DG938" i="4" s="1"/>
  <c r="DC938" i="4"/>
  <c r="DF543" i="4"/>
  <c r="DG543" i="4" s="1"/>
  <c r="DC543" i="4"/>
  <c r="DF956" i="4"/>
  <c r="DG956" i="4" s="1"/>
  <c r="DC956" i="4"/>
  <c r="DF824" i="4"/>
  <c r="DG824" i="4" s="1"/>
  <c r="DC824" i="4"/>
  <c r="DF583" i="4"/>
  <c r="DG583" i="4" s="1"/>
  <c r="DC583" i="4"/>
  <c r="DC83" i="4"/>
  <c r="DC80" i="4"/>
  <c r="DF562" i="4"/>
  <c r="DG562" i="4" s="1"/>
  <c r="DC562" i="4"/>
  <c r="DF558" i="4"/>
  <c r="DG558" i="4" s="1"/>
  <c r="DC558" i="4"/>
  <c r="DF510" i="4"/>
  <c r="DG510" i="4" s="1"/>
  <c r="DC510" i="4"/>
  <c r="DF571" i="4"/>
  <c r="DG571" i="4" s="1"/>
  <c r="DC571" i="4"/>
  <c r="DF568" i="4"/>
  <c r="DG568" i="4" s="1"/>
  <c r="DC568" i="4"/>
  <c r="DF201" i="4"/>
  <c r="DG201" i="4" s="1"/>
  <c r="DC201" i="4"/>
  <c r="DF229" i="4"/>
  <c r="DG229" i="4" s="1"/>
  <c r="DC229" i="4"/>
  <c r="DF870" i="4"/>
  <c r="DG870" i="4" s="1"/>
  <c r="DC870" i="4"/>
  <c r="DF960" i="4"/>
  <c r="DG960" i="4" s="1"/>
  <c r="DC960" i="4"/>
  <c r="DF766" i="4"/>
  <c r="DG766" i="4" s="1"/>
  <c r="DC766" i="4"/>
  <c r="DF850" i="4"/>
  <c r="DG850" i="4" s="1"/>
  <c r="DC850" i="4"/>
  <c r="DF822" i="4"/>
  <c r="DG822" i="4" s="1"/>
  <c r="DC822" i="4"/>
  <c r="DF1003" i="4"/>
  <c r="DG1003" i="4" s="1"/>
  <c r="DC1003" i="4"/>
  <c r="DF977" i="4"/>
  <c r="DG977" i="4" s="1"/>
  <c r="DC977" i="4"/>
  <c r="DF548" i="4"/>
  <c r="DG548" i="4" s="1"/>
  <c r="DC548" i="4"/>
  <c r="DF314" i="4"/>
  <c r="DG314" i="4" s="1"/>
  <c r="DC314" i="4"/>
  <c r="DC115" i="4"/>
  <c r="DC112" i="4"/>
  <c r="DF120" i="4"/>
  <c r="DG120" i="4" s="1"/>
  <c r="DC120" i="4"/>
  <c r="DF474" i="4"/>
  <c r="DG474" i="4" s="1"/>
  <c r="DC474" i="4"/>
  <c r="DF470" i="4"/>
  <c r="DG470" i="4" s="1"/>
  <c r="DC470" i="4"/>
  <c r="DF162" i="4"/>
  <c r="DG162" i="4" s="1"/>
  <c r="DC162" i="4"/>
  <c r="DF934" i="4"/>
  <c r="DG934" i="4" s="1"/>
  <c r="DC934" i="4"/>
  <c r="DC352" i="4"/>
  <c r="DF352" i="4"/>
  <c r="DG352" i="4" s="1"/>
  <c r="DF714" i="4"/>
  <c r="DG714" i="4" s="1"/>
  <c r="DC714" i="4"/>
  <c r="DC985" i="4"/>
  <c r="DF985" i="4"/>
  <c r="DG985" i="4" s="1"/>
  <c r="DF709" i="4"/>
  <c r="DG709" i="4" s="1"/>
  <c r="DC709" i="4"/>
  <c r="DF428" i="4"/>
  <c r="DG428" i="4" s="1"/>
  <c r="DC428" i="4"/>
  <c r="DF481" i="4"/>
  <c r="DG481" i="4" s="1"/>
  <c r="DC481" i="4"/>
  <c r="DF491" i="4"/>
  <c r="DG491" i="4" s="1"/>
  <c r="DC491" i="4"/>
  <c r="DF433" i="4"/>
  <c r="DG433" i="4" s="1"/>
  <c r="DC433" i="4"/>
  <c r="DF338" i="4"/>
  <c r="DG338" i="4" s="1"/>
  <c r="DC338" i="4"/>
  <c r="DF334" i="4"/>
  <c r="DG334" i="4" s="1"/>
  <c r="DC334" i="4"/>
  <c r="DC95" i="4"/>
  <c r="DF384" i="4"/>
  <c r="DG384" i="4" s="1"/>
  <c r="DC384" i="4"/>
  <c r="DF222" i="4"/>
  <c r="DG222" i="4" s="1"/>
  <c r="DC222" i="4"/>
  <c r="DF998" i="4"/>
  <c r="DG998" i="4" s="1"/>
  <c r="DC998" i="4"/>
  <c r="DF608" i="4"/>
  <c r="DG608" i="4" s="1"/>
  <c r="DC608" i="4"/>
  <c r="DF786" i="4"/>
  <c r="DG786" i="4" s="1"/>
  <c r="DC786" i="4"/>
  <c r="DF778" i="4"/>
  <c r="DG778" i="4" s="1"/>
  <c r="DC778" i="4"/>
  <c r="DF986" i="4"/>
  <c r="DG986" i="4" s="1"/>
  <c r="DC986" i="4"/>
  <c r="DF271" i="4"/>
  <c r="DG271" i="4" s="1"/>
  <c r="DC271" i="4"/>
  <c r="DF275" i="4"/>
  <c r="DG275" i="4" s="1"/>
  <c r="DC275" i="4"/>
  <c r="DF272" i="4"/>
  <c r="DG272" i="4" s="1"/>
  <c r="DC272" i="4"/>
  <c r="DF600" i="4"/>
  <c r="DG600" i="4" s="1"/>
  <c r="DC600" i="4"/>
  <c r="DC33" i="4"/>
  <c r="DF497" i="4"/>
  <c r="DG497" i="4" s="1"/>
  <c r="DC497" i="4"/>
  <c r="DF525" i="4"/>
  <c r="DG525" i="4" s="1"/>
  <c r="DC525" i="4"/>
  <c r="DF340" i="4"/>
  <c r="DG340" i="4" s="1"/>
  <c r="DC340" i="4"/>
  <c r="DF421" i="4"/>
  <c r="DG421" i="4" s="1"/>
  <c r="DC421" i="4"/>
  <c r="DC416" i="4"/>
  <c r="DF416" i="4"/>
  <c r="DG416" i="4" s="1"/>
  <c r="DF842" i="4"/>
  <c r="DG842" i="4" s="1"/>
  <c r="DC842" i="4"/>
  <c r="DF926" i="4"/>
  <c r="DG926" i="4" s="1"/>
  <c r="DC926" i="4"/>
  <c r="DF725" i="4"/>
  <c r="DG725" i="4" s="1"/>
  <c r="DC725" i="4"/>
  <c r="DC8" i="4"/>
  <c r="DF1000" i="4"/>
  <c r="DG1000" i="4" s="1"/>
  <c r="DC1000" i="4"/>
  <c r="DF339" i="4"/>
  <c r="DG339" i="4" s="1"/>
  <c r="DC339" i="4"/>
  <c r="DC109" i="4"/>
  <c r="DF837" i="4"/>
  <c r="DG837" i="4" s="1"/>
  <c r="DC837" i="4"/>
  <c r="DF302" i="4"/>
  <c r="DG302" i="4" s="1"/>
  <c r="DC302" i="4"/>
  <c r="DC609" i="4"/>
  <c r="DF609" i="4"/>
  <c r="DG609" i="4" s="1"/>
  <c r="DF619" i="4"/>
  <c r="DG619" i="4" s="1"/>
  <c r="DC619" i="4"/>
  <c r="DF454" i="4"/>
  <c r="DG454" i="4" s="1"/>
  <c r="DC454" i="4"/>
  <c r="DF204" i="4"/>
  <c r="DG204" i="4" s="1"/>
  <c r="DC204" i="4"/>
  <c r="DF597" i="4"/>
  <c r="DG597" i="4" s="1"/>
  <c r="DC597" i="4"/>
  <c r="DF662" i="4"/>
  <c r="DG662" i="4" s="1"/>
  <c r="DC662" i="4"/>
  <c r="DF354" i="4"/>
  <c r="DG354" i="4" s="1"/>
  <c r="DC354" i="4"/>
  <c r="DF918" i="4"/>
  <c r="DG918" i="4" s="1"/>
  <c r="DC918" i="4"/>
  <c r="DF639" i="4"/>
  <c r="DG639" i="4" s="1"/>
  <c r="DC639" i="4"/>
  <c r="DF703" i="4"/>
  <c r="DG703" i="4" s="1"/>
  <c r="DC703" i="4"/>
  <c r="DF704" i="4"/>
  <c r="DG704" i="4" s="1"/>
  <c r="DC704" i="4"/>
  <c r="DF999" i="4"/>
  <c r="DG999" i="4" s="1"/>
  <c r="DC999" i="4"/>
  <c r="DF849" i="4"/>
  <c r="DG849" i="4" s="1"/>
  <c r="DC849" i="4"/>
  <c r="DF403" i="4"/>
  <c r="DG403" i="4" s="1"/>
  <c r="DC403" i="4"/>
  <c r="DF370" i="4"/>
  <c r="DG370" i="4" s="1"/>
  <c r="DC370" i="4"/>
  <c r="DC108" i="4"/>
  <c r="DF572" i="4"/>
  <c r="DG572" i="4" s="1"/>
  <c r="DC572" i="4"/>
  <c r="DF260" i="4"/>
  <c r="DG260" i="4" s="1"/>
  <c r="DC260" i="4"/>
  <c r="DF633" i="4"/>
  <c r="DG633" i="4" s="1"/>
  <c r="DC633" i="4"/>
  <c r="DF321" i="4"/>
  <c r="DG321" i="4" s="1"/>
  <c r="DC321" i="4"/>
  <c r="DF988" i="4"/>
  <c r="DG988" i="4" s="1"/>
  <c r="DC988" i="4"/>
  <c r="DF156" i="4"/>
  <c r="DG156" i="4" s="1"/>
  <c r="DC156" i="4"/>
  <c r="DF668" i="4"/>
  <c r="DG668" i="4" s="1"/>
  <c r="DC668" i="4"/>
  <c r="DF865" i="4"/>
  <c r="DG865" i="4" s="1"/>
  <c r="DC865" i="4"/>
  <c r="DC10" i="4"/>
  <c r="DF907" i="4"/>
  <c r="DG907" i="4" s="1"/>
  <c r="DC907" i="4"/>
  <c r="DC519" i="4"/>
  <c r="DF519" i="4"/>
  <c r="DG519" i="4" s="1"/>
  <c r="DF681" i="4"/>
  <c r="DG681" i="4" s="1"/>
  <c r="DC681" i="4"/>
  <c r="DF775" i="4"/>
  <c r="DG775" i="4" s="1"/>
  <c r="DC775" i="4"/>
  <c r="DF356" i="4"/>
  <c r="DG356" i="4" s="1"/>
  <c r="DC356" i="4"/>
  <c r="DC102" i="4"/>
  <c r="DF283" i="4"/>
  <c r="DG283" i="4" s="1"/>
  <c r="DC283" i="4"/>
  <c r="DF781" i="4"/>
  <c r="DG781" i="4" s="1"/>
  <c r="DC781" i="4"/>
  <c r="DF630" i="4"/>
  <c r="DG630" i="4" s="1"/>
  <c r="DC630" i="4"/>
  <c r="DF435" i="4"/>
  <c r="DG435" i="4" s="1"/>
  <c r="DC435" i="4"/>
  <c r="DF185" i="4"/>
  <c r="DG185" i="4" s="1"/>
  <c r="DC185" i="4"/>
  <c r="DF594" i="4"/>
  <c r="DG594" i="4" s="1"/>
  <c r="DC594" i="4"/>
  <c r="DF590" i="4"/>
  <c r="DG590" i="4" s="1"/>
  <c r="DC590" i="4"/>
  <c r="DC73" i="4"/>
  <c r="DC101" i="4"/>
  <c r="DF720" i="4"/>
  <c r="DG720" i="4" s="1"/>
  <c r="DC720" i="4"/>
  <c r="DF987" i="4"/>
  <c r="DG987" i="4" s="1"/>
  <c r="DC987" i="4"/>
  <c r="DF496" i="4"/>
  <c r="DG496" i="4" s="1"/>
  <c r="DC496" i="4"/>
  <c r="DF746" i="4"/>
  <c r="DG746" i="4" s="1"/>
  <c r="DC746" i="4"/>
  <c r="DF696" i="4"/>
  <c r="DG696" i="4" s="1"/>
  <c r="DC696" i="4"/>
  <c r="DF830" i="4"/>
  <c r="DG830" i="4" s="1"/>
  <c r="DC830" i="4"/>
  <c r="DC13" i="4"/>
  <c r="DF170" i="4"/>
  <c r="DG170" i="4" s="1"/>
  <c r="DC170" i="4"/>
  <c r="DF166" i="4"/>
  <c r="DG166" i="4" s="1"/>
  <c r="DC166" i="4"/>
  <c r="DF494" i="4"/>
  <c r="DG494" i="4" s="1"/>
  <c r="DC494" i="4"/>
  <c r="DF450" i="4"/>
  <c r="DG450" i="4" s="1"/>
  <c r="DC450" i="4"/>
  <c r="DF446" i="4"/>
  <c r="DG446" i="4" s="1"/>
  <c r="DC446" i="4"/>
  <c r="DF138" i="4"/>
  <c r="DG138" i="4" s="1"/>
  <c r="DC138" i="4"/>
  <c r="DF916" i="4"/>
  <c r="DG916" i="4" s="1"/>
  <c r="DC916" i="4"/>
  <c r="DF477" i="4"/>
  <c r="DG477" i="4" s="1"/>
  <c r="DC477" i="4"/>
  <c r="DF137" i="4"/>
  <c r="DG137" i="4" s="1"/>
  <c r="DC137" i="4"/>
  <c r="DF542" i="4"/>
  <c r="DG542" i="4" s="1"/>
  <c r="DC542" i="4"/>
  <c r="DF881" i="4"/>
  <c r="DG881" i="4" s="1"/>
  <c r="DC881" i="4"/>
  <c r="DC11" i="4"/>
  <c r="DF806" i="4"/>
  <c r="DG806" i="4" s="1"/>
  <c r="DC806" i="4"/>
  <c r="DF818" i="4"/>
  <c r="DG818" i="4" s="1"/>
  <c r="DC818" i="4"/>
  <c r="DF958" i="4"/>
  <c r="DG958" i="4" s="1"/>
  <c r="DC958" i="4"/>
  <c r="DF789" i="4"/>
  <c r="DG789" i="4" s="1"/>
  <c r="DC789" i="4"/>
  <c r="CX796" i="4"/>
  <c r="CY796" i="4" s="1"/>
  <c r="CZ796" i="4" s="1"/>
  <c r="CV796" i="4"/>
  <c r="CX587" i="4"/>
  <c r="CY587" i="4" s="1"/>
  <c r="CZ587" i="4" s="1"/>
  <c r="CV587" i="4"/>
  <c r="CV32" i="4"/>
  <c r="CX998" i="4"/>
  <c r="CY998" i="4" s="1"/>
  <c r="CZ998" i="4" s="1"/>
  <c r="CV998" i="4"/>
  <c r="CX608" i="4"/>
  <c r="CY608" i="4" s="1"/>
  <c r="CZ608" i="4" s="1"/>
  <c r="CV608" i="4"/>
  <c r="CX778" i="4"/>
  <c r="CY778" i="4" s="1"/>
  <c r="CZ778" i="4" s="1"/>
  <c r="CV778" i="4"/>
  <c r="CX986" i="4"/>
  <c r="CY986" i="4" s="1"/>
  <c r="CZ986" i="4" s="1"/>
  <c r="CV986" i="4"/>
  <c r="CX688" i="4"/>
  <c r="CY688" i="4" s="1"/>
  <c r="CZ688" i="4" s="1"/>
  <c r="CV688" i="4"/>
  <c r="CV39" i="4"/>
  <c r="CX180" i="4"/>
  <c r="CY180" i="4" s="1"/>
  <c r="CZ180" i="4" s="1"/>
  <c r="CV180" i="4"/>
  <c r="CX194" i="4"/>
  <c r="CY194" i="4" s="1"/>
  <c r="CZ194" i="4" s="1"/>
  <c r="CV194" i="4"/>
  <c r="CX190" i="4"/>
  <c r="CY190" i="4" s="1"/>
  <c r="CZ190" i="4" s="1"/>
  <c r="CV190" i="4"/>
  <c r="CX340" i="4"/>
  <c r="CY340" i="4" s="1"/>
  <c r="CZ340" i="4" s="1"/>
  <c r="CV340" i="4"/>
  <c r="CX327" i="4"/>
  <c r="CY327" i="4" s="1"/>
  <c r="CZ327" i="4" s="1"/>
  <c r="CV327" i="4"/>
  <c r="CX127" i="4"/>
  <c r="CY127" i="4" s="1"/>
  <c r="CZ127" i="4" s="1"/>
  <c r="CV127" i="4"/>
  <c r="CX439" i="4"/>
  <c r="CY439" i="4" s="1"/>
  <c r="CZ439" i="4" s="1"/>
  <c r="CV439" i="4"/>
  <c r="CX764" i="4"/>
  <c r="CY764" i="4" s="1"/>
  <c r="CZ764" i="4" s="1"/>
  <c r="CV764" i="4"/>
  <c r="CX930" i="4"/>
  <c r="CY930" i="4" s="1"/>
  <c r="CZ930" i="4" s="1"/>
  <c r="CV930" i="4"/>
  <c r="CX827" i="4"/>
  <c r="CY827" i="4" s="1"/>
  <c r="CZ827" i="4" s="1"/>
  <c r="CV827" i="4"/>
  <c r="CX551" i="4"/>
  <c r="CY551" i="4" s="1"/>
  <c r="CZ551" i="4" s="1"/>
  <c r="CV551" i="4"/>
  <c r="CX244" i="4"/>
  <c r="CY244" i="4" s="1"/>
  <c r="CZ244" i="4" s="1"/>
  <c r="CV244" i="4"/>
  <c r="CX561" i="4"/>
  <c r="CY561" i="4" s="1"/>
  <c r="CZ561" i="4" s="1"/>
  <c r="CV561" i="4"/>
  <c r="CV57" i="4"/>
  <c r="CV85" i="4"/>
  <c r="CX404" i="4"/>
  <c r="CY404" i="4" s="1"/>
  <c r="CZ404" i="4" s="1"/>
  <c r="CV404" i="4"/>
  <c r="CV92" i="4"/>
  <c r="CX918" i="4"/>
  <c r="CY918" i="4" s="1"/>
  <c r="CZ918" i="4" s="1"/>
  <c r="CV918" i="4"/>
  <c r="CX995" i="4"/>
  <c r="CY995" i="4" s="1"/>
  <c r="CZ995" i="4" s="1"/>
  <c r="CV995" i="4"/>
  <c r="CV103" i="4"/>
  <c r="CV23" i="4"/>
  <c r="CX779" i="4"/>
  <c r="CY779" i="4" s="1"/>
  <c r="CZ779" i="4" s="1"/>
  <c r="CV779" i="4"/>
  <c r="CX808" i="4"/>
  <c r="CY808" i="4" s="1"/>
  <c r="CZ808" i="4" s="1"/>
  <c r="CV808" i="4"/>
  <c r="CX812" i="4"/>
  <c r="CY812" i="4" s="1"/>
  <c r="CZ812" i="4" s="1"/>
  <c r="CV812" i="4"/>
  <c r="CX501" i="4"/>
  <c r="CY501" i="4" s="1"/>
  <c r="CZ501" i="4" s="1"/>
  <c r="CV501" i="4"/>
  <c r="CX161" i="4"/>
  <c r="CY161" i="4" s="1"/>
  <c r="CZ161" i="4" s="1"/>
  <c r="CV161" i="4"/>
  <c r="CX566" i="4"/>
  <c r="CY566" i="4" s="1"/>
  <c r="CZ566" i="4" s="1"/>
  <c r="CV566" i="4"/>
  <c r="CX655" i="4"/>
  <c r="CY655" i="4" s="1"/>
  <c r="CZ655" i="4" s="1"/>
  <c r="CV655" i="4"/>
  <c r="CX625" i="4"/>
  <c r="CY625" i="4" s="1"/>
  <c r="CZ625" i="4" s="1"/>
  <c r="CV625" i="4"/>
  <c r="CX653" i="4"/>
  <c r="CY653" i="4" s="1"/>
  <c r="CZ653" i="4" s="1"/>
  <c r="CV653" i="4"/>
  <c r="CX661" i="4"/>
  <c r="CY661" i="4" s="1"/>
  <c r="CZ661" i="4" s="1"/>
  <c r="CV661" i="4"/>
  <c r="CX559" i="4"/>
  <c r="CY559" i="4" s="1"/>
  <c r="CZ559" i="4" s="1"/>
  <c r="CV559" i="4"/>
  <c r="CX765" i="4"/>
  <c r="CY765" i="4" s="1"/>
  <c r="CZ765" i="4" s="1"/>
  <c r="CV765" i="4"/>
  <c r="CX851" i="4"/>
  <c r="CY851" i="4" s="1"/>
  <c r="CZ851" i="4" s="1"/>
  <c r="CV851" i="4"/>
  <c r="CX825" i="4"/>
  <c r="CY825" i="4" s="1"/>
  <c r="CZ825" i="4" s="1"/>
  <c r="CV825" i="4"/>
  <c r="CV24" i="4"/>
  <c r="CX659" i="4"/>
  <c r="CY659" i="4" s="1"/>
  <c r="CZ659" i="4" s="1"/>
  <c r="CV659" i="4"/>
  <c r="CX288" i="4"/>
  <c r="CY288" i="4" s="1"/>
  <c r="CZ288" i="4" s="1"/>
  <c r="CV288" i="4"/>
  <c r="CX231" i="4"/>
  <c r="CY231" i="4" s="1"/>
  <c r="CZ231" i="4" s="1"/>
  <c r="CV231" i="4"/>
  <c r="CX975" i="4"/>
  <c r="CY975" i="4" s="1"/>
  <c r="CZ975" i="4" s="1"/>
  <c r="CV975" i="4"/>
  <c r="CX624" i="4"/>
  <c r="CY624" i="4" s="1"/>
  <c r="CZ624" i="4" s="1"/>
  <c r="CV624" i="4"/>
  <c r="CX467" i="4"/>
  <c r="CY467" i="4" s="1"/>
  <c r="CZ467" i="4" s="1"/>
  <c r="CV467" i="4"/>
  <c r="CX434" i="4"/>
  <c r="CY434" i="4" s="1"/>
  <c r="CZ434" i="4" s="1"/>
  <c r="CV434" i="4"/>
  <c r="CX430" i="4"/>
  <c r="CY430" i="4" s="1"/>
  <c r="CZ430" i="4" s="1"/>
  <c r="CV430" i="4"/>
  <c r="CX122" i="4"/>
  <c r="CY122" i="4" s="1"/>
  <c r="CZ122" i="4" s="1"/>
  <c r="CV122" i="4"/>
  <c r="CX124" i="4"/>
  <c r="CY124" i="4" s="1"/>
  <c r="CZ124" i="4" s="1"/>
  <c r="CV124" i="4"/>
  <c r="CX479" i="4"/>
  <c r="CY479" i="4" s="1"/>
  <c r="CZ479" i="4" s="1"/>
  <c r="CV479" i="4"/>
  <c r="CX594" i="4"/>
  <c r="CY594" i="4" s="1"/>
  <c r="CZ594" i="4" s="1"/>
  <c r="CV594" i="4"/>
  <c r="CV615" i="4"/>
  <c r="CX615" i="4"/>
  <c r="CY615" i="4" s="1"/>
  <c r="CZ615" i="4" s="1"/>
  <c r="CX792" i="4"/>
  <c r="CY792" i="4" s="1"/>
  <c r="CZ792" i="4" s="1"/>
  <c r="CV792" i="4"/>
  <c r="CX831" i="4"/>
  <c r="CY831" i="4" s="1"/>
  <c r="CZ831" i="4" s="1"/>
  <c r="CV831" i="4"/>
  <c r="CV14" i="4"/>
  <c r="CX972" i="4"/>
  <c r="CY972" i="4" s="1"/>
  <c r="CZ972" i="4" s="1"/>
  <c r="CV972" i="4"/>
  <c r="CX431" i="4"/>
  <c r="CY431" i="4" s="1"/>
  <c r="CZ431" i="4" s="1"/>
  <c r="CV431" i="4"/>
  <c r="CX810" i="4"/>
  <c r="CY810" i="4" s="1"/>
  <c r="CZ810" i="4" s="1"/>
  <c r="CV810" i="4"/>
  <c r="CX905" i="4"/>
  <c r="CY905" i="4" s="1"/>
  <c r="CZ905" i="4" s="1"/>
  <c r="CV905" i="4"/>
  <c r="CX676" i="4"/>
  <c r="CY676" i="4" s="1"/>
  <c r="CZ676" i="4" s="1"/>
  <c r="CV676" i="4"/>
  <c r="CX531" i="4"/>
  <c r="CY531" i="4" s="1"/>
  <c r="CZ531" i="4" s="1"/>
  <c r="CV531" i="4"/>
  <c r="CX498" i="4"/>
  <c r="CY498" i="4" s="1"/>
  <c r="CZ498" i="4" s="1"/>
  <c r="CV498" i="4"/>
  <c r="CX756" i="4"/>
  <c r="CY756" i="4" s="1"/>
  <c r="CZ756" i="4" s="1"/>
  <c r="CV756" i="4"/>
  <c r="CX317" i="4"/>
  <c r="CY317" i="4" s="1"/>
  <c r="CZ317" i="4" s="1"/>
  <c r="CV317" i="4"/>
  <c r="CX797" i="4"/>
  <c r="CY797" i="4" s="1"/>
  <c r="CZ797" i="4" s="1"/>
  <c r="CV797" i="4"/>
  <c r="CX507" i="4"/>
  <c r="CY507" i="4" s="1"/>
  <c r="CZ507" i="4" s="1"/>
  <c r="CV507" i="4"/>
  <c r="CX392" i="4"/>
  <c r="CY392" i="4" s="1"/>
  <c r="CZ392" i="4" s="1"/>
  <c r="CV392" i="4"/>
  <c r="CX657" i="4"/>
  <c r="CY657" i="4" s="1"/>
  <c r="CZ657" i="4" s="1"/>
  <c r="CV657" i="4"/>
  <c r="CX160" i="4"/>
  <c r="CY160" i="4" s="1"/>
  <c r="CZ160" i="4" s="1"/>
  <c r="CV160" i="4"/>
  <c r="CX895" i="4"/>
  <c r="CY895" i="4" s="1"/>
  <c r="CZ895" i="4" s="1"/>
  <c r="CV895" i="4"/>
  <c r="CX710" i="4"/>
  <c r="CY710" i="4" s="1"/>
  <c r="CZ710" i="4" s="1"/>
  <c r="CV710" i="4"/>
  <c r="CX463" i="4"/>
  <c r="CY463" i="4" s="1"/>
  <c r="CZ463" i="4" s="1"/>
  <c r="CV463" i="4"/>
  <c r="CX255" i="4"/>
  <c r="CY255" i="4" s="1"/>
  <c r="CZ255" i="4" s="1"/>
  <c r="CV255" i="4"/>
  <c r="CX252" i="4"/>
  <c r="CY252" i="4" s="1"/>
  <c r="CZ252" i="4" s="1"/>
  <c r="CV252" i="4"/>
  <c r="CX202" i="4"/>
  <c r="CY202" i="4" s="1"/>
  <c r="CZ202" i="4" s="1"/>
  <c r="CV202" i="4"/>
  <c r="CX198" i="4"/>
  <c r="CY198" i="4" s="1"/>
  <c r="CZ198" i="4" s="1"/>
  <c r="CV198" i="4"/>
  <c r="CX256" i="4"/>
  <c r="CY256" i="4" s="1"/>
  <c r="CZ256" i="4" s="1"/>
  <c r="CV256" i="4"/>
  <c r="CX610" i="4"/>
  <c r="CY610" i="4" s="1"/>
  <c r="CZ610" i="4" s="1"/>
  <c r="CV610" i="4"/>
  <c r="CX908" i="4"/>
  <c r="CY908" i="4" s="1"/>
  <c r="CZ908" i="4" s="1"/>
  <c r="CV908" i="4"/>
  <c r="CX850" i="4"/>
  <c r="CY850" i="4" s="1"/>
  <c r="CZ850" i="4" s="1"/>
  <c r="CV850" i="4"/>
  <c r="CX314" i="4"/>
  <c r="CY314" i="4" s="1"/>
  <c r="CZ314" i="4" s="1"/>
  <c r="CV314" i="4"/>
  <c r="CV62" i="4"/>
  <c r="CV93" i="4"/>
  <c r="CX199" i="4"/>
  <c r="CY199" i="4" s="1"/>
  <c r="CZ199" i="4" s="1"/>
  <c r="CV199" i="4"/>
  <c r="CX894" i="4"/>
  <c r="CY894" i="4" s="1"/>
  <c r="CZ894" i="4" s="1"/>
  <c r="CV894" i="4"/>
  <c r="CV79" i="4"/>
  <c r="CX465" i="4"/>
  <c r="CY465" i="4" s="1"/>
  <c r="CZ465" i="4" s="1"/>
  <c r="CV465" i="4"/>
  <c r="CX493" i="4"/>
  <c r="CY493" i="4" s="1"/>
  <c r="CZ493" i="4" s="1"/>
  <c r="CV493" i="4"/>
  <c r="CX233" i="4"/>
  <c r="CY233" i="4" s="1"/>
  <c r="CZ233" i="4" s="1"/>
  <c r="CV233" i="4"/>
  <c r="CX488" i="4"/>
  <c r="CY488" i="4" s="1"/>
  <c r="CZ488" i="4" s="1"/>
  <c r="CV488" i="4"/>
  <c r="CX484" i="4"/>
  <c r="CY484" i="4" s="1"/>
  <c r="CZ484" i="4" s="1"/>
  <c r="CV484" i="4"/>
  <c r="CX1004" i="4"/>
  <c r="CY1004" i="4" s="1"/>
  <c r="CZ1004" i="4" s="1"/>
  <c r="CV1004" i="4"/>
  <c r="CX300" i="4"/>
  <c r="CY300" i="4" s="1"/>
  <c r="CZ300" i="4" s="1"/>
  <c r="CV300" i="4"/>
  <c r="CX820" i="4"/>
  <c r="CY820" i="4" s="1"/>
  <c r="CZ820" i="4" s="1"/>
  <c r="CV820" i="4"/>
  <c r="CX611" i="4"/>
  <c r="CY611" i="4" s="1"/>
  <c r="CZ611" i="4" s="1"/>
  <c r="CV611" i="4"/>
  <c r="CX617" i="4"/>
  <c r="CY617" i="4" s="1"/>
  <c r="CZ617" i="4" s="1"/>
  <c r="CV617" i="4"/>
  <c r="CX772" i="4"/>
  <c r="CY772" i="4" s="1"/>
  <c r="CZ772" i="4" s="1"/>
  <c r="CV772" i="4"/>
  <c r="CX563" i="4"/>
  <c r="CY563" i="4" s="1"/>
  <c r="CZ563" i="4" s="1"/>
  <c r="CV563" i="4"/>
  <c r="CX313" i="4"/>
  <c r="CY313" i="4" s="1"/>
  <c r="CZ313" i="4" s="1"/>
  <c r="CV313" i="4"/>
  <c r="CV59" i="4"/>
  <c r="CX341" i="4"/>
  <c r="CY341" i="4" s="1"/>
  <c r="CZ341" i="4" s="1"/>
  <c r="CV341" i="4"/>
  <c r="CX495" i="4"/>
  <c r="CY495" i="4" s="1"/>
  <c r="CZ495" i="4" s="1"/>
  <c r="CV495" i="4"/>
  <c r="CV29" i="4"/>
  <c r="CX751" i="4"/>
  <c r="CY751" i="4" s="1"/>
  <c r="CZ751" i="4" s="1"/>
  <c r="CV751" i="4"/>
  <c r="CX734" i="4"/>
  <c r="CY734" i="4" s="1"/>
  <c r="CZ734" i="4" s="1"/>
  <c r="CV734" i="4"/>
  <c r="CX954" i="4"/>
  <c r="CY954" i="4" s="1"/>
  <c r="CZ954" i="4" s="1"/>
  <c r="CV954" i="4"/>
  <c r="CX890" i="4"/>
  <c r="CY890" i="4" s="1"/>
  <c r="CZ890" i="4" s="1"/>
  <c r="CV890" i="4"/>
  <c r="CX814" i="4"/>
  <c r="CY814" i="4" s="1"/>
  <c r="CZ814" i="4" s="1"/>
  <c r="CV814" i="4"/>
  <c r="CX487" i="4"/>
  <c r="CY487" i="4" s="1"/>
  <c r="CZ487" i="4" s="1"/>
  <c r="CV487" i="4"/>
  <c r="CX364" i="4"/>
  <c r="CY364" i="4" s="1"/>
  <c r="CZ364" i="4" s="1"/>
  <c r="CV364" i="4"/>
  <c r="CX884" i="4"/>
  <c r="CY884" i="4" s="1"/>
  <c r="CZ884" i="4" s="1"/>
  <c r="CV884" i="4"/>
  <c r="CV52" i="4"/>
  <c r="CX369" i="4"/>
  <c r="CY369" i="4" s="1"/>
  <c r="CZ369" i="4" s="1"/>
  <c r="CV369" i="4"/>
  <c r="CX397" i="4"/>
  <c r="CY397" i="4" s="1"/>
  <c r="CZ397" i="4" s="1"/>
  <c r="CV397" i="4"/>
  <c r="CX123" i="4"/>
  <c r="CY123" i="4" s="1"/>
  <c r="CZ123" i="4" s="1"/>
  <c r="CV123" i="4"/>
  <c r="CX821" i="4"/>
  <c r="CY821" i="4" s="1"/>
  <c r="CZ821" i="4" s="1"/>
  <c r="CV821" i="4"/>
  <c r="CX412" i="4"/>
  <c r="CY412" i="4" s="1"/>
  <c r="CZ412" i="4" s="1"/>
  <c r="CV412" i="4"/>
  <c r="CX726" i="4"/>
  <c r="CY726" i="4" s="1"/>
  <c r="CZ726" i="4" s="1"/>
  <c r="CV726" i="4"/>
  <c r="CX887" i="4"/>
  <c r="CY887" i="4" s="1"/>
  <c r="CZ887" i="4" s="1"/>
  <c r="CV887" i="4"/>
  <c r="CX882" i="4"/>
  <c r="CY882" i="4" s="1"/>
  <c r="CZ882" i="4" s="1"/>
  <c r="CV882" i="4"/>
  <c r="CX944" i="4"/>
  <c r="CY944" i="4" s="1"/>
  <c r="CZ944" i="4" s="1"/>
  <c r="CV944" i="4"/>
  <c r="CX281" i="4"/>
  <c r="CY281" i="4" s="1"/>
  <c r="CZ281" i="4" s="1"/>
  <c r="CV281" i="4"/>
  <c r="CX309" i="4"/>
  <c r="CY309" i="4" s="1"/>
  <c r="CZ309" i="4" s="1"/>
  <c r="CV309" i="4"/>
  <c r="CX227" i="4"/>
  <c r="CY227" i="4" s="1"/>
  <c r="CZ227" i="4" s="1"/>
  <c r="CV227" i="4"/>
  <c r="CX628" i="4"/>
  <c r="CY628" i="4" s="1"/>
  <c r="CZ628" i="4" s="1"/>
  <c r="CV628" i="4"/>
  <c r="CX261" i="4"/>
  <c r="CY261" i="4" s="1"/>
  <c r="CZ261" i="4" s="1"/>
  <c r="CV261" i="4"/>
  <c r="CX179" i="4"/>
  <c r="CY179" i="4" s="1"/>
  <c r="CZ179" i="4" s="1"/>
  <c r="CV179" i="4"/>
  <c r="CX580" i="4"/>
  <c r="CY580" i="4" s="1"/>
  <c r="CZ580" i="4" s="1"/>
  <c r="CV580" i="4"/>
  <c r="CX338" i="4"/>
  <c r="CY338" i="4" s="1"/>
  <c r="CZ338" i="4" s="1"/>
  <c r="CV338" i="4"/>
  <c r="CX334" i="4"/>
  <c r="CY334" i="4" s="1"/>
  <c r="CZ334" i="4" s="1"/>
  <c r="CV334" i="4"/>
  <c r="CV26" i="4"/>
  <c r="CX387" i="4"/>
  <c r="CY387" i="4" s="1"/>
  <c r="CZ387" i="4" s="1"/>
  <c r="CV387" i="4"/>
  <c r="CX669" i="4"/>
  <c r="CY669" i="4" s="1"/>
  <c r="CZ669" i="4" s="1"/>
  <c r="CV669" i="4"/>
  <c r="CX706" i="4"/>
  <c r="CY706" i="4" s="1"/>
  <c r="CZ706" i="4" s="1"/>
  <c r="CV706" i="4"/>
  <c r="CX769" i="4"/>
  <c r="CY769" i="4" s="1"/>
  <c r="CZ769" i="4" s="1"/>
  <c r="CV769" i="4"/>
  <c r="CX991" i="4"/>
  <c r="CY991" i="4" s="1"/>
  <c r="CZ991" i="4" s="1"/>
  <c r="CV991" i="4"/>
  <c r="CX786" i="4"/>
  <c r="CY786" i="4" s="1"/>
  <c r="CZ786" i="4" s="1"/>
  <c r="CV786" i="4"/>
  <c r="CX919" i="4"/>
  <c r="CY919" i="4" s="1"/>
  <c r="CZ919" i="4" s="1"/>
  <c r="CV919" i="4"/>
  <c r="CX271" i="4"/>
  <c r="CY271" i="4" s="1"/>
  <c r="CZ271" i="4" s="1"/>
  <c r="CV271" i="4"/>
  <c r="CX275" i="4"/>
  <c r="CY275" i="4" s="1"/>
  <c r="CZ275" i="4" s="1"/>
  <c r="CV275" i="4"/>
  <c r="CX272" i="4"/>
  <c r="CY272" i="4" s="1"/>
  <c r="CZ272" i="4" s="1"/>
  <c r="CV272" i="4"/>
  <c r="CX492" i="4"/>
  <c r="CY492" i="4" s="1"/>
  <c r="CZ492" i="4" s="1"/>
  <c r="CV492" i="4"/>
  <c r="CX545" i="4"/>
  <c r="CY545" i="4" s="1"/>
  <c r="CZ545" i="4" s="1"/>
  <c r="CV545" i="4"/>
  <c r="CX573" i="4"/>
  <c r="CY573" i="4" s="1"/>
  <c r="CZ573" i="4" s="1"/>
  <c r="CV573" i="4"/>
  <c r="CX555" i="4"/>
  <c r="CY555" i="4" s="1"/>
  <c r="CZ555" i="4" s="1"/>
  <c r="CV555" i="4"/>
  <c r="CX552" i="4"/>
  <c r="CY552" i="4" s="1"/>
  <c r="CZ552" i="4" s="1"/>
  <c r="CV552" i="4"/>
  <c r="CX243" i="4"/>
  <c r="CY243" i="4" s="1"/>
  <c r="CZ243" i="4" s="1"/>
  <c r="CV243" i="4"/>
  <c r="CX240" i="4"/>
  <c r="CY240" i="4" s="1"/>
  <c r="CZ240" i="4" s="1"/>
  <c r="CV240" i="4"/>
  <c r="CX652" i="4"/>
  <c r="CY652" i="4" s="1"/>
  <c r="CZ652" i="4" s="1"/>
  <c r="CV652" i="4"/>
  <c r="CX749" i="4"/>
  <c r="CY749" i="4" s="1"/>
  <c r="CZ749" i="4" s="1"/>
  <c r="CV749" i="4"/>
  <c r="CV86" i="4"/>
  <c r="CX393" i="4"/>
  <c r="CY393" i="4" s="1"/>
  <c r="CZ393" i="4" s="1"/>
  <c r="CV393" i="4"/>
  <c r="CX421" i="4"/>
  <c r="CY421" i="4" s="1"/>
  <c r="CZ421" i="4" s="1"/>
  <c r="CV421" i="4"/>
  <c r="CX416" i="4"/>
  <c r="CY416" i="4" s="1"/>
  <c r="CZ416" i="4" s="1"/>
  <c r="CV416" i="4"/>
  <c r="CX795" i="4"/>
  <c r="CY795" i="4" s="1"/>
  <c r="CZ795" i="4" s="1"/>
  <c r="CV795" i="4"/>
  <c r="CX866" i="4"/>
  <c r="CY866" i="4" s="1"/>
  <c r="CZ866" i="4" s="1"/>
  <c r="CV866" i="4"/>
  <c r="CV55" i="4"/>
  <c r="CX535" i="4"/>
  <c r="CY535" i="4" s="1"/>
  <c r="CZ535" i="4" s="1"/>
  <c r="CV535" i="4"/>
  <c r="CX911" i="4"/>
  <c r="CY911" i="4" s="1"/>
  <c r="CZ911" i="4" s="1"/>
  <c r="CV911" i="4"/>
  <c r="CX490" i="4"/>
  <c r="CY490" i="4" s="1"/>
  <c r="CZ490" i="4" s="1"/>
  <c r="CV490" i="4"/>
  <c r="CX486" i="4"/>
  <c r="CY486" i="4" s="1"/>
  <c r="CZ486" i="4" s="1"/>
  <c r="CV486" i="4"/>
  <c r="CX306" i="4"/>
  <c r="CY306" i="4" s="1"/>
  <c r="CZ306" i="4" s="1"/>
  <c r="CV306" i="4"/>
  <c r="CX302" i="4"/>
  <c r="CY302" i="4" s="1"/>
  <c r="CZ302" i="4" s="1"/>
  <c r="CV302" i="4"/>
  <c r="CX609" i="4"/>
  <c r="CY609" i="4" s="1"/>
  <c r="CZ609" i="4" s="1"/>
  <c r="CV609" i="4"/>
  <c r="CX258" i="4"/>
  <c r="CY258" i="4" s="1"/>
  <c r="CZ258" i="4" s="1"/>
  <c r="CV258" i="4"/>
  <c r="CX254" i="4"/>
  <c r="CY254" i="4" s="1"/>
  <c r="CZ254" i="4" s="1"/>
  <c r="CV254" i="4"/>
  <c r="CX154" i="4"/>
  <c r="CY154" i="4" s="1"/>
  <c r="CZ154" i="4" s="1"/>
  <c r="CV154" i="4"/>
  <c r="CX924" i="4"/>
  <c r="CY924" i="4" s="1"/>
  <c r="CZ924" i="4" s="1"/>
  <c r="CV924" i="4"/>
  <c r="CX223" i="4"/>
  <c r="CY223" i="4" s="1"/>
  <c r="CZ223" i="4" s="1"/>
  <c r="CV223" i="4"/>
  <c r="CX689" i="4"/>
  <c r="CY689" i="4" s="1"/>
  <c r="CZ689" i="4" s="1"/>
  <c r="CV689" i="4"/>
  <c r="CX639" i="4"/>
  <c r="CY639" i="4" s="1"/>
  <c r="CZ639" i="4" s="1"/>
  <c r="CV639" i="4"/>
  <c r="CX703" i="4"/>
  <c r="CY703" i="4" s="1"/>
  <c r="CZ703" i="4" s="1"/>
  <c r="CV703" i="4"/>
  <c r="CX407" i="4"/>
  <c r="CY407" i="4" s="1"/>
  <c r="CZ407" i="4" s="1"/>
  <c r="CV407" i="4"/>
  <c r="CX999" i="4"/>
  <c r="CY999" i="4" s="1"/>
  <c r="CZ999" i="4" s="1"/>
  <c r="CV999" i="4"/>
  <c r="CX760" i="4"/>
  <c r="CY760" i="4" s="1"/>
  <c r="CZ760" i="4" s="1"/>
  <c r="CV760" i="4"/>
  <c r="CV20" i="4"/>
  <c r="CX292" i="4"/>
  <c r="CY292" i="4" s="1"/>
  <c r="CZ292" i="4" s="1"/>
  <c r="CV292" i="4"/>
  <c r="CX570" i="4"/>
  <c r="CY570" i="4" s="1"/>
  <c r="CZ570" i="4" s="1"/>
  <c r="CV570" i="4"/>
  <c r="CX322" i="4"/>
  <c r="CY322" i="4" s="1"/>
  <c r="CZ322" i="4" s="1"/>
  <c r="CV322" i="4"/>
  <c r="CX318" i="4"/>
  <c r="CY318" i="4" s="1"/>
  <c r="CZ318" i="4" s="1"/>
  <c r="CV318" i="4"/>
  <c r="CX379" i="4"/>
  <c r="CY379" i="4" s="1"/>
  <c r="CZ379" i="4" s="1"/>
  <c r="CV379" i="4"/>
  <c r="CX321" i="4"/>
  <c r="CY321" i="4" s="1"/>
  <c r="CZ321" i="4" s="1"/>
  <c r="CV321" i="4"/>
  <c r="CV67" i="4"/>
  <c r="CX349" i="4"/>
  <c r="CY349" i="4" s="1"/>
  <c r="CZ349" i="4" s="1"/>
  <c r="CV349" i="4"/>
  <c r="CX414" i="4"/>
  <c r="CY414" i="4" s="1"/>
  <c r="CZ414" i="4" s="1"/>
  <c r="CV414" i="4"/>
  <c r="CX1002" i="4"/>
  <c r="CY1002" i="4" s="1"/>
  <c r="CZ1002" i="4" s="1"/>
  <c r="CV1002" i="4"/>
  <c r="CX865" i="4"/>
  <c r="CY865" i="4" s="1"/>
  <c r="CZ865" i="4" s="1"/>
  <c r="CV865" i="4"/>
  <c r="CX368" i="4"/>
  <c r="CY368" i="4" s="1"/>
  <c r="CZ368" i="4" s="1"/>
  <c r="CV368" i="4"/>
  <c r="CX754" i="4"/>
  <c r="CY754" i="4" s="1"/>
  <c r="CZ754" i="4" s="1"/>
  <c r="CV754" i="4"/>
  <c r="CX777" i="4"/>
  <c r="CY777" i="4" s="1"/>
  <c r="CZ777" i="4" s="1"/>
  <c r="CV777" i="4"/>
  <c r="CX237" i="4"/>
  <c r="CY237" i="4" s="1"/>
  <c r="CZ237" i="4" s="1"/>
  <c r="CV237" i="4"/>
  <c r="CX118" i="4"/>
  <c r="CY118" i="4" s="1"/>
  <c r="CZ118" i="4" s="1"/>
  <c r="CV118" i="4"/>
  <c r="CX177" i="4"/>
  <c r="CY177" i="4" s="1"/>
  <c r="CZ177" i="4" s="1"/>
  <c r="CV177" i="4"/>
  <c r="CX205" i="4"/>
  <c r="CY205" i="4" s="1"/>
  <c r="CZ205" i="4" s="1"/>
  <c r="CV205" i="4"/>
  <c r="CX282" i="4"/>
  <c r="CY282" i="4" s="1"/>
  <c r="CZ282" i="4" s="1"/>
  <c r="CV282" i="4"/>
  <c r="CX640" i="4"/>
  <c r="CY640" i="4" s="1"/>
  <c r="CZ640" i="4" s="1"/>
  <c r="CV640" i="4"/>
  <c r="CX331" i="4"/>
  <c r="CY331" i="4" s="1"/>
  <c r="CZ331" i="4" s="1"/>
  <c r="CV331" i="4"/>
  <c r="CX328" i="4"/>
  <c r="CY328" i="4" s="1"/>
  <c r="CZ328" i="4" s="1"/>
  <c r="CV328" i="4"/>
  <c r="CX730" i="4"/>
  <c r="CY730" i="4" s="1"/>
  <c r="CZ730" i="4" s="1"/>
  <c r="CV730" i="4"/>
  <c r="CX215" i="4"/>
  <c r="CY215" i="4" s="1"/>
  <c r="CZ215" i="4" s="1"/>
  <c r="CV215" i="4"/>
  <c r="CX303" i="4"/>
  <c r="CY303" i="4" s="1"/>
  <c r="CZ303" i="4" s="1"/>
  <c r="CV303" i="4"/>
  <c r="CX715" i="4"/>
  <c r="CY715" i="4" s="1"/>
  <c r="CZ715" i="4" s="1"/>
  <c r="CV715" i="4"/>
  <c r="CX135" i="4"/>
  <c r="CY135" i="4" s="1"/>
  <c r="CZ135" i="4" s="1"/>
  <c r="CV135" i="4"/>
  <c r="CX503" i="4"/>
  <c r="CY503" i="4" s="1"/>
  <c r="CZ503" i="4" s="1"/>
  <c r="CV503" i="4"/>
  <c r="CX273" i="4"/>
  <c r="CY273" i="4" s="1"/>
  <c r="CZ273" i="4" s="1"/>
  <c r="CV273" i="4"/>
  <c r="CX301" i="4"/>
  <c r="CY301" i="4" s="1"/>
  <c r="CZ301" i="4" s="1"/>
  <c r="CV301" i="4"/>
  <c r="CX289" i="4"/>
  <c r="CY289" i="4" s="1"/>
  <c r="CZ289" i="4" s="1"/>
  <c r="CV289" i="4"/>
  <c r="CV41" i="4"/>
  <c r="CX450" i="4"/>
  <c r="CY450" i="4" s="1"/>
  <c r="CZ450" i="4" s="1"/>
  <c r="CV450" i="4"/>
  <c r="CX446" i="4"/>
  <c r="CY446" i="4" s="1"/>
  <c r="CZ446" i="4" s="1"/>
  <c r="CV446" i="4"/>
  <c r="CX138" i="4"/>
  <c r="CY138" i="4" s="1"/>
  <c r="CZ138" i="4" s="1"/>
  <c r="CV138" i="4"/>
  <c r="CX134" i="4"/>
  <c r="CY134" i="4" s="1"/>
  <c r="CZ134" i="4" s="1"/>
  <c r="CV134" i="4"/>
  <c r="CX277" i="4"/>
  <c r="CY277" i="4" s="1"/>
  <c r="CZ277" i="4" s="1"/>
  <c r="CV277" i="4"/>
  <c r="CX654" i="4"/>
  <c r="CY654" i="4" s="1"/>
  <c r="CZ654" i="4" s="1"/>
  <c r="CV654" i="4"/>
  <c r="CX346" i="4"/>
  <c r="CY346" i="4" s="1"/>
  <c r="CZ346" i="4" s="1"/>
  <c r="CV346" i="4"/>
  <c r="CX159" i="4"/>
  <c r="CY159" i="4" s="1"/>
  <c r="CZ159" i="4" s="1"/>
  <c r="CV159" i="4"/>
  <c r="CX395" i="4"/>
  <c r="CY395" i="4" s="1"/>
  <c r="CZ395" i="4" s="1"/>
  <c r="CV395" i="4"/>
  <c r="CX893" i="4"/>
  <c r="CY893" i="4" s="1"/>
  <c r="CZ893" i="4" s="1"/>
  <c r="CV893" i="4"/>
  <c r="CX687" i="4"/>
  <c r="CY687" i="4" s="1"/>
  <c r="CZ687" i="4" s="1"/>
  <c r="CV687" i="4"/>
  <c r="CX667" i="4"/>
  <c r="CY667" i="4" s="1"/>
  <c r="CZ667" i="4" s="1"/>
  <c r="CV667" i="4"/>
  <c r="CX716" i="4"/>
  <c r="CY716" i="4" s="1"/>
  <c r="CZ716" i="4" s="1"/>
  <c r="CV716" i="4"/>
  <c r="CX175" i="4"/>
  <c r="CY175" i="4" s="1"/>
  <c r="CZ175" i="4" s="1"/>
  <c r="CV175" i="4"/>
  <c r="CM36" i="4"/>
  <c r="CX874" i="4"/>
  <c r="CY874" i="4" s="1"/>
  <c r="CZ874" i="4" s="1"/>
  <c r="CV874" i="4"/>
  <c r="CX151" i="4"/>
  <c r="CY151" i="4" s="1"/>
  <c r="CZ151" i="4" s="1"/>
  <c r="CV151" i="4"/>
  <c r="CX971" i="4"/>
  <c r="CY971" i="4" s="1"/>
  <c r="CZ971" i="4" s="1"/>
  <c r="CV971" i="4"/>
  <c r="CX977" i="4"/>
  <c r="CY977" i="4" s="1"/>
  <c r="CZ977" i="4" s="1"/>
  <c r="CV977" i="4"/>
  <c r="CX548" i="4"/>
  <c r="CY548" i="4" s="1"/>
  <c r="CZ548" i="4" s="1"/>
  <c r="CV548" i="4"/>
  <c r="CV66" i="4"/>
  <c r="CX405" i="4"/>
  <c r="CY405" i="4" s="1"/>
  <c r="CZ405" i="4" s="1"/>
  <c r="CV405" i="4"/>
  <c r="CV65" i="4"/>
  <c r="CX932" i="4"/>
  <c r="CY932" i="4" s="1"/>
  <c r="CZ932" i="4" s="1"/>
  <c r="CV932" i="4"/>
  <c r="CV96" i="4"/>
  <c r="CX770" i="4"/>
  <c r="CY770" i="4" s="1"/>
  <c r="CZ770" i="4" s="1"/>
  <c r="CV770" i="4"/>
  <c r="CX803" i="4"/>
  <c r="CY803" i="4" s="1"/>
  <c r="CZ803" i="4" s="1"/>
  <c r="CV803" i="4"/>
  <c r="CX685" i="4"/>
  <c r="CY685" i="4" s="1"/>
  <c r="CZ685" i="4" s="1"/>
  <c r="CV685" i="4"/>
  <c r="CX536" i="4"/>
  <c r="CY536" i="4" s="1"/>
  <c r="CZ536" i="4" s="1"/>
  <c r="CV536" i="4"/>
  <c r="CV50" i="4"/>
  <c r="CV46" i="4"/>
  <c r="CX645" i="4"/>
  <c r="CY645" i="4" s="1"/>
  <c r="CZ645" i="4" s="1"/>
  <c r="CV645" i="4"/>
  <c r="CV56" i="4"/>
  <c r="CX757" i="4"/>
  <c r="CY757" i="4" s="1"/>
  <c r="CZ757" i="4" s="1"/>
  <c r="CV757" i="4"/>
  <c r="CX348" i="4"/>
  <c r="CY348" i="4" s="1"/>
  <c r="CZ348" i="4" s="1"/>
  <c r="CV348" i="4"/>
  <c r="CX868" i="4"/>
  <c r="CY868" i="4" s="1"/>
  <c r="CZ868" i="4" s="1"/>
  <c r="CV868" i="4"/>
  <c r="CX480" i="4"/>
  <c r="CY480" i="4" s="1"/>
  <c r="CZ480" i="4" s="1"/>
  <c r="CV480" i="4"/>
  <c r="CX455" i="4"/>
  <c r="CY455" i="4" s="1"/>
  <c r="CZ455" i="4" s="1"/>
  <c r="CV455" i="4"/>
  <c r="CX863" i="4"/>
  <c r="CY863" i="4" s="1"/>
  <c r="CZ863" i="4" s="1"/>
  <c r="CV863" i="4"/>
  <c r="CX997" i="4"/>
  <c r="CY997" i="4" s="1"/>
  <c r="CZ997" i="4" s="1"/>
  <c r="CV997" i="4"/>
  <c r="CX857" i="4"/>
  <c r="CY857" i="4" s="1"/>
  <c r="CZ857" i="4" s="1"/>
  <c r="CV857" i="4"/>
  <c r="CX298" i="4"/>
  <c r="CY298" i="4" s="1"/>
  <c r="CZ298" i="4" s="1"/>
  <c r="CV298" i="4"/>
  <c r="CX294" i="4"/>
  <c r="CY294" i="4" s="1"/>
  <c r="CZ294" i="4" s="1"/>
  <c r="CV294" i="4"/>
  <c r="CV114" i="4"/>
  <c r="CV110" i="4"/>
  <c r="CX472" i="4"/>
  <c r="CY472" i="4" s="1"/>
  <c r="CZ472" i="4" s="1"/>
  <c r="CV472" i="4"/>
  <c r="CX427" i="4"/>
  <c r="CY427" i="4" s="1"/>
  <c r="CZ427" i="4" s="1"/>
  <c r="CV427" i="4"/>
  <c r="CX424" i="4"/>
  <c r="CY424" i="4" s="1"/>
  <c r="CZ424" i="4" s="1"/>
  <c r="CV424" i="4"/>
  <c r="CV115" i="4"/>
  <c r="CV112" i="4"/>
  <c r="CX120" i="4"/>
  <c r="CY120" i="4" s="1"/>
  <c r="CZ120" i="4" s="1"/>
  <c r="CV120" i="4"/>
  <c r="CX474" i="4"/>
  <c r="CY474" i="4" s="1"/>
  <c r="CZ474" i="4" s="1"/>
  <c r="CV474" i="4"/>
  <c r="CX470" i="4"/>
  <c r="CY470" i="4" s="1"/>
  <c r="CZ470" i="4" s="1"/>
  <c r="CV470" i="4"/>
  <c r="CX162" i="4"/>
  <c r="CY162" i="4" s="1"/>
  <c r="CZ162" i="4" s="1"/>
  <c r="CV162" i="4"/>
  <c r="CX934" i="4"/>
  <c r="CY934" i="4" s="1"/>
  <c r="CZ934" i="4" s="1"/>
  <c r="CV934" i="4"/>
  <c r="CX352" i="4"/>
  <c r="CY352" i="4" s="1"/>
  <c r="CZ352" i="4" s="1"/>
  <c r="CV352" i="4"/>
  <c r="CX714" i="4"/>
  <c r="CY714" i="4" s="1"/>
  <c r="CZ714" i="4" s="1"/>
  <c r="CV714" i="4"/>
  <c r="CX722" i="4"/>
  <c r="CY722" i="4" s="1"/>
  <c r="CZ722" i="4" s="1"/>
  <c r="CV722" i="4"/>
  <c r="CX143" i="4"/>
  <c r="CY143" i="4" s="1"/>
  <c r="CZ143" i="4" s="1"/>
  <c r="CV143" i="4"/>
  <c r="CX985" i="4"/>
  <c r="CY985" i="4" s="1"/>
  <c r="CZ985" i="4" s="1"/>
  <c r="CV985" i="4"/>
  <c r="CX713" i="4"/>
  <c r="CY713" i="4" s="1"/>
  <c r="CZ713" i="4" s="1"/>
  <c r="CV713" i="4"/>
  <c r="CX211" i="4"/>
  <c r="CY211" i="4" s="1"/>
  <c r="CZ211" i="4" s="1"/>
  <c r="CV211" i="4"/>
  <c r="CX208" i="4"/>
  <c r="CY208" i="4" s="1"/>
  <c r="CZ208" i="4" s="1"/>
  <c r="CV208" i="4"/>
  <c r="CV27" i="4"/>
  <c r="CX642" i="4"/>
  <c r="CY642" i="4" s="1"/>
  <c r="CZ642" i="4" s="1"/>
  <c r="CV642" i="4"/>
  <c r="CX989" i="4"/>
  <c r="CY989" i="4" s="1"/>
  <c r="CZ989" i="4" s="1"/>
  <c r="CV989" i="4"/>
  <c r="CV76" i="4"/>
  <c r="CV95" i="4"/>
  <c r="CX329" i="4"/>
  <c r="CY329" i="4" s="1"/>
  <c r="CZ329" i="4" s="1"/>
  <c r="CV329" i="4"/>
  <c r="CX357" i="4"/>
  <c r="CY357" i="4" s="1"/>
  <c r="CZ357" i="4" s="1"/>
  <c r="CV357" i="4"/>
  <c r="CV72" i="4"/>
  <c r="CX879" i="4"/>
  <c r="CY879" i="4" s="1"/>
  <c r="CZ879" i="4" s="1"/>
  <c r="CV879" i="4"/>
  <c r="CX731" i="4"/>
  <c r="CY731" i="4" s="1"/>
  <c r="CZ731" i="4" s="1"/>
  <c r="CV731" i="4"/>
  <c r="CX886" i="4"/>
  <c r="CY886" i="4" s="1"/>
  <c r="CZ886" i="4" s="1"/>
  <c r="CV886" i="4"/>
  <c r="CX937" i="4"/>
  <c r="CY937" i="4" s="1"/>
  <c r="CZ937" i="4" s="1"/>
  <c r="CV937" i="4"/>
  <c r="CX880" i="4"/>
  <c r="CY880" i="4" s="1"/>
  <c r="CZ880" i="4" s="1"/>
  <c r="CV880" i="4"/>
  <c r="CX841" i="4"/>
  <c r="CY841" i="4" s="1"/>
  <c r="CZ841" i="4" s="1"/>
  <c r="CV841" i="4"/>
  <c r="CV45" i="4"/>
  <c r="CX773" i="4"/>
  <c r="CY773" i="4" s="1"/>
  <c r="CZ773" i="4" s="1"/>
  <c r="CV773" i="4"/>
  <c r="CX644" i="4"/>
  <c r="CY644" i="4" s="1"/>
  <c r="CZ644" i="4" s="1"/>
  <c r="CV644" i="4"/>
  <c r="CX402" i="4"/>
  <c r="CY402" i="4" s="1"/>
  <c r="CZ402" i="4" s="1"/>
  <c r="CV402" i="4"/>
  <c r="CV90" i="4"/>
  <c r="CX448" i="4"/>
  <c r="CY448" i="4" s="1"/>
  <c r="CZ448" i="4" s="1"/>
  <c r="CV448" i="4"/>
  <c r="CX842" i="4"/>
  <c r="CY842" i="4" s="1"/>
  <c r="CZ842" i="4" s="1"/>
  <c r="CV842" i="4"/>
  <c r="CX833" i="4"/>
  <c r="CY833" i="4" s="1"/>
  <c r="CZ833" i="4" s="1"/>
  <c r="CV833" i="4"/>
  <c r="CX447" i="4"/>
  <c r="CY447" i="4" s="1"/>
  <c r="CZ447" i="4" s="1"/>
  <c r="CV447" i="4"/>
  <c r="CX748" i="4"/>
  <c r="CY748" i="4" s="1"/>
  <c r="CZ748" i="4" s="1"/>
  <c r="CV748" i="4"/>
  <c r="CV44" i="4"/>
  <c r="CX637" i="4"/>
  <c r="CY637" i="4" s="1"/>
  <c r="CZ637" i="4" s="1"/>
  <c r="CV637" i="4"/>
  <c r="CX619" i="4"/>
  <c r="CY619" i="4" s="1"/>
  <c r="CZ619" i="4" s="1"/>
  <c r="CV619" i="4"/>
  <c r="CX616" i="4"/>
  <c r="CY616" i="4" s="1"/>
  <c r="CZ616" i="4" s="1"/>
  <c r="CV616" i="4"/>
  <c r="CX307" i="4"/>
  <c r="CY307" i="4" s="1"/>
  <c r="CZ307" i="4" s="1"/>
  <c r="CV307" i="4"/>
  <c r="CV77" i="4"/>
  <c r="CX466" i="4"/>
  <c r="CY466" i="4" s="1"/>
  <c r="CZ466" i="4" s="1"/>
  <c r="CV466" i="4"/>
  <c r="CX462" i="4"/>
  <c r="CY462" i="4" s="1"/>
  <c r="CZ462" i="4" s="1"/>
  <c r="CV462" i="4"/>
  <c r="CX724" i="4"/>
  <c r="CY724" i="4" s="1"/>
  <c r="CZ724" i="4" s="1"/>
  <c r="CV724" i="4"/>
  <c r="CX150" i="4"/>
  <c r="CY150" i="4" s="1"/>
  <c r="CZ150" i="4" s="1"/>
  <c r="CV150" i="4"/>
  <c r="CX457" i="4"/>
  <c r="CY457" i="4" s="1"/>
  <c r="CZ457" i="4" s="1"/>
  <c r="CV457" i="4"/>
  <c r="CX485" i="4"/>
  <c r="CY485" i="4" s="1"/>
  <c r="CZ485" i="4" s="1"/>
  <c r="CV485" i="4"/>
  <c r="CX914" i="4"/>
  <c r="CY914" i="4" s="1"/>
  <c r="CZ914" i="4" s="1"/>
  <c r="CV914" i="4"/>
  <c r="CX704" i="4"/>
  <c r="CY704" i="4" s="1"/>
  <c r="CZ704" i="4" s="1"/>
  <c r="CV704" i="4"/>
  <c r="CX873" i="4"/>
  <c r="CY873" i="4" s="1"/>
  <c r="CZ873" i="4" s="1"/>
  <c r="CV873" i="4"/>
  <c r="CX839" i="4"/>
  <c r="CY839" i="4" s="1"/>
  <c r="CZ839" i="4" s="1"/>
  <c r="CV839" i="4"/>
  <c r="CX855" i="4"/>
  <c r="CY855" i="4" s="1"/>
  <c r="CZ855" i="4" s="1"/>
  <c r="CV855" i="4"/>
  <c r="CV42" i="4"/>
  <c r="CV38" i="4"/>
  <c r="CX473" i="4"/>
  <c r="CY473" i="4" s="1"/>
  <c r="CZ473" i="4" s="1"/>
  <c r="CV473" i="4"/>
  <c r="CX219" i="4"/>
  <c r="CY219" i="4" s="1"/>
  <c r="CZ219" i="4" s="1"/>
  <c r="CV219" i="4"/>
  <c r="CX216" i="4"/>
  <c r="CY216" i="4" s="1"/>
  <c r="CZ216" i="4" s="1"/>
  <c r="CV216" i="4"/>
  <c r="CX308" i="4"/>
  <c r="CY308" i="4" s="1"/>
  <c r="CZ308" i="4" s="1"/>
  <c r="CV308" i="4"/>
  <c r="CV60" i="4"/>
  <c r="CX371" i="4"/>
  <c r="CY371" i="4" s="1"/>
  <c r="CZ371" i="4" s="1"/>
  <c r="CV371" i="4"/>
  <c r="CX121" i="4"/>
  <c r="CY121" i="4" s="1"/>
  <c r="CZ121" i="4" s="1"/>
  <c r="CV121" i="4"/>
  <c r="CX376" i="4"/>
  <c r="CY376" i="4" s="1"/>
  <c r="CZ376" i="4" s="1"/>
  <c r="CV376" i="4"/>
  <c r="CV64" i="4"/>
  <c r="CX418" i="4"/>
  <c r="CY418" i="4" s="1"/>
  <c r="CZ418" i="4" s="1"/>
  <c r="CV418" i="4"/>
  <c r="CX982" i="4"/>
  <c r="CY982" i="4" s="1"/>
  <c r="CZ982" i="4" s="1"/>
  <c r="CV982" i="4"/>
  <c r="CX671" i="4"/>
  <c r="CY671" i="4" s="1"/>
  <c r="CZ671" i="4" s="1"/>
  <c r="CV671" i="4"/>
  <c r="CX767" i="4"/>
  <c r="CY767" i="4" s="1"/>
  <c r="CZ767" i="4" s="1"/>
  <c r="CV767" i="4"/>
  <c r="CV10" i="4"/>
  <c r="CX907" i="4"/>
  <c r="CY907" i="4" s="1"/>
  <c r="CZ907" i="4" s="1"/>
  <c r="CV907" i="4"/>
  <c r="CX665" i="4"/>
  <c r="CY665" i="4" s="1"/>
  <c r="CZ665" i="4" s="1"/>
  <c r="CV665" i="4"/>
  <c r="CX209" i="4"/>
  <c r="CY209" i="4" s="1"/>
  <c r="CZ209" i="4" s="1"/>
  <c r="CV209" i="4"/>
  <c r="CX614" i="4"/>
  <c r="CY614" i="4" s="1"/>
  <c r="CZ614" i="4" s="1"/>
  <c r="CV614" i="4"/>
  <c r="CX172" i="4"/>
  <c r="CY172" i="4" s="1"/>
  <c r="CZ172" i="4" s="1"/>
  <c r="CV172" i="4"/>
  <c r="CX692" i="4"/>
  <c r="CY692" i="4" s="1"/>
  <c r="CZ692" i="4" s="1"/>
  <c r="CV692" i="4"/>
  <c r="CX483" i="4"/>
  <c r="CY483" i="4" s="1"/>
  <c r="CZ483" i="4" s="1"/>
  <c r="CV483" i="4"/>
  <c r="CX517" i="4"/>
  <c r="CY517" i="4" s="1"/>
  <c r="CZ517" i="4" s="1"/>
  <c r="CV517" i="4"/>
  <c r="CX586" i="4"/>
  <c r="CY586" i="4" s="1"/>
  <c r="CZ586" i="4" s="1"/>
  <c r="CV586" i="4"/>
  <c r="CX582" i="4"/>
  <c r="CY582" i="4" s="1"/>
  <c r="CZ582" i="4" s="1"/>
  <c r="CV582" i="4"/>
  <c r="CX332" i="4"/>
  <c r="CY332" i="4" s="1"/>
  <c r="CZ332" i="4" s="1"/>
  <c r="CV332" i="4"/>
  <c r="CX852" i="4"/>
  <c r="CY852" i="4" s="1"/>
  <c r="CZ852" i="4" s="1"/>
  <c r="CV852" i="4"/>
  <c r="CX643" i="4"/>
  <c r="CY643" i="4" s="1"/>
  <c r="CZ643" i="4" s="1"/>
  <c r="CV643" i="4"/>
  <c r="CV73" i="4"/>
  <c r="CV101" i="4"/>
  <c r="CX720" i="4"/>
  <c r="CY720" i="4" s="1"/>
  <c r="CZ720" i="4" s="1"/>
  <c r="CV720" i="4"/>
  <c r="CX987" i="4"/>
  <c r="CY987" i="4" s="1"/>
  <c r="CZ987" i="4" s="1"/>
  <c r="CV987" i="4"/>
  <c r="CX832" i="4"/>
  <c r="CY832" i="4" s="1"/>
  <c r="CZ832" i="4" s="1"/>
  <c r="CV832" i="4"/>
  <c r="CX891" i="4"/>
  <c r="CY891" i="4" s="1"/>
  <c r="CZ891" i="4" s="1"/>
  <c r="CV891" i="4"/>
  <c r="CX690" i="4"/>
  <c r="CY690" i="4" s="1"/>
  <c r="CZ690" i="4" s="1"/>
  <c r="CV690" i="4"/>
  <c r="CX236" i="4"/>
  <c r="CY236" i="4" s="1"/>
  <c r="CZ236" i="4" s="1"/>
  <c r="CV236" i="4"/>
  <c r="CX629" i="4"/>
  <c r="CY629" i="4" s="1"/>
  <c r="CZ629" i="4" s="1"/>
  <c r="CV629" i="4"/>
  <c r="CV35" i="4"/>
  <c r="CX499" i="4"/>
  <c r="CY499" i="4" s="1"/>
  <c r="CZ499" i="4" s="1"/>
  <c r="CV499" i="4"/>
  <c r="CX916" i="4"/>
  <c r="CY916" i="4" s="1"/>
  <c r="CZ916" i="4" s="1"/>
  <c r="CV916" i="4"/>
  <c r="CV84" i="4"/>
  <c r="CX165" i="4"/>
  <c r="CY165" i="4" s="1"/>
  <c r="CZ165" i="4" s="1"/>
  <c r="CV165" i="4"/>
  <c r="CX856" i="4"/>
  <c r="CY856" i="4" s="1"/>
  <c r="CZ856" i="4" s="1"/>
  <c r="CV856" i="4"/>
  <c r="CX896" i="4"/>
  <c r="CY896" i="4" s="1"/>
  <c r="CZ896" i="4" s="1"/>
  <c r="CV896" i="4"/>
  <c r="CX843" i="4"/>
  <c r="CY843" i="4" s="1"/>
  <c r="CZ843" i="4" s="1"/>
  <c r="CV843" i="4"/>
  <c r="CX729" i="4"/>
  <c r="CY729" i="4" s="1"/>
  <c r="CZ729" i="4" s="1"/>
  <c r="CV729" i="4"/>
  <c r="CX738" i="4"/>
  <c r="CY738" i="4" s="1"/>
  <c r="CZ738" i="4" s="1"/>
  <c r="CV738" i="4"/>
  <c r="CX335" i="4"/>
  <c r="CY335" i="4" s="1"/>
  <c r="CZ335" i="4" s="1"/>
  <c r="CV335" i="4"/>
  <c r="CX234" i="4"/>
  <c r="CY234" i="4" s="1"/>
  <c r="CZ234" i="4" s="1"/>
  <c r="CV234" i="4"/>
  <c r="CX230" i="4"/>
  <c r="CY230" i="4" s="1"/>
  <c r="CZ230" i="4" s="1"/>
  <c r="CV230" i="4"/>
  <c r="CX353" i="4"/>
  <c r="CY353" i="4" s="1"/>
  <c r="CZ353" i="4" s="1"/>
  <c r="CV353" i="4"/>
  <c r="CV99" i="4"/>
  <c r="CX381" i="4"/>
  <c r="CY381" i="4" s="1"/>
  <c r="CZ381" i="4" s="1"/>
  <c r="CV381" i="4"/>
  <c r="CX363" i="4"/>
  <c r="CY363" i="4" s="1"/>
  <c r="CZ363" i="4" s="1"/>
  <c r="CV363" i="4"/>
  <c r="CX305" i="4"/>
  <c r="CY305" i="4" s="1"/>
  <c r="CZ305" i="4" s="1"/>
  <c r="CV305" i="4"/>
  <c r="CX333" i="4"/>
  <c r="CY333" i="4" s="1"/>
  <c r="CZ333" i="4" s="1"/>
  <c r="CV333" i="4"/>
  <c r="CX410" i="4"/>
  <c r="CY410" i="4" s="1"/>
  <c r="CZ410" i="4" s="1"/>
  <c r="CV410" i="4"/>
  <c r="CX406" i="4"/>
  <c r="CY406" i="4" s="1"/>
  <c r="CZ406" i="4" s="1"/>
  <c r="CV406" i="4"/>
  <c r="CV98" i="4"/>
  <c r="CV94" i="4"/>
  <c r="CX945" i="4"/>
  <c r="CY945" i="4" s="1"/>
  <c r="CZ945" i="4" s="1"/>
  <c r="CV945" i="4"/>
  <c r="CX920" i="4"/>
  <c r="CY920" i="4" s="1"/>
  <c r="CZ920" i="4" s="1"/>
  <c r="CV920" i="4"/>
  <c r="CX970" i="4"/>
  <c r="CY970" i="4" s="1"/>
  <c r="CZ970" i="4" s="1"/>
  <c r="CV970" i="4"/>
  <c r="CX776" i="4"/>
  <c r="CY776" i="4" s="1"/>
  <c r="CZ776" i="4" s="1"/>
  <c r="CV776" i="4"/>
  <c r="CX677" i="4"/>
  <c r="CY677" i="4" s="1"/>
  <c r="CZ677" i="4" s="1"/>
  <c r="CV677" i="4"/>
  <c r="CX631" i="4"/>
  <c r="CY631" i="4" s="1"/>
  <c r="CZ631" i="4" s="1"/>
  <c r="CV631" i="4"/>
  <c r="CV9" i="4"/>
  <c r="CX875" i="4"/>
  <c r="CY875" i="4" s="1"/>
  <c r="CZ875" i="4" s="1"/>
  <c r="CV875" i="4"/>
  <c r="CV36" i="4"/>
  <c r="CX417" i="4"/>
  <c r="CY417" i="4" s="1"/>
  <c r="CZ417" i="4" s="1"/>
  <c r="CV417" i="4"/>
  <c r="CX445" i="4"/>
  <c r="CY445" i="4" s="1"/>
  <c r="CZ445" i="4" s="1"/>
  <c r="CV445" i="4"/>
  <c r="CX516" i="4"/>
  <c r="CY516" i="4" s="1"/>
  <c r="CZ516" i="4" s="1"/>
  <c r="CV516" i="4"/>
  <c r="CX524" i="4"/>
  <c r="CY524" i="4" s="1"/>
  <c r="CZ524" i="4" s="1"/>
  <c r="CV524" i="4"/>
  <c r="CX158" i="4"/>
  <c r="CY158" i="4" s="1"/>
  <c r="CZ158" i="4" s="1"/>
  <c r="CV158" i="4"/>
  <c r="CX912" i="4"/>
  <c r="CY912" i="4" s="1"/>
  <c r="CZ912" i="4" s="1"/>
  <c r="CV912" i="4"/>
  <c r="CX649" i="4"/>
  <c r="CY649" i="4" s="1"/>
  <c r="CZ649" i="4" s="1"/>
  <c r="CV649" i="4"/>
  <c r="CX705" i="4"/>
  <c r="CY705" i="4" s="1"/>
  <c r="CZ705" i="4" s="1"/>
  <c r="CV705" i="4"/>
  <c r="CX927" i="4"/>
  <c r="CY927" i="4" s="1"/>
  <c r="CZ927" i="4" s="1"/>
  <c r="CV927" i="4"/>
  <c r="CX758" i="4"/>
  <c r="CY758" i="4" s="1"/>
  <c r="CZ758" i="4" s="1"/>
  <c r="CV758" i="4"/>
  <c r="CX811" i="4"/>
  <c r="CY811" i="4" s="1"/>
  <c r="CZ811" i="4" s="1"/>
  <c r="CV811" i="4"/>
  <c r="CX612" i="4"/>
  <c r="CY612" i="4" s="1"/>
  <c r="CZ612" i="4" s="1"/>
  <c r="CV612" i="4"/>
  <c r="CX686" i="4"/>
  <c r="CY686" i="4" s="1"/>
  <c r="CZ686" i="4" s="1"/>
  <c r="CV686" i="4"/>
  <c r="CX239" i="4"/>
  <c r="CY239" i="4" s="1"/>
  <c r="CZ239" i="4" s="1"/>
  <c r="CV239" i="4"/>
  <c r="CX374" i="4"/>
  <c r="CY374" i="4" s="1"/>
  <c r="CZ374" i="4" s="1"/>
  <c r="CV374" i="4"/>
  <c r="CX638" i="4"/>
  <c r="CY638" i="4" s="1"/>
  <c r="CZ638" i="4" s="1"/>
  <c r="CV638" i="4"/>
  <c r="CX326" i="4"/>
  <c r="CY326" i="4" s="1"/>
  <c r="CZ326" i="4" s="1"/>
  <c r="CV326" i="4"/>
  <c r="CX384" i="4"/>
  <c r="CY384" i="4" s="1"/>
  <c r="CZ384" i="4" s="1"/>
  <c r="CV384" i="4"/>
  <c r="CV75" i="4"/>
  <c r="CX862" i="4"/>
  <c r="CY862" i="4" s="1"/>
  <c r="CZ862" i="4" s="1"/>
  <c r="CV862" i="4"/>
  <c r="CX892" i="4"/>
  <c r="CY892" i="4" s="1"/>
  <c r="CZ892" i="4" s="1"/>
  <c r="CV892" i="4"/>
  <c r="CX647" i="4"/>
  <c r="CY647" i="4" s="1"/>
  <c r="CZ647" i="4" s="1"/>
  <c r="CV647" i="4"/>
  <c r="CX263" i="4"/>
  <c r="CY263" i="4" s="1"/>
  <c r="CZ263" i="4" s="1"/>
  <c r="CV263" i="4"/>
  <c r="CX743" i="4"/>
  <c r="CY743" i="4" s="1"/>
  <c r="CZ743" i="4" s="1"/>
  <c r="CV743" i="4"/>
  <c r="CX752" i="4"/>
  <c r="CY752" i="4" s="1"/>
  <c r="CZ752" i="4" s="1"/>
  <c r="CV752" i="4"/>
  <c r="CV17" i="4"/>
  <c r="CX238" i="4"/>
  <c r="CY238" i="4" s="1"/>
  <c r="CZ238" i="4" s="1"/>
  <c r="CV238" i="4"/>
  <c r="CX291" i="4"/>
  <c r="CY291" i="4" s="1"/>
  <c r="CZ291" i="4" s="1"/>
  <c r="CV291" i="4"/>
  <c r="CX297" i="4"/>
  <c r="CY297" i="4" s="1"/>
  <c r="CZ297" i="4" s="1"/>
  <c r="CV297" i="4"/>
  <c r="CX325" i="4"/>
  <c r="CY325" i="4" s="1"/>
  <c r="CZ325" i="4" s="1"/>
  <c r="CV325" i="4"/>
  <c r="CX398" i="4"/>
  <c r="CY398" i="4" s="1"/>
  <c r="CZ398" i="4" s="1"/>
  <c r="CV398" i="4"/>
  <c r="CX139" i="4"/>
  <c r="CY139" i="4" s="1"/>
  <c r="CZ139" i="4" s="1"/>
  <c r="CV139" i="4"/>
  <c r="CX136" i="4"/>
  <c r="CY136" i="4" s="1"/>
  <c r="CZ136" i="4" s="1"/>
  <c r="CV136" i="4"/>
  <c r="CX943" i="4"/>
  <c r="CY943" i="4" s="1"/>
  <c r="CZ943" i="4" s="1"/>
  <c r="CV943" i="4"/>
  <c r="CX926" i="4"/>
  <c r="CY926" i="4" s="1"/>
  <c r="CZ926" i="4" s="1"/>
  <c r="CV926" i="4"/>
  <c r="CX725" i="4"/>
  <c r="CY725" i="4" s="1"/>
  <c r="CZ725" i="4" s="1"/>
  <c r="CV725" i="4"/>
  <c r="CV8" i="4"/>
  <c r="CX745" i="4"/>
  <c r="CY745" i="4" s="1"/>
  <c r="CZ745" i="4" s="1"/>
  <c r="CV745" i="4"/>
  <c r="CX921" i="4"/>
  <c r="CY921" i="4" s="1"/>
  <c r="CZ921" i="4" s="1"/>
  <c r="CV921" i="4"/>
  <c r="CX383" i="4"/>
  <c r="CY383" i="4" s="1"/>
  <c r="CZ383" i="4" s="1"/>
  <c r="CV383" i="4"/>
  <c r="CX279" i="4"/>
  <c r="CY279" i="4" s="1"/>
  <c r="CZ279" i="4" s="1"/>
  <c r="CV279" i="4"/>
  <c r="CX228" i="4"/>
  <c r="CY228" i="4" s="1"/>
  <c r="CZ228" i="4" s="1"/>
  <c r="CV228" i="4"/>
  <c r="CX664" i="4"/>
  <c r="CY664" i="4" s="1"/>
  <c r="CZ664" i="4" s="1"/>
  <c r="CV664" i="4"/>
  <c r="CX355" i="4"/>
  <c r="CY355" i="4" s="1"/>
  <c r="CZ355" i="4" s="1"/>
  <c r="CV355" i="4"/>
  <c r="CV49" i="4"/>
  <c r="CX515" i="4"/>
  <c r="CY515" i="4" s="1"/>
  <c r="CZ515" i="4" s="1"/>
  <c r="CV515" i="4"/>
  <c r="CX672" i="4"/>
  <c r="CY672" i="4" s="1"/>
  <c r="CZ672" i="4" s="1"/>
  <c r="CV672" i="4"/>
  <c r="CX859" i="4"/>
  <c r="CY859" i="4" s="1"/>
  <c r="CZ859" i="4" s="1"/>
  <c r="CV859" i="4"/>
  <c r="CX897" i="4"/>
  <c r="CY897" i="4" s="1"/>
  <c r="CZ897" i="4" s="1"/>
  <c r="CV897" i="4"/>
  <c r="CX849" i="4"/>
  <c r="CY849" i="4" s="1"/>
  <c r="CZ849" i="4" s="1"/>
  <c r="CV849" i="4"/>
  <c r="CX400" i="4"/>
  <c r="CY400" i="4" s="1"/>
  <c r="CZ400" i="4" s="1"/>
  <c r="CV400" i="4"/>
  <c r="CX620" i="4"/>
  <c r="CY620" i="4" s="1"/>
  <c r="CZ620" i="4" s="1"/>
  <c r="CV620" i="4"/>
  <c r="CX717" i="4"/>
  <c r="CY717" i="4" s="1"/>
  <c r="CZ717" i="4" s="1"/>
  <c r="CV717" i="4"/>
  <c r="CV54" i="4"/>
  <c r="CX680" i="4"/>
  <c r="CY680" i="4" s="1"/>
  <c r="CZ680" i="4" s="1"/>
  <c r="CV680" i="4"/>
  <c r="CX141" i="4"/>
  <c r="CY141" i="4" s="1"/>
  <c r="CZ141" i="4" s="1"/>
  <c r="CV141" i="4"/>
  <c r="CX149" i="4"/>
  <c r="CY149" i="4" s="1"/>
  <c r="CZ149" i="4" s="1"/>
  <c r="CV149" i="4"/>
  <c r="CX988" i="4"/>
  <c r="CY988" i="4" s="1"/>
  <c r="CZ988" i="4" s="1"/>
  <c r="CV988" i="4"/>
  <c r="CX156" i="4"/>
  <c r="CY156" i="4" s="1"/>
  <c r="CZ156" i="4" s="1"/>
  <c r="CV156" i="4"/>
  <c r="CX668" i="4"/>
  <c r="CY668" i="4" s="1"/>
  <c r="CZ668" i="4" s="1"/>
  <c r="CV668" i="4"/>
  <c r="CX753" i="4"/>
  <c r="CY753" i="4" s="1"/>
  <c r="CZ753" i="4" s="1"/>
  <c r="CV753" i="4"/>
  <c r="CX728" i="4"/>
  <c r="CY728" i="4" s="1"/>
  <c r="CZ728" i="4" s="1"/>
  <c r="CV728" i="4"/>
  <c r="CX853" i="4"/>
  <c r="CY853" i="4" s="1"/>
  <c r="CZ853" i="4" s="1"/>
  <c r="CV853" i="4"/>
  <c r="CX1001" i="4"/>
  <c r="CY1001" i="4" s="1"/>
  <c r="CZ1001" i="4" s="1"/>
  <c r="CV1001" i="4"/>
  <c r="CX763" i="4"/>
  <c r="CY763" i="4" s="1"/>
  <c r="CZ763" i="4" s="1"/>
  <c r="CV763" i="4"/>
  <c r="CX519" i="4"/>
  <c r="CY519" i="4" s="1"/>
  <c r="CZ519" i="4" s="1"/>
  <c r="CV519" i="4"/>
  <c r="CX783" i="4"/>
  <c r="CY783" i="4" s="1"/>
  <c r="CZ783" i="4" s="1"/>
  <c r="CV783" i="4"/>
  <c r="CX618" i="4"/>
  <c r="CY618" i="4" s="1"/>
  <c r="CZ618" i="4" s="1"/>
  <c r="CV618" i="4"/>
  <c r="CX876" i="4"/>
  <c r="CY876" i="4" s="1"/>
  <c r="CZ876" i="4" s="1"/>
  <c r="CV876" i="4"/>
  <c r="CX565" i="4"/>
  <c r="CY565" i="4" s="1"/>
  <c r="CZ565" i="4" s="1"/>
  <c r="CV565" i="4"/>
  <c r="CX225" i="4"/>
  <c r="CY225" i="4" s="1"/>
  <c r="CZ225" i="4" s="1"/>
  <c r="CV225" i="4"/>
  <c r="CX489" i="4"/>
  <c r="CY489" i="4" s="1"/>
  <c r="CZ489" i="4" s="1"/>
  <c r="CV489" i="4"/>
  <c r="CX235" i="4"/>
  <c r="CY235" i="4" s="1"/>
  <c r="CZ235" i="4" s="1"/>
  <c r="CV235" i="4"/>
  <c r="CV82" i="4"/>
  <c r="CV78" i="4"/>
  <c r="CX413" i="4"/>
  <c r="CY413" i="4" s="1"/>
  <c r="CZ413" i="4" s="1"/>
  <c r="CV413" i="4"/>
  <c r="CX829" i="4"/>
  <c r="CY829" i="4" s="1"/>
  <c r="CZ829" i="4" s="1"/>
  <c r="CV829" i="4"/>
  <c r="CX695" i="4"/>
  <c r="CY695" i="4" s="1"/>
  <c r="CZ695" i="4" s="1"/>
  <c r="CV695" i="4"/>
  <c r="CX742" i="4"/>
  <c r="CY742" i="4" s="1"/>
  <c r="CZ742" i="4" s="1"/>
  <c r="CV742" i="4"/>
  <c r="CX496" i="4"/>
  <c r="CY496" i="4" s="1"/>
  <c r="CZ496" i="4" s="1"/>
  <c r="CV496" i="4"/>
  <c r="CX304" i="4"/>
  <c r="CY304" i="4" s="1"/>
  <c r="CZ304" i="4" s="1"/>
  <c r="CV304" i="4"/>
  <c r="CX947" i="4"/>
  <c r="CY947" i="4" s="1"/>
  <c r="CZ947" i="4" s="1"/>
  <c r="CV947" i="4"/>
  <c r="CX682" i="4"/>
  <c r="CY682" i="4" s="1"/>
  <c r="CZ682" i="4" s="1"/>
  <c r="CV682" i="4"/>
  <c r="CX678" i="4"/>
  <c r="CY678" i="4" s="1"/>
  <c r="CZ678" i="4" s="1"/>
  <c r="CV678" i="4"/>
  <c r="CX940" i="4"/>
  <c r="CY940" i="4" s="1"/>
  <c r="CZ940" i="4" s="1"/>
  <c r="CV940" i="4"/>
  <c r="CX601" i="4"/>
  <c r="CY601" i="4" s="1"/>
  <c r="CZ601" i="4" s="1"/>
  <c r="CV601" i="4"/>
  <c r="CX436" i="4"/>
  <c r="CY436" i="4" s="1"/>
  <c r="CZ436" i="4" s="1"/>
  <c r="CV436" i="4"/>
  <c r="CX188" i="4"/>
  <c r="CY188" i="4" s="1"/>
  <c r="CZ188" i="4" s="1"/>
  <c r="CV188" i="4"/>
  <c r="CX708" i="4"/>
  <c r="CY708" i="4" s="1"/>
  <c r="CZ708" i="4" s="1"/>
  <c r="CV708" i="4"/>
  <c r="CX249" i="4"/>
  <c r="CY249" i="4" s="1"/>
  <c r="CZ249" i="4" s="1"/>
  <c r="CV249" i="4"/>
  <c r="CX658" i="4"/>
  <c r="CY658" i="4" s="1"/>
  <c r="CZ658" i="4" s="1"/>
  <c r="CV658" i="4"/>
  <c r="CX477" i="4"/>
  <c r="CY477" i="4" s="1"/>
  <c r="CZ477" i="4" s="1"/>
  <c r="CV477" i="4"/>
  <c r="CX137" i="4"/>
  <c r="CY137" i="4" s="1"/>
  <c r="CZ137" i="4" s="1"/>
  <c r="CV137" i="4"/>
  <c r="CX542" i="4"/>
  <c r="CY542" i="4" s="1"/>
  <c r="CZ542" i="4" s="1"/>
  <c r="CV542" i="4"/>
  <c r="CX881" i="4"/>
  <c r="CY881" i="4" s="1"/>
  <c r="CZ881" i="4" s="1"/>
  <c r="CV881" i="4"/>
  <c r="CV11" i="4"/>
  <c r="CX938" i="4"/>
  <c r="CY938" i="4" s="1"/>
  <c r="CZ938" i="4" s="1"/>
  <c r="CV938" i="4"/>
  <c r="CX543" i="4"/>
  <c r="CY543" i="4" s="1"/>
  <c r="CZ543" i="4" s="1"/>
  <c r="CV543" i="4"/>
  <c r="CX956" i="4"/>
  <c r="CY956" i="4" s="1"/>
  <c r="CZ956" i="4" s="1"/>
  <c r="CV956" i="4"/>
  <c r="CX968" i="4"/>
  <c r="CY968" i="4" s="1"/>
  <c r="CZ968" i="4" s="1"/>
  <c r="CV968" i="4"/>
  <c r="CX962" i="4"/>
  <c r="CY962" i="4" s="1"/>
  <c r="CZ962" i="4" s="1"/>
  <c r="CV962" i="4"/>
  <c r="CX694" i="4"/>
  <c r="CY694" i="4" s="1"/>
  <c r="CZ694" i="4" s="1"/>
  <c r="CV694" i="4"/>
  <c r="CX913" i="4"/>
  <c r="CY913" i="4" s="1"/>
  <c r="CZ913" i="4" s="1"/>
  <c r="CV913" i="4"/>
  <c r="CV16" i="4"/>
  <c r="CX250" i="4"/>
  <c r="CY250" i="4" s="1"/>
  <c r="CZ250" i="4" s="1"/>
  <c r="CV250" i="4"/>
  <c r="CX246" i="4"/>
  <c r="CY246" i="4" s="1"/>
  <c r="CZ246" i="4" s="1"/>
  <c r="CV246" i="4"/>
  <c r="CX259" i="4"/>
  <c r="CY259" i="4" s="1"/>
  <c r="CZ259" i="4" s="1"/>
  <c r="CV259" i="4"/>
  <c r="CX606" i="4"/>
  <c r="CY606" i="4" s="1"/>
  <c r="CZ606" i="4" s="1"/>
  <c r="CV606" i="4"/>
  <c r="CX595" i="4"/>
  <c r="CY595" i="4" s="1"/>
  <c r="CZ595" i="4" s="1"/>
  <c r="CV595" i="4"/>
  <c r="CX592" i="4"/>
  <c r="CY592" i="4" s="1"/>
  <c r="CZ592" i="4" s="1"/>
  <c r="CV592" i="4"/>
  <c r="CX411" i="4"/>
  <c r="CY411" i="4" s="1"/>
  <c r="CZ411" i="4" s="1"/>
  <c r="CV411" i="4"/>
  <c r="CX408" i="4"/>
  <c r="CY408" i="4" s="1"/>
  <c r="CZ408" i="4" s="1"/>
  <c r="CV408" i="4"/>
  <c r="CV105" i="4"/>
  <c r="CX360" i="4"/>
  <c r="CY360" i="4" s="1"/>
  <c r="CZ360" i="4" s="1"/>
  <c r="CV360" i="4"/>
  <c r="CV51" i="4"/>
  <c r="CV48" i="4"/>
  <c r="CX460" i="4"/>
  <c r="CY460" i="4" s="1"/>
  <c r="CZ460" i="4" s="1"/>
  <c r="CV460" i="4"/>
  <c r="CX980" i="4"/>
  <c r="CY980" i="4" s="1"/>
  <c r="CZ980" i="4" s="1"/>
  <c r="CV980" i="4"/>
  <c r="CX623" i="4"/>
  <c r="CY623" i="4" s="1"/>
  <c r="CZ623" i="4" s="1"/>
  <c r="CV623" i="4"/>
  <c r="CV15" i="4"/>
  <c r="CX959" i="4"/>
  <c r="CY959" i="4" s="1"/>
  <c r="CZ959" i="4" s="1"/>
  <c r="CV959" i="4"/>
  <c r="CX952" i="4"/>
  <c r="CY952" i="4" s="1"/>
  <c r="CZ952" i="4" s="1"/>
  <c r="CV952" i="4"/>
  <c r="CX872" i="4"/>
  <c r="CY872" i="4" s="1"/>
  <c r="CZ872" i="4" s="1"/>
  <c r="CV872" i="4"/>
  <c r="CX656" i="4"/>
  <c r="CY656" i="4" s="1"/>
  <c r="CZ656" i="4" s="1"/>
  <c r="CV656" i="4"/>
  <c r="CX475" i="4"/>
  <c r="CY475" i="4" s="1"/>
  <c r="CZ475" i="4" s="1"/>
  <c r="CV475" i="4"/>
  <c r="CX169" i="4"/>
  <c r="CY169" i="4" s="1"/>
  <c r="CZ169" i="4" s="1"/>
  <c r="CV169" i="4"/>
  <c r="CX197" i="4"/>
  <c r="CY197" i="4" s="1"/>
  <c r="CZ197" i="4" s="1"/>
  <c r="CV197" i="4"/>
  <c r="CX925" i="4"/>
  <c r="CY925" i="4" s="1"/>
  <c r="CZ925" i="4" s="1"/>
  <c r="CV925" i="4"/>
  <c r="CX274" i="4"/>
  <c r="CY274" i="4" s="1"/>
  <c r="CZ274" i="4" s="1"/>
  <c r="CV274" i="4"/>
  <c r="CX295" i="4"/>
  <c r="CY295" i="4" s="1"/>
  <c r="CZ295" i="4" s="1"/>
  <c r="CV295" i="4"/>
  <c r="CX212" i="4"/>
  <c r="CY212" i="4" s="1"/>
  <c r="CZ212" i="4" s="1"/>
  <c r="CV212" i="4"/>
  <c r="CX732" i="4"/>
  <c r="CY732" i="4" s="1"/>
  <c r="CZ732" i="4" s="1"/>
  <c r="CV732" i="4"/>
  <c r="CX523" i="4"/>
  <c r="CY523" i="4" s="1"/>
  <c r="CZ523" i="4" s="1"/>
  <c r="CV523" i="4"/>
  <c r="CX520" i="4"/>
  <c r="CY520" i="4" s="1"/>
  <c r="CZ520" i="4" s="1"/>
  <c r="CV520" i="4"/>
  <c r="CX946" i="4"/>
  <c r="CY946" i="4" s="1"/>
  <c r="CZ946" i="4" s="1"/>
  <c r="CV946" i="4"/>
  <c r="CX798" i="4"/>
  <c r="CY798" i="4" s="1"/>
  <c r="CZ798" i="4" s="1"/>
  <c r="CV798" i="4"/>
  <c r="CX904" i="4"/>
  <c r="CY904" i="4" s="1"/>
  <c r="CZ904" i="4" s="1"/>
  <c r="CV904" i="4"/>
  <c r="CX809" i="4"/>
  <c r="CY809" i="4" s="1"/>
  <c r="CZ809" i="4" s="1"/>
  <c r="CV809" i="4"/>
  <c r="CX791" i="4"/>
  <c r="CY791" i="4" s="1"/>
  <c r="CZ791" i="4" s="1"/>
  <c r="CV791" i="4"/>
  <c r="CX560" i="4"/>
  <c r="CY560" i="4" s="1"/>
  <c r="CZ560" i="4" s="1"/>
  <c r="CV560" i="4"/>
  <c r="CX847" i="4"/>
  <c r="CY847" i="4" s="1"/>
  <c r="CZ847" i="4" s="1"/>
  <c r="CV847" i="4"/>
  <c r="CX709" i="4"/>
  <c r="CY709" i="4" s="1"/>
  <c r="CZ709" i="4" s="1"/>
  <c r="CV709" i="4"/>
  <c r="CX428" i="4"/>
  <c r="CY428" i="4" s="1"/>
  <c r="CZ428" i="4" s="1"/>
  <c r="CV428" i="4"/>
  <c r="CX378" i="4"/>
  <c r="CY378" i="4" s="1"/>
  <c r="CZ378" i="4" s="1"/>
  <c r="CV378" i="4"/>
  <c r="CX380" i="4"/>
  <c r="CY380" i="4" s="1"/>
  <c r="CZ380" i="4" s="1"/>
  <c r="CV380" i="4"/>
  <c r="CX330" i="4"/>
  <c r="CY330" i="4" s="1"/>
  <c r="CZ330" i="4" s="1"/>
  <c r="CV330" i="4"/>
  <c r="CX441" i="4"/>
  <c r="CY441" i="4" s="1"/>
  <c r="CZ441" i="4" s="1"/>
  <c r="CV441" i="4"/>
  <c r="CX469" i="4"/>
  <c r="CY469" i="4" s="1"/>
  <c r="CZ469" i="4" s="1"/>
  <c r="CV469" i="4"/>
  <c r="CX129" i="4"/>
  <c r="CY129" i="4" s="1"/>
  <c r="CZ129" i="4" s="1"/>
  <c r="CV129" i="4"/>
  <c r="CX157" i="4"/>
  <c r="CY157" i="4" s="1"/>
  <c r="CZ157" i="4" s="1"/>
  <c r="CV157" i="4"/>
  <c r="CX996" i="4"/>
  <c r="CY996" i="4" s="1"/>
  <c r="CZ996" i="4" s="1"/>
  <c r="CV996" i="4"/>
  <c r="CX599" i="4"/>
  <c r="CY599" i="4" s="1"/>
  <c r="CZ599" i="4" s="1"/>
  <c r="CV599" i="4"/>
  <c r="CX660" i="4"/>
  <c r="CY660" i="4" s="1"/>
  <c r="CZ660" i="4" s="1"/>
  <c r="CV660" i="4"/>
  <c r="CX771" i="4"/>
  <c r="CY771" i="4" s="1"/>
  <c r="CZ771" i="4" s="1"/>
  <c r="CV771" i="4"/>
  <c r="CX793" i="4"/>
  <c r="CY793" i="4" s="1"/>
  <c r="CZ793" i="4" s="1"/>
  <c r="CV793" i="4"/>
  <c r="CX826" i="4"/>
  <c r="CY826" i="4" s="1"/>
  <c r="CZ826" i="4" s="1"/>
  <c r="CV826" i="4"/>
  <c r="CX426" i="4"/>
  <c r="CY426" i="4" s="1"/>
  <c r="CZ426" i="4" s="1"/>
  <c r="CV426" i="4"/>
  <c r="CX422" i="4"/>
  <c r="CY422" i="4" s="1"/>
  <c r="CZ422" i="4" s="1"/>
  <c r="CV422" i="4"/>
  <c r="CX242" i="4"/>
  <c r="CY242" i="4" s="1"/>
  <c r="CZ242" i="4" s="1"/>
  <c r="CV242" i="4"/>
  <c r="CX600" i="4"/>
  <c r="CY600" i="4" s="1"/>
  <c r="CZ600" i="4" s="1"/>
  <c r="CV600" i="4"/>
  <c r="CV33" i="4"/>
  <c r="CV61" i="4"/>
  <c r="CV43" i="4"/>
  <c r="CV40" i="4"/>
  <c r="CX367" i="4"/>
  <c r="CY367" i="4" s="1"/>
  <c r="CZ367" i="4" s="1"/>
  <c r="CV367" i="4"/>
  <c r="CX394" i="4"/>
  <c r="CY394" i="4" s="1"/>
  <c r="CZ394" i="4" s="1"/>
  <c r="CV394" i="4"/>
  <c r="CX390" i="4"/>
  <c r="CY390" i="4" s="1"/>
  <c r="CZ390" i="4" s="1"/>
  <c r="CV390" i="4"/>
  <c r="CX140" i="4"/>
  <c r="CY140" i="4" s="1"/>
  <c r="CZ140" i="4" s="1"/>
  <c r="CV140" i="4"/>
  <c r="CX607" i="4"/>
  <c r="CY607" i="4" s="1"/>
  <c r="CZ607" i="4" s="1"/>
  <c r="CV607" i="4"/>
  <c r="CX451" i="4"/>
  <c r="CY451" i="4" s="1"/>
  <c r="CZ451" i="4" s="1"/>
  <c r="CV451" i="4"/>
  <c r="CX949" i="4"/>
  <c r="CY949" i="4" s="1"/>
  <c r="CZ949" i="4" s="1"/>
  <c r="CV949" i="4"/>
  <c r="CX540" i="4"/>
  <c r="CY540" i="4" s="1"/>
  <c r="CZ540" i="4" s="1"/>
  <c r="CV540" i="4"/>
  <c r="CX423" i="4"/>
  <c r="CY423" i="4" s="1"/>
  <c r="CZ423" i="4" s="1"/>
  <c r="CV423" i="4"/>
  <c r="CX835" i="4"/>
  <c r="CY835" i="4" s="1"/>
  <c r="CZ835" i="4" s="1"/>
  <c r="CV835" i="4"/>
  <c r="CX871" i="4"/>
  <c r="CY871" i="4" s="1"/>
  <c r="CZ871" i="4" s="1"/>
  <c r="CV871" i="4"/>
  <c r="CV71" i="4"/>
  <c r="CX593" i="4"/>
  <c r="CY593" i="4" s="1"/>
  <c r="CZ593" i="4" s="1"/>
  <c r="CV593" i="4"/>
  <c r="CX621" i="4"/>
  <c r="CY621" i="4" s="1"/>
  <c r="CZ621" i="4" s="1"/>
  <c r="CV621" i="4"/>
  <c r="CX409" i="4"/>
  <c r="CY409" i="4" s="1"/>
  <c r="CZ409" i="4" s="1"/>
  <c r="CV409" i="4"/>
  <c r="CX437" i="4"/>
  <c r="CY437" i="4" s="1"/>
  <c r="CZ437" i="4" s="1"/>
  <c r="CV437" i="4"/>
  <c r="CV97" i="4"/>
  <c r="CX361" i="4"/>
  <c r="CY361" i="4" s="1"/>
  <c r="CZ361" i="4" s="1"/>
  <c r="CV361" i="4"/>
  <c r="CX389" i="4"/>
  <c r="CY389" i="4" s="1"/>
  <c r="CZ389" i="4" s="1"/>
  <c r="CV389" i="4"/>
  <c r="CX454" i="4"/>
  <c r="CY454" i="4" s="1"/>
  <c r="CZ454" i="4" s="1"/>
  <c r="CV454" i="4"/>
  <c r="CX204" i="4"/>
  <c r="CY204" i="4" s="1"/>
  <c r="CZ204" i="4" s="1"/>
  <c r="CV204" i="4"/>
  <c r="CX257" i="4"/>
  <c r="CY257" i="4" s="1"/>
  <c r="CZ257" i="4" s="1"/>
  <c r="CV257" i="4"/>
  <c r="CX512" i="4"/>
  <c r="CY512" i="4" s="1"/>
  <c r="CZ512" i="4" s="1"/>
  <c r="CV512" i="4"/>
  <c r="CX203" i="4"/>
  <c r="CY203" i="4" s="1"/>
  <c r="CZ203" i="4" s="1"/>
  <c r="CV203" i="4"/>
  <c r="CX200" i="4"/>
  <c r="CY200" i="4" s="1"/>
  <c r="CZ200" i="4" s="1"/>
  <c r="CV200" i="4"/>
  <c r="CV63" i="4"/>
  <c r="CX990" i="4"/>
  <c r="CY990" i="4" s="1"/>
  <c r="CZ990" i="4" s="1"/>
  <c r="CV990" i="4"/>
  <c r="CX965" i="4"/>
  <c r="CY965" i="4" s="1"/>
  <c r="CZ965" i="4" s="1"/>
  <c r="CV965" i="4"/>
  <c r="CV12" i="4"/>
  <c r="CX899" i="4"/>
  <c r="CY899" i="4" s="1"/>
  <c r="CZ899" i="4" s="1"/>
  <c r="CV899" i="4"/>
  <c r="CX403" i="4"/>
  <c r="CY403" i="4" s="1"/>
  <c r="CZ403" i="4" s="1"/>
  <c r="CV403" i="4"/>
  <c r="CV58" i="4"/>
  <c r="CX453" i="4"/>
  <c r="CY453" i="4" s="1"/>
  <c r="CZ453" i="4" s="1"/>
  <c r="CV453" i="4"/>
  <c r="CV113" i="4"/>
  <c r="CX530" i="4"/>
  <c r="CY530" i="4" s="1"/>
  <c r="CZ530" i="4" s="1"/>
  <c r="CV530" i="4"/>
  <c r="CX877" i="4"/>
  <c r="CY877" i="4" s="1"/>
  <c r="CZ877" i="4" s="1"/>
  <c r="CV877" i="4"/>
  <c r="CX468" i="4"/>
  <c r="CY468" i="4" s="1"/>
  <c r="CZ468" i="4" s="1"/>
  <c r="CV468" i="4"/>
  <c r="CX549" i="4"/>
  <c r="CY549" i="4" s="1"/>
  <c r="CZ549" i="4" s="1"/>
  <c r="CV549" i="4"/>
  <c r="CX961" i="4"/>
  <c r="CY961" i="4" s="1"/>
  <c r="CZ961" i="4" s="1"/>
  <c r="CV961" i="4"/>
  <c r="CX983" i="4"/>
  <c r="CY983" i="4" s="1"/>
  <c r="CZ983" i="4" s="1"/>
  <c r="CV983" i="4"/>
  <c r="CX888" i="4"/>
  <c r="CY888" i="4" s="1"/>
  <c r="CZ888" i="4" s="1"/>
  <c r="CV888" i="4"/>
  <c r="CX681" i="4"/>
  <c r="CY681" i="4" s="1"/>
  <c r="CZ681" i="4" s="1"/>
  <c r="CV681" i="4"/>
  <c r="CV102" i="4"/>
  <c r="CX537" i="4"/>
  <c r="CY537" i="4" s="1"/>
  <c r="CZ537" i="4" s="1"/>
  <c r="CV537" i="4"/>
  <c r="CX253" i="4"/>
  <c r="CY253" i="4" s="1"/>
  <c r="CZ253" i="4" s="1"/>
  <c r="CV253" i="4"/>
  <c r="CX232" i="4"/>
  <c r="CY232" i="4" s="1"/>
  <c r="CZ232" i="4" s="1"/>
  <c r="CV232" i="4"/>
  <c r="CX733" i="4"/>
  <c r="CY733" i="4" s="1"/>
  <c r="CZ733" i="4" s="1"/>
  <c r="CV733" i="4"/>
  <c r="CX324" i="4"/>
  <c r="CY324" i="4" s="1"/>
  <c r="CZ324" i="4" s="1"/>
  <c r="CV324" i="4"/>
  <c r="CV70" i="4"/>
  <c r="CX385" i="4"/>
  <c r="CY385" i="4" s="1"/>
  <c r="CZ385" i="4" s="1"/>
  <c r="CV385" i="4"/>
  <c r="CX128" i="4"/>
  <c r="CY128" i="4" s="1"/>
  <c r="CZ128" i="4" s="1"/>
  <c r="CV128" i="4"/>
  <c r="CX482" i="4"/>
  <c r="CY482" i="4" s="1"/>
  <c r="CZ482" i="4" s="1"/>
  <c r="CV482" i="4"/>
  <c r="CX478" i="4"/>
  <c r="CY478" i="4" s="1"/>
  <c r="CZ478" i="4" s="1"/>
  <c r="CV478" i="4"/>
  <c r="CX915" i="4"/>
  <c r="CY915" i="4" s="1"/>
  <c r="CZ915" i="4" s="1"/>
  <c r="CV915" i="4"/>
  <c r="CX746" i="4"/>
  <c r="CY746" i="4" s="1"/>
  <c r="CZ746" i="4" s="1"/>
  <c r="CV746" i="4"/>
  <c r="CV840" i="4"/>
  <c r="CX840" i="4"/>
  <c r="CY840" i="4" s="1"/>
  <c r="CZ840" i="4" s="1"/>
  <c r="CX816" i="4"/>
  <c r="CY816" i="4" s="1"/>
  <c r="CZ816" i="4" s="1"/>
  <c r="CV816" i="4"/>
  <c r="CX858" i="4"/>
  <c r="CY858" i="4" s="1"/>
  <c r="CZ858" i="4" s="1"/>
  <c r="CV858" i="4"/>
  <c r="CX936" i="4"/>
  <c r="CY936" i="4" s="1"/>
  <c r="CZ936" i="4" s="1"/>
  <c r="CV936" i="4"/>
  <c r="CX420" i="4"/>
  <c r="CY420" i="4" s="1"/>
  <c r="CZ420" i="4" s="1"/>
  <c r="CV420" i="4"/>
  <c r="CX344" i="4"/>
  <c r="CY344" i="4" s="1"/>
  <c r="CZ344" i="4" s="1"/>
  <c r="CV344" i="4"/>
  <c r="CX581" i="4"/>
  <c r="CY581" i="4" s="1"/>
  <c r="CZ581" i="4" s="1"/>
  <c r="CV581" i="4"/>
  <c r="CX241" i="4"/>
  <c r="CY241" i="4" s="1"/>
  <c r="CZ241" i="4" s="1"/>
  <c r="CV241" i="4"/>
  <c r="CX269" i="4"/>
  <c r="CY269" i="4" s="1"/>
  <c r="CZ269" i="4" s="1"/>
  <c r="CV269" i="4"/>
  <c r="CX449" i="4"/>
  <c r="CY449" i="4" s="1"/>
  <c r="CZ449" i="4" s="1"/>
  <c r="CV449" i="4"/>
  <c r="CX192" i="4"/>
  <c r="CY192" i="4" s="1"/>
  <c r="CZ192" i="4" s="1"/>
  <c r="CV192" i="4"/>
  <c r="CX546" i="4"/>
  <c r="CY546" i="4" s="1"/>
  <c r="CZ546" i="4" s="1"/>
  <c r="CV546" i="4"/>
  <c r="CX804" i="4"/>
  <c r="CY804" i="4" s="1"/>
  <c r="CZ804" i="4" s="1"/>
  <c r="CV804" i="4"/>
  <c r="CX806" i="4"/>
  <c r="CY806" i="4" s="1"/>
  <c r="CZ806" i="4" s="1"/>
  <c r="CV806" i="4"/>
  <c r="CX818" i="4"/>
  <c r="CY818" i="4" s="1"/>
  <c r="CZ818" i="4" s="1"/>
  <c r="CV818" i="4"/>
  <c r="CX824" i="4"/>
  <c r="CY824" i="4" s="1"/>
  <c r="CZ824" i="4" s="1"/>
  <c r="CV824" i="4"/>
  <c r="CX583" i="4"/>
  <c r="CY583" i="4" s="1"/>
  <c r="CZ583" i="4" s="1"/>
  <c r="CV583" i="4"/>
  <c r="CX133" i="4"/>
  <c r="CY133" i="4" s="1"/>
  <c r="CZ133" i="4" s="1"/>
  <c r="CV133" i="4"/>
  <c r="CX148" i="4"/>
  <c r="CY148" i="4" s="1"/>
  <c r="CZ148" i="4" s="1"/>
  <c r="CV148" i="4"/>
  <c r="CX651" i="4"/>
  <c r="CY651" i="4" s="1"/>
  <c r="CZ651" i="4" s="1"/>
  <c r="CV651" i="4"/>
  <c r="CX459" i="4"/>
  <c r="CY459" i="4" s="1"/>
  <c r="CZ459" i="4" s="1"/>
  <c r="CV459" i="4"/>
  <c r="CX456" i="4"/>
  <c r="CY456" i="4" s="1"/>
  <c r="CZ456" i="4" s="1"/>
  <c r="CV456" i="4"/>
  <c r="CX823" i="4"/>
  <c r="CY823" i="4" s="1"/>
  <c r="CZ823" i="4" s="1"/>
  <c r="CV823" i="4"/>
  <c r="CX774" i="4"/>
  <c r="CY774" i="4" s="1"/>
  <c r="CZ774" i="4" s="1"/>
  <c r="CV774" i="4"/>
  <c r="CX471" i="4"/>
  <c r="CY471" i="4" s="1"/>
  <c r="CZ471" i="4" s="1"/>
  <c r="CV471" i="4"/>
  <c r="CX401" i="4"/>
  <c r="CY401" i="4" s="1"/>
  <c r="CZ401" i="4" s="1"/>
  <c r="CV401" i="4"/>
  <c r="CX429" i="4"/>
  <c r="CY429" i="4" s="1"/>
  <c r="CZ429" i="4" s="1"/>
  <c r="CV429" i="4"/>
  <c r="CX163" i="4"/>
  <c r="CY163" i="4" s="1"/>
  <c r="CZ163" i="4" s="1"/>
  <c r="CV163" i="4"/>
  <c r="CX578" i="4"/>
  <c r="CY578" i="4" s="1"/>
  <c r="CZ578" i="4" s="1"/>
  <c r="CV578" i="4"/>
  <c r="CX574" i="4"/>
  <c r="CY574" i="4" s="1"/>
  <c r="CZ574" i="4" s="1"/>
  <c r="CV574" i="4"/>
  <c r="CX270" i="4"/>
  <c r="CY270" i="4" s="1"/>
  <c r="CZ270" i="4" s="1"/>
  <c r="CV270" i="4"/>
  <c r="CX577" i="4"/>
  <c r="CY577" i="4" s="1"/>
  <c r="CZ577" i="4" s="1"/>
  <c r="CV577" i="4"/>
  <c r="CX605" i="4"/>
  <c r="CY605" i="4" s="1"/>
  <c r="CZ605" i="4" s="1"/>
  <c r="CV605" i="4"/>
  <c r="CV111" i="4"/>
  <c r="CX415" i="4"/>
  <c r="CY415" i="4" s="1"/>
  <c r="CZ415" i="4" s="1"/>
  <c r="CV415" i="4"/>
  <c r="CX707" i="4"/>
  <c r="CY707" i="4" s="1"/>
  <c r="CZ707" i="4" s="1"/>
  <c r="CV707" i="4"/>
  <c r="CX641" i="4"/>
  <c r="CY641" i="4" s="1"/>
  <c r="CZ641" i="4" s="1"/>
  <c r="CV641" i="4"/>
  <c r="CX755" i="4"/>
  <c r="CY755" i="4" s="1"/>
  <c r="CZ755" i="4" s="1"/>
  <c r="CV755" i="4"/>
  <c r="CX362" i="4"/>
  <c r="CY362" i="4" s="1"/>
  <c r="CZ362" i="4" s="1"/>
  <c r="CV362" i="4"/>
  <c r="CX358" i="4"/>
  <c r="CY358" i="4" s="1"/>
  <c r="CZ358" i="4" s="1"/>
  <c r="CV358" i="4"/>
  <c r="CX948" i="4"/>
  <c r="CY948" i="4" s="1"/>
  <c r="CZ948" i="4" s="1"/>
  <c r="CV948" i="4"/>
  <c r="CV116" i="4"/>
  <c r="CX130" i="4"/>
  <c r="CY130" i="4" s="1"/>
  <c r="CZ130" i="4" s="1"/>
  <c r="CV130" i="4"/>
  <c r="CX900" i="4"/>
  <c r="CY900" i="4" s="1"/>
  <c r="CZ900" i="4" s="1"/>
  <c r="CV900" i="4"/>
  <c r="CV68" i="4"/>
  <c r="CX538" i="4"/>
  <c r="CY538" i="4" s="1"/>
  <c r="CZ538" i="4" s="1"/>
  <c r="CV538" i="4"/>
  <c r="CX885" i="4"/>
  <c r="CY885" i="4" s="1"/>
  <c r="CZ885" i="4" s="1"/>
  <c r="CV885" i="4"/>
  <c r="CX476" i="4"/>
  <c r="CY476" i="4" s="1"/>
  <c r="CZ476" i="4" s="1"/>
  <c r="CV476" i="4"/>
  <c r="CX790" i="4"/>
  <c r="CY790" i="4" s="1"/>
  <c r="CZ790" i="4" s="1"/>
  <c r="CV790" i="4"/>
  <c r="CX391" i="4"/>
  <c r="CY391" i="4" s="1"/>
  <c r="CZ391" i="4" s="1"/>
  <c r="CV391" i="4"/>
  <c r="CX902" i="4"/>
  <c r="CY902" i="4" s="1"/>
  <c r="CZ902" i="4" s="1"/>
  <c r="CV902" i="4"/>
  <c r="CX1006" i="4"/>
  <c r="CY1006" i="4" s="1"/>
  <c r="CZ1006" i="4" s="1"/>
  <c r="CV1006" i="4"/>
  <c r="CV22" i="4"/>
  <c r="CX969" i="4"/>
  <c r="CY969" i="4" s="1"/>
  <c r="CZ969" i="4" s="1"/>
  <c r="CV969" i="4"/>
  <c r="CX721" i="4"/>
  <c r="CY721" i="4" s="1"/>
  <c r="CZ721" i="4" s="1"/>
  <c r="CV721" i="4"/>
  <c r="CX603" i="4"/>
  <c r="CY603" i="4" s="1"/>
  <c r="CZ603" i="4" s="1"/>
  <c r="CV603" i="4"/>
  <c r="CX438" i="4"/>
  <c r="CY438" i="4" s="1"/>
  <c r="CZ438" i="4" s="1"/>
  <c r="CV438" i="4"/>
  <c r="CX505" i="4"/>
  <c r="CY505" i="4" s="1"/>
  <c r="CZ505" i="4" s="1"/>
  <c r="CV505" i="4"/>
  <c r="CX221" i="4"/>
  <c r="CY221" i="4" s="1"/>
  <c r="CZ221" i="4" s="1"/>
  <c r="CV221" i="4"/>
  <c r="CX598" i="4"/>
  <c r="CY598" i="4" s="1"/>
  <c r="CZ598" i="4" s="1"/>
  <c r="CV598" i="4"/>
  <c r="CX723" i="4"/>
  <c r="CY723" i="4" s="1"/>
  <c r="CZ723" i="4" s="1"/>
  <c r="CV723" i="4"/>
  <c r="CX697" i="4"/>
  <c r="CY697" i="4" s="1"/>
  <c r="CZ697" i="4" s="1"/>
  <c r="CV697" i="4"/>
  <c r="CX736" i="4"/>
  <c r="CY736" i="4" s="1"/>
  <c r="CZ736" i="4" s="1"/>
  <c r="CV736" i="4"/>
  <c r="CX966" i="4"/>
  <c r="CY966" i="4" s="1"/>
  <c r="CZ966" i="4" s="1"/>
  <c r="CV966" i="4"/>
  <c r="CX711" i="4"/>
  <c r="CY711" i="4" s="1"/>
  <c r="CZ711" i="4" s="1"/>
  <c r="CV711" i="4"/>
  <c r="CX125" i="4"/>
  <c r="CY125" i="4" s="1"/>
  <c r="CZ125" i="4" s="1"/>
  <c r="CV125" i="4"/>
  <c r="CV107" i="4"/>
  <c r="CV104" i="4"/>
  <c r="CX458" i="4"/>
  <c r="CY458" i="4" s="1"/>
  <c r="CZ458" i="4" s="1"/>
  <c r="CV458" i="4"/>
  <c r="CX569" i="4"/>
  <c r="CY569" i="4" s="1"/>
  <c r="CZ569" i="4" s="1"/>
  <c r="CV569" i="4"/>
  <c r="CX597" i="4"/>
  <c r="CY597" i="4" s="1"/>
  <c r="CZ597" i="4" s="1"/>
  <c r="CV597" i="4"/>
  <c r="CX285" i="4"/>
  <c r="CY285" i="4" s="1"/>
  <c r="CZ285" i="4" s="1"/>
  <c r="CV285" i="4"/>
  <c r="CV47" i="4"/>
  <c r="CX604" i="4"/>
  <c r="CY604" i="4" s="1"/>
  <c r="CZ604" i="4" s="1"/>
  <c r="CV604" i="4"/>
  <c r="CX787" i="4"/>
  <c r="CY787" i="4" s="1"/>
  <c r="CZ787" i="4" s="1"/>
  <c r="CV787" i="4"/>
  <c r="CX675" i="4"/>
  <c r="CY675" i="4" s="1"/>
  <c r="CZ675" i="4" s="1"/>
  <c r="CV675" i="4"/>
  <c r="CX805" i="4"/>
  <c r="CY805" i="4" s="1"/>
  <c r="CZ805" i="4" s="1"/>
  <c r="CV805" i="4"/>
  <c r="CX950" i="4"/>
  <c r="CY950" i="4" s="1"/>
  <c r="CZ950" i="4" s="1"/>
  <c r="CV950" i="4"/>
  <c r="CX901" i="4"/>
  <c r="CY901" i="4" s="1"/>
  <c r="CZ901" i="4" s="1"/>
  <c r="CV901" i="4"/>
  <c r="CX366" i="4"/>
  <c r="CY366" i="4" s="1"/>
  <c r="CZ366" i="4" s="1"/>
  <c r="CV366" i="4"/>
  <c r="CX419" i="4"/>
  <c r="CY419" i="4" s="1"/>
  <c r="CZ419" i="4" s="1"/>
  <c r="CV419" i="4"/>
  <c r="CX425" i="4"/>
  <c r="CY425" i="4" s="1"/>
  <c r="CZ425" i="4" s="1"/>
  <c r="CV425" i="4"/>
  <c r="CX522" i="4"/>
  <c r="CY522" i="4" s="1"/>
  <c r="CZ522" i="4" s="1"/>
  <c r="CV522" i="4"/>
  <c r="CX518" i="4"/>
  <c r="CY518" i="4" s="1"/>
  <c r="CZ518" i="4" s="1"/>
  <c r="CV518" i="4"/>
  <c r="CX526" i="4"/>
  <c r="CY526" i="4" s="1"/>
  <c r="CZ526" i="4" s="1"/>
  <c r="CV526" i="4"/>
  <c r="CX521" i="4"/>
  <c r="CY521" i="4" s="1"/>
  <c r="CZ521" i="4" s="1"/>
  <c r="CV521" i="4"/>
  <c r="CX828" i="4"/>
  <c r="CY828" i="4" s="1"/>
  <c r="CZ828" i="4" s="1"/>
  <c r="CV828" i="4"/>
  <c r="CX994" i="4"/>
  <c r="CY994" i="4" s="1"/>
  <c r="CZ994" i="4" s="1"/>
  <c r="CV994" i="4"/>
  <c r="CX923" i="4"/>
  <c r="CY923" i="4" s="1"/>
  <c r="CZ923" i="4" s="1"/>
  <c r="CV923" i="4"/>
  <c r="CX673" i="4"/>
  <c r="CY673" i="4" s="1"/>
  <c r="CZ673" i="4" s="1"/>
  <c r="CV673" i="4"/>
  <c r="CX768" i="4"/>
  <c r="CY768" i="4" s="1"/>
  <c r="CZ768" i="4" s="1"/>
  <c r="CV768" i="4"/>
  <c r="CX967" i="4"/>
  <c r="CY967" i="4" s="1"/>
  <c r="CZ967" i="4" s="1"/>
  <c r="CV967" i="4"/>
  <c r="CX712" i="4"/>
  <c r="CY712" i="4" s="1"/>
  <c r="CZ712" i="4" s="1"/>
  <c r="CV712" i="4"/>
  <c r="CX741" i="4"/>
  <c r="CY741" i="4" s="1"/>
  <c r="CZ741" i="4" s="1"/>
  <c r="CV741" i="4"/>
  <c r="CX775" i="4"/>
  <c r="CY775" i="4" s="1"/>
  <c r="CZ775" i="4" s="1"/>
  <c r="CV775" i="4"/>
  <c r="CX356" i="4"/>
  <c r="CY356" i="4" s="1"/>
  <c r="CZ356" i="4" s="1"/>
  <c r="CV356" i="4"/>
  <c r="CX283" i="4"/>
  <c r="CY283" i="4" s="1"/>
  <c r="CZ283" i="4" s="1"/>
  <c r="CV283" i="4"/>
  <c r="CX280" i="4"/>
  <c r="CY280" i="4" s="1"/>
  <c r="CZ280" i="4" s="1"/>
  <c r="CV280" i="4"/>
  <c r="CX634" i="4"/>
  <c r="CY634" i="4" s="1"/>
  <c r="CZ634" i="4" s="1"/>
  <c r="CV634" i="4"/>
  <c r="CX636" i="4"/>
  <c r="CY636" i="4" s="1"/>
  <c r="CZ636" i="4" s="1"/>
  <c r="CV636" i="4"/>
  <c r="CV74" i="4"/>
  <c r="CX443" i="4"/>
  <c r="CY443" i="4" s="1"/>
  <c r="CZ443" i="4" s="1"/>
  <c r="CV443" i="4"/>
  <c r="CX440" i="4"/>
  <c r="CY440" i="4" s="1"/>
  <c r="CZ440" i="4" s="1"/>
  <c r="CV440" i="4"/>
  <c r="CX131" i="4"/>
  <c r="CY131" i="4" s="1"/>
  <c r="CZ131" i="4" s="1"/>
  <c r="CV131" i="4"/>
  <c r="CX311" i="4"/>
  <c r="CY311" i="4" s="1"/>
  <c r="CZ311" i="4" s="1"/>
  <c r="CV311" i="4"/>
  <c r="CX889" i="4"/>
  <c r="CY889" i="4" s="1"/>
  <c r="CZ889" i="4" s="1"/>
  <c r="CV889" i="4"/>
  <c r="CX928" i="4"/>
  <c r="CY928" i="4" s="1"/>
  <c r="CZ928" i="4" s="1"/>
  <c r="CV928" i="4"/>
  <c r="CX735" i="4"/>
  <c r="CY735" i="4" s="1"/>
  <c r="CZ735" i="4" s="1"/>
  <c r="CV735" i="4"/>
  <c r="CX935" i="4"/>
  <c r="CY935" i="4" s="1"/>
  <c r="CZ935" i="4" s="1"/>
  <c r="CV935" i="4"/>
  <c r="CX696" i="4"/>
  <c r="CY696" i="4" s="1"/>
  <c r="CZ696" i="4" s="1"/>
  <c r="CV696" i="4"/>
  <c r="CX830" i="4"/>
  <c r="CY830" i="4" s="1"/>
  <c r="CZ830" i="4" s="1"/>
  <c r="CV830" i="4"/>
  <c r="CV13" i="4"/>
  <c r="CX347" i="4"/>
  <c r="CY347" i="4" s="1"/>
  <c r="CZ347" i="4" s="1"/>
  <c r="CV347" i="4"/>
  <c r="CX845" i="4"/>
  <c r="CY845" i="4" s="1"/>
  <c r="CZ845" i="4" s="1"/>
  <c r="CV845" i="4"/>
  <c r="CX182" i="4"/>
  <c r="CY182" i="4" s="1"/>
  <c r="CZ182" i="4" s="1"/>
  <c r="CV182" i="4"/>
  <c r="CX553" i="4"/>
  <c r="CY553" i="4" s="1"/>
  <c r="CZ553" i="4" s="1"/>
  <c r="CV553" i="4"/>
  <c r="CX650" i="4"/>
  <c r="CY650" i="4" s="1"/>
  <c r="CZ650" i="4" s="1"/>
  <c r="CV650" i="4"/>
  <c r="CX396" i="4"/>
  <c r="CY396" i="4" s="1"/>
  <c r="CZ396" i="4" s="1"/>
  <c r="CV396" i="4"/>
  <c r="CX142" i="4"/>
  <c r="CY142" i="4" s="1"/>
  <c r="CZ142" i="4" s="1"/>
  <c r="CV142" i="4"/>
  <c r="CX195" i="4"/>
  <c r="CY195" i="4" s="1"/>
  <c r="CZ195" i="4" s="1"/>
  <c r="CV195" i="4"/>
  <c r="CX284" i="4"/>
  <c r="CY284" i="4" s="1"/>
  <c r="CZ284" i="4" s="1"/>
  <c r="CV284" i="4"/>
  <c r="CV30" i="4"/>
  <c r="CX917" i="4"/>
  <c r="CY917" i="4" s="1"/>
  <c r="CZ917" i="4" s="1"/>
  <c r="CV917" i="4"/>
  <c r="CX759" i="4"/>
  <c r="CY759" i="4" s="1"/>
  <c r="CZ759" i="4" s="1"/>
  <c r="CV759" i="4"/>
  <c r="CX992" i="4"/>
  <c r="CY992" i="4" s="1"/>
  <c r="CZ992" i="4" s="1"/>
  <c r="CV992" i="4"/>
  <c r="CX799" i="4"/>
  <c r="CY799" i="4" s="1"/>
  <c r="CZ799" i="4" s="1"/>
  <c r="CV799" i="4"/>
  <c r="CX511" i="4"/>
  <c r="CY511" i="4" s="1"/>
  <c r="CZ511" i="4" s="1"/>
  <c r="CV511" i="4"/>
  <c r="CX789" i="4"/>
  <c r="CY789" i="4" s="1"/>
  <c r="CZ789" i="4" s="1"/>
  <c r="CV789" i="4"/>
  <c r="CX591" i="4"/>
  <c r="CY591" i="4" s="1"/>
  <c r="CZ591" i="4" s="1"/>
  <c r="CV591" i="4"/>
  <c r="CX337" i="4"/>
  <c r="CY337" i="4" s="1"/>
  <c r="CZ337" i="4" s="1"/>
  <c r="CV337" i="4"/>
  <c r="CX365" i="4"/>
  <c r="CY365" i="4" s="1"/>
  <c r="CZ365" i="4" s="1"/>
  <c r="CV365" i="4"/>
  <c r="CX153" i="4"/>
  <c r="CY153" i="4" s="1"/>
  <c r="CZ153" i="4" s="1"/>
  <c r="CV153" i="4"/>
  <c r="CX181" i="4"/>
  <c r="CY181" i="4" s="1"/>
  <c r="CZ181" i="4" s="1"/>
  <c r="CV181" i="4"/>
  <c r="CX558" i="4"/>
  <c r="CY558" i="4" s="1"/>
  <c r="CZ558" i="4" s="1"/>
  <c r="CV558" i="4"/>
  <c r="CX909" i="4"/>
  <c r="CY909" i="4" s="1"/>
  <c r="CZ909" i="4" s="1"/>
  <c r="CV909" i="4"/>
  <c r="CX500" i="4"/>
  <c r="CY500" i="4" s="1"/>
  <c r="CZ500" i="4" s="1"/>
  <c r="CV500" i="4"/>
  <c r="CX514" i="4"/>
  <c r="CY514" i="4" s="1"/>
  <c r="CZ514" i="4" s="1"/>
  <c r="CV514" i="4"/>
  <c r="CX861" i="4"/>
  <c r="CY861" i="4" s="1"/>
  <c r="CZ861" i="4" s="1"/>
  <c r="CV861" i="4"/>
  <c r="CX452" i="4"/>
  <c r="CY452" i="4" s="1"/>
  <c r="CZ452" i="4" s="1"/>
  <c r="CV452" i="4"/>
  <c r="CX210" i="4"/>
  <c r="CY210" i="4" s="1"/>
  <c r="CZ210" i="4" s="1"/>
  <c r="CV210" i="4"/>
  <c r="CX206" i="4"/>
  <c r="CY206" i="4" s="1"/>
  <c r="CZ206" i="4" s="1"/>
  <c r="CV206" i="4"/>
  <c r="CX513" i="4"/>
  <c r="CY513" i="4" s="1"/>
  <c r="CZ513" i="4" s="1"/>
  <c r="CV513" i="4"/>
  <c r="CX541" i="4"/>
  <c r="CY541" i="4" s="1"/>
  <c r="CZ541" i="4" s="1"/>
  <c r="CV541" i="4"/>
  <c r="CX848" i="4"/>
  <c r="CY848" i="4" s="1"/>
  <c r="CZ848" i="4" s="1"/>
  <c r="CV848" i="4"/>
  <c r="CX399" i="4"/>
  <c r="CY399" i="4" s="1"/>
  <c r="CZ399" i="4" s="1"/>
  <c r="CV399" i="4"/>
  <c r="CX739" i="4"/>
  <c r="CY739" i="4" s="1"/>
  <c r="CZ739" i="4" s="1"/>
  <c r="CV739" i="4"/>
  <c r="CX869" i="4"/>
  <c r="CY869" i="4" s="1"/>
  <c r="CZ869" i="4" s="1"/>
  <c r="CV869" i="4"/>
  <c r="CX750" i="4"/>
  <c r="CY750" i="4" s="1"/>
  <c r="CZ750" i="4" s="1"/>
  <c r="CV750" i="4"/>
  <c r="CX910" i="4"/>
  <c r="CY910" i="4" s="1"/>
  <c r="CZ910" i="4" s="1"/>
  <c r="CV910" i="4"/>
  <c r="CX785" i="4"/>
  <c r="CY785" i="4" s="1"/>
  <c r="CZ785" i="4" s="1"/>
  <c r="CV785" i="4"/>
  <c r="CX217" i="4"/>
  <c r="CY217" i="4" s="1"/>
  <c r="CZ217" i="4" s="1"/>
  <c r="CV217" i="4"/>
  <c r="CX245" i="4"/>
  <c r="CY245" i="4" s="1"/>
  <c r="CZ245" i="4" s="1"/>
  <c r="CV245" i="4"/>
  <c r="CX973" i="4"/>
  <c r="CY973" i="4" s="1"/>
  <c r="CZ973" i="4" s="1"/>
  <c r="CV973" i="4"/>
  <c r="CX564" i="4"/>
  <c r="CY564" i="4" s="1"/>
  <c r="CZ564" i="4" s="1"/>
  <c r="CV564" i="4"/>
  <c r="CX266" i="4"/>
  <c r="CY266" i="4" s="1"/>
  <c r="CZ266" i="4" s="1"/>
  <c r="CV266" i="4"/>
  <c r="CX262" i="4"/>
  <c r="CY262" i="4" s="1"/>
  <c r="CZ262" i="4" s="1"/>
  <c r="CV262" i="4"/>
  <c r="CX635" i="4"/>
  <c r="CY635" i="4" s="1"/>
  <c r="CZ635" i="4" s="1"/>
  <c r="CV635" i="4"/>
  <c r="CX265" i="4"/>
  <c r="CY265" i="4" s="1"/>
  <c r="CZ265" i="4" s="1"/>
  <c r="CV265" i="4"/>
  <c r="CX293" i="4"/>
  <c r="CY293" i="4" s="1"/>
  <c r="CZ293" i="4" s="1"/>
  <c r="CV293" i="4"/>
  <c r="CX815" i="4"/>
  <c r="CY815" i="4" s="1"/>
  <c r="CZ815" i="4" s="1"/>
  <c r="CV815" i="4"/>
  <c r="CX984" i="4"/>
  <c r="CY984" i="4" s="1"/>
  <c r="CZ984" i="4" s="1"/>
  <c r="CV984" i="4"/>
  <c r="CX191" i="4"/>
  <c r="CY191" i="4" s="1"/>
  <c r="CZ191" i="4" s="1"/>
  <c r="CV191" i="4"/>
  <c r="CX207" i="4"/>
  <c r="CY207" i="4" s="1"/>
  <c r="CZ207" i="4" s="1"/>
  <c r="CV207" i="4"/>
  <c r="CX838" i="4"/>
  <c r="CY838" i="4" s="1"/>
  <c r="CZ838" i="4" s="1"/>
  <c r="CV838" i="4"/>
  <c r="CX878" i="4"/>
  <c r="CY878" i="4" s="1"/>
  <c r="CZ878" i="4" s="1"/>
  <c r="CV878" i="4"/>
  <c r="CX922" i="4"/>
  <c r="CY922" i="4" s="1"/>
  <c r="CZ922" i="4" s="1"/>
  <c r="CV922" i="4"/>
  <c r="CV100" i="4"/>
  <c r="CX178" i="4"/>
  <c r="CY178" i="4" s="1"/>
  <c r="CZ178" i="4" s="1"/>
  <c r="CV178" i="4"/>
  <c r="CX174" i="4"/>
  <c r="CY174" i="4" s="1"/>
  <c r="CZ174" i="4" s="1"/>
  <c r="CV174" i="4"/>
  <c r="CX509" i="4"/>
  <c r="CY509" i="4" s="1"/>
  <c r="CZ509" i="4" s="1"/>
  <c r="CV509" i="4"/>
  <c r="CX126" i="4"/>
  <c r="CY126" i="4" s="1"/>
  <c r="CZ126" i="4" s="1"/>
  <c r="CV126" i="4"/>
  <c r="CX461" i="4"/>
  <c r="CY461" i="4" s="1"/>
  <c r="CZ461" i="4" s="1"/>
  <c r="CV461" i="4"/>
  <c r="CX187" i="4"/>
  <c r="CY187" i="4" s="1"/>
  <c r="CZ187" i="4" s="1"/>
  <c r="CV187" i="4"/>
  <c r="CX184" i="4"/>
  <c r="CY184" i="4" s="1"/>
  <c r="CZ184" i="4" s="1"/>
  <c r="CV184" i="4"/>
  <c r="CX534" i="4"/>
  <c r="CY534" i="4" s="1"/>
  <c r="CZ534" i="4" s="1"/>
  <c r="CV534" i="4"/>
  <c r="CX222" i="4"/>
  <c r="CY222" i="4" s="1"/>
  <c r="CZ222" i="4" s="1"/>
  <c r="CV222" i="4"/>
  <c r="CX432" i="4"/>
  <c r="CY432" i="4" s="1"/>
  <c r="CZ432" i="4" s="1"/>
  <c r="CV432" i="4"/>
  <c r="CX867" i="4"/>
  <c r="CY867" i="4" s="1"/>
  <c r="CZ867" i="4" s="1"/>
  <c r="CV867" i="4"/>
  <c r="CX846" i="4"/>
  <c r="CY846" i="4" s="1"/>
  <c r="CZ846" i="4" s="1"/>
  <c r="CV846" i="4"/>
  <c r="CX164" i="4"/>
  <c r="CY164" i="4" s="1"/>
  <c r="CZ164" i="4" s="1"/>
  <c r="CV164" i="4"/>
  <c r="CX683" i="4"/>
  <c r="CY683" i="4" s="1"/>
  <c r="CZ683" i="4" s="1"/>
  <c r="CV683" i="4"/>
  <c r="CX373" i="4"/>
  <c r="CY373" i="4" s="1"/>
  <c r="CZ373" i="4" s="1"/>
  <c r="CV373" i="4"/>
  <c r="CX442" i="4"/>
  <c r="CY442" i="4" s="1"/>
  <c r="CZ442" i="4" s="1"/>
  <c r="CV442" i="4"/>
  <c r="CX444" i="4"/>
  <c r="CY444" i="4" s="1"/>
  <c r="CZ444" i="4" s="1"/>
  <c r="CV444" i="4"/>
  <c r="CX964" i="4"/>
  <c r="CY964" i="4" s="1"/>
  <c r="CZ964" i="4" s="1"/>
  <c r="CV964" i="4"/>
  <c r="CX132" i="4"/>
  <c r="CY132" i="4" s="1"/>
  <c r="CZ132" i="4" s="1"/>
  <c r="CV132" i="4"/>
  <c r="CX533" i="4"/>
  <c r="CY533" i="4" s="1"/>
  <c r="CZ533" i="4" s="1"/>
  <c r="CV533" i="4"/>
  <c r="CX193" i="4"/>
  <c r="CY193" i="4" s="1"/>
  <c r="CZ193" i="4" s="1"/>
  <c r="CV193" i="4"/>
  <c r="CX290" i="4"/>
  <c r="CY290" i="4" s="1"/>
  <c r="CZ290" i="4" s="1"/>
  <c r="CV290" i="4"/>
  <c r="CX286" i="4"/>
  <c r="CY286" i="4" s="1"/>
  <c r="CZ286" i="4" s="1"/>
  <c r="CV286" i="4"/>
  <c r="CX854" i="4"/>
  <c r="CY854" i="4" s="1"/>
  <c r="CZ854" i="4" s="1"/>
  <c r="CV854" i="4"/>
  <c r="CV31" i="4"/>
  <c r="CX978" i="4"/>
  <c r="CY978" i="4" s="1"/>
  <c r="CZ978" i="4" s="1"/>
  <c r="CV978" i="4"/>
  <c r="CX974" i="4"/>
  <c r="CY974" i="4" s="1"/>
  <c r="CZ974" i="4" s="1"/>
  <c r="CV974" i="4"/>
  <c r="CX727" i="4"/>
  <c r="CY727" i="4" s="1"/>
  <c r="CZ727" i="4" s="1"/>
  <c r="CV727" i="4"/>
  <c r="CX700" i="4"/>
  <c r="CY700" i="4" s="1"/>
  <c r="CZ700" i="4" s="1"/>
  <c r="CV700" i="4"/>
  <c r="CX1000" i="4"/>
  <c r="CY1000" i="4" s="1"/>
  <c r="CZ1000" i="4" s="1"/>
  <c r="CV1000" i="4"/>
  <c r="CX339" i="4"/>
  <c r="CY339" i="4" s="1"/>
  <c r="CZ339" i="4" s="1"/>
  <c r="CV339" i="4"/>
  <c r="CX336" i="4"/>
  <c r="CY336" i="4" s="1"/>
  <c r="CZ336" i="4" s="1"/>
  <c r="CV336" i="4"/>
  <c r="CX155" i="4"/>
  <c r="CY155" i="4" s="1"/>
  <c r="CZ155" i="4" s="1"/>
  <c r="CV155" i="4"/>
  <c r="CX152" i="4"/>
  <c r="CY152" i="4" s="1"/>
  <c r="CZ152" i="4" s="1"/>
  <c r="CV152" i="4"/>
  <c r="CX506" i="4"/>
  <c r="CY506" i="4" s="1"/>
  <c r="CZ506" i="4" s="1"/>
  <c r="CV506" i="4"/>
  <c r="CX196" i="4"/>
  <c r="CY196" i="4" s="1"/>
  <c r="CZ196" i="4" s="1"/>
  <c r="CV196" i="4"/>
  <c r="CX312" i="4"/>
  <c r="CY312" i="4" s="1"/>
  <c r="CZ312" i="4" s="1"/>
  <c r="CV312" i="4"/>
  <c r="CX666" i="4"/>
  <c r="CY666" i="4" s="1"/>
  <c r="CZ666" i="4" s="1"/>
  <c r="CV666" i="4"/>
  <c r="CX701" i="4"/>
  <c r="CY701" i="4" s="1"/>
  <c r="CZ701" i="4" s="1"/>
  <c r="CV701" i="4"/>
  <c r="CX761" i="4"/>
  <c r="CY761" i="4" s="1"/>
  <c r="CZ761" i="4" s="1"/>
  <c r="CV761" i="4"/>
  <c r="CX800" i="4"/>
  <c r="CY800" i="4" s="1"/>
  <c r="CZ800" i="4" s="1"/>
  <c r="CV800" i="4"/>
  <c r="CX183" i="4"/>
  <c r="CY183" i="4" s="1"/>
  <c r="CZ183" i="4" s="1"/>
  <c r="CV183" i="4"/>
  <c r="CV18" i="4"/>
  <c r="CX544" i="4"/>
  <c r="CY544" i="4" s="1"/>
  <c r="CZ544" i="4" s="1"/>
  <c r="CV544" i="4"/>
  <c r="CX955" i="4"/>
  <c r="CY955" i="4" s="1"/>
  <c r="CZ955" i="4" s="1"/>
  <c r="CV955" i="4"/>
  <c r="CX145" i="4"/>
  <c r="CY145" i="4" s="1"/>
  <c r="CZ145" i="4" s="1"/>
  <c r="CV145" i="4"/>
  <c r="CX173" i="4"/>
  <c r="CY173" i="4" s="1"/>
  <c r="CZ173" i="4" s="1"/>
  <c r="CV173" i="4"/>
  <c r="CX370" i="4"/>
  <c r="CY370" i="4" s="1"/>
  <c r="CZ370" i="4" s="1"/>
  <c r="CV370" i="4"/>
  <c r="CV108" i="4"/>
  <c r="CX171" i="4"/>
  <c r="CY171" i="4" s="1"/>
  <c r="CZ171" i="4" s="1"/>
  <c r="CV171" i="4"/>
  <c r="CX168" i="4"/>
  <c r="CY168" i="4" s="1"/>
  <c r="CZ168" i="4" s="1"/>
  <c r="CV168" i="4"/>
  <c r="CX268" i="4"/>
  <c r="CY268" i="4" s="1"/>
  <c r="CZ268" i="4" s="1"/>
  <c r="CV268" i="4"/>
  <c r="CX218" i="4"/>
  <c r="CY218" i="4" s="1"/>
  <c r="CZ218" i="4" s="1"/>
  <c r="CV218" i="4"/>
  <c r="CX214" i="4"/>
  <c r="CY214" i="4" s="1"/>
  <c r="CZ214" i="4" s="1"/>
  <c r="CV214" i="4"/>
  <c r="CX576" i="4"/>
  <c r="CY576" i="4" s="1"/>
  <c r="CZ576" i="4" s="1"/>
  <c r="CV576" i="4"/>
  <c r="CX267" i="4"/>
  <c r="CY267" i="4" s="1"/>
  <c r="CZ267" i="4" s="1"/>
  <c r="CV267" i="4"/>
  <c r="CX264" i="4"/>
  <c r="CY264" i="4" s="1"/>
  <c r="CZ264" i="4" s="1"/>
  <c r="CV264" i="4"/>
  <c r="CX575" i="4"/>
  <c r="CY575" i="4" s="1"/>
  <c r="CZ575" i="4" s="1"/>
  <c r="CV575" i="4"/>
  <c r="CX224" i="4"/>
  <c r="CY224" i="4" s="1"/>
  <c r="CZ224" i="4" s="1"/>
  <c r="CV224" i="4"/>
  <c r="CX963" i="4"/>
  <c r="CY963" i="4" s="1"/>
  <c r="CZ963" i="4" s="1"/>
  <c r="CV963" i="4"/>
  <c r="CX807" i="4"/>
  <c r="CY807" i="4" s="1"/>
  <c r="CZ807" i="4" s="1"/>
  <c r="CV807" i="4"/>
  <c r="CX691" i="4"/>
  <c r="CY691" i="4" s="1"/>
  <c r="CZ691" i="4" s="1"/>
  <c r="CV691" i="4"/>
  <c r="CX883" i="4"/>
  <c r="CY883" i="4" s="1"/>
  <c r="CZ883" i="4" s="1"/>
  <c r="CV883" i="4"/>
  <c r="CV106" i="4"/>
  <c r="CX464" i="4"/>
  <c r="CY464" i="4" s="1"/>
  <c r="CZ464" i="4" s="1"/>
  <c r="CV464" i="4"/>
  <c r="CV53" i="4"/>
  <c r="CX781" i="4"/>
  <c r="CY781" i="4" s="1"/>
  <c r="CZ781" i="4" s="1"/>
  <c r="CV781" i="4"/>
  <c r="CX630" i="4"/>
  <c r="CY630" i="4" s="1"/>
  <c r="CZ630" i="4" s="1"/>
  <c r="CV630" i="4"/>
  <c r="CX359" i="4"/>
  <c r="CY359" i="4" s="1"/>
  <c r="CZ359" i="4" s="1"/>
  <c r="CV359" i="4"/>
  <c r="CX220" i="4"/>
  <c r="CY220" i="4" s="1"/>
  <c r="CZ220" i="4" s="1"/>
  <c r="CV220" i="4"/>
  <c r="CX740" i="4"/>
  <c r="CY740" i="4" s="1"/>
  <c r="CZ740" i="4" s="1"/>
  <c r="CV740" i="4"/>
  <c r="CX933" i="4"/>
  <c r="CY933" i="4" s="1"/>
  <c r="CZ933" i="4" s="1"/>
  <c r="CV933" i="4"/>
  <c r="CV19" i="4"/>
  <c r="CX698" i="4"/>
  <c r="CY698" i="4" s="1"/>
  <c r="CZ698" i="4" s="1"/>
  <c r="CV698" i="4"/>
  <c r="CX780" i="4"/>
  <c r="CY780" i="4" s="1"/>
  <c r="CZ780" i="4" s="1"/>
  <c r="CV780" i="4"/>
  <c r="CX527" i="4"/>
  <c r="CY527" i="4" s="1"/>
  <c r="CZ527" i="4" s="1"/>
  <c r="CV527" i="4"/>
  <c r="CX170" i="4"/>
  <c r="CY170" i="4" s="1"/>
  <c r="CZ170" i="4" s="1"/>
  <c r="CV170" i="4"/>
  <c r="CX166" i="4"/>
  <c r="CY166" i="4" s="1"/>
  <c r="CZ166" i="4" s="1"/>
  <c r="CV166" i="4"/>
  <c r="CV117" i="4"/>
  <c r="CX186" i="4"/>
  <c r="CY186" i="4" s="1"/>
  <c r="CZ186" i="4" s="1"/>
  <c r="CV186" i="4"/>
  <c r="CX547" i="4"/>
  <c r="CY547" i="4" s="1"/>
  <c r="CZ547" i="4" s="1"/>
  <c r="CV547" i="4"/>
  <c r="CX299" i="4"/>
  <c r="CY299" i="4" s="1"/>
  <c r="CZ299" i="4" s="1"/>
  <c r="CV299" i="4"/>
  <c r="CX296" i="4"/>
  <c r="CY296" i="4" s="1"/>
  <c r="CZ296" i="4" s="1"/>
  <c r="CV296" i="4"/>
  <c r="CX646" i="4"/>
  <c r="CY646" i="4" s="1"/>
  <c r="CZ646" i="4" s="1"/>
  <c r="CV646" i="4"/>
  <c r="CX504" i="4"/>
  <c r="CY504" i="4" s="1"/>
  <c r="CZ504" i="4" s="1"/>
  <c r="CV504" i="4"/>
  <c r="CX596" i="4"/>
  <c r="CY596" i="4" s="1"/>
  <c r="CZ596" i="4" s="1"/>
  <c r="CV596" i="4"/>
  <c r="CX693" i="4"/>
  <c r="CY693" i="4" s="1"/>
  <c r="CZ693" i="4" s="1"/>
  <c r="CV693" i="4"/>
  <c r="CX784" i="4"/>
  <c r="CY784" i="4" s="1"/>
  <c r="CZ784" i="4" s="1"/>
  <c r="CV784" i="4"/>
  <c r="CX834" i="4"/>
  <c r="CY834" i="4" s="1"/>
  <c r="CZ834" i="4" s="1"/>
  <c r="CV834" i="4"/>
  <c r="CX981" i="4"/>
  <c r="CY981" i="4" s="1"/>
  <c r="CZ981" i="4" s="1"/>
  <c r="CV981" i="4"/>
  <c r="CX958" i="4"/>
  <c r="CY958" i="4" s="1"/>
  <c r="CZ958" i="4" s="1"/>
  <c r="CV958" i="4"/>
  <c r="CX898" i="4"/>
  <c r="CY898" i="4" s="1"/>
  <c r="CZ898" i="4" s="1"/>
  <c r="CV898" i="4"/>
  <c r="CV83" i="4"/>
  <c r="CV80" i="4"/>
  <c r="CX562" i="4"/>
  <c r="CY562" i="4" s="1"/>
  <c r="CZ562" i="4" s="1"/>
  <c r="CV562" i="4"/>
  <c r="CX510" i="4"/>
  <c r="CY510" i="4" s="1"/>
  <c r="CZ510" i="4" s="1"/>
  <c r="CV510" i="4"/>
  <c r="CX571" i="4"/>
  <c r="CY571" i="4" s="1"/>
  <c r="CZ571" i="4" s="1"/>
  <c r="CV571" i="4"/>
  <c r="CX568" i="4"/>
  <c r="CY568" i="4" s="1"/>
  <c r="CZ568" i="4" s="1"/>
  <c r="CV568" i="4"/>
  <c r="CX201" i="4"/>
  <c r="CY201" i="4" s="1"/>
  <c r="CZ201" i="4" s="1"/>
  <c r="CV201" i="4"/>
  <c r="CX229" i="4"/>
  <c r="CY229" i="4" s="1"/>
  <c r="CZ229" i="4" s="1"/>
  <c r="CV229" i="4"/>
  <c r="CX957" i="4"/>
  <c r="CY957" i="4" s="1"/>
  <c r="CZ957" i="4" s="1"/>
  <c r="CV957" i="4"/>
  <c r="CX870" i="4"/>
  <c r="CY870" i="4" s="1"/>
  <c r="CZ870" i="4" s="1"/>
  <c r="CV870" i="4"/>
  <c r="CX960" i="4"/>
  <c r="CY960" i="4" s="1"/>
  <c r="CZ960" i="4" s="1"/>
  <c r="CV960" i="4"/>
  <c r="CX766" i="4"/>
  <c r="CY766" i="4" s="1"/>
  <c r="CZ766" i="4" s="1"/>
  <c r="CV766" i="4"/>
  <c r="CX822" i="4"/>
  <c r="CY822" i="4" s="1"/>
  <c r="CZ822" i="4" s="1"/>
  <c r="CV822" i="4"/>
  <c r="CX1003" i="4"/>
  <c r="CY1003" i="4" s="1"/>
  <c r="CZ1003" i="4" s="1"/>
  <c r="CV1003" i="4"/>
  <c r="CX147" i="4"/>
  <c r="CY147" i="4" s="1"/>
  <c r="CZ147" i="4" s="1"/>
  <c r="CV147" i="4"/>
  <c r="CX144" i="4"/>
  <c r="CY144" i="4" s="1"/>
  <c r="CZ144" i="4" s="1"/>
  <c r="CV144" i="4"/>
  <c r="CX626" i="4"/>
  <c r="CY626" i="4" s="1"/>
  <c r="CZ626" i="4" s="1"/>
  <c r="CV626" i="4"/>
  <c r="CX622" i="4"/>
  <c r="CY622" i="4" s="1"/>
  <c r="CZ622" i="4" s="1"/>
  <c r="CV622" i="4"/>
  <c r="CX310" i="4"/>
  <c r="CY310" i="4" s="1"/>
  <c r="CZ310" i="4" s="1"/>
  <c r="CV310" i="4"/>
  <c r="CX316" i="4"/>
  <c r="CY316" i="4" s="1"/>
  <c r="CZ316" i="4" s="1"/>
  <c r="CV316" i="4"/>
  <c r="CX836" i="4"/>
  <c r="CY836" i="4" s="1"/>
  <c r="CZ836" i="4" s="1"/>
  <c r="CV836" i="4"/>
  <c r="CX627" i="4"/>
  <c r="CY627" i="4" s="1"/>
  <c r="CZ627" i="4" s="1"/>
  <c r="CV627" i="4"/>
  <c r="CX377" i="4"/>
  <c r="CY377" i="4" s="1"/>
  <c r="CZ377" i="4" s="1"/>
  <c r="CV377" i="4"/>
  <c r="CX632" i="4"/>
  <c r="CY632" i="4" s="1"/>
  <c r="CZ632" i="4" s="1"/>
  <c r="CV632" i="4"/>
  <c r="CX323" i="4"/>
  <c r="CY323" i="4" s="1"/>
  <c r="CZ323" i="4" s="1"/>
  <c r="CV323" i="4"/>
  <c r="CX320" i="4"/>
  <c r="CY320" i="4" s="1"/>
  <c r="CZ320" i="4" s="1"/>
  <c r="CV320" i="4"/>
  <c r="CX674" i="4"/>
  <c r="CY674" i="4" s="1"/>
  <c r="CZ674" i="4" s="1"/>
  <c r="CV674" i="4"/>
  <c r="CX670" i="4"/>
  <c r="CY670" i="4" s="1"/>
  <c r="CZ670" i="4" s="1"/>
  <c r="CV670" i="4"/>
  <c r="CV87" i="4"/>
  <c r="CX718" i="4"/>
  <c r="CY718" i="4" s="1"/>
  <c r="CZ718" i="4" s="1"/>
  <c r="CV718" i="4"/>
  <c r="CX247" i="4"/>
  <c r="CY247" i="4" s="1"/>
  <c r="CZ247" i="4" s="1"/>
  <c r="CV247" i="4"/>
  <c r="CX903" i="4"/>
  <c r="CY903" i="4" s="1"/>
  <c r="CZ903" i="4" s="1"/>
  <c r="CV903" i="4"/>
  <c r="CX319" i="4"/>
  <c r="CY319" i="4" s="1"/>
  <c r="CZ319" i="4" s="1"/>
  <c r="CV319" i="4"/>
  <c r="CX287" i="4"/>
  <c r="CY287" i="4" s="1"/>
  <c r="CZ287" i="4" s="1"/>
  <c r="CV287" i="4"/>
  <c r="CX539" i="4"/>
  <c r="CY539" i="4" s="1"/>
  <c r="CZ539" i="4" s="1"/>
  <c r="CV539" i="4"/>
  <c r="CX481" i="4"/>
  <c r="CY481" i="4" s="1"/>
  <c r="CZ481" i="4" s="1"/>
  <c r="CV481" i="4"/>
  <c r="CX491" i="4"/>
  <c r="CY491" i="4" s="1"/>
  <c r="CZ491" i="4" s="1"/>
  <c r="CV491" i="4"/>
  <c r="CX433" i="4"/>
  <c r="CY433" i="4" s="1"/>
  <c r="CZ433" i="4" s="1"/>
  <c r="CV433" i="4"/>
  <c r="CX176" i="4"/>
  <c r="CY176" i="4" s="1"/>
  <c r="CZ176" i="4" s="1"/>
  <c r="CV176" i="4"/>
  <c r="CX588" i="4"/>
  <c r="CY588" i="4" s="1"/>
  <c r="CZ588" i="4" s="1"/>
  <c r="CV588" i="4"/>
  <c r="CX684" i="4"/>
  <c r="CY684" i="4" s="1"/>
  <c r="CZ684" i="4" s="1"/>
  <c r="CV684" i="4"/>
  <c r="CX276" i="4"/>
  <c r="CY276" i="4" s="1"/>
  <c r="CZ276" i="4" s="1"/>
  <c r="CV276" i="4"/>
  <c r="CX226" i="4"/>
  <c r="CY226" i="4" s="1"/>
  <c r="CZ226" i="4" s="1"/>
  <c r="CV226" i="4"/>
  <c r="CX584" i="4"/>
  <c r="CY584" i="4" s="1"/>
  <c r="CZ584" i="4" s="1"/>
  <c r="CV584" i="4"/>
  <c r="CX976" i="4"/>
  <c r="CY976" i="4" s="1"/>
  <c r="CZ976" i="4" s="1"/>
  <c r="CV976" i="4"/>
  <c r="CX951" i="4"/>
  <c r="CY951" i="4" s="1"/>
  <c r="CZ951" i="4" s="1"/>
  <c r="CV951" i="4"/>
  <c r="CX906" i="4"/>
  <c r="CY906" i="4" s="1"/>
  <c r="CZ906" i="4" s="1"/>
  <c r="CV906" i="4"/>
  <c r="CX663" i="4"/>
  <c r="CY663" i="4" s="1"/>
  <c r="CZ663" i="4" s="1"/>
  <c r="CV663" i="4"/>
  <c r="CX119" i="4"/>
  <c r="CY119" i="4" s="1"/>
  <c r="CZ119" i="4" s="1"/>
  <c r="CV119" i="4"/>
  <c r="CX699" i="4"/>
  <c r="CY699" i="4" s="1"/>
  <c r="CZ699" i="4" s="1"/>
  <c r="CV699" i="4"/>
  <c r="CX942" i="4"/>
  <c r="CY942" i="4" s="1"/>
  <c r="CZ942" i="4" s="1"/>
  <c r="CV942" i="4"/>
  <c r="CX744" i="4"/>
  <c r="CY744" i="4" s="1"/>
  <c r="CZ744" i="4" s="1"/>
  <c r="CV744" i="4"/>
  <c r="CX529" i="4"/>
  <c r="CY529" i="4" s="1"/>
  <c r="CZ529" i="4" s="1"/>
  <c r="CV529" i="4"/>
  <c r="CX557" i="4"/>
  <c r="CY557" i="4" s="1"/>
  <c r="CZ557" i="4" s="1"/>
  <c r="CV557" i="4"/>
  <c r="CX345" i="4"/>
  <c r="CY345" i="4" s="1"/>
  <c r="CZ345" i="4" s="1"/>
  <c r="CV345" i="4"/>
  <c r="CV91" i="4"/>
  <c r="CV88" i="4"/>
  <c r="CX497" i="4"/>
  <c r="CY497" i="4" s="1"/>
  <c r="CZ497" i="4" s="1"/>
  <c r="CV497" i="4"/>
  <c r="CX525" i="4"/>
  <c r="CY525" i="4" s="1"/>
  <c r="CZ525" i="4" s="1"/>
  <c r="CV525" i="4"/>
  <c r="CX251" i="4"/>
  <c r="CY251" i="4" s="1"/>
  <c r="CZ251" i="4" s="1"/>
  <c r="CV251" i="4"/>
  <c r="CX248" i="4"/>
  <c r="CY248" i="4" s="1"/>
  <c r="CZ248" i="4" s="1"/>
  <c r="CV248" i="4"/>
  <c r="CX602" i="4"/>
  <c r="CY602" i="4" s="1"/>
  <c r="CZ602" i="4" s="1"/>
  <c r="CV602" i="4"/>
  <c r="CX860" i="4"/>
  <c r="CY860" i="4" s="1"/>
  <c r="CZ860" i="4" s="1"/>
  <c r="CV860" i="4"/>
  <c r="CV28" i="4"/>
  <c r="CX648" i="4"/>
  <c r="CY648" i="4" s="1"/>
  <c r="CZ648" i="4" s="1"/>
  <c r="CV648" i="4"/>
  <c r="CX931" i="4"/>
  <c r="CY931" i="4" s="1"/>
  <c r="CZ931" i="4" s="1"/>
  <c r="CV931" i="4"/>
  <c r="CX737" i="4"/>
  <c r="CY737" i="4" s="1"/>
  <c r="CZ737" i="4" s="1"/>
  <c r="CV737" i="4"/>
  <c r="CV21" i="4"/>
  <c r="CV81" i="4"/>
  <c r="CV109" i="4"/>
  <c r="CX837" i="4"/>
  <c r="CY837" i="4" s="1"/>
  <c r="CZ837" i="4" s="1"/>
  <c r="CV837" i="4"/>
  <c r="CX556" i="4"/>
  <c r="CY556" i="4" s="1"/>
  <c r="CZ556" i="4" s="1"/>
  <c r="CV556" i="4"/>
  <c r="CX502" i="4"/>
  <c r="CY502" i="4" s="1"/>
  <c r="CZ502" i="4" s="1"/>
  <c r="CV502" i="4"/>
  <c r="CX508" i="4"/>
  <c r="CY508" i="4" s="1"/>
  <c r="CZ508" i="4" s="1"/>
  <c r="CV508" i="4"/>
  <c r="CX167" i="4"/>
  <c r="CY167" i="4" s="1"/>
  <c r="CZ167" i="4" s="1"/>
  <c r="CV167" i="4"/>
  <c r="CX589" i="4"/>
  <c r="CY589" i="4" s="1"/>
  <c r="CZ589" i="4" s="1"/>
  <c r="CV589" i="4"/>
  <c r="CX315" i="4"/>
  <c r="CY315" i="4" s="1"/>
  <c r="CZ315" i="4" s="1"/>
  <c r="CV315" i="4"/>
  <c r="CX813" i="4"/>
  <c r="CY813" i="4" s="1"/>
  <c r="CZ813" i="4" s="1"/>
  <c r="CV813" i="4"/>
  <c r="CX662" i="4"/>
  <c r="CY662" i="4" s="1"/>
  <c r="CZ662" i="4" s="1"/>
  <c r="CV662" i="4"/>
  <c r="CX354" i="4"/>
  <c r="CY354" i="4" s="1"/>
  <c r="CZ354" i="4" s="1"/>
  <c r="CV354" i="4"/>
  <c r="CX350" i="4"/>
  <c r="CY350" i="4" s="1"/>
  <c r="CZ350" i="4" s="1"/>
  <c r="CV350" i="4"/>
  <c r="CX844" i="4"/>
  <c r="CY844" i="4" s="1"/>
  <c r="CZ844" i="4" s="1"/>
  <c r="CV844" i="4"/>
  <c r="CX794" i="4"/>
  <c r="CY794" i="4" s="1"/>
  <c r="CZ794" i="4" s="1"/>
  <c r="CV794" i="4"/>
  <c r="CX801" i="4"/>
  <c r="CY801" i="4" s="1"/>
  <c r="CZ801" i="4" s="1"/>
  <c r="CV801" i="4"/>
  <c r="CX719" i="4"/>
  <c r="CY719" i="4" s="1"/>
  <c r="CZ719" i="4" s="1"/>
  <c r="CV719" i="4"/>
  <c r="CX554" i="4"/>
  <c r="CY554" i="4" s="1"/>
  <c r="CZ554" i="4" s="1"/>
  <c r="CV554" i="4"/>
  <c r="CX550" i="4"/>
  <c r="CY550" i="4" s="1"/>
  <c r="CZ550" i="4" s="1"/>
  <c r="CV550" i="4"/>
  <c r="CX351" i="4"/>
  <c r="CY351" i="4" s="1"/>
  <c r="CZ351" i="4" s="1"/>
  <c r="CV351" i="4"/>
  <c r="CX189" i="4"/>
  <c r="CY189" i="4" s="1"/>
  <c r="CZ189" i="4" s="1"/>
  <c r="CV189" i="4"/>
  <c r="CX572" i="4"/>
  <c r="CY572" i="4" s="1"/>
  <c r="CZ572" i="4" s="1"/>
  <c r="CV572" i="4"/>
  <c r="CX260" i="4"/>
  <c r="CY260" i="4" s="1"/>
  <c r="CZ260" i="4" s="1"/>
  <c r="CV260" i="4"/>
  <c r="CX633" i="4"/>
  <c r="CY633" i="4" s="1"/>
  <c r="CZ633" i="4" s="1"/>
  <c r="CV633" i="4"/>
  <c r="CX788" i="4"/>
  <c r="CY788" i="4" s="1"/>
  <c r="CZ788" i="4" s="1"/>
  <c r="CV788" i="4"/>
  <c r="CX579" i="4"/>
  <c r="CY579" i="4" s="1"/>
  <c r="CZ579" i="4" s="1"/>
  <c r="CV579" i="4"/>
  <c r="CV37" i="4"/>
  <c r="CX375" i="4"/>
  <c r="CY375" i="4" s="1"/>
  <c r="CZ375" i="4" s="1"/>
  <c r="CV375" i="4"/>
  <c r="CX864" i="4"/>
  <c r="CY864" i="4" s="1"/>
  <c r="CZ864" i="4" s="1"/>
  <c r="CV864" i="4"/>
  <c r="CX702" i="4"/>
  <c r="CY702" i="4" s="1"/>
  <c r="CZ702" i="4" s="1"/>
  <c r="CV702" i="4"/>
  <c r="CX819" i="4"/>
  <c r="CY819" i="4" s="1"/>
  <c r="CZ819" i="4" s="1"/>
  <c r="CV819" i="4"/>
  <c r="CV25" i="4"/>
  <c r="CX372" i="4"/>
  <c r="CY372" i="4" s="1"/>
  <c r="CZ372" i="4" s="1"/>
  <c r="CV372" i="4"/>
  <c r="CX386" i="4"/>
  <c r="CY386" i="4" s="1"/>
  <c r="CZ386" i="4" s="1"/>
  <c r="CV386" i="4"/>
  <c r="CX382" i="4"/>
  <c r="CY382" i="4" s="1"/>
  <c r="CZ382" i="4" s="1"/>
  <c r="CV382" i="4"/>
  <c r="CX435" i="4"/>
  <c r="CY435" i="4" s="1"/>
  <c r="CZ435" i="4" s="1"/>
  <c r="CV435" i="4"/>
  <c r="CX185" i="4"/>
  <c r="CY185" i="4" s="1"/>
  <c r="CZ185" i="4" s="1"/>
  <c r="CV185" i="4"/>
  <c r="CX213" i="4"/>
  <c r="CY213" i="4" s="1"/>
  <c r="CZ213" i="4" s="1"/>
  <c r="CV213" i="4"/>
  <c r="CX590" i="4"/>
  <c r="CY590" i="4" s="1"/>
  <c r="CZ590" i="4" s="1"/>
  <c r="CV590" i="4"/>
  <c r="CX941" i="4"/>
  <c r="CY941" i="4" s="1"/>
  <c r="CZ941" i="4" s="1"/>
  <c r="CV941" i="4"/>
  <c r="CX532" i="4"/>
  <c r="CY532" i="4" s="1"/>
  <c r="CZ532" i="4" s="1"/>
  <c r="CV532" i="4"/>
  <c r="CX278" i="4"/>
  <c r="CY278" i="4" s="1"/>
  <c r="CZ278" i="4" s="1"/>
  <c r="CV278" i="4"/>
  <c r="CX585" i="4"/>
  <c r="CY585" i="4" s="1"/>
  <c r="CZ585" i="4" s="1"/>
  <c r="CV585" i="4"/>
  <c r="CX613" i="4"/>
  <c r="CY613" i="4" s="1"/>
  <c r="CZ613" i="4" s="1"/>
  <c r="CV613" i="4"/>
  <c r="CX817" i="4"/>
  <c r="CY817" i="4" s="1"/>
  <c r="CZ817" i="4" s="1"/>
  <c r="CV817" i="4"/>
  <c r="CX929" i="4"/>
  <c r="CY929" i="4" s="1"/>
  <c r="CZ929" i="4" s="1"/>
  <c r="CV929" i="4"/>
  <c r="CX939" i="4"/>
  <c r="CY939" i="4" s="1"/>
  <c r="CZ939" i="4" s="1"/>
  <c r="CV939" i="4"/>
  <c r="CX528" i="4"/>
  <c r="CY528" i="4" s="1"/>
  <c r="CZ528" i="4" s="1"/>
  <c r="CV528" i="4"/>
  <c r="CV89" i="4"/>
  <c r="CX494" i="4"/>
  <c r="CY494" i="4" s="1"/>
  <c r="CZ494" i="4" s="1"/>
  <c r="CV494" i="4"/>
  <c r="CV69" i="4"/>
  <c r="CX388" i="4"/>
  <c r="CY388" i="4" s="1"/>
  <c r="CZ388" i="4" s="1"/>
  <c r="CV388" i="4"/>
  <c r="CX146" i="4"/>
  <c r="CY146" i="4" s="1"/>
  <c r="CZ146" i="4" s="1"/>
  <c r="CV146" i="4"/>
  <c r="CX1005" i="4"/>
  <c r="CY1005" i="4" s="1"/>
  <c r="CZ1005" i="4" s="1"/>
  <c r="CV1005" i="4"/>
  <c r="CX342" i="4"/>
  <c r="CY342" i="4" s="1"/>
  <c r="CZ342" i="4" s="1"/>
  <c r="CV342" i="4"/>
  <c r="CV34" i="4"/>
  <c r="CX979" i="4"/>
  <c r="CY979" i="4" s="1"/>
  <c r="CZ979" i="4" s="1"/>
  <c r="CV979" i="4"/>
  <c r="CX953" i="4"/>
  <c r="CY953" i="4" s="1"/>
  <c r="CZ953" i="4" s="1"/>
  <c r="CV953" i="4"/>
  <c r="CX993" i="4"/>
  <c r="CY993" i="4" s="1"/>
  <c r="CZ993" i="4" s="1"/>
  <c r="CV993" i="4"/>
  <c r="CX679" i="4"/>
  <c r="CY679" i="4" s="1"/>
  <c r="CZ679" i="4" s="1"/>
  <c r="CV679" i="4"/>
  <c r="CX782" i="4"/>
  <c r="CY782" i="4" s="1"/>
  <c r="CZ782" i="4" s="1"/>
  <c r="CV782" i="4"/>
  <c r="CX802" i="4"/>
  <c r="CY802" i="4" s="1"/>
  <c r="CZ802" i="4" s="1"/>
  <c r="CV802" i="4"/>
  <c r="CX747" i="4"/>
  <c r="CY747" i="4" s="1"/>
  <c r="CZ747" i="4" s="1"/>
  <c r="CV747" i="4"/>
  <c r="CX343" i="4"/>
  <c r="CY343" i="4" s="1"/>
  <c r="CZ343" i="4" s="1"/>
  <c r="CV343" i="4"/>
  <c r="CX567" i="4"/>
  <c r="CY567" i="4" s="1"/>
  <c r="CZ567" i="4" s="1"/>
  <c r="CV567" i="4"/>
  <c r="CX762" i="4"/>
  <c r="CY762" i="4" s="1"/>
  <c r="CZ762" i="4" s="1"/>
  <c r="CV762" i="4"/>
  <c r="CU687" i="4"/>
  <c r="CR687" i="4"/>
  <c r="CU160" i="4"/>
  <c r="CR160" i="4"/>
  <c r="CU895" i="4"/>
  <c r="CR895" i="4"/>
  <c r="CU993" i="4"/>
  <c r="CR993" i="4"/>
  <c r="CU981" i="4"/>
  <c r="CR981" i="4"/>
  <c r="CU958" i="4"/>
  <c r="CR958" i="4"/>
  <c r="CU694" i="4"/>
  <c r="CR694" i="4"/>
  <c r="CU913" i="4"/>
  <c r="CR913" i="4"/>
  <c r="CU337" i="4"/>
  <c r="CR337" i="4"/>
  <c r="CU513" i="4"/>
  <c r="CR513" i="4"/>
  <c r="CU848" i="4"/>
  <c r="CR848" i="4"/>
  <c r="CU169" i="4"/>
  <c r="CR169" i="4"/>
  <c r="CU732" i="4"/>
  <c r="CR732" i="4"/>
  <c r="CU158" i="4"/>
  <c r="CR158" i="4"/>
  <c r="CU358" i="4"/>
  <c r="CR358" i="4"/>
  <c r="CU130" i="4"/>
  <c r="CR130" i="4"/>
  <c r="CU573" i="4"/>
  <c r="CR573" i="4"/>
  <c r="CU555" i="4"/>
  <c r="CR555" i="4"/>
  <c r="CU447" i="4"/>
  <c r="CR447" i="4"/>
  <c r="CR55" i="4"/>
  <c r="CU911" i="4"/>
  <c r="CR911" i="4"/>
  <c r="CU244" i="4"/>
  <c r="CR244" i="4"/>
  <c r="CR47" i="4"/>
  <c r="CR604" i="4"/>
  <c r="CU604" i="4"/>
  <c r="CU812" i="4"/>
  <c r="CR812" i="4"/>
  <c r="CU149" i="4"/>
  <c r="CR149" i="4"/>
  <c r="CU418" i="4"/>
  <c r="CR418" i="4"/>
  <c r="CU414" i="4"/>
  <c r="CR414" i="4"/>
  <c r="CU131" i="4"/>
  <c r="CR131" i="4"/>
  <c r="CU311" i="4"/>
  <c r="CR311" i="4"/>
  <c r="CU840" i="4"/>
  <c r="CR840" i="4"/>
  <c r="CU650" i="4"/>
  <c r="CR650" i="4"/>
  <c r="CR83" i="4"/>
  <c r="CR80" i="4"/>
  <c r="CU562" i="4"/>
  <c r="CR562" i="4"/>
  <c r="CU510" i="4"/>
  <c r="CR510" i="4"/>
  <c r="CU571" i="4"/>
  <c r="CR571" i="4"/>
  <c r="CR568" i="4"/>
  <c r="CU568" i="4"/>
  <c r="CU229" i="4"/>
  <c r="CR229" i="4"/>
  <c r="CU957" i="4"/>
  <c r="CR957" i="4"/>
  <c r="CU823" i="4"/>
  <c r="CR823" i="4"/>
  <c r="CU870" i="4"/>
  <c r="CR870" i="4"/>
  <c r="CU960" i="4"/>
  <c r="CR960" i="4"/>
  <c r="CU766" i="4"/>
  <c r="CR766" i="4"/>
  <c r="CU822" i="4"/>
  <c r="CR822" i="4"/>
  <c r="CU1003" i="4"/>
  <c r="CR1003" i="4"/>
  <c r="CU217" i="4"/>
  <c r="CR217" i="4"/>
  <c r="CU245" i="4"/>
  <c r="CR245" i="4"/>
  <c r="CU973" i="4"/>
  <c r="CR973" i="4"/>
  <c r="CU564" i="4"/>
  <c r="CR564" i="4"/>
  <c r="CU578" i="4"/>
  <c r="CR578" i="4"/>
  <c r="CU574" i="4"/>
  <c r="CR574" i="4"/>
  <c r="CU516" i="4"/>
  <c r="CR516" i="4"/>
  <c r="CU270" i="4"/>
  <c r="CR270" i="4"/>
  <c r="CU577" i="4"/>
  <c r="CR577" i="4"/>
  <c r="CU605" i="4"/>
  <c r="CR605" i="4"/>
  <c r="CU523" i="4"/>
  <c r="CR523" i="4"/>
  <c r="CU887" i="4"/>
  <c r="CR887" i="4"/>
  <c r="CU199" i="4"/>
  <c r="CR199" i="4"/>
  <c r="CU894" i="4"/>
  <c r="CR894" i="4"/>
  <c r="CU903" i="4"/>
  <c r="CR903" i="4"/>
  <c r="CR100" i="4"/>
  <c r="CU287" i="4"/>
  <c r="CR287" i="4"/>
  <c r="CU178" i="4"/>
  <c r="CR178" i="4"/>
  <c r="CU174" i="4"/>
  <c r="CR174" i="4"/>
  <c r="CU900" i="4"/>
  <c r="CR900" i="4"/>
  <c r="CR68" i="4"/>
  <c r="CU441" i="4"/>
  <c r="CR441" i="4"/>
  <c r="CU387" i="4"/>
  <c r="CR387" i="4"/>
  <c r="CU384" i="4"/>
  <c r="CR384" i="4"/>
  <c r="CR75" i="4"/>
  <c r="CR72" i="4"/>
  <c r="CU879" i="4"/>
  <c r="CR879" i="4"/>
  <c r="CU731" i="4"/>
  <c r="CR731" i="4"/>
  <c r="CU769" i="4"/>
  <c r="CR769" i="4"/>
  <c r="CU608" i="4"/>
  <c r="CR608" i="4"/>
  <c r="CU778" i="4"/>
  <c r="CR778" i="4"/>
  <c r="CR22" i="4"/>
  <c r="CU826" i="4"/>
  <c r="CR826" i="4"/>
  <c r="CU721" i="4"/>
  <c r="CR721" i="4"/>
  <c r="CU426" i="4"/>
  <c r="CR426" i="4"/>
  <c r="CU422" i="4"/>
  <c r="CR422" i="4"/>
  <c r="CU367" i="4"/>
  <c r="CR367" i="4"/>
  <c r="CU243" i="4"/>
  <c r="CR243" i="4"/>
  <c r="CU251" i="4"/>
  <c r="CR251" i="4"/>
  <c r="CU193" i="4"/>
  <c r="CR193" i="4"/>
  <c r="CU221" i="4"/>
  <c r="CR221" i="4"/>
  <c r="CU949" i="4"/>
  <c r="CR949" i="4"/>
  <c r="CU540" i="4"/>
  <c r="CR540" i="4"/>
  <c r="CU943" i="4"/>
  <c r="CR943" i="4"/>
  <c r="CU926" i="4"/>
  <c r="CR926" i="4"/>
  <c r="CU745" i="4"/>
  <c r="CR745" i="4"/>
  <c r="CU921" i="4"/>
  <c r="CR921" i="4"/>
  <c r="CU306" i="4"/>
  <c r="CR306" i="4"/>
  <c r="CU302" i="4"/>
  <c r="CR302" i="4"/>
  <c r="CU609" i="4"/>
  <c r="CR609" i="4"/>
  <c r="CU258" i="4"/>
  <c r="CR258" i="4"/>
  <c r="CU254" i="4"/>
  <c r="CR254" i="4"/>
  <c r="CR57" i="4"/>
  <c r="CR85" i="4"/>
  <c r="CU666" i="4"/>
  <c r="CR666" i="4"/>
  <c r="CU701" i="4"/>
  <c r="CR701" i="4"/>
  <c r="CU761" i="4"/>
  <c r="CR761" i="4"/>
  <c r="CU965" i="4"/>
  <c r="CR965" i="4"/>
  <c r="CR12" i="4"/>
  <c r="CU849" i="4"/>
  <c r="CR849" i="4"/>
  <c r="CR42" i="4"/>
  <c r="CR38" i="4"/>
  <c r="CU501" i="4"/>
  <c r="CR501" i="4"/>
  <c r="CU171" i="4"/>
  <c r="CR171" i="4"/>
  <c r="CU168" i="4"/>
  <c r="CR168" i="4"/>
  <c r="CU522" i="4"/>
  <c r="CR522" i="4"/>
  <c r="CU530" i="4"/>
  <c r="CR530" i="4"/>
  <c r="CU877" i="4"/>
  <c r="CR877" i="4"/>
  <c r="CU468" i="4"/>
  <c r="CR468" i="4"/>
  <c r="CU988" i="4"/>
  <c r="CR988" i="4"/>
  <c r="CU982" i="4"/>
  <c r="CR982" i="4"/>
  <c r="CR671" i="4"/>
  <c r="CU671" i="4"/>
  <c r="CR24" i="4"/>
  <c r="CU712" i="4"/>
  <c r="CR712" i="4"/>
  <c r="CU741" i="4"/>
  <c r="CR741" i="4"/>
  <c r="CU775" i="4"/>
  <c r="CR775" i="4"/>
  <c r="CU356" i="4"/>
  <c r="CR356" i="4"/>
  <c r="CU876" i="4"/>
  <c r="CR876" i="4"/>
  <c r="CU537" i="4"/>
  <c r="CR537" i="4"/>
  <c r="CU172" i="4"/>
  <c r="CR172" i="4"/>
  <c r="CR692" i="4"/>
  <c r="CU692" i="4"/>
  <c r="CU118" i="4"/>
  <c r="CR118" i="4"/>
  <c r="CU124" i="4"/>
  <c r="CR124" i="4"/>
  <c r="CU479" i="4"/>
  <c r="CR479" i="4"/>
  <c r="CU594" i="4"/>
  <c r="CR594" i="4"/>
  <c r="CU532" i="4"/>
  <c r="CR532" i="4"/>
  <c r="CU359" i="4"/>
  <c r="CR359" i="4"/>
  <c r="CR585" i="4"/>
  <c r="CU585" i="4"/>
  <c r="CU220" i="4"/>
  <c r="CR220" i="4"/>
  <c r="CU740" i="4"/>
  <c r="CR740" i="4"/>
  <c r="CU933" i="4"/>
  <c r="CR933" i="4"/>
  <c r="CR19" i="4"/>
  <c r="CU698" i="4"/>
  <c r="CR698" i="4"/>
  <c r="CU696" i="4"/>
  <c r="CR696" i="4"/>
  <c r="CU816" i="4"/>
  <c r="CR816" i="4"/>
  <c r="CU858" i="4"/>
  <c r="CR858" i="4"/>
  <c r="CU682" i="4"/>
  <c r="CR682" i="4"/>
  <c r="CU678" i="4"/>
  <c r="CR678" i="4"/>
  <c r="CU498" i="4"/>
  <c r="CR498" i="4"/>
  <c r="CU299" i="4"/>
  <c r="CR299" i="4"/>
  <c r="CU296" i="4"/>
  <c r="CR296" i="4"/>
  <c r="CU646" i="4"/>
  <c r="CR646" i="4"/>
  <c r="CU396" i="4"/>
  <c r="CR396" i="4"/>
  <c r="CU142" i="4"/>
  <c r="CR142" i="4"/>
  <c r="CU449" i="4"/>
  <c r="CR449" i="4"/>
  <c r="CU477" i="4"/>
  <c r="CR477" i="4"/>
  <c r="CU137" i="4"/>
  <c r="CR137" i="4"/>
  <c r="CU542" i="4"/>
  <c r="CR542" i="4"/>
  <c r="CU856" i="4"/>
  <c r="CR856" i="4"/>
  <c r="CU710" i="4"/>
  <c r="CR710" i="4"/>
  <c r="CU175" i="4"/>
  <c r="CR175" i="4"/>
  <c r="CU782" i="4"/>
  <c r="CR782" i="4"/>
  <c r="CU583" i="4"/>
  <c r="CR583" i="4"/>
  <c r="CR16" i="4"/>
  <c r="CU591" i="4"/>
  <c r="CR591" i="4"/>
  <c r="CU401" i="4"/>
  <c r="CR401" i="4"/>
  <c r="CU770" i="4"/>
  <c r="CR770" i="4"/>
  <c r="CU803" i="4"/>
  <c r="CR803" i="4"/>
  <c r="CU948" i="4"/>
  <c r="CR948" i="4"/>
  <c r="CR116" i="4"/>
  <c r="CU380" i="4"/>
  <c r="CR380" i="4"/>
  <c r="CU330" i="4"/>
  <c r="CR330" i="4"/>
  <c r="CU326" i="4"/>
  <c r="CR326" i="4"/>
  <c r="CU951" i="4"/>
  <c r="CR951" i="4"/>
  <c r="CU492" i="4"/>
  <c r="CR492" i="4"/>
  <c r="CU552" i="4"/>
  <c r="CR552" i="4"/>
  <c r="CU842" i="4"/>
  <c r="CR842" i="4"/>
  <c r="CU866" i="4"/>
  <c r="CR866" i="4"/>
  <c r="CU490" i="4"/>
  <c r="CR490" i="4"/>
  <c r="CU589" i="4"/>
  <c r="CR589" i="4"/>
  <c r="CU312" i="4"/>
  <c r="CR312" i="4"/>
  <c r="CU760" i="4"/>
  <c r="CR760" i="4"/>
  <c r="CU659" i="4"/>
  <c r="CR659" i="4"/>
  <c r="CU122" i="4"/>
  <c r="CR122" i="4"/>
  <c r="CU382" i="4"/>
  <c r="CR382" i="4"/>
  <c r="CU435" i="4"/>
  <c r="CR435" i="4"/>
  <c r="CU928" i="4"/>
  <c r="CR928" i="4"/>
  <c r="CU735" i="4"/>
  <c r="CR735" i="4"/>
  <c r="CU935" i="4"/>
  <c r="CR935" i="4"/>
  <c r="CU558" i="4"/>
  <c r="CR558" i="4"/>
  <c r="CU250" i="4"/>
  <c r="CR250" i="4"/>
  <c r="CU246" i="4"/>
  <c r="CR246" i="4"/>
  <c r="CU617" i="4"/>
  <c r="CR617" i="4"/>
  <c r="CU252" i="4"/>
  <c r="CR252" i="4"/>
  <c r="CU202" i="4"/>
  <c r="CR202" i="4"/>
  <c r="CU198" i="4"/>
  <c r="CR198" i="4"/>
  <c r="CU313" i="4"/>
  <c r="CR313" i="4"/>
  <c r="CU495" i="4"/>
  <c r="CR495" i="4"/>
  <c r="CU259" i="4"/>
  <c r="CR259" i="4"/>
  <c r="CU256" i="4"/>
  <c r="CR256" i="4"/>
  <c r="CU610" i="4"/>
  <c r="CR610" i="4"/>
  <c r="CU606" i="4"/>
  <c r="CR606" i="4"/>
  <c r="CU874" i="4"/>
  <c r="CR874" i="4"/>
  <c r="CU151" i="4"/>
  <c r="CR151" i="4"/>
  <c r="CU908" i="4"/>
  <c r="CR908" i="4"/>
  <c r="CU971" i="4"/>
  <c r="CR971" i="4"/>
  <c r="CU850" i="4"/>
  <c r="CR850" i="4"/>
  <c r="CU977" i="4"/>
  <c r="CR977" i="4"/>
  <c r="CU147" i="4"/>
  <c r="CR147" i="4"/>
  <c r="CU144" i="4"/>
  <c r="CR144" i="4"/>
  <c r="CU626" i="4"/>
  <c r="CR626" i="4"/>
  <c r="CU622" i="4"/>
  <c r="CR622" i="4"/>
  <c r="CU266" i="4"/>
  <c r="CR266" i="4"/>
  <c r="CU262" i="4"/>
  <c r="CR262" i="4"/>
  <c r="CU377" i="4"/>
  <c r="CR377" i="4"/>
  <c r="CU635" i="4"/>
  <c r="CR635" i="4"/>
  <c r="CU265" i="4"/>
  <c r="CR265" i="4"/>
  <c r="CU293" i="4"/>
  <c r="CR293" i="4"/>
  <c r="CU520" i="4"/>
  <c r="CR520" i="4"/>
  <c r="CU912" i="4"/>
  <c r="CR912" i="4"/>
  <c r="CU934" i="4"/>
  <c r="CR934" i="4"/>
  <c r="CU705" i="4"/>
  <c r="CR705" i="4"/>
  <c r="CU352" i="4"/>
  <c r="CR352" i="4"/>
  <c r="CU882" i="4"/>
  <c r="CR882" i="4"/>
  <c r="CU143" i="4"/>
  <c r="CR143" i="4"/>
  <c r="CR79" i="4"/>
  <c r="CU685" i="4"/>
  <c r="CR685" i="4"/>
  <c r="CU539" i="4"/>
  <c r="CR539" i="4"/>
  <c r="CU481" i="4"/>
  <c r="CR481" i="4"/>
  <c r="CU509" i="4"/>
  <c r="CR509" i="4"/>
  <c r="CU126" i="4"/>
  <c r="CR126" i="4"/>
  <c r="CU469" i="4"/>
  <c r="CR469" i="4"/>
  <c r="CU129" i="4"/>
  <c r="CR129" i="4"/>
  <c r="CU157" i="4"/>
  <c r="CR157" i="4"/>
  <c r="CU862" i="4"/>
  <c r="CR862" i="4"/>
  <c r="CU786" i="4"/>
  <c r="CR786" i="4"/>
  <c r="CU986" i="4"/>
  <c r="CR986" i="4"/>
  <c r="CU699" i="4"/>
  <c r="CR699" i="4"/>
  <c r="CU969" i="4"/>
  <c r="CR969" i="4"/>
  <c r="CU683" i="4"/>
  <c r="CR683" i="4"/>
  <c r="CU242" i="4"/>
  <c r="CR242" i="4"/>
  <c r="CU238" i="4"/>
  <c r="CR238" i="4"/>
  <c r="CU291" i="4"/>
  <c r="CR291" i="4"/>
  <c r="CU297" i="4"/>
  <c r="CR297" i="4"/>
  <c r="CU325" i="4"/>
  <c r="CR325" i="4"/>
  <c r="CU240" i="4"/>
  <c r="CR240" i="4"/>
  <c r="CU248" i="4"/>
  <c r="CR248" i="4"/>
  <c r="CU602" i="4"/>
  <c r="CR602" i="4"/>
  <c r="CU598" i="4"/>
  <c r="CR598" i="4"/>
  <c r="CU423" i="4"/>
  <c r="CR423" i="4"/>
  <c r="CU723" i="4"/>
  <c r="CR723" i="4"/>
  <c r="CU697" i="4"/>
  <c r="CR697" i="4"/>
  <c r="CU725" i="4"/>
  <c r="CR725" i="4"/>
  <c r="CR8" i="4"/>
  <c r="CU835" i="4"/>
  <c r="CR835" i="4"/>
  <c r="CU383" i="4"/>
  <c r="CR383" i="4"/>
  <c r="CU279" i="4"/>
  <c r="CR279" i="4"/>
  <c r="CU228" i="4"/>
  <c r="CR228" i="4"/>
  <c r="CU748" i="4"/>
  <c r="CR748" i="4"/>
  <c r="CR44" i="4"/>
  <c r="CU637" i="4"/>
  <c r="CR637" i="4"/>
  <c r="CU619" i="4"/>
  <c r="CR619" i="4"/>
  <c r="CU616" i="4"/>
  <c r="CR616" i="4"/>
  <c r="CU307" i="4"/>
  <c r="CR307" i="4"/>
  <c r="CU813" i="4"/>
  <c r="CR813" i="4"/>
  <c r="CU662" i="4"/>
  <c r="CR662" i="4"/>
  <c r="CU354" i="4"/>
  <c r="CR354" i="4"/>
  <c r="CU350" i="4"/>
  <c r="CR350" i="4"/>
  <c r="CU183" i="4"/>
  <c r="CR183" i="4"/>
  <c r="CU675" i="4"/>
  <c r="CR675" i="4"/>
  <c r="CU999" i="4"/>
  <c r="CR999" i="4"/>
  <c r="CU473" i="4"/>
  <c r="CR473" i="4"/>
  <c r="CU161" i="4"/>
  <c r="CR161" i="4"/>
  <c r="CU189" i="4"/>
  <c r="CR189" i="4"/>
  <c r="CU572" i="4"/>
  <c r="CR572" i="4"/>
  <c r="CU655" i="4"/>
  <c r="CR655" i="4"/>
  <c r="CU518" i="4"/>
  <c r="CR518" i="4"/>
  <c r="CU526" i="4"/>
  <c r="CR526" i="4"/>
  <c r="CU156" i="4"/>
  <c r="CR156" i="4"/>
  <c r="CU549" i="4"/>
  <c r="CR549" i="4"/>
  <c r="CU668" i="4"/>
  <c r="CR668" i="4"/>
  <c r="CU753" i="4"/>
  <c r="CR753" i="4"/>
  <c r="CU1002" i="4"/>
  <c r="CR1002" i="4"/>
  <c r="CU807" i="4"/>
  <c r="CR807" i="4"/>
  <c r="CU691" i="4"/>
  <c r="CR691" i="4"/>
  <c r="CU883" i="4"/>
  <c r="CR883" i="4"/>
  <c r="CR106" i="4"/>
  <c r="CU565" i="4"/>
  <c r="CR565" i="4"/>
  <c r="CU483" i="4"/>
  <c r="CR483" i="4"/>
  <c r="CU489" i="4"/>
  <c r="CR489" i="4"/>
  <c r="CU177" i="4"/>
  <c r="CR177" i="4"/>
  <c r="CU205" i="4"/>
  <c r="CR205" i="4"/>
  <c r="CU590" i="4"/>
  <c r="CR590" i="4"/>
  <c r="CU282" i="4"/>
  <c r="CR282" i="4"/>
  <c r="CU278" i="4"/>
  <c r="CR278" i="4"/>
  <c r="CU613" i="4"/>
  <c r="CR613" i="4"/>
  <c r="CU817" i="4"/>
  <c r="CR817" i="4"/>
  <c r="CU303" i="4"/>
  <c r="CR303" i="4"/>
  <c r="CU929" i="4"/>
  <c r="CR929" i="4"/>
  <c r="CU780" i="4"/>
  <c r="CR780" i="4"/>
  <c r="CU431" i="4"/>
  <c r="CR431" i="4"/>
  <c r="CU830" i="4"/>
  <c r="CR830" i="4"/>
  <c r="CU527" i="4"/>
  <c r="CR527" i="4"/>
  <c r="CR13" i="4"/>
  <c r="CU936" i="4"/>
  <c r="CR936" i="4"/>
  <c r="CU420" i="4"/>
  <c r="CR420" i="4"/>
  <c r="CU494" i="4"/>
  <c r="CR494" i="4"/>
  <c r="CU756" i="4"/>
  <c r="CR756" i="4"/>
  <c r="CU317" i="4"/>
  <c r="CR317" i="4"/>
  <c r="CR69" i="4"/>
  <c r="CU388" i="4"/>
  <c r="CR388" i="4"/>
  <c r="CU146" i="4"/>
  <c r="CR146" i="4"/>
  <c r="CU504" i="4"/>
  <c r="CR504" i="4"/>
  <c r="CU192" i="4"/>
  <c r="CR192" i="4"/>
  <c r="CU546" i="4"/>
  <c r="CR546" i="4"/>
  <c r="CU804" i="4"/>
  <c r="CR804" i="4"/>
  <c r="CU881" i="4"/>
  <c r="CR881" i="4"/>
  <c r="CR11" i="4"/>
  <c r="CU667" i="4"/>
  <c r="CR667" i="4"/>
  <c r="CU716" i="4"/>
  <c r="CR716" i="4"/>
  <c r="CU463" i="4"/>
  <c r="CR463" i="4"/>
  <c r="CU802" i="4"/>
  <c r="CR802" i="4"/>
  <c r="CU789" i="4"/>
  <c r="CR789" i="4"/>
  <c r="CU631" i="4"/>
  <c r="CR631" i="4"/>
  <c r="CU429" i="4"/>
  <c r="CR429" i="4"/>
  <c r="CU274" i="4"/>
  <c r="CR274" i="4"/>
  <c r="CU998" i="4"/>
  <c r="CR998" i="4"/>
  <c r="CU545" i="4"/>
  <c r="CR545" i="4"/>
  <c r="CU525" i="4"/>
  <c r="CR525" i="4"/>
  <c r="CU139" i="4"/>
  <c r="CR139" i="4"/>
  <c r="CU787" i="4"/>
  <c r="CR787" i="4"/>
  <c r="CU141" i="4"/>
  <c r="CR141" i="4"/>
  <c r="CU967" i="4"/>
  <c r="CR967" i="4"/>
  <c r="CU484" i="4"/>
  <c r="CR484" i="4"/>
  <c r="CU1004" i="4"/>
  <c r="CR1004" i="4"/>
  <c r="CU300" i="4"/>
  <c r="CR300" i="4"/>
  <c r="CU820" i="4"/>
  <c r="CR820" i="4"/>
  <c r="CU611" i="4"/>
  <c r="CR611" i="4"/>
  <c r="CU772" i="4"/>
  <c r="CR772" i="4"/>
  <c r="CU563" i="4"/>
  <c r="CR563" i="4"/>
  <c r="CU341" i="4"/>
  <c r="CR341" i="4"/>
  <c r="CR29" i="4"/>
  <c r="CU751" i="4"/>
  <c r="CR751" i="4"/>
  <c r="CU734" i="4"/>
  <c r="CR734" i="4"/>
  <c r="CU455" i="4"/>
  <c r="CR455" i="4"/>
  <c r="CU954" i="4"/>
  <c r="CR954" i="4"/>
  <c r="CU890" i="4"/>
  <c r="CR890" i="4"/>
  <c r="CU857" i="4"/>
  <c r="CR857" i="4"/>
  <c r="CU548" i="4"/>
  <c r="CR548" i="4"/>
  <c r="CU314" i="4"/>
  <c r="CR314" i="4"/>
  <c r="CU310" i="4"/>
  <c r="CR310" i="4"/>
  <c r="CU316" i="4"/>
  <c r="CR316" i="4"/>
  <c r="CU836" i="4"/>
  <c r="CR836" i="4"/>
  <c r="CU627" i="4"/>
  <c r="CR627" i="4"/>
  <c r="CU632" i="4"/>
  <c r="CR632" i="4"/>
  <c r="CU323" i="4"/>
  <c r="CR323" i="4"/>
  <c r="CU320" i="4"/>
  <c r="CR320" i="4"/>
  <c r="CR111" i="4"/>
  <c r="CU946" i="4"/>
  <c r="CR946" i="4"/>
  <c r="CU649" i="4"/>
  <c r="CR649" i="4"/>
  <c r="CU714" i="4"/>
  <c r="CR714" i="4"/>
  <c r="CU722" i="4"/>
  <c r="CR722" i="4"/>
  <c r="CU985" i="4"/>
  <c r="CR985" i="4"/>
  <c r="CU944" i="4"/>
  <c r="CR944" i="4"/>
  <c r="CU465" i="4"/>
  <c r="CR465" i="4"/>
  <c r="CU493" i="4"/>
  <c r="CR493" i="4"/>
  <c r="CU281" i="4"/>
  <c r="CR281" i="4"/>
  <c r="CU536" i="4"/>
  <c r="CR536" i="4"/>
  <c r="CU233" i="4"/>
  <c r="CR233" i="4"/>
  <c r="CU491" i="4"/>
  <c r="CR491" i="4"/>
  <c r="CU433" i="4"/>
  <c r="CR433" i="4"/>
  <c r="CU461" i="4"/>
  <c r="CR461" i="4"/>
  <c r="CU538" i="4"/>
  <c r="CR538" i="4"/>
  <c r="CU885" i="4"/>
  <c r="CR885" i="4"/>
  <c r="CU476" i="4"/>
  <c r="CR476" i="4"/>
  <c r="CU996" i="4"/>
  <c r="CR996" i="4"/>
  <c r="CU599" i="4"/>
  <c r="CR599" i="4"/>
  <c r="CU892" i="4"/>
  <c r="CR892" i="4"/>
  <c r="CU886" i="4"/>
  <c r="CR886" i="4"/>
  <c r="CU937" i="4"/>
  <c r="CR937" i="4"/>
  <c r="CU164" i="4"/>
  <c r="CR164" i="4"/>
  <c r="CU603" i="4"/>
  <c r="CR603" i="4"/>
  <c r="CU600" i="4"/>
  <c r="CR600" i="4"/>
  <c r="CR33" i="4"/>
  <c r="CR61" i="4"/>
  <c r="CR43" i="4"/>
  <c r="CR40" i="4"/>
  <c r="CU644" i="4"/>
  <c r="CR644" i="4"/>
  <c r="CU652" i="4"/>
  <c r="CR652" i="4"/>
  <c r="CU290" i="4"/>
  <c r="CR290" i="4"/>
  <c r="CU286" i="4"/>
  <c r="CR286" i="4"/>
  <c r="CU871" i="4"/>
  <c r="CR871" i="4"/>
  <c r="CR71" i="4"/>
  <c r="CU593" i="4"/>
  <c r="CR593" i="4"/>
  <c r="CU621" i="4"/>
  <c r="CR621" i="4"/>
  <c r="CU409" i="4"/>
  <c r="CR409" i="4"/>
  <c r="CU664" i="4"/>
  <c r="CR664" i="4"/>
  <c r="CU355" i="4"/>
  <c r="CR355" i="4"/>
  <c r="CU361" i="4"/>
  <c r="CR361" i="4"/>
  <c r="CR49" i="4"/>
  <c r="CR77" i="4"/>
  <c r="CU466" i="4"/>
  <c r="CR466" i="4"/>
  <c r="CU462" i="4"/>
  <c r="CR462" i="4"/>
  <c r="CU404" i="4"/>
  <c r="CR404" i="4"/>
  <c r="CR92" i="4"/>
  <c r="CU223" i="4"/>
  <c r="CR223" i="4"/>
  <c r="CU918" i="4"/>
  <c r="CR918" i="4"/>
  <c r="CU844" i="4"/>
  <c r="CR844" i="4"/>
  <c r="CR800" i="4"/>
  <c r="CU800" i="4"/>
  <c r="CR18" i="4"/>
  <c r="CU855" i="4"/>
  <c r="CR855" i="4"/>
  <c r="CU805" i="4"/>
  <c r="CR805" i="4"/>
  <c r="CU403" i="4"/>
  <c r="CR403" i="4"/>
  <c r="CU400" i="4"/>
  <c r="CR400" i="4"/>
  <c r="CU219" i="4"/>
  <c r="CR219" i="4"/>
  <c r="CU216" i="4"/>
  <c r="CR216" i="4"/>
  <c r="CU570" i="4"/>
  <c r="CR570" i="4"/>
  <c r="CU566" i="4"/>
  <c r="CR566" i="4"/>
  <c r="CU260" i="4"/>
  <c r="CR260" i="4"/>
  <c r="CU633" i="4"/>
  <c r="CR633" i="4"/>
  <c r="CU268" i="4"/>
  <c r="CR268" i="4"/>
  <c r="CU218" i="4"/>
  <c r="CR218" i="4"/>
  <c r="CU214" i="4"/>
  <c r="CR214" i="4"/>
  <c r="CU521" i="4"/>
  <c r="CR521" i="4"/>
  <c r="CU728" i="4"/>
  <c r="CR728" i="4"/>
  <c r="CU767" i="4"/>
  <c r="CR767" i="4"/>
  <c r="CU865" i="4"/>
  <c r="CR865" i="4"/>
  <c r="CU288" i="4"/>
  <c r="CR288" i="4"/>
  <c r="CU983" i="4"/>
  <c r="CR983" i="4"/>
  <c r="CU702" i="4"/>
  <c r="CR702" i="4"/>
  <c r="CU819" i="4"/>
  <c r="CR819" i="4"/>
  <c r="CR102" i="4"/>
  <c r="CU225" i="4"/>
  <c r="CR225" i="4"/>
  <c r="CU517" i="4"/>
  <c r="CR517" i="4"/>
  <c r="CU586" i="4"/>
  <c r="CR586" i="4"/>
  <c r="CU582" i="4"/>
  <c r="CR582" i="4"/>
  <c r="CU332" i="4"/>
  <c r="CR332" i="4"/>
  <c r="CU852" i="4"/>
  <c r="CR852" i="4"/>
  <c r="CU615" i="4"/>
  <c r="CR615" i="4"/>
  <c r="CU792" i="4"/>
  <c r="CR792" i="4"/>
  <c r="CU831" i="4"/>
  <c r="CR831" i="4"/>
  <c r="CR14" i="4"/>
  <c r="CU939" i="4"/>
  <c r="CR939" i="4"/>
  <c r="CU940" i="4"/>
  <c r="CR940" i="4"/>
  <c r="CU236" i="4"/>
  <c r="CR236" i="4"/>
  <c r="CU629" i="4"/>
  <c r="CR629" i="4"/>
  <c r="CU289" i="4"/>
  <c r="CR289" i="4"/>
  <c r="CR41" i="4"/>
  <c r="CU797" i="4"/>
  <c r="CR797" i="4"/>
  <c r="CU284" i="4"/>
  <c r="CR284" i="4"/>
  <c r="CU917" i="4"/>
  <c r="CR917" i="4"/>
  <c r="CU938" i="4"/>
  <c r="CR938" i="4"/>
  <c r="CU543" i="4"/>
  <c r="CR543" i="4"/>
  <c r="CU896" i="4"/>
  <c r="CR896" i="4"/>
  <c r="CU747" i="4"/>
  <c r="CR747" i="4"/>
  <c r="CU898" i="4"/>
  <c r="CR898" i="4"/>
  <c r="CU861" i="4"/>
  <c r="CR861" i="4"/>
  <c r="CU210" i="4"/>
  <c r="CR210" i="4"/>
  <c r="CU201" i="4"/>
  <c r="CR201" i="4"/>
  <c r="CU739" i="4"/>
  <c r="CR739" i="4"/>
  <c r="CU726" i="4"/>
  <c r="CR726" i="4"/>
  <c r="CU922" i="4"/>
  <c r="CR922" i="4"/>
  <c r="CU773" i="4"/>
  <c r="CR773" i="4"/>
  <c r="CU533" i="4"/>
  <c r="CR533" i="4"/>
  <c r="CU795" i="4"/>
  <c r="CR795" i="4"/>
  <c r="CU535" i="4"/>
  <c r="CR535" i="4"/>
  <c r="CU561" i="4"/>
  <c r="CR561" i="4"/>
  <c r="CU990" i="4"/>
  <c r="CR990" i="4"/>
  <c r="CU899" i="4"/>
  <c r="CR899" i="4"/>
  <c r="CU839" i="4"/>
  <c r="CR839" i="4"/>
  <c r="CU419" i="4"/>
  <c r="CR419" i="4"/>
  <c r="CU425" i="4"/>
  <c r="CR425" i="4"/>
  <c r="CR67" i="4"/>
  <c r="CU864" i="4"/>
  <c r="CR864" i="4"/>
  <c r="CU888" i="4"/>
  <c r="CR888" i="4"/>
  <c r="CU213" i="4"/>
  <c r="CR213" i="4"/>
  <c r="CU186" i="4"/>
  <c r="CR186" i="4"/>
  <c r="CR50" i="4"/>
  <c r="CR46" i="4"/>
  <c r="CU645" i="4"/>
  <c r="CR645" i="4"/>
  <c r="CR56" i="4"/>
  <c r="CU757" i="4"/>
  <c r="CR757" i="4"/>
  <c r="CU348" i="4"/>
  <c r="CR348" i="4"/>
  <c r="CU868" i="4"/>
  <c r="CR868" i="4"/>
  <c r="CU480" i="4"/>
  <c r="CR480" i="4"/>
  <c r="CU863" i="4"/>
  <c r="CR863" i="4"/>
  <c r="CU997" i="4"/>
  <c r="CR997" i="4"/>
  <c r="CU814" i="4"/>
  <c r="CR814" i="4"/>
  <c r="CU487" i="4"/>
  <c r="CR487" i="4"/>
  <c r="CU364" i="4"/>
  <c r="CR364" i="4"/>
  <c r="CU884" i="4"/>
  <c r="CR884" i="4"/>
  <c r="CR52" i="4"/>
  <c r="CR66" i="4"/>
  <c r="CR62" i="4"/>
  <c r="CU405" i="4"/>
  <c r="CR405" i="4"/>
  <c r="CR65" i="4"/>
  <c r="CR93" i="4"/>
  <c r="CU674" i="4"/>
  <c r="CR674" i="4"/>
  <c r="CU798" i="4"/>
  <c r="CR798" i="4"/>
  <c r="CU415" i="4"/>
  <c r="CR415" i="4"/>
  <c r="CU207" i="4"/>
  <c r="CR207" i="4"/>
  <c r="CU927" i="4"/>
  <c r="CR927" i="4"/>
  <c r="CU758" i="4"/>
  <c r="CR758" i="4"/>
  <c r="CU809" i="4"/>
  <c r="CR809" i="4"/>
  <c r="CU713" i="4"/>
  <c r="CR713" i="4"/>
  <c r="CU811" i="4"/>
  <c r="CR811" i="4"/>
  <c r="CU309" i="4"/>
  <c r="CR309" i="4"/>
  <c r="CU239" i="4"/>
  <c r="CR239" i="4"/>
  <c r="CU227" i="4"/>
  <c r="CR227" i="4"/>
  <c r="CU488" i="4"/>
  <c r="CR488" i="4"/>
  <c r="CU187" i="4"/>
  <c r="CR187" i="4"/>
  <c r="CU184" i="4"/>
  <c r="CR184" i="4"/>
  <c r="CU534" i="4"/>
  <c r="CR534" i="4"/>
  <c r="CU790" i="4"/>
  <c r="CR790" i="4"/>
  <c r="CU391" i="4"/>
  <c r="CR391" i="4"/>
  <c r="CU647" i="4"/>
  <c r="CR647" i="4"/>
  <c r="CU991" i="4"/>
  <c r="CR991" i="4"/>
  <c r="CU771" i="4"/>
  <c r="CR771" i="4"/>
  <c r="CU263" i="4"/>
  <c r="CR263" i="4"/>
  <c r="CU793" i="4"/>
  <c r="CR793" i="4"/>
  <c r="CU942" i="4"/>
  <c r="CR942" i="4"/>
  <c r="CU271" i="4"/>
  <c r="CR271" i="4"/>
  <c r="CU744" i="4"/>
  <c r="CR744" i="4"/>
  <c r="CU529" i="4"/>
  <c r="CR529" i="4"/>
  <c r="CU557" i="4"/>
  <c r="CR557" i="4"/>
  <c r="CU394" i="4"/>
  <c r="CR394" i="4"/>
  <c r="CU402" i="4"/>
  <c r="CR402" i="4"/>
  <c r="CU749" i="4"/>
  <c r="CR749" i="4"/>
  <c r="CU340" i="4"/>
  <c r="CR340" i="4"/>
  <c r="CU860" i="4"/>
  <c r="CR860" i="4"/>
  <c r="CR28" i="4"/>
  <c r="CU648" i="4"/>
  <c r="CR648" i="4"/>
  <c r="CU854" i="4"/>
  <c r="CR854" i="4"/>
  <c r="CR31" i="4"/>
  <c r="CU736" i="4"/>
  <c r="CR736" i="4"/>
  <c r="CU966" i="4"/>
  <c r="CR966" i="4"/>
  <c r="CU711" i="4"/>
  <c r="CR711" i="4"/>
  <c r="CU437" i="4"/>
  <c r="CR437" i="4"/>
  <c r="CR97" i="4"/>
  <c r="CU389" i="4"/>
  <c r="CR389" i="4"/>
  <c r="CU154" i="4"/>
  <c r="CR154" i="4"/>
  <c r="CU924" i="4"/>
  <c r="CR924" i="4"/>
  <c r="CU457" i="4"/>
  <c r="CR457" i="4"/>
  <c r="CU689" i="4"/>
  <c r="CR689" i="4"/>
  <c r="CU794" i="4"/>
  <c r="CR794" i="4"/>
  <c r="CU801" i="4"/>
  <c r="CR801" i="4"/>
  <c r="CU544" i="4"/>
  <c r="CR544" i="4"/>
  <c r="CU950" i="4"/>
  <c r="CR950" i="4"/>
  <c r="CU145" i="4"/>
  <c r="CR145" i="4"/>
  <c r="CU620" i="4"/>
  <c r="CR620" i="4"/>
  <c r="CU322" i="4"/>
  <c r="CR322" i="4"/>
  <c r="CU318" i="4"/>
  <c r="CR318" i="4"/>
  <c r="CU625" i="4"/>
  <c r="CR625" i="4"/>
  <c r="CU788" i="4"/>
  <c r="CR788" i="4"/>
  <c r="CU579" i="4"/>
  <c r="CR579" i="4"/>
  <c r="CU576" i="4"/>
  <c r="CR576" i="4"/>
  <c r="CU828" i="4"/>
  <c r="CR828" i="4"/>
  <c r="CU994" i="4"/>
  <c r="CR994" i="4"/>
  <c r="CU961" i="4"/>
  <c r="CR961" i="4"/>
  <c r="CU853" i="4"/>
  <c r="CR853" i="4"/>
  <c r="CR10" i="4"/>
  <c r="CU231" i="4"/>
  <c r="CR231" i="4"/>
  <c r="CU975" i="4"/>
  <c r="CR975" i="4"/>
  <c r="CU624" i="4"/>
  <c r="CR624" i="4"/>
  <c r="CU467" i="4"/>
  <c r="CR467" i="4"/>
  <c r="CU464" i="4"/>
  <c r="CR464" i="4"/>
  <c r="CU283" i="4"/>
  <c r="CR283" i="4"/>
  <c r="CU280" i="4"/>
  <c r="CR280" i="4"/>
  <c r="CU253" i="4"/>
  <c r="CR253" i="4"/>
  <c r="CU235" i="4"/>
  <c r="CR235" i="4"/>
  <c r="CR82" i="4"/>
  <c r="CR78" i="4"/>
  <c r="CU643" i="4"/>
  <c r="CR643" i="4"/>
  <c r="CU640" i="4"/>
  <c r="CR640" i="4"/>
  <c r="CU331" i="4"/>
  <c r="CR331" i="4"/>
  <c r="CU328" i="4"/>
  <c r="CR328" i="4"/>
  <c r="CU730" i="4"/>
  <c r="CR730" i="4"/>
  <c r="CU215" i="4"/>
  <c r="CR215" i="4"/>
  <c r="CU972" i="4"/>
  <c r="CR972" i="4"/>
  <c r="CU905" i="4"/>
  <c r="CR905" i="4"/>
  <c r="CU170" i="4"/>
  <c r="CR170" i="4"/>
  <c r="CU166" i="4"/>
  <c r="CR166" i="4"/>
  <c r="CU601" i="4"/>
  <c r="CR601" i="4"/>
  <c r="CR35" i="4"/>
  <c r="CU450" i="4"/>
  <c r="CR450" i="4"/>
  <c r="CU446" i="4"/>
  <c r="CR446" i="4"/>
  <c r="CU138" i="4"/>
  <c r="CR138" i="4"/>
  <c r="CU134" i="4"/>
  <c r="CR134" i="4"/>
  <c r="CU507" i="4"/>
  <c r="CR507" i="4"/>
  <c r="CU1005" i="4"/>
  <c r="CR1005" i="4"/>
  <c r="CU195" i="4"/>
  <c r="CR195" i="4"/>
  <c r="CU596" i="4"/>
  <c r="CR596" i="4"/>
  <c r="CU693" i="4"/>
  <c r="CR693" i="4"/>
  <c r="CU759" i="4"/>
  <c r="CR759" i="4"/>
  <c r="CU806" i="4"/>
  <c r="CR806" i="4"/>
  <c r="CU843" i="4"/>
  <c r="CR843" i="4"/>
  <c r="CU729" i="4"/>
  <c r="CR729" i="4"/>
  <c r="CU343" i="4"/>
  <c r="CR343" i="4"/>
  <c r="CU365" i="4"/>
  <c r="CR365" i="4"/>
  <c r="CU181" i="4"/>
  <c r="CR181" i="4"/>
  <c r="CU909" i="4"/>
  <c r="CR909" i="4"/>
  <c r="CU869" i="4"/>
  <c r="CR869" i="4"/>
  <c r="CU910" i="4"/>
  <c r="CR910" i="4"/>
  <c r="CU197" i="4"/>
  <c r="CR197" i="4"/>
  <c r="CU295" i="4"/>
  <c r="CR295" i="4"/>
  <c r="CU791" i="4"/>
  <c r="CR791" i="4"/>
  <c r="CU362" i="4"/>
  <c r="CR362" i="4"/>
  <c r="CR76" i="4"/>
  <c r="CU706" i="4"/>
  <c r="CR706" i="4"/>
  <c r="CU743" i="4"/>
  <c r="CR743" i="4"/>
  <c r="CU486" i="4"/>
  <c r="CR486" i="4"/>
  <c r="CR20" i="4"/>
  <c r="CU292" i="4"/>
  <c r="CR292" i="4"/>
  <c r="CU185" i="4"/>
  <c r="CR185" i="4"/>
  <c r="CU941" i="4"/>
  <c r="CR941" i="4"/>
  <c r="CU547" i="4"/>
  <c r="CR547" i="4"/>
  <c r="CU165" i="4"/>
  <c r="CR165" i="4"/>
  <c r="CU234" i="4"/>
  <c r="CR234" i="4"/>
  <c r="CU230" i="4"/>
  <c r="CR230" i="4"/>
  <c r="CU353" i="4"/>
  <c r="CR353" i="4"/>
  <c r="CU381" i="4"/>
  <c r="CR381" i="4"/>
  <c r="CU363" i="4"/>
  <c r="CR363" i="4"/>
  <c r="CU305" i="4"/>
  <c r="CR305" i="4"/>
  <c r="CU333" i="4"/>
  <c r="CR333" i="4"/>
  <c r="CR59" i="4"/>
  <c r="CU410" i="4"/>
  <c r="CR410" i="4"/>
  <c r="CU406" i="4"/>
  <c r="CR406" i="4"/>
  <c r="CR98" i="4"/>
  <c r="CR94" i="4"/>
  <c r="CU623" i="4"/>
  <c r="CR623" i="4"/>
  <c r="CU945" i="4"/>
  <c r="CR945" i="4"/>
  <c r="CU920" i="4"/>
  <c r="CR920" i="4"/>
  <c r="CU970" i="4"/>
  <c r="CR970" i="4"/>
  <c r="CU776" i="4"/>
  <c r="CR776" i="4"/>
  <c r="CU677" i="4"/>
  <c r="CR677" i="4"/>
  <c r="CR9" i="4"/>
  <c r="CU875" i="4"/>
  <c r="CR875" i="4"/>
  <c r="CU298" i="4"/>
  <c r="CR298" i="4"/>
  <c r="CU294" i="4"/>
  <c r="CR294" i="4"/>
  <c r="CR114" i="4"/>
  <c r="CR110" i="4"/>
  <c r="CU369" i="4"/>
  <c r="CR369" i="4"/>
  <c r="CU397" i="4"/>
  <c r="CR397" i="4"/>
  <c r="CU123" i="4"/>
  <c r="CR123" i="4"/>
  <c r="CU821" i="4"/>
  <c r="CR821" i="4"/>
  <c r="CU670" i="4"/>
  <c r="CR670" i="4"/>
  <c r="CU815" i="4"/>
  <c r="CR815" i="4"/>
  <c r="CU707" i="4"/>
  <c r="CR707" i="4"/>
  <c r="CU904" i="4"/>
  <c r="CR904" i="4"/>
  <c r="CU211" i="4"/>
  <c r="CR211" i="4"/>
  <c r="CU208" i="4"/>
  <c r="CR208" i="4"/>
  <c r="CR27" i="4"/>
  <c r="CU628" i="4"/>
  <c r="CR628" i="4"/>
  <c r="CU261" i="4"/>
  <c r="CR261" i="4"/>
  <c r="CU179" i="4"/>
  <c r="CR179" i="4"/>
  <c r="CU176" i="4"/>
  <c r="CR176" i="4"/>
  <c r="CU588" i="4"/>
  <c r="CR588" i="4"/>
  <c r="CU684" i="4"/>
  <c r="CR684" i="4"/>
  <c r="CU276" i="4"/>
  <c r="CR276" i="4"/>
  <c r="CU226" i="4"/>
  <c r="CR226" i="4"/>
  <c r="CU222" i="4"/>
  <c r="CR222" i="4"/>
  <c r="CU432" i="4"/>
  <c r="CR432" i="4"/>
  <c r="CU660" i="4"/>
  <c r="CR660" i="4"/>
  <c r="CU688" i="4"/>
  <c r="CR688" i="4"/>
  <c r="CU345" i="4"/>
  <c r="CR345" i="4"/>
  <c r="CU373" i="4"/>
  <c r="CR373" i="4"/>
  <c r="CU442" i="4"/>
  <c r="CR442" i="4"/>
  <c r="CU444" i="4"/>
  <c r="CR444" i="4"/>
  <c r="CU964" i="4"/>
  <c r="CR964" i="4"/>
  <c r="CU390" i="4"/>
  <c r="CR390" i="4"/>
  <c r="CU398" i="4"/>
  <c r="CR398" i="4"/>
  <c r="CR90" i="4"/>
  <c r="CR86" i="4"/>
  <c r="CU421" i="4"/>
  <c r="CR421" i="4"/>
  <c r="CU978" i="4"/>
  <c r="CR978" i="4"/>
  <c r="CU974" i="4"/>
  <c r="CR974" i="4"/>
  <c r="CU727" i="4"/>
  <c r="CR727" i="4"/>
  <c r="CU700" i="4"/>
  <c r="CR700" i="4"/>
  <c r="CU1000" i="4"/>
  <c r="CR1000" i="4"/>
  <c r="CU339" i="4"/>
  <c r="CR339" i="4"/>
  <c r="CU336" i="4"/>
  <c r="CR336" i="4"/>
  <c r="CU125" i="4"/>
  <c r="CR125" i="4"/>
  <c r="CR107" i="4"/>
  <c r="CR104" i="4"/>
  <c r="CU458" i="4"/>
  <c r="CR458" i="4"/>
  <c r="CU454" i="4"/>
  <c r="CR454" i="4"/>
  <c r="CU569" i="4"/>
  <c r="CR569" i="4"/>
  <c r="CU204" i="4"/>
  <c r="CR204" i="4"/>
  <c r="CU724" i="4"/>
  <c r="CR724" i="4"/>
  <c r="CU150" i="4"/>
  <c r="CR150" i="4"/>
  <c r="CU485" i="4"/>
  <c r="CR485" i="4"/>
  <c r="CU639" i="4"/>
  <c r="CR639" i="4"/>
  <c r="CU995" i="4"/>
  <c r="CR995" i="4"/>
  <c r="CR103" i="4"/>
  <c r="CR23" i="4"/>
  <c r="CU719" i="4"/>
  <c r="CR719" i="4"/>
  <c r="CU955" i="4"/>
  <c r="CR955" i="4"/>
  <c r="CU173" i="4"/>
  <c r="CR173" i="4"/>
  <c r="CU901" i="4"/>
  <c r="CR901" i="4"/>
  <c r="CU717" i="4"/>
  <c r="CR717" i="4"/>
  <c r="CU308" i="4"/>
  <c r="CR308" i="4"/>
  <c r="CR60" i="4"/>
  <c r="CU653" i="4"/>
  <c r="CR653" i="4"/>
  <c r="CU661" i="4"/>
  <c r="CR661" i="4"/>
  <c r="CU559" i="4"/>
  <c r="CR559" i="4"/>
  <c r="CU267" i="4"/>
  <c r="CR267" i="4"/>
  <c r="CU264" i="4"/>
  <c r="CR264" i="4"/>
  <c r="CU575" i="4"/>
  <c r="CR575" i="4"/>
  <c r="CU923" i="4"/>
  <c r="CR923" i="4"/>
  <c r="CU1001" i="4"/>
  <c r="CR1001" i="4"/>
  <c r="CU368" i="4"/>
  <c r="CR368" i="4"/>
  <c r="CU754" i="4"/>
  <c r="CR754" i="4"/>
  <c r="CU777" i="4"/>
  <c r="CR777" i="4"/>
  <c r="CR25" i="4"/>
  <c r="CR53" i="4"/>
  <c r="CU634" i="4"/>
  <c r="CR634" i="4"/>
  <c r="CU232" i="4"/>
  <c r="CR232" i="4"/>
  <c r="CU733" i="4"/>
  <c r="CR733" i="4"/>
  <c r="CU324" i="4"/>
  <c r="CR324" i="4"/>
  <c r="CU385" i="4"/>
  <c r="CR385" i="4"/>
  <c r="CU413" i="4"/>
  <c r="CR413" i="4"/>
  <c r="CR73" i="4"/>
  <c r="CR101" i="4"/>
  <c r="CU720" i="4"/>
  <c r="CR720" i="4"/>
  <c r="CU987" i="4"/>
  <c r="CR987" i="4"/>
  <c r="CU832" i="4"/>
  <c r="CR832" i="4"/>
  <c r="CU715" i="4"/>
  <c r="CR715" i="4"/>
  <c r="CU810" i="4"/>
  <c r="CR810" i="4"/>
  <c r="CU676" i="4"/>
  <c r="CR676" i="4"/>
  <c r="CU344" i="4"/>
  <c r="CR344" i="4"/>
  <c r="CU436" i="4"/>
  <c r="CR436" i="4"/>
  <c r="CU499" i="4"/>
  <c r="CR499" i="4"/>
  <c r="CU249" i="4"/>
  <c r="CR249" i="4"/>
  <c r="CU277" i="4"/>
  <c r="CR277" i="4"/>
  <c r="CU654" i="4"/>
  <c r="CR654" i="4"/>
  <c r="CU342" i="4"/>
  <c r="CR342" i="4"/>
  <c r="CR34" i="4"/>
  <c r="CR30" i="4"/>
  <c r="CU784" i="4"/>
  <c r="CR784" i="4"/>
  <c r="CU953" i="4"/>
  <c r="CR953" i="4"/>
  <c r="CU992" i="4"/>
  <c r="CR992" i="4"/>
  <c r="CU818" i="4"/>
  <c r="CR818" i="4"/>
  <c r="CU956" i="4"/>
  <c r="CR956" i="4"/>
  <c r="CU679" i="4"/>
  <c r="CR679" i="4"/>
  <c r="CU255" i="4"/>
  <c r="CR255" i="4"/>
  <c r="CU567" i="4"/>
  <c r="CR567" i="4"/>
  <c r="CU762" i="4"/>
  <c r="CR762" i="4"/>
  <c r="CU206" i="4"/>
  <c r="CR206" i="4"/>
  <c r="CU541" i="4"/>
  <c r="CR541" i="4"/>
  <c r="CU785" i="4"/>
  <c r="CR785" i="4"/>
  <c r="CU163" i="4"/>
  <c r="CR163" i="4"/>
  <c r="CU925" i="4"/>
  <c r="CR925" i="4"/>
  <c r="CR95" i="4"/>
  <c r="CR17" i="4"/>
  <c r="CU833" i="4"/>
  <c r="CR833" i="4"/>
  <c r="CU551" i="4"/>
  <c r="CR551" i="4"/>
  <c r="CU315" i="4"/>
  <c r="CR315" i="4"/>
  <c r="CU285" i="4"/>
  <c r="CR285" i="4"/>
  <c r="CU595" i="4"/>
  <c r="CR595" i="4"/>
  <c r="CU592" i="4"/>
  <c r="CR592" i="4"/>
  <c r="CU411" i="4"/>
  <c r="CR411" i="4"/>
  <c r="CU408" i="4"/>
  <c r="CR408" i="4"/>
  <c r="CR105" i="4"/>
  <c r="CU360" i="4"/>
  <c r="CR360" i="4"/>
  <c r="CR51" i="4"/>
  <c r="CR48" i="4"/>
  <c r="CU460" i="4"/>
  <c r="CR460" i="4"/>
  <c r="CU980" i="4"/>
  <c r="CR980" i="4"/>
  <c r="CR15" i="4"/>
  <c r="CU399" i="4"/>
  <c r="CR399" i="4"/>
  <c r="CU959" i="4"/>
  <c r="CR959" i="4"/>
  <c r="CU471" i="4"/>
  <c r="CR471" i="4"/>
  <c r="CU952" i="4"/>
  <c r="CR952" i="4"/>
  <c r="CR36" i="4"/>
  <c r="CU417" i="4"/>
  <c r="CR417" i="4"/>
  <c r="CU445" i="4"/>
  <c r="CR445" i="4"/>
  <c r="CU427" i="4"/>
  <c r="CR427" i="4"/>
  <c r="CU424" i="4"/>
  <c r="CR424" i="4"/>
  <c r="CR115" i="4"/>
  <c r="CR112" i="4"/>
  <c r="CU120" i="4"/>
  <c r="CR120" i="4"/>
  <c r="CU474" i="4"/>
  <c r="CR474" i="4"/>
  <c r="CU470" i="4"/>
  <c r="CR470" i="4"/>
  <c r="CU412" i="4"/>
  <c r="CR412" i="4"/>
  <c r="CR87" i="4"/>
  <c r="CU984" i="4"/>
  <c r="CR984" i="4"/>
  <c r="CU191" i="4"/>
  <c r="CR191" i="4"/>
  <c r="CU641" i="4"/>
  <c r="CR641" i="4"/>
  <c r="CU560" i="4"/>
  <c r="CR560" i="4"/>
  <c r="CU847" i="4"/>
  <c r="CR847" i="4"/>
  <c r="CR7" i="4"/>
  <c r="CU612" i="4"/>
  <c r="CR612" i="4"/>
  <c r="CU686" i="4"/>
  <c r="CR686" i="4"/>
  <c r="CU642" i="4"/>
  <c r="CR642" i="4"/>
  <c r="CU989" i="4"/>
  <c r="CR989" i="4"/>
  <c r="CU580" i="4"/>
  <c r="CR580" i="4"/>
  <c r="CR26" i="4"/>
  <c r="CU796" i="4"/>
  <c r="CR796" i="4"/>
  <c r="CU587" i="4"/>
  <c r="CR587" i="4"/>
  <c r="CU584" i="4"/>
  <c r="CR584" i="4"/>
  <c r="CU976" i="4"/>
  <c r="CR976" i="4"/>
  <c r="CU906" i="4"/>
  <c r="CR906" i="4"/>
  <c r="CU902" i="4"/>
  <c r="CR902" i="4"/>
  <c r="CU1006" i="4"/>
  <c r="CR1006" i="4"/>
  <c r="CU919" i="4"/>
  <c r="CR919" i="4"/>
  <c r="CU275" i="4"/>
  <c r="CR275" i="4"/>
  <c r="CU272" i="4"/>
  <c r="CR272" i="4"/>
  <c r="CR88" i="4"/>
  <c r="CU438" i="4"/>
  <c r="CR438" i="4"/>
  <c r="CU132" i="4"/>
  <c r="CR132" i="4"/>
  <c r="CU505" i="4"/>
  <c r="CR505" i="4"/>
  <c r="CU140" i="4"/>
  <c r="CR140" i="4"/>
  <c r="CU607" i="4"/>
  <c r="CR607" i="4"/>
  <c r="CU393" i="4"/>
  <c r="CR393" i="4"/>
  <c r="CU327" i="4"/>
  <c r="CR327" i="4"/>
  <c r="CU127" i="4"/>
  <c r="CR127" i="4"/>
  <c r="CU931" i="4"/>
  <c r="CR931" i="4"/>
  <c r="CU737" i="4"/>
  <c r="CR737" i="4"/>
  <c r="CR21" i="4"/>
  <c r="CR81" i="4"/>
  <c r="CR109" i="4"/>
  <c r="CU155" i="4"/>
  <c r="CR155" i="4"/>
  <c r="CU152" i="4"/>
  <c r="CR152" i="4"/>
  <c r="CU506" i="4"/>
  <c r="CR506" i="4"/>
  <c r="CU167" i="4"/>
  <c r="CR167" i="4"/>
  <c r="CU597" i="4"/>
  <c r="CR597" i="4"/>
  <c r="CU515" i="4"/>
  <c r="CR515" i="4"/>
  <c r="CU672" i="4"/>
  <c r="CR672" i="4"/>
  <c r="CU914" i="4"/>
  <c r="CR914" i="4"/>
  <c r="CU703" i="4"/>
  <c r="CR703" i="4"/>
  <c r="CU873" i="4"/>
  <c r="CR873" i="4"/>
  <c r="CU779" i="4"/>
  <c r="CR779" i="4"/>
  <c r="CU554" i="4"/>
  <c r="CR554" i="4"/>
  <c r="CU550" i="4"/>
  <c r="CR550" i="4"/>
  <c r="CU370" i="4"/>
  <c r="CR370" i="4"/>
  <c r="CU366" i="4"/>
  <c r="CR366" i="4"/>
  <c r="CR58" i="4"/>
  <c r="CR54" i="4"/>
  <c r="CU680" i="4"/>
  <c r="CR680" i="4"/>
  <c r="CU371" i="4"/>
  <c r="CR371" i="4"/>
  <c r="CU379" i="4"/>
  <c r="CR379" i="4"/>
  <c r="CU321" i="4"/>
  <c r="CR321" i="4"/>
  <c r="CU349" i="4"/>
  <c r="CR349" i="4"/>
  <c r="CR37" i="4"/>
  <c r="CU851" i="4"/>
  <c r="CR851" i="4"/>
  <c r="CU375" i="4"/>
  <c r="CR375" i="4"/>
  <c r="CU673" i="4"/>
  <c r="CR673" i="4"/>
  <c r="CU768" i="4"/>
  <c r="CR768" i="4"/>
  <c r="CU907" i="4"/>
  <c r="CR907" i="4"/>
  <c r="CU665" i="4"/>
  <c r="CR665" i="4"/>
  <c r="CU209" i="4"/>
  <c r="CR209" i="4"/>
  <c r="CU237" i="4"/>
  <c r="CR237" i="4"/>
  <c r="CU781" i="4"/>
  <c r="CR781" i="4"/>
  <c r="CU630" i="4"/>
  <c r="CR630" i="4"/>
  <c r="CU636" i="4"/>
  <c r="CR636" i="4"/>
  <c r="CR74" i="4"/>
  <c r="CU443" i="4"/>
  <c r="CR443" i="4"/>
  <c r="CU440" i="4"/>
  <c r="CR440" i="4"/>
  <c r="CU829" i="4"/>
  <c r="CR829" i="4"/>
  <c r="CU915" i="4"/>
  <c r="CR915" i="4"/>
  <c r="CU695" i="4"/>
  <c r="CR695" i="4"/>
  <c r="CU742" i="4"/>
  <c r="CR742" i="4"/>
  <c r="CU496" i="4"/>
  <c r="CR496" i="4"/>
  <c r="CU891" i="4"/>
  <c r="CR891" i="4"/>
  <c r="CU135" i="4"/>
  <c r="CR135" i="4"/>
  <c r="CU503" i="4"/>
  <c r="CR503" i="4"/>
  <c r="CU531" i="4"/>
  <c r="CR531" i="4"/>
  <c r="CU528" i="4"/>
  <c r="CR528" i="4"/>
  <c r="CU347" i="4"/>
  <c r="CR347" i="4"/>
  <c r="CU188" i="4"/>
  <c r="CR188" i="4"/>
  <c r="CU708" i="4"/>
  <c r="CR708" i="4"/>
  <c r="CU346" i="4"/>
  <c r="CR346" i="4"/>
  <c r="CU392" i="4"/>
  <c r="CR392" i="4"/>
  <c r="CU979" i="4"/>
  <c r="CR979" i="4"/>
  <c r="CU799" i="4"/>
  <c r="CR799" i="4"/>
  <c r="CU968" i="4"/>
  <c r="CR968" i="4"/>
  <c r="CU335" i="4"/>
  <c r="CR335" i="4"/>
  <c r="CU500" i="4"/>
  <c r="CR500" i="4"/>
  <c r="CU514" i="4"/>
  <c r="CR514" i="4"/>
  <c r="CU452" i="4"/>
  <c r="CR452" i="4"/>
  <c r="CU472" i="4"/>
  <c r="CR472" i="4"/>
  <c r="CU212" i="4"/>
  <c r="CR212" i="4"/>
  <c r="CU718" i="4"/>
  <c r="CR718" i="4"/>
  <c r="CU247" i="4"/>
  <c r="CR247" i="4"/>
  <c r="CU319" i="4"/>
  <c r="CR319" i="4"/>
  <c r="CU357" i="4"/>
  <c r="CR357" i="4"/>
  <c r="CU136" i="4"/>
  <c r="CR136" i="4"/>
  <c r="CU153" i="4"/>
  <c r="CR153" i="4"/>
  <c r="CR99" i="4"/>
  <c r="CU133" i="4"/>
  <c r="CR133" i="4"/>
  <c r="CU148" i="4"/>
  <c r="CR148" i="4"/>
  <c r="CU651" i="4"/>
  <c r="CR651" i="4"/>
  <c r="CU459" i="4"/>
  <c r="CR459" i="4"/>
  <c r="CU456" i="4"/>
  <c r="CR456" i="4"/>
  <c r="CU774" i="4"/>
  <c r="CR774" i="4"/>
  <c r="CU750" i="4"/>
  <c r="CR750" i="4"/>
  <c r="CU872" i="4"/>
  <c r="CR872" i="4"/>
  <c r="CU656" i="4"/>
  <c r="CR656" i="4"/>
  <c r="CU475" i="4"/>
  <c r="CR475" i="4"/>
  <c r="CU524" i="4"/>
  <c r="CR524" i="4"/>
  <c r="CU162" i="4"/>
  <c r="CR162" i="4"/>
  <c r="CU932" i="4"/>
  <c r="CR932" i="4"/>
  <c r="CR96" i="4"/>
  <c r="CU838" i="4"/>
  <c r="CR838" i="4"/>
  <c r="CU878" i="4"/>
  <c r="CR878" i="4"/>
  <c r="CU755" i="4"/>
  <c r="CR755" i="4"/>
  <c r="CU709" i="4"/>
  <c r="CR709" i="4"/>
  <c r="CU428" i="4"/>
  <c r="CR428" i="4"/>
  <c r="CU378" i="4"/>
  <c r="CR378" i="4"/>
  <c r="CU374" i="4"/>
  <c r="CR374" i="4"/>
  <c r="CU638" i="4"/>
  <c r="CR638" i="4"/>
  <c r="CU338" i="4"/>
  <c r="CR338" i="4"/>
  <c r="CU334" i="4"/>
  <c r="CR334" i="4"/>
  <c r="CU669" i="4"/>
  <c r="CR669" i="4"/>
  <c r="CU329" i="4"/>
  <c r="CR329" i="4"/>
  <c r="CR32" i="4"/>
  <c r="CU867" i="4"/>
  <c r="CR867" i="4"/>
  <c r="CU663" i="4"/>
  <c r="CR663" i="4"/>
  <c r="CU846" i="4"/>
  <c r="CR846" i="4"/>
  <c r="CU119" i="4"/>
  <c r="CR119" i="4"/>
  <c r="CU752" i="4"/>
  <c r="CR752" i="4"/>
  <c r="CU880" i="4"/>
  <c r="CR880" i="4"/>
  <c r="CU841" i="4"/>
  <c r="CR841" i="4"/>
  <c r="CR45" i="4"/>
  <c r="CR91" i="4"/>
  <c r="CR39" i="4"/>
  <c r="CU180" i="4"/>
  <c r="CR180" i="4"/>
  <c r="CU194" i="4"/>
  <c r="CR194" i="4"/>
  <c r="CU190" i="4"/>
  <c r="CR190" i="4"/>
  <c r="CU497" i="4"/>
  <c r="CR497" i="4"/>
  <c r="CU451" i="4"/>
  <c r="CR451" i="4"/>
  <c r="CU448" i="4"/>
  <c r="CR448" i="4"/>
  <c r="CU416" i="4"/>
  <c r="CR416" i="4"/>
  <c r="CU439" i="4"/>
  <c r="CR439" i="4"/>
  <c r="CU764" i="4"/>
  <c r="CR764" i="4"/>
  <c r="CU930" i="4"/>
  <c r="CR930" i="4"/>
  <c r="CU827" i="4"/>
  <c r="CR827" i="4"/>
  <c r="CU837" i="4"/>
  <c r="CR837" i="4"/>
  <c r="CU556" i="4"/>
  <c r="CR556" i="4"/>
  <c r="CU502" i="4"/>
  <c r="CR502" i="4"/>
  <c r="CU508" i="4"/>
  <c r="CR508" i="4"/>
  <c r="CU196" i="4"/>
  <c r="CR196" i="4"/>
  <c r="CU257" i="4"/>
  <c r="CR257" i="4"/>
  <c r="CU512" i="4"/>
  <c r="CR512" i="4"/>
  <c r="CU203" i="4"/>
  <c r="CR203" i="4"/>
  <c r="CU200" i="4"/>
  <c r="CR200" i="4"/>
  <c r="CR63" i="4"/>
  <c r="CU859" i="4"/>
  <c r="CR859" i="4"/>
  <c r="CR897" i="4"/>
  <c r="CU897" i="4"/>
  <c r="CU704" i="4"/>
  <c r="CR704" i="4"/>
  <c r="CU407" i="4"/>
  <c r="CR407" i="4"/>
  <c r="CU808" i="4"/>
  <c r="CR808" i="4"/>
  <c r="CR108" i="4"/>
  <c r="CU351" i="4"/>
  <c r="CR351" i="4"/>
  <c r="CU453" i="4"/>
  <c r="CR453" i="4"/>
  <c r="CR113" i="4"/>
  <c r="CU121" i="4"/>
  <c r="CR121" i="4"/>
  <c r="CU376" i="4"/>
  <c r="CR376" i="4"/>
  <c r="CR64" i="4"/>
  <c r="CU765" i="4"/>
  <c r="CR765" i="4"/>
  <c r="CU825" i="4"/>
  <c r="CR825" i="4"/>
  <c r="CU224" i="4"/>
  <c r="CR224" i="4"/>
  <c r="CU963" i="4"/>
  <c r="CR963" i="4"/>
  <c r="CU763" i="4"/>
  <c r="CR763" i="4"/>
  <c r="CU519" i="4"/>
  <c r="CR519" i="4"/>
  <c r="CU681" i="4"/>
  <c r="CR681" i="4"/>
  <c r="CU783" i="4"/>
  <c r="CR783" i="4"/>
  <c r="CU618" i="4"/>
  <c r="CR618" i="4"/>
  <c r="CU614" i="4"/>
  <c r="CR614" i="4"/>
  <c r="CU434" i="4"/>
  <c r="CR434" i="4"/>
  <c r="CU430" i="4"/>
  <c r="CR430" i="4"/>
  <c r="CU372" i="4"/>
  <c r="CR372" i="4"/>
  <c r="CU386" i="4"/>
  <c r="CR386" i="4"/>
  <c r="CR70" i="4"/>
  <c r="CU128" i="4"/>
  <c r="CR128" i="4"/>
  <c r="CU482" i="4"/>
  <c r="CR482" i="4"/>
  <c r="CU478" i="4"/>
  <c r="CR478" i="4"/>
  <c r="CU889" i="4"/>
  <c r="CR889" i="4"/>
  <c r="CU746" i="4"/>
  <c r="CR746" i="4"/>
  <c r="CU304" i="4"/>
  <c r="CR304" i="4"/>
  <c r="CU947" i="4"/>
  <c r="CR947" i="4"/>
  <c r="CU690" i="4"/>
  <c r="CR690" i="4"/>
  <c r="CU273" i="4"/>
  <c r="CR273" i="4"/>
  <c r="CU301" i="4"/>
  <c r="CR301" i="4"/>
  <c r="CR89" i="4"/>
  <c r="CR117" i="4"/>
  <c r="CU845" i="4"/>
  <c r="CR845" i="4"/>
  <c r="CU182" i="4"/>
  <c r="CR182" i="4"/>
  <c r="CU553" i="4"/>
  <c r="CR553" i="4"/>
  <c r="CU581" i="4"/>
  <c r="CR581" i="4"/>
  <c r="CU241" i="4"/>
  <c r="CR241" i="4"/>
  <c r="CU269" i="4"/>
  <c r="CR269" i="4"/>
  <c r="CU658" i="4"/>
  <c r="CR658" i="4"/>
  <c r="CU916" i="4"/>
  <c r="CR916" i="4"/>
  <c r="CR84" i="4"/>
  <c r="CU159" i="4"/>
  <c r="CR159" i="4"/>
  <c r="CU395" i="4"/>
  <c r="CR395" i="4"/>
  <c r="CU893" i="4"/>
  <c r="CR893" i="4"/>
  <c r="CU657" i="4"/>
  <c r="CR657" i="4"/>
  <c r="CR834" i="4"/>
  <c r="CU834" i="4"/>
  <c r="CU511" i="4"/>
  <c r="CR511" i="4"/>
  <c r="CU824" i="4"/>
  <c r="CR824" i="4"/>
  <c r="CU962" i="4"/>
  <c r="CR962" i="4"/>
  <c r="CU738" i="4"/>
  <c r="CR738" i="4"/>
  <c r="CM64" i="4"/>
  <c r="CM75" i="4"/>
  <c r="CM26" i="4"/>
  <c r="CM83" i="4"/>
  <c r="CM18" i="4"/>
  <c r="CM94" i="4"/>
  <c r="CM10" i="4"/>
  <c r="CM103" i="4"/>
  <c r="CM104" i="4"/>
  <c r="CM105" i="4"/>
  <c r="CM99" i="4"/>
  <c r="CM22" i="4"/>
  <c r="CM41" i="4"/>
  <c r="CM88" i="4"/>
  <c r="CM27" i="4"/>
  <c r="CM54" i="4"/>
  <c r="CM24" i="4"/>
  <c r="CM29" i="4"/>
  <c r="CM70" i="4"/>
  <c r="CM21" i="4"/>
  <c r="CM15" i="4"/>
  <c r="CM9" i="4"/>
  <c r="CM8" i="4"/>
  <c r="CM100" i="4"/>
  <c r="CM55" i="4"/>
  <c r="CM7" i="4"/>
  <c r="CM11" i="4"/>
  <c r="CM74" i="4"/>
  <c r="CM115" i="4"/>
  <c r="CM16" i="4"/>
  <c r="CM117" i="4"/>
  <c r="CM63" i="4"/>
  <c r="CM68" i="4"/>
  <c r="CM76" i="4"/>
  <c r="CM90" i="4"/>
  <c r="CM40" i="4"/>
  <c r="CM66" i="4"/>
  <c r="CM106" i="4"/>
  <c r="CM44" i="4"/>
  <c r="CM37" i="4"/>
  <c r="CM47" i="4"/>
  <c r="CM109" i="4"/>
  <c r="CM25" i="4"/>
  <c r="CM110" i="4"/>
  <c r="CM38" i="4"/>
  <c r="CM92" i="4"/>
  <c r="CM96" i="4"/>
  <c r="CM77" i="4"/>
  <c r="CM42" i="4"/>
  <c r="CM112" i="4"/>
  <c r="CM67" i="4"/>
  <c r="CM39" i="4"/>
  <c r="CM89" i="4"/>
  <c r="CM52" i="4"/>
  <c r="CM101" i="4"/>
  <c r="CM111" i="4"/>
  <c r="CM69" i="4"/>
  <c r="CM50" i="4"/>
  <c r="CM107" i="4"/>
  <c r="CM19" i="4"/>
  <c r="CM72" i="4"/>
  <c r="CM56" i="4"/>
  <c r="CM108" i="4"/>
  <c r="CM73" i="4"/>
  <c r="CM33" i="4"/>
  <c r="CM78" i="4"/>
  <c r="CM48" i="4"/>
  <c r="CM93" i="4"/>
  <c r="CM87" i="4"/>
  <c r="CM46" i="4"/>
  <c r="CM85" i="4"/>
  <c r="CM20" i="4"/>
  <c r="CM35" i="4"/>
  <c r="CM57" i="4"/>
  <c r="CM82" i="4"/>
  <c r="CM91" i="4"/>
  <c r="CM84" i="4"/>
  <c r="CM51" i="4"/>
  <c r="CM12" i="4"/>
  <c r="CM71" i="4"/>
  <c r="CM14" i="4"/>
  <c r="CM30" i="4"/>
  <c r="CM62" i="4"/>
  <c r="CM23" i="4"/>
  <c r="CM95" i="4"/>
  <c r="CM34" i="4"/>
  <c r="CM80" i="4"/>
  <c r="CM49" i="4"/>
  <c r="CM102" i="4"/>
  <c r="CM59" i="4"/>
  <c r="CM61" i="4"/>
  <c r="CM31" i="4"/>
  <c r="CM53" i="4"/>
  <c r="CM13" i="4"/>
  <c r="CM113" i="4"/>
  <c r="CM17" i="4"/>
  <c r="CM58" i="4"/>
  <c r="CM43" i="4"/>
  <c r="CM32" i="4"/>
  <c r="CM86" i="4"/>
  <c r="CM65" i="4"/>
  <c r="CM114" i="4"/>
  <c r="CM28" i="4"/>
  <c r="CM45" i="4"/>
  <c r="CM97" i="4"/>
  <c r="CM60" i="4"/>
  <c r="CM116" i="4"/>
  <c r="CM79" i="4"/>
  <c r="CM98" i="4"/>
  <c r="CM81" i="4"/>
  <c r="C5" i="2"/>
  <c r="DP5" i="4"/>
  <c r="CN7" i="4"/>
  <c r="CO7" i="4" s="1"/>
  <c r="CD9" i="4"/>
  <c r="CD31" i="4"/>
  <c r="CD11" i="4"/>
  <c r="CD24" i="4"/>
  <c r="CD15" i="4"/>
  <c r="CD10" i="4"/>
  <c r="CD16" i="4"/>
  <c r="CD18" i="4"/>
  <c r="CD36" i="4"/>
  <c r="CD27" i="4"/>
  <c r="CD25" i="4"/>
  <c r="CD28" i="4"/>
  <c r="CD20" i="4"/>
  <c r="CD33" i="4"/>
  <c r="CD14" i="4"/>
  <c r="CD8" i="4"/>
  <c r="CD30" i="4"/>
  <c r="CD13" i="4"/>
  <c r="CD22" i="4"/>
  <c r="CD17" i="4"/>
  <c r="CD34" i="4"/>
  <c r="CD12" i="4"/>
  <c r="CD19" i="4"/>
  <c r="CD21" i="4"/>
  <c r="CD26" i="4"/>
  <c r="CD23" i="4"/>
  <c r="CD35" i="4"/>
  <c r="CD29" i="4"/>
  <c r="CD32" i="4"/>
  <c r="DP8" i="4" l="1"/>
  <c r="DR7" i="4" s="1"/>
  <c r="DQ7" i="4"/>
  <c r="DM13" i="4"/>
  <c r="DM39" i="4"/>
  <c r="DF26" i="4"/>
  <c r="DM79" i="4"/>
  <c r="DM66" i="4"/>
  <c r="DM54" i="4"/>
  <c r="DM32" i="4"/>
  <c r="DM15" i="4"/>
  <c r="DM34" i="4"/>
  <c r="DM27" i="4"/>
  <c r="CX49" i="4"/>
  <c r="DM55" i="4"/>
  <c r="DM24" i="4"/>
  <c r="DM49" i="4"/>
  <c r="DM86" i="4"/>
  <c r="DM33" i="4"/>
  <c r="DM50" i="4"/>
  <c r="DM95" i="4"/>
  <c r="DM58" i="4"/>
  <c r="DM109" i="4"/>
  <c r="DM99" i="4"/>
  <c r="DM90" i="4"/>
  <c r="DM75" i="4"/>
  <c r="DM72" i="4"/>
  <c r="DM82" i="4"/>
  <c r="DM106" i="4"/>
  <c r="DM38" i="4"/>
  <c r="DM107" i="4"/>
  <c r="DM100" i="4"/>
  <c r="DM87" i="4"/>
  <c r="DM52" i="4"/>
  <c r="DM105" i="4"/>
  <c r="DM62" i="4"/>
  <c r="DM97" i="4"/>
  <c r="DM69" i="4"/>
  <c r="DM117" i="4"/>
  <c r="DM9" i="4"/>
  <c r="DM20" i="4"/>
  <c r="DF102" i="4"/>
  <c r="DF95" i="4"/>
  <c r="DM110" i="4"/>
  <c r="DM60" i="4"/>
  <c r="DM37" i="4"/>
  <c r="DM10" i="4"/>
  <c r="DM44" i="4"/>
  <c r="DM23" i="4"/>
  <c r="DM108" i="4"/>
  <c r="DM53" i="4"/>
  <c r="DM78" i="4"/>
  <c r="DM104" i="4"/>
  <c r="DM71" i="4"/>
  <c r="DM17" i="4"/>
  <c r="DM88" i="4"/>
  <c r="DM103" i="4"/>
  <c r="DM47" i="4"/>
  <c r="DM111" i="4"/>
  <c r="DM65" i="4"/>
  <c r="DM43" i="4"/>
  <c r="DM84" i="4"/>
  <c r="DM11" i="4"/>
  <c r="DM48" i="4"/>
  <c r="DM7" i="4"/>
  <c r="DN7" i="4" s="1"/>
  <c r="DM68" i="4"/>
  <c r="DM67" i="4"/>
  <c r="DM61" i="4"/>
  <c r="DM18" i="4"/>
  <c r="DM42" i="4"/>
  <c r="DM45" i="4"/>
  <c r="DM102" i="4"/>
  <c r="DM40" i="4"/>
  <c r="DM16" i="4"/>
  <c r="DM63" i="4"/>
  <c r="DM113" i="4"/>
  <c r="DM56" i="4"/>
  <c r="DM85" i="4"/>
  <c r="DM30" i="4"/>
  <c r="DM59" i="4"/>
  <c r="DM115" i="4"/>
  <c r="DM76" i="4"/>
  <c r="DM91" i="4"/>
  <c r="DM64" i="4"/>
  <c r="DM46" i="4"/>
  <c r="DM19" i="4"/>
  <c r="DM96" i="4"/>
  <c r="DM70" i="4"/>
  <c r="DM29" i="4"/>
  <c r="DM116" i="4"/>
  <c r="DM22" i="4"/>
  <c r="DM31" i="4"/>
  <c r="DM74" i="4"/>
  <c r="DM26" i="4"/>
  <c r="DM92" i="4"/>
  <c r="DF11" i="4"/>
  <c r="DM21" i="4"/>
  <c r="DM80" i="4"/>
  <c r="DM57" i="4"/>
  <c r="DM8" i="4"/>
  <c r="DM28" i="4"/>
  <c r="DM51" i="4"/>
  <c r="DM77" i="4"/>
  <c r="DM12" i="4"/>
  <c r="DM36" i="4"/>
  <c r="DM14" i="4"/>
  <c r="DM93" i="4"/>
  <c r="DM81" i="4"/>
  <c r="DM94" i="4"/>
  <c r="DM41" i="4"/>
  <c r="DM25" i="4"/>
  <c r="DM83" i="4"/>
  <c r="DM35" i="4"/>
  <c r="DM98" i="4"/>
  <c r="DM89" i="4"/>
  <c r="DM112" i="4"/>
  <c r="DM73" i="4"/>
  <c r="DM101" i="4"/>
  <c r="DM114" i="4"/>
  <c r="DF112" i="4"/>
  <c r="DF42" i="4"/>
  <c r="CX28" i="4"/>
  <c r="DF101" i="4"/>
  <c r="DF109" i="4"/>
  <c r="DF8" i="4"/>
  <c r="DF115" i="4"/>
  <c r="DF84" i="4"/>
  <c r="CT97" i="4"/>
  <c r="CX37" i="4"/>
  <c r="DF73" i="4"/>
  <c r="DF10" i="4"/>
  <c r="DF33" i="4"/>
  <c r="DF80" i="4"/>
  <c r="CX117" i="4"/>
  <c r="CX40" i="4"/>
  <c r="DF108" i="4"/>
  <c r="DF67" i="4"/>
  <c r="DF29" i="4"/>
  <c r="DF100" i="4"/>
  <c r="DF36" i="4"/>
  <c r="DF98" i="4"/>
  <c r="DF99" i="4"/>
  <c r="DF75" i="4"/>
  <c r="DF38" i="4"/>
  <c r="DF116" i="4"/>
  <c r="DF68" i="4"/>
  <c r="DF28" i="4"/>
  <c r="DF69" i="4"/>
  <c r="DF61" i="4"/>
  <c r="DF92" i="4"/>
  <c r="DF104" i="4"/>
  <c r="DF56" i="4"/>
  <c r="DF88" i="4"/>
  <c r="DF18" i="4"/>
  <c r="DF60" i="4"/>
  <c r="DF78" i="4"/>
  <c r="DF30" i="4"/>
  <c r="DF39" i="4"/>
  <c r="DF85" i="4"/>
  <c r="DF63" i="4"/>
  <c r="DF37" i="4"/>
  <c r="DF48" i="4"/>
  <c r="DF15" i="4"/>
  <c r="DF77" i="4"/>
  <c r="DF76" i="4"/>
  <c r="DF81" i="4"/>
  <c r="DF94" i="4"/>
  <c r="DF72" i="4"/>
  <c r="DF105" i="4"/>
  <c r="DF40" i="4"/>
  <c r="DF113" i="4"/>
  <c r="DF22" i="4"/>
  <c r="DF16" i="4"/>
  <c r="DF52" i="4"/>
  <c r="DF21" i="4"/>
  <c r="DF35" i="4"/>
  <c r="DF9" i="4"/>
  <c r="DF14" i="4"/>
  <c r="DF87" i="4"/>
  <c r="DF66" i="4"/>
  <c r="DF86" i="4"/>
  <c r="DF53" i="4"/>
  <c r="DF89" i="4"/>
  <c r="DF111" i="4"/>
  <c r="DF96" i="4"/>
  <c r="DF103" i="4"/>
  <c r="DF20" i="4"/>
  <c r="DF114" i="4"/>
  <c r="DF32" i="4"/>
  <c r="DF90" i="4"/>
  <c r="DF12" i="4"/>
  <c r="DF50" i="4"/>
  <c r="DF97" i="4"/>
  <c r="DF82" i="4"/>
  <c r="DF34" i="4"/>
  <c r="DF23" i="4"/>
  <c r="DF54" i="4"/>
  <c r="DF65" i="4"/>
  <c r="DF43" i="4"/>
  <c r="DF47" i="4"/>
  <c r="DF70" i="4"/>
  <c r="DF62" i="4"/>
  <c r="DF41" i="4"/>
  <c r="DF44" i="4"/>
  <c r="DF24" i="4"/>
  <c r="DF25" i="4"/>
  <c r="DF17" i="4"/>
  <c r="DF31" i="4"/>
  <c r="DF55" i="4"/>
  <c r="DF19" i="4"/>
  <c r="DF79" i="4"/>
  <c r="DF27" i="4"/>
  <c r="DF71" i="4"/>
  <c r="DF58" i="4"/>
  <c r="DF45" i="4"/>
  <c r="DF106" i="4"/>
  <c r="DF110" i="4"/>
  <c r="DF46" i="4"/>
  <c r="DF59" i="4"/>
  <c r="DF107" i="4"/>
  <c r="DF57" i="4"/>
  <c r="DF51" i="4"/>
  <c r="DF91" i="4"/>
  <c r="DF93" i="4"/>
  <c r="DF49" i="4"/>
  <c r="DF64" i="4"/>
  <c r="CX91" i="4"/>
  <c r="DF13" i="4"/>
  <c r="DF7" i="4"/>
  <c r="DG7" i="4" s="1"/>
  <c r="DF83" i="4"/>
  <c r="DF117" i="4"/>
  <c r="DF74" i="4"/>
  <c r="CX89" i="4"/>
  <c r="CX22" i="4"/>
  <c r="CX48" i="4"/>
  <c r="CT89" i="4"/>
  <c r="CX108" i="4"/>
  <c r="CX18" i="4"/>
  <c r="CX31" i="4"/>
  <c r="CT87" i="4"/>
  <c r="CT80" i="4"/>
  <c r="CX34" i="4"/>
  <c r="CT24" i="4"/>
  <c r="CT103" i="4"/>
  <c r="CT57" i="4"/>
  <c r="CX21" i="4"/>
  <c r="CX88" i="4"/>
  <c r="CT93" i="4"/>
  <c r="CX19" i="4"/>
  <c r="CT37" i="4"/>
  <c r="CT18" i="4"/>
  <c r="CT74" i="4"/>
  <c r="CX43" i="4"/>
  <c r="CT116" i="4"/>
  <c r="CX82" i="4"/>
  <c r="CT58" i="4"/>
  <c r="CT43" i="4"/>
  <c r="CT62" i="4"/>
  <c r="CT109" i="4"/>
  <c r="CX104" i="4"/>
  <c r="CX63" i="4"/>
  <c r="CX97" i="4"/>
  <c r="CX39" i="4"/>
  <c r="CX93" i="4"/>
  <c r="CX79" i="4"/>
  <c r="CX52" i="4"/>
  <c r="CX72" i="4"/>
  <c r="CX90" i="4"/>
  <c r="CX8" i="4"/>
  <c r="CY8" i="4" s="1"/>
  <c r="CZ8" i="4" s="1"/>
  <c r="CX16" i="4"/>
  <c r="CX51" i="4"/>
  <c r="CX92" i="4"/>
  <c r="CX103" i="4"/>
  <c r="CX66" i="4"/>
  <c r="CX50" i="4"/>
  <c r="CX56" i="4"/>
  <c r="CX77" i="4"/>
  <c r="CX57" i="4"/>
  <c r="CX41" i="4"/>
  <c r="CX115" i="4"/>
  <c r="CX44" i="4"/>
  <c r="CX73" i="4"/>
  <c r="CX35" i="4"/>
  <c r="CX84" i="4"/>
  <c r="CX9" i="4"/>
  <c r="CX23" i="4"/>
  <c r="CX59" i="4"/>
  <c r="CX86" i="4"/>
  <c r="CX96" i="4"/>
  <c r="CX46" i="4"/>
  <c r="CX98" i="4"/>
  <c r="CX78" i="4"/>
  <c r="CX105" i="4"/>
  <c r="CX33" i="4"/>
  <c r="CX85" i="4"/>
  <c r="CX29" i="4"/>
  <c r="CX55" i="4"/>
  <c r="CX67" i="4"/>
  <c r="CX112" i="4"/>
  <c r="CX42" i="4"/>
  <c r="CX101" i="4"/>
  <c r="CX99" i="4"/>
  <c r="CX71" i="4"/>
  <c r="CX113" i="4"/>
  <c r="CX14" i="4"/>
  <c r="CX26" i="4"/>
  <c r="CX114" i="4"/>
  <c r="CX27" i="4"/>
  <c r="CX76" i="4"/>
  <c r="CX45" i="4"/>
  <c r="CX32" i="4"/>
  <c r="CX62" i="4"/>
  <c r="CX20" i="4"/>
  <c r="CX65" i="4"/>
  <c r="CX38" i="4"/>
  <c r="CX54" i="4"/>
  <c r="CX24" i="4"/>
  <c r="CX110" i="4"/>
  <c r="CX95" i="4"/>
  <c r="CX10" i="4"/>
  <c r="CX94" i="4"/>
  <c r="CT105" i="4"/>
  <c r="CT14" i="4"/>
  <c r="CT92" i="4"/>
  <c r="CT79" i="4"/>
  <c r="CX80" i="4"/>
  <c r="CX106" i="4"/>
  <c r="CX13" i="4"/>
  <c r="CT19" i="4"/>
  <c r="CT70" i="4"/>
  <c r="CT102" i="4"/>
  <c r="CT13" i="4"/>
  <c r="CX12" i="4"/>
  <c r="CT104" i="4"/>
  <c r="CX61" i="4"/>
  <c r="CX7" i="4"/>
  <c r="CY7" i="4" s="1"/>
  <c r="CZ7" i="4" s="1"/>
  <c r="CT63" i="4"/>
  <c r="CX64" i="4"/>
  <c r="CT83" i="4"/>
  <c r="CX47" i="4"/>
  <c r="CX107" i="4"/>
  <c r="CT31" i="4"/>
  <c r="CT100" i="4"/>
  <c r="CX58" i="4"/>
  <c r="CX15" i="4"/>
  <c r="CT99" i="4"/>
  <c r="CX17" i="4"/>
  <c r="CT46" i="4"/>
  <c r="CT56" i="4"/>
  <c r="CT114" i="4"/>
  <c r="CT76" i="4"/>
  <c r="CT42" i="4"/>
  <c r="CT29" i="4"/>
  <c r="CT52" i="4"/>
  <c r="CT59" i="4"/>
  <c r="CT67" i="4"/>
  <c r="CT51" i="4"/>
  <c r="CT111" i="4"/>
  <c r="CT12" i="4"/>
  <c r="CT68" i="4"/>
  <c r="CT47" i="4"/>
  <c r="CT112" i="4"/>
  <c r="CT64" i="4"/>
  <c r="CT35" i="4"/>
  <c r="CT84" i="4"/>
  <c r="CT36" i="4"/>
  <c r="CT41" i="4"/>
  <c r="CT27" i="4"/>
  <c r="CT90" i="4"/>
  <c r="CT77" i="4"/>
  <c r="CT60" i="4"/>
  <c r="CT94" i="4"/>
  <c r="CT15" i="4"/>
  <c r="CT20" i="4"/>
  <c r="CT45" i="4"/>
  <c r="CT38" i="4"/>
  <c r="CT10" i="4"/>
  <c r="CT101" i="4"/>
  <c r="CT8" i="4"/>
  <c r="CU8" i="4" s="1"/>
  <c r="CT78" i="4"/>
  <c r="CT7" i="4"/>
  <c r="CU7" i="4" s="1"/>
  <c r="CT71" i="4"/>
  <c r="CT113" i="4"/>
  <c r="CT50" i="4"/>
  <c r="CT110" i="4"/>
  <c r="CT95" i="4"/>
  <c r="CT75" i="4"/>
  <c r="CT54" i="4"/>
  <c r="CT48" i="4"/>
  <c r="CT115" i="4"/>
  <c r="CT72" i="4"/>
  <c r="CT44" i="4"/>
  <c r="CT9" i="4"/>
  <c r="CT49" i="4"/>
  <c r="CT86" i="4"/>
  <c r="CT55" i="4"/>
  <c r="CT98" i="4"/>
  <c r="CT17" i="4"/>
  <c r="CT61" i="4"/>
  <c r="CT40" i="4"/>
  <c r="CT91" i="4"/>
  <c r="CT73" i="4"/>
  <c r="CT82" i="4"/>
  <c r="CT11" i="4"/>
  <c r="CT23" i="4"/>
  <c r="CT85" i="4"/>
  <c r="CX109" i="4"/>
  <c r="CT32" i="4"/>
  <c r="CT96" i="4"/>
  <c r="CT65" i="4"/>
  <c r="CX83" i="4"/>
  <c r="CT30" i="4"/>
  <c r="CT69" i="4"/>
  <c r="CX53" i="4"/>
  <c r="CT21" i="4"/>
  <c r="CT88" i="4"/>
  <c r="CX100" i="4"/>
  <c r="CX30" i="4"/>
  <c r="CX74" i="4"/>
  <c r="CX68" i="4"/>
  <c r="CX116" i="4"/>
  <c r="CX111" i="4"/>
  <c r="CX70" i="4"/>
  <c r="CX11" i="4"/>
  <c r="CX75" i="4"/>
  <c r="CT66" i="4"/>
  <c r="CT34" i="4"/>
  <c r="CT25" i="4"/>
  <c r="CT81" i="4"/>
  <c r="CT117" i="4"/>
  <c r="CT106" i="4"/>
  <c r="CT107" i="4"/>
  <c r="CX36" i="4"/>
  <c r="CX60" i="4"/>
  <c r="CX69" i="4"/>
  <c r="CX25" i="4"/>
  <c r="CX81" i="4"/>
  <c r="CT39" i="4"/>
  <c r="CT26" i="4"/>
  <c r="CX87" i="4"/>
  <c r="CT28" i="4"/>
  <c r="CT22" i="4"/>
  <c r="CT53" i="4"/>
  <c r="CT108" i="4"/>
  <c r="CX102" i="4"/>
  <c r="CT33" i="4"/>
  <c r="CT16" i="4"/>
  <c r="DN8" i="4"/>
  <c r="DG9" i="4"/>
  <c r="DG8" i="4"/>
  <c r="CN8" i="4"/>
  <c r="CO8" i="4" s="1"/>
  <c r="DP9" i="4" l="1"/>
  <c r="DQ8" i="4" s="1"/>
  <c r="DN9" i="4"/>
  <c r="CY10" i="4"/>
  <c r="CZ10" i="4" s="1"/>
  <c r="DN10" i="4"/>
  <c r="CY9" i="4"/>
  <c r="CU9" i="4"/>
  <c r="CN9" i="4"/>
  <c r="CO9" i="4" s="1"/>
  <c r="DR8" i="4" l="1"/>
  <c r="DP10" i="4"/>
  <c r="DR9" i="4" s="1"/>
  <c r="CU10" i="4"/>
  <c r="DG11" i="4"/>
  <c r="DG10" i="4"/>
  <c r="DG12" i="4"/>
  <c r="DN11" i="4"/>
  <c r="CZ9" i="4"/>
  <c r="CN10" i="4"/>
  <c r="CO10" i="4" s="1"/>
  <c r="DQ9" i="4" l="1"/>
  <c r="DP11" i="4"/>
  <c r="CU11" i="4"/>
  <c r="CY11" i="4"/>
  <c r="CZ11" i="4" s="1"/>
  <c r="DG13" i="4"/>
  <c r="DN12" i="4"/>
  <c r="CU12" i="4"/>
  <c r="CY12" i="4"/>
  <c r="CZ12" i="4" s="1"/>
  <c r="CN11" i="4"/>
  <c r="CO11" i="4" s="1"/>
  <c r="DP12" i="4" l="1"/>
  <c r="DQ11" i="4" s="1"/>
  <c r="DR11" i="4"/>
  <c r="DQ10" i="4"/>
  <c r="DR10" i="4"/>
  <c r="CN117" i="4"/>
  <c r="CO117" i="4" s="1"/>
  <c r="DN13" i="4"/>
  <c r="CU13" i="4"/>
  <c r="CY14" i="4"/>
  <c r="CZ14" i="4" s="1"/>
  <c r="CY15" i="4"/>
  <c r="CZ15" i="4" s="1"/>
  <c r="CY13" i="4"/>
  <c r="CN12" i="4"/>
  <c r="CO12" i="4" s="1"/>
  <c r="DP13" i="4" l="1"/>
  <c r="DQ12" i="4"/>
  <c r="DG14" i="4"/>
  <c r="DN14" i="4"/>
  <c r="CZ13" i="4"/>
  <c r="CY16" i="4"/>
  <c r="CZ16" i="4" s="1"/>
  <c r="CN13" i="4"/>
  <c r="CO13" i="4" s="1"/>
  <c r="DP14" i="4" l="1"/>
  <c r="DQ13" i="4" s="1"/>
  <c r="DR12" i="4"/>
  <c r="DG16" i="4"/>
  <c r="DG15" i="4"/>
  <c r="DN15" i="4"/>
  <c r="CU15" i="4"/>
  <c r="CU14" i="4"/>
  <c r="CY17" i="4"/>
  <c r="CZ17" i="4" s="1"/>
  <c r="CN14" i="4"/>
  <c r="CO14" i="4" s="1"/>
  <c r="DR13" i="4" l="1"/>
  <c r="DR14" i="4"/>
  <c r="DQ14" i="4"/>
  <c r="DN16" i="4"/>
  <c r="CY18" i="4"/>
  <c r="CZ18" i="4" s="1"/>
  <c r="CN15" i="4"/>
  <c r="CO15" i="4" s="1"/>
  <c r="DG17" i="4" l="1"/>
  <c r="DN17" i="4"/>
  <c r="CU17" i="4"/>
  <c r="CU16" i="4"/>
  <c r="CY19" i="4"/>
  <c r="CZ19" i="4" s="1"/>
  <c r="CN16" i="4"/>
  <c r="CO16" i="4" s="1"/>
  <c r="DG18" i="4" l="1"/>
  <c r="DN18" i="4"/>
  <c r="CY20" i="4"/>
  <c r="CZ20" i="4" s="1"/>
  <c r="CN17" i="4"/>
  <c r="CO17" i="4" s="1"/>
  <c r="DG19" i="4" l="1"/>
  <c r="DN19" i="4"/>
  <c r="CU18" i="4"/>
  <c r="CU19" i="4"/>
  <c r="CY21" i="4"/>
  <c r="CZ21" i="4" s="1"/>
  <c r="CN18" i="4"/>
  <c r="CO18" i="4" s="1"/>
  <c r="DG20" i="4" l="1"/>
  <c r="DN20" i="4"/>
  <c r="CY22" i="4"/>
  <c r="CZ22" i="4" s="1"/>
  <c r="CN19" i="4"/>
  <c r="CO19" i="4" s="1"/>
  <c r="DG21" i="4" l="1"/>
  <c r="DN21" i="4"/>
  <c r="CU20" i="4"/>
  <c r="CU21" i="4"/>
  <c r="CY23" i="4"/>
  <c r="CZ23" i="4" s="1"/>
  <c r="CN20" i="4"/>
  <c r="CO20" i="4" s="1"/>
  <c r="DG22" i="4" l="1"/>
  <c r="DN22" i="4"/>
  <c r="CY24" i="4"/>
  <c r="CZ24" i="4" s="1"/>
  <c r="CN21" i="4"/>
  <c r="CO21" i="4" s="1"/>
  <c r="DG23" i="4" l="1"/>
  <c r="DN23" i="4"/>
  <c r="CU22" i="4"/>
  <c r="CU23" i="4"/>
  <c r="CY25" i="4"/>
  <c r="CZ25" i="4" s="1"/>
  <c r="CN22" i="4"/>
  <c r="CO22" i="4" s="1"/>
  <c r="DG24" i="4" l="1"/>
  <c r="DN24" i="4"/>
  <c r="CY26" i="4"/>
  <c r="CZ26" i="4" s="1"/>
  <c r="CN23" i="4"/>
  <c r="CO23" i="4" s="1"/>
  <c r="DN116" i="4" l="1"/>
  <c r="DN117" i="4"/>
  <c r="DG27" i="4"/>
  <c r="DG25" i="4"/>
  <c r="DN25" i="4"/>
  <c r="CU24" i="4"/>
  <c r="CY27" i="4"/>
  <c r="CZ27" i="4" s="1"/>
  <c r="CN24" i="4"/>
  <c r="CO24" i="4" s="1"/>
  <c r="DG26" i="4" l="1"/>
  <c r="DN26" i="4"/>
  <c r="CU25" i="4"/>
  <c r="CY28" i="4"/>
  <c r="CZ28" i="4" s="1"/>
  <c r="CN25" i="4"/>
  <c r="CO25" i="4" s="1"/>
  <c r="DG28" i="4" l="1"/>
  <c r="DN27" i="4"/>
  <c r="DG29" i="4"/>
  <c r="CU26" i="4"/>
  <c r="CY29" i="4"/>
  <c r="CZ29" i="4" s="1"/>
  <c r="CN26" i="4"/>
  <c r="CO26" i="4" s="1"/>
  <c r="DN28" i="4" l="1"/>
  <c r="DG30" i="4"/>
  <c r="CU27" i="4"/>
  <c r="CY30" i="4"/>
  <c r="CZ30" i="4" s="1"/>
  <c r="CN27" i="4"/>
  <c r="CO27" i="4" s="1"/>
  <c r="DN29" i="4" l="1"/>
  <c r="DG31" i="4"/>
  <c r="CU28" i="4"/>
  <c r="CY31" i="4"/>
  <c r="CZ31" i="4" s="1"/>
  <c r="CN28" i="4"/>
  <c r="CO28" i="4" s="1"/>
  <c r="DN30" i="4" l="1"/>
  <c r="DG32" i="4"/>
  <c r="CU29" i="4"/>
  <c r="CY32" i="4"/>
  <c r="CZ32" i="4" s="1"/>
  <c r="CN29" i="4"/>
  <c r="CO29" i="4" s="1"/>
  <c r="DN31" i="4" l="1"/>
  <c r="DG33" i="4"/>
  <c r="CU30" i="4"/>
  <c r="CY33" i="4"/>
  <c r="CZ33" i="4" s="1"/>
  <c r="CN30" i="4"/>
  <c r="CO30" i="4" s="1"/>
  <c r="DN32" i="4" l="1"/>
  <c r="DG34" i="4"/>
  <c r="CU31" i="4"/>
  <c r="CY34" i="4"/>
  <c r="CZ34" i="4" s="1"/>
  <c r="CN31" i="4"/>
  <c r="CO31" i="4" s="1"/>
  <c r="DN33" i="4" l="1"/>
  <c r="DG35" i="4"/>
  <c r="CU32" i="4"/>
  <c r="CY35" i="4"/>
  <c r="CZ35" i="4" s="1"/>
  <c r="CN32" i="4"/>
  <c r="CO32" i="4" s="1"/>
  <c r="CU117" i="4" l="1"/>
  <c r="CY117" i="4"/>
  <c r="CZ117" i="4" s="1"/>
  <c r="DN34" i="4"/>
  <c r="DG36" i="4"/>
  <c r="CU33" i="4"/>
  <c r="CY36" i="4"/>
  <c r="CZ36" i="4" s="1"/>
  <c r="DV17" i="4" l="1"/>
  <c r="O8" i="9"/>
  <c r="M8" i="9" s="1"/>
  <c r="O14" i="9"/>
  <c r="O31" i="9"/>
  <c r="O27" i="9"/>
  <c r="O19" i="9"/>
  <c r="O18" i="9"/>
  <c r="O12" i="9"/>
  <c r="O16" i="9"/>
  <c r="O33" i="9"/>
  <c r="O34" i="9"/>
  <c r="O25" i="9"/>
  <c r="O15" i="9"/>
  <c r="O22" i="9"/>
  <c r="O30" i="9"/>
  <c r="O24" i="9"/>
  <c r="O13" i="9"/>
  <c r="O36" i="9"/>
  <c r="O9" i="9"/>
  <c r="O21" i="9"/>
  <c r="O28" i="9"/>
  <c r="O20" i="9"/>
  <c r="O10" i="9"/>
  <c r="O17" i="9"/>
  <c r="O11" i="9"/>
  <c r="O37" i="9"/>
  <c r="O35" i="9"/>
  <c r="O23" i="9"/>
  <c r="O29" i="9"/>
  <c r="O26" i="9"/>
  <c r="O32" i="9"/>
  <c r="DN35" i="4"/>
  <c r="DG37" i="4"/>
  <c r="CU34" i="4"/>
  <c r="CY37" i="4"/>
  <c r="CZ37" i="4" s="1"/>
  <c r="CN33" i="4"/>
  <c r="CO33" i="4" s="1"/>
  <c r="CN34" i="4"/>
  <c r="CO34" i="4" s="1"/>
  <c r="F13" i="9" l="1"/>
  <c r="N13" i="9"/>
  <c r="I13" i="9"/>
  <c r="L13" i="9"/>
  <c r="E13" i="9"/>
  <c r="G13" i="9"/>
  <c r="H13" i="9"/>
  <c r="J13" i="9"/>
  <c r="K13" i="9"/>
  <c r="M13" i="9"/>
  <c r="H24" i="9"/>
  <c r="K24" i="9"/>
  <c r="F24" i="9"/>
  <c r="N24" i="9"/>
  <c r="J24" i="9"/>
  <c r="L24" i="9"/>
  <c r="M24" i="9"/>
  <c r="E24" i="9"/>
  <c r="I24" i="9"/>
  <c r="G24" i="9"/>
  <c r="F25" i="9"/>
  <c r="N25" i="9"/>
  <c r="L25" i="9"/>
  <c r="K25" i="9"/>
  <c r="M25" i="9"/>
  <c r="E25" i="9"/>
  <c r="G25" i="9"/>
  <c r="H25" i="9"/>
  <c r="I25" i="9"/>
  <c r="J25" i="9"/>
  <c r="F21" i="9"/>
  <c r="N21" i="9"/>
  <c r="I21" i="9"/>
  <c r="L21" i="9"/>
  <c r="E21" i="9"/>
  <c r="G21" i="9"/>
  <c r="H21" i="9"/>
  <c r="J21" i="9"/>
  <c r="K21" i="9"/>
  <c r="M21" i="9"/>
  <c r="H12" i="9"/>
  <c r="K12" i="9"/>
  <c r="F12" i="9"/>
  <c r="N12" i="9"/>
  <c r="E12" i="9"/>
  <c r="G12" i="9"/>
  <c r="I12" i="9"/>
  <c r="J12" i="9"/>
  <c r="L12" i="9"/>
  <c r="M12" i="9"/>
  <c r="H32" i="9"/>
  <c r="F32" i="9"/>
  <c r="N32" i="9"/>
  <c r="E32" i="9"/>
  <c r="G32" i="9"/>
  <c r="I32" i="9"/>
  <c r="J32" i="9"/>
  <c r="K32" i="9"/>
  <c r="L32" i="9"/>
  <c r="M32" i="9"/>
  <c r="L26" i="9"/>
  <c r="J26" i="9"/>
  <c r="M26" i="9"/>
  <c r="N26" i="9"/>
  <c r="E26" i="9"/>
  <c r="F26" i="9"/>
  <c r="G26" i="9"/>
  <c r="H26" i="9"/>
  <c r="I26" i="9"/>
  <c r="K26" i="9"/>
  <c r="F29" i="9"/>
  <c r="N29" i="9"/>
  <c r="L29" i="9"/>
  <c r="E29" i="9"/>
  <c r="G29" i="9"/>
  <c r="H29" i="9"/>
  <c r="I29" i="9"/>
  <c r="J29" i="9"/>
  <c r="K29" i="9"/>
  <c r="M29" i="9"/>
  <c r="F37" i="9"/>
  <c r="N37" i="9"/>
  <c r="L37" i="9"/>
  <c r="I37" i="9"/>
  <c r="J37" i="9"/>
  <c r="K37" i="9"/>
  <c r="M37" i="9"/>
  <c r="E37" i="9"/>
  <c r="H37" i="9"/>
  <c r="G37" i="9"/>
  <c r="H20" i="9"/>
  <c r="K20" i="9"/>
  <c r="F20" i="9"/>
  <c r="N20" i="9"/>
  <c r="L20" i="9"/>
  <c r="M20" i="9"/>
  <c r="E20" i="9"/>
  <c r="G20" i="9"/>
  <c r="I20" i="9"/>
  <c r="J20" i="9"/>
  <c r="L34" i="9"/>
  <c r="J34" i="9"/>
  <c r="G34" i="9"/>
  <c r="H34" i="9"/>
  <c r="I34" i="9"/>
  <c r="K34" i="9"/>
  <c r="M34" i="9"/>
  <c r="N34" i="9"/>
  <c r="E34" i="9"/>
  <c r="F34" i="9"/>
  <c r="J11" i="9"/>
  <c r="E11" i="9"/>
  <c r="M11" i="9"/>
  <c r="H11" i="9"/>
  <c r="L11" i="9"/>
  <c r="N11" i="9"/>
  <c r="F11" i="9"/>
  <c r="G11" i="9"/>
  <c r="I11" i="9"/>
  <c r="K11" i="9"/>
  <c r="F17" i="9"/>
  <c r="N17" i="9"/>
  <c r="I17" i="9"/>
  <c r="L17" i="9"/>
  <c r="E17" i="9"/>
  <c r="G17" i="9"/>
  <c r="H17" i="9"/>
  <c r="J17" i="9"/>
  <c r="K17" i="9"/>
  <c r="M17" i="9"/>
  <c r="J15" i="9"/>
  <c r="E15" i="9"/>
  <c r="M15" i="9"/>
  <c r="H15" i="9"/>
  <c r="K15" i="9"/>
  <c r="L15" i="9"/>
  <c r="N15" i="9"/>
  <c r="F15" i="9"/>
  <c r="G15" i="9"/>
  <c r="I15" i="9"/>
  <c r="L18" i="9"/>
  <c r="G18" i="9"/>
  <c r="J18" i="9"/>
  <c r="F18" i="9"/>
  <c r="H18" i="9"/>
  <c r="I18" i="9"/>
  <c r="K18" i="9"/>
  <c r="M18" i="9"/>
  <c r="N18" i="9"/>
  <c r="E18" i="9"/>
  <c r="J27" i="9"/>
  <c r="H27" i="9"/>
  <c r="M27" i="9"/>
  <c r="N27" i="9"/>
  <c r="E27" i="9"/>
  <c r="F27" i="9"/>
  <c r="G27" i="9"/>
  <c r="I27" i="9"/>
  <c r="K27" i="9"/>
  <c r="L27" i="9"/>
  <c r="H28" i="9"/>
  <c r="F28" i="9"/>
  <c r="N28" i="9"/>
  <c r="M28" i="9"/>
  <c r="E28" i="9"/>
  <c r="G28" i="9"/>
  <c r="I28" i="9"/>
  <c r="J28" i="9"/>
  <c r="L28" i="9"/>
  <c r="K28" i="9"/>
  <c r="L22" i="9"/>
  <c r="G22" i="9"/>
  <c r="J22" i="9"/>
  <c r="E22" i="9"/>
  <c r="F22" i="9"/>
  <c r="H22" i="9"/>
  <c r="I22" i="9"/>
  <c r="K22" i="9"/>
  <c r="M22" i="9"/>
  <c r="N22" i="9"/>
  <c r="J31" i="9"/>
  <c r="H31" i="9"/>
  <c r="E31" i="9"/>
  <c r="F31" i="9"/>
  <c r="G31" i="9"/>
  <c r="I31" i="9"/>
  <c r="K31" i="9"/>
  <c r="L31" i="9"/>
  <c r="M31" i="9"/>
  <c r="N31" i="9"/>
  <c r="L14" i="9"/>
  <c r="G14" i="9"/>
  <c r="J14" i="9"/>
  <c r="H14" i="9"/>
  <c r="I14" i="9"/>
  <c r="K14" i="9"/>
  <c r="M14" i="9"/>
  <c r="N14" i="9"/>
  <c r="F14" i="9"/>
  <c r="E14" i="9"/>
  <c r="E9" i="9"/>
  <c r="F9" i="9"/>
  <c r="N9" i="9"/>
  <c r="I9" i="9"/>
  <c r="L9" i="9"/>
  <c r="G9" i="9"/>
  <c r="H9" i="9"/>
  <c r="J9" i="9"/>
  <c r="K9" i="9"/>
  <c r="M9" i="9"/>
  <c r="L10" i="9"/>
  <c r="G10" i="9"/>
  <c r="J10" i="9"/>
  <c r="I10" i="9"/>
  <c r="K10" i="9"/>
  <c r="M10" i="9"/>
  <c r="N10" i="9"/>
  <c r="E10" i="9"/>
  <c r="F10" i="9"/>
  <c r="H10" i="9"/>
  <c r="F33" i="9"/>
  <c r="N33" i="9"/>
  <c r="L33" i="9"/>
  <c r="G33" i="9"/>
  <c r="H33" i="9"/>
  <c r="I33" i="9"/>
  <c r="J33" i="9"/>
  <c r="K33" i="9"/>
  <c r="M33" i="9"/>
  <c r="E33" i="9"/>
  <c r="J19" i="9"/>
  <c r="E19" i="9"/>
  <c r="M19" i="9"/>
  <c r="H19" i="9"/>
  <c r="I19" i="9"/>
  <c r="K19" i="9"/>
  <c r="L19" i="9"/>
  <c r="N19" i="9"/>
  <c r="G19" i="9"/>
  <c r="F19" i="9"/>
  <c r="J35" i="9"/>
  <c r="H35" i="9"/>
  <c r="G35" i="9"/>
  <c r="I35" i="9"/>
  <c r="K35" i="9"/>
  <c r="L35" i="9"/>
  <c r="M35" i="9"/>
  <c r="N35" i="9"/>
  <c r="E35" i="9"/>
  <c r="F35" i="9"/>
  <c r="L30" i="9"/>
  <c r="J30" i="9"/>
  <c r="E30" i="9"/>
  <c r="F30" i="9"/>
  <c r="G30" i="9"/>
  <c r="H30" i="9"/>
  <c r="I30" i="9"/>
  <c r="K30" i="9"/>
  <c r="M30" i="9"/>
  <c r="N30" i="9"/>
  <c r="J23" i="9"/>
  <c r="E23" i="9"/>
  <c r="M23" i="9"/>
  <c r="H23" i="9"/>
  <c r="G23" i="9"/>
  <c r="I23" i="9"/>
  <c r="K23" i="9"/>
  <c r="L23" i="9"/>
  <c r="N23" i="9"/>
  <c r="F23" i="9"/>
  <c r="H36" i="9"/>
  <c r="F36" i="9"/>
  <c r="N36" i="9"/>
  <c r="I36" i="9"/>
  <c r="J36" i="9"/>
  <c r="K36" i="9"/>
  <c r="L36" i="9"/>
  <c r="M36" i="9"/>
  <c r="E36" i="9"/>
  <c r="G36" i="9"/>
  <c r="H16" i="9"/>
  <c r="K16" i="9"/>
  <c r="F16" i="9"/>
  <c r="N16" i="9"/>
  <c r="M16" i="9"/>
  <c r="E16" i="9"/>
  <c r="G16" i="9"/>
  <c r="I16" i="9"/>
  <c r="J16" i="9"/>
  <c r="L16" i="9"/>
  <c r="J8" i="9"/>
  <c r="K8" i="9"/>
  <c r="G8" i="9"/>
  <c r="H8" i="9"/>
  <c r="L8" i="9"/>
  <c r="F8" i="9"/>
  <c r="N8" i="9"/>
  <c r="I8" i="9"/>
  <c r="DN36" i="4"/>
  <c r="DG38" i="4"/>
  <c r="CU35" i="4"/>
  <c r="CY38" i="4"/>
  <c r="CZ38" i="4" s="1"/>
  <c r="CN35" i="4"/>
  <c r="CO35" i="4" s="1"/>
  <c r="DN37" i="4" l="1"/>
  <c r="DG39" i="4"/>
  <c r="CU36" i="4"/>
  <c r="CY39" i="4"/>
  <c r="CZ39" i="4" s="1"/>
  <c r="CN36" i="4"/>
  <c r="CO36" i="4" s="1"/>
  <c r="DN38" i="4" l="1"/>
  <c r="DG40" i="4"/>
  <c r="CU37" i="4"/>
  <c r="CY40" i="4"/>
  <c r="CZ40" i="4" s="1"/>
  <c r="CN37" i="4"/>
  <c r="CO37" i="4" s="1"/>
  <c r="DN39" i="4" l="1"/>
  <c r="DG41" i="4"/>
  <c r="CU38" i="4"/>
  <c r="CY41" i="4"/>
  <c r="CZ41" i="4" s="1"/>
  <c r="CN38" i="4"/>
  <c r="CO38" i="4" s="1"/>
  <c r="DN40" i="4" l="1"/>
  <c r="DG42" i="4"/>
  <c r="CU39" i="4"/>
  <c r="CY42" i="4"/>
  <c r="CZ42" i="4" s="1"/>
  <c r="CN39" i="4"/>
  <c r="CO39" i="4" s="1"/>
  <c r="DN41" i="4" l="1"/>
  <c r="DG43" i="4"/>
  <c r="CU40" i="4"/>
  <c r="CY43" i="4"/>
  <c r="CZ43" i="4" s="1"/>
  <c r="CN40" i="4"/>
  <c r="CO40" i="4" s="1"/>
  <c r="DN42" i="4" l="1"/>
  <c r="DG44" i="4"/>
  <c r="CU41" i="4"/>
  <c r="CY44" i="4"/>
  <c r="CZ44" i="4" s="1"/>
  <c r="CN41" i="4"/>
  <c r="CO41" i="4" s="1"/>
  <c r="DN43" i="4" l="1"/>
  <c r="DG45" i="4"/>
  <c r="CU42" i="4"/>
  <c r="CY45" i="4"/>
  <c r="CZ45" i="4" s="1"/>
  <c r="CN42" i="4"/>
  <c r="CO42" i="4" s="1"/>
  <c r="DN44" i="4" l="1"/>
  <c r="DG46" i="4"/>
  <c r="CU43" i="4"/>
  <c r="CY46" i="4"/>
  <c r="CZ46" i="4" s="1"/>
  <c r="CN43" i="4"/>
  <c r="CO43" i="4" s="1"/>
  <c r="DN45" i="4" l="1"/>
  <c r="DG47" i="4"/>
  <c r="CU44" i="4"/>
  <c r="CY47" i="4"/>
  <c r="CZ47" i="4" s="1"/>
  <c r="CN44" i="4"/>
  <c r="CO44" i="4" s="1"/>
  <c r="DN46" i="4" l="1"/>
  <c r="DG48" i="4"/>
  <c r="CU45" i="4"/>
  <c r="CY48" i="4"/>
  <c r="CZ48" i="4" s="1"/>
  <c r="CN45" i="4"/>
  <c r="CO45" i="4" s="1"/>
  <c r="DG116" i="4" l="1"/>
  <c r="DG117" i="4"/>
  <c r="DN47" i="4"/>
  <c r="DG49" i="4"/>
  <c r="CU46" i="4"/>
  <c r="CY49" i="4"/>
  <c r="CZ49" i="4" s="1"/>
  <c r="CN46" i="4"/>
  <c r="CO46" i="4" s="1"/>
  <c r="DN48" i="4" l="1"/>
  <c r="DG50" i="4"/>
  <c r="CU47" i="4"/>
  <c r="CY50" i="4"/>
  <c r="CZ50" i="4" s="1"/>
  <c r="CN47" i="4"/>
  <c r="CO47" i="4" s="1"/>
  <c r="DN49" i="4" l="1"/>
  <c r="DG51" i="4"/>
  <c r="CU48" i="4"/>
  <c r="CY51" i="4"/>
  <c r="CZ51" i="4" s="1"/>
  <c r="CN48" i="4"/>
  <c r="CO48" i="4" s="1"/>
  <c r="DN50" i="4" l="1"/>
  <c r="DG52" i="4"/>
  <c r="CU49" i="4"/>
  <c r="CY52" i="4"/>
  <c r="CZ52" i="4" s="1"/>
  <c r="CN49" i="4"/>
  <c r="CO49" i="4" s="1"/>
  <c r="DN51" i="4" l="1"/>
  <c r="DG53" i="4"/>
  <c r="CU50" i="4"/>
  <c r="CY53" i="4"/>
  <c r="CZ53" i="4" s="1"/>
  <c r="CN50" i="4"/>
  <c r="CO50" i="4" s="1"/>
  <c r="DN52" i="4" l="1"/>
  <c r="DG54" i="4"/>
  <c r="CU51" i="4"/>
  <c r="CY54" i="4"/>
  <c r="CZ54" i="4" s="1"/>
  <c r="CN51" i="4"/>
  <c r="CO51" i="4" s="1"/>
  <c r="DN53" i="4" l="1"/>
  <c r="DG55" i="4"/>
  <c r="CU52" i="4"/>
  <c r="CY55" i="4"/>
  <c r="CZ55" i="4" s="1"/>
  <c r="CN52" i="4"/>
  <c r="CO52" i="4" s="1"/>
  <c r="DN54" i="4" l="1"/>
  <c r="DG56" i="4"/>
  <c r="CU53" i="4"/>
  <c r="CY56" i="4"/>
  <c r="CZ56" i="4" s="1"/>
  <c r="CN53" i="4"/>
  <c r="CO53" i="4" s="1"/>
  <c r="DN55" i="4" l="1"/>
  <c r="DG57" i="4"/>
  <c r="CU54" i="4"/>
  <c r="CY57" i="4"/>
  <c r="CZ57" i="4" s="1"/>
  <c r="CN54" i="4"/>
  <c r="CO54" i="4" s="1"/>
  <c r="DN56" i="4" l="1"/>
  <c r="DG58" i="4"/>
  <c r="CU55" i="4"/>
  <c r="CY58" i="4"/>
  <c r="CZ58" i="4" s="1"/>
  <c r="CN55" i="4"/>
  <c r="CO55" i="4" s="1"/>
  <c r="DN57" i="4" l="1"/>
  <c r="DG59" i="4"/>
  <c r="CU56" i="4"/>
  <c r="CY59" i="4"/>
  <c r="CZ59" i="4" s="1"/>
  <c r="CN56" i="4"/>
  <c r="CO56" i="4" s="1"/>
  <c r="DN58" i="4" l="1"/>
  <c r="DG60" i="4"/>
  <c r="CU57" i="4"/>
  <c r="CY60" i="4"/>
  <c r="CZ60" i="4" s="1"/>
  <c r="CN57" i="4"/>
  <c r="CO57" i="4" s="1"/>
  <c r="DN59" i="4" l="1"/>
  <c r="DG61" i="4"/>
  <c r="CU58" i="4"/>
  <c r="CY61" i="4"/>
  <c r="CZ61" i="4" s="1"/>
  <c r="CN58" i="4"/>
  <c r="CO58" i="4" s="1"/>
  <c r="DN60" i="4" l="1"/>
  <c r="DG62" i="4"/>
  <c r="CU59" i="4"/>
  <c r="CY62" i="4"/>
  <c r="CZ62" i="4" s="1"/>
  <c r="CN59" i="4"/>
  <c r="CO59" i="4" s="1"/>
  <c r="DN61" i="4" l="1"/>
  <c r="DG63" i="4"/>
  <c r="CU60" i="4"/>
  <c r="CY63" i="4"/>
  <c r="CZ63" i="4" s="1"/>
  <c r="CN60" i="4"/>
  <c r="CO60" i="4" s="1"/>
  <c r="DN62" i="4" l="1"/>
  <c r="DG64" i="4"/>
  <c r="CU61" i="4"/>
  <c r="CY64" i="4"/>
  <c r="CZ64" i="4" s="1"/>
  <c r="CN61" i="4"/>
  <c r="CO61" i="4" s="1"/>
  <c r="DN63" i="4" l="1"/>
  <c r="DG65" i="4"/>
  <c r="CU62" i="4"/>
  <c r="CY65" i="4"/>
  <c r="CZ65" i="4" s="1"/>
  <c r="CN62" i="4"/>
  <c r="CO62" i="4" s="1"/>
  <c r="DN64" i="4" l="1"/>
  <c r="DG66" i="4"/>
  <c r="CU63" i="4"/>
  <c r="CY66" i="4"/>
  <c r="CZ66" i="4" s="1"/>
  <c r="CN63" i="4"/>
  <c r="CO63" i="4" s="1"/>
  <c r="DN65" i="4" l="1"/>
  <c r="DG67" i="4"/>
  <c r="CU64" i="4"/>
  <c r="CY67" i="4"/>
  <c r="CZ67" i="4" s="1"/>
  <c r="CN64" i="4"/>
  <c r="CO64" i="4" s="1"/>
  <c r="DN66" i="4" l="1"/>
  <c r="DG68" i="4"/>
  <c r="CU65" i="4"/>
  <c r="CY68" i="4"/>
  <c r="CZ68" i="4" s="1"/>
  <c r="CN65" i="4"/>
  <c r="CO65" i="4" s="1"/>
  <c r="DN67" i="4" l="1"/>
  <c r="DG69" i="4"/>
  <c r="CU66" i="4"/>
  <c r="CY69" i="4"/>
  <c r="CZ69" i="4" s="1"/>
  <c r="CN66" i="4"/>
  <c r="CO66" i="4" s="1"/>
  <c r="DN68" i="4" l="1"/>
  <c r="DG70" i="4"/>
  <c r="CU67" i="4"/>
  <c r="CY70" i="4"/>
  <c r="CZ70" i="4" s="1"/>
  <c r="CN67" i="4"/>
  <c r="CO67" i="4" s="1"/>
  <c r="DN69" i="4" l="1"/>
  <c r="DG71" i="4"/>
  <c r="CU68" i="4"/>
  <c r="CY71" i="4"/>
  <c r="CZ71" i="4" s="1"/>
  <c r="CN68" i="4"/>
  <c r="CO68" i="4" s="1"/>
  <c r="DN70" i="4" l="1"/>
  <c r="DG72" i="4"/>
  <c r="CU69" i="4"/>
  <c r="CY72" i="4"/>
  <c r="CZ72" i="4" s="1"/>
  <c r="CN69" i="4"/>
  <c r="CO69" i="4" s="1"/>
  <c r="DN71" i="4" l="1"/>
  <c r="DG73" i="4"/>
  <c r="CU70" i="4"/>
  <c r="CY73" i="4"/>
  <c r="CZ73" i="4" s="1"/>
  <c r="CN70" i="4"/>
  <c r="CO70" i="4" s="1"/>
  <c r="DN72" i="4" l="1"/>
  <c r="DG74" i="4"/>
  <c r="CU71" i="4"/>
  <c r="CY74" i="4"/>
  <c r="CZ74" i="4" s="1"/>
  <c r="CN71" i="4"/>
  <c r="CO71" i="4" s="1"/>
  <c r="DN73" i="4" l="1"/>
  <c r="DG75" i="4"/>
  <c r="CU72" i="4"/>
  <c r="CY75" i="4"/>
  <c r="CZ75" i="4" s="1"/>
  <c r="CN72" i="4"/>
  <c r="CO72" i="4" s="1"/>
  <c r="DN74" i="4" l="1"/>
  <c r="DG76" i="4"/>
  <c r="CU73" i="4"/>
  <c r="CY76" i="4"/>
  <c r="CZ76" i="4" s="1"/>
  <c r="CN73" i="4"/>
  <c r="CO73" i="4" s="1"/>
  <c r="DN75" i="4" l="1"/>
  <c r="DG77" i="4"/>
  <c r="CU74" i="4"/>
  <c r="CY77" i="4"/>
  <c r="CZ77" i="4" s="1"/>
  <c r="CN74" i="4"/>
  <c r="CO74" i="4" s="1"/>
  <c r="DN76" i="4" l="1"/>
  <c r="DG78" i="4"/>
  <c r="CU75" i="4"/>
  <c r="CY78" i="4"/>
  <c r="CZ78" i="4" s="1"/>
  <c r="CN75" i="4"/>
  <c r="CO75" i="4" s="1"/>
  <c r="DN77" i="4" l="1"/>
  <c r="DG79" i="4"/>
  <c r="CU76" i="4"/>
  <c r="CY79" i="4"/>
  <c r="CZ79" i="4" s="1"/>
  <c r="CN76" i="4"/>
  <c r="CO76" i="4" s="1"/>
  <c r="DN78" i="4" l="1"/>
  <c r="DG80" i="4"/>
  <c r="CU77" i="4"/>
  <c r="CY80" i="4"/>
  <c r="CZ80" i="4" s="1"/>
  <c r="CN77" i="4"/>
  <c r="CO77" i="4" s="1"/>
  <c r="DN79" i="4" l="1"/>
  <c r="DG81" i="4"/>
  <c r="CU78" i="4"/>
  <c r="CY81" i="4"/>
  <c r="CZ81" i="4" s="1"/>
  <c r="CN78" i="4"/>
  <c r="CO78" i="4" s="1"/>
  <c r="DN80" i="4" l="1"/>
  <c r="DG82" i="4"/>
  <c r="CU79" i="4"/>
  <c r="CY82" i="4"/>
  <c r="CZ82" i="4" s="1"/>
  <c r="CN79" i="4"/>
  <c r="CO79" i="4" s="1"/>
  <c r="DN81" i="4" l="1"/>
  <c r="DG83" i="4"/>
  <c r="CU80" i="4"/>
  <c r="CY83" i="4"/>
  <c r="CZ83" i="4" s="1"/>
  <c r="CN80" i="4"/>
  <c r="CO80" i="4" s="1"/>
  <c r="DN82" i="4" l="1"/>
  <c r="DG84" i="4"/>
  <c r="CU81" i="4"/>
  <c r="CY84" i="4"/>
  <c r="CZ84" i="4" s="1"/>
  <c r="CN81" i="4"/>
  <c r="CO81" i="4" s="1"/>
  <c r="DN83" i="4" l="1"/>
  <c r="DG85" i="4"/>
  <c r="CU82" i="4"/>
  <c r="CY85" i="4"/>
  <c r="CZ85" i="4" s="1"/>
  <c r="CN82" i="4"/>
  <c r="CO82" i="4" s="1"/>
  <c r="DN84" i="4" l="1"/>
  <c r="DG86" i="4"/>
  <c r="CU83" i="4"/>
  <c r="CY86" i="4"/>
  <c r="CZ86" i="4" s="1"/>
  <c r="CN83" i="4"/>
  <c r="CO83" i="4" s="1"/>
  <c r="DN85" i="4" l="1"/>
  <c r="DG87" i="4"/>
  <c r="CU84" i="4"/>
  <c r="CY87" i="4"/>
  <c r="CZ87" i="4" s="1"/>
  <c r="CN84" i="4"/>
  <c r="CO84" i="4" s="1"/>
  <c r="DN86" i="4" l="1"/>
  <c r="DG88" i="4"/>
  <c r="CU85" i="4"/>
  <c r="CY88" i="4"/>
  <c r="CZ88" i="4" s="1"/>
  <c r="CN85" i="4"/>
  <c r="CO85" i="4" s="1"/>
  <c r="DN87" i="4" l="1"/>
  <c r="DG89" i="4"/>
  <c r="CU86" i="4"/>
  <c r="CY89" i="4"/>
  <c r="CZ89" i="4" s="1"/>
  <c r="CN86" i="4"/>
  <c r="CO86" i="4" s="1"/>
  <c r="DN88" i="4" l="1"/>
  <c r="DG90" i="4"/>
  <c r="CU87" i="4"/>
  <c r="CY90" i="4"/>
  <c r="CZ90" i="4" s="1"/>
  <c r="CN87" i="4"/>
  <c r="CO87" i="4" s="1"/>
  <c r="DN89" i="4" l="1"/>
  <c r="DG91" i="4"/>
  <c r="CU88" i="4"/>
  <c r="CY91" i="4"/>
  <c r="CZ91" i="4" s="1"/>
  <c r="CN88" i="4"/>
  <c r="CO88" i="4" s="1"/>
  <c r="DN90" i="4" l="1"/>
  <c r="DG92" i="4"/>
  <c r="CU89" i="4"/>
  <c r="CY92" i="4"/>
  <c r="CZ92" i="4" s="1"/>
  <c r="CN89" i="4"/>
  <c r="CO89" i="4" s="1"/>
  <c r="DN91" i="4" l="1"/>
  <c r="DG93" i="4"/>
  <c r="CU90" i="4"/>
  <c r="CY93" i="4"/>
  <c r="CZ93" i="4" s="1"/>
  <c r="CN90" i="4"/>
  <c r="CO90" i="4" s="1"/>
  <c r="DN92" i="4" l="1"/>
  <c r="DG94" i="4"/>
  <c r="CU91" i="4"/>
  <c r="CY94" i="4"/>
  <c r="CZ94" i="4" s="1"/>
  <c r="CN91" i="4"/>
  <c r="CO91" i="4" s="1"/>
  <c r="DN93" i="4" l="1"/>
  <c r="DG95" i="4"/>
  <c r="CU92" i="4"/>
  <c r="CY95" i="4"/>
  <c r="CZ95" i="4" s="1"/>
  <c r="CN92" i="4"/>
  <c r="CO92" i="4" s="1"/>
  <c r="DN94" i="4" l="1"/>
  <c r="DG96" i="4"/>
  <c r="CU93" i="4"/>
  <c r="CY96" i="4"/>
  <c r="CZ96" i="4" s="1"/>
  <c r="CN93" i="4"/>
  <c r="CO93" i="4" s="1"/>
  <c r="DN95" i="4" l="1"/>
  <c r="DG97" i="4"/>
  <c r="CU94" i="4"/>
  <c r="CY97" i="4"/>
  <c r="CZ97" i="4" s="1"/>
  <c r="CN94" i="4"/>
  <c r="CO94" i="4" s="1"/>
  <c r="DN96" i="4" l="1"/>
  <c r="DG98" i="4"/>
  <c r="CU95" i="4"/>
  <c r="CY98" i="4"/>
  <c r="CZ98" i="4" s="1"/>
  <c r="CN95" i="4"/>
  <c r="CO95" i="4" s="1"/>
  <c r="DN97" i="4" l="1"/>
  <c r="DG99" i="4"/>
  <c r="CU96" i="4"/>
  <c r="CY99" i="4"/>
  <c r="CZ99" i="4" s="1"/>
  <c r="CN96" i="4"/>
  <c r="CO96" i="4" s="1"/>
  <c r="DN98" i="4" l="1"/>
  <c r="DG100" i="4"/>
  <c r="CU97" i="4"/>
  <c r="CY100" i="4"/>
  <c r="CZ100" i="4" s="1"/>
  <c r="CN97" i="4"/>
  <c r="CO97" i="4" s="1"/>
  <c r="DN99" i="4" l="1"/>
  <c r="DG101" i="4"/>
  <c r="CU98" i="4"/>
  <c r="CY101" i="4"/>
  <c r="CZ101" i="4" s="1"/>
  <c r="CN98" i="4"/>
  <c r="CO98" i="4" s="1"/>
  <c r="DN100" i="4" l="1"/>
  <c r="DG102" i="4"/>
  <c r="CU99" i="4"/>
  <c r="CY102" i="4"/>
  <c r="CZ102" i="4" s="1"/>
  <c r="CN99" i="4"/>
  <c r="CO99" i="4" s="1"/>
  <c r="DN101" i="4" l="1"/>
  <c r="DG103" i="4"/>
  <c r="CU100" i="4"/>
  <c r="CY103" i="4"/>
  <c r="CZ103" i="4" s="1"/>
  <c r="CN100" i="4"/>
  <c r="CO100" i="4" s="1"/>
  <c r="DN102" i="4" l="1"/>
  <c r="DG104" i="4"/>
  <c r="CU101" i="4"/>
  <c r="CY104" i="4"/>
  <c r="CZ104" i="4" s="1"/>
  <c r="CN101" i="4"/>
  <c r="CO101" i="4" s="1"/>
  <c r="DN103" i="4" l="1"/>
  <c r="DG105" i="4"/>
  <c r="CU102" i="4"/>
  <c r="CY105" i="4"/>
  <c r="CZ105" i="4" s="1"/>
  <c r="CN102" i="4"/>
  <c r="CO102" i="4" s="1"/>
  <c r="DN104" i="4" l="1"/>
  <c r="DG106" i="4"/>
  <c r="CU103" i="4"/>
  <c r="CY106" i="4"/>
  <c r="CZ106" i="4" s="1"/>
  <c r="CN103" i="4"/>
  <c r="CO103" i="4" s="1"/>
  <c r="DN105" i="4" l="1"/>
  <c r="DG107" i="4"/>
  <c r="CU104" i="4"/>
  <c r="CY107" i="4"/>
  <c r="CZ107" i="4" s="1"/>
  <c r="CN104" i="4"/>
  <c r="CO104" i="4" s="1"/>
  <c r="DN106" i="4" l="1"/>
  <c r="DG108" i="4"/>
  <c r="CU105" i="4"/>
  <c r="CY108" i="4"/>
  <c r="CZ108" i="4" s="1"/>
  <c r="CN105" i="4"/>
  <c r="CO105" i="4" s="1"/>
  <c r="DN107" i="4" l="1"/>
  <c r="DG109" i="4"/>
  <c r="CU106" i="4"/>
  <c r="CY109" i="4"/>
  <c r="CZ109" i="4" s="1"/>
  <c r="CN106" i="4"/>
  <c r="CO106" i="4" s="1"/>
  <c r="DN108" i="4" l="1"/>
  <c r="DG110" i="4"/>
  <c r="CU107" i="4"/>
  <c r="CY110" i="4"/>
  <c r="CZ110" i="4" s="1"/>
  <c r="CN107" i="4"/>
  <c r="CO107" i="4" s="1"/>
  <c r="DN109" i="4" l="1"/>
  <c r="DG111" i="4"/>
  <c r="CU108" i="4"/>
  <c r="CY111" i="4"/>
  <c r="CZ111" i="4" s="1"/>
  <c r="CN108" i="4"/>
  <c r="CO108" i="4" s="1"/>
  <c r="DN110" i="4" l="1"/>
  <c r="DG112" i="4"/>
  <c r="CU109" i="4"/>
  <c r="CY112" i="4"/>
  <c r="CZ112" i="4" s="1"/>
  <c r="CN109" i="4"/>
  <c r="CO109" i="4" s="1"/>
  <c r="DN111" i="4" l="1"/>
  <c r="DG113" i="4"/>
  <c r="CU110" i="4"/>
  <c r="CY113" i="4"/>
  <c r="CZ113" i="4" s="1"/>
  <c r="CN110" i="4"/>
  <c r="CO110" i="4" s="1"/>
  <c r="DN112" i="4" l="1"/>
  <c r="DG114" i="4"/>
  <c r="CU111" i="4"/>
  <c r="CY114" i="4"/>
  <c r="CZ114" i="4" s="1"/>
  <c r="CN111" i="4"/>
  <c r="CO111" i="4" s="1"/>
  <c r="DN113" i="4" l="1"/>
  <c r="DG115" i="4"/>
  <c r="CU112" i="4"/>
  <c r="CY115" i="4"/>
  <c r="CZ115" i="4" s="1"/>
  <c r="CN112" i="4"/>
  <c r="CO112" i="4" s="1"/>
  <c r="DN114" i="4" l="1"/>
  <c r="DH7" i="4"/>
  <c r="DH8" i="4"/>
  <c r="DH21" i="4"/>
  <c r="DH14" i="4"/>
  <c r="DH9" i="4"/>
  <c r="DH20" i="4"/>
  <c r="DH11" i="4"/>
  <c r="DH13" i="4"/>
  <c r="DH19" i="4"/>
  <c r="DH16" i="4"/>
  <c r="DH12" i="4"/>
  <c r="DH15" i="4"/>
  <c r="DH17" i="4"/>
  <c r="DH10" i="4"/>
  <c r="DH18" i="4"/>
  <c r="DI8" i="4"/>
  <c r="DI10" i="4"/>
  <c r="DI11" i="4"/>
  <c r="DI15" i="4"/>
  <c r="DI21" i="4"/>
  <c r="DI14" i="4"/>
  <c r="DI9" i="4"/>
  <c r="DI16" i="4"/>
  <c r="DI13" i="4"/>
  <c r="DI20" i="4"/>
  <c r="DI18" i="4"/>
  <c r="DI17" i="4"/>
  <c r="DI19" i="4"/>
  <c r="DI12" i="4"/>
  <c r="DG5" i="4"/>
  <c r="DI7" i="4"/>
  <c r="CU113" i="4"/>
  <c r="CY116" i="4"/>
  <c r="CN113" i="4"/>
  <c r="CO113" i="4" s="1"/>
  <c r="DN115" i="4" l="1"/>
  <c r="DB10" i="4"/>
  <c r="DB12" i="4"/>
  <c r="DB8" i="4"/>
  <c r="DB9" i="4"/>
  <c r="DB11" i="4"/>
  <c r="CZ116" i="4"/>
  <c r="DB7" i="4"/>
  <c r="CY5" i="4"/>
  <c r="DA5" i="4" s="1"/>
  <c r="CU114" i="4"/>
  <c r="CN114" i="4"/>
  <c r="CO114" i="4" s="1"/>
  <c r="DN5" i="4" l="1"/>
  <c r="DA7" i="4"/>
  <c r="DA11" i="4"/>
  <c r="DA10" i="4"/>
  <c r="DA12" i="4"/>
  <c r="DA8" i="4"/>
  <c r="DA9" i="4"/>
  <c r="DE4" i="4"/>
  <c r="CU115" i="4"/>
  <c r="CU116" i="4"/>
  <c r="CN115" i="4"/>
  <c r="CO115" i="4" s="1"/>
  <c r="CN116" i="4"/>
  <c r="CN5" i="4" l="1"/>
  <c r="CP5" i="4" s="1"/>
  <c r="CQ7" i="4"/>
  <c r="CQ9" i="4"/>
  <c r="CQ12" i="4"/>
  <c r="CQ10" i="4"/>
  <c r="CQ11" i="4"/>
  <c r="CQ8" i="4"/>
  <c r="CO116" i="4"/>
  <c r="CU5" i="4"/>
  <c r="CP10" i="4" l="1"/>
  <c r="CP8" i="4"/>
  <c r="CP7" i="4"/>
  <c r="CP9" i="4"/>
  <c r="CP11" i="4"/>
  <c r="CP12" i="4"/>
  <c r="CX1988" i="4"/>
  <c r="CN1988" i="4"/>
  <c r="CY1988" i="4"/>
  <c r="CU1988" i="4"/>
  <c r="DF1988" i="4"/>
  <c r="CT1988" i="4"/>
  <c r="E8" i="9"/>
</calcChain>
</file>

<file path=xl/sharedStrings.xml><?xml version="1.0" encoding="utf-8"?>
<sst xmlns="http://schemas.openxmlformats.org/spreadsheetml/2006/main" count="827" uniqueCount="580">
  <si>
    <t>NAME</t>
  </si>
  <si>
    <t>ALTERNATIVE NAMES</t>
  </si>
  <si>
    <t>TYPE</t>
  </si>
  <si>
    <t>NUMBER OF EMPLOYEE</t>
  </si>
  <si>
    <t>COMPUTER SYSTEMS</t>
  </si>
  <si>
    <t>INDUSTRY</t>
  </si>
  <si>
    <t>JOB OPPENINGS</t>
  </si>
  <si>
    <t>EVENTS</t>
  </si>
  <si>
    <t>SUMMARY DESCRIPTION</t>
  </si>
  <si>
    <t>CEO</t>
  </si>
  <si>
    <t>HR CONTACT</t>
  </si>
  <si>
    <t>CONTACT PERSON</t>
  </si>
  <si>
    <t>PHONE NUMBER</t>
  </si>
  <si>
    <t>EMAIL</t>
  </si>
  <si>
    <t>FAX</t>
  </si>
  <si>
    <t>WEBSITE</t>
  </si>
  <si>
    <t>LINKED IN</t>
  </si>
  <si>
    <t>STREET ADDRESS</t>
  </si>
  <si>
    <t>COUNTRY</t>
  </si>
  <si>
    <t>STATE / REGION</t>
  </si>
  <si>
    <t>CITY</t>
  </si>
  <si>
    <t>ZIPCODE</t>
  </si>
  <si>
    <t>OTHER LOCATIONS</t>
  </si>
  <si>
    <t>COMPANY REVENUE</t>
  </si>
  <si>
    <t>COMPANY VALUE</t>
  </si>
  <si>
    <t>COMPANY SALES</t>
  </si>
  <si>
    <t>FUNDING</t>
  </si>
  <si>
    <t>VAT NO</t>
  </si>
  <si>
    <t>B-00001</t>
  </si>
  <si>
    <t>Marketingoryx</t>
  </si>
  <si>
    <t>-</t>
  </si>
  <si>
    <t>Limited Liability Company</t>
  </si>
  <si>
    <t>Joseph Manning</t>
  </si>
  <si>
    <t>Russell Becker</t>
  </si>
  <si>
    <t>Caleb Mullins</t>
  </si>
  <si>
    <t>IT</t>
  </si>
  <si>
    <t>1-783-277-9499</t>
  </si>
  <si>
    <t>vivamus.nisi@protonmail.net</t>
  </si>
  <si>
    <t>1-874-109-6713</t>
  </si>
  <si>
    <t>Marketingoryx.com</t>
  </si>
  <si>
    <t>linkedin.com/company/Marketingoryx</t>
  </si>
  <si>
    <t>B-00002</t>
  </si>
  <si>
    <t>Linear Marketing</t>
  </si>
  <si>
    <t>Joint Stock Company</t>
  </si>
  <si>
    <t>Abra Greene</t>
  </si>
  <si>
    <t>Ruby Peters</t>
  </si>
  <si>
    <t>Laura Hartman</t>
  </si>
  <si>
    <t>(557) 683-7717</t>
  </si>
  <si>
    <t>neque.morbi@outlook.edu</t>
  </si>
  <si>
    <t>1-681-640-2807</t>
  </si>
  <si>
    <t>Linear Marketing.com</t>
  </si>
  <si>
    <t>linkedin.com/company/Linear Marketing</t>
  </si>
  <si>
    <t>B-00003</t>
  </si>
  <si>
    <t>Edge Finance</t>
  </si>
  <si>
    <t>Edge Finance - xyz</t>
  </si>
  <si>
    <t>Macaulay Hart</t>
  </si>
  <si>
    <t>Rebekah Lawrence</t>
  </si>
  <si>
    <t>Dustin Santana</t>
  </si>
  <si>
    <t>1-541-307-5357</t>
  </si>
  <si>
    <t>massa.lobortis.ultrices@aol.edu</t>
  </si>
  <si>
    <t>1-814-471-2376</t>
  </si>
  <si>
    <t>Edge Finance.com</t>
  </si>
  <si>
    <t>linkedin.com/company/Edge Finance</t>
  </si>
  <si>
    <t>Collective Company</t>
  </si>
  <si>
    <t>B-00005</t>
  </si>
  <si>
    <t>Overdrive Logistics</t>
  </si>
  <si>
    <t>Overdrive Logistics - xyz</t>
  </si>
  <si>
    <t>Brenda Fuller</t>
  </si>
  <si>
    <t>Nerea Leon</t>
  </si>
  <si>
    <t>Aidan Yates</t>
  </si>
  <si>
    <t>1-868-596-7615</t>
  </si>
  <si>
    <t>sociis.natoque@icloud.net</t>
  </si>
  <si>
    <t>1-776-132-4431</t>
  </si>
  <si>
    <t>Overdrive Logistics.com</t>
  </si>
  <si>
    <t>linkedin.com/company/Overdrive Logistics</t>
  </si>
  <si>
    <t>Pixel Logistics</t>
  </si>
  <si>
    <t>Pixel Logistics - xyz</t>
  </si>
  <si>
    <t>Commandite Company</t>
  </si>
  <si>
    <t>Murphy Todd</t>
  </si>
  <si>
    <t>Lysandra Wiley</t>
  </si>
  <si>
    <t>Deanna Holcomb</t>
  </si>
  <si>
    <t>(490) 135-2832</t>
  </si>
  <si>
    <t>fermentum.arcu@aol.couk</t>
  </si>
  <si>
    <t>1-582-392-0196</t>
  </si>
  <si>
    <t>Pixel Logistics.com</t>
  </si>
  <si>
    <t>linkedin.com/company/Pixel Logistics</t>
  </si>
  <si>
    <t>B-00007</t>
  </si>
  <si>
    <t>Fusion Finance</t>
  </si>
  <si>
    <t>Fusion Finance - xyz</t>
  </si>
  <si>
    <t>Cameran Stokes</t>
  </si>
  <si>
    <t>Aidan Delaney</t>
  </si>
  <si>
    <t>Gage Boyd</t>
  </si>
  <si>
    <t>(513) 726-3612</t>
  </si>
  <si>
    <t>pede.cum@aol.edu</t>
  </si>
  <si>
    <t>1-265-665-2537</t>
  </si>
  <si>
    <t>Fusion Finance.com</t>
  </si>
  <si>
    <t>linkedin.com/company/Fusion Finance</t>
  </si>
  <si>
    <t>B-00008</t>
  </si>
  <si>
    <t>Marketingology</t>
  </si>
  <si>
    <t>Marketingology - xyz</t>
  </si>
  <si>
    <t>Emerald Vincent</t>
  </si>
  <si>
    <t>Lacota Acosta</t>
  </si>
  <si>
    <t>Nash Goodwin</t>
  </si>
  <si>
    <t>(921) 223-4744</t>
  </si>
  <si>
    <t>quis.pede.praesent@icloud.com</t>
  </si>
  <si>
    <t>(800) 211-0587</t>
  </si>
  <si>
    <t>Marketingology.com</t>
  </si>
  <si>
    <t>linkedin.com/company/Marketingology</t>
  </si>
  <si>
    <t>B-00009</t>
  </si>
  <si>
    <t>Marketingsy</t>
  </si>
  <si>
    <t>Marketingsy - xyz</t>
  </si>
  <si>
    <t>Cooperative Company</t>
  </si>
  <si>
    <t>Gwendolyn Carson</t>
  </si>
  <si>
    <t>Luke Nielsen</t>
  </si>
  <si>
    <t>Hayley Leblanc</t>
  </si>
  <si>
    <t>1-783-372-8799</t>
  </si>
  <si>
    <t>lacus.varius@icloud.org</t>
  </si>
  <si>
    <t>(502) 321-1575</t>
  </si>
  <si>
    <t>Marketingsy.com</t>
  </si>
  <si>
    <t>linkedin.com/company/Marketingsy</t>
  </si>
  <si>
    <t>B-00010</t>
  </si>
  <si>
    <t>Electric Logistics</t>
  </si>
  <si>
    <t>Electric Logistics - xyz</t>
  </si>
  <si>
    <t>Marsden Melendez</t>
  </si>
  <si>
    <t>Anthony Hull</t>
  </si>
  <si>
    <t>Barbara Nash</t>
  </si>
  <si>
    <t>1-766-527-2028</t>
  </si>
  <si>
    <t>malesuada.id.erat@hotmail.ca</t>
  </si>
  <si>
    <t>1-653-416-6530</t>
  </si>
  <si>
    <t>Electric Logistics.com</t>
  </si>
  <si>
    <t>linkedin.com/company/Electric Logistics</t>
  </si>
  <si>
    <t>B-00011</t>
  </si>
  <si>
    <t>Financenest</t>
  </si>
  <si>
    <t>Financenest - xyz</t>
  </si>
  <si>
    <t>Lani Robertson</t>
  </si>
  <si>
    <t>Ethan Copeland</t>
  </si>
  <si>
    <t>Leroy Gates</t>
  </si>
  <si>
    <t>1-202-234-2866</t>
  </si>
  <si>
    <t>imperdiet@yahoo.edu</t>
  </si>
  <si>
    <t>(835) 324-3219</t>
  </si>
  <si>
    <t>Financenest.com</t>
  </si>
  <si>
    <t>linkedin.com/company/Financenest</t>
  </si>
  <si>
    <t>B-00013</t>
  </si>
  <si>
    <t>Logisticsoont</t>
  </si>
  <si>
    <t>Logisticsoont - xyz</t>
  </si>
  <si>
    <t>Kirestin Garrett</t>
  </si>
  <si>
    <t>Imelda Rowe</t>
  </si>
  <si>
    <t>Ray Hampton</t>
  </si>
  <si>
    <t>(344) 767-8905</t>
  </si>
  <si>
    <t>luctus@outlook.net</t>
  </si>
  <si>
    <t>(409) 537-1037</t>
  </si>
  <si>
    <t>Logisticsoont.com</t>
  </si>
  <si>
    <t>linkedin.com/company/Logisticsoont</t>
  </si>
  <si>
    <t>B-00014</t>
  </si>
  <si>
    <t>Operationswind</t>
  </si>
  <si>
    <t>Operationswind - xyz</t>
  </si>
  <si>
    <t>Fitzgerald Merrill</t>
  </si>
  <si>
    <t>Garth Gallagher</t>
  </si>
  <si>
    <t>Benjamin White</t>
  </si>
  <si>
    <t>1-122-457-8739</t>
  </si>
  <si>
    <t>sit.amet@google.edu</t>
  </si>
  <si>
    <t>1-396-713-9885</t>
  </si>
  <si>
    <t>Operationswind.com</t>
  </si>
  <si>
    <t>linkedin.com/company/Operationswind</t>
  </si>
  <si>
    <t>B-00015</t>
  </si>
  <si>
    <t>Artificial Operations</t>
  </si>
  <si>
    <t>Artificial Operations - xyz</t>
  </si>
  <si>
    <t>Jacob Reeves</t>
  </si>
  <si>
    <t>Kay Riley</t>
  </si>
  <si>
    <t>Tasha Todd</t>
  </si>
  <si>
    <t>(428) 732-2519</t>
  </si>
  <si>
    <t>nec.ligula@icloud.org</t>
  </si>
  <si>
    <t>(268) 141-5485</t>
  </si>
  <si>
    <t>Artificial Operations.com</t>
  </si>
  <si>
    <t>linkedin.com/company/Artificial Operations</t>
  </si>
  <si>
    <t>B-00016</t>
  </si>
  <si>
    <t>App Operations</t>
  </si>
  <si>
    <t>App Operations - xyz</t>
  </si>
  <si>
    <t>Maile Tyson</t>
  </si>
  <si>
    <t>Slade Richmond</t>
  </si>
  <si>
    <t>Alec Howard</t>
  </si>
  <si>
    <t>(646) 408-3748</t>
  </si>
  <si>
    <t>pede.ultrices@google.org</t>
  </si>
  <si>
    <t>1-733-856-3583</t>
  </si>
  <si>
    <t>App Operations.com</t>
  </si>
  <si>
    <t>linkedin.com/company/App Operations</t>
  </si>
  <si>
    <t>B-00017</t>
  </si>
  <si>
    <t>Command Operations</t>
  </si>
  <si>
    <t>Command Operations - xyz</t>
  </si>
  <si>
    <t>Cora Terrell</t>
  </si>
  <si>
    <t>Ann Peters</t>
  </si>
  <si>
    <t>Hadassah Mueller</t>
  </si>
  <si>
    <t>(656) 651-2988</t>
  </si>
  <si>
    <t>nec@google.ca</t>
  </si>
  <si>
    <t>1-787-466-3724</t>
  </si>
  <si>
    <t>Command Operations.com</t>
  </si>
  <si>
    <t>linkedin.com/company/Command Operations</t>
  </si>
  <si>
    <t>B-00018</t>
  </si>
  <si>
    <t>Fission Marketing</t>
  </si>
  <si>
    <t>Fission Marketing - xyz</t>
  </si>
  <si>
    <t>Rhona Dillard</t>
  </si>
  <si>
    <t>Regan Hendricks</t>
  </si>
  <si>
    <t>Tashya Marsh</t>
  </si>
  <si>
    <t>(887) 487-0672</t>
  </si>
  <si>
    <t>sit@google.couk</t>
  </si>
  <si>
    <t>(349) 538-3428</t>
  </si>
  <si>
    <t>Fission Marketing.com</t>
  </si>
  <si>
    <t>linkedin.com/company/Fission Marketing</t>
  </si>
  <si>
    <t>B-00019</t>
  </si>
  <si>
    <t>Programmatic Marketing</t>
  </si>
  <si>
    <t>Programmatic Marketing - xyz</t>
  </si>
  <si>
    <t>Darius Lee</t>
  </si>
  <si>
    <t>Anthony Mullen</t>
  </si>
  <si>
    <t>Bianca Gamble</t>
  </si>
  <si>
    <t>1-824-434-6871</t>
  </si>
  <si>
    <t>sed.pede@aol.com</t>
  </si>
  <si>
    <t>1-634-247-5266</t>
  </si>
  <si>
    <t>Programmatic Marketing.com</t>
  </si>
  <si>
    <t>linkedin.com/company/Programmatic Marketing</t>
  </si>
  <si>
    <t>B-00020</t>
  </si>
  <si>
    <t>Macro Finance</t>
  </si>
  <si>
    <t>Macro Finance - xyz</t>
  </si>
  <si>
    <t>Valentine Padilla</t>
  </si>
  <si>
    <t>Hiroko Cook</t>
  </si>
  <si>
    <t>Ross Porter</t>
  </si>
  <si>
    <t>1-771-531-6786</t>
  </si>
  <si>
    <t>nulla.dignissim.maecenas@protonmail.com</t>
  </si>
  <si>
    <t>1-445-432-2656</t>
  </si>
  <si>
    <t>Macro Finance.com</t>
  </si>
  <si>
    <t>linkedin.com/company/Macro Finance</t>
  </si>
  <si>
    <t>B-00021</t>
  </si>
  <si>
    <t>Financefluent</t>
  </si>
  <si>
    <t>Financefluent - xyz</t>
  </si>
  <si>
    <t>Camille Beach</t>
  </si>
  <si>
    <t>Ross Pope</t>
  </si>
  <si>
    <t>Norman Dillon</t>
  </si>
  <si>
    <t>(803) 712-9679</t>
  </si>
  <si>
    <t>nec.ante@outlook.net</t>
  </si>
  <si>
    <t>1-444-338-7407</t>
  </si>
  <si>
    <t>Financefluent.com</t>
  </si>
  <si>
    <t>linkedin.com/company/Financefluent</t>
  </si>
  <si>
    <t>B-00022</t>
  </si>
  <si>
    <t>Soft Marketing</t>
  </si>
  <si>
    <t>Soft Marketing - xyz</t>
  </si>
  <si>
    <t>Jenette Holland</t>
  </si>
  <si>
    <t>Mark Tyler</t>
  </si>
  <si>
    <t>Beatrice Wyatt</t>
  </si>
  <si>
    <t>(463) 249-6131</t>
  </si>
  <si>
    <t>aliquam.eros@outlook.org</t>
  </si>
  <si>
    <t>1-425-352-0114</t>
  </si>
  <si>
    <t>Soft Marketing.com</t>
  </si>
  <si>
    <t>linkedin.com/company/Soft Marketing</t>
  </si>
  <si>
    <t>B-00023</t>
  </si>
  <si>
    <t>Logisticsarc</t>
  </si>
  <si>
    <t>Logisticsarc - xyz</t>
  </si>
  <si>
    <t>Kevin Hanson</t>
  </si>
  <si>
    <t>Elton Benjamin</t>
  </si>
  <si>
    <t>Audrey Banks</t>
  </si>
  <si>
    <t>(686) 470-4277</t>
  </si>
  <si>
    <t>nunc.ullamcorper.eu@google.edu</t>
  </si>
  <si>
    <t>1-140-938-8305</t>
  </si>
  <si>
    <t>Logisticsarc.com</t>
  </si>
  <si>
    <t>linkedin.com/company/Logisticsarc</t>
  </si>
  <si>
    <t>B-00024</t>
  </si>
  <si>
    <t>Spire Operations</t>
  </si>
  <si>
    <t>Spire Operations - xyz</t>
  </si>
  <si>
    <t>Daryl Hayden</t>
  </si>
  <si>
    <t>Kermit Carroll</t>
  </si>
  <si>
    <t>Ahmed Munoz</t>
  </si>
  <si>
    <t>(676) 613-1898</t>
  </si>
  <si>
    <t>molestie.pharetra@google.couk</t>
  </si>
  <si>
    <t>1-986-838-3348</t>
  </si>
  <si>
    <t>Spire Operations.com</t>
  </si>
  <si>
    <t>linkedin.com/company/Spire Operations</t>
  </si>
  <si>
    <t>B-00025</t>
  </si>
  <si>
    <t>View more premium domains</t>
  </si>
  <si>
    <t>View more premium domains - xyz</t>
  </si>
  <si>
    <t>Kasimir Mejia</t>
  </si>
  <si>
    <t>Yvette Farmer</t>
  </si>
  <si>
    <t>Neve Cruz</t>
  </si>
  <si>
    <t>1-691-744-0296</t>
  </si>
  <si>
    <t>et@hotmail.edu</t>
  </si>
  <si>
    <t>(218) 201-1876</t>
  </si>
  <si>
    <t>View more premium domains.com</t>
  </si>
  <si>
    <t>linkedin.com/company/View more premium domains</t>
  </si>
  <si>
    <t>B-00026</t>
  </si>
  <si>
    <t>FlexPricing Logo Domainify</t>
  </si>
  <si>
    <t>FlexPricing Logo Domainify - xyz</t>
  </si>
  <si>
    <t>Eaton Trujillo</t>
  </si>
  <si>
    <t>Leila Cash</t>
  </si>
  <si>
    <t>Paloma Phelps</t>
  </si>
  <si>
    <t>(183) 563-1344</t>
  </si>
  <si>
    <t>sed.molestie@hotmail.edu</t>
  </si>
  <si>
    <t>(156) 740-4713</t>
  </si>
  <si>
    <t>FlexPricing Logo Domainify.com</t>
  </si>
  <si>
    <t>linkedin.com/company/FlexPricing Logo Domainify</t>
  </si>
  <si>
    <t>B-00027</t>
  </si>
  <si>
    <t>SAASWizard Logo Domainify</t>
  </si>
  <si>
    <t>SAASWizard Logo Domainify - xyz</t>
  </si>
  <si>
    <t>Wyoming Velasquez</t>
  </si>
  <si>
    <t>Michael Valdez</t>
  </si>
  <si>
    <t>Dale Bruce</t>
  </si>
  <si>
    <t>1-534-246-2842</t>
  </si>
  <si>
    <t>suspendisse.tristique@outlook.com</t>
  </si>
  <si>
    <t>(237) 868-1405</t>
  </si>
  <si>
    <t>SAASWizard Logo Domainify.com</t>
  </si>
  <si>
    <t>linkedin.com/company/SAASWizard Logo Domainify</t>
  </si>
  <si>
    <t>Column1</t>
  </si>
  <si>
    <t>Column2</t>
  </si>
  <si>
    <t>STATUS</t>
  </si>
  <si>
    <t>Location</t>
  </si>
  <si>
    <t>Contact</t>
  </si>
  <si>
    <t>L7 8QR</t>
  </si>
  <si>
    <t>Firenze</t>
  </si>
  <si>
    <t>521371</t>
  </si>
  <si>
    <t>Tarragona</t>
  </si>
  <si>
    <t>784357</t>
  </si>
  <si>
    <t>Spijkenisse</t>
  </si>
  <si>
    <t>Turkey</t>
  </si>
  <si>
    <t>7483 XO</t>
  </si>
  <si>
    <t>Bida</t>
  </si>
  <si>
    <t>Poland</t>
  </si>
  <si>
    <t>45607</t>
  </si>
  <si>
    <t>New Quay</t>
  </si>
  <si>
    <t>Brazil</t>
  </si>
  <si>
    <t>903758</t>
  </si>
  <si>
    <t>Lunel</t>
  </si>
  <si>
    <t>23582</t>
  </si>
  <si>
    <t>Quirihue</t>
  </si>
  <si>
    <t>63585</t>
  </si>
  <si>
    <t>Sobral</t>
  </si>
  <si>
    <t>37445-15774</t>
  </si>
  <si>
    <t>Puno</t>
  </si>
  <si>
    <t>Tarma</t>
  </si>
  <si>
    <t>226925</t>
  </si>
  <si>
    <t>Jilin</t>
  </si>
  <si>
    <t>Germany</t>
  </si>
  <si>
    <t>47147-788</t>
  </si>
  <si>
    <t>Frasnes-lez-Gosselies</t>
  </si>
  <si>
    <t>12487</t>
  </si>
  <si>
    <t>Dublin</t>
  </si>
  <si>
    <t>264347</t>
  </si>
  <si>
    <t>Taupo</t>
  </si>
  <si>
    <t>66426</t>
  </si>
  <si>
    <t>Épernay</t>
  </si>
  <si>
    <t>Canada</t>
  </si>
  <si>
    <t>56377</t>
  </si>
  <si>
    <t>Zipaquirá</t>
  </si>
  <si>
    <t>Chile</t>
  </si>
  <si>
    <t>C3D 7ZN</t>
  </si>
  <si>
    <t>Battagram</t>
  </si>
  <si>
    <t>463667</t>
  </si>
  <si>
    <t>056577</t>
  </si>
  <si>
    <t>Thames</t>
  </si>
  <si>
    <t>48855</t>
  </si>
  <si>
    <t>Valle del Guamuez</t>
  </si>
  <si>
    <t>89773</t>
  </si>
  <si>
    <t>Limoges</t>
  </si>
  <si>
    <t>6454</t>
  </si>
  <si>
    <t>Port Pirie</t>
  </si>
  <si>
    <t>88394-743</t>
  </si>
  <si>
    <t>Alkmaar</t>
  </si>
  <si>
    <t>445365</t>
  </si>
  <si>
    <t>Evere</t>
  </si>
  <si>
    <t>6612</t>
  </si>
  <si>
    <t>Khandwa</t>
  </si>
  <si>
    <t>Sweden</t>
  </si>
  <si>
    <t>15231</t>
  </si>
  <si>
    <t>Detroit</t>
  </si>
  <si>
    <t>France</t>
  </si>
  <si>
    <t>Istanbul</t>
  </si>
  <si>
    <t>India</t>
  </si>
  <si>
    <t>Spain</t>
  </si>
  <si>
    <t>Column3</t>
  </si>
  <si>
    <t>HEADINGS</t>
  </si>
  <si>
    <t>ROW</t>
  </si>
  <si>
    <t>DATE FORMAT</t>
  </si>
  <si>
    <t>Row NO</t>
  </si>
  <si>
    <t>Column4</t>
  </si>
  <si>
    <t>Column5</t>
  </si>
  <si>
    <t>Column6</t>
  </si>
  <si>
    <t>Column7</t>
  </si>
  <si>
    <t>Column8</t>
  </si>
  <si>
    <t>Column9</t>
  </si>
  <si>
    <t>Column10</t>
  </si>
  <si>
    <t>SAP</t>
  </si>
  <si>
    <t>ORACLE</t>
  </si>
  <si>
    <t>Salesforce</t>
  </si>
  <si>
    <t>ROW NO</t>
  </si>
  <si>
    <t>Equals</t>
  </si>
  <si>
    <t>Below</t>
  </si>
  <si>
    <t>Above</t>
  </si>
  <si>
    <t>Include</t>
  </si>
  <si>
    <t>SET OF FILTERS</t>
  </si>
  <si>
    <t>DASHBOARD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</si>
  <si>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</si>
  <si>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</si>
  <si>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</si>
  <si>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</si>
  <si>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</si>
  <si>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</si>
  <si>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</si>
  <si>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</si>
  <si>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31 Jan 2021</t>
  </si>
  <si>
    <t>Date format</t>
  </si>
  <si>
    <t>31.1.2021</t>
  </si>
  <si>
    <t>.</t>
  </si>
  <si>
    <t>1.31.2021</t>
  </si>
  <si>
    <t>1/31/2021</t>
  </si>
  <si>
    <t>/</t>
  </si>
  <si>
    <t>2021-1-31</t>
  </si>
  <si>
    <t xml:space="preserve"> </t>
  </si>
  <si>
    <t>Months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</si>
  <si>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</si>
  <si>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</si>
  <si>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</si>
  <si>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</si>
  <si>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</si>
  <si>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</si>
  <si>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</si>
  <si>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</si>
  <si>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</si>
  <si>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</si>
  <si>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</si>
  <si>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</si>
  <si>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Fiter Options</t>
  </si>
  <si>
    <t>Basic information</t>
  </si>
  <si>
    <t>Value</t>
  </si>
  <si>
    <t>Employees</t>
  </si>
  <si>
    <t>OUTPUT TABLE FILTERS</t>
  </si>
  <si>
    <t>1st Chart</t>
  </si>
  <si>
    <t>2nd Chart</t>
  </si>
  <si>
    <t>3rd Chart</t>
  </si>
  <si>
    <t>4th Chart</t>
  </si>
  <si>
    <t>Total Amount</t>
  </si>
  <si>
    <t>Offest values</t>
  </si>
  <si>
    <t>Size:</t>
  </si>
  <si>
    <t>Chosen customer:</t>
  </si>
  <si>
    <t>Max Row</t>
  </si>
  <si>
    <t>INPUT DATA</t>
  </si>
  <si>
    <t>CUSTOMER FORM</t>
  </si>
  <si>
    <t>CHART ANALYSIS</t>
  </si>
  <si>
    <t>SKILLS</t>
  </si>
  <si>
    <t>Special format:</t>
  </si>
  <si>
    <t>Data name:</t>
  </si>
  <si>
    <t>F1</t>
  </si>
  <si>
    <t>F2</t>
  </si>
  <si>
    <t>F3</t>
  </si>
  <si>
    <t>F4</t>
  </si>
  <si>
    <t>5th Chart</t>
  </si>
  <si>
    <t>Final Output chart 1 TOP6</t>
  </si>
  <si>
    <t>helper</t>
  </si>
  <si>
    <t>COUNT</t>
  </si>
  <si>
    <t>CHART 1</t>
  </si>
  <si>
    <t>CHART 2</t>
  </si>
  <si>
    <t>CHART 3</t>
  </si>
  <si>
    <t>BY</t>
  </si>
  <si>
    <t>Number?</t>
  </si>
  <si>
    <t>CHART 4</t>
  </si>
  <si>
    <t>CHART 5</t>
  </si>
  <si>
    <t>Startup</t>
  </si>
  <si>
    <t>Corporation</t>
  </si>
  <si>
    <t>Office</t>
  </si>
  <si>
    <t>Chrome OS</t>
  </si>
  <si>
    <t>Tablets</t>
  </si>
  <si>
    <t>RPA</t>
  </si>
  <si>
    <t>Robotics</t>
  </si>
  <si>
    <t>CHART 6</t>
  </si>
  <si>
    <t>Histogram</t>
  </si>
  <si>
    <t>Number:</t>
  </si>
  <si>
    <t>SELECT ID</t>
  </si>
  <si>
    <t xml:space="preserve">TECHNOLOGY USED </t>
  </si>
  <si>
    <t>Other</t>
  </si>
  <si>
    <t>Company Size</t>
  </si>
  <si>
    <t>ASOCIATED COMPANIES</t>
  </si>
  <si>
    <t>Agriculture</t>
  </si>
  <si>
    <t>Manufacturing</t>
  </si>
  <si>
    <t>Automotive</t>
  </si>
  <si>
    <t>Chemical</t>
  </si>
  <si>
    <t>Electronics</t>
  </si>
  <si>
    <t>Food industry</t>
  </si>
  <si>
    <t>Petroleum</t>
  </si>
  <si>
    <t>Textile</t>
  </si>
  <si>
    <t>Financial</t>
  </si>
  <si>
    <t>Healthcare</t>
  </si>
  <si>
    <t>Count dropdowns:</t>
  </si>
  <si>
    <t>Partner</t>
  </si>
  <si>
    <t>Contractor</t>
  </si>
  <si>
    <t>Languages</t>
  </si>
  <si>
    <t>AI</t>
  </si>
  <si>
    <t>Handmade</t>
  </si>
  <si>
    <t>-NA-</t>
  </si>
  <si>
    <t>Cloud computing</t>
  </si>
  <si>
    <t>Linux</t>
  </si>
  <si>
    <t>Windows</t>
  </si>
  <si>
    <t>Oracle</t>
  </si>
  <si>
    <t>USA</t>
  </si>
  <si>
    <t>UK</t>
  </si>
  <si>
    <t>Argentina</t>
  </si>
  <si>
    <t>NY</t>
  </si>
  <si>
    <t>London</t>
  </si>
  <si>
    <t>Paris</t>
  </si>
  <si>
    <t>Barcelona</t>
  </si>
  <si>
    <t>Romania</t>
  </si>
  <si>
    <t>New York</t>
  </si>
  <si>
    <t>Mumbai</t>
  </si>
  <si>
    <t>Silesia</t>
  </si>
  <si>
    <t>Catalonia</t>
  </si>
  <si>
    <t>Wroclaw</t>
  </si>
  <si>
    <t>Wuppertal</t>
  </si>
  <si>
    <t>AVERAGE</t>
  </si>
  <si>
    <t>Average Amount</t>
  </si>
  <si>
    <t>Count sections:</t>
  </si>
  <si>
    <t>SUM DROPDOWN (only numerical data)</t>
  </si>
  <si>
    <t>ROW Numerical</t>
  </si>
  <si>
    <t>FORM HELPER</t>
  </si>
  <si>
    <t>SETTINGS</t>
  </si>
  <si>
    <t>CUSTOMER OUTPUT LIST</t>
  </si>
  <si>
    <t>Berlin</t>
  </si>
  <si>
    <t>Madrid</t>
  </si>
  <si>
    <t>Nanomaterials</t>
  </si>
  <si>
    <t>Microservices</t>
  </si>
  <si>
    <t>DEFINE DROPDOWNS LISTS</t>
  </si>
  <si>
    <t>Day1</t>
  </si>
  <si>
    <t>Month1</t>
  </si>
  <si>
    <t>Year1</t>
  </si>
  <si>
    <t>Fnal Format 1</t>
  </si>
  <si>
    <t>1x3</t>
  </si>
  <si>
    <t>ORDER</t>
  </si>
  <si>
    <t>Fnal Format 2</t>
  </si>
  <si>
    <t>Fnal Format 3</t>
  </si>
  <si>
    <t>Fnal Format 4</t>
  </si>
  <si>
    <t>Fnal Format 5</t>
  </si>
  <si>
    <t>ERROR CHECK</t>
  </si>
  <si>
    <t>Error check:</t>
  </si>
  <si>
    <t>SAP, Excel</t>
  </si>
  <si>
    <t>ORACLE, SAP</t>
  </si>
  <si>
    <t>Salesforce, Oracle</t>
  </si>
  <si>
    <t>Office, Ubuntu</t>
  </si>
  <si>
    <t>Office, Blue Prism</t>
  </si>
  <si>
    <t>Databases</t>
  </si>
  <si>
    <t>databases, finances</t>
  </si>
  <si>
    <t>finances</t>
  </si>
  <si>
    <t>economics</t>
  </si>
  <si>
    <t>database</t>
  </si>
  <si>
    <t>automation, agile</t>
  </si>
  <si>
    <t>Print area</t>
  </si>
  <si>
    <t>Input</t>
  </si>
  <si>
    <t>x</t>
  </si>
  <si>
    <t>y</t>
  </si>
  <si>
    <t>Output</t>
  </si>
  <si>
    <t>UNIQUE ID</t>
  </si>
  <si>
    <t>All ID unique?</t>
  </si>
  <si>
    <t>FILTERS CALCULATION</t>
  </si>
  <si>
    <t>CUSTOMER DATABASE TEMPLATE</t>
  </si>
  <si>
    <t>1.11.1950</t>
  </si>
  <si>
    <t>FOUNDATION DATE</t>
  </si>
  <si>
    <t>Kiev</t>
  </si>
  <si>
    <t>Hong Kong</t>
  </si>
  <si>
    <t>LA</t>
  </si>
  <si>
    <t>WHICH ARE DATE INPUTS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</si>
  <si>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</si>
  <si>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Unique A</t>
  </si>
  <si>
    <t>Unique B</t>
  </si>
  <si>
    <t>Unique C</t>
  </si>
  <si>
    <t>A</t>
  </si>
  <si>
    <t>B</t>
  </si>
  <si>
    <t>C</t>
  </si>
  <si>
    <t>D</t>
  </si>
  <si>
    <t>Unique D</t>
  </si>
  <si>
    <t>Remove Duplicates</t>
  </si>
  <si>
    <t>Unique #</t>
  </si>
  <si>
    <t>B-00004</t>
  </si>
  <si>
    <t>ID</t>
  </si>
  <si>
    <t>FORM SECTIONS</t>
  </si>
  <si>
    <t xml:space="preserve">CUSTOMERS GROUPPED BY </t>
  </si>
  <si>
    <t xml:space="preserve">TOP 15 SUM OF </t>
  </si>
  <si>
    <t xml:space="preserve">TOP 4 COUNT BY </t>
  </si>
  <si>
    <t xml:space="preserve">TOP 5 COUNT BY </t>
  </si>
  <si>
    <t xml:space="preserve">TOTAL COUNT 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</si>
</sst>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8" x14ac:knownFonts="1">
    <font>
      <sz val="11"/>
      <color theme="1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1"/>
      <name val="Arial"/>
      <family val="3"/>
    </font>
    <font>
      <b/>
      <sz val="12"/>
      <color theme="3" tint="0.79998168889431442"/>
      <name val="Arial"/>
      <family val="3"/>
    </font>
    <font>
      <b/>
      <i/>
      <sz val="10"/>
      <name val="Arial"/>
      <family val="3"/>
    </font>
    <font>
      <sz val="11"/>
      <name val="Arial"/>
      <family val="3"/>
    </font>
    <font>
      <b/>
      <sz val="11"/>
      <color theme="1"/>
      <name val="Arial"/>
      <family val="2"/>
      <scheme val="minor"/>
    </font>
    <font>
      <b/>
      <i/>
      <sz val="11"/>
      <color theme="6" tint="-0.499984740745262"/>
      <name val="Arial"/>
      <family val="2"/>
      <scheme val="minor"/>
    </font>
    <font>
      <b/>
      <i/>
      <sz val="11"/>
      <color rgb="FFF7F7F7"/>
      <name val="Arial"/>
      <family val="2"/>
      <scheme val="minor"/>
    </font>
    <font>
      <sz val="11"/>
      <color rgb="FF1F4E78"/>
      <name val="Arial"/>
      <family val="2"/>
      <scheme val="minor"/>
    </font>
    <font>
      <b/>
      <sz val="11"/>
      <color rgb="FF1F4E78"/>
      <name val="Arial"/>
      <family val="2"/>
      <scheme val="minor"/>
    </font>
    <font>
      <sz val="11"/>
      <color rgb="FF1F4E78"/>
      <name val="Arial"/>
      <family val="2"/>
      <scheme val="minor"/>
    </font>
    <font>
      <b/>
      <i/>
      <sz val="10"/>
      <color rgb="FF1F4E78"/>
      <name val="Arial"/>
      <family val="3"/>
    </font>
    <font>
      <sz val="11"/>
      <color rgb="FF1F4E78"/>
      <name val="Arial"/>
      <family val="3"/>
    </font>
    <font>
      <b/>
      <sz val="12"/>
      <color rgb="FFD9E2EC"/>
      <name val="Arial"/>
      <family val="3"/>
    </font>
    <font>
      <b/>
      <sz val="12"/>
      <color rgb="FFF3F6F7"/>
      <name val="Arial"/>
      <family val="3"/>
    </font>
    <font>
      <b/>
      <sz val="1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1"/>
      <name val="Arial"/>
      <family val="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i/>
      <sz val="11"/>
      <color theme="2" tint="-0.749992370372631"/>
      <name val="Arial"/>
      <family val="2"/>
      <scheme val="minor"/>
    </font>
    <font>
      <b/>
      <i/>
      <sz val="11"/>
      <name val="Arial"/>
      <family val="2"/>
      <scheme val="minor"/>
    </font>
    <font>
      <sz val="11"/>
      <color theme="0"/>
      <name val="Arial"/>
      <family val="2"/>
      <charset val="162"/>
      <scheme val="minor"/>
    </font>
    <font>
      <i/>
      <sz val="11"/>
      <name val="Arial"/>
      <family val="2"/>
      <scheme val="minor"/>
    </font>
    <font>
      <b/>
      <i/>
      <sz val="10"/>
      <color rgb="FF1F4E78"/>
      <name val="Arial"/>
      <family val="3"/>
    </font>
    <font>
      <sz val="10"/>
      <color rgb="FF1F4E78"/>
      <name val="Arial"/>
      <family val="3"/>
    </font>
    <font>
      <b/>
      <sz val="11"/>
      <color theme="5"/>
      <name val="Arial"/>
      <family val="2"/>
      <scheme val="minor"/>
    </font>
    <font>
      <sz val="11"/>
      <color theme="0" tint="-4.9989318521683403E-2"/>
      <name val="Arial"/>
      <family val="2"/>
      <charset val="16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theme="6"/>
      </patternFill>
    </fill>
    <fill>
      <patternFill patternType="solid">
        <fgColor rgb="FFFFC000"/>
        <bgColor theme="1"/>
      </patternFill>
    </fill>
    <fill>
      <patternFill patternType="solid">
        <fgColor rgb="FFFFC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theme="6" tint="0.39994506668294322"/>
      </right>
      <top/>
      <bottom style="medium">
        <color theme="6" tint="0.39991454817346722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/>
      <bottom style="thin">
        <color rgb="FFC0D8D8"/>
      </bottom>
      <diagonal/>
    </border>
    <border>
      <left/>
      <right/>
      <top style="thin">
        <color rgb="FFC0D8D8"/>
      </top>
      <bottom style="thin">
        <color rgb="FFC0D8D8"/>
      </bottom>
      <diagonal/>
    </border>
    <border>
      <left style="thin">
        <color rgb="FFC3D1D7"/>
      </left>
      <right style="thin">
        <color rgb="FFC3D1D7"/>
      </right>
      <top style="thin">
        <color rgb="FFC3D1D7"/>
      </top>
      <bottom style="thin">
        <color rgb="FFC3D1D7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3" tint="0.39994506668294322"/>
      </bottom>
      <diagonal/>
    </border>
    <border>
      <left/>
      <right/>
      <top/>
      <bottom style="thin">
        <color rgb="FF6DBFC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medium">
        <color theme="6" tint="0.39991454817346722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C0D8D8"/>
      </top>
      <bottom/>
      <diagonal/>
    </border>
    <border>
      <left style="thin">
        <color theme="3"/>
      </left>
      <right/>
      <top style="thin">
        <color theme="3"/>
      </top>
      <bottom style="thin">
        <color theme="0" tint="-0.14996795556505021"/>
      </bottom>
      <diagonal/>
    </border>
    <border>
      <left/>
      <right style="thin">
        <color theme="3"/>
      </right>
      <top style="thin">
        <color theme="3"/>
      </top>
      <bottom style="thin">
        <color theme="0" tint="-0.14996795556505021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0" tint="-0.14996795556505021"/>
      </bottom>
      <diagonal/>
    </border>
    <border>
      <left style="thin">
        <color theme="3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 style="thin">
        <color theme="3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/>
      <top style="thin">
        <color theme="0" tint="-0.14996795556505021"/>
      </top>
      <bottom style="thin">
        <color theme="3"/>
      </bottom>
      <diagonal/>
    </border>
    <border>
      <left/>
      <right style="thin">
        <color theme="3"/>
      </right>
      <top style="thin">
        <color theme="0" tint="-0.14996795556505021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0" tint="-0.14996795556505021"/>
      </top>
      <bottom style="thin">
        <color theme="3"/>
      </bottom>
      <diagonal/>
    </border>
    <border>
      <left/>
      <right/>
      <top style="thin">
        <color theme="6"/>
      </top>
      <bottom/>
      <diagonal/>
    </border>
    <border>
      <left/>
      <right style="medium">
        <color rgb="FFC0D8D8"/>
      </right>
      <top/>
      <bottom style="medium">
        <color rgb="FFC0D8D8"/>
      </bottom>
      <diagonal/>
    </border>
    <border>
      <left/>
      <right/>
      <top/>
      <bottom style="medium">
        <color rgb="FFC0D8D8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3"/>
      </left>
      <right style="thin">
        <color theme="0" tint="-0.24994659260841701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/>
      <right style="thin">
        <color theme="3" tint="0.79995117038483843"/>
      </right>
      <top/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3" tint="0.79995117038483843"/>
      </bottom>
      <diagonal/>
    </border>
    <border>
      <left style="thin">
        <color theme="3" tint="0.79995117038483843"/>
      </left>
      <right/>
      <top/>
      <bottom style="thin">
        <color theme="3" tint="0.79995117038483843"/>
      </bottom>
      <diagonal/>
    </border>
    <border>
      <left/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/>
      <top style="thin">
        <color theme="3" tint="0.79995117038483843"/>
      </top>
      <bottom style="thin">
        <color theme="3" tint="0.79995117038483843"/>
      </bottom>
      <diagonal/>
    </border>
    <border>
      <left/>
      <right style="thin">
        <color theme="0" tint="-0.34998626667073579"/>
      </right>
      <top style="thin">
        <color theme="3" tint="0.79995117038483843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3" tint="0.79995117038483843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3" tint="0.79995117038483843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rgb="FFC3D1D7"/>
      </left>
      <right style="thin">
        <color theme="0" tint="-0.34998626667073579"/>
      </right>
      <top style="thin">
        <color rgb="FFC3D1D7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C3D1D7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C3D1D7"/>
      </right>
      <top style="thin">
        <color rgb="FFC3D1D7"/>
      </top>
      <bottom style="thin">
        <color theme="0" tint="-0.34998626667073579"/>
      </bottom>
      <diagonal/>
    </border>
    <border>
      <left style="thin">
        <color rgb="FFC3D1D7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C3D1D7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C3D1D7"/>
      </left>
      <right style="thin">
        <color theme="0" tint="-0.34998626667073579"/>
      </right>
      <top style="thin">
        <color theme="0" tint="-0.34998626667073579"/>
      </top>
      <bottom style="thin">
        <color rgb="FFC3D1D7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C3D1D7"/>
      </bottom>
      <diagonal/>
    </border>
    <border>
      <left style="thin">
        <color theme="0" tint="-0.34998626667073579"/>
      </left>
      <right style="thin">
        <color rgb="FFC3D1D7"/>
      </right>
      <top style="thin">
        <color theme="0" tint="-0.34998626667073579"/>
      </top>
      <bottom style="thin">
        <color rgb="FFC3D1D7"/>
      </bottom>
      <diagonal/>
    </border>
  </borders>
  <cellStyleXfs count="5">
    <xf numFmtId="0" fontId="0" fillId="0" borderId="0"/>
    <xf numFmtId="0" fontId="9" fillId="0" borderId="0"/>
    <xf numFmtId="0" fontId="14" fillId="0" borderId="0"/>
    <xf numFmtId="0" fontId="4" fillId="0" borderId="0"/>
    <xf numFmtId="0" fontId="38" fillId="0" borderId="0" applyNumberFormat="0" applyFill="0" applyBorder="0" applyAlignment="0" applyProtection="0">
      <alignment vertical="top"/>
      <protection locked="0"/>
    </xf>
  </cellStyleXfs>
  <cellXfs count="29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9" fontId="8" fillId="4" borderId="0" xfId="0" applyNumberFormat="1" applyFont="1" applyFill="1" applyAlignment="1">
      <alignment horizontal="left" vertical="center" indent="1"/>
    </xf>
    <xf numFmtId="49" fontId="8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49" fontId="12" fillId="3" borderId="0" xfId="0" applyNumberFormat="1" applyFont="1" applyFill="1" applyAlignment="1">
      <alignment horizontal="left" vertical="center" indent="1"/>
    </xf>
    <xf numFmtId="49" fontId="12" fillId="3" borderId="0" xfId="0" applyNumberFormat="1" applyFont="1" applyFill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9" fillId="2" borderId="0" xfId="1" applyFill="1" applyAlignment="1">
      <alignment vertical="center"/>
    </xf>
    <xf numFmtId="49" fontId="9" fillId="2" borderId="0" xfId="1" applyNumberForma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8" fillId="4" borderId="0" xfId="1" applyNumberFormat="1" applyFont="1" applyFill="1" applyAlignment="1">
      <alignment horizontal="left" vertical="center" indent="2"/>
    </xf>
    <xf numFmtId="0" fontId="10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vertical="center"/>
    </xf>
    <xf numFmtId="49" fontId="12" fillId="3" borderId="0" xfId="1" applyNumberFormat="1" applyFont="1" applyFill="1" applyAlignment="1">
      <alignment horizontal="left" vertical="center" indent="2"/>
    </xf>
    <xf numFmtId="0" fontId="13" fillId="2" borderId="0" xfId="1" applyFont="1" applyFill="1" applyAlignment="1">
      <alignment horizontal="right" vertical="center"/>
    </xf>
    <xf numFmtId="0" fontId="12" fillId="2" borderId="0" xfId="1" applyFont="1" applyFill="1" applyAlignment="1">
      <alignment horizontal="center" vertical="center"/>
    </xf>
    <xf numFmtId="0" fontId="9" fillId="2" borderId="0" xfId="1" applyFill="1"/>
    <xf numFmtId="0" fontId="15" fillId="2" borderId="0" xfId="2" applyFont="1" applyFill="1" applyAlignment="1" applyProtection="1">
      <alignment vertical="center"/>
      <protection locked="0"/>
    </xf>
    <xf numFmtId="0" fontId="4" fillId="0" borderId="2" xfId="3" applyBorder="1" applyAlignment="1">
      <alignment horizontal="left" wrapText="1" indent="1"/>
    </xf>
    <xf numFmtId="0" fontId="4" fillId="2" borderId="0" xfId="3" applyFill="1"/>
    <xf numFmtId="0" fontId="16" fillId="2" borderId="0" xfId="2" applyFont="1" applyFill="1" applyAlignment="1" applyProtection="1">
      <alignment vertical="center"/>
      <protection locked="0"/>
    </xf>
    <xf numFmtId="0" fontId="4" fillId="0" borderId="3" xfId="3" applyBorder="1" applyAlignment="1">
      <alignment horizontal="left" indent="1"/>
    </xf>
    <xf numFmtId="0" fontId="4" fillId="0" borderId="3" xfId="3" applyBorder="1" applyAlignment="1">
      <alignment horizontal="left" vertical="center" wrapText="1" indent="1"/>
    </xf>
    <xf numFmtId="0" fontId="4" fillId="0" borderId="3" xfId="3" applyBorder="1" applyAlignment="1">
      <alignment horizontal="left" vertical="top" wrapText="1" indent="2"/>
    </xf>
    <xf numFmtId="0" fontId="17" fillId="2" borderId="0" xfId="2" applyFont="1" applyFill="1" applyAlignment="1" applyProtection="1">
      <alignment vertical="center"/>
      <protection locked="0"/>
    </xf>
    <xf numFmtId="0" fontId="5" fillId="0" borderId="3" xfId="3" applyFont="1" applyBorder="1" applyAlignment="1">
      <alignment horizontal="left" indent="1"/>
    </xf>
    <xf numFmtId="0" fontId="4" fillId="0" borderId="4" xfId="3" applyBorder="1" applyAlignment="1">
      <alignment horizontal="left" indent="1"/>
    </xf>
    <xf numFmtId="0" fontId="0" fillId="2" borderId="0" xfId="0" applyFill="1"/>
    <xf numFmtId="0" fontId="0" fillId="2" borderId="0" xfId="0" applyFill="1" applyAlignment="1">
      <alignment horizontal="center" vertical="center" shrinkToFit="1"/>
    </xf>
    <xf numFmtId="0" fontId="0" fillId="2" borderId="0" xfId="0" applyFill="1" applyProtection="1">
      <protection hidden="1"/>
    </xf>
    <xf numFmtId="0" fontId="11" fillId="2" borderId="0" xfId="0" applyFont="1" applyFill="1" applyAlignment="1" applyProtection="1">
      <alignment vertical="center"/>
      <protection hidden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7" fillId="4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0" fillId="2" borderId="0" xfId="0" applyFill="1" applyBorder="1"/>
    <xf numFmtId="0" fontId="28" fillId="2" borderId="0" xfId="0" applyFont="1" applyFill="1" applyBorder="1" applyAlignment="1">
      <alignment horizontal="center" vertical="center" shrinkToFit="1"/>
    </xf>
    <xf numFmtId="0" fontId="28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2" fillId="8" borderId="1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" fillId="8" borderId="0" xfId="0" applyFon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9" fillId="11" borderId="5" xfId="0" applyFont="1" applyFill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3" borderId="0" xfId="0" applyFill="1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12" borderId="0" xfId="0" applyFill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applyBorder="1"/>
    <xf numFmtId="0" fontId="0" fillId="0" borderId="25" xfId="0" applyBorder="1" applyAlignment="1">
      <alignment horizontal="center" vertical="center"/>
    </xf>
    <xf numFmtId="0" fontId="0" fillId="0" borderId="26" xfId="0" applyBorder="1"/>
    <xf numFmtId="0" fontId="0" fillId="12" borderId="0" xfId="0" applyFill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0" fillId="0" borderId="23" xfId="0" applyBorder="1"/>
    <xf numFmtId="0" fontId="0" fillId="0" borderId="24" xfId="0" applyBorder="1" applyAlignment="1">
      <alignment horizontal="center" vertical="center"/>
    </xf>
    <xf numFmtId="0" fontId="0" fillId="0" borderId="25" xfId="0" applyBorder="1"/>
    <xf numFmtId="0" fontId="0" fillId="0" borderId="26" xfId="0" applyBorder="1" applyAlignment="1">
      <alignment horizontal="center" vertical="center"/>
    </xf>
    <xf numFmtId="0" fontId="25" fillId="2" borderId="0" xfId="0" applyFont="1" applyFill="1"/>
    <xf numFmtId="0" fontId="22" fillId="0" borderId="0" xfId="0" applyFont="1" applyFill="1" applyAlignment="1">
      <alignment vertical="center"/>
    </xf>
    <xf numFmtId="0" fontId="23" fillId="0" borderId="0" xfId="0" applyFont="1" applyFill="1" applyAlignment="1">
      <alignment horizontal="right" vertical="center" indent="2"/>
    </xf>
    <xf numFmtId="0" fontId="24" fillId="0" borderId="0" xfId="0" applyFont="1" applyFill="1" applyAlignment="1">
      <alignment horizontal="right" vertical="center" shrinkToFit="1"/>
    </xf>
    <xf numFmtId="0" fontId="21" fillId="0" borderId="0" xfId="0" applyFont="1" applyFill="1" applyAlignment="1">
      <alignment horizontal="left" vertical="center" shrinkToFit="1"/>
    </xf>
    <xf numFmtId="0" fontId="24" fillId="0" borderId="0" xfId="0" applyFont="1" applyFill="1" applyAlignment="1">
      <alignment vertical="center" shrinkToFit="1"/>
    </xf>
    <xf numFmtId="0" fontId="23" fillId="0" borderId="0" xfId="0" applyFont="1" applyFill="1" applyAlignment="1">
      <alignment horizontal="right" vertical="center"/>
    </xf>
    <xf numFmtId="0" fontId="0" fillId="0" borderId="0" xfId="0" applyFill="1" applyBorder="1"/>
    <xf numFmtId="0" fontId="33" fillId="0" borderId="0" xfId="0" applyFont="1" applyFill="1" applyAlignment="1">
      <alignment vertical="center"/>
    </xf>
    <xf numFmtId="0" fontId="31" fillId="0" borderId="0" xfId="0" applyFont="1" applyFill="1" applyAlignment="1">
      <alignment horizontal="right" vertical="center" indent="2"/>
    </xf>
    <xf numFmtId="0" fontId="32" fillId="0" borderId="0" xfId="0" applyFont="1" applyFill="1" applyAlignment="1">
      <alignment horizontal="right" vertical="center" shrinkToFit="1"/>
    </xf>
    <xf numFmtId="0" fontId="32" fillId="0" borderId="0" xfId="0" applyFont="1" applyFill="1" applyAlignment="1">
      <alignment horizontal="left" vertical="center" shrinkToFit="1"/>
    </xf>
    <xf numFmtId="0" fontId="32" fillId="0" borderId="0" xfId="0" applyFont="1" applyFill="1" applyAlignment="1">
      <alignment vertical="center" shrinkToFit="1"/>
    </xf>
    <xf numFmtId="0" fontId="31" fillId="0" borderId="0" xfId="0" applyFont="1" applyFill="1" applyAlignment="1">
      <alignment horizontal="right"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Border="1"/>
    <xf numFmtId="0" fontId="6" fillId="15" borderId="0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Continuous" vertical="center"/>
    </xf>
    <xf numFmtId="0" fontId="35" fillId="0" borderId="17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5" fillId="0" borderId="14" xfId="0" applyFont="1" applyBorder="1"/>
    <xf numFmtId="0" fontId="35" fillId="0" borderId="14" xfId="0" applyFont="1" applyBorder="1" applyAlignment="1">
      <alignment horizontal="center"/>
    </xf>
    <xf numFmtId="0" fontId="35" fillId="0" borderId="15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25" fillId="0" borderId="0" xfId="0" applyFont="1" applyBorder="1"/>
    <xf numFmtId="0" fontId="29" fillId="11" borderId="30" xfId="0" applyFont="1" applyFill="1" applyBorder="1" applyAlignment="1">
      <alignment horizontal="center" vertical="center"/>
    </xf>
    <xf numFmtId="0" fontId="0" fillId="2" borderId="34" xfId="0" applyFill="1" applyBorder="1"/>
    <xf numFmtId="0" fontId="0" fillId="2" borderId="34" xfId="0" applyFill="1" applyBorder="1" applyAlignment="1">
      <alignment horizontal="left"/>
    </xf>
    <xf numFmtId="0" fontId="0" fillId="2" borderId="35" xfId="0" applyFill="1" applyBorder="1"/>
    <xf numFmtId="0" fontId="0" fillId="2" borderId="35" xfId="0" applyFill="1" applyBorder="1" applyAlignment="1">
      <alignment horizontal="left"/>
    </xf>
    <xf numFmtId="0" fontId="0" fillId="2" borderId="36" xfId="0" applyFill="1" applyBorder="1"/>
    <xf numFmtId="0" fontId="0" fillId="2" borderId="36" xfId="0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27" fillId="3" borderId="38" xfId="0" applyFont="1" applyFill="1" applyBorder="1" applyAlignment="1">
      <alignment horizontal="centerContinuous" vertical="center"/>
    </xf>
    <xf numFmtId="0" fontId="37" fillId="9" borderId="9" xfId="0" applyFont="1" applyFill="1" applyBorder="1" applyAlignment="1" applyProtection="1">
      <alignment horizontal="center" vertical="center"/>
      <protection locked="0"/>
    </xf>
    <xf numFmtId="0" fontId="37" fillId="2" borderId="0" xfId="0" applyFont="1" applyFill="1" applyBorder="1" applyAlignment="1">
      <alignment horizontal="center" vertical="center" shrinkToFit="1"/>
    </xf>
    <xf numFmtId="0" fontId="37" fillId="2" borderId="0" xfId="0" applyFont="1" applyFill="1" applyAlignment="1">
      <alignment horizontal="center" vertical="center" shrinkToFit="1"/>
    </xf>
    <xf numFmtId="0" fontId="9" fillId="2" borderId="0" xfId="0" applyFont="1" applyFill="1"/>
    <xf numFmtId="0" fontId="0" fillId="8" borderId="0" xfId="0" applyFill="1"/>
    <xf numFmtId="0" fontId="39" fillId="8" borderId="0" xfId="4" applyFont="1" applyFill="1" applyBorder="1" applyAlignment="1" applyProtection="1">
      <alignment vertical="center"/>
    </xf>
    <xf numFmtId="0" fontId="0" fillId="8" borderId="0" xfId="0" applyFill="1" applyAlignment="1">
      <alignment horizontal="center"/>
    </xf>
    <xf numFmtId="0" fontId="0" fillId="2" borderId="0" xfId="0" applyFill="1" applyBorder="1" applyAlignment="1">
      <alignment horizontal="left"/>
    </xf>
    <xf numFmtId="0" fontId="0" fillId="0" borderId="31" xfId="0" applyFill="1" applyBorder="1"/>
    <xf numFmtId="0" fontId="0" fillId="0" borderId="39" xfId="0" applyFill="1" applyBorder="1"/>
    <xf numFmtId="0" fontId="0" fillId="0" borderId="32" xfId="0" applyFill="1" applyBorder="1"/>
    <xf numFmtId="0" fontId="0" fillId="0" borderId="40" xfId="0" applyFill="1" applyBorder="1"/>
    <xf numFmtId="0" fontId="0" fillId="0" borderId="41" xfId="0" applyFill="1" applyBorder="1"/>
    <xf numFmtId="0" fontId="0" fillId="0" borderId="42" xfId="0" applyFill="1" applyBorder="1"/>
    <xf numFmtId="0" fontId="0" fillId="0" borderId="43" xfId="0" applyFill="1" applyBorder="1"/>
    <xf numFmtId="0" fontId="0" fillId="0" borderId="44" xfId="0" applyFill="1" applyBorder="1"/>
    <xf numFmtId="0" fontId="40" fillId="0" borderId="31" xfId="0" applyFont="1" applyFill="1" applyBorder="1" applyAlignment="1">
      <alignment horizontal="center" vertical="center"/>
    </xf>
    <xf numFmtId="0" fontId="40" fillId="0" borderId="39" xfId="0" applyFont="1" applyFill="1" applyBorder="1" applyAlignment="1">
      <alignment horizontal="center" vertical="center"/>
    </xf>
    <xf numFmtId="0" fontId="40" fillId="0" borderId="32" xfId="0" applyFont="1" applyFill="1" applyBorder="1" applyAlignment="1">
      <alignment horizontal="center" vertical="center"/>
    </xf>
    <xf numFmtId="0" fontId="40" fillId="0" borderId="4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41" xfId="0" applyFont="1" applyFill="1" applyBorder="1" applyAlignment="1">
      <alignment horizontal="center" vertical="center"/>
    </xf>
    <xf numFmtId="0" fontId="40" fillId="0" borderId="42" xfId="0" applyFont="1" applyFill="1" applyBorder="1" applyAlignment="1">
      <alignment horizontal="center" vertical="center"/>
    </xf>
    <xf numFmtId="0" fontId="40" fillId="0" borderId="43" xfId="0" applyFont="1" applyFill="1" applyBorder="1" applyAlignment="1">
      <alignment horizontal="center" vertical="center"/>
    </xf>
    <xf numFmtId="0" fontId="40" fillId="0" borderId="44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0" fillId="2" borderId="43" xfId="0" applyFill="1" applyBorder="1"/>
    <xf numFmtId="0" fontId="0" fillId="2" borderId="41" xfId="0" applyFill="1" applyBorder="1"/>
    <xf numFmtId="0" fontId="26" fillId="9" borderId="6" xfId="0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Alignment="1" applyProtection="1">
      <alignment horizontal="left" vertical="center" shrinkToFit="1"/>
      <protection hidden="1"/>
    </xf>
    <xf numFmtId="0" fontId="0" fillId="0" borderId="13" xfId="0" applyBorder="1" applyAlignment="1">
      <alignment horizontal="center" vertical="center"/>
    </xf>
    <xf numFmtId="0" fontId="2" fillId="14" borderId="28" xfId="0" applyFont="1" applyFill="1" applyBorder="1" applyAlignment="1">
      <alignment horizontal="centerContinuous" vertical="center" shrinkToFit="1"/>
    </xf>
    <xf numFmtId="0" fontId="2" fillId="3" borderId="51" xfId="0" applyFont="1" applyFill="1" applyBorder="1" applyAlignment="1">
      <alignment horizontal="center" vertical="center"/>
    </xf>
    <xf numFmtId="0" fontId="2" fillId="25" borderId="46" xfId="0" applyFont="1" applyFill="1" applyBorder="1" applyAlignment="1">
      <alignment horizontal="right" vertical="center"/>
    </xf>
    <xf numFmtId="0" fontId="2" fillId="25" borderId="47" xfId="0" applyFont="1" applyFill="1" applyBorder="1" applyAlignment="1">
      <alignment horizontal="right" vertical="center" indent="4"/>
    </xf>
    <xf numFmtId="0" fontId="2" fillId="25" borderId="49" xfId="0" applyFont="1" applyFill="1" applyBorder="1" applyAlignment="1">
      <alignment horizontal="right" vertical="center"/>
    </xf>
    <xf numFmtId="0" fontId="2" fillId="25" borderId="50" xfId="0" applyFont="1" applyFill="1" applyBorder="1" applyAlignment="1">
      <alignment horizontal="center" vertical="center"/>
    </xf>
    <xf numFmtId="0" fontId="2" fillId="25" borderId="50" xfId="0" applyFont="1" applyFill="1" applyBorder="1" applyAlignment="1">
      <alignment horizontal="right" vertical="center" indent="4"/>
    </xf>
    <xf numFmtId="0" fontId="2" fillId="25" borderId="52" xfId="0" applyFont="1" applyFill="1" applyBorder="1" applyAlignment="1">
      <alignment horizontal="right" vertical="center"/>
    </xf>
    <xf numFmtId="49" fontId="28" fillId="2" borderId="0" xfId="0" applyNumberFormat="1" applyFont="1" applyFill="1" applyBorder="1" applyAlignment="1">
      <alignment horizontal="center" vertical="center" shrinkToFit="1"/>
    </xf>
    <xf numFmtId="49" fontId="28" fillId="2" borderId="0" xfId="0" applyNumberFormat="1" applyFont="1" applyFill="1" applyAlignment="1">
      <alignment horizontal="center" vertical="center" shrinkToFit="1"/>
    </xf>
    <xf numFmtId="0" fontId="34" fillId="0" borderId="0" xfId="0" applyFont="1" applyFill="1" applyAlignment="1" applyProtection="1">
      <alignment horizontal="left" vertical="center" indent="1"/>
      <protection locked="0"/>
    </xf>
    <xf numFmtId="0" fontId="0" fillId="0" borderId="0" xfId="0" applyFill="1"/>
    <xf numFmtId="0" fontId="0" fillId="0" borderId="1" xfId="0" applyFill="1" applyBorder="1" applyAlignment="1" applyProtection="1">
      <alignment horizontal="center" vertical="center"/>
      <protection hidden="1"/>
    </xf>
    <xf numFmtId="0" fontId="0" fillId="0" borderId="0" xfId="0" applyFill="1" applyAlignment="1">
      <alignment vertical="center"/>
    </xf>
    <xf numFmtId="0" fontId="0" fillId="0" borderId="43" xfId="0" applyFill="1" applyBorder="1" applyProtection="1">
      <protection hidden="1"/>
    </xf>
    <xf numFmtId="0" fontId="2" fillId="3" borderId="48" xfId="0" applyFont="1" applyFill="1" applyBorder="1" applyProtection="1">
      <protection hidden="1"/>
    </xf>
    <xf numFmtId="0" fontId="2" fillId="3" borderId="51" xfId="0" applyFont="1" applyFill="1" applyBorder="1" applyAlignment="1" applyProtection="1">
      <alignment horizontal="center" vertical="center"/>
      <protection hidden="1"/>
    </xf>
    <xf numFmtId="0" fontId="2" fillId="25" borderId="50" xfId="0" applyFont="1" applyFill="1" applyBorder="1" applyAlignment="1" applyProtection="1">
      <alignment horizontal="center" vertical="center"/>
      <protection hidden="1"/>
    </xf>
    <xf numFmtId="0" fontId="29" fillId="11" borderId="5" xfId="0" applyFont="1" applyFill="1" applyBorder="1" applyAlignment="1" applyProtection="1">
      <alignment horizontal="center" vertical="center"/>
      <protection hidden="1"/>
    </xf>
    <xf numFmtId="0" fontId="35" fillId="0" borderId="14" xfId="0" applyFont="1" applyBorder="1" applyProtection="1">
      <protection hidden="1"/>
    </xf>
    <xf numFmtId="0" fontId="2" fillId="3" borderId="54" xfId="0" applyFont="1" applyFill="1" applyBorder="1" applyAlignment="1" applyProtection="1">
      <alignment horizontal="center" vertical="center"/>
      <protection hidden="1"/>
    </xf>
    <xf numFmtId="0" fontId="35" fillId="0" borderId="14" xfId="0" applyFont="1" applyBorder="1" applyAlignment="1" applyProtection="1">
      <alignment horizontal="center" vertical="center"/>
      <protection hidden="1"/>
    </xf>
    <xf numFmtId="0" fontId="35" fillId="0" borderId="14" xfId="0" applyFont="1" applyBorder="1" applyAlignment="1" applyProtection="1">
      <alignment horizontal="center"/>
      <protection hidden="1"/>
    </xf>
    <xf numFmtId="0" fontId="35" fillId="0" borderId="0" xfId="0" applyFont="1" applyProtection="1">
      <protection hidden="1"/>
    </xf>
    <xf numFmtId="0" fontId="25" fillId="0" borderId="14" xfId="0" applyFont="1" applyBorder="1" applyProtection="1">
      <protection hidden="1"/>
    </xf>
    <xf numFmtId="0" fontId="2" fillId="3" borderId="5" xfId="0" applyFont="1" applyFill="1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14" xfId="0" applyBorder="1" applyProtection="1">
      <protection hidden="1"/>
    </xf>
    <xf numFmtId="0" fontId="0" fillId="0" borderId="14" xfId="0" applyBorder="1" applyAlignment="1" applyProtection="1">
      <alignment horizontal="center"/>
      <protection hidden="1"/>
    </xf>
    <xf numFmtId="0" fontId="35" fillId="0" borderId="0" xfId="0" applyFont="1" applyBorder="1" applyProtection="1"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17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0" borderId="22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33" xfId="0" applyBorder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49" fontId="8" fillId="4" borderId="0" xfId="0" applyNumberFormat="1" applyFont="1" applyFill="1" applyAlignment="1">
      <alignment horizontal="left" vertical="center" indent="3"/>
    </xf>
    <xf numFmtId="49" fontId="8" fillId="4" borderId="0" xfId="0" applyNumberFormat="1" applyFont="1" applyFill="1" applyAlignment="1">
      <alignment horizontal="left" vertical="center" indent="7"/>
    </xf>
    <xf numFmtId="49" fontId="12" fillId="3" borderId="0" xfId="0" applyNumberFormat="1" applyFont="1" applyFill="1" applyAlignment="1">
      <alignment horizontal="left" vertical="center" indent="7"/>
    </xf>
    <xf numFmtId="49" fontId="8" fillId="4" borderId="0" xfId="0" applyNumberFormat="1" applyFont="1" applyFill="1" applyAlignment="1">
      <alignment horizontal="left" vertical="center" indent="8"/>
    </xf>
    <xf numFmtId="49" fontId="12" fillId="3" borderId="0" xfId="0" applyNumberFormat="1" applyFont="1" applyFill="1" applyAlignment="1">
      <alignment horizontal="left" vertical="center" indent="8"/>
    </xf>
    <xf numFmtId="0" fontId="12" fillId="3" borderId="0" xfId="0" applyFont="1" applyFill="1" applyAlignment="1">
      <alignment horizontal="left" vertical="center" indent="3"/>
    </xf>
    <xf numFmtId="0" fontId="2" fillId="14" borderId="0" xfId="0" applyFont="1" applyFill="1" applyBorder="1" applyAlignment="1">
      <alignment horizontal="centerContinuous" vertical="center" shrinkToFit="1"/>
    </xf>
    <xf numFmtId="0" fontId="2" fillId="14" borderId="9" xfId="0" applyFont="1" applyFill="1" applyBorder="1" applyAlignment="1">
      <alignment horizontal="center" vertical="center" shrinkToFit="1"/>
    </xf>
    <xf numFmtId="0" fontId="2" fillId="14" borderId="8" xfId="0" applyFont="1" applyFill="1" applyBorder="1" applyAlignment="1">
      <alignment horizontal="center" vertical="center" shrinkToFit="1"/>
    </xf>
    <xf numFmtId="0" fontId="35" fillId="24" borderId="9" xfId="0" applyFont="1" applyFill="1" applyBorder="1" applyAlignment="1" applyProtection="1">
      <alignment horizontal="center" vertical="center" shrinkToFit="1"/>
      <protection hidden="1"/>
    </xf>
    <xf numFmtId="0" fontId="35" fillId="20" borderId="9" xfId="0" applyFont="1" applyFill="1" applyBorder="1" applyAlignment="1" applyProtection="1">
      <alignment horizontal="center" vertical="center" shrinkToFit="1"/>
      <protection hidden="1"/>
    </xf>
    <xf numFmtId="0" fontId="35" fillId="23" borderId="9" xfId="0" applyFont="1" applyFill="1" applyBorder="1" applyAlignment="1" applyProtection="1">
      <alignment horizontal="center" vertical="center" shrinkToFit="1"/>
      <protection hidden="1"/>
    </xf>
    <xf numFmtId="0" fontId="42" fillId="3" borderId="51" xfId="0" applyFont="1" applyFill="1" applyBorder="1" applyAlignment="1" applyProtection="1">
      <alignment horizontal="center" vertical="center"/>
      <protection hidden="1"/>
    </xf>
    <xf numFmtId="0" fontId="0" fillId="0" borderId="55" xfId="0" applyBorder="1" applyAlignment="1">
      <alignment horizontal="center" vertical="center"/>
    </xf>
    <xf numFmtId="49" fontId="2" fillId="3" borderId="51" xfId="0" applyNumberFormat="1" applyFont="1" applyFill="1" applyBorder="1" applyAlignment="1" applyProtection="1">
      <alignment horizontal="center" vertical="center"/>
      <protection hidden="1"/>
    </xf>
    <xf numFmtId="0" fontId="0" fillId="0" borderId="15" xfId="0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 applyProtection="1">
      <alignment horizontal="center" vertical="center"/>
      <protection hidden="1"/>
    </xf>
    <xf numFmtId="0" fontId="2" fillId="14" borderId="27" xfId="0" applyFont="1" applyFill="1" applyBorder="1" applyAlignment="1" applyProtection="1">
      <alignment horizontal="center" vertical="center"/>
      <protection hidden="1"/>
    </xf>
    <xf numFmtId="0" fontId="2" fillId="3" borderId="48" xfId="0" applyFont="1" applyFill="1" applyBorder="1" applyAlignment="1" applyProtection="1">
      <alignment horizontal="centerContinuous"/>
      <protection hidden="1"/>
    </xf>
    <xf numFmtId="0" fontId="2" fillId="14" borderId="0" xfId="0" applyFont="1" applyFill="1" applyBorder="1" applyAlignment="1">
      <alignment horizontal="center" vertical="center" shrinkToFit="1"/>
    </xf>
    <xf numFmtId="0" fontId="2" fillId="16" borderId="10" xfId="0" applyFont="1" applyFill="1" applyBorder="1" applyAlignment="1" applyProtection="1">
      <alignment horizontal="center" vertical="center"/>
      <protection locked="0"/>
    </xf>
    <xf numFmtId="0" fontId="36" fillId="17" borderId="29" xfId="0" applyFont="1" applyFill="1" applyBorder="1" applyAlignment="1" applyProtection="1">
      <alignment horizontal="center" vertical="center" shrinkToFit="1"/>
      <protection locked="0"/>
    </xf>
    <xf numFmtId="0" fontId="41" fillId="19" borderId="0" xfId="0" applyFont="1" applyFill="1" applyAlignment="1" applyProtection="1">
      <alignment horizontal="centerContinuous" vertical="center"/>
      <protection locked="0"/>
    </xf>
    <xf numFmtId="0" fontId="41" fillId="20" borderId="0" xfId="0" applyFont="1" applyFill="1" applyAlignment="1" applyProtection="1">
      <alignment horizontal="centerContinuous" vertical="center"/>
      <protection locked="0"/>
    </xf>
    <xf numFmtId="0" fontId="41" fillId="21" borderId="0" xfId="0" applyFont="1" applyFill="1" applyAlignment="1" applyProtection="1">
      <alignment horizontal="centerContinuous" vertical="center"/>
      <protection locked="0"/>
    </xf>
    <xf numFmtId="0" fontId="41" fillId="22" borderId="0" xfId="0" applyFont="1" applyFill="1" applyAlignment="1" applyProtection="1">
      <alignment horizontal="centerContinuous" vertical="center"/>
      <protection locked="0"/>
    </xf>
    <xf numFmtId="0" fontId="41" fillId="23" borderId="0" xfId="0" applyFont="1" applyFill="1" applyAlignment="1" applyProtection="1">
      <alignment horizontal="centerContinuous" vertical="center"/>
      <protection locked="0"/>
    </xf>
    <xf numFmtId="0" fontId="41" fillId="24" borderId="0" xfId="0" applyFont="1" applyFill="1" applyAlignment="1" applyProtection="1">
      <alignment horizontal="centerContinuous" vertical="center"/>
      <protection locked="0"/>
    </xf>
    <xf numFmtId="0" fontId="37" fillId="10" borderId="9" xfId="0" applyFont="1" applyFill="1" applyBorder="1" applyAlignment="1" applyProtection="1">
      <alignment horizontal="center" vertical="center" shrinkToFit="1"/>
      <protection locked="0"/>
    </xf>
    <xf numFmtId="0" fontId="37" fillId="9" borderId="9" xfId="0" applyFont="1" applyFill="1" applyBorder="1" applyAlignment="1" applyProtection="1">
      <alignment horizontal="center" vertical="center" shrinkToFit="1"/>
      <protection locked="0"/>
    </xf>
    <xf numFmtId="0" fontId="37" fillId="9" borderId="45" xfId="0" applyFont="1" applyFill="1" applyBorder="1" applyAlignment="1" applyProtection="1">
      <alignment horizontal="center" vertical="center" shrinkToFit="1"/>
      <protection locked="0"/>
    </xf>
    <xf numFmtId="49" fontId="37" fillId="9" borderId="9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58" xfId="0" applyFill="1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1" xfId="0" applyBorder="1" applyProtection="1">
      <protection hidden="1"/>
    </xf>
    <xf numFmtId="0" fontId="0" fillId="26" borderId="0" xfId="0" applyFill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27" borderId="0" xfId="0" applyFill="1" applyAlignment="1">
      <alignment horizontal="center" vertical="center"/>
    </xf>
    <xf numFmtId="0" fontId="7" fillId="27" borderId="0" xfId="0" applyFont="1" applyFill="1" applyAlignment="1">
      <alignment horizontal="center" vertical="center"/>
    </xf>
    <xf numFmtId="0" fontId="12" fillId="27" borderId="0" xfId="0" applyFont="1" applyFill="1" applyAlignment="1">
      <alignment horizontal="center" vertical="center"/>
    </xf>
    <xf numFmtId="0" fontId="0" fillId="27" borderId="0" xfId="0" applyFill="1" applyBorder="1" applyAlignment="1">
      <alignment horizontal="center" vertical="center"/>
    </xf>
    <xf numFmtId="0" fontId="0" fillId="27" borderId="0" xfId="0" applyFill="1"/>
    <xf numFmtId="0" fontId="2" fillId="27" borderId="0" xfId="0" applyFont="1" applyFill="1" applyBorder="1" applyAlignment="1">
      <alignment horizontal="center" vertical="center"/>
    </xf>
    <xf numFmtId="0" fontId="0" fillId="27" borderId="0" xfId="0" applyFill="1" applyBorder="1" applyAlignment="1" applyProtection="1">
      <alignment horizontal="center" vertical="center"/>
      <protection hidden="1"/>
    </xf>
    <xf numFmtId="49" fontId="12" fillId="3" borderId="0" xfId="0" applyNumberFormat="1" applyFont="1" applyFill="1" applyAlignment="1">
      <alignment horizontal="left" vertical="center"/>
    </xf>
    <xf numFmtId="49" fontId="8" fillId="4" borderId="0" xfId="0" applyNumberFormat="1" applyFont="1" applyFill="1" applyAlignment="1">
      <alignment horizontal="left" vertical="center"/>
    </xf>
    <xf numFmtId="0" fontId="44" fillId="0" borderId="0" xfId="0" applyFont="1" applyFill="1" applyAlignment="1" applyProtection="1">
      <alignment horizontal="right" vertical="center"/>
      <protection locked="0"/>
    </xf>
    <xf numFmtId="0" fontId="45" fillId="0" borderId="0" xfId="0" applyFont="1" applyFill="1" applyAlignment="1" applyProtection="1">
      <alignment horizontal="right" vertical="center" shrinkToFit="1"/>
      <protection locked="0"/>
    </xf>
    <xf numFmtId="0" fontId="45" fillId="0" borderId="0" xfId="0" applyFont="1" applyFill="1" applyAlignment="1" applyProtection="1">
      <alignment vertical="center" shrinkToFit="1"/>
      <protection locked="0"/>
    </xf>
    <xf numFmtId="0" fontId="44" fillId="0" borderId="0" xfId="0" applyFont="1" applyFill="1" applyAlignment="1" applyProtection="1">
      <alignment horizontal="right" vertical="center" shrinkToFit="1"/>
      <protection locked="0"/>
    </xf>
    <xf numFmtId="0" fontId="44" fillId="7" borderId="0" xfId="0" applyFont="1" applyFill="1" applyAlignment="1" applyProtection="1">
      <alignment horizontal="right" vertical="center"/>
      <protection locked="0"/>
    </xf>
    <xf numFmtId="49" fontId="30" fillId="7" borderId="12" xfId="0" applyNumberFormat="1" applyFont="1" applyFill="1" applyBorder="1" applyAlignment="1" applyProtection="1">
      <alignment horizontal="center" vertical="center" shrinkToFit="1"/>
      <protection locked="0"/>
    </xf>
    <xf numFmtId="3" fontId="45" fillId="0" borderId="0" xfId="0" applyNumberFormat="1" applyFont="1" applyFill="1" applyAlignment="1" applyProtection="1">
      <alignment horizontal="left" vertical="center" shrinkToFit="1"/>
      <protection hidden="1"/>
    </xf>
    <xf numFmtId="3" fontId="15" fillId="0" borderId="10" xfId="0" applyNumberFormat="1" applyFont="1" applyBorder="1" applyAlignment="1" applyProtection="1">
      <alignment horizontal="center" vertical="center" shrinkToFit="1"/>
      <protection hidden="1"/>
    </xf>
    <xf numFmtId="0" fontId="46" fillId="2" borderId="0" xfId="0" applyFont="1" applyFill="1" applyAlignment="1">
      <alignment horizontal="right"/>
    </xf>
    <xf numFmtId="0" fontId="46" fillId="2" borderId="0" xfId="0" applyFont="1" applyFill="1" applyAlignment="1" applyProtection="1">
      <alignment horizontal="right"/>
      <protection hidden="1"/>
    </xf>
    <xf numFmtId="0" fontId="47" fillId="2" borderId="0" xfId="0" applyFont="1" applyFill="1" applyBorder="1" applyAlignment="1" applyProtection="1">
      <alignment horizontal="center" vertical="center"/>
      <protection hidden="1"/>
    </xf>
    <xf numFmtId="0" fontId="0" fillId="0" borderId="59" xfId="0" applyBorder="1"/>
    <xf numFmtId="0" fontId="2" fillId="3" borderId="60" xfId="0" applyFont="1" applyFill="1" applyBorder="1" applyProtection="1">
      <protection hidden="1"/>
    </xf>
    <xf numFmtId="0" fontId="0" fillId="0" borderId="1" xfId="0" applyBorder="1"/>
    <xf numFmtId="0" fontId="29" fillId="11" borderId="0" xfId="0" applyFont="1" applyFill="1" applyBorder="1" applyAlignment="1">
      <alignment horizontal="center" vertical="center"/>
    </xf>
    <xf numFmtId="0" fontId="0" fillId="0" borderId="62" xfId="0" applyBorder="1" applyProtection="1">
      <protection hidden="1"/>
    </xf>
    <xf numFmtId="0" fontId="0" fillId="0" borderId="61" xfId="0" applyBorder="1" applyProtection="1">
      <protection hidden="1"/>
    </xf>
    <xf numFmtId="0" fontId="0" fillId="13" borderId="0" xfId="0" applyFill="1" applyAlignment="1">
      <alignment horizontal="center"/>
    </xf>
    <xf numFmtId="0" fontId="35" fillId="0" borderId="0" xfId="0" applyFont="1" applyBorder="1" applyAlignment="1" applyProtection="1">
      <alignment horizontal="center"/>
      <protection hidden="1"/>
    </xf>
    <xf numFmtId="0" fontId="0" fillId="0" borderId="16" xfId="0" applyBorder="1" applyAlignment="1" applyProtection="1">
      <alignment horizontal="center"/>
      <protection hidden="1"/>
    </xf>
    <xf numFmtId="0" fontId="35" fillId="0" borderId="0" xfId="0" applyFont="1" applyBorder="1"/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  <protection hidden="1"/>
    </xf>
    <xf numFmtId="0" fontId="37" fillId="2" borderId="64" xfId="0" applyFont="1" applyFill="1" applyBorder="1" applyAlignment="1">
      <alignment horizontal="right" vertical="center" shrinkToFit="1"/>
    </xf>
    <xf numFmtId="0" fontId="37" fillId="7" borderId="65" xfId="0" applyFont="1" applyFill="1" applyBorder="1" applyAlignment="1" applyProtection="1">
      <alignment horizontal="center" vertical="center"/>
      <protection locked="0"/>
    </xf>
    <xf numFmtId="0" fontId="37" fillId="2" borderId="63" xfId="0" applyFont="1" applyFill="1" applyBorder="1" applyAlignment="1">
      <alignment horizontal="centerContinuous" vertical="center"/>
    </xf>
    <xf numFmtId="0" fontId="37" fillId="2" borderId="64" xfId="0" applyFont="1" applyFill="1" applyBorder="1" applyAlignment="1">
      <alignment horizontal="centerContinuous" vertical="center"/>
    </xf>
    <xf numFmtId="0" fontId="37" fillId="7" borderId="64" xfId="0" applyFont="1" applyFill="1" applyBorder="1" applyAlignment="1" applyProtection="1">
      <alignment horizontal="center" vertical="center"/>
      <protection locked="0"/>
    </xf>
    <xf numFmtId="0" fontId="37" fillId="7" borderId="65" xfId="0" applyNumberFormat="1" applyFont="1" applyFill="1" applyBorder="1" applyAlignment="1" applyProtection="1">
      <alignment horizontal="center" vertical="center"/>
      <protection locked="0"/>
    </xf>
    <xf numFmtId="0" fontId="2" fillId="28" borderId="67" xfId="0" applyFont="1" applyFill="1" applyBorder="1" applyAlignment="1" applyProtection="1">
      <alignment horizontal="center" vertical="center" shrinkToFit="1"/>
      <protection locked="0"/>
    </xf>
    <xf numFmtId="0" fontId="2" fillId="14" borderId="68" xfId="0" applyFont="1" applyFill="1" applyBorder="1" applyAlignment="1" applyProtection="1">
      <alignment horizontal="center" vertical="center" shrinkToFit="1"/>
      <protection locked="0"/>
    </xf>
    <xf numFmtId="0" fontId="2" fillId="14" borderId="69" xfId="0" applyFont="1" applyFill="1" applyBorder="1" applyAlignment="1" applyProtection="1">
      <alignment horizontal="center" vertical="center" shrinkToFit="1"/>
      <protection locked="0"/>
    </xf>
    <xf numFmtId="0" fontId="0" fillId="0" borderId="70" xfId="0" applyNumberFormat="1" applyFill="1" applyBorder="1" applyAlignment="1" applyProtection="1">
      <alignment horizontal="center" vertical="center" shrinkToFit="1"/>
      <protection locked="0"/>
    </xf>
    <xf numFmtId="0" fontId="0" fillId="0" borderId="66" xfId="0" applyNumberFormat="1" applyFill="1" applyBorder="1" applyAlignment="1" applyProtection="1">
      <alignment horizontal="center" vertical="center" shrinkToFit="1"/>
      <protection locked="0"/>
    </xf>
    <xf numFmtId="14" fontId="0" fillId="0" borderId="66" xfId="0" applyNumberFormat="1" applyFill="1" applyBorder="1" applyAlignment="1" applyProtection="1">
      <alignment horizontal="center" vertical="center" shrinkToFit="1"/>
      <protection locked="0"/>
    </xf>
    <xf numFmtId="0" fontId="0" fillId="0" borderId="71" xfId="0" applyNumberFormat="1" applyFill="1" applyBorder="1" applyAlignment="1" applyProtection="1">
      <alignment horizontal="center" vertical="center" shrinkToFit="1"/>
      <protection locked="0"/>
    </xf>
    <xf numFmtId="0" fontId="2" fillId="25" borderId="53" xfId="0" applyFont="1" applyFill="1" applyBorder="1" applyAlignment="1" applyProtection="1">
      <alignment horizontal="center" vertical="center"/>
      <protection hidden="1"/>
    </xf>
    <xf numFmtId="0" fontId="43" fillId="12" borderId="57" xfId="0" applyFont="1" applyFill="1" applyBorder="1" applyAlignment="1" applyProtection="1">
      <alignment horizontal="center" vertical="center"/>
      <protection hidden="1"/>
    </xf>
    <xf numFmtId="0" fontId="43" fillId="12" borderId="56" xfId="0" applyFont="1" applyFill="1" applyBorder="1" applyAlignment="1" applyProtection="1">
      <alignment horizontal="center" vertical="center"/>
      <protection hidden="1"/>
    </xf>
    <xf numFmtId="0" fontId="2" fillId="18" borderId="11" xfId="0" applyFont="1" applyFill="1" applyBorder="1" applyAlignment="1" applyProtection="1">
      <alignment horizontal="center" vertical="center" shrinkToFit="1"/>
      <protection locked="0"/>
    </xf>
    <xf numFmtId="0" fontId="2" fillId="18" borderId="0" xfId="0" applyFont="1" applyFill="1" applyBorder="1" applyAlignment="1" applyProtection="1">
      <alignment horizontal="center" vertical="center" shrinkToFit="1"/>
      <protection locked="0"/>
    </xf>
    <xf numFmtId="0" fontId="0" fillId="29" borderId="72" xfId="0" applyNumberFormat="1" applyFill="1" applyBorder="1" applyAlignment="1" applyProtection="1">
      <alignment horizontal="center" vertical="center" shrinkToFit="1"/>
    </xf>
    <xf numFmtId="0" fontId="0" fillId="29" borderId="73" xfId="0" applyNumberFormat="1" applyFill="1" applyBorder="1" applyAlignment="1" applyProtection="1">
      <alignment horizontal="center" vertical="center" shrinkToFit="1"/>
    </xf>
    <xf numFmtId="14" fontId="0" fillId="29" borderId="73" xfId="0" applyNumberFormat="1" applyFill="1" applyBorder="1" applyAlignment="1" applyProtection="1">
      <alignment horizontal="center" vertical="center" shrinkToFit="1"/>
    </xf>
    <xf numFmtId="0" fontId="0" fillId="29" borderId="74" xfId="0" applyNumberFormat="1" applyFill="1" applyBorder="1" applyAlignment="1" applyProtection="1">
      <alignment horizontal="center" vertical="center" shrinkToFit="1"/>
    </xf>
    <xf numFmtId="0" fontId="0" fillId="29" borderId="75" xfId="0" applyNumberFormat="1" applyFill="1" applyBorder="1" applyAlignment="1" applyProtection="1">
      <alignment horizontal="center" vertical="center" shrinkToFit="1"/>
    </xf>
    <xf numFmtId="0" fontId="0" fillId="29" borderId="76" xfId="0" applyNumberFormat="1" applyFill="1" applyBorder="1" applyAlignment="1" applyProtection="1">
      <alignment horizontal="center" vertical="center" shrinkToFit="1"/>
    </xf>
    <xf numFmtId="14" fontId="0" fillId="29" borderId="76" xfId="0" applyNumberFormat="1" applyFill="1" applyBorder="1" applyAlignment="1" applyProtection="1">
      <alignment horizontal="center" vertical="center" shrinkToFit="1"/>
    </xf>
    <xf numFmtId="0" fontId="0" fillId="29" borderId="77" xfId="0" applyNumberFormat="1" applyFill="1" applyBorder="1" applyAlignment="1" applyProtection="1">
      <alignment horizontal="center" vertical="center" shrinkToFit="1"/>
    </xf>
    <xf numFmtId="0" fontId="0" fillId="29" borderId="78" xfId="0" applyNumberFormat="1" applyFill="1" applyBorder="1" applyAlignment="1" applyProtection="1">
      <alignment horizontal="center" vertical="center" shrinkToFit="1"/>
    </xf>
    <xf numFmtId="0" fontId="0" fillId="29" borderId="79" xfId="0" applyNumberFormat="1" applyFill="1" applyBorder="1" applyAlignment="1" applyProtection="1">
      <alignment horizontal="center" vertical="center" shrinkToFit="1"/>
    </xf>
    <xf numFmtId="14" fontId="0" fillId="29" borderId="79" xfId="0" applyNumberFormat="1" applyFill="1" applyBorder="1" applyAlignment="1" applyProtection="1">
      <alignment horizontal="center" vertical="center" shrinkToFit="1"/>
    </xf>
    <xf numFmtId="0" fontId="0" fillId="29" borderId="80" xfId="0" applyNumberFormat="1" applyFill="1" applyBorder="1" applyAlignment="1" applyProtection="1">
      <alignment horizontal="center" vertical="center" shrinkToFit="1"/>
    </xf>
    <xf numFmtId="3" fontId="15" fillId="29" borderId="81" xfId="0" applyNumberFormat="1" applyFont="1" applyFill="1" applyBorder="1" applyAlignment="1" applyProtection="1">
      <alignment horizontal="center" vertical="center" shrinkToFit="1"/>
    </xf>
    <xf numFmtId="3" fontId="15" fillId="29" borderId="82" xfId="0" applyNumberFormat="1" applyFont="1" applyFill="1" applyBorder="1" applyAlignment="1" applyProtection="1">
      <alignment horizontal="center" vertical="center" shrinkToFit="1"/>
    </xf>
    <xf numFmtId="3" fontId="15" fillId="29" borderId="83" xfId="0" applyNumberFormat="1" applyFont="1" applyFill="1" applyBorder="1" applyAlignment="1" applyProtection="1">
      <alignment horizontal="center" vertical="center" shrinkToFit="1"/>
    </xf>
    <xf numFmtId="3" fontId="15" fillId="29" borderId="84" xfId="0" applyNumberFormat="1" applyFont="1" applyFill="1" applyBorder="1" applyAlignment="1" applyProtection="1">
      <alignment horizontal="center" vertical="center" shrinkToFit="1"/>
    </xf>
    <xf numFmtId="3" fontId="15" fillId="29" borderId="76" xfId="0" applyNumberFormat="1" applyFont="1" applyFill="1" applyBorder="1" applyAlignment="1" applyProtection="1">
      <alignment horizontal="center" vertical="center" shrinkToFit="1"/>
    </xf>
    <xf numFmtId="3" fontId="15" fillId="29" borderId="85" xfId="0" applyNumberFormat="1" applyFont="1" applyFill="1" applyBorder="1" applyAlignment="1" applyProtection="1">
      <alignment horizontal="center" vertical="center" shrinkToFit="1"/>
    </xf>
    <xf numFmtId="3" fontId="15" fillId="29" borderId="86" xfId="0" applyNumberFormat="1" applyFont="1" applyFill="1" applyBorder="1" applyAlignment="1" applyProtection="1">
      <alignment horizontal="center" vertical="center" shrinkToFit="1"/>
    </xf>
    <xf numFmtId="3" fontId="15" fillId="29" borderId="87" xfId="0" applyNumberFormat="1" applyFont="1" applyFill="1" applyBorder="1" applyAlignment="1" applyProtection="1">
      <alignment horizontal="center" vertical="center" shrinkToFit="1"/>
    </xf>
    <xf numFmtId="3" fontId="15" fillId="29" borderId="88" xfId="0" applyNumberFormat="1" applyFont="1" applyFill="1" applyBorder="1" applyAlignment="1" applyProtection="1">
      <alignment horizontal="center" vertical="center" shrinkToFit="1"/>
    </xf>
  </cellXfs>
  <cellStyles count="5">
    <cellStyle name="Hyperlink" xfId="4" builtinId="8"/>
    <cellStyle name="Normal" xfId="0" builtinId="0"/>
    <cellStyle name="Normal 2" xfId="1" xr:uid="{A86578A1-2130-4E39-BD9F-8E8FBD292323}"/>
    <cellStyle name="Normal 2 2" xfId="2" xr:uid="{53E83A87-28BC-4B82-B1B5-B3E09B7E2BBA}"/>
    <cellStyle name="Normal 3 2" xfId="3" xr:uid="{82BC0334-2452-4AAC-BC43-99B4EA781526}"/>
  </cellStyles>
  <dxfs count="77">
    <dxf>
      <border>
        <left style="hair">
          <color rgb="FF91AAB5"/>
        </left>
        <right style="hair">
          <color rgb="FF91AAB5"/>
        </right>
        <top style="hair">
          <color rgb="FF91AAB5"/>
        </top>
        <bottom style="hair">
          <color rgb="FF91AAB5"/>
        </bottom>
        <vertical/>
        <horizontal/>
      </border>
    </dxf>
    <dxf>
      <font>
        <strike val="0"/>
        <color rgb="FF647C9C"/>
      </font>
    </dxf>
    <dxf>
      <fill>
        <patternFill>
          <bgColor theme="0"/>
        </patternFill>
      </fill>
      <border>
        <left/>
        <right style="thin">
          <color rgb="FFDFCFD4"/>
        </right>
        <top/>
        <bottom style="thin">
          <color rgb="FFDFCFD4"/>
        </bottom>
        <vertical/>
        <horizontal/>
      </border>
    </dxf>
    <dxf>
      <fill>
        <patternFill>
          <bgColor theme="6" tint="0.79998168889431442"/>
        </patternFill>
      </fill>
      <border>
        <left/>
        <right/>
        <top/>
        <bottom style="thin">
          <color rgb="FFDFCFD4"/>
        </bottom>
        <vertical/>
        <horizontal/>
      </border>
    </dxf>
    <dxf>
      <fill>
        <patternFill>
          <bgColor theme="6" tint="0.79998168889431442"/>
        </patternFill>
      </fill>
      <border>
        <left/>
        <right/>
        <top/>
        <bottom style="thin">
          <color rgb="FFDFCFD4"/>
        </bottom>
        <vertical/>
        <horizontal/>
      </border>
    </dxf>
    <dxf>
      <fill>
        <patternFill>
          <bgColor rgb="FF647C9C"/>
        </patternFill>
      </fill>
    </dxf>
    <dxf>
      <fill>
        <patternFill>
          <bgColor theme="0"/>
        </patternFill>
      </fill>
      <border>
        <left/>
        <right style="thin">
          <color rgb="FFDFCFD4"/>
        </right>
        <top/>
        <bottom style="thin">
          <color rgb="FFDFCFD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rgb="FFC3D1D7"/>
        </left>
        <right/>
        <top style="thin">
          <color rgb="FFC3D1D7"/>
        </top>
        <bottom style="thin">
          <color rgb="FFC3D1D7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rgb="FFC3D1D7"/>
        </left>
        <right style="thin">
          <color rgb="FFC3D1D7"/>
        </right>
        <top style="thin">
          <color rgb="FFC3D1D7"/>
        </top>
        <bottom style="thin">
          <color rgb="FFC3D1D7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rgb="FFC3D1D7"/>
        </left>
        <right style="thin">
          <color rgb="FFC3D1D7"/>
        </right>
        <top style="thin">
          <color rgb="FFC3D1D7"/>
        </top>
        <bottom style="thin">
          <color rgb="FFC3D1D7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rgb="FFC3D1D7"/>
        </left>
        <right style="thin">
          <color rgb="FFC3D1D7"/>
        </right>
        <top style="thin">
          <color rgb="FFC3D1D7"/>
        </top>
        <bottom style="thin">
          <color rgb="FFC3D1D7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rgb="FFC3D1D7"/>
        </left>
        <right style="thin">
          <color rgb="FFC3D1D7"/>
        </right>
        <top style="thin">
          <color rgb="FFC3D1D7"/>
        </top>
        <bottom style="thin">
          <color rgb="FFC3D1D7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rgb="FFC3D1D7"/>
        </left>
        <right style="thin">
          <color rgb="FFC3D1D7"/>
        </right>
        <top style="thin">
          <color rgb="FFC3D1D7"/>
        </top>
        <bottom style="thin">
          <color rgb="FFC3D1D7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rgb="FFC3D1D7"/>
        </left>
        <right style="thin">
          <color rgb="FFC3D1D7"/>
        </right>
        <top style="thin">
          <color rgb="FFC3D1D7"/>
        </top>
        <bottom style="thin">
          <color rgb="FFC3D1D7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rgb="FFC3D1D7"/>
        </left>
        <right style="thin">
          <color rgb="FFC3D1D7"/>
        </right>
        <top style="thin">
          <color rgb="FFC3D1D7"/>
        </top>
        <bottom style="thin">
          <color rgb="FFC3D1D7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rgb="FFC3D1D7"/>
        </left>
        <right style="thin">
          <color rgb="FFC3D1D7"/>
        </right>
        <top style="thin">
          <color rgb="FFC3D1D7"/>
        </top>
        <bottom style="thin">
          <color rgb="FFC3D1D7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/>
        <right style="thin">
          <color rgb="FFC3D1D7"/>
        </right>
        <top style="thin">
          <color rgb="FFC3D1D7"/>
        </top>
        <bottom style="thin">
          <color rgb="FFC3D1D7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3" formatCode="#,##0"/>
      <alignment horizontal="center" vertical="center" textRotation="0" wrapText="0" indent="0" justifyLastLine="0" shrinkToFit="1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>
          <bgColor theme="3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C3D1D7"/>
        </left>
        <right style="thin">
          <color rgb="FFC3D1D7"/>
        </right>
        <top/>
        <bottom/>
        <vertical style="thin">
          <color rgb="FFC3D1D7"/>
        </vertical>
        <horizontal style="thin">
          <color rgb="FFC3D1D7"/>
        </horizontal>
      </border>
    </dxf>
    <dxf>
      <font>
        <color auto="1"/>
      </font>
      <fill>
        <patternFill>
          <bgColor rgb="FFFFFF00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  <border>
        <left style="dotted">
          <color rgb="FF91AAB5"/>
        </left>
        <right style="dotted">
          <color rgb="FF91AAB5"/>
        </right>
        <top style="dotted">
          <color rgb="FF91AAB5"/>
        </top>
        <bottom style="dotted">
          <color rgb="FF91AAB5"/>
        </bottom>
      </border>
    </dxf>
    <dxf>
      <font>
        <color auto="1"/>
      </font>
      <fill>
        <patternFill>
          <bgColor rgb="FFFFFF00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  <border>
        <right/>
        <top/>
        <bottom/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/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border>
        <top style="thin">
          <color theme="3" tint="0.79995117038483843"/>
        </top>
      </border>
    </dxf>
    <dxf>
      <border diagonalUp="0" diagonalDown="0">
        <left style="thin">
          <color theme="3" tint="0.79995117038483843"/>
        </left>
        <right style="thin">
          <color theme="3" tint="0.79995117038483843"/>
        </right>
        <top style="thin">
          <color theme="3" tint="0.79995117038483843"/>
        </top>
        <bottom style="thin">
          <color theme="3" tint="0.79995117038483843"/>
        </bottom>
      </border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protection locked="0" hidden="0"/>
    </dxf>
    <dxf>
      <border>
        <bottom style="thin">
          <color theme="3" tint="0.7999511703848384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647C9C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 tint="0.79995117038483843"/>
        </left>
        <right style="thin">
          <color theme="3" tint="0.79995117038483843"/>
        </right>
        <top/>
        <bottom/>
        <vertical style="thin">
          <color theme="3" tint="0.79995117038483843"/>
        </vertical>
        <horizontal style="thin">
          <color theme="3" tint="0.79995117038483843"/>
        </horizontal>
      </border>
      <protection locked="0" hidden="0"/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7F7F7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rgb="FFC0D8D8"/>
        </top>
        <bottom style="thin">
          <color rgb="FFC0D8D8"/>
        </bottom>
        <vertical/>
        <horizontal style="thin">
          <color rgb="FFC0D8D8"/>
        </horizontal>
      </border>
      <protection locked="0" hidden="0"/>
    </dxf>
    <dxf>
      <border>
        <top style="thin">
          <color rgb="FFC0D8D8"/>
        </top>
      </border>
    </dxf>
    <dxf>
      <border diagonalUp="0" diagonalDown="0">
        <left/>
        <right/>
        <top style="thin">
          <color rgb="FFC0D8D8"/>
        </top>
        <bottom style="thin">
          <color rgb="FFC0D8D8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7F7F7"/>
        </patternFill>
      </fill>
      <alignment horizontal="center" vertical="center" textRotation="0" wrapText="0" indent="0" justifyLastLine="0" shrinkToFit="1" readingOrder="0"/>
      <protection locked="0" hidden="0"/>
    </dxf>
    <dxf>
      <border>
        <bottom style="thin">
          <color rgb="FFC0D8D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647C9C"/>
        </patternFill>
      </fill>
      <alignment horizontal="center" vertical="center" textRotation="0" wrapText="0" indent="0" justifyLastLine="0" shrinkToFit="1" readingOrder="0"/>
    </dxf>
    <dxf>
      <fill>
        <patternFill>
          <bgColor theme="6" tint="0.79998168889431442"/>
        </patternFill>
      </fill>
    </dxf>
    <dxf>
      <fill>
        <patternFill patternType="none">
          <bgColor auto="1"/>
        </patternFill>
      </fill>
      <border>
        <left style="thin">
          <color rgb="FF009999"/>
        </left>
        <right style="thin">
          <color rgb="FF009999"/>
        </right>
        <top style="thin">
          <color rgb="FF009999"/>
        </top>
        <bottom style="thin">
          <color rgb="FF009999"/>
        </bottom>
        <vertical style="thin">
          <color rgb="FF009999"/>
        </vertical>
        <horizontal style="thin">
          <color rgb="FF009999"/>
        </horizontal>
      </border>
    </dxf>
    <dxf>
      <fill>
        <patternFill>
          <bgColor rgb="FF006699"/>
        </patternFill>
      </fill>
      <border>
        <left style="thin">
          <color rgb="FF006699"/>
        </left>
        <right style="thin">
          <color rgb="FF006699"/>
        </right>
        <top style="thin">
          <color rgb="FF006699"/>
        </top>
        <bottom style="thin">
          <color rgb="FF006699"/>
        </bottom>
        <vertical style="thin">
          <color rgb="FF006699"/>
        </vertical>
        <horizontal style="thin">
          <color rgb="FF006699"/>
        </horizontal>
      </border>
    </dxf>
    <dxf>
      <border>
        <left style="thin">
          <color rgb="FF006699"/>
        </left>
        <right style="thin">
          <color rgb="FF006699"/>
        </right>
        <top style="thin">
          <color rgb="FF006699"/>
        </top>
        <bottom style="thin">
          <color rgb="FF006699"/>
        </bottom>
        <vertical style="thin">
          <color rgb="FF006699"/>
        </vertical>
        <horizontal style="thin">
          <color rgb="FF006699"/>
        </horizontal>
      </border>
    </dxf>
    <dxf>
      <fill>
        <patternFill>
          <bgColor rgb="FF339966"/>
        </patternFill>
      </fill>
      <border>
        <left style="thin">
          <color rgb="FF339966"/>
        </left>
        <right style="thin">
          <color rgb="FF339966"/>
        </right>
        <top style="thin">
          <color rgb="FF339966"/>
        </top>
        <bottom style="thin">
          <color rgb="FF339966"/>
        </bottom>
        <vertical style="thin">
          <color rgb="FF339966"/>
        </vertical>
        <horizontal style="thin">
          <color rgb="FF339966"/>
        </horizontal>
      </border>
    </dxf>
    <dxf>
      <border>
        <left style="thin">
          <color rgb="FF339966"/>
        </left>
        <right style="thin">
          <color rgb="FF339966"/>
        </right>
        <top style="thin">
          <color rgb="FF339966"/>
        </top>
        <bottom style="thin">
          <color rgb="FF339966"/>
        </bottom>
        <vertical style="thin">
          <color rgb="FF339966"/>
        </vertical>
        <horizontal style="thin">
          <color rgb="FF339966"/>
        </horizontal>
      </border>
    </dxf>
    <dxf>
      <fill>
        <patternFill>
          <bgColor rgb="FF339933"/>
        </patternFill>
      </fill>
      <border>
        <left style="thin">
          <color rgb="FF339933"/>
        </left>
        <right style="thin">
          <color rgb="FF339933"/>
        </right>
        <top style="thin">
          <color rgb="FF339933"/>
        </top>
        <bottom style="thin">
          <color rgb="FF339933"/>
        </bottom>
        <vertical style="thin">
          <color rgb="FF339933"/>
        </vertical>
        <horizontal style="thin">
          <color rgb="FF339933"/>
        </horizontal>
      </border>
    </dxf>
    <dxf>
      <border>
        <left style="thin">
          <color rgb="FF339933"/>
        </left>
        <right style="thin">
          <color rgb="FF339933"/>
        </right>
        <top style="thin">
          <color rgb="FF339933"/>
        </top>
        <bottom style="thin">
          <color rgb="FF339933"/>
        </bottom>
        <vertical style="thin">
          <color rgb="FF339933"/>
        </vertical>
        <horizontal style="thin">
          <color rgb="FF339933"/>
        </horizontal>
      </border>
    </dxf>
  </dxfs>
  <tableStyles count="4" defaultTableStyle="TableStyleMedium2" defaultPivotStyle="PivotStyleLight16">
    <tableStyle name="Table Style 1" pivot="0" count="2" xr9:uid="{CF0EDDAC-A0A9-4CD3-8CDA-E94E2D4A048A}">
      <tableStyleElement type="wholeTable" dxfId="76"/>
      <tableStyleElement type="headerRow" dxfId="75"/>
    </tableStyle>
    <tableStyle name="Table Style 2" pivot="0" count="2" xr9:uid="{DEDFDC0E-F6F6-4CD8-8BA0-3357F227E78C}">
      <tableStyleElement type="wholeTable" dxfId="74"/>
      <tableStyleElement type="headerRow" dxfId="73"/>
    </tableStyle>
    <tableStyle name="Table Style 3" pivot="0" count="2" xr9:uid="{3FF53B61-28CE-4299-821A-D0434ED3B089}">
      <tableStyleElement type="wholeTable" dxfId="72"/>
      <tableStyleElement type="headerRow" dxfId="71"/>
    </tableStyle>
    <tableStyle name="Table Style 4" pivot="0" count="1" xr9:uid="{1589BE49-5A06-4958-A594-BF38EFBCD9EF}">
      <tableStyleElement type="wholeTable" dxfId="70"/>
    </tableStyle>
  </tableStyles>
  <colors>
    <mruColors>
      <color rgb="FFCCCCCC"/>
      <color rgb="FFEAEAEA"/>
      <color rgb="FFD1929F"/>
      <color rgb="FFFF7C80"/>
      <color rgb="FF595959"/>
      <color rgb="FF00918E"/>
      <color rgb="FF009999"/>
      <color rgb="FF5E7E8C"/>
      <color rgb="FF87A3AF"/>
      <color rgb="FF3947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1"/>
        <c:ser>
          <c:idx val="4"/>
          <c:order val="0"/>
          <c:tx>
            <c:strRef>
              <c:f>Calc!$CP$5</c:f>
              <c:strCache>
                <c:ptCount val="1"/>
                <c:pt idx="0">
                  <c:v>TOP 5 COUNT BY - TYPE</c:v>
                </c:pt>
              </c:strCache>
            </c:strRef>
          </c:tx>
          <c:spPr>
            <a:gradFill flip="none" rotWithShape="1">
              <a:gsLst>
                <a:gs pos="0">
                  <a:srgbClr val="D1929F"/>
                </a:gs>
                <a:gs pos="100000">
                  <a:srgbClr val="D39C5F"/>
                </a:gs>
              </a:gsLst>
              <a:lin ang="0" scaled="1"/>
              <a:tileRect/>
            </a:gradFill>
          </c:spPr>
          <c:invertIfNegative val="0"/>
          <c:dPt>
            <c:idx val="0"/>
            <c:invertIfNegative val="0"/>
            <c:bubble3D val="0"/>
            <c:spPr>
              <a:gradFill flip="none" rotWithShape="1">
                <a:gsLst>
                  <a:gs pos="0">
                    <a:srgbClr val="D1929F"/>
                  </a:gs>
                  <a:gs pos="100000">
                    <a:srgbClr val="D39C5F"/>
                  </a:gs>
                </a:gsLst>
                <a:lin ang="0" scaled="1"/>
                <a:tileRect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9E1-4751-818E-D1D9F760799E}"/>
              </c:ext>
            </c:extLst>
          </c:dPt>
          <c:dPt>
            <c:idx val="1"/>
            <c:invertIfNegative val="0"/>
            <c:bubble3D val="0"/>
            <c:spPr>
              <a:gradFill flip="none" rotWithShape="1">
                <a:gsLst>
                  <a:gs pos="0">
                    <a:srgbClr val="D1929F"/>
                  </a:gs>
                  <a:gs pos="100000">
                    <a:srgbClr val="D39C5F"/>
                  </a:gs>
                </a:gsLst>
                <a:lin ang="0" scaled="1"/>
                <a:tileRect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9E1-4751-818E-D1D9F760799E}"/>
              </c:ext>
            </c:extLst>
          </c:dPt>
          <c:dPt>
            <c:idx val="2"/>
            <c:invertIfNegative val="0"/>
            <c:bubble3D val="0"/>
            <c:spPr>
              <a:gradFill flip="none" rotWithShape="1">
                <a:gsLst>
                  <a:gs pos="0">
                    <a:srgbClr val="D1929F"/>
                  </a:gs>
                  <a:gs pos="100000">
                    <a:srgbClr val="D39C5F"/>
                  </a:gs>
                </a:gsLst>
                <a:lin ang="0" scaled="1"/>
                <a:tileRect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9E1-4751-818E-D1D9F760799E}"/>
              </c:ext>
            </c:extLst>
          </c:dPt>
          <c:dPt>
            <c:idx val="3"/>
            <c:invertIfNegative val="0"/>
            <c:bubble3D val="0"/>
            <c:spPr>
              <a:gradFill flip="none" rotWithShape="1">
                <a:gsLst>
                  <a:gs pos="0">
                    <a:srgbClr val="D1929F"/>
                  </a:gs>
                  <a:gs pos="100000">
                    <a:srgbClr val="D39C5F"/>
                  </a:gs>
                </a:gsLst>
                <a:lin ang="0" scaled="1"/>
                <a:tileRect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9E1-4751-818E-D1D9F760799E}"/>
              </c:ext>
            </c:extLst>
          </c:dPt>
          <c:dPt>
            <c:idx val="4"/>
            <c:invertIfNegative val="0"/>
            <c:bubble3D val="0"/>
            <c:spPr>
              <a:gradFill flip="none" rotWithShape="1">
                <a:gsLst>
                  <a:gs pos="0">
                    <a:srgbClr val="D1929F"/>
                  </a:gs>
                  <a:gs pos="100000">
                    <a:srgbClr val="D39C5F"/>
                  </a:gs>
                </a:gsLst>
                <a:lin ang="0" scaled="1"/>
                <a:tileRect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DF9-4169-AE51-C1A92DDC23FB}"/>
              </c:ext>
            </c:extLst>
          </c:dPt>
          <c:dPt>
            <c:idx val="5"/>
            <c:invertIfNegative val="0"/>
            <c:bubble3D val="0"/>
            <c:spPr>
              <a:gradFill flip="none" rotWithShape="1">
                <a:gsLst>
                  <a:gs pos="0">
                    <a:srgbClr val="D1929F"/>
                  </a:gs>
                  <a:gs pos="100000">
                    <a:srgbClr val="D39C5F"/>
                  </a:gs>
                </a:gsLst>
                <a:lin ang="0" scaled="1"/>
                <a:tileRect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DF9-4169-AE51-C1A92DDC23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>
                        <a:lumMod val="50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[0]!chart1X</c:f>
              <c:strCache>
                <c:ptCount val="5"/>
                <c:pt idx="0">
                  <c:v>Cooperative Company</c:v>
                </c:pt>
                <c:pt idx="1">
                  <c:v>Collective Company</c:v>
                </c:pt>
                <c:pt idx="2">
                  <c:v>Limited Liability Company</c:v>
                </c:pt>
                <c:pt idx="3">
                  <c:v>Commandite Company</c:v>
                </c:pt>
                <c:pt idx="4">
                  <c:v>Joint Stock Company</c:v>
                </c:pt>
              </c:strCache>
            </c:strRef>
          </c:cat>
          <c:val>
            <c:numRef>
              <c:f>[0]!chart1Y</c:f>
              <c:numCache>
                <c:formatCode>General</c:formatCode>
                <c:ptCount val="5"/>
                <c:pt idx="0">
                  <c:v>7</c:v>
                </c:pt>
                <c:pt idx="1">
                  <c:v>7</c:v>
                </c:pt>
                <c:pt idx="2">
                  <c:v>5</c:v>
                </c:pt>
                <c:pt idx="3">
                  <c:v>4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DC-45FC-AFF9-252B6A3C404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606579680"/>
        <c:axId val="606581344"/>
      </c:barChart>
      <c:catAx>
        <c:axId val="606579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>
                    <a:lumMod val="50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606581344"/>
        <c:crosses val="autoZero"/>
        <c:auto val="1"/>
        <c:lblAlgn val="ctr"/>
        <c:lblOffset val="100"/>
        <c:noMultiLvlLbl val="0"/>
      </c:catAx>
      <c:valAx>
        <c:axId val="6065813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06579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rgbClr val="EAEAEA"/>
      </a:solidFill>
      <a:round/>
    </a:ln>
    <a:effectLst>
      <a:outerShdw blurRad="12700" dist="12700" dir="2700000" algn="tl" rotWithShape="0">
        <a:schemeClr val="accent3">
          <a:lumMod val="75000"/>
          <a:alpha val="40000"/>
        </a:schemeClr>
      </a:outerShdw>
    </a:effectLst>
  </c:spPr>
  <c:txPr>
    <a:bodyPr/>
    <a:lstStyle/>
    <a:p>
      <a:pPr>
        <a:defRPr sz="800">
          <a:solidFill>
            <a:schemeClr val="tx2">
              <a:lumMod val="50000"/>
            </a:schemeClr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4"/>
          <c:order val="0"/>
          <c:tx>
            <c:strRef>
              <c:f>Calc!$CS$5</c:f>
              <c:strCache>
                <c:ptCount val="1"/>
                <c:pt idx="0">
                  <c:v>TOTAL COUNT BY - COUNTRY</c:v>
                </c:pt>
              </c:strCache>
            </c:strRef>
          </c:tx>
          <c:spPr>
            <a:ln w="53975" cap="rnd">
              <a:solidFill>
                <a:srgbClr val="6DBFC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>
                        <a:lumMod val="50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[0]!chart2X</c:f>
              <c:strCache>
                <c:ptCount val="13"/>
                <c:pt idx="0">
                  <c:v>USA</c:v>
                </c:pt>
                <c:pt idx="1">
                  <c:v>India</c:v>
                </c:pt>
                <c:pt idx="2">
                  <c:v>Spain</c:v>
                </c:pt>
                <c:pt idx="3">
                  <c:v>Turkey</c:v>
                </c:pt>
                <c:pt idx="4">
                  <c:v>Poland</c:v>
                </c:pt>
                <c:pt idx="5">
                  <c:v>Brazil</c:v>
                </c:pt>
                <c:pt idx="6">
                  <c:v>Sweden</c:v>
                </c:pt>
                <c:pt idx="7">
                  <c:v>UK</c:v>
                </c:pt>
                <c:pt idx="8">
                  <c:v>Chile</c:v>
                </c:pt>
                <c:pt idx="9">
                  <c:v>Germany</c:v>
                </c:pt>
                <c:pt idx="10">
                  <c:v>Romania</c:v>
                </c:pt>
                <c:pt idx="11">
                  <c:v>Canada</c:v>
                </c:pt>
                <c:pt idx="12">
                  <c:v>Argentina</c:v>
                </c:pt>
              </c:strCache>
            </c:strRef>
          </c:cat>
          <c:val>
            <c:numRef>
              <c:f>[0]!chart2Y</c:f>
              <c:numCache>
                <c:formatCode>General</c:formatCode>
                <c:ptCount val="13"/>
                <c:pt idx="0">
                  <c:v>1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0DC-45FC-AFF9-252B6A3C40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06579680"/>
        <c:axId val="606581344"/>
      </c:lineChart>
      <c:catAx>
        <c:axId val="606579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>
                    <a:lumMod val="50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606581344"/>
        <c:crosses val="autoZero"/>
        <c:auto val="1"/>
        <c:lblAlgn val="ctr"/>
        <c:lblOffset val="100"/>
        <c:noMultiLvlLbl val="0"/>
      </c:catAx>
      <c:valAx>
        <c:axId val="6065813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06579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rgbClr val="EAEAEA"/>
      </a:solidFill>
      <a:round/>
    </a:ln>
    <a:effectLst>
      <a:outerShdw blurRad="12700" dist="12700" dir="2700000" algn="tl" rotWithShape="0">
        <a:schemeClr val="accent3">
          <a:lumMod val="75000"/>
          <a:alpha val="40000"/>
        </a:schemeClr>
      </a:outerShdw>
    </a:effectLst>
  </c:spPr>
  <c:txPr>
    <a:bodyPr/>
    <a:lstStyle/>
    <a:p>
      <a:pPr>
        <a:defRPr sz="800">
          <a:solidFill>
            <a:schemeClr val="tx2">
              <a:lumMod val="50000"/>
            </a:schemeClr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4"/>
          <c:order val="0"/>
          <c:tx>
            <c:strRef>
              <c:f>Calc!$DA$5</c:f>
              <c:strCache>
                <c:ptCount val="1"/>
                <c:pt idx="0">
                  <c:v>TOP 4 COUNT BY - STATUS</c:v>
                </c:pt>
              </c:strCache>
            </c:strRef>
          </c:tx>
          <c:dPt>
            <c:idx val="0"/>
            <c:bubble3D val="0"/>
            <c:spPr>
              <a:solidFill>
                <a:srgbClr val="F9CD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5FB-472E-B897-BE29B57ED21D}"/>
              </c:ext>
            </c:extLst>
          </c:dPt>
          <c:dPt>
            <c:idx val="1"/>
            <c:bubble3D val="0"/>
            <c:spPr>
              <a:solidFill>
                <a:srgbClr val="D1929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5FB-472E-B897-BE29B57ED21D}"/>
              </c:ext>
            </c:extLst>
          </c:dPt>
          <c:dPt>
            <c:idx val="2"/>
            <c:bubble3D val="0"/>
            <c:spPr>
              <a:solidFill>
                <a:srgbClr val="D39C5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5FB-472E-B897-BE29B57ED21D}"/>
              </c:ext>
            </c:extLst>
          </c:dPt>
          <c:dPt>
            <c:idx val="3"/>
            <c:bubble3D val="0"/>
            <c:spPr>
              <a:solidFill>
                <a:srgbClr val="92CFD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5FB-472E-B897-BE29B57ED21D}"/>
              </c:ext>
            </c:extLst>
          </c:dPt>
          <c:dPt>
            <c:idx val="4"/>
            <c:bubble3D val="0"/>
            <c:spPr>
              <a:solidFill>
                <a:srgbClr val="91AAB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5FB-472E-B897-BE29B57ED21D}"/>
              </c:ext>
            </c:extLst>
          </c:dPt>
          <c:dPt>
            <c:idx val="5"/>
            <c:bubble3D val="0"/>
            <c:spPr>
              <a:solidFill>
                <a:srgbClr val="6E8F9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6BE-4496-A6BF-64FCC7E5730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>
                        <a:lumMod val="50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[0]!chart3X</c:f>
              <c:strCache>
                <c:ptCount val="4"/>
                <c:pt idx="0">
                  <c:v>Partner</c:v>
                </c:pt>
                <c:pt idx="1">
                  <c:v>Startup</c:v>
                </c:pt>
                <c:pt idx="2">
                  <c:v>Corporation</c:v>
                </c:pt>
                <c:pt idx="3">
                  <c:v>Contractor</c:v>
                </c:pt>
              </c:strCache>
            </c:strRef>
          </c:cat>
          <c:val>
            <c:numRef>
              <c:f>[0]!chart3Y</c:f>
              <c:numCache>
                <c:formatCode>General</c:formatCode>
                <c:ptCount val="4"/>
                <c:pt idx="0">
                  <c:v>10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DC-45FC-AFF9-252B6A3C4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2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rgbClr val="EAEAEA"/>
      </a:solidFill>
      <a:round/>
    </a:ln>
    <a:effectLst>
      <a:outerShdw blurRad="12700" dist="12700" dir="2700000" algn="tl" rotWithShape="0">
        <a:schemeClr val="accent3">
          <a:lumMod val="75000"/>
          <a:alpha val="40000"/>
        </a:schemeClr>
      </a:outerShdw>
    </a:effectLst>
  </c:spPr>
  <c:txPr>
    <a:bodyPr/>
    <a:lstStyle/>
    <a:p>
      <a:pPr>
        <a:defRPr sz="800">
          <a:solidFill>
            <a:schemeClr val="tx2">
              <a:lumMod val="50000"/>
            </a:schemeClr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ndard"/>
        <c:varyColors val="1"/>
        <c:ser>
          <c:idx val="4"/>
          <c:order val="0"/>
          <c:tx>
            <c:strRef>
              <c:f>Calc!$DE$4</c:f>
              <c:strCache>
                <c:ptCount val="1"/>
                <c:pt idx="0">
                  <c:v>TOP 13 SUM OF COMPANY VALUE BY COUNTRY</c:v>
                </c:pt>
              </c:strCache>
            </c:strRef>
          </c:tx>
          <c:spPr>
            <a:ln>
              <a:noFill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25400">
                <a:noFill/>
              </a:ln>
            </c:spPr>
          </c:marker>
          <c:dPt>
            <c:idx val="0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01A-485C-BA87-50D850DAE81A}"/>
              </c:ext>
            </c:extLst>
          </c:dPt>
          <c:dPt>
            <c:idx val="1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01A-485C-BA87-50D850DAE81A}"/>
              </c:ext>
            </c:extLst>
          </c:dPt>
          <c:dPt>
            <c:idx val="2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01A-485C-BA87-50D850DAE81A}"/>
              </c:ext>
            </c:extLst>
          </c:dPt>
          <c:dPt>
            <c:idx val="3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01A-485C-BA87-50D850DAE81A}"/>
              </c:ext>
            </c:extLst>
          </c:dPt>
          <c:dPt>
            <c:idx val="4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01A-485C-BA87-50D850DAE81A}"/>
              </c:ext>
            </c:extLst>
          </c:dPt>
          <c:dPt>
            <c:idx val="5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01A-485C-BA87-50D850DAE81A}"/>
              </c:ext>
            </c:extLst>
          </c:dPt>
          <c:dPt>
            <c:idx val="6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01A-485C-BA87-50D850DAE81A}"/>
              </c:ext>
            </c:extLst>
          </c:dPt>
          <c:dPt>
            <c:idx val="7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01A-485C-BA87-50D850DAE81A}"/>
              </c:ext>
            </c:extLst>
          </c:dPt>
          <c:dPt>
            <c:idx val="8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01A-485C-BA87-50D850DAE81A}"/>
              </c:ext>
            </c:extLst>
          </c:dPt>
          <c:dPt>
            <c:idx val="9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01A-485C-BA87-50D850DAE81A}"/>
              </c:ext>
            </c:extLst>
          </c:dPt>
          <c:dPt>
            <c:idx val="10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01A-485C-BA87-50D850DAE81A}"/>
              </c:ext>
            </c:extLst>
          </c:dPt>
          <c:dPt>
            <c:idx val="11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01A-485C-BA87-50D850DAE81A}"/>
              </c:ext>
            </c:extLst>
          </c:dPt>
          <c:dPt>
            <c:idx val="12"/>
            <c:marker>
              <c:spPr>
                <a:blipFill>
                  <a:blip xmlns:r="http://schemas.openxmlformats.org/officeDocument/2006/relationships" r:embed="rId1"/>
                  <a:stretch>
                    <a:fillRect/>
                  </a:stretch>
                </a:blipFill>
                <a:ln w="25400">
                  <a:noFill/>
                </a:ln>
                <a:effectLst/>
              </c:spPr>
            </c:marker>
            <c:bubble3D val="0"/>
            <c:spPr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01A-485C-BA87-50D850DAE81A}"/>
              </c:ext>
            </c:extLst>
          </c:dPt>
          <c:dLbls>
            <c:delete val="1"/>
          </c:dLbls>
          <c:errBars>
            <c:errDir val="y"/>
            <c:errBarType val="both"/>
            <c:errValType val="stdErr"/>
            <c:noEndCap val="0"/>
          </c:errBars>
          <c:cat>
            <c:strRef>
              <c:f>[0]!chart4X</c:f>
              <c:strCache>
                <c:ptCount val="13"/>
                <c:pt idx="0">
                  <c:v>Turkey</c:v>
                </c:pt>
                <c:pt idx="1">
                  <c:v>Germany</c:v>
                </c:pt>
                <c:pt idx="2">
                  <c:v>India</c:v>
                </c:pt>
                <c:pt idx="3">
                  <c:v>USA</c:v>
                </c:pt>
                <c:pt idx="4">
                  <c:v>UK</c:v>
                </c:pt>
                <c:pt idx="5">
                  <c:v>Poland</c:v>
                </c:pt>
                <c:pt idx="6">
                  <c:v>Spain</c:v>
                </c:pt>
                <c:pt idx="7">
                  <c:v>Argentina</c:v>
                </c:pt>
                <c:pt idx="8">
                  <c:v>Brazil</c:v>
                </c:pt>
                <c:pt idx="9">
                  <c:v>Chile</c:v>
                </c:pt>
                <c:pt idx="10">
                  <c:v>Romania</c:v>
                </c:pt>
                <c:pt idx="11">
                  <c:v>Sweden</c:v>
                </c:pt>
                <c:pt idx="12">
                  <c:v>Canada</c:v>
                </c:pt>
              </c:strCache>
            </c:strRef>
          </c:cat>
          <c:val>
            <c:numRef>
              <c:f>[0]!chart4Y</c:f>
              <c:numCache>
                <c:formatCode>General</c:formatCode>
                <c:ptCount val="13"/>
                <c:pt idx="0">
                  <c:v>20450000</c:v>
                </c:pt>
                <c:pt idx="1">
                  <c:v>17980000</c:v>
                </c:pt>
                <c:pt idx="2">
                  <c:v>13114000</c:v>
                </c:pt>
                <c:pt idx="3">
                  <c:v>9321000</c:v>
                </c:pt>
                <c:pt idx="4">
                  <c:v>8034000</c:v>
                </c:pt>
                <c:pt idx="5">
                  <c:v>8018000</c:v>
                </c:pt>
                <c:pt idx="6">
                  <c:v>6944000</c:v>
                </c:pt>
                <c:pt idx="7">
                  <c:v>6356000</c:v>
                </c:pt>
                <c:pt idx="8">
                  <c:v>6275000</c:v>
                </c:pt>
                <c:pt idx="9">
                  <c:v>6146000</c:v>
                </c:pt>
                <c:pt idx="10">
                  <c:v>4483000</c:v>
                </c:pt>
                <c:pt idx="11">
                  <c:v>2225000</c:v>
                </c:pt>
                <c:pt idx="12">
                  <c:v>1414000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0DC-45FC-AFF9-252B6A3C40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06579680"/>
        <c:axId val="606581344"/>
      </c:lineChart>
      <c:catAx>
        <c:axId val="606579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581344"/>
        <c:crosses val="autoZero"/>
        <c:auto val="1"/>
        <c:lblAlgn val="ctr"/>
        <c:lblOffset val="100"/>
        <c:noMultiLvlLbl val="1"/>
      </c:catAx>
      <c:valAx>
        <c:axId val="606581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06579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rgbClr val="EAEAEA"/>
      </a:solidFill>
      <a:round/>
    </a:ln>
    <a:effectLst>
      <a:outerShdw blurRad="12700" dist="12700" dir="2700000" algn="tl" rotWithShape="0">
        <a:schemeClr val="accent3">
          <a:lumMod val="75000"/>
          <a:alpha val="40000"/>
        </a:schemeClr>
      </a:outerShdw>
    </a:effectLst>
  </c:spPr>
  <c:txPr>
    <a:bodyPr/>
    <a:lstStyle/>
    <a:p>
      <a:pPr>
        <a:defRPr sz="800" b="0">
          <a:solidFill>
            <a:schemeClr val="tx2">
              <a:lumMod val="50000"/>
            </a:schemeClr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4"/>
          <c:order val="0"/>
          <c:tx>
            <c:strRef>
              <c:f>Calc!$DL$4</c:f>
              <c:strCache>
                <c:ptCount val="1"/>
                <c:pt idx="0">
                  <c:v>AVERAGE COMPANY VALUE BY INDUSTRY</c:v>
                </c:pt>
              </c:strCache>
            </c:strRef>
          </c:tx>
          <c:spPr>
            <a:gradFill flip="none" rotWithShape="1">
              <a:gsLst>
                <a:gs pos="0">
                  <a:srgbClr val="647C9C"/>
                </a:gs>
                <a:gs pos="100000">
                  <a:schemeClr val="tx2">
                    <a:lumMod val="60000"/>
                    <a:lumOff val="40000"/>
                  </a:schemeClr>
                </a:gs>
              </a:gsLst>
              <a:lin ang="0" scaled="1"/>
              <a:tileRect/>
            </a:gradFill>
            <a:ln>
              <a:noFill/>
            </a:ln>
            <a:effectLst/>
          </c:spPr>
          <c:dLbls>
            <c:delete val="1"/>
          </c:dLbls>
          <c:cat>
            <c:strRef>
              <c:f>[0]!chart5X</c:f>
              <c:strCache>
                <c:ptCount val="10"/>
                <c:pt idx="0">
                  <c:v>Financial</c:v>
                </c:pt>
                <c:pt idx="1">
                  <c:v>Food industry</c:v>
                </c:pt>
                <c:pt idx="2">
                  <c:v>Textile</c:v>
                </c:pt>
                <c:pt idx="3">
                  <c:v>Automotive</c:v>
                </c:pt>
                <c:pt idx="4">
                  <c:v>Healthcare</c:v>
                </c:pt>
                <c:pt idx="5">
                  <c:v>Petroleum</c:v>
                </c:pt>
                <c:pt idx="6">
                  <c:v>Electronics</c:v>
                </c:pt>
                <c:pt idx="7">
                  <c:v>Chemical</c:v>
                </c:pt>
                <c:pt idx="8">
                  <c:v>Manufacturing</c:v>
                </c:pt>
                <c:pt idx="9">
                  <c:v>Agriculture</c:v>
                </c:pt>
              </c:strCache>
            </c:strRef>
          </c:cat>
          <c:val>
            <c:numRef>
              <c:f>[0]!chart5Y</c:f>
              <c:numCache>
                <c:formatCode>General</c:formatCode>
                <c:ptCount val="10"/>
                <c:pt idx="0">
                  <c:v>7230857.0999999996</c:v>
                </c:pt>
                <c:pt idx="1">
                  <c:v>2930400</c:v>
                </c:pt>
                <c:pt idx="2">
                  <c:v>4981333.3</c:v>
                </c:pt>
                <c:pt idx="3">
                  <c:v>2635666.7000000002</c:v>
                </c:pt>
                <c:pt idx="4">
                  <c:v>2309000</c:v>
                </c:pt>
                <c:pt idx="5">
                  <c:v>5838000</c:v>
                </c:pt>
                <c:pt idx="6">
                  <c:v>2940000</c:v>
                </c:pt>
                <c:pt idx="7">
                  <c:v>4483000</c:v>
                </c:pt>
                <c:pt idx="8">
                  <c:v>4759000</c:v>
                </c:pt>
                <c:pt idx="9">
                  <c:v>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DC-45FC-AFF9-252B6A3C40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606579680"/>
        <c:axId val="606581344"/>
      </c:areaChart>
      <c:catAx>
        <c:axId val="60657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>
                    <a:lumMod val="50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606581344"/>
        <c:crosses val="autoZero"/>
        <c:auto val="1"/>
        <c:lblAlgn val="ctr"/>
        <c:lblOffset val="100"/>
        <c:noMultiLvlLbl val="0"/>
      </c:catAx>
      <c:valAx>
        <c:axId val="606581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>
                    <a:lumMod val="50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606579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EAEAEA"/>
      </a:solidFill>
      <a:round/>
    </a:ln>
    <a:effectLst>
      <a:outerShdw blurRad="12700" dist="12700" dir="2700000" algn="tl" rotWithShape="0">
        <a:schemeClr val="accent3">
          <a:lumMod val="75000"/>
          <a:alpha val="40000"/>
        </a:schemeClr>
      </a:outerShdw>
    </a:effectLst>
  </c:spPr>
  <c:txPr>
    <a:bodyPr/>
    <a:lstStyle/>
    <a:p>
      <a:pPr>
        <a:defRPr sz="800">
          <a:solidFill>
            <a:schemeClr val="tx2">
              <a:lumMod val="50000"/>
            </a:schemeClr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rgbClr val="D1929F"/>
                </a:gs>
                <a:gs pos="100000">
                  <a:schemeClr val="tx2">
                    <a:lumMod val="60000"/>
                    <a:lumOff val="40000"/>
                  </a:schemeClr>
                </a:gs>
              </a:gsLst>
              <a:lin ang="54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Calc!$DQ$7:$DQ$14</c:f>
              <c:strCache>
                <c:ptCount val="8"/>
                <c:pt idx="0">
                  <c:v>[25-147)</c:v>
                </c:pt>
                <c:pt idx="1">
                  <c:v>[147-269)</c:v>
                </c:pt>
                <c:pt idx="2">
                  <c:v>[269-391)</c:v>
                </c:pt>
                <c:pt idx="3">
                  <c:v>[391-513)</c:v>
                </c:pt>
                <c:pt idx="4">
                  <c:v>[513-635)</c:v>
                </c:pt>
                <c:pt idx="5">
                  <c:v>[635-757)</c:v>
                </c:pt>
                <c:pt idx="6">
                  <c:v>[757-879)</c:v>
                </c:pt>
                <c:pt idx="7">
                  <c:v>[879-1000]</c:v>
                </c:pt>
              </c:strCache>
            </c:strRef>
          </c:cat>
          <c:val>
            <c:numRef>
              <c:f>Calc!$DR$7:$DR$14</c:f>
              <c:numCache>
                <c:formatCode>General</c:formatCode>
                <c:ptCount val="8"/>
                <c:pt idx="0">
                  <c:v>4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DB-4C54-915A-B0BE6D7EE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4399343"/>
        <c:axId val="1804401423"/>
      </c:barChart>
      <c:catAx>
        <c:axId val="180439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804401423"/>
        <c:crosses val="autoZero"/>
        <c:auto val="1"/>
        <c:lblAlgn val="ctr"/>
        <c:lblOffset val="100"/>
        <c:noMultiLvlLbl val="0"/>
      </c:catAx>
      <c:valAx>
        <c:axId val="180440142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043993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EAEAEA"/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7.png"/><Relationship Id="rId3" Type="http://schemas.openxmlformats.org/officeDocument/2006/relationships/hyperlink" Target="#chart1"/><Relationship Id="rId7" Type="http://schemas.openxmlformats.org/officeDocument/2006/relationships/hyperlink" Target="#showID"/><Relationship Id="rId17" Type="http://schemas.microsoft.com/office/2007/relationships/hdphoto" Target="../media/hdphoto1.wdp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1" Type="http://schemas.openxmlformats.org/officeDocument/2006/relationships/hyperlink" Target="#dateFormat"/><Relationship Id="rId6" Type="http://schemas.openxmlformats.org/officeDocument/2006/relationships/image" Target="../media/image3.png"/><Relationship Id="rId11" Type="http://schemas.openxmlformats.org/officeDocument/2006/relationships/image" Target="../media/image6.png"/><Relationship Id="rId5" Type="http://schemas.openxmlformats.org/officeDocument/2006/relationships/hyperlink" Target="#filterA"/><Relationship Id="rId10" Type="http://schemas.openxmlformats.org/officeDocument/2006/relationships/image" Target="../media/image5.png"/><Relationship Id="rId19" Type="http://schemas.openxmlformats.org/officeDocument/2006/relationships/image" Target="../media/image9.png"/><Relationship Id="rId4" Type="http://schemas.openxmlformats.org/officeDocument/2006/relationships/image" Target="../media/image2.png"/><Relationship Id="rId9" Type="http://schemas.openxmlformats.org/officeDocument/2006/relationships/hyperlink" Target="#Input!A7"/><Relationship Id="rId20" Type="http://schemas.openxmlformats.org/officeDocument/2006/relationships/image" Target="../media/image13.png"/><Relationship Id="rId2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10.png"/><Relationship Id="rId2" Type="http://schemas.openxmlformats.org/officeDocument/2006/relationships/hyperlink" Target="#Dashboard!A5"/><Relationship Id="rId1" Type="http://schemas.openxmlformats.org/officeDocument/2006/relationships/image" Target="../media/image6.png"/><Relationship Id="rId5" Type="http://schemas.openxmlformats.org/officeDocument/2006/relationships/image" Target="../media/image7.png"/><Relationship Id="rId9" Type="http://schemas.openxmlformats.org/officeDocument/2006/relationships/image" Target="../media/image14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hyperlink" Target="#Dashboard!A5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7.png"/><Relationship Id="rId7" Type="http://schemas.openxmlformats.org/officeDocument/2006/relationships/image" Target="../media/image9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hyperlink" Target="#Dashboard!A5"/><Relationship Id="rId9" Type="http://schemas.openxmlformats.org/officeDocument/2006/relationships/image" Target="../media/image15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9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hyperlink" Target="#Dashboard!A5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chart" Target="../charts/chart3.xml"/><Relationship Id="rId12" Type="http://schemas.openxmlformats.org/officeDocument/2006/relationships/image" Target="../media/image10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6.png"/><Relationship Id="rId11" Type="http://schemas.openxmlformats.org/officeDocument/2006/relationships/hyperlink" Target="#Dashboard!A5"/><Relationship Id="rId5" Type="http://schemas.openxmlformats.org/officeDocument/2006/relationships/chart" Target="../charts/chart5.xml"/><Relationship Id="rId10" Type="http://schemas.openxmlformats.org/officeDocument/2006/relationships/chart" Target="../charts/chart6.xml"/><Relationship Id="rId4" Type="http://schemas.openxmlformats.org/officeDocument/2006/relationships/chart" Target="../charts/chart4.xml"/><Relationship Id="rId14" Type="http://schemas.openxmlformats.org/officeDocument/2006/relationships/image" Target="../media/image9.png"/><Relationship Id="rId15" Type="http://schemas.openxmlformats.org/officeDocument/2006/relationships/image" Target="../media/image17.png"/><Relationship Id="rId16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325275</xdr:colOff>
      <xdr:row>8</xdr:row>
      <xdr:rowOff>38100</xdr:rowOff>
    </xdr:from>
    <xdr:to>
      <xdr:col>6</xdr:col>
      <xdr:colOff>0</xdr:colOff>
      <xdr:row>25</xdr:row>
      <xdr:rowOff>156075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68A1509E-EB1F-461F-B7CE-DADB99C8C39B}"/>
            </a:ext>
          </a:extLst>
        </xdr:cNvPr>
        <xdr:cNvGrpSpPr/>
      </xdr:nvGrpSpPr>
      <xdr:grpSpPr>
        <a:xfrm>
          <a:off x="572925" y="1362075"/>
          <a:ext cx="4046700" cy="3356475"/>
          <a:chOff x="572925" y="1304925"/>
          <a:chExt cx="3816000" cy="3356475"/>
        </a:xfrm>
      </xdr:grpSpPr>
      <xdr:sp macro="" textlink="">
        <xdr:nvSpPr>
          <xdr:cNvPr id="1309" name="Arrow: Right 1308">
            <a:extLst>
              <a:ext uri="{FF2B5EF4-FFF2-40B4-BE49-F238E27FC236}">
                <a16:creationId xmlns:a16="http://schemas.microsoft.com/office/drawing/2014/main" id="{DBFFF800-5E3A-42B4-8DE5-4230C9E1261E}"/>
              </a:ext>
            </a:extLst>
          </xdr:cNvPr>
          <xdr:cNvSpPr/>
        </xdr:nvSpPr>
        <xdr:spPr>
          <a:xfrm>
            <a:off x="572925" y="2409000"/>
            <a:ext cx="3816000" cy="1143000"/>
          </a:xfrm>
          <a:prstGeom prst="rightArrow">
            <a:avLst>
              <a:gd name="adj1" fmla="val 100000"/>
              <a:gd name="adj2" fmla="val 64167"/>
            </a:avLst>
          </a:prstGeom>
          <a:gradFill>
            <a:gsLst>
              <a:gs pos="30000">
                <a:srgbClr val="70AD47">
                  <a:alpha val="30000"/>
                </a:srgbClr>
              </a:gs>
              <a:gs pos="100000">
                <a:srgbClr val="FFC000">
                  <a:alpha val="50000"/>
                </a:srgbClr>
              </a:gs>
            </a:gsLst>
            <a:lin ang="0" scaled="1"/>
          </a:gra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overflow" horzOverflow="overflow" wrap="square" lIns="0" tIns="0" rIns="0" bIns="0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9pPr>
          </a:lstStyle>
          <a:p>
            <a:pPr algn="ctr"/>
            <a:endParaRPr lang="tr-TR"/>
          </a:p>
          <a:p>
            <a:pPr algn="ctr"/>
            <a:endParaRPr lang="en-US"/>
          </a:p>
        </xdr:txBody>
      </xdr:sp>
      <xdr:sp macro="" textlink="">
        <xdr:nvSpPr>
          <xdr:cNvPr id="1310" name="Arrow: Right 1309">
            <a:extLst>
              <a:ext uri="{FF2B5EF4-FFF2-40B4-BE49-F238E27FC236}">
                <a16:creationId xmlns:a16="http://schemas.microsoft.com/office/drawing/2014/main" id="{F469459E-C6C1-497C-AC58-8C9EB13DFC30}"/>
              </a:ext>
            </a:extLst>
          </xdr:cNvPr>
          <xdr:cNvSpPr/>
        </xdr:nvSpPr>
        <xdr:spPr>
          <a:xfrm>
            <a:off x="572925" y="1400175"/>
            <a:ext cx="3600000" cy="1008000"/>
          </a:xfrm>
          <a:prstGeom prst="rightArrow">
            <a:avLst>
              <a:gd name="adj1" fmla="val 100000"/>
              <a:gd name="adj2" fmla="val 50945"/>
            </a:avLst>
          </a:prstGeom>
          <a:gradFill>
            <a:gsLst>
              <a:gs pos="30000">
                <a:srgbClr val="70AD47">
                  <a:alpha val="30000"/>
                </a:srgbClr>
              </a:gs>
              <a:gs pos="100000">
                <a:srgbClr val="D39C5F">
                  <a:alpha val="50000"/>
                </a:srgbClr>
              </a:gs>
            </a:gsLst>
            <a:lin ang="0" scaled="1"/>
          </a:gra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overflow" horzOverflow="overflow" wrap="square" lIns="0" tIns="0" rIns="0" bIns="0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311" name="Arrow: Right 1310">
            <a:extLst>
              <a:ext uri="{FF2B5EF4-FFF2-40B4-BE49-F238E27FC236}">
                <a16:creationId xmlns:a16="http://schemas.microsoft.com/office/drawing/2014/main" id="{7D645666-9DF0-47DB-9D4E-647B91E40977}"/>
              </a:ext>
            </a:extLst>
          </xdr:cNvPr>
          <xdr:cNvSpPr/>
        </xdr:nvSpPr>
        <xdr:spPr>
          <a:xfrm>
            <a:off x="572925" y="3552825"/>
            <a:ext cx="3600000" cy="1008000"/>
          </a:xfrm>
          <a:prstGeom prst="rightArrow">
            <a:avLst>
              <a:gd name="adj1" fmla="val 100000"/>
              <a:gd name="adj2" fmla="val 50000"/>
            </a:avLst>
          </a:prstGeom>
          <a:gradFill>
            <a:gsLst>
              <a:gs pos="30000">
                <a:srgbClr val="70AD47">
                  <a:alpha val="30000"/>
                </a:srgbClr>
              </a:gs>
              <a:gs pos="100000">
                <a:srgbClr val="D9A3AF">
                  <a:alpha val="50000"/>
                </a:srgbClr>
              </a:gs>
            </a:gsLst>
            <a:lin ang="0" scaled="1"/>
          </a:gra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overflow" horzOverflow="overflow" wrap="square" lIns="0" tIns="0" rIns="0" bIns="0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Arial"/>
                <a:ea typeface="+mn-ea"/>
                <a:cs typeface="Arial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315" name="Right Triangle 1314">
            <a:extLst>
              <a:ext uri="{FF2B5EF4-FFF2-40B4-BE49-F238E27FC236}">
                <a16:creationId xmlns:a16="http://schemas.microsoft.com/office/drawing/2014/main" id="{5807AE76-1953-4D45-9349-481603539C59}"/>
              </a:ext>
            </a:extLst>
          </xdr:cNvPr>
          <xdr:cNvSpPr/>
        </xdr:nvSpPr>
        <xdr:spPr>
          <a:xfrm>
            <a:off x="572925" y="4049400"/>
            <a:ext cx="3600000" cy="612000"/>
          </a:xfrm>
          <a:prstGeom prst="rtTriangl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lIns="0" tIns="0" rIns="0" bIns="0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16" name="Right Triangle 1315">
            <a:extLst>
              <a:ext uri="{FF2B5EF4-FFF2-40B4-BE49-F238E27FC236}">
                <a16:creationId xmlns:a16="http://schemas.microsoft.com/office/drawing/2014/main" id="{AB627FEA-517B-4C6E-AD6A-8E0E1C87C41B}"/>
              </a:ext>
            </a:extLst>
          </xdr:cNvPr>
          <xdr:cNvSpPr/>
        </xdr:nvSpPr>
        <xdr:spPr>
          <a:xfrm flipV="1">
            <a:off x="572925" y="1304925"/>
            <a:ext cx="3600000" cy="612000"/>
          </a:xfrm>
          <a:prstGeom prst="rtTriangl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lIns="0" tIns="0" rIns="0" bIns="0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2</xdr:col>
      <xdr:colOff>401250</xdr:colOff>
      <xdr:row>12</xdr:row>
      <xdr:rowOff>56325</xdr:rowOff>
    </xdr:from>
    <xdr:to>
      <xdr:col>4</xdr:col>
      <xdr:colOff>552450</xdr:colOff>
      <xdr:row>15</xdr:row>
      <xdr:rowOff>132525</xdr:rowOff>
    </xdr:to>
    <xdr:grpSp>
      <xdr:nvGrpSpPr>
        <xdr:cNvPr id="6" name="Group 5">
          <a:hlinkClick xmlns:r="http://schemas.openxmlformats.org/officeDocument/2006/relationships" r:id="rId1" tooltip="Go to:"/>
          <a:extLst>
            <a:ext uri="{FF2B5EF4-FFF2-40B4-BE49-F238E27FC236}">
              <a16:creationId xmlns:a16="http://schemas.microsoft.com/office/drawing/2014/main" id="{EAC6D69D-46BB-49F1-8487-713A2E6BE248}"/>
            </a:ext>
          </a:extLst>
        </xdr:cNvPr>
        <xdr:cNvGrpSpPr/>
      </xdr:nvGrpSpPr>
      <xdr:grpSpPr>
        <a:xfrm>
          <a:off x="1363275" y="2142300"/>
          <a:ext cx="1980000" cy="647700"/>
          <a:chOff x="1000125" y="2142300"/>
          <a:chExt cx="1980000" cy="647700"/>
        </a:xfrm>
      </xdr:grpSpPr>
      <xdr:sp macro="" textlink="">
        <xdr:nvSpPr>
          <xdr:cNvPr id="2" name="Rectangle: Rounded Corners 1">
            <a:hlinkClick xmlns:r="http://schemas.openxmlformats.org/officeDocument/2006/relationships" r:id="rId1" tooltip="Go to:"/>
            <a:extLst>
              <a:ext uri="{FF2B5EF4-FFF2-40B4-BE49-F238E27FC236}">
                <a16:creationId xmlns:a16="http://schemas.microsoft.com/office/drawing/2014/main" id="{44A6FD46-9AD7-45D9-AE3B-0F4DE97A6DEB}"/>
              </a:ext>
            </a:extLst>
          </xdr:cNvPr>
          <xdr:cNvSpPr/>
        </xdr:nvSpPr>
        <xdr:spPr>
          <a:xfrm>
            <a:off x="1000125" y="2142300"/>
            <a:ext cx="1980000" cy="647700"/>
          </a:xfrm>
          <a:prstGeom prst="roundRect">
            <a:avLst/>
          </a:prstGeom>
          <a:gradFill>
            <a:gsLst>
              <a:gs pos="0">
                <a:srgbClr val="5E7E8C"/>
              </a:gs>
              <a:gs pos="35000">
                <a:srgbClr val="87A3AF"/>
              </a:gs>
              <a:gs pos="100000">
                <a:srgbClr val="87A3AF"/>
              </a:gs>
            </a:gsLst>
            <a:lin ang="0" scaled="1"/>
          </a:gra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lIns="0" tIns="0" rIns="0" bIns="0" rtlCol="0" anchor="ctr"/>
          <a:lstStyle/>
          <a:p>
            <a:pPr marL="540000" algn="ctr"/>
            <a:r>
              <a:rPr lang="tr-TR" sz="1100" b="1" spc="50"/>
              <a:t>SETTINGS</a:t>
            </a:r>
            <a:endParaRPr lang="en-US" sz="1100" b="1" spc="50"/>
          </a:p>
        </xdr:txBody>
      </xdr:sp>
      <xdr:pic>
        <xdr:nvPicPr>
          <xdr:cNvPr id="21" name="Picture 20">
            <a:hlinkClick xmlns:r="http://schemas.openxmlformats.org/officeDocument/2006/relationships" r:id="rId1" tooltip="Go to:"/>
            <a:extLst>
              <a:ext uri="{FF2B5EF4-FFF2-40B4-BE49-F238E27FC236}">
                <a16:creationId xmlns:a16="http://schemas.microsoft.com/office/drawing/2014/main" id="{A9C3AD09-76EF-45AA-ACD5-991F81FA66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6625" y="2250150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334575</xdr:colOff>
      <xdr:row>20</xdr:row>
      <xdr:rowOff>180150</xdr:rowOff>
    </xdr:from>
    <xdr:to>
      <xdr:col>8</xdr:col>
      <xdr:colOff>485775</xdr:colOff>
      <xdr:row>24</xdr:row>
      <xdr:rowOff>65850</xdr:rowOff>
    </xdr:to>
    <xdr:grpSp>
      <xdr:nvGrpSpPr>
        <xdr:cNvPr id="9" name="Group 8">
          <a:hlinkClick xmlns:r="http://schemas.openxmlformats.org/officeDocument/2006/relationships" r:id="rId3" tooltip="Go to:"/>
          <a:extLst>
            <a:ext uri="{FF2B5EF4-FFF2-40B4-BE49-F238E27FC236}">
              <a16:creationId xmlns:a16="http://schemas.microsoft.com/office/drawing/2014/main" id="{3DF1A987-C0C3-4660-9653-4BF44DC7918B}"/>
            </a:ext>
          </a:extLst>
        </xdr:cNvPr>
        <xdr:cNvGrpSpPr/>
      </xdr:nvGrpSpPr>
      <xdr:grpSpPr>
        <a:xfrm>
          <a:off x="4954200" y="3790125"/>
          <a:ext cx="1980000" cy="647700"/>
          <a:chOff x="4469400" y="3790125"/>
          <a:chExt cx="1980000" cy="647700"/>
        </a:xfrm>
      </xdr:grpSpPr>
      <xdr:sp macro="" textlink="">
        <xdr:nvSpPr>
          <xdr:cNvPr id="13" name="Rectangle: Rounded Corners 12">
            <a:hlinkClick xmlns:r="http://schemas.openxmlformats.org/officeDocument/2006/relationships" r:id="rId3" tooltip="Go to:"/>
            <a:extLst>
              <a:ext uri="{FF2B5EF4-FFF2-40B4-BE49-F238E27FC236}">
                <a16:creationId xmlns:a16="http://schemas.microsoft.com/office/drawing/2014/main" id="{D56E96FB-D2D9-4BD9-A491-61E930C662F6}"/>
              </a:ext>
            </a:extLst>
          </xdr:cNvPr>
          <xdr:cNvSpPr/>
        </xdr:nvSpPr>
        <xdr:spPr>
          <a:xfrm>
            <a:off x="4469400" y="3790125"/>
            <a:ext cx="1980000" cy="647700"/>
          </a:xfrm>
          <a:prstGeom prst="roundRect">
            <a:avLst/>
          </a:prstGeom>
          <a:gradFill>
            <a:gsLst>
              <a:gs pos="0">
                <a:srgbClr val="C0687B"/>
              </a:gs>
              <a:gs pos="35000">
                <a:srgbClr val="C00000"/>
              </a:gs>
              <a:gs pos="100000">
                <a:srgbClr val="C00000"/>
              </a:gs>
            </a:gsLst>
            <a:lin ang="0" scaled="1"/>
          </a:gra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lIns="0" tIns="0" rIns="0" bIns="0" rtlCol="0" anchor="ctr"/>
          <a:lstStyle/>
          <a:p>
            <a:pPr marL="540000" algn="ctr"/>
            <a:r>
              <a:rPr lang="en-US" sz="1100" b="1" spc="50"/>
              <a:t>CHART ANALYSIS</a:t>
            </a:r>
          </a:p>
        </xdr:txBody>
      </xdr:sp>
      <xdr:pic>
        <xdr:nvPicPr>
          <xdr:cNvPr id="32" name="Picture 31">
            <a:hlinkClick xmlns:r="http://schemas.openxmlformats.org/officeDocument/2006/relationships" r:id="rId3" tooltip="Go to:"/>
            <a:extLst>
              <a:ext uri="{FF2B5EF4-FFF2-40B4-BE49-F238E27FC236}">
                <a16:creationId xmlns:a16="http://schemas.microsoft.com/office/drawing/2014/main" id="{2B557695-1CBF-4B51-9BAE-19EE6D278B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19550" y="3897975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334575</xdr:colOff>
      <xdr:row>9</xdr:row>
      <xdr:rowOff>123000</xdr:rowOff>
    </xdr:from>
    <xdr:to>
      <xdr:col>8</xdr:col>
      <xdr:colOff>485775</xdr:colOff>
      <xdr:row>13</xdr:row>
      <xdr:rowOff>8700</xdr:rowOff>
    </xdr:to>
    <xdr:grpSp>
      <xdr:nvGrpSpPr>
        <xdr:cNvPr id="7" name="Group 6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782C459B-822D-4B5D-919D-FD8EF4949931}"/>
            </a:ext>
          </a:extLst>
        </xdr:cNvPr>
        <xdr:cNvGrpSpPr/>
      </xdr:nvGrpSpPr>
      <xdr:grpSpPr>
        <a:xfrm>
          <a:off x="4954200" y="1637475"/>
          <a:ext cx="1980000" cy="647700"/>
          <a:chOff x="4469400" y="1637475"/>
          <a:chExt cx="1980000" cy="647700"/>
        </a:xfrm>
      </xdr:grpSpPr>
      <xdr:sp macro="" textlink="">
        <xdr:nvSpPr>
          <xdr:cNvPr id="11" name="Rectangle: Rounded Corners 10">
            <a:hlinkClick xmlns:r="http://schemas.openxmlformats.org/officeDocument/2006/relationships" r:id="rId5" tooltip="Go to:"/>
            <a:extLst>
              <a:ext uri="{FF2B5EF4-FFF2-40B4-BE49-F238E27FC236}">
                <a16:creationId xmlns:a16="http://schemas.microsoft.com/office/drawing/2014/main" id="{A5EEDE0F-70E2-4995-9680-A28695C0DFE0}"/>
              </a:ext>
            </a:extLst>
          </xdr:cNvPr>
          <xdr:cNvSpPr/>
        </xdr:nvSpPr>
        <xdr:spPr>
          <a:xfrm>
            <a:off x="4469400" y="1637475"/>
            <a:ext cx="1980000" cy="647700"/>
          </a:xfrm>
          <a:prstGeom prst="roundRect">
            <a:avLst/>
          </a:prstGeom>
          <a:gradFill flip="none" rotWithShape="1">
            <a:gsLst>
              <a:gs pos="0">
                <a:srgbClr val="E38A29"/>
              </a:gs>
              <a:gs pos="35000">
                <a:srgbClr val="E8A256"/>
              </a:gs>
              <a:gs pos="100000">
                <a:srgbClr val="E8A256"/>
              </a:gs>
            </a:gsLst>
            <a:lin ang="0" scaled="1"/>
            <a:tileRect/>
          </a:gra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lIns="0" tIns="0" rIns="0" bIns="0" rtlCol="0" anchor="ctr"/>
          <a:lstStyle/>
          <a:p>
            <a:pPr marL="540000" algn="ctr"/>
            <a:r>
              <a:rPr lang="tr-TR" sz="1100" b="1" spc="50"/>
              <a:t>CUSTOMER OUTPUT</a:t>
            </a:r>
            <a:r>
              <a:rPr lang="tr-TR" sz="1100" b="1" spc="50" baseline="0"/>
              <a:t> LIST</a:t>
            </a:r>
            <a:endParaRPr lang="en-US" sz="1100" b="1" spc="50"/>
          </a:p>
        </xdr:txBody>
      </xdr:sp>
      <xdr:pic>
        <xdr:nvPicPr>
          <xdr:cNvPr id="34" name="Picture 33">
            <a:hlinkClick xmlns:r="http://schemas.openxmlformats.org/officeDocument/2006/relationships" r:id="rId5" tooltip="Go to:"/>
            <a:extLst>
              <a:ext uri="{FF2B5EF4-FFF2-40B4-BE49-F238E27FC236}">
                <a16:creationId xmlns:a16="http://schemas.microsoft.com/office/drawing/2014/main" id="{D49E1FA2-6381-4044-9F15-36A5628EF6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19550" y="1745325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334575</xdr:colOff>
      <xdr:row>15</xdr:row>
      <xdr:rowOff>56325</xdr:rowOff>
    </xdr:from>
    <xdr:to>
      <xdr:col>8</xdr:col>
      <xdr:colOff>485775</xdr:colOff>
      <xdr:row>18</xdr:row>
      <xdr:rowOff>132525</xdr:rowOff>
    </xdr:to>
    <xdr:grpSp>
      <xdr:nvGrpSpPr>
        <xdr:cNvPr id="8" name="Group 7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56F765AD-6687-4EDF-9B79-52BECAA99C65}"/>
            </a:ext>
          </a:extLst>
        </xdr:cNvPr>
        <xdr:cNvGrpSpPr/>
      </xdr:nvGrpSpPr>
      <xdr:grpSpPr>
        <a:xfrm>
          <a:off x="4954200" y="2713800"/>
          <a:ext cx="1980000" cy="647700"/>
          <a:chOff x="4469400" y="2713800"/>
          <a:chExt cx="1980000" cy="647700"/>
        </a:xfrm>
      </xdr:grpSpPr>
      <xdr:sp macro="" textlink="">
        <xdr:nvSpPr>
          <xdr:cNvPr id="12" name="Rectangle: Rounded Corners 11">
            <a:hlinkClick xmlns:r="http://schemas.openxmlformats.org/officeDocument/2006/relationships" r:id="rId7" tooltip="Go to:"/>
            <a:extLst>
              <a:ext uri="{FF2B5EF4-FFF2-40B4-BE49-F238E27FC236}">
                <a16:creationId xmlns:a16="http://schemas.microsoft.com/office/drawing/2014/main" id="{6261FD59-784C-4B96-A1F6-74735AAFE5D6}"/>
              </a:ext>
            </a:extLst>
          </xdr:cNvPr>
          <xdr:cNvSpPr/>
        </xdr:nvSpPr>
        <xdr:spPr>
          <a:xfrm>
            <a:off x="4469400" y="2713800"/>
            <a:ext cx="1980000" cy="647700"/>
          </a:xfrm>
          <a:prstGeom prst="roundRect">
            <a:avLst/>
          </a:prstGeom>
          <a:gradFill>
            <a:gsLst>
              <a:gs pos="0">
                <a:srgbClr val="3F9193"/>
              </a:gs>
              <a:gs pos="35000">
                <a:srgbClr val="FFC000"/>
              </a:gs>
              <a:gs pos="100000">
                <a:srgbClr val="FFC000"/>
              </a:gs>
            </a:gsLst>
            <a:lin ang="0" scaled="1"/>
          </a:gra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lIns="0" tIns="0" rIns="0" bIns="0" rtlCol="0" anchor="ctr"/>
          <a:lstStyle/>
          <a:p>
            <a:pPr marL="540000" algn="ctr"/>
            <a:r>
              <a:rPr lang="tr-TR" sz="1100" b="1" spc="50"/>
              <a:t>CUSTOMER FORM</a:t>
            </a:r>
            <a:endParaRPr lang="en-US" sz="1100" b="1" spc="50"/>
          </a:p>
        </xdr:txBody>
      </xdr:sp>
      <xdr:pic>
        <xdr:nvPicPr>
          <xdr:cNvPr id="36" name="Picture 35">
            <a:hlinkClick xmlns:r="http://schemas.openxmlformats.org/officeDocument/2006/relationships" r:id="rId7" tooltip="Go to:"/>
            <a:extLst>
              <a:ext uri="{FF2B5EF4-FFF2-40B4-BE49-F238E27FC236}">
                <a16:creationId xmlns:a16="http://schemas.microsoft.com/office/drawing/2014/main" id="{3A397D82-659E-4F30-8BA1-C10BFF1393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19550" y="2822475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363150</xdr:colOff>
      <xdr:row>18</xdr:row>
      <xdr:rowOff>57150</xdr:rowOff>
    </xdr:from>
    <xdr:to>
      <xdr:col>4</xdr:col>
      <xdr:colOff>514350</xdr:colOff>
      <xdr:row>21</xdr:row>
      <xdr:rowOff>133350</xdr:rowOff>
    </xdr:to>
    <xdr:grpSp>
      <xdr:nvGrpSpPr>
        <xdr:cNvPr id="5" name="Group 4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173DE7CB-8EC1-4C6E-A919-5599FF2088F3}"/>
            </a:ext>
          </a:extLst>
        </xdr:cNvPr>
        <xdr:cNvGrpSpPr/>
      </xdr:nvGrpSpPr>
      <xdr:grpSpPr>
        <a:xfrm>
          <a:off x="1325175" y="3286125"/>
          <a:ext cx="1980000" cy="647700"/>
          <a:chOff x="962025" y="3286125"/>
          <a:chExt cx="1980000" cy="647700"/>
        </a:xfrm>
      </xdr:grpSpPr>
      <xdr:sp macro="" textlink="">
        <xdr:nvSpPr>
          <xdr:cNvPr id="10" name="Rectangle: Rounded Corners 9">
            <a:hlinkClick xmlns:r="http://schemas.openxmlformats.org/officeDocument/2006/relationships" r:id="rId9" tooltip="Go to:"/>
            <a:extLst>
              <a:ext uri="{FF2B5EF4-FFF2-40B4-BE49-F238E27FC236}">
                <a16:creationId xmlns:a16="http://schemas.microsoft.com/office/drawing/2014/main" id="{50CCD061-52C6-443F-AA6A-869333C61B79}"/>
              </a:ext>
            </a:extLst>
          </xdr:cNvPr>
          <xdr:cNvSpPr/>
        </xdr:nvSpPr>
        <xdr:spPr>
          <a:xfrm>
            <a:off x="962025" y="3286125"/>
            <a:ext cx="1980000" cy="647700"/>
          </a:xfrm>
          <a:prstGeom prst="roundRect">
            <a:avLst/>
          </a:prstGeom>
          <a:gradFill>
            <a:gsLst>
              <a:gs pos="1000">
                <a:schemeClr val="tx2"/>
              </a:gs>
              <a:gs pos="35000">
                <a:schemeClr val="tx2">
                  <a:lumMod val="60000"/>
                  <a:lumOff val="40000"/>
                </a:schemeClr>
              </a:gs>
              <a:gs pos="100000">
                <a:schemeClr val="tx2">
                  <a:lumMod val="60000"/>
                  <a:lumOff val="40000"/>
                </a:schemeClr>
              </a:gs>
            </a:gsLst>
            <a:lin ang="0" scaled="1"/>
          </a:gradFill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lIns="0" tIns="0" rIns="0" bIns="0" rtlCol="0" anchor="ctr"/>
          <a:lstStyle/>
          <a:p>
            <a:pPr marL="540000" algn="ctr"/>
            <a:r>
              <a:rPr lang="tr-TR" sz="1100" b="1" spc="50"/>
              <a:t>INPUT TABLE</a:t>
            </a:r>
            <a:endParaRPr lang="en-US" sz="1100" b="1" spc="50"/>
          </a:p>
        </xdr:txBody>
      </xdr:sp>
      <xdr:pic>
        <xdr:nvPicPr>
          <xdr:cNvPr id="46" name="Picture 45">
            <a:hlinkClick xmlns:r="http://schemas.openxmlformats.org/officeDocument/2006/relationships" r:id="rId9" tooltip="Go to:"/>
            <a:extLst>
              <a:ext uri="{FF2B5EF4-FFF2-40B4-BE49-F238E27FC236}">
                <a16:creationId xmlns:a16="http://schemas.microsoft.com/office/drawing/2014/main" id="{5BA69ECE-A7E0-46C0-AE2D-A3EDE31ED3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6625" y="3393975"/>
            <a:ext cx="432000" cy="432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141187</xdr:colOff>
      <xdr:row>1</xdr:row>
      <xdr:rowOff>60225</xdr:rowOff>
    </xdr:from>
    <xdr:to>
      <xdr:col>1</xdr:col>
      <xdr:colOff>573187</xdr:colOff>
      <xdr:row>2</xdr:row>
      <xdr:rowOff>244575</xdr:rowOff>
    </xdr:to>
    <xdr:pic>
      <xdr:nvPicPr>
        <xdr:cNvPr id="39" name="mainicon">
          <a:extLst>
            <a:ext uri="{FF2B5EF4-FFF2-40B4-BE49-F238E27FC236}">
              <a16:creationId xmlns:a16="http://schemas.microsoft.com/office/drawing/2014/main" id="{19C6894E-A91D-41E4-98EF-BB2BFC764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883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10</xdr:col>
      <xdr:colOff>332255</xdr:colOff>
      <xdr:row>1</xdr:row>
      <xdr:rowOff>48891</xdr:rowOff>
    </xdr:from>
    <xdr:ext cx="1325166" cy="381000"/>
    <xdr:pic>
      <xdr:nvPicPr>
        <xdr:cNvPr id="2316" name="mpkLogo">
          <a:hlinkClick xmlns:a="http://schemas.openxmlformats.org/drawingml/2006/main" xmlns:r="http://schemas.openxmlformats.org/officeDocument/2006/relationships" r:id="rId2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141187</xdr:colOff>
      <xdr:row>1</xdr:row>
      <xdr:rowOff>60225</xdr:rowOff>
    </xdr:from>
    <xdr:to>
      <xdr:col>1</xdr:col>
      <xdr:colOff>573187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FF886B5F-D250-42C6-A213-774BD4792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883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1385066</xdr:colOff>
      <xdr:row>1</xdr:row>
      <xdr:rowOff>47625</xdr:rowOff>
    </xdr:from>
    <xdr:to>
      <xdr:col>9</xdr:col>
      <xdr:colOff>666941</xdr:colOff>
      <xdr:row>2</xdr:row>
      <xdr:rowOff>249975</xdr:rowOff>
    </xdr:to>
    <xdr:grpSp>
      <xdr:nvGrpSpPr>
        <xdr:cNvPr id="13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781A121A-C1FE-4E75-8BB1-3F8153A633C2}"/>
            </a:ext>
          </a:extLst>
        </xdr:cNvPr>
        <xdr:cNvGrpSpPr/>
      </xdr:nvGrpSpPr>
      <xdr:grpSpPr>
        <a:xfrm>
          <a:off x="6919091" y="133350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E1F5811-33B1-F96E-E0D4-6A045443E05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8" name="Picture 17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E0F9C1C-CE5F-63E7-3349-B3F498783DA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11</xdr:col>
      <xdr:colOff>208430</xdr:colOff>
      <xdr:row>1</xdr:row>
      <xdr:rowOff>48891</xdr:rowOff>
    </xdr:from>
    <xdr:ext cx="1325166" cy="381000"/>
    <xdr:pic>
      <xdr:nvPicPr>
        <xdr:cNvPr id="1018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141187</xdr:colOff>
      <xdr:row>1</xdr:row>
      <xdr:rowOff>60225</xdr:rowOff>
    </xdr:from>
    <xdr:to>
      <xdr:col>1</xdr:col>
      <xdr:colOff>573187</xdr:colOff>
      <xdr:row>2</xdr:row>
      <xdr:rowOff>244575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F436D5BB-20A8-402E-97E0-4772D619F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883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965965</xdr:colOff>
      <xdr:row>1</xdr:row>
      <xdr:rowOff>47625</xdr:rowOff>
    </xdr:from>
    <xdr:to>
      <xdr:col>6</xdr:col>
      <xdr:colOff>295465</xdr:colOff>
      <xdr:row>2</xdr:row>
      <xdr:rowOff>249975</xdr:rowOff>
    </xdr:to>
    <xdr:grpSp>
      <xdr:nvGrpSpPr>
        <xdr:cNvPr id="20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297720E9-6CCE-4CB7-AFA9-8419184F59E1}"/>
            </a:ext>
          </a:extLst>
        </xdr:cNvPr>
        <xdr:cNvGrpSpPr/>
      </xdr:nvGrpSpPr>
      <xdr:grpSpPr>
        <a:xfrm>
          <a:off x="7328665" y="1333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6DBAACE-0270-4197-9449-CDF97720F87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CE767C5B-C14C-5974-5701-CC2F3777CF1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141187</xdr:colOff>
      <xdr:row>1</xdr:row>
      <xdr:rowOff>60225</xdr:rowOff>
    </xdr:from>
    <xdr:to>
      <xdr:col>2</xdr:col>
      <xdr:colOff>135037</xdr:colOff>
      <xdr:row>2</xdr:row>
      <xdr:rowOff>244575</xdr:rowOff>
    </xdr:to>
    <xdr:pic>
      <xdr:nvPicPr>
        <xdr:cNvPr id="18" name="mainicon">
          <a:extLst>
            <a:ext uri="{FF2B5EF4-FFF2-40B4-BE49-F238E27FC236}">
              <a16:creationId xmlns:a16="http://schemas.microsoft.com/office/drawing/2014/main" id="{D67D3BC7-CD28-4D4A-8C6F-FA2C4898C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883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394465</xdr:colOff>
      <xdr:row>1</xdr:row>
      <xdr:rowOff>47625</xdr:rowOff>
    </xdr:from>
    <xdr:to>
      <xdr:col>7</xdr:col>
      <xdr:colOff>1438465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9B53B402-2B33-49FD-89A3-CD5217C937F9}"/>
            </a:ext>
          </a:extLst>
        </xdr:cNvPr>
        <xdr:cNvGrpSpPr/>
      </xdr:nvGrpSpPr>
      <xdr:grpSpPr>
        <a:xfrm>
          <a:off x="7328665" y="133350"/>
          <a:ext cx="1044000" cy="450000"/>
          <a:chOff x="6972831" y="127063"/>
          <a:chExt cx="1044000" cy="450000"/>
        </a:xfrm>
      </xdr:grpSpPr>
      <xdr:sp macro="" textlink="">
        <xdr:nvSpPr>
          <xdr:cNvPr id="11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86675D1-6801-5BD3-5A83-0EF358D380C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6" name="Picture 15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CCE304C6-C1DE-B664-676D-48996781B50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618005</xdr:colOff>
      <xdr:row>1</xdr:row>
      <xdr:rowOff>48891</xdr:rowOff>
    </xdr:from>
    <xdr:ext cx="1325166" cy="381000"/>
    <xdr:pic>
      <xdr:nvPicPr>
        <xdr:cNvPr id="1018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45937</xdr:colOff>
      <xdr:row>1</xdr:row>
      <xdr:rowOff>60225</xdr:rowOff>
    </xdr:from>
    <xdr:to>
      <xdr:col>2</xdr:col>
      <xdr:colOff>477937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4B4CACC9-A42B-4380-B3D6-F92055B10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883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1651765</xdr:colOff>
      <xdr:row>1</xdr:row>
      <xdr:rowOff>47625</xdr:rowOff>
    </xdr:from>
    <xdr:to>
      <xdr:col>10</xdr:col>
      <xdr:colOff>419290</xdr:colOff>
      <xdr:row>2</xdr:row>
      <xdr:rowOff>249975</xdr:rowOff>
    </xdr:to>
    <xdr:grpSp>
      <xdr:nvGrpSpPr>
        <xdr:cNvPr id="9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AE4B43C-AB12-468C-A06F-36819CC3E144}"/>
            </a:ext>
          </a:extLst>
        </xdr:cNvPr>
        <xdr:cNvGrpSpPr/>
      </xdr:nvGrpSpPr>
      <xdr:grpSpPr>
        <a:xfrm>
          <a:off x="7328665" y="1333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9C7F537-6D7A-E265-A374-D91F56CEB93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6" name="Picture 15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C4F56E79-1E20-23A9-F472-7B34DFFB2DB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10</xdr:col>
      <xdr:colOff>1313330</xdr:colOff>
      <xdr:row>1</xdr:row>
      <xdr:rowOff>48891</xdr:rowOff>
    </xdr:from>
    <xdr:ext cx="1325166" cy="381000"/>
    <xdr:pic>
      <xdr:nvPicPr>
        <xdr:cNvPr id="1016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2646</xdr:colOff>
      <xdr:row>7</xdr:row>
      <xdr:rowOff>0</xdr:rowOff>
    </xdr:from>
    <xdr:to>
      <xdr:col>5</xdr:col>
      <xdr:colOff>0</xdr:colOff>
      <xdr:row>17</xdr:row>
      <xdr:rowOff>115480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D8519AF-3BDE-42CC-8FD2-A74DA3A2DF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7</xdr:row>
      <xdr:rowOff>0</xdr:rowOff>
    </xdr:from>
    <xdr:to>
      <xdr:col>11</xdr:col>
      <xdr:colOff>0</xdr:colOff>
      <xdr:row>17</xdr:row>
      <xdr:rowOff>115480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EC3514B2-D08B-435E-A2A9-6BBCAD32E2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0</xdr:colOff>
      <xdr:row>19</xdr:row>
      <xdr:rowOff>0</xdr:rowOff>
    </xdr:from>
    <xdr:to>
      <xdr:col>5</xdr:col>
      <xdr:colOff>0</xdr:colOff>
      <xdr:row>29</xdr:row>
      <xdr:rowOff>119052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9FD07F7-B4D7-4779-B891-286922C4B6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0</xdr:colOff>
      <xdr:row>19</xdr:row>
      <xdr:rowOff>0</xdr:rowOff>
    </xdr:from>
    <xdr:to>
      <xdr:col>11</xdr:col>
      <xdr:colOff>0</xdr:colOff>
      <xdr:row>29</xdr:row>
      <xdr:rowOff>119052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53E732D5-24AB-47F9-A17B-DE50846333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1</xdr:colOff>
      <xdr:row>31</xdr:row>
      <xdr:rowOff>0</xdr:rowOff>
    </xdr:from>
    <xdr:to>
      <xdr:col>7</xdr:col>
      <xdr:colOff>0</xdr:colOff>
      <xdr:row>41</xdr:row>
      <xdr:rowOff>122625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8366A0C-A7F2-4F21-933E-A548B55D5E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2</xdr:col>
      <xdr:colOff>26887</xdr:colOff>
      <xdr:row>1</xdr:row>
      <xdr:rowOff>60225</xdr:rowOff>
    </xdr:from>
    <xdr:to>
      <xdr:col>2</xdr:col>
      <xdr:colOff>458887</xdr:colOff>
      <xdr:row>2</xdr:row>
      <xdr:rowOff>244575</xdr:rowOff>
    </xdr:to>
    <xdr:pic>
      <xdr:nvPicPr>
        <xdr:cNvPr id="25" name="mainicon">
          <a:extLst>
            <a:ext uri="{FF2B5EF4-FFF2-40B4-BE49-F238E27FC236}">
              <a16:creationId xmlns:a16="http://schemas.microsoft.com/office/drawing/2014/main" id="{ABD30740-2ECF-4834-9573-CBEEA4EB4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883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19050</xdr:colOff>
      <xdr:row>5</xdr:row>
      <xdr:rowOff>28575</xdr:rowOff>
    </xdr:from>
    <xdr:to>
      <xdr:col>12</xdr:col>
      <xdr:colOff>325050</xdr:colOff>
      <xdr:row>7</xdr:row>
      <xdr:rowOff>32925</xdr:rowOff>
    </xdr:to>
    <xdr:sp macro="" textlink="">
      <xdr:nvSpPr>
        <xdr:cNvPr id="31" name="Left Arrow 1">
          <a:extLst>
            <a:ext uri="{FF2B5EF4-FFF2-40B4-BE49-F238E27FC236}">
              <a16:creationId xmlns:a16="http://schemas.microsoft.com/office/drawing/2014/main" id="{3EC3B066-C891-4078-A78C-FFF163C2EB4B}"/>
            </a:ext>
          </a:extLst>
        </xdr:cNvPr>
        <xdr:cNvSpPr/>
      </xdr:nvSpPr>
      <xdr:spPr>
        <a:xfrm>
          <a:off x="10715625" y="781050"/>
          <a:ext cx="306000" cy="252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12</xdr:col>
      <xdr:colOff>19050</xdr:colOff>
      <xdr:row>29</xdr:row>
      <xdr:rowOff>152400</xdr:rowOff>
    </xdr:from>
    <xdr:to>
      <xdr:col>12</xdr:col>
      <xdr:colOff>325050</xdr:colOff>
      <xdr:row>31</xdr:row>
      <xdr:rowOff>23400</xdr:rowOff>
    </xdr:to>
    <xdr:sp macro="" textlink="">
      <xdr:nvSpPr>
        <xdr:cNvPr id="32" name="Left Arrow 1">
          <a:extLst>
            <a:ext uri="{FF2B5EF4-FFF2-40B4-BE49-F238E27FC236}">
              <a16:creationId xmlns:a16="http://schemas.microsoft.com/office/drawing/2014/main" id="{51F58F51-CA37-4DAD-A4C9-F16524DA81DF}"/>
            </a:ext>
          </a:extLst>
        </xdr:cNvPr>
        <xdr:cNvSpPr/>
      </xdr:nvSpPr>
      <xdr:spPr>
        <a:xfrm>
          <a:off x="10715625" y="5343525"/>
          <a:ext cx="306000" cy="252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12</xdr:col>
      <xdr:colOff>19050</xdr:colOff>
      <xdr:row>17</xdr:row>
      <xdr:rowOff>161925</xdr:rowOff>
    </xdr:from>
    <xdr:to>
      <xdr:col>12</xdr:col>
      <xdr:colOff>325050</xdr:colOff>
      <xdr:row>19</xdr:row>
      <xdr:rowOff>32925</xdr:rowOff>
    </xdr:to>
    <xdr:sp macro="" textlink="">
      <xdr:nvSpPr>
        <xdr:cNvPr id="33" name="Left Arrow 1">
          <a:extLst>
            <a:ext uri="{FF2B5EF4-FFF2-40B4-BE49-F238E27FC236}">
              <a16:creationId xmlns:a16="http://schemas.microsoft.com/office/drawing/2014/main" id="{5D42BA7C-32DF-47A7-BFBF-341095E14363}"/>
            </a:ext>
          </a:extLst>
        </xdr:cNvPr>
        <xdr:cNvSpPr/>
      </xdr:nvSpPr>
      <xdr:spPr>
        <a:xfrm>
          <a:off x="10715625" y="3067050"/>
          <a:ext cx="306000" cy="252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8</xdr:col>
      <xdr:colOff>0</xdr:colOff>
      <xdr:row>31</xdr:row>
      <xdr:rowOff>0</xdr:rowOff>
    </xdr:from>
    <xdr:to>
      <xdr:col>10</xdr:col>
      <xdr:colOff>1914524</xdr:colOff>
      <xdr:row>41</xdr:row>
      <xdr:rowOff>122624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399EA304-7D71-4B9B-8860-FAC59DE82F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737365</xdr:colOff>
      <xdr:row>1</xdr:row>
      <xdr:rowOff>47625</xdr:rowOff>
    </xdr:from>
    <xdr:to>
      <xdr:col>8</xdr:col>
      <xdr:colOff>1781365</xdr:colOff>
      <xdr:row>2</xdr:row>
      <xdr:rowOff>249975</xdr:rowOff>
    </xdr:to>
    <xdr:grpSp>
      <xdr:nvGrpSpPr>
        <xdr:cNvPr id="20" name="backtomenu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397891DE-F615-41D8-BA5E-06E6AC5361F3}"/>
            </a:ext>
          </a:extLst>
        </xdr:cNvPr>
        <xdr:cNvGrpSpPr/>
      </xdr:nvGrpSpPr>
      <xdr:grpSpPr>
        <a:xfrm>
          <a:off x="7328665" y="133350"/>
          <a:ext cx="1044000" cy="450000"/>
          <a:chOff x="6972831" y="127063"/>
          <a:chExt cx="1044000" cy="450000"/>
        </a:xfrm>
      </xdr:grpSpPr>
      <xdr:sp macro="" textlink="">
        <xdr:nvSpPr>
          <xdr:cNvPr id="22" name="Rounded Rectangle 2">
            <a:hlinkClick xmlns:r="http://schemas.openxmlformats.org/officeDocument/2006/relationships" r:id="rId11" tooltip="Go to"/>
            <a:extLst>
              <a:ext uri="{FF2B5EF4-FFF2-40B4-BE49-F238E27FC236}">
                <a16:creationId xmlns:a16="http://schemas.microsoft.com/office/drawing/2014/main" id="{47C46827-9E05-3FF9-59A0-E1380D75CD2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6" name="Picture 25" descr="http://swiss-delicious.com/images/1024/icons/back.png">
            <a:hlinkClick xmlns:r="http://schemas.openxmlformats.org/officeDocument/2006/relationships" r:id="rId11" tooltip="Go to"/>
            <a:extLst>
              <a:ext uri="{FF2B5EF4-FFF2-40B4-BE49-F238E27FC236}">
                <a16:creationId xmlns:a16="http://schemas.microsoft.com/office/drawing/2014/main" id="{49B30B65-89CB-1F5B-A90D-B596CE93F36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10</xdr:col>
      <xdr:colOff>598954</xdr:colOff>
      <xdr:row>1</xdr:row>
      <xdr:rowOff>48891</xdr:rowOff>
    </xdr:from>
    <xdr:ext cx="1325166" cy="381000"/>
    <xdr:pic>
      <xdr:nvPicPr>
        <xdr:cNvPr id="1033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0071252C-8B7A-49BC-93D8-D77A6AA4275D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FC0DEBC-15EC-FA05-0190-0454C4DF123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C6A63283-21FE-9020-3074-B76E661020F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6376380-89D8-40AF-985C-73B25B5B3D60}" name="Sections" displayName="Sections" ref="D8:D18" totalsRowShown="0" headerRowDxfId="68" dataDxfId="66" headerRowBorderDxfId="67" tableBorderDxfId="65" totalsRowBorderDxfId="64">
  <tableColumns count="1">
    <tableColumn id="1" xr3:uid="{A1DC83F4-6FD8-4890-9689-D73BF2151806}" name="FORM SECTIONS" dataDxfId="6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FF06BC-DE9B-4ADD-BE3D-732CB5B5CA78}" name="AllInput" displayName="AllInput" ref="B6:AI1006" totalsRowShown="0" headerRowDxfId="61" dataDxfId="59" headerRowBorderDxfId="60" tableBorderDxfId="58" totalsRowBorderDxfId="57">
  <tableColumns count="34">
    <tableColumn id="1" xr3:uid="{51FDDD9E-8D21-4911-8023-6F6487488E5A}" name="UNIQUE ID" dataDxfId="56"/>
    <tableColumn id="2" xr3:uid="{57D2AAB8-3F14-45CA-9FB9-0D3037533FA6}" name="NAME" dataDxfId="55"/>
    <tableColumn id="38" xr3:uid="{93718ED2-B2D1-4015-AA30-9E79A9C787E9}" name="TYPE" dataDxfId="54"/>
    <tableColumn id="39" xr3:uid="{940FC7D2-D3BC-4F72-82C8-A62B774F1268}" name="STATUS" dataDxfId="53"/>
    <tableColumn id="3" xr3:uid="{F78ABE8F-5467-4B03-806B-0C88B756A4C9}" name="ALTERNATIVE NAMES" dataDxfId="52"/>
    <tableColumn id="4" xr3:uid="{7E20B745-B3AF-46EE-9258-48DCFAEF0E86}" name="FOUNDATION DATE" dataDxfId="51"/>
    <tableColumn id="5" xr3:uid="{BF76E194-37D8-4D31-AAD6-3426A7868EAA}" name="CEO" dataDxfId="50"/>
    <tableColumn id="41" xr3:uid="{0180E3DE-47BF-472C-BF24-DA167F6BD77F}" name="INDUSTRY" dataDxfId="49"/>
    <tableColumn id="8" xr3:uid="{49558DF7-7448-4218-9F21-253C9302FE2F}" name="HR CONTACT" dataDxfId="48"/>
    <tableColumn id="9" xr3:uid="{F63A4FE4-053C-49B8-B862-63AA9375C22A}" name="CONTACT PERSON" dataDxfId="47"/>
    <tableColumn id="10" xr3:uid="{4DA7F070-BD58-446F-8757-765DE5132057}" name="PHONE NUMBER" dataDxfId="46"/>
    <tableColumn id="37" xr3:uid="{0D6FE81A-EC26-4C2B-AB1F-E8F93BC2410B}" name="FAX" dataDxfId="45"/>
    <tableColumn id="11" xr3:uid="{73B0172D-4809-4AF5-BD45-BB3240DF2442}" name="EMAIL" dataDxfId="44"/>
    <tableColumn id="12" xr3:uid="{6A397104-E55E-4FF6-A900-DCFE2CB994AF}" name="WEBSITE" dataDxfId="43"/>
    <tableColumn id="40" xr3:uid="{267989A2-0911-463B-9A7D-87EE832609D7}" name="LINKED IN" dataDxfId="42"/>
    <tableColumn id="16" xr3:uid="{92D5C9F4-5684-4ACA-98EF-922C5B0668A2}" name="STREET ADDRESS" dataDxfId="41"/>
    <tableColumn id="17" xr3:uid="{C43C6ACB-CFA5-42E8-8847-452E23DD41A4}" name="COUNTRY" dataDxfId="40"/>
    <tableColumn id="18" xr3:uid="{CA429C7B-ED40-42C6-BC33-F38E3A06E473}" name="STATE / REGION" dataDxfId="39"/>
    <tableColumn id="19" xr3:uid="{47E85B63-8427-46E1-81BB-74833EE966DC}" name="CITY" dataDxfId="38"/>
    <tableColumn id="20" xr3:uid="{F89404B2-8FD4-4130-B63B-59CB8EFF93A7}" name="ZIPCODE" dataDxfId="37"/>
    <tableColumn id="21" xr3:uid="{5FF948D8-EB22-4B0D-8A08-454D3A0A1EBB}" name="OTHER LOCATIONS" dataDxfId="36"/>
    <tableColumn id="43" xr3:uid="{74BA6CE8-509A-470E-8D46-58483AC0A070}" name="COMPANY REVENUE" dataDxfId="35"/>
    <tableColumn id="23" xr3:uid="{815F1ABA-76FD-432E-A659-525FBF24556C}" name="COMPANY VALUE" dataDxfId="34">
      <calculatedColumnFormula>RANDBETWEEN(1,1000)*100</calculatedColumnFormula>
    </tableColumn>
    <tableColumn id="24" xr3:uid="{880634E7-7FC3-48C8-8E0C-FC4327FA17AF}" name="COMPANY SALES" dataDxfId="33">
      <calculatedColumnFormula>RANDBETWEEN(1,10000)*1000</calculatedColumnFormula>
    </tableColumn>
    <tableColumn id="25" xr3:uid="{9D4B1CA8-0A2A-486A-B16E-F5E3D4ADA69E}" name="FUNDING" dataDxfId="32">
      <calculatedColumnFormula>RANDBETWEEN(1,10000)*100</calculatedColumnFormula>
    </tableColumn>
    <tableColumn id="26" xr3:uid="{FB8BA073-07CB-4532-BE21-7F9F99F94431}" name="VAT NO" dataDxfId="31"/>
    <tableColumn id="44" xr3:uid="{ECADEF49-B027-4230-BAC7-D94F1B287C75}" name="NUMBER OF EMPLOYEE" dataDxfId="30"/>
    <tableColumn id="29" xr3:uid="{C520D330-0263-4B35-9F75-21D0D6AD3F67}" name="COMPUTER SYSTEMS" dataDxfId="29">
      <calculatedColumnFormula>RANDBETWEEN(1,200)*5</calculatedColumnFormula>
    </tableColumn>
    <tableColumn id="30" xr3:uid="{7023EFC7-A87A-4350-970F-88B8F74AF1B9}" name="TECHNOLOGY USED " dataDxfId="28"/>
    <tableColumn id="31" xr3:uid="{34A633F1-526F-40D7-9FE9-2DDC5E52A8B1}" name="SKILLS" dataDxfId="27"/>
    <tableColumn id="51" xr3:uid="{C6DA1D48-B293-4765-B561-8C1DCDC863BB}" name="JOB OPPENINGS" dataDxfId="26"/>
    <tableColumn id="49" xr3:uid="{91EE5B6C-702F-4F6D-BA11-0D03B3878430}" name="EVENTS" dataDxfId="25"/>
    <tableColumn id="33" xr3:uid="{0930B937-01E3-4383-B0E7-29E4A70D62B8}" name="ASOCIATED COMPANIES" dataDxfId="24"/>
    <tableColumn id="34" xr3:uid="{03692D8D-B847-4C76-8F84-DB3BADB1C12B}" name="SUMMARY DESCRIPTION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A097CAF-1DDE-4E42-BCC6-CBA3B1E27EF5}" name="Table7" displayName="Table7" ref="E7:N1007" totalsRowShown="0" headerRowDxfId="18" dataDxfId="17">
  <tableColumns count="10">
    <tableColumn id="1" xr3:uid="{B3E0708C-CD02-4FAE-9E60-DDF2FA5B5758}" name="Column1" dataDxfId="16">
      <calculatedColumnFormula>IFERROR(INDEX(Calc!$AA$7:$CC$1006,$O8,E$5),"")</calculatedColumnFormula>
    </tableColumn>
    <tableColumn id="2" xr3:uid="{E9BEE51A-DE1E-4854-9507-F7C8854DF431}" name="Column2" dataDxfId="15">
      <calculatedColumnFormula>IFERROR(INDEX(Calc!$AA$7:$CC$1006,$O8,F$5),"")</calculatedColumnFormula>
    </tableColumn>
    <tableColumn id="3" xr3:uid="{3CB29EF2-4B7F-4D80-AB73-17ED42ED98DA}" name="Column3" dataDxfId="14">
      <calculatedColumnFormula>IFERROR(INDEX(Calc!$AA$7:$CC$1006,$O8,G$5),"")</calculatedColumnFormula>
    </tableColumn>
    <tableColumn id="4" xr3:uid="{C9ABCBF7-B7C2-4D9F-8905-2CE45EE51B55}" name="Column4" dataDxfId="13">
      <calculatedColumnFormula>IFERROR(INDEX(Calc!$AA$7:$CC$1006,$O8,H$5),"")</calculatedColumnFormula>
    </tableColumn>
    <tableColumn id="5" xr3:uid="{2A6CCD6F-0280-43DA-B0DE-2035B5C19038}" name="Column5" dataDxfId="12">
      <calculatedColumnFormula>IFERROR(INDEX(Calc!$AA$7:$CC$1006,$O8,I$5),"")</calculatedColumnFormula>
    </tableColumn>
    <tableColumn id="6" xr3:uid="{0DD846A0-2681-4DFA-81F5-0F4AE9EC2E18}" name="Column6" dataDxfId="11">
      <calculatedColumnFormula>IFERROR(INDEX(Calc!$AA$7:$CC$1006,$O8,J$5),"")</calculatedColumnFormula>
    </tableColumn>
    <tableColumn id="7" xr3:uid="{B9070FC6-AAED-4372-9246-E2EB1BA5F87C}" name="Column7" dataDxfId="10">
      <calculatedColumnFormula>IFERROR(INDEX(Calc!$AA$7:$CC$1006,$O8,K$5),"")</calculatedColumnFormula>
    </tableColumn>
    <tableColumn id="8" xr3:uid="{3534E17A-254D-4962-98DA-72F302AD0CB9}" name="Column8" dataDxfId="9">
      <calculatedColumnFormula>IFERROR(INDEX(Calc!$AA$7:$CC$1006,$O8,L$5),"")</calculatedColumnFormula>
    </tableColumn>
    <tableColumn id="9" xr3:uid="{75F97A06-B061-45F6-920D-6BA4B4F9C76E}" name="Column9" dataDxfId="8">
      <calculatedColumnFormula>IFERROR(INDEX(Calc!$AA$7:$CC$1006,$O8,M$5),"")</calculatedColumnFormula>
    </tableColumn>
    <tableColumn id="10" xr3:uid="{7D8A06A6-D299-4EE0-A84E-0A7F8EE9866A}" name="Column10" dataDxfId="7">
      <calculatedColumnFormula>IFERROR(INDEX(Calc!$AA$7:$CC$1006,$O8,N$5),"")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34C0-97B5-47B1-8968-E6F543D19B4B}">
  <sheetPr codeName="Sheet5">
    <pageSetUpPr fitToPage="1"/>
  </sheetPr>
  <dimension ref="A1:M31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36" customWidth="1"/>
    <col min="2" max="2" width="10.7109375" style="36" customWidth="1"/>
    <col min="3" max="11" width="13.7109375" style="36" customWidth="1"/>
    <col min="12" max="12" width="12.7109375" style="36" customWidth="1"/>
    <col min="13" max="16384" width="9.140625" style="36"/>
  </cols>
  <sheetData>
    <row r="1" spans="1:13" ht="6.75" customHeight="1" x14ac:dyDescent="0.25"/>
    <row r="2" spans="1:13" s="4" customFormat="1" ht="20.100000000000001" customHeight="1" x14ac:dyDescent="0.25">
      <c r="B2" s="5"/>
      <c r="C2" s="236" t="s">
        <v>554</v>
      </c>
      <c r="D2" s="7"/>
      <c r="E2" s="7"/>
      <c r="F2" s="7"/>
      <c r="G2" s="7"/>
      <c r="H2" s="7"/>
      <c r="I2" s="7"/>
      <c r="J2" s="8"/>
      <c r="K2" s="8"/>
      <c r="L2" s="7"/>
      <c r="M2" s="3"/>
    </row>
    <row r="3" spans="1:13" s="9" customFormat="1" ht="24" customHeight="1" x14ac:dyDescent="0.25">
      <c r="B3" s="10"/>
      <c r="C3" s="235" t="s">
        <v>394</v>
      </c>
      <c r="D3" s="12"/>
      <c r="E3" s="12"/>
      <c r="F3" s="12"/>
      <c r="G3" s="12"/>
      <c r="H3" s="12"/>
      <c r="I3" s="12"/>
      <c r="J3" s="13"/>
      <c r="K3" s="13"/>
      <c r="L3" s="12"/>
      <c r="M3" s="14"/>
    </row>
    <row r="4" spans="1:13" ht="5.0999999999999996" customHeight="1" x14ac:dyDescent="0.25"/>
    <row r="5" spans="1:13" ht="5.0999999999999996" customHeight="1" x14ac:dyDescent="0.25"/>
    <row r="6" spans="1:13" ht="15" customHeight="1" x14ac:dyDescent="0.25">
      <c r="B6" s="124"/>
      <c r="C6" s="125"/>
      <c r="D6" s="125"/>
      <c r="E6" s="125"/>
      <c r="F6" s="125"/>
      <c r="G6" s="125"/>
      <c r="H6" s="125"/>
      <c r="I6" s="125"/>
      <c r="J6" s="125"/>
      <c r="K6" s="125"/>
      <c r="L6" s="126"/>
    </row>
    <row r="7" spans="1:13" ht="15" customHeight="1" x14ac:dyDescent="0.25">
      <c r="B7" s="127"/>
      <c r="C7" s="86"/>
      <c r="D7" s="86"/>
      <c r="E7" s="86"/>
      <c r="F7" s="86"/>
      <c r="G7" s="86"/>
      <c r="H7" s="86"/>
      <c r="I7" s="86"/>
      <c r="J7" s="86"/>
      <c r="K7" s="86"/>
      <c r="L7" s="128"/>
    </row>
    <row r="8" spans="1:13" ht="15" customHeight="1" x14ac:dyDescent="0.25">
      <c r="B8" s="127"/>
      <c r="C8" s="86"/>
      <c r="D8" s="86"/>
      <c r="E8" s="86"/>
      <c r="F8" s="86"/>
      <c r="G8" s="86"/>
      <c r="H8" s="86"/>
      <c r="I8" s="86"/>
      <c r="J8" s="86"/>
      <c r="K8" s="86"/>
      <c r="L8" s="128"/>
    </row>
    <row r="9" spans="1:13" ht="15" customHeight="1" x14ac:dyDescent="0.25">
      <c r="A9" s="38"/>
      <c r="B9" s="127"/>
      <c r="C9" s="86"/>
      <c r="D9" s="86"/>
      <c r="E9" s="86"/>
      <c r="F9" s="86"/>
      <c r="G9" s="86"/>
      <c r="H9" s="86"/>
      <c r="I9" s="86"/>
      <c r="J9" s="86"/>
      <c r="K9" s="86"/>
      <c r="L9" s="128"/>
    </row>
    <row r="10" spans="1:13" x14ac:dyDescent="0.25">
      <c r="B10" s="127"/>
      <c r="C10" s="86"/>
      <c r="D10" s="86"/>
      <c r="E10" s="86"/>
      <c r="F10" s="86"/>
      <c r="G10" s="86"/>
      <c r="H10" s="86"/>
      <c r="I10" s="86"/>
      <c r="J10" s="86"/>
      <c r="K10" s="86"/>
      <c r="L10" s="128"/>
    </row>
    <row r="11" spans="1:13" x14ac:dyDescent="0.25">
      <c r="B11" s="127"/>
      <c r="C11" s="86"/>
      <c r="D11" s="86"/>
      <c r="E11" s="86"/>
      <c r="F11" s="86"/>
      <c r="G11" s="86"/>
      <c r="H11" s="86"/>
      <c r="I11" s="86"/>
      <c r="J11" s="86"/>
      <c r="K11" s="86"/>
      <c r="L11" s="128"/>
    </row>
    <row r="12" spans="1:13" x14ac:dyDescent="0.25">
      <c r="B12" s="127"/>
      <c r="C12" s="86"/>
      <c r="D12" s="86"/>
      <c r="E12" s="86"/>
      <c r="F12" s="86"/>
      <c r="G12" s="86"/>
      <c r="H12" s="86"/>
      <c r="I12" s="86"/>
      <c r="J12" s="86"/>
      <c r="K12" s="86"/>
      <c r="L12" s="128"/>
    </row>
    <row r="13" spans="1:13" x14ac:dyDescent="0.25">
      <c r="B13" s="127"/>
      <c r="C13" s="86"/>
      <c r="D13" s="86"/>
      <c r="E13" s="86"/>
      <c r="F13" s="86"/>
      <c r="G13" s="86"/>
      <c r="H13" s="86"/>
      <c r="I13" s="86"/>
      <c r="J13" s="86"/>
      <c r="K13" s="86"/>
      <c r="L13" s="128"/>
    </row>
    <row r="14" spans="1:13" x14ac:dyDescent="0.25">
      <c r="B14" s="127"/>
      <c r="C14" s="86"/>
      <c r="D14" s="86"/>
      <c r="E14" s="86"/>
      <c r="F14" s="86"/>
      <c r="G14" s="86"/>
      <c r="H14" s="86"/>
      <c r="I14" s="86"/>
      <c r="J14" s="86"/>
      <c r="K14" s="86"/>
      <c r="L14" s="128"/>
    </row>
    <row r="15" spans="1:13" x14ac:dyDescent="0.25">
      <c r="B15" s="127"/>
      <c r="C15" s="86"/>
      <c r="D15" s="86"/>
      <c r="E15" s="86"/>
      <c r="F15" s="86"/>
      <c r="G15" s="86"/>
      <c r="H15" s="86"/>
      <c r="I15" s="86"/>
      <c r="J15" s="86"/>
      <c r="K15" s="86"/>
      <c r="L15" s="128"/>
    </row>
    <row r="16" spans="1:13" x14ac:dyDescent="0.25">
      <c r="B16" s="127"/>
      <c r="C16" s="86"/>
      <c r="D16" s="86"/>
      <c r="E16" s="86"/>
      <c r="F16" s="86"/>
      <c r="G16" s="86"/>
      <c r="H16" s="86"/>
      <c r="I16" s="86"/>
      <c r="J16" s="86"/>
      <c r="K16" s="86"/>
      <c r="L16" s="128"/>
    </row>
    <row r="17" spans="2:12" x14ac:dyDescent="0.25">
      <c r="B17" s="127"/>
      <c r="C17" s="86"/>
      <c r="D17" s="86"/>
      <c r="E17" s="86"/>
      <c r="F17" s="86"/>
      <c r="G17" s="86"/>
      <c r="H17" s="86"/>
      <c r="I17" s="86"/>
      <c r="J17" s="86"/>
      <c r="K17" s="86"/>
      <c r="L17" s="128"/>
    </row>
    <row r="18" spans="2:12" x14ac:dyDescent="0.25">
      <c r="B18" s="127"/>
      <c r="C18" s="86"/>
      <c r="D18" s="86"/>
      <c r="E18" s="86"/>
      <c r="F18" s="86"/>
      <c r="G18" s="86"/>
      <c r="H18" s="86"/>
      <c r="I18" s="86"/>
      <c r="J18" s="86"/>
      <c r="K18" s="86"/>
      <c r="L18" s="128"/>
    </row>
    <row r="19" spans="2:12" x14ac:dyDescent="0.25">
      <c r="B19" s="127"/>
      <c r="C19" s="86"/>
      <c r="D19" s="86"/>
      <c r="E19" s="86"/>
      <c r="F19" s="86"/>
      <c r="G19" s="86"/>
      <c r="H19" s="86"/>
      <c r="I19" s="86"/>
      <c r="J19" s="86"/>
      <c r="K19" s="86"/>
      <c r="L19" s="128"/>
    </row>
    <row r="20" spans="2:12" x14ac:dyDescent="0.25">
      <c r="B20" s="127"/>
      <c r="C20" s="86"/>
      <c r="D20" s="86"/>
      <c r="E20" s="86"/>
      <c r="F20" s="86"/>
      <c r="G20" s="86"/>
      <c r="H20" s="86"/>
      <c r="I20" s="86"/>
      <c r="J20" s="86"/>
      <c r="K20" s="86"/>
      <c r="L20" s="128"/>
    </row>
    <row r="21" spans="2:12" x14ac:dyDescent="0.25">
      <c r="B21" s="127"/>
      <c r="C21" s="86"/>
      <c r="D21" s="86"/>
      <c r="E21" s="86"/>
      <c r="F21" s="86"/>
      <c r="G21" s="86"/>
      <c r="H21" s="86"/>
      <c r="I21" s="86"/>
      <c r="J21" s="86"/>
      <c r="K21" s="86"/>
      <c r="L21" s="128"/>
    </row>
    <row r="22" spans="2:12" x14ac:dyDescent="0.25">
      <c r="B22" s="127"/>
      <c r="C22" s="86"/>
      <c r="D22" s="86"/>
      <c r="E22" s="86"/>
      <c r="F22" s="86"/>
      <c r="G22" s="86"/>
      <c r="H22" s="86"/>
      <c r="I22" s="86"/>
      <c r="J22" s="86"/>
      <c r="K22" s="86"/>
      <c r="L22" s="128"/>
    </row>
    <row r="23" spans="2:12" x14ac:dyDescent="0.25">
      <c r="B23" s="127"/>
      <c r="C23" s="86"/>
      <c r="D23" s="86"/>
      <c r="E23" s="86"/>
      <c r="F23" s="86"/>
      <c r="G23" s="86"/>
      <c r="H23" s="86"/>
      <c r="I23" s="86"/>
      <c r="J23" s="86"/>
      <c r="K23" s="86"/>
      <c r="L23" s="128"/>
    </row>
    <row r="24" spans="2:12" x14ac:dyDescent="0.25">
      <c r="B24" s="127"/>
      <c r="C24" s="86"/>
      <c r="D24" s="86"/>
      <c r="E24" s="86"/>
      <c r="F24" s="86"/>
      <c r="G24" s="86"/>
      <c r="H24" s="86"/>
      <c r="I24" s="86"/>
      <c r="J24" s="86"/>
      <c r="K24" s="86"/>
      <c r="L24" s="128"/>
    </row>
    <row r="25" spans="2:12" x14ac:dyDescent="0.25">
      <c r="B25" s="127"/>
      <c r="C25" s="86"/>
      <c r="D25" s="86"/>
      <c r="E25" s="86"/>
      <c r="F25" s="86"/>
      <c r="G25" s="86"/>
      <c r="H25" s="86"/>
      <c r="I25" s="86"/>
      <c r="J25" s="86"/>
      <c r="K25" s="86"/>
      <c r="L25" s="128"/>
    </row>
    <row r="26" spans="2:12" x14ac:dyDescent="0.25">
      <c r="B26" s="127"/>
      <c r="C26" s="86"/>
      <c r="D26" s="86"/>
      <c r="E26" s="86"/>
      <c r="F26" s="86"/>
      <c r="G26" s="86"/>
      <c r="H26" s="86"/>
      <c r="I26" s="86"/>
      <c r="J26" s="86"/>
      <c r="K26" s="86"/>
      <c r="L26" s="128"/>
    </row>
    <row r="27" spans="2:12" x14ac:dyDescent="0.25">
      <c r="B27" s="127"/>
      <c r="C27" s="86"/>
      <c r="D27" s="86"/>
      <c r="E27" s="86"/>
      <c r="F27" s="86"/>
      <c r="G27" s="86"/>
      <c r="H27" s="86"/>
      <c r="I27" s="86"/>
      <c r="J27" s="86"/>
      <c r="K27" s="86"/>
      <c r="L27" s="128"/>
    </row>
    <row r="28" spans="2:12" x14ac:dyDescent="0.25">
      <c r="B28" s="127"/>
      <c r="C28" s="86"/>
      <c r="D28" s="86"/>
      <c r="E28" s="86"/>
      <c r="F28" s="86"/>
      <c r="G28" s="86"/>
      <c r="H28" s="86"/>
      <c r="I28" s="86"/>
      <c r="J28" s="86"/>
      <c r="K28" s="86"/>
      <c r="L28" s="128"/>
    </row>
    <row r="29" spans="2:12" x14ac:dyDescent="0.25">
      <c r="B29" s="129"/>
      <c r="C29" s="130"/>
      <c r="D29" s="130"/>
      <c r="E29" s="162"/>
      <c r="F29" s="130"/>
      <c r="G29" s="130"/>
      <c r="H29" s="130"/>
      <c r="I29" s="130"/>
      <c r="J29" s="130"/>
      <c r="K29" s="130"/>
      <c r="L29" s="131"/>
    </row>
    <row r="30" spans="2:12" s="119" customFormat="1" ht="7.15" customHeight="1" x14ac:dyDescent="0.25"/>
    <row r="31" spans="2:12" s="40" customFormat="1" ht="22.9" customHeight="1" x14ac:dyDescent="0.25">
      <c r="B31" s="120"/>
      <c r="C31" s="120"/>
      <c r="D31" s="121"/>
      <c r="E31" s="122"/>
      <c r="F31" s="122"/>
      <c r="G31" s="122"/>
      <c r="H31" s="120"/>
      <c r="I31" s="120"/>
      <c r="J31" s="120"/>
      <c r="K31" s="120"/>
      <c r="L31" s="120"/>
    </row>
  </sheetData>
  <sheetProtection algorithmName="SHA-512" hashValue="+IaMYO8lhXPQ0ALROF1i8XcPTaYahWA8c51SPK1/9TPE+WFGVIHpwBRN4nvK5E8KFR/u5MvUA3Eo1l1x1SUxhg==" saltValue="Jm+mSL+Ypk4yrAAfXJfsS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CEEA-6D26-4B26-BFE4-8AF35175BCAC}">
  <sheetPr codeName="Sheet4">
    <pageSetUpPr fitToPage="1"/>
  </sheetPr>
  <dimension ref="B1:L74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15" outlineLevelRow="1" x14ac:dyDescent="0.25"/>
  <cols>
    <col min="1" max="1" width="3.7109375" style="37" customWidth="1"/>
    <col min="2" max="2" width="24.7109375" style="37" customWidth="1"/>
    <col min="3" max="3" width="1.7109375" style="37" customWidth="1"/>
    <col min="4" max="4" width="24.7109375" style="37" customWidth="1"/>
    <col min="5" max="5" width="1.7109375" style="37" customWidth="1"/>
    <col min="6" max="6" width="24.7109375" style="37" customWidth="1"/>
    <col min="7" max="7" width="1.7109375" style="37" customWidth="1"/>
    <col min="8" max="8" width="24.7109375" style="37" customWidth="1"/>
    <col min="9" max="9" width="1.7109375" style="37" customWidth="1"/>
    <col min="10" max="10" width="24.7109375" style="37" customWidth="1"/>
    <col min="11" max="11" width="1.7109375" style="37" customWidth="1"/>
    <col min="12" max="12" width="24.7109375" style="37" customWidth="1"/>
    <col min="13" max="13" width="16.42578125" style="37" customWidth="1"/>
    <col min="14" max="16384" width="9.140625" style="37"/>
  </cols>
  <sheetData>
    <row r="1" spans="2:12" ht="6.75" customHeight="1" x14ac:dyDescent="0.25"/>
    <row r="2" spans="2:12" s="4" customFormat="1" ht="20.100000000000001" customHeight="1" x14ac:dyDescent="0.25">
      <c r="B2" s="193" t="s">
        <v>554</v>
      </c>
      <c r="C2" s="5"/>
      <c r="D2" s="7"/>
      <c r="E2" s="7"/>
      <c r="F2" s="7"/>
      <c r="G2" s="7"/>
      <c r="H2" s="7"/>
      <c r="I2" s="7"/>
      <c r="J2" s="7"/>
      <c r="K2" s="8"/>
      <c r="L2" s="8"/>
    </row>
    <row r="3" spans="2:12" s="9" customFormat="1" ht="24" customHeight="1" x14ac:dyDescent="0.25">
      <c r="B3" s="194" t="s">
        <v>516</v>
      </c>
      <c r="C3" s="10"/>
      <c r="D3" s="12"/>
      <c r="E3" s="12"/>
      <c r="F3" s="12"/>
      <c r="G3" s="12"/>
      <c r="H3" s="12"/>
      <c r="I3" s="12"/>
      <c r="J3" s="12"/>
      <c r="K3" s="13"/>
      <c r="L3" s="13"/>
    </row>
    <row r="4" spans="2:12" ht="5.0999999999999996" customHeight="1" x14ac:dyDescent="0.25"/>
    <row r="5" spans="2:12" s="47" customFormat="1" ht="21.95" customHeight="1" thickBot="1" x14ac:dyDescent="0.3">
      <c r="B5" s="210" t="s">
        <v>533</v>
      </c>
      <c r="C5" s="274" t="str">
        <f>Calc!DU3</f>
        <v/>
      </c>
      <c r="D5" s="274"/>
      <c r="E5" s="274"/>
      <c r="F5" s="274"/>
      <c r="G5" s="274"/>
      <c r="H5" s="274"/>
      <c r="I5" s="274"/>
      <c r="J5" s="274"/>
      <c r="K5" s="274"/>
      <c r="L5" s="275"/>
    </row>
    <row r="6" spans="2:12" ht="5.0999999999999996" customHeight="1" x14ac:dyDescent="0.25">
      <c r="C6" s="45"/>
    </row>
    <row r="7" spans="2:12" ht="21.95" customHeight="1" x14ac:dyDescent="0.25">
      <c r="B7" s="197" t="s">
        <v>376</v>
      </c>
      <c r="C7" s="45"/>
      <c r="D7" s="196" t="s">
        <v>522</v>
      </c>
      <c r="E7" s="148"/>
      <c r="F7" s="196"/>
      <c r="G7" s="148"/>
      <c r="H7" s="196"/>
      <c r="I7" s="148"/>
      <c r="J7" s="196"/>
      <c r="K7" s="148"/>
      <c r="L7" s="196"/>
    </row>
    <row r="8" spans="2:12" ht="18" customHeight="1" x14ac:dyDescent="0.25">
      <c r="B8" s="116" t="s">
        <v>407</v>
      </c>
      <c r="C8" s="45"/>
      <c r="D8" s="198" t="s">
        <v>574</v>
      </c>
      <c r="F8" s="199" t="str">
        <f>IFERROR(IF(Input!D6="","",Input!D6),"Referenced Column was deleted!")</f>
        <v>TYPE</v>
      </c>
      <c r="G8" s="96"/>
      <c r="H8" s="199" t="str">
        <f>IFERROR(IF(Input!E6="","",Input!E6),"Referenced Column was deleted!")</f>
        <v>STATUS</v>
      </c>
      <c r="I8" s="96"/>
      <c r="J8" s="199" t="str">
        <f>IFERROR(IF(Input!I6="","",Input!I6),"Referenced Column was deleted!")</f>
        <v>INDUSTRY</v>
      </c>
      <c r="L8" s="200" t="str">
        <f>IFERROR(IF(Input!R6="","",Input!R6),"Referenced Column was deleted!")</f>
        <v>COUNTRY</v>
      </c>
    </row>
    <row r="9" spans="2:12" ht="18" customHeight="1" x14ac:dyDescent="0.25">
      <c r="B9" s="45"/>
      <c r="C9" s="45"/>
      <c r="D9" s="219" t="s">
        <v>426</v>
      </c>
      <c r="F9" s="220" t="s">
        <v>31</v>
      </c>
      <c r="G9" s="117"/>
      <c r="H9" s="220" t="s">
        <v>486</v>
      </c>
      <c r="I9" s="117"/>
      <c r="J9" s="220" t="s">
        <v>475</v>
      </c>
      <c r="L9" s="220" t="s">
        <v>496</v>
      </c>
    </row>
    <row r="10" spans="2:12" ht="18" customHeight="1" x14ac:dyDescent="0.25">
      <c r="B10" s="197" t="s">
        <v>560</v>
      </c>
      <c r="C10" s="45"/>
      <c r="D10" s="219" t="s">
        <v>310</v>
      </c>
      <c r="F10" s="220" t="s">
        <v>43</v>
      </c>
      <c r="G10" s="117"/>
      <c r="H10" s="220" t="s">
        <v>487</v>
      </c>
      <c r="I10" s="117"/>
      <c r="J10" s="220" t="s">
        <v>476</v>
      </c>
      <c r="K10" s="118"/>
      <c r="L10" s="220" t="s">
        <v>371</v>
      </c>
    </row>
    <row r="11" spans="2:12" ht="18" customHeight="1" x14ac:dyDescent="0.25">
      <c r="B11" s="116" t="s">
        <v>556</v>
      </c>
      <c r="C11" s="45"/>
      <c r="D11" s="220" t="s">
        <v>427</v>
      </c>
      <c r="F11" s="220" t="s">
        <v>63</v>
      </c>
      <c r="G11" s="117"/>
      <c r="H11" s="220" t="s">
        <v>461</v>
      </c>
      <c r="I11" s="117"/>
      <c r="J11" s="220" t="s">
        <v>477</v>
      </c>
      <c r="K11" s="118"/>
      <c r="L11" s="220" t="s">
        <v>372</v>
      </c>
    </row>
    <row r="12" spans="2:12" ht="18" customHeight="1" x14ac:dyDescent="0.25">
      <c r="B12" s="116"/>
      <c r="C12" s="45"/>
      <c r="D12" s="220" t="s">
        <v>428</v>
      </c>
      <c r="F12" s="220" t="s">
        <v>77</v>
      </c>
      <c r="G12" s="117"/>
      <c r="H12" s="220" t="s">
        <v>460</v>
      </c>
      <c r="I12" s="117"/>
      <c r="J12" s="220" t="s">
        <v>478</v>
      </c>
      <c r="K12" s="118"/>
      <c r="L12" s="220" t="s">
        <v>324</v>
      </c>
    </row>
    <row r="13" spans="2:12" ht="18" customHeight="1" x14ac:dyDescent="0.25">
      <c r="B13" s="116"/>
      <c r="C13" s="45"/>
      <c r="D13" s="220" t="s">
        <v>311</v>
      </c>
      <c r="F13" s="220" t="s">
        <v>111</v>
      </c>
      <c r="G13" s="117"/>
      <c r="H13" s="220"/>
      <c r="I13" s="117"/>
      <c r="J13" s="220" t="s">
        <v>479</v>
      </c>
      <c r="K13" s="118"/>
      <c r="L13" s="220" t="s">
        <v>348</v>
      </c>
    </row>
    <row r="14" spans="2:12" ht="18" customHeight="1" x14ac:dyDescent="0.25">
      <c r="B14" s="116"/>
      <c r="C14" s="45"/>
      <c r="D14" s="220"/>
      <c r="F14" s="220"/>
      <c r="G14" s="117"/>
      <c r="H14" s="220"/>
      <c r="I14" s="117"/>
      <c r="J14" s="220" t="s">
        <v>480</v>
      </c>
      <c r="K14" s="118"/>
      <c r="L14" s="220" t="s">
        <v>318</v>
      </c>
    </row>
    <row r="15" spans="2:12" ht="18" customHeight="1" x14ac:dyDescent="0.25">
      <c r="B15" s="116"/>
      <c r="C15" s="45"/>
      <c r="D15" s="220"/>
      <c r="F15" s="220"/>
      <c r="G15" s="117"/>
      <c r="H15" s="220"/>
      <c r="I15" s="117"/>
      <c r="J15" s="220" t="s">
        <v>481</v>
      </c>
      <c r="K15" s="118"/>
      <c r="L15" s="220" t="s">
        <v>366</v>
      </c>
    </row>
    <row r="16" spans="2:12" ht="18" customHeight="1" x14ac:dyDescent="0.25">
      <c r="C16" s="45"/>
      <c r="D16" s="220"/>
      <c r="F16" s="220"/>
      <c r="G16" s="117"/>
      <c r="H16" s="220"/>
      <c r="I16" s="117"/>
      <c r="J16" s="220" t="s">
        <v>482</v>
      </c>
      <c r="K16" s="118"/>
      <c r="L16" s="220" t="s">
        <v>321</v>
      </c>
    </row>
    <row r="17" spans="3:12" ht="18" customHeight="1" x14ac:dyDescent="0.25">
      <c r="C17" s="45"/>
      <c r="D17" s="220"/>
      <c r="F17" s="220"/>
      <c r="G17" s="117"/>
      <c r="H17" s="220"/>
      <c r="I17" s="117"/>
      <c r="J17" s="220" t="s">
        <v>483</v>
      </c>
      <c r="K17" s="118"/>
      <c r="L17" s="220" t="s">
        <v>336</v>
      </c>
    </row>
    <row r="18" spans="3:12" ht="18" customHeight="1" x14ac:dyDescent="0.25">
      <c r="C18" s="45"/>
      <c r="D18" s="221"/>
      <c r="F18" s="220"/>
      <c r="G18" s="117"/>
      <c r="H18" s="220"/>
      <c r="I18" s="117"/>
      <c r="J18" s="220" t="s">
        <v>484</v>
      </c>
      <c r="K18" s="118"/>
      <c r="L18" s="220" t="s">
        <v>369</v>
      </c>
    </row>
    <row r="19" spans="3:12" ht="18" hidden="1" customHeight="1" outlineLevel="1" x14ac:dyDescent="0.25">
      <c r="C19" s="45"/>
      <c r="F19" s="220"/>
      <c r="G19" s="117"/>
      <c r="H19" s="220"/>
      <c r="I19" s="117"/>
      <c r="J19" s="220"/>
      <c r="K19" s="118"/>
      <c r="L19" s="220"/>
    </row>
    <row r="20" spans="3:12" ht="18" hidden="1" customHeight="1" outlineLevel="1" x14ac:dyDescent="0.25">
      <c r="C20" s="45"/>
      <c r="F20" s="220"/>
      <c r="G20" s="117"/>
      <c r="H20" s="220"/>
      <c r="I20" s="117"/>
      <c r="J20" s="220"/>
      <c r="K20" s="118"/>
      <c r="L20" s="220"/>
    </row>
    <row r="21" spans="3:12" ht="18" hidden="1" customHeight="1" outlineLevel="1" x14ac:dyDescent="0.25">
      <c r="C21" s="45"/>
      <c r="F21" s="220"/>
      <c r="G21" s="117"/>
      <c r="H21" s="220"/>
      <c r="I21" s="117"/>
      <c r="J21" s="220"/>
      <c r="K21" s="118"/>
      <c r="L21" s="220"/>
    </row>
    <row r="22" spans="3:12" ht="18" hidden="1" customHeight="1" outlineLevel="1" x14ac:dyDescent="0.25">
      <c r="C22" s="45"/>
      <c r="F22" s="220"/>
      <c r="G22" s="117"/>
      <c r="H22" s="220"/>
      <c r="I22" s="117"/>
      <c r="J22" s="220"/>
      <c r="K22" s="118"/>
      <c r="L22" s="220"/>
    </row>
    <row r="23" spans="3:12" ht="18" hidden="1" customHeight="1" outlineLevel="1" x14ac:dyDescent="0.25">
      <c r="C23" s="45"/>
      <c r="F23" s="220"/>
      <c r="G23" s="117"/>
      <c r="H23" s="220"/>
      <c r="I23" s="117"/>
      <c r="J23" s="220"/>
      <c r="K23" s="118"/>
      <c r="L23" s="220"/>
    </row>
    <row r="24" spans="3:12" ht="18" hidden="1" customHeight="1" outlineLevel="1" x14ac:dyDescent="0.25">
      <c r="C24" s="45"/>
      <c r="F24" s="220"/>
      <c r="G24" s="117"/>
      <c r="H24" s="220"/>
      <c r="I24" s="117"/>
      <c r="J24" s="220"/>
      <c r="K24" s="118"/>
      <c r="L24" s="220"/>
    </row>
    <row r="25" spans="3:12" ht="18" hidden="1" customHeight="1" outlineLevel="1" x14ac:dyDescent="0.25">
      <c r="C25" s="45"/>
      <c r="F25" s="220"/>
      <c r="G25" s="117"/>
      <c r="H25" s="220"/>
      <c r="I25" s="117"/>
      <c r="J25" s="220"/>
      <c r="K25" s="118"/>
      <c r="L25" s="220"/>
    </row>
    <row r="26" spans="3:12" ht="18" hidden="1" customHeight="1" outlineLevel="1" x14ac:dyDescent="0.25">
      <c r="C26" s="45"/>
      <c r="F26" s="220"/>
      <c r="G26" s="117"/>
      <c r="H26" s="220"/>
      <c r="I26" s="117"/>
      <c r="J26" s="220"/>
      <c r="K26" s="118"/>
      <c r="L26" s="220"/>
    </row>
    <row r="27" spans="3:12" ht="18" hidden="1" customHeight="1" outlineLevel="1" x14ac:dyDescent="0.25">
      <c r="C27" s="45"/>
      <c r="F27" s="220"/>
      <c r="G27" s="117"/>
      <c r="H27" s="220"/>
      <c r="I27" s="117"/>
      <c r="J27" s="220"/>
      <c r="K27" s="118"/>
      <c r="L27" s="220"/>
    </row>
    <row r="28" spans="3:12" ht="18" hidden="1" customHeight="1" outlineLevel="1" x14ac:dyDescent="0.25">
      <c r="C28" s="45"/>
      <c r="F28" s="220"/>
      <c r="G28" s="117"/>
      <c r="H28" s="220"/>
      <c r="I28" s="117"/>
      <c r="J28" s="220"/>
      <c r="K28" s="118"/>
      <c r="L28" s="220"/>
    </row>
    <row r="29" spans="3:12" ht="18" hidden="1" customHeight="1" outlineLevel="1" x14ac:dyDescent="0.25">
      <c r="C29" s="45"/>
      <c r="F29" s="220"/>
      <c r="G29" s="117"/>
      <c r="H29" s="220"/>
      <c r="I29" s="117"/>
      <c r="J29" s="220"/>
      <c r="K29" s="118"/>
      <c r="L29" s="220"/>
    </row>
    <row r="30" spans="3:12" ht="18" hidden="1" customHeight="1" outlineLevel="1" x14ac:dyDescent="0.25">
      <c r="C30" s="45"/>
      <c r="F30" s="220"/>
      <c r="G30" s="117"/>
      <c r="H30" s="220"/>
      <c r="I30" s="117"/>
      <c r="J30" s="220"/>
      <c r="K30" s="118"/>
      <c r="L30" s="220"/>
    </row>
    <row r="31" spans="3:12" ht="18" hidden="1" customHeight="1" outlineLevel="1" x14ac:dyDescent="0.25">
      <c r="C31" s="45"/>
      <c r="F31" s="220"/>
      <c r="G31" s="117"/>
      <c r="H31" s="220"/>
      <c r="I31" s="117"/>
      <c r="J31" s="220"/>
      <c r="K31" s="118"/>
      <c r="L31" s="220"/>
    </row>
    <row r="32" spans="3:12" ht="18" hidden="1" customHeight="1" outlineLevel="1" x14ac:dyDescent="0.25">
      <c r="C32" s="45"/>
      <c r="F32" s="220"/>
      <c r="G32" s="117"/>
      <c r="H32" s="220"/>
      <c r="I32" s="117"/>
      <c r="J32" s="220"/>
      <c r="K32" s="118"/>
      <c r="L32" s="220"/>
    </row>
    <row r="33" spans="2:12" ht="18" hidden="1" customHeight="1" outlineLevel="1" x14ac:dyDescent="0.25">
      <c r="C33" s="45"/>
      <c r="F33" s="220"/>
      <c r="G33" s="117"/>
      <c r="H33" s="220"/>
      <c r="I33" s="117"/>
      <c r="J33" s="220"/>
      <c r="K33" s="118"/>
      <c r="L33" s="220"/>
    </row>
    <row r="34" spans="2:12" ht="18" hidden="1" customHeight="1" outlineLevel="1" x14ac:dyDescent="0.25">
      <c r="C34" s="45"/>
      <c r="F34" s="220"/>
      <c r="G34" s="117"/>
      <c r="H34" s="220"/>
      <c r="I34" s="117"/>
      <c r="J34" s="220"/>
      <c r="K34" s="118"/>
      <c r="L34" s="220"/>
    </row>
    <row r="35" spans="2:12" ht="18" hidden="1" customHeight="1" outlineLevel="1" x14ac:dyDescent="0.25">
      <c r="C35" s="45"/>
      <c r="F35" s="220"/>
      <c r="G35" s="117"/>
      <c r="H35" s="220"/>
      <c r="I35" s="117"/>
      <c r="J35" s="220"/>
      <c r="K35" s="118"/>
      <c r="L35" s="220"/>
    </row>
    <row r="36" spans="2:12" ht="18" hidden="1" customHeight="1" outlineLevel="1" x14ac:dyDescent="0.25">
      <c r="C36" s="45"/>
      <c r="F36" s="220"/>
      <c r="G36" s="117"/>
      <c r="H36" s="220"/>
      <c r="I36" s="117"/>
      <c r="J36" s="220"/>
      <c r="K36" s="118"/>
      <c r="L36" s="220"/>
    </row>
    <row r="37" spans="2:12" ht="18" hidden="1" customHeight="1" outlineLevel="1" x14ac:dyDescent="0.25">
      <c r="C37" s="45"/>
      <c r="F37" s="220"/>
      <c r="G37" s="117"/>
      <c r="H37" s="220"/>
      <c r="I37" s="117"/>
      <c r="J37" s="220"/>
      <c r="K37" s="118"/>
      <c r="L37" s="220"/>
    </row>
    <row r="38" spans="2:12" ht="18" hidden="1" customHeight="1" outlineLevel="1" x14ac:dyDescent="0.25">
      <c r="C38" s="45"/>
      <c r="F38" s="220"/>
      <c r="G38" s="117"/>
      <c r="H38" s="220"/>
      <c r="I38" s="117"/>
      <c r="J38" s="220"/>
      <c r="K38" s="118"/>
      <c r="L38" s="220"/>
    </row>
    <row r="39" spans="2:12" ht="18" customHeight="1" collapsed="1" x14ac:dyDescent="0.25">
      <c r="B39" s="45"/>
      <c r="C39" s="45"/>
      <c r="D39" s="45"/>
      <c r="E39" s="45"/>
      <c r="F39" s="45"/>
      <c r="G39" s="45"/>
      <c r="H39" s="45"/>
      <c r="I39" s="118"/>
    </row>
    <row r="40" spans="2:12" ht="18" customHeight="1" x14ac:dyDescent="0.25">
      <c r="C40" s="45"/>
      <c r="D40" s="200" t="str">
        <f>IFERROR(IF(Input!T6="","",Input!T6),"Referenced Column was deleted!")</f>
        <v>CITY</v>
      </c>
      <c r="F40" s="200" t="str">
        <f>IFERROR(IF(Input!S6="","",Input!S6),"Referenced Column was deleted!")</f>
        <v>STATE / REGION</v>
      </c>
      <c r="H40" s="201" t="str">
        <f>IFERROR(IF(Input!AC6="","",Input!AC6),"Referenced Column was deleted!")</f>
        <v>COMPUTER SYSTEMS</v>
      </c>
      <c r="I40" s="45"/>
      <c r="J40" s="201" t="str">
        <f>IFERROR(IF(Input!AD6="","",Input!AD6),"Referenced Column was deleted!")</f>
        <v xml:space="preserve">TECHNOLOGY USED </v>
      </c>
      <c r="K40" s="45"/>
      <c r="L40" s="201" t="str">
        <f>IFERROR(IF(Input!AE6="","",Input!AE6),"Referenced Column was deleted!")</f>
        <v>SKILLS</v>
      </c>
    </row>
    <row r="41" spans="2:12" ht="18" customHeight="1" x14ac:dyDescent="0.25">
      <c r="C41" s="45"/>
      <c r="D41" s="220" t="s">
        <v>499</v>
      </c>
      <c r="F41" s="220" t="s">
        <v>504</v>
      </c>
      <c r="H41" s="222" t="s">
        <v>385</v>
      </c>
      <c r="I41" s="156"/>
      <c r="J41" s="222" t="s">
        <v>520</v>
      </c>
      <c r="K41" s="156"/>
      <c r="L41" s="222" t="s">
        <v>35</v>
      </c>
    </row>
    <row r="42" spans="2:12" ht="18" customHeight="1" x14ac:dyDescent="0.25">
      <c r="B42" s="45"/>
      <c r="C42" s="45"/>
      <c r="D42" s="220" t="s">
        <v>500</v>
      </c>
      <c r="F42" s="220" t="s">
        <v>505</v>
      </c>
      <c r="H42" s="222" t="s">
        <v>491</v>
      </c>
      <c r="I42" s="157"/>
      <c r="J42" s="222" t="s">
        <v>489</v>
      </c>
      <c r="K42" s="157"/>
      <c r="L42" s="222" t="s">
        <v>488</v>
      </c>
    </row>
    <row r="43" spans="2:12" ht="18" customHeight="1" x14ac:dyDescent="0.25">
      <c r="B43" s="45"/>
      <c r="C43" s="45"/>
      <c r="D43" s="220" t="s">
        <v>518</v>
      </c>
      <c r="F43" s="220" t="s">
        <v>506</v>
      </c>
      <c r="H43" s="222" t="s">
        <v>493</v>
      </c>
      <c r="I43" s="157"/>
      <c r="J43" s="222" t="s">
        <v>490</v>
      </c>
      <c r="K43" s="157"/>
      <c r="L43" s="222" t="s">
        <v>476</v>
      </c>
    </row>
    <row r="44" spans="2:12" ht="18" customHeight="1" x14ac:dyDescent="0.25">
      <c r="B44" s="45"/>
      <c r="C44" s="45"/>
      <c r="D44" s="220" t="s">
        <v>501</v>
      </c>
      <c r="F44" s="220" t="s">
        <v>507</v>
      </c>
      <c r="H44" s="222" t="s">
        <v>494</v>
      </c>
      <c r="I44" s="157"/>
      <c r="J44" s="222" t="s">
        <v>492</v>
      </c>
      <c r="K44" s="157"/>
      <c r="L44" s="222" t="s">
        <v>466</v>
      </c>
    </row>
    <row r="45" spans="2:12" ht="18" customHeight="1" x14ac:dyDescent="0.25">
      <c r="B45" s="45"/>
      <c r="C45" s="45"/>
      <c r="D45" s="220" t="s">
        <v>370</v>
      </c>
      <c r="F45" s="220"/>
      <c r="H45" s="222" t="s">
        <v>495</v>
      </c>
      <c r="I45" s="157"/>
      <c r="J45" s="222" t="s">
        <v>521</v>
      </c>
      <c r="K45" s="157"/>
      <c r="L45" s="222"/>
    </row>
    <row r="46" spans="2:12" ht="18" customHeight="1" x14ac:dyDescent="0.25">
      <c r="B46" s="45"/>
      <c r="C46" s="45"/>
      <c r="D46" s="220" t="s">
        <v>519</v>
      </c>
      <c r="F46" s="220"/>
      <c r="H46" s="222" t="s">
        <v>387</v>
      </c>
      <c r="I46" s="157"/>
      <c r="J46" s="222"/>
      <c r="K46" s="157"/>
      <c r="L46" s="222"/>
    </row>
    <row r="47" spans="2:12" ht="18" customHeight="1" x14ac:dyDescent="0.25">
      <c r="B47" s="45"/>
      <c r="C47" s="45"/>
      <c r="D47" s="220" t="s">
        <v>502</v>
      </c>
      <c r="F47" s="220"/>
      <c r="H47" s="222"/>
      <c r="I47" s="157"/>
      <c r="J47" s="222"/>
      <c r="K47" s="157"/>
      <c r="L47" s="222"/>
    </row>
    <row r="48" spans="2:12" ht="18" customHeight="1" x14ac:dyDescent="0.25">
      <c r="B48" s="45"/>
      <c r="C48" s="45"/>
      <c r="D48" s="220" t="s">
        <v>508</v>
      </c>
      <c r="F48" s="220"/>
      <c r="H48" s="222"/>
      <c r="I48" s="157"/>
      <c r="J48" s="222"/>
      <c r="K48" s="157"/>
      <c r="L48" s="222"/>
    </row>
    <row r="49" spans="2:12" ht="18" customHeight="1" x14ac:dyDescent="0.25">
      <c r="B49" s="45"/>
      <c r="C49" s="45"/>
      <c r="D49" s="220" t="s">
        <v>509</v>
      </c>
      <c r="F49" s="220"/>
      <c r="H49" s="222"/>
      <c r="I49" s="157"/>
      <c r="J49" s="222"/>
      <c r="K49" s="157"/>
      <c r="L49" s="222"/>
    </row>
    <row r="50" spans="2:12" ht="18" customHeight="1" x14ac:dyDescent="0.25">
      <c r="B50" s="45"/>
      <c r="C50" s="45"/>
      <c r="D50" s="220"/>
      <c r="F50" s="220"/>
      <c r="H50" s="222"/>
      <c r="I50" s="157"/>
      <c r="J50" s="222"/>
      <c r="K50" s="157"/>
      <c r="L50" s="222"/>
    </row>
    <row r="51" spans="2:12" ht="18" hidden="1" customHeight="1" outlineLevel="1" x14ac:dyDescent="0.25">
      <c r="B51" s="45"/>
      <c r="C51" s="45"/>
      <c r="D51" s="220"/>
      <c r="F51" s="220"/>
      <c r="H51" s="222"/>
      <c r="I51" s="157"/>
      <c r="J51" s="222"/>
      <c r="K51" s="157"/>
      <c r="L51" s="222"/>
    </row>
    <row r="52" spans="2:12" ht="18" hidden="1" customHeight="1" outlineLevel="1" x14ac:dyDescent="0.25">
      <c r="B52" s="46"/>
      <c r="C52" s="45"/>
      <c r="D52" s="220"/>
      <c r="F52" s="220"/>
      <c r="H52" s="222"/>
      <c r="I52" s="157"/>
      <c r="J52" s="222"/>
      <c r="K52" s="157"/>
      <c r="L52" s="222"/>
    </row>
    <row r="53" spans="2:12" ht="18" hidden="1" customHeight="1" outlineLevel="1" x14ac:dyDescent="0.25">
      <c r="B53" s="46"/>
      <c r="C53" s="45"/>
      <c r="D53" s="220"/>
      <c r="F53" s="220"/>
      <c r="H53" s="222"/>
      <c r="I53" s="157"/>
      <c r="J53" s="222"/>
      <c r="K53" s="157"/>
      <c r="L53" s="222"/>
    </row>
    <row r="54" spans="2:12" ht="18" hidden="1" customHeight="1" outlineLevel="1" x14ac:dyDescent="0.25">
      <c r="B54" s="46"/>
      <c r="C54" s="45"/>
      <c r="D54" s="220"/>
      <c r="F54" s="220"/>
      <c r="H54" s="222"/>
      <c r="I54" s="157"/>
      <c r="J54" s="222"/>
      <c r="K54" s="157"/>
      <c r="L54" s="222"/>
    </row>
    <row r="55" spans="2:12" ht="18" hidden="1" customHeight="1" outlineLevel="1" x14ac:dyDescent="0.25">
      <c r="B55" s="46"/>
      <c r="C55" s="45"/>
      <c r="D55" s="220"/>
      <c r="F55" s="220"/>
      <c r="H55" s="222"/>
      <c r="I55" s="157"/>
      <c r="J55" s="222"/>
      <c r="K55" s="157"/>
      <c r="L55" s="222"/>
    </row>
    <row r="56" spans="2:12" ht="18" hidden="1" customHeight="1" outlineLevel="1" x14ac:dyDescent="0.25">
      <c r="B56" s="46"/>
      <c r="C56" s="46"/>
      <c r="D56" s="220"/>
      <c r="E56" s="45"/>
      <c r="F56" s="220"/>
      <c r="H56" s="222"/>
      <c r="I56" s="157"/>
      <c r="J56" s="222"/>
      <c r="K56" s="157"/>
      <c r="L56" s="222"/>
    </row>
    <row r="57" spans="2:12" ht="18" hidden="1" customHeight="1" outlineLevel="1" x14ac:dyDescent="0.25">
      <c r="B57" s="46"/>
      <c r="C57" s="46"/>
      <c r="D57" s="220"/>
      <c r="F57" s="220"/>
      <c r="H57" s="222"/>
      <c r="I57" s="157"/>
      <c r="J57" s="222"/>
      <c r="K57" s="157"/>
      <c r="L57" s="222"/>
    </row>
    <row r="58" spans="2:12" ht="18" hidden="1" customHeight="1" outlineLevel="1" x14ac:dyDescent="0.25">
      <c r="B58" s="46"/>
      <c r="C58" s="46"/>
      <c r="D58" s="220"/>
      <c r="F58" s="220"/>
      <c r="H58" s="222"/>
      <c r="I58" s="157"/>
      <c r="J58" s="222"/>
      <c r="K58" s="157"/>
      <c r="L58" s="222"/>
    </row>
    <row r="59" spans="2:12" ht="18" hidden="1" customHeight="1" outlineLevel="1" x14ac:dyDescent="0.25">
      <c r="B59" s="46"/>
      <c r="C59" s="46"/>
      <c r="D59" s="220"/>
      <c r="F59" s="220"/>
      <c r="H59" s="222"/>
      <c r="I59" s="157"/>
      <c r="J59" s="222"/>
      <c r="K59" s="157"/>
      <c r="L59" s="222"/>
    </row>
    <row r="60" spans="2:12" ht="18" hidden="1" customHeight="1" outlineLevel="1" x14ac:dyDescent="0.25">
      <c r="B60" s="46"/>
      <c r="C60" s="46"/>
      <c r="D60" s="220"/>
      <c r="F60" s="220"/>
      <c r="H60" s="222"/>
      <c r="I60" s="157"/>
      <c r="J60" s="222"/>
      <c r="K60" s="157"/>
      <c r="L60" s="222"/>
    </row>
    <row r="61" spans="2:12" ht="18" hidden="1" customHeight="1" outlineLevel="1" x14ac:dyDescent="0.25">
      <c r="B61" s="46"/>
      <c r="C61" s="46"/>
      <c r="D61" s="220"/>
      <c r="F61" s="220"/>
      <c r="H61" s="222"/>
      <c r="I61" s="157"/>
      <c r="J61" s="222"/>
      <c r="K61" s="157"/>
      <c r="L61" s="222"/>
    </row>
    <row r="62" spans="2:12" ht="18" hidden="1" customHeight="1" outlineLevel="1" x14ac:dyDescent="0.25">
      <c r="B62" s="46"/>
      <c r="C62" s="46"/>
      <c r="D62" s="220"/>
      <c r="F62" s="220"/>
      <c r="H62" s="222"/>
      <c r="I62" s="157"/>
      <c r="J62" s="222"/>
      <c r="K62" s="157"/>
      <c r="L62" s="222"/>
    </row>
    <row r="63" spans="2:12" ht="18" hidden="1" customHeight="1" outlineLevel="1" x14ac:dyDescent="0.25">
      <c r="B63" s="46"/>
      <c r="C63" s="46"/>
      <c r="D63" s="220"/>
      <c r="F63" s="220"/>
      <c r="H63" s="222"/>
      <c r="I63" s="157"/>
      <c r="J63" s="222"/>
      <c r="K63" s="157"/>
      <c r="L63" s="222"/>
    </row>
    <row r="64" spans="2:12" ht="18" hidden="1" customHeight="1" outlineLevel="1" x14ac:dyDescent="0.25">
      <c r="B64" s="46"/>
      <c r="C64" s="46"/>
      <c r="D64" s="220"/>
      <c r="F64" s="220"/>
      <c r="H64" s="222"/>
      <c r="I64" s="157"/>
      <c r="J64" s="222"/>
      <c r="K64" s="157"/>
      <c r="L64" s="222"/>
    </row>
    <row r="65" spans="2:12" ht="18" hidden="1" customHeight="1" outlineLevel="1" x14ac:dyDescent="0.25">
      <c r="B65" s="46"/>
      <c r="C65" s="46"/>
      <c r="D65" s="220"/>
      <c r="F65" s="220"/>
      <c r="H65" s="222"/>
      <c r="I65" s="157"/>
      <c r="J65" s="222"/>
      <c r="K65" s="157"/>
      <c r="L65" s="222"/>
    </row>
    <row r="66" spans="2:12" ht="18" hidden="1" customHeight="1" outlineLevel="1" x14ac:dyDescent="0.25">
      <c r="C66" s="46"/>
      <c r="D66" s="220"/>
      <c r="F66" s="220"/>
      <c r="H66" s="222"/>
      <c r="I66" s="157"/>
      <c r="J66" s="222"/>
      <c r="K66" s="157"/>
      <c r="L66" s="222"/>
    </row>
    <row r="67" spans="2:12" ht="18" hidden="1" customHeight="1" outlineLevel="1" x14ac:dyDescent="0.25">
      <c r="C67" s="46"/>
      <c r="D67" s="220"/>
      <c r="F67" s="220"/>
      <c r="H67" s="222"/>
      <c r="I67" s="157"/>
      <c r="J67" s="222"/>
      <c r="K67" s="157"/>
      <c r="L67" s="222"/>
    </row>
    <row r="68" spans="2:12" ht="18" hidden="1" customHeight="1" outlineLevel="1" x14ac:dyDescent="0.25">
      <c r="B68" s="46"/>
      <c r="C68" s="46"/>
      <c r="D68" s="220"/>
      <c r="F68" s="220"/>
      <c r="H68" s="222"/>
      <c r="I68" s="157"/>
      <c r="J68" s="222"/>
      <c r="K68" s="157"/>
      <c r="L68" s="222"/>
    </row>
    <row r="69" spans="2:12" ht="18" hidden="1" customHeight="1" outlineLevel="1" x14ac:dyDescent="0.25">
      <c r="B69" s="46"/>
      <c r="C69" s="46"/>
      <c r="D69" s="220"/>
      <c r="F69" s="220"/>
      <c r="H69" s="222"/>
      <c r="I69" s="157"/>
      <c r="J69" s="222"/>
      <c r="K69" s="157"/>
      <c r="L69" s="222"/>
    </row>
    <row r="70" spans="2:12" ht="18" hidden="1" customHeight="1" outlineLevel="1" x14ac:dyDescent="0.25">
      <c r="B70" s="46"/>
      <c r="D70" s="220"/>
      <c r="F70" s="220"/>
      <c r="H70" s="222"/>
      <c r="I70" s="157"/>
      <c r="J70" s="222"/>
      <c r="K70" s="157"/>
      <c r="L70" s="222"/>
    </row>
    <row r="71" spans="2:12" collapsed="1" x14ac:dyDescent="0.25">
      <c r="B71" s="46"/>
    </row>
    <row r="72" spans="2:12" s="40" customFormat="1" ht="22.9" customHeight="1" x14ac:dyDescent="0.25">
      <c r="B72" s="120"/>
      <c r="C72" s="120"/>
      <c r="D72" s="121"/>
      <c r="E72" s="122"/>
      <c r="F72" s="122"/>
      <c r="G72" s="122"/>
      <c r="H72" s="120"/>
      <c r="I72" s="120"/>
      <c r="J72" s="120"/>
      <c r="K72" s="120"/>
      <c r="L72" s="120"/>
    </row>
    <row r="73" spans="2:12" x14ac:dyDescent="0.25">
      <c r="E73" s="45"/>
    </row>
    <row r="74" spans="2:12" x14ac:dyDescent="0.25">
      <c r="E74" s="45"/>
    </row>
  </sheetData>
  <sheetProtection algorithmName="SHA-512" hashValue="z+rR02SfvvQ+azHUH5rBE2+0wrMkcQ/oGhF7GFK+Uk1E2+i+O5dPwxLfioyFngy+70vUU7irWJ7JOuKe0Mcm6A==" saltValue="PZx64ob74jxXI2Np24PZEQ==" spinCount="100000" sheet="1" objects="1" scenarios="1"/>
  <mergeCells count="1">
    <mergeCell ref="C5:L5"/>
  </mergeCells>
  <conditionalFormatting sqref="C5">
    <cfRule type="expression" dxfId="69" priority="1">
      <formula>$C$5=""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scale="76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57B0F78-CA96-4F70-BC7F-71BC82542152}">
          <x14:formula1>
            <xm:f>OFFSET(Calc!$AA$6,0,0,1,Calc!$Z$6)</xm:f>
          </x14:formula1>
          <xm:sqref>B11:B15</xm:sqref>
        </x14:dataValidation>
        <x14:dataValidation type="list" allowBlank="1" showInputMessage="1" showErrorMessage="1" xr:uid="{07D50A85-8E31-4EB0-BD52-6D55B7A872CD}">
          <x14:formula1>
            <xm:f>Calc!$DV$7:$DV$11</xm:f>
          </x14:formula1>
          <xm:sqref>B8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3D62-5D9F-4D24-A6A1-5815BE54B3C7}">
  <sheetPr codeName="Sheet1">
    <pageSetUpPr fitToPage="1"/>
  </sheetPr>
  <dimension ref="B1:AI1006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7109375" style="36" customWidth="1"/>
    <col min="2" max="2" width="14.5703125" style="36" customWidth="1"/>
    <col min="3" max="35" width="25.7109375" style="36" customWidth="1"/>
    <col min="36" max="16384" width="9.140625" style="36"/>
  </cols>
  <sheetData>
    <row r="1" spans="2:35" s="2" customFormat="1" ht="6.75" customHeight="1" x14ac:dyDescent="0.25"/>
    <row r="2" spans="2:35" s="4" customFormat="1" ht="20.100000000000001" customHeight="1" x14ac:dyDescent="0.25">
      <c r="B2" s="193" t="s">
        <v>554</v>
      </c>
      <c r="C2" s="6"/>
      <c r="D2" s="7"/>
      <c r="E2" s="7"/>
      <c r="F2" s="7"/>
      <c r="G2" s="7"/>
      <c r="H2" s="7"/>
      <c r="I2" s="7"/>
      <c r="J2" s="8"/>
      <c r="K2" s="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2:35" s="9" customFormat="1" ht="24" customHeight="1" x14ac:dyDescent="0.25">
      <c r="B3" s="194" t="s">
        <v>439</v>
      </c>
      <c r="C3" s="11"/>
      <c r="D3" s="12"/>
      <c r="E3" s="12"/>
      <c r="F3" s="12"/>
      <c r="G3" s="12"/>
      <c r="H3" s="12"/>
      <c r="I3" s="12"/>
      <c r="J3" s="13"/>
      <c r="K3" s="1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2:35" s="2" customFormat="1" ht="5.0999999999999996" customHeight="1" x14ac:dyDescent="0.25"/>
    <row r="5" spans="2:35" s="2" customFormat="1" ht="18" customHeight="1" x14ac:dyDescent="0.25">
      <c r="B5" s="213" t="s">
        <v>426</v>
      </c>
      <c r="C5" s="213"/>
      <c r="D5" s="213"/>
      <c r="E5" s="213"/>
      <c r="F5" s="213"/>
      <c r="G5" s="213"/>
      <c r="H5" s="213"/>
      <c r="I5" s="213"/>
      <c r="J5" s="214" t="s">
        <v>311</v>
      </c>
      <c r="K5" s="214"/>
      <c r="L5" s="214"/>
      <c r="M5" s="214"/>
      <c r="N5" s="214"/>
      <c r="O5" s="214"/>
      <c r="P5" s="214"/>
      <c r="Q5" s="215" t="s">
        <v>310</v>
      </c>
      <c r="R5" s="215"/>
      <c r="S5" s="215"/>
      <c r="T5" s="215"/>
      <c r="U5" s="215"/>
      <c r="V5" s="215"/>
      <c r="W5" s="216" t="s">
        <v>473</v>
      </c>
      <c r="X5" s="216"/>
      <c r="Y5" s="216"/>
      <c r="Z5" s="216"/>
      <c r="AA5" s="216"/>
      <c r="AB5" s="217" t="s">
        <v>428</v>
      </c>
      <c r="AC5" s="217"/>
      <c r="AD5" s="217"/>
      <c r="AE5" s="217"/>
      <c r="AF5" s="217"/>
      <c r="AG5" s="218" t="s">
        <v>472</v>
      </c>
      <c r="AH5" s="218"/>
      <c r="AI5" s="218"/>
    </row>
    <row r="6" spans="2:35" s="2" customFormat="1" ht="20.100000000000001" customHeight="1" x14ac:dyDescent="0.25">
      <c r="B6" s="266" t="s">
        <v>551</v>
      </c>
      <c r="C6" s="267" t="s">
        <v>0</v>
      </c>
      <c r="D6" s="267" t="s">
        <v>2</v>
      </c>
      <c r="E6" s="267" t="s">
        <v>309</v>
      </c>
      <c r="F6" s="267" t="s">
        <v>1</v>
      </c>
      <c r="G6" s="267" t="s">
        <v>556</v>
      </c>
      <c r="H6" s="267" t="s">
        <v>9</v>
      </c>
      <c r="I6" s="267" t="s">
        <v>5</v>
      </c>
      <c r="J6" s="267" t="s">
        <v>10</v>
      </c>
      <c r="K6" s="267" t="s">
        <v>11</v>
      </c>
      <c r="L6" s="267" t="s">
        <v>12</v>
      </c>
      <c r="M6" s="267" t="s">
        <v>14</v>
      </c>
      <c r="N6" s="267" t="s">
        <v>13</v>
      </c>
      <c r="O6" s="267" t="s">
        <v>15</v>
      </c>
      <c r="P6" s="267" t="s">
        <v>16</v>
      </c>
      <c r="Q6" s="267" t="s">
        <v>17</v>
      </c>
      <c r="R6" s="267" t="s">
        <v>18</v>
      </c>
      <c r="S6" s="267" t="s">
        <v>19</v>
      </c>
      <c r="T6" s="267" t="s">
        <v>20</v>
      </c>
      <c r="U6" s="267" t="s">
        <v>21</v>
      </c>
      <c r="V6" s="267" t="s">
        <v>22</v>
      </c>
      <c r="W6" s="267" t="s">
        <v>23</v>
      </c>
      <c r="X6" s="267" t="s">
        <v>24</v>
      </c>
      <c r="Y6" s="267" t="s">
        <v>25</v>
      </c>
      <c r="Z6" s="267" t="s">
        <v>26</v>
      </c>
      <c r="AA6" s="267" t="s">
        <v>27</v>
      </c>
      <c r="AB6" s="267" t="s">
        <v>3</v>
      </c>
      <c r="AC6" s="267" t="s">
        <v>4</v>
      </c>
      <c r="AD6" s="267" t="s">
        <v>471</v>
      </c>
      <c r="AE6" s="267" t="s">
        <v>442</v>
      </c>
      <c r="AF6" s="267" t="s">
        <v>6</v>
      </c>
      <c r="AG6" s="267" t="s">
        <v>7</v>
      </c>
      <c r="AH6" s="267" t="s">
        <v>474</v>
      </c>
      <c r="AI6" s="268" t="s">
        <v>8</v>
      </c>
    </row>
    <row r="7" spans="2:35" s="2" customFormat="1" x14ac:dyDescent="0.25">
      <c r="B7" s="269" t="s">
        <v>28</v>
      </c>
      <c r="C7" s="270" t="s">
        <v>29</v>
      </c>
      <c r="D7" s="270" t="s">
        <v>31</v>
      </c>
      <c r="E7" s="270" t="s">
        <v>486</v>
      </c>
      <c r="F7" s="270" t="s">
        <v>30</v>
      </c>
      <c r="G7" s="271">
        <v>44525</v>
      </c>
      <c r="H7" s="270" t="s">
        <v>32</v>
      </c>
      <c r="I7" s="270" t="s">
        <v>483</v>
      </c>
      <c r="J7" s="270" t="s">
        <v>33</v>
      </c>
      <c r="K7" s="270" t="s">
        <v>34</v>
      </c>
      <c r="L7" s="270" t="s">
        <v>36</v>
      </c>
      <c r="M7" s="270" t="s">
        <v>38</v>
      </c>
      <c r="N7" s="270" t="s">
        <v>37</v>
      </c>
      <c r="O7" s="270" t="s">
        <v>39</v>
      </c>
      <c r="P7" s="270" t="s">
        <v>40</v>
      </c>
      <c r="Q7" s="270"/>
      <c r="R7" s="270" t="s">
        <v>496</v>
      </c>
      <c r="S7" s="270"/>
      <c r="T7" s="270" t="s">
        <v>499</v>
      </c>
      <c r="U7" s="270" t="s">
        <v>312</v>
      </c>
      <c r="V7" s="270" t="s">
        <v>313</v>
      </c>
      <c r="W7" s="270">
        <v>88800</v>
      </c>
      <c r="X7" s="270">
        <v>9321000</v>
      </c>
      <c r="Y7" s="270">
        <v>238100</v>
      </c>
      <c r="Z7" s="270"/>
      <c r="AA7" s="270"/>
      <c r="AB7" s="270">
        <v>25</v>
      </c>
      <c r="AC7" s="270"/>
      <c r="AD7" s="270" t="s">
        <v>385</v>
      </c>
      <c r="AE7" s="270" t="s">
        <v>540</v>
      </c>
      <c r="AF7" s="270"/>
      <c r="AG7" s="270"/>
      <c r="AH7" s="270"/>
      <c r="AI7" s="272"/>
    </row>
    <row r="8" spans="2:35" s="2" customFormat="1" x14ac:dyDescent="0.25">
      <c r="B8" s="269" t="s">
        <v>41</v>
      </c>
      <c r="C8" s="270" t="s">
        <v>42</v>
      </c>
      <c r="D8" s="270" t="s">
        <v>63</v>
      </c>
      <c r="E8" s="270" t="s">
        <v>487</v>
      </c>
      <c r="F8" s="270" t="s">
        <v>30</v>
      </c>
      <c r="G8" s="271">
        <v>44529</v>
      </c>
      <c r="H8" s="270" t="s">
        <v>44</v>
      </c>
      <c r="I8" s="270" t="s">
        <v>483</v>
      </c>
      <c r="J8" s="270" t="s">
        <v>45</v>
      </c>
      <c r="K8" s="270" t="s">
        <v>46</v>
      </c>
      <c r="L8" s="270" t="s">
        <v>47</v>
      </c>
      <c r="M8" s="270" t="s">
        <v>49</v>
      </c>
      <c r="N8" s="270" t="s">
        <v>48</v>
      </c>
      <c r="O8" s="270" t="s">
        <v>50</v>
      </c>
      <c r="P8" s="270" t="s">
        <v>51</v>
      </c>
      <c r="Q8" s="270"/>
      <c r="R8" s="270" t="s">
        <v>371</v>
      </c>
      <c r="S8" s="270"/>
      <c r="T8" s="270" t="s">
        <v>501</v>
      </c>
      <c r="U8" s="270" t="s">
        <v>314</v>
      </c>
      <c r="V8" s="270" t="s">
        <v>315</v>
      </c>
      <c r="W8" s="270">
        <v>24600</v>
      </c>
      <c r="X8" s="270">
        <v>8692000</v>
      </c>
      <c r="Y8" s="270">
        <v>220000</v>
      </c>
      <c r="Z8" s="270"/>
      <c r="AA8" s="270"/>
      <c r="AB8" s="270">
        <v>540</v>
      </c>
      <c r="AC8" s="270"/>
      <c r="AD8" s="270" t="s">
        <v>385</v>
      </c>
      <c r="AE8" s="270" t="s">
        <v>541</v>
      </c>
      <c r="AF8" s="270"/>
      <c r="AG8" s="270"/>
      <c r="AH8" s="270"/>
      <c r="AI8" s="272"/>
    </row>
    <row r="9" spans="2:35" s="2" customFormat="1" x14ac:dyDescent="0.25">
      <c r="B9" s="269" t="s">
        <v>52</v>
      </c>
      <c r="C9" s="270" t="s">
        <v>53</v>
      </c>
      <c r="D9" s="270" t="s">
        <v>77</v>
      </c>
      <c r="E9" s="270" t="s">
        <v>486</v>
      </c>
      <c r="F9" s="270" t="s">
        <v>54</v>
      </c>
      <c r="G9" s="271">
        <v>44525</v>
      </c>
      <c r="H9" s="270" t="s">
        <v>55</v>
      </c>
      <c r="I9" s="270" t="s">
        <v>480</v>
      </c>
      <c r="J9" s="270" t="s">
        <v>56</v>
      </c>
      <c r="K9" s="270" t="s">
        <v>57</v>
      </c>
      <c r="L9" s="270" t="s">
        <v>58</v>
      </c>
      <c r="M9" s="270" t="s">
        <v>60</v>
      </c>
      <c r="N9" s="270" t="s">
        <v>59</v>
      </c>
      <c r="O9" s="270" t="s">
        <v>61</v>
      </c>
      <c r="P9" s="270" t="s">
        <v>62</v>
      </c>
      <c r="Q9" s="270"/>
      <c r="R9" s="270" t="s">
        <v>372</v>
      </c>
      <c r="S9" s="270"/>
      <c r="T9" s="270" t="s">
        <v>502</v>
      </c>
      <c r="U9" s="270" t="s">
        <v>316</v>
      </c>
      <c r="V9" s="270" t="s">
        <v>317</v>
      </c>
      <c r="W9" s="270">
        <v>75000</v>
      </c>
      <c r="X9" s="270">
        <v>1106000</v>
      </c>
      <c r="Y9" s="270">
        <v>889300</v>
      </c>
      <c r="Z9" s="270"/>
      <c r="AA9" s="270"/>
      <c r="AB9" s="270">
        <v>400</v>
      </c>
      <c r="AC9" s="270"/>
      <c r="AD9" s="270" t="s">
        <v>386</v>
      </c>
      <c r="AE9" s="270" t="s">
        <v>542</v>
      </c>
      <c r="AF9" s="270"/>
      <c r="AG9" s="270"/>
      <c r="AH9" s="270"/>
      <c r="AI9" s="272"/>
    </row>
    <row r="10" spans="2:35" s="2" customFormat="1" x14ac:dyDescent="0.25">
      <c r="B10" s="269" t="s">
        <v>572</v>
      </c>
      <c r="C10" s="270" t="s">
        <v>65</v>
      </c>
      <c r="D10" s="270" t="s">
        <v>63</v>
      </c>
      <c r="E10" s="270" t="s">
        <v>461</v>
      </c>
      <c r="F10" s="270" t="s">
        <v>66</v>
      </c>
      <c r="G10" s="271">
        <v>44525</v>
      </c>
      <c r="H10" s="270" t="s">
        <v>67</v>
      </c>
      <c r="I10" s="270" t="s">
        <v>482</v>
      </c>
      <c r="J10" s="270" t="s">
        <v>68</v>
      </c>
      <c r="K10" s="270" t="s">
        <v>69</v>
      </c>
      <c r="L10" s="270" t="s">
        <v>70</v>
      </c>
      <c r="M10" s="270" t="s">
        <v>72</v>
      </c>
      <c r="N10" s="270" t="s">
        <v>71</v>
      </c>
      <c r="O10" s="270" t="s">
        <v>73</v>
      </c>
      <c r="P10" s="270" t="s">
        <v>74</v>
      </c>
      <c r="Q10" s="270"/>
      <c r="R10" s="270" t="s">
        <v>318</v>
      </c>
      <c r="S10" s="270"/>
      <c r="T10" s="270" t="s">
        <v>502</v>
      </c>
      <c r="U10" s="270" t="s">
        <v>319</v>
      </c>
      <c r="V10" s="270" t="s">
        <v>320</v>
      </c>
      <c r="W10" s="270">
        <v>74000</v>
      </c>
      <c r="X10" s="270">
        <v>6058000</v>
      </c>
      <c r="Y10" s="270">
        <v>438000</v>
      </c>
      <c r="Z10" s="270"/>
      <c r="AA10" s="270"/>
      <c r="AB10" s="270">
        <v>670</v>
      </c>
      <c r="AC10" s="270"/>
      <c r="AD10" s="270" t="s">
        <v>385</v>
      </c>
      <c r="AE10" s="270" t="s">
        <v>544</v>
      </c>
      <c r="AF10" s="270"/>
      <c r="AG10" s="270"/>
      <c r="AH10" s="270"/>
      <c r="AI10" s="272"/>
    </row>
    <row r="11" spans="2:35" s="2" customFormat="1" x14ac:dyDescent="0.25">
      <c r="B11" s="269" t="s">
        <v>64</v>
      </c>
      <c r="C11" s="270" t="s">
        <v>75</v>
      </c>
      <c r="D11" s="270" t="s">
        <v>111</v>
      </c>
      <c r="E11" s="270" t="s">
        <v>460</v>
      </c>
      <c r="F11" s="270" t="s">
        <v>76</v>
      </c>
      <c r="G11" s="271">
        <v>44525</v>
      </c>
      <c r="H11" s="270" t="s">
        <v>78</v>
      </c>
      <c r="I11" s="270" t="s">
        <v>483</v>
      </c>
      <c r="J11" s="270" t="s">
        <v>79</v>
      </c>
      <c r="K11" s="270" t="s">
        <v>80</v>
      </c>
      <c r="L11" s="270" t="s">
        <v>81</v>
      </c>
      <c r="M11" s="270" t="s">
        <v>83</v>
      </c>
      <c r="N11" s="270" t="s">
        <v>82</v>
      </c>
      <c r="O11" s="270" t="s">
        <v>84</v>
      </c>
      <c r="P11" s="270" t="s">
        <v>85</v>
      </c>
      <c r="Q11" s="270"/>
      <c r="R11" s="270" t="s">
        <v>321</v>
      </c>
      <c r="S11" s="270"/>
      <c r="T11" s="270" t="s">
        <v>508</v>
      </c>
      <c r="U11" s="270" t="s">
        <v>322</v>
      </c>
      <c r="V11" s="270" t="s">
        <v>323</v>
      </c>
      <c r="W11" s="270">
        <v>31900</v>
      </c>
      <c r="X11" s="270">
        <v>5804000</v>
      </c>
      <c r="Y11" s="270">
        <v>935800</v>
      </c>
      <c r="Z11" s="270"/>
      <c r="AA11" s="270"/>
      <c r="AB11" s="270">
        <v>1000</v>
      </c>
      <c r="AC11" s="270"/>
      <c r="AD11" s="270" t="s">
        <v>387</v>
      </c>
      <c r="AE11" s="270" t="s">
        <v>545</v>
      </c>
      <c r="AF11" s="270"/>
      <c r="AG11" s="270"/>
      <c r="AH11" s="270"/>
      <c r="AI11" s="272"/>
    </row>
    <row r="12" spans="2:35" s="2" customFormat="1" x14ac:dyDescent="0.25">
      <c r="B12" s="269" t="s">
        <v>86</v>
      </c>
      <c r="C12" s="270" t="s">
        <v>87</v>
      </c>
      <c r="D12" s="270" t="s">
        <v>63</v>
      </c>
      <c r="E12" s="270" t="s">
        <v>486</v>
      </c>
      <c r="F12" s="270" t="s">
        <v>88</v>
      </c>
      <c r="G12" s="271">
        <v>43794</v>
      </c>
      <c r="H12" s="270" t="s">
        <v>89</v>
      </c>
      <c r="I12" s="270" t="s">
        <v>477</v>
      </c>
      <c r="J12" s="270" t="s">
        <v>90</v>
      </c>
      <c r="K12" s="270" t="s">
        <v>91</v>
      </c>
      <c r="L12" s="270" t="s">
        <v>92</v>
      </c>
      <c r="M12" s="270" t="s">
        <v>94</v>
      </c>
      <c r="N12" s="270" t="s">
        <v>93</v>
      </c>
      <c r="O12" s="270" t="s">
        <v>95</v>
      </c>
      <c r="P12" s="270" t="s">
        <v>96</v>
      </c>
      <c r="Q12" s="270"/>
      <c r="R12" s="270" t="s">
        <v>324</v>
      </c>
      <c r="S12" s="270"/>
      <c r="T12" s="270" t="s">
        <v>519</v>
      </c>
      <c r="U12" s="270" t="s">
        <v>325</v>
      </c>
      <c r="V12" s="270" t="s">
        <v>326</v>
      </c>
      <c r="W12" s="270">
        <v>7800</v>
      </c>
      <c r="X12" s="270">
        <v>6272000</v>
      </c>
      <c r="Y12" s="270">
        <v>94300</v>
      </c>
      <c r="Z12" s="270"/>
      <c r="AA12" s="270"/>
      <c r="AB12" s="270">
        <v>240</v>
      </c>
      <c r="AC12" s="270"/>
      <c r="AD12" s="270" t="s">
        <v>462</v>
      </c>
      <c r="AE12" s="270" t="s">
        <v>540</v>
      </c>
      <c r="AF12" s="270"/>
      <c r="AG12" s="270"/>
      <c r="AH12" s="270"/>
      <c r="AI12" s="272"/>
    </row>
    <row r="13" spans="2:35" s="2" customFormat="1" x14ac:dyDescent="0.25">
      <c r="B13" s="269" t="s">
        <v>97</v>
      </c>
      <c r="C13" s="270" t="s">
        <v>98</v>
      </c>
      <c r="D13" s="270" t="s">
        <v>31</v>
      </c>
      <c r="E13" s="270" t="s">
        <v>487</v>
      </c>
      <c r="F13" s="270" t="s">
        <v>99</v>
      </c>
      <c r="G13" s="271">
        <v>29550</v>
      </c>
      <c r="H13" s="270" t="s">
        <v>100</v>
      </c>
      <c r="I13" s="270" t="s">
        <v>480</v>
      </c>
      <c r="J13" s="270" t="s">
        <v>101</v>
      </c>
      <c r="K13" s="270" t="s">
        <v>102</v>
      </c>
      <c r="L13" s="270" t="s">
        <v>103</v>
      </c>
      <c r="M13" s="270" t="s">
        <v>105</v>
      </c>
      <c r="N13" s="270" t="s">
        <v>104</v>
      </c>
      <c r="O13" s="270" t="s">
        <v>106</v>
      </c>
      <c r="P13" s="270" t="s">
        <v>107</v>
      </c>
      <c r="Q13" s="270"/>
      <c r="R13" s="270" t="s">
        <v>318</v>
      </c>
      <c r="S13" s="270"/>
      <c r="T13" s="270" t="s">
        <v>370</v>
      </c>
      <c r="U13" s="270" t="s">
        <v>327</v>
      </c>
      <c r="V13" s="270" t="s">
        <v>328</v>
      </c>
      <c r="W13" s="270">
        <v>28400</v>
      </c>
      <c r="X13" s="270">
        <v>4548000</v>
      </c>
      <c r="Y13" s="270">
        <v>937400</v>
      </c>
      <c r="Z13" s="270"/>
      <c r="AA13" s="270"/>
      <c r="AB13" s="270">
        <v>665</v>
      </c>
      <c r="AC13" s="270"/>
      <c r="AD13" s="270" t="s">
        <v>462</v>
      </c>
      <c r="AE13" s="270" t="s">
        <v>541</v>
      </c>
      <c r="AF13" s="270"/>
      <c r="AG13" s="270"/>
      <c r="AH13" s="270"/>
      <c r="AI13" s="272"/>
    </row>
    <row r="14" spans="2:35" s="2" customFormat="1" x14ac:dyDescent="0.25">
      <c r="B14" s="269" t="s">
        <v>108</v>
      </c>
      <c r="C14" s="270" t="s">
        <v>109</v>
      </c>
      <c r="D14" s="270" t="s">
        <v>111</v>
      </c>
      <c r="E14" s="270" t="s">
        <v>486</v>
      </c>
      <c r="F14" s="270" t="s">
        <v>110</v>
      </c>
      <c r="G14" s="271">
        <v>42333</v>
      </c>
      <c r="H14" s="270" t="s">
        <v>112</v>
      </c>
      <c r="I14" s="270" t="s">
        <v>484</v>
      </c>
      <c r="J14" s="270" t="s">
        <v>113</v>
      </c>
      <c r="K14" s="270" t="s">
        <v>114</v>
      </c>
      <c r="L14" s="270" t="s">
        <v>115</v>
      </c>
      <c r="M14" s="270" t="s">
        <v>117</v>
      </c>
      <c r="N14" s="270" t="s">
        <v>116</v>
      </c>
      <c r="O14" s="270" t="s">
        <v>118</v>
      </c>
      <c r="P14" s="270" t="s">
        <v>119</v>
      </c>
      <c r="Q14" s="270"/>
      <c r="R14" s="270" t="s">
        <v>366</v>
      </c>
      <c r="S14" s="270"/>
      <c r="T14" s="270" t="s">
        <v>557</v>
      </c>
      <c r="U14" s="270" t="s">
        <v>329</v>
      </c>
      <c r="V14" s="270" t="s">
        <v>330</v>
      </c>
      <c r="W14" s="270">
        <v>42900</v>
      </c>
      <c r="X14" s="270">
        <v>2225000</v>
      </c>
      <c r="Y14" s="270">
        <v>187400</v>
      </c>
      <c r="Z14" s="270"/>
      <c r="AA14" s="270"/>
      <c r="AB14" s="270">
        <v>815</v>
      </c>
      <c r="AC14" s="270"/>
      <c r="AD14" s="270" t="s">
        <v>463</v>
      </c>
      <c r="AE14" s="270" t="s">
        <v>542</v>
      </c>
      <c r="AF14" s="270"/>
      <c r="AG14" s="270"/>
      <c r="AH14" s="270"/>
      <c r="AI14" s="272"/>
    </row>
    <row r="15" spans="2:35" s="2" customFormat="1" x14ac:dyDescent="0.25">
      <c r="B15" s="269" t="s">
        <v>120</v>
      </c>
      <c r="C15" s="270" t="s">
        <v>121</v>
      </c>
      <c r="D15" s="270" t="s">
        <v>111</v>
      </c>
      <c r="E15" s="270" t="s">
        <v>461</v>
      </c>
      <c r="F15" s="270" t="s">
        <v>122</v>
      </c>
      <c r="G15" s="271">
        <v>31192</v>
      </c>
      <c r="H15" s="270" t="s">
        <v>123</v>
      </c>
      <c r="I15" s="270" t="s">
        <v>483</v>
      </c>
      <c r="J15" s="270" t="s">
        <v>124</v>
      </c>
      <c r="K15" s="270" t="s">
        <v>125</v>
      </c>
      <c r="L15" s="270" t="s">
        <v>126</v>
      </c>
      <c r="M15" s="270" t="s">
        <v>128</v>
      </c>
      <c r="N15" s="270" t="s">
        <v>127</v>
      </c>
      <c r="O15" s="270" t="s">
        <v>129</v>
      </c>
      <c r="P15" s="270" t="s">
        <v>130</v>
      </c>
      <c r="Q15" s="270"/>
      <c r="R15" s="270" t="s">
        <v>497</v>
      </c>
      <c r="S15" s="270"/>
      <c r="T15" s="270" t="s">
        <v>500</v>
      </c>
      <c r="U15" s="270" t="s">
        <v>331</v>
      </c>
      <c r="V15" s="270" t="s">
        <v>332</v>
      </c>
      <c r="W15" s="270">
        <v>93000</v>
      </c>
      <c r="X15" s="270">
        <v>8034000</v>
      </c>
      <c r="Y15" s="270">
        <v>805300</v>
      </c>
      <c r="Z15" s="270"/>
      <c r="AA15" s="270"/>
      <c r="AB15" s="270">
        <v>905</v>
      </c>
      <c r="AC15" s="270"/>
      <c r="AD15" s="270" t="s">
        <v>464</v>
      </c>
      <c r="AE15" s="270" t="s">
        <v>543</v>
      </c>
      <c r="AF15" s="270"/>
      <c r="AG15" s="270"/>
      <c r="AH15" s="270"/>
      <c r="AI15" s="272"/>
    </row>
    <row r="16" spans="2:35" s="2" customFormat="1" x14ac:dyDescent="0.25">
      <c r="B16" s="269" t="s">
        <v>131</v>
      </c>
      <c r="C16" s="270" t="s">
        <v>132</v>
      </c>
      <c r="D16" s="270" t="s">
        <v>111</v>
      </c>
      <c r="E16" s="270" t="s">
        <v>460</v>
      </c>
      <c r="F16" s="270" t="s">
        <v>133</v>
      </c>
      <c r="G16" s="271">
        <v>32629</v>
      </c>
      <c r="H16" s="270" t="s">
        <v>134</v>
      </c>
      <c r="I16" s="270" t="s">
        <v>482</v>
      </c>
      <c r="J16" s="270" t="s">
        <v>135</v>
      </c>
      <c r="K16" s="270" t="s">
        <v>136</v>
      </c>
      <c r="L16" s="270" t="s">
        <v>137</v>
      </c>
      <c r="M16" s="270" t="s">
        <v>139</v>
      </c>
      <c r="N16" s="270" t="s">
        <v>138</v>
      </c>
      <c r="O16" s="270" t="s">
        <v>140</v>
      </c>
      <c r="P16" s="270" t="s">
        <v>141</v>
      </c>
      <c r="Q16" s="270"/>
      <c r="R16" s="270" t="s">
        <v>321</v>
      </c>
      <c r="S16" s="270"/>
      <c r="T16" s="270" t="s">
        <v>558</v>
      </c>
      <c r="U16" s="270" t="s">
        <v>334</v>
      </c>
      <c r="V16" s="270" t="s">
        <v>335</v>
      </c>
      <c r="W16" s="270">
        <v>41800</v>
      </c>
      <c r="X16" s="270">
        <v>2214000</v>
      </c>
      <c r="Y16" s="270">
        <v>145100</v>
      </c>
      <c r="Z16" s="270"/>
      <c r="AA16" s="270"/>
      <c r="AB16" s="270">
        <v>525</v>
      </c>
      <c r="AC16" s="270"/>
      <c r="AD16" s="270" t="s">
        <v>464</v>
      </c>
      <c r="AE16" s="270" t="s">
        <v>544</v>
      </c>
      <c r="AF16" s="270"/>
      <c r="AG16" s="270"/>
      <c r="AH16" s="270"/>
      <c r="AI16" s="272"/>
    </row>
    <row r="17" spans="2:35" s="2" customFormat="1" x14ac:dyDescent="0.25">
      <c r="B17" s="269" t="s">
        <v>142</v>
      </c>
      <c r="C17" s="270" t="s">
        <v>143</v>
      </c>
      <c r="D17" s="270" t="s">
        <v>43</v>
      </c>
      <c r="E17" s="270" t="s">
        <v>486</v>
      </c>
      <c r="F17" s="270" t="s">
        <v>144</v>
      </c>
      <c r="G17" s="271">
        <v>35463</v>
      </c>
      <c r="H17" s="270" t="s">
        <v>145</v>
      </c>
      <c r="I17" s="270" t="s">
        <v>481</v>
      </c>
      <c r="J17" s="270" t="s">
        <v>146</v>
      </c>
      <c r="K17" s="270" t="s">
        <v>147</v>
      </c>
      <c r="L17" s="270" t="s">
        <v>148</v>
      </c>
      <c r="M17" s="270" t="s">
        <v>150</v>
      </c>
      <c r="N17" s="270" t="s">
        <v>149</v>
      </c>
      <c r="O17" s="270" t="s">
        <v>151</v>
      </c>
      <c r="P17" s="270" t="s">
        <v>152</v>
      </c>
      <c r="Q17" s="270"/>
      <c r="R17" s="270" t="s">
        <v>372</v>
      </c>
      <c r="S17" s="270"/>
      <c r="T17" s="270" t="s">
        <v>519</v>
      </c>
      <c r="U17" s="270" t="s">
        <v>337</v>
      </c>
      <c r="V17" s="270" t="s">
        <v>338</v>
      </c>
      <c r="W17" s="270">
        <v>67700</v>
      </c>
      <c r="X17" s="270">
        <v>5838000</v>
      </c>
      <c r="Y17" s="270">
        <v>926300</v>
      </c>
      <c r="Z17" s="270"/>
      <c r="AA17" s="270"/>
      <c r="AB17" s="270">
        <v>550</v>
      </c>
      <c r="AC17" s="270"/>
      <c r="AD17" s="270" t="s">
        <v>462</v>
      </c>
      <c r="AE17" s="270" t="s">
        <v>541</v>
      </c>
      <c r="AF17" s="270"/>
      <c r="AG17" s="270"/>
      <c r="AH17" s="270"/>
      <c r="AI17" s="272"/>
    </row>
    <row r="18" spans="2:35" s="2" customFormat="1" x14ac:dyDescent="0.25">
      <c r="B18" s="269" t="s">
        <v>153</v>
      </c>
      <c r="C18" s="270" t="s">
        <v>154</v>
      </c>
      <c r="D18" s="270" t="s">
        <v>77</v>
      </c>
      <c r="E18" s="270" t="s">
        <v>487</v>
      </c>
      <c r="F18" s="270" t="s">
        <v>155</v>
      </c>
      <c r="G18" s="271">
        <v>36220</v>
      </c>
      <c r="H18" s="270" t="s">
        <v>156</v>
      </c>
      <c r="I18" s="270" t="s">
        <v>480</v>
      </c>
      <c r="J18" s="270" t="s">
        <v>157</v>
      </c>
      <c r="K18" s="270" t="s">
        <v>158</v>
      </c>
      <c r="L18" s="270" t="s">
        <v>159</v>
      </c>
      <c r="M18" s="270" t="s">
        <v>161</v>
      </c>
      <c r="N18" s="270" t="s">
        <v>160</v>
      </c>
      <c r="O18" s="270" t="s">
        <v>162</v>
      </c>
      <c r="P18" s="270" t="s">
        <v>163</v>
      </c>
      <c r="Q18" s="270"/>
      <c r="R18" s="270" t="s">
        <v>348</v>
      </c>
      <c r="S18" s="270"/>
      <c r="T18" s="270" t="s">
        <v>559</v>
      </c>
      <c r="U18" s="270" t="s">
        <v>339</v>
      </c>
      <c r="V18" s="270" t="s">
        <v>340</v>
      </c>
      <c r="W18" s="270">
        <v>86900</v>
      </c>
      <c r="X18" s="270">
        <v>1387000</v>
      </c>
      <c r="Y18" s="270">
        <v>737800</v>
      </c>
      <c r="Z18" s="270"/>
      <c r="AA18" s="270"/>
      <c r="AB18" s="270">
        <v>540</v>
      </c>
      <c r="AC18" s="270"/>
      <c r="AD18" s="270" t="s">
        <v>465</v>
      </c>
      <c r="AE18" s="270" t="s">
        <v>542</v>
      </c>
      <c r="AF18" s="270"/>
      <c r="AG18" s="270"/>
      <c r="AH18" s="270"/>
      <c r="AI18" s="272"/>
    </row>
    <row r="19" spans="2:35" s="2" customFormat="1" x14ac:dyDescent="0.25">
      <c r="B19" s="269" t="s">
        <v>164</v>
      </c>
      <c r="C19" s="270" t="s">
        <v>165</v>
      </c>
      <c r="D19" s="270" t="s">
        <v>77</v>
      </c>
      <c r="E19" s="270" t="s">
        <v>486</v>
      </c>
      <c r="F19" s="270" t="s">
        <v>166</v>
      </c>
      <c r="G19" s="271">
        <v>40852</v>
      </c>
      <c r="H19" s="270" t="s">
        <v>167</v>
      </c>
      <c r="I19" s="270" t="s">
        <v>479</v>
      </c>
      <c r="J19" s="270" t="s">
        <v>168</v>
      </c>
      <c r="K19" s="270" t="s">
        <v>169</v>
      </c>
      <c r="L19" s="270" t="s">
        <v>170</v>
      </c>
      <c r="M19" s="270" t="s">
        <v>172</v>
      </c>
      <c r="N19" s="270" t="s">
        <v>171</v>
      </c>
      <c r="O19" s="270" t="s">
        <v>173</v>
      </c>
      <c r="P19" s="270" t="s">
        <v>174</v>
      </c>
      <c r="Q19" s="270"/>
      <c r="R19" s="270" t="s">
        <v>336</v>
      </c>
      <c r="S19" s="270"/>
      <c r="T19" s="270" t="s">
        <v>518</v>
      </c>
      <c r="U19" s="270" t="s">
        <v>341</v>
      </c>
      <c r="V19" s="270" t="s">
        <v>342</v>
      </c>
      <c r="W19" s="270">
        <v>23400</v>
      </c>
      <c r="X19" s="270">
        <v>2940000</v>
      </c>
      <c r="Y19" s="270">
        <v>640000</v>
      </c>
      <c r="Z19" s="270"/>
      <c r="AA19" s="270"/>
      <c r="AB19" s="270">
        <v>825</v>
      </c>
      <c r="AC19" s="270"/>
      <c r="AD19" s="270" t="s">
        <v>466</v>
      </c>
      <c r="AE19" s="270" t="s">
        <v>543</v>
      </c>
      <c r="AF19" s="270"/>
      <c r="AG19" s="270"/>
      <c r="AH19" s="270"/>
      <c r="AI19" s="272"/>
    </row>
    <row r="20" spans="2:35" s="2" customFormat="1" x14ac:dyDescent="0.25">
      <c r="B20" s="269" t="s">
        <v>175</v>
      </c>
      <c r="C20" s="270" t="s">
        <v>176</v>
      </c>
      <c r="D20" s="270" t="s">
        <v>31</v>
      </c>
      <c r="E20" s="270" t="s">
        <v>461</v>
      </c>
      <c r="F20" s="270" t="s">
        <v>177</v>
      </c>
      <c r="G20" s="271">
        <v>44502</v>
      </c>
      <c r="H20" s="270" t="s">
        <v>178</v>
      </c>
      <c r="I20" s="270" t="s">
        <v>478</v>
      </c>
      <c r="J20" s="270" t="s">
        <v>179</v>
      </c>
      <c r="K20" s="270" t="s">
        <v>180</v>
      </c>
      <c r="L20" s="270" t="s">
        <v>181</v>
      </c>
      <c r="M20" s="270" t="s">
        <v>183</v>
      </c>
      <c r="N20" s="270" t="s">
        <v>182</v>
      </c>
      <c r="O20" s="270" t="s">
        <v>184</v>
      </c>
      <c r="P20" s="270" t="s">
        <v>185</v>
      </c>
      <c r="Q20" s="270"/>
      <c r="R20" s="270" t="s">
        <v>503</v>
      </c>
      <c r="S20" s="270"/>
      <c r="T20" s="270" t="s">
        <v>499</v>
      </c>
      <c r="U20" s="270" t="s">
        <v>343</v>
      </c>
      <c r="V20" s="270" t="s">
        <v>344</v>
      </c>
      <c r="W20" s="270">
        <v>44700</v>
      </c>
      <c r="X20" s="270">
        <v>4483000</v>
      </c>
      <c r="Y20" s="270">
        <v>540500</v>
      </c>
      <c r="Z20" s="270"/>
      <c r="AA20" s="270"/>
      <c r="AB20" s="270">
        <v>285</v>
      </c>
      <c r="AC20" s="270"/>
      <c r="AD20" s="270" t="s">
        <v>535</v>
      </c>
      <c r="AE20" s="270" t="s">
        <v>544</v>
      </c>
      <c r="AF20" s="270"/>
      <c r="AG20" s="270"/>
      <c r="AH20" s="270"/>
      <c r="AI20" s="272"/>
    </row>
    <row r="21" spans="2:35" s="2" customFormat="1" x14ac:dyDescent="0.25">
      <c r="B21" s="269" t="s">
        <v>186</v>
      </c>
      <c r="C21" s="270" t="s">
        <v>187</v>
      </c>
      <c r="D21" s="270" t="s">
        <v>43</v>
      </c>
      <c r="E21" s="270" t="s">
        <v>460</v>
      </c>
      <c r="F21" s="270" t="s">
        <v>188</v>
      </c>
      <c r="G21" s="271">
        <v>44402</v>
      </c>
      <c r="H21" s="270" t="s">
        <v>189</v>
      </c>
      <c r="I21" s="270" t="s">
        <v>477</v>
      </c>
      <c r="J21" s="270" t="s">
        <v>190</v>
      </c>
      <c r="K21" s="270" t="s">
        <v>191</v>
      </c>
      <c r="L21" s="270" t="s">
        <v>192</v>
      </c>
      <c r="M21" s="270" t="s">
        <v>194</v>
      </c>
      <c r="N21" s="270" t="s">
        <v>193</v>
      </c>
      <c r="O21" s="270" t="s">
        <v>195</v>
      </c>
      <c r="P21" s="270" t="s">
        <v>196</v>
      </c>
      <c r="Q21" s="270"/>
      <c r="R21" s="270" t="s">
        <v>345</v>
      </c>
      <c r="S21" s="270"/>
      <c r="T21" s="270" t="s">
        <v>501</v>
      </c>
      <c r="U21" s="270" t="s">
        <v>346</v>
      </c>
      <c r="V21" s="270" t="s">
        <v>347</v>
      </c>
      <c r="W21" s="270">
        <v>83100</v>
      </c>
      <c r="X21" s="270">
        <v>1414000</v>
      </c>
      <c r="Y21" s="270">
        <v>972900</v>
      </c>
      <c r="Z21" s="270"/>
      <c r="AA21" s="270"/>
      <c r="AB21" s="270">
        <v>860</v>
      </c>
      <c r="AC21" s="270"/>
      <c r="AD21" s="270" t="s">
        <v>385</v>
      </c>
      <c r="AE21" s="270" t="s">
        <v>545</v>
      </c>
      <c r="AF21" s="270"/>
      <c r="AG21" s="270"/>
      <c r="AH21" s="270"/>
      <c r="AI21" s="272"/>
    </row>
    <row r="22" spans="2:35" s="2" customFormat="1" x14ac:dyDescent="0.25">
      <c r="B22" s="269" t="s">
        <v>197</v>
      </c>
      <c r="C22" s="270" t="s">
        <v>198</v>
      </c>
      <c r="D22" s="270" t="s">
        <v>31</v>
      </c>
      <c r="E22" s="270" t="s">
        <v>486</v>
      </c>
      <c r="F22" s="270" t="s">
        <v>199</v>
      </c>
      <c r="G22" s="271">
        <v>37246</v>
      </c>
      <c r="H22" s="270" t="s">
        <v>200</v>
      </c>
      <c r="I22" s="270" t="s">
        <v>476</v>
      </c>
      <c r="J22" s="270" t="s">
        <v>201</v>
      </c>
      <c r="K22" s="270" t="s">
        <v>202</v>
      </c>
      <c r="L22" s="270" t="s">
        <v>203</v>
      </c>
      <c r="M22" s="270" t="s">
        <v>205</v>
      </c>
      <c r="N22" s="270" t="s">
        <v>204</v>
      </c>
      <c r="O22" s="270" t="s">
        <v>206</v>
      </c>
      <c r="P22" s="270" t="s">
        <v>207</v>
      </c>
      <c r="Q22" s="270"/>
      <c r="R22" s="270" t="s">
        <v>348</v>
      </c>
      <c r="S22" s="270"/>
      <c r="T22" s="270" t="s">
        <v>502</v>
      </c>
      <c r="U22" s="270" t="s">
        <v>349</v>
      </c>
      <c r="V22" s="270" t="s">
        <v>350</v>
      </c>
      <c r="W22" s="270">
        <v>45600</v>
      </c>
      <c r="X22" s="270">
        <v>4759000</v>
      </c>
      <c r="Y22" s="270">
        <v>224600</v>
      </c>
      <c r="Z22" s="270"/>
      <c r="AA22" s="270"/>
      <c r="AB22" s="270">
        <v>130</v>
      </c>
      <c r="AC22" s="270"/>
      <c r="AD22" s="270" t="s">
        <v>536</v>
      </c>
      <c r="AE22" s="270" t="s">
        <v>540</v>
      </c>
      <c r="AF22" s="270"/>
      <c r="AG22" s="270"/>
      <c r="AH22" s="270"/>
      <c r="AI22" s="272"/>
    </row>
    <row r="23" spans="2:35" s="2" customFormat="1" x14ac:dyDescent="0.25">
      <c r="B23" s="269" t="s">
        <v>208</v>
      </c>
      <c r="C23" s="270" t="s">
        <v>209</v>
      </c>
      <c r="D23" s="270" t="s">
        <v>63</v>
      </c>
      <c r="E23" s="270" t="s">
        <v>487</v>
      </c>
      <c r="F23" s="270" t="s">
        <v>210</v>
      </c>
      <c r="G23" s="271">
        <v>44425</v>
      </c>
      <c r="H23" s="270" t="s">
        <v>211</v>
      </c>
      <c r="I23" s="270" t="s">
        <v>475</v>
      </c>
      <c r="J23" s="270" t="s">
        <v>212</v>
      </c>
      <c r="K23" s="270" t="s">
        <v>213</v>
      </c>
      <c r="L23" s="270" t="s">
        <v>214</v>
      </c>
      <c r="M23" s="270" t="s">
        <v>216</v>
      </c>
      <c r="N23" s="270" t="s">
        <v>215</v>
      </c>
      <c r="O23" s="270" t="s">
        <v>217</v>
      </c>
      <c r="P23" s="270" t="s">
        <v>218</v>
      </c>
      <c r="Q23" s="270"/>
      <c r="R23" s="270" t="s">
        <v>324</v>
      </c>
      <c r="S23" s="270"/>
      <c r="T23" s="270" t="s">
        <v>502</v>
      </c>
      <c r="U23" s="270" t="s">
        <v>351</v>
      </c>
      <c r="V23" s="270" t="s">
        <v>333</v>
      </c>
      <c r="W23" s="270">
        <v>21000</v>
      </c>
      <c r="X23" s="270">
        <v>3000</v>
      </c>
      <c r="Y23" s="270">
        <v>837900</v>
      </c>
      <c r="Z23" s="270"/>
      <c r="AA23" s="270"/>
      <c r="AB23" s="270">
        <v>90</v>
      </c>
      <c r="AC23" s="270"/>
      <c r="AD23" s="270" t="s">
        <v>386</v>
      </c>
      <c r="AE23" s="270" t="s">
        <v>541</v>
      </c>
      <c r="AF23" s="270"/>
      <c r="AG23" s="270"/>
      <c r="AH23" s="270"/>
      <c r="AI23" s="272"/>
    </row>
    <row r="24" spans="2:35" s="2" customFormat="1" x14ac:dyDescent="0.25">
      <c r="B24" s="269" t="s">
        <v>219</v>
      </c>
      <c r="C24" s="270" t="s">
        <v>220</v>
      </c>
      <c r="D24" s="270" t="s">
        <v>63</v>
      </c>
      <c r="E24" s="270" t="s">
        <v>486</v>
      </c>
      <c r="F24" s="270" t="s">
        <v>221</v>
      </c>
      <c r="G24" s="271">
        <v>26724</v>
      </c>
      <c r="H24" s="270" t="s">
        <v>222</v>
      </c>
      <c r="I24" s="270" t="s">
        <v>483</v>
      </c>
      <c r="J24" s="270" t="s">
        <v>223</v>
      </c>
      <c r="K24" s="270" t="s">
        <v>224</v>
      </c>
      <c r="L24" s="270" t="s">
        <v>225</v>
      </c>
      <c r="M24" s="270" t="s">
        <v>227</v>
      </c>
      <c r="N24" s="270" t="s">
        <v>226</v>
      </c>
      <c r="O24" s="270" t="s">
        <v>228</v>
      </c>
      <c r="P24" s="270" t="s">
        <v>229</v>
      </c>
      <c r="Q24" s="270"/>
      <c r="R24" s="270" t="s">
        <v>371</v>
      </c>
      <c r="S24" s="270"/>
      <c r="T24" s="270" t="s">
        <v>508</v>
      </c>
      <c r="U24" s="270" t="s">
        <v>352</v>
      </c>
      <c r="V24" s="270" t="s">
        <v>353</v>
      </c>
      <c r="W24" s="270">
        <v>37200</v>
      </c>
      <c r="X24" s="270">
        <v>2946000</v>
      </c>
      <c r="Y24" s="270">
        <v>557500</v>
      </c>
      <c r="Z24" s="270"/>
      <c r="AA24" s="270"/>
      <c r="AB24" s="270">
        <v>415</v>
      </c>
      <c r="AC24" s="270"/>
      <c r="AD24" s="270" t="s">
        <v>385</v>
      </c>
      <c r="AE24" s="270" t="s">
        <v>542</v>
      </c>
      <c r="AF24" s="270"/>
      <c r="AG24" s="270"/>
      <c r="AH24" s="270"/>
      <c r="AI24" s="272"/>
    </row>
    <row r="25" spans="2:35" s="2" customFormat="1" x14ac:dyDescent="0.25">
      <c r="B25" s="269" t="s">
        <v>230</v>
      </c>
      <c r="C25" s="270" t="s">
        <v>231</v>
      </c>
      <c r="D25" s="270" t="s">
        <v>77</v>
      </c>
      <c r="E25" s="270" t="s">
        <v>461</v>
      </c>
      <c r="F25" s="270" t="s">
        <v>232</v>
      </c>
      <c r="G25" s="271">
        <v>43804</v>
      </c>
      <c r="H25" s="270" t="s">
        <v>233</v>
      </c>
      <c r="I25" s="270" t="s">
        <v>483</v>
      </c>
      <c r="J25" s="270" t="s">
        <v>234</v>
      </c>
      <c r="K25" s="270" t="s">
        <v>235</v>
      </c>
      <c r="L25" s="270" t="s">
        <v>236</v>
      </c>
      <c r="M25" s="270" t="s">
        <v>238</v>
      </c>
      <c r="N25" s="270" t="s">
        <v>237</v>
      </c>
      <c r="O25" s="270" t="s">
        <v>239</v>
      </c>
      <c r="P25" s="270" t="s">
        <v>240</v>
      </c>
      <c r="Q25" s="270"/>
      <c r="R25" s="270" t="s">
        <v>318</v>
      </c>
      <c r="S25" s="270"/>
      <c r="T25" s="270" t="s">
        <v>519</v>
      </c>
      <c r="U25" s="270" t="s">
        <v>354</v>
      </c>
      <c r="V25" s="270" t="s">
        <v>355</v>
      </c>
      <c r="W25" s="270">
        <v>36900</v>
      </c>
      <c r="X25" s="270">
        <v>9844000</v>
      </c>
      <c r="Y25" s="270">
        <v>833400</v>
      </c>
      <c r="Z25" s="270"/>
      <c r="AA25" s="270"/>
      <c r="AB25" s="270">
        <v>185</v>
      </c>
      <c r="AC25" s="270"/>
      <c r="AD25" s="270" t="s">
        <v>537</v>
      </c>
      <c r="AE25" s="270" t="s">
        <v>541</v>
      </c>
      <c r="AF25" s="270"/>
      <c r="AG25" s="270"/>
      <c r="AH25" s="270"/>
      <c r="AI25" s="272"/>
    </row>
    <row r="26" spans="2:35" s="2" customFormat="1" x14ac:dyDescent="0.25">
      <c r="B26" s="269" t="s">
        <v>241</v>
      </c>
      <c r="C26" s="270" t="s">
        <v>242</v>
      </c>
      <c r="D26" s="270" t="s">
        <v>63</v>
      </c>
      <c r="E26" s="270" t="s">
        <v>460</v>
      </c>
      <c r="F26" s="270" t="s">
        <v>243</v>
      </c>
      <c r="G26" s="271">
        <v>29520</v>
      </c>
      <c r="H26" s="270" t="s">
        <v>244</v>
      </c>
      <c r="I26" s="270" t="s">
        <v>480</v>
      </c>
      <c r="J26" s="270" t="s">
        <v>245</v>
      </c>
      <c r="K26" s="270" t="s">
        <v>246</v>
      </c>
      <c r="L26" s="270" t="s">
        <v>247</v>
      </c>
      <c r="M26" s="270" t="s">
        <v>249</v>
      </c>
      <c r="N26" s="270" t="s">
        <v>248</v>
      </c>
      <c r="O26" s="270" t="s">
        <v>250</v>
      </c>
      <c r="P26" s="270" t="s">
        <v>251</v>
      </c>
      <c r="Q26" s="270"/>
      <c r="R26" s="270" t="s">
        <v>371</v>
      </c>
      <c r="S26" s="270"/>
      <c r="T26" s="270" t="s">
        <v>370</v>
      </c>
      <c r="U26" s="270" t="s">
        <v>356</v>
      </c>
      <c r="V26" s="270" t="s">
        <v>357</v>
      </c>
      <c r="W26" s="270">
        <v>1300</v>
      </c>
      <c r="X26" s="270">
        <v>1476000</v>
      </c>
      <c r="Y26" s="270">
        <v>959700</v>
      </c>
      <c r="Z26" s="270"/>
      <c r="AA26" s="270"/>
      <c r="AB26" s="270">
        <v>330</v>
      </c>
      <c r="AC26" s="270"/>
      <c r="AD26" s="270" t="s">
        <v>538</v>
      </c>
      <c r="AE26" s="270" t="s">
        <v>542</v>
      </c>
      <c r="AF26" s="270"/>
      <c r="AG26" s="270"/>
      <c r="AH26" s="270"/>
      <c r="AI26" s="272"/>
    </row>
    <row r="27" spans="2:35" s="2" customFormat="1" x14ac:dyDescent="0.25">
      <c r="B27" s="269" t="s">
        <v>252</v>
      </c>
      <c r="C27" s="270" t="s">
        <v>253</v>
      </c>
      <c r="D27" s="270" t="s">
        <v>31</v>
      </c>
      <c r="E27" s="270" t="s">
        <v>486</v>
      </c>
      <c r="F27" s="270" t="s">
        <v>254</v>
      </c>
      <c r="G27" s="271">
        <v>42100</v>
      </c>
      <c r="H27" s="270" t="s">
        <v>255</v>
      </c>
      <c r="I27" s="270" t="s">
        <v>482</v>
      </c>
      <c r="J27" s="270" t="s">
        <v>256</v>
      </c>
      <c r="K27" s="270" t="s">
        <v>257</v>
      </c>
      <c r="L27" s="270" t="s">
        <v>258</v>
      </c>
      <c r="M27" s="270" t="s">
        <v>260</v>
      </c>
      <c r="N27" s="270" t="s">
        <v>259</v>
      </c>
      <c r="O27" s="270" t="s">
        <v>261</v>
      </c>
      <c r="P27" s="270" t="s">
        <v>262</v>
      </c>
      <c r="Q27" s="270"/>
      <c r="R27" s="270" t="s">
        <v>336</v>
      </c>
      <c r="S27" s="270"/>
      <c r="T27" s="270" t="s">
        <v>557</v>
      </c>
      <c r="U27" s="270" t="s">
        <v>358</v>
      </c>
      <c r="V27" s="270" t="s">
        <v>359</v>
      </c>
      <c r="W27" s="270">
        <v>3900</v>
      </c>
      <c r="X27" s="270">
        <v>6672000</v>
      </c>
      <c r="Y27" s="270">
        <v>89000</v>
      </c>
      <c r="Z27" s="270"/>
      <c r="AA27" s="270"/>
      <c r="AB27" s="270">
        <v>115</v>
      </c>
      <c r="AC27" s="270"/>
      <c r="AD27" s="270" t="s">
        <v>539</v>
      </c>
      <c r="AE27" s="270" t="s">
        <v>543</v>
      </c>
      <c r="AF27" s="270"/>
      <c r="AG27" s="270"/>
      <c r="AH27" s="270"/>
      <c r="AI27" s="272"/>
    </row>
    <row r="28" spans="2:35" s="2" customFormat="1" x14ac:dyDescent="0.25">
      <c r="B28" s="269" t="s">
        <v>263</v>
      </c>
      <c r="C28" s="270" t="s">
        <v>264</v>
      </c>
      <c r="D28" s="270" t="s">
        <v>111</v>
      </c>
      <c r="E28" s="270" t="s">
        <v>487</v>
      </c>
      <c r="F28" s="270" t="s">
        <v>265</v>
      </c>
      <c r="G28" s="271">
        <v>31188</v>
      </c>
      <c r="H28" s="270" t="s">
        <v>266</v>
      </c>
      <c r="I28" s="270" t="s">
        <v>483</v>
      </c>
      <c r="J28" s="270" t="s">
        <v>267</v>
      </c>
      <c r="K28" s="270" t="s">
        <v>268</v>
      </c>
      <c r="L28" s="270" t="s">
        <v>269</v>
      </c>
      <c r="M28" s="270" t="s">
        <v>271</v>
      </c>
      <c r="N28" s="270" t="s">
        <v>270</v>
      </c>
      <c r="O28" s="270" t="s">
        <v>272</v>
      </c>
      <c r="P28" s="270" t="s">
        <v>273</v>
      </c>
      <c r="Q28" s="270"/>
      <c r="R28" s="270" t="s">
        <v>336</v>
      </c>
      <c r="S28" s="270"/>
      <c r="T28" s="270" t="s">
        <v>500</v>
      </c>
      <c r="U28" s="270" t="s">
        <v>360</v>
      </c>
      <c r="V28" s="270" t="s">
        <v>361</v>
      </c>
      <c r="W28" s="270">
        <v>85100</v>
      </c>
      <c r="X28" s="270">
        <v>5975000</v>
      </c>
      <c r="Y28" s="270">
        <v>259800</v>
      </c>
      <c r="Z28" s="270"/>
      <c r="AA28" s="270"/>
      <c r="AB28" s="270">
        <v>645</v>
      </c>
      <c r="AC28" s="270"/>
      <c r="AD28" s="270" t="s">
        <v>463</v>
      </c>
      <c r="AE28" s="270" t="s">
        <v>544</v>
      </c>
      <c r="AF28" s="270"/>
      <c r="AG28" s="270"/>
      <c r="AH28" s="270"/>
      <c r="AI28" s="272"/>
    </row>
    <row r="29" spans="2:35" s="2" customFormat="1" x14ac:dyDescent="0.25">
      <c r="B29" s="269" t="s">
        <v>274</v>
      </c>
      <c r="C29" s="270" t="s">
        <v>275</v>
      </c>
      <c r="D29" s="270" t="s">
        <v>111</v>
      </c>
      <c r="E29" s="270" t="s">
        <v>486</v>
      </c>
      <c r="F29" s="270" t="s">
        <v>276</v>
      </c>
      <c r="G29" s="271">
        <v>32629</v>
      </c>
      <c r="H29" s="270" t="s">
        <v>277</v>
      </c>
      <c r="I29" s="270" t="s">
        <v>477</v>
      </c>
      <c r="J29" s="270" t="s">
        <v>278</v>
      </c>
      <c r="K29" s="270" t="s">
        <v>279</v>
      </c>
      <c r="L29" s="270" t="s">
        <v>280</v>
      </c>
      <c r="M29" s="270" t="s">
        <v>282</v>
      </c>
      <c r="N29" s="270" t="s">
        <v>281</v>
      </c>
      <c r="O29" s="270" t="s">
        <v>283</v>
      </c>
      <c r="P29" s="270" t="s">
        <v>284</v>
      </c>
      <c r="Q29" s="270"/>
      <c r="R29" s="270" t="s">
        <v>498</v>
      </c>
      <c r="S29" s="270"/>
      <c r="T29" s="270" t="s">
        <v>558</v>
      </c>
      <c r="U29" s="270" t="s">
        <v>362</v>
      </c>
      <c r="V29" s="270" t="s">
        <v>363</v>
      </c>
      <c r="W29" s="270">
        <v>86900</v>
      </c>
      <c r="X29" s="270">
        <v>221000</v>
      </c>
      <c r="Y29" s="270">
        <v>865300</v>
      </c>
      <c r="Z29" s="270"/>
      <c r="AA29" s="270"/>
      <c r="AB29" s="270">
        <v>385</v>
      </c>
      <c r="AC29" s="270"/>
      <c r="AD29" s="270" t="s">
        <v>464</v>
      </c>
      <c r="AE29" s="270" t="s">
        <v>545</v>
      </c>
      <c r="AF29" s="270"/>
      <c r="AG29" s="270"/>
      <c r="AH29" s="270"/>
      <c r="AI29" s="272"/>
    </row>
    <row r="30" spans="2:35" s="2" customFormat="1" x14ac:dyDescent="0.25">
      <c r="B30" s="269" t="s">
        <v>285</v>
      </c>
      <c r="C30" s="270" t="s">
        <v>286</v>
      </c>
      <c r="D30" s="270" t="s">
        <v>111</v>
      </c>
      <c r="E30" s="270" t="s">
        <v>461</v>
      </c>
      <c r="F30" s="270" t="s">
        <v>287</v>
      </c>
      <c r="G30" s="271">
        <v>35463</v>
      </c>
      <c r="H30" s="270" t="s">
        <v>288</v>
      </c>
      <c r="I30" s="270" t="s">
        <v>480</v>
      </c>
      <c r="J30" s="270" t="s">
        <v>289</v>
      </c>
      <c r="K30" s="270" t="s">
        <v>290</v>
      </c>
      <c r="L30" s="270" t="s">
        <v>291</v>
      </c>
      <c r="M30" s="270" t="s">
        <v>293</v>
      </c>
      <c r="N30" s="270" t="s">
        <v>292</v>
      </c>
      <c r="O30" s="270" t="s">
        <v>294</v>
      </c>
      <c r="P30" s="270" t="s">
        <v>295</v>
      </c>
      <c r="Q30" s="270"/>
      <c r="R30" s="270" t="s">
        <v>498</v>
      </c>
      <c r="S30" s="270"/>
      <c r="T30" s="270" t="s">
        <v>519</v>
      </c>
      <c r="U30" s="270" t="s">
        <v>364</v>
      </c>
      <c r="V30" s="270" t="s">
        <v>365</v>
      </c>
      <c r="W30" s="270">
        <v>81100</v>
      </c>
      <c r="X30" s="270">
        <v>6135000</v>
      </c>
      <c r="Y30" s="270">
        <v>972500</v>
      </c>
      <c r="Z30" s="270"/>
      <c r="AA30" s="270"/>
      <c r="AB30" s="270">
        <v>930</v>
      </c>
      <c r="AC30" s="270"/>
      <c r="AD30" s="270" t="s">
        <v>385</v>
      </c>
      <c r="AE30" s="270" t="s">
        <v>540</v>
      </c>
      <c r="AF30" s="270"/>
      <c r="AG30" s="270"/>
      <c r="AH30" s="270"/>
      <c r="AI30" s="272"/>
    </row>
    <row r="31" spans="2:35" s="2" customFormat="1" x14ac:dyDescent="0.25">
      <c r="B31" s="269" t="s">
        <v>296</v>
      </c>
      <c r="C31" s="270" t="s">
        <v>297</v>
      </c>
      <c r="D31" s="270" t="s">
        <v>63</v>
      </c>
      <c r="E31" s="270" t="s">
        <v>460</v>
      </c>
      <c r="F31" s="270" t="s">
        <v>298</v>
      </c>
      <c r="G31" s="271">
        <v>36220</v>
      </c>
      <c r="H31" s="270" t="s">
        <v>299</v>
      </c>
      <c r="I31" s="270" t="s">
        <v>484</v>
      </c>
      <c r="J31" s="270" t="s">
        <v>300</v>
      </c>
      <c r="K31" s="270" t="s">
        <v>301</v>
      </c>
      <c r="L31" s="270" t="s">
        <v>302</v>
      </c>
      <c r="M31" s="270" t="s">
        <v>304</v>
      </c>
      <c r="N31" s="270" t="s">
        <v>303</v>
      </c>
      <c r="O31" s="270" t="s">
        <v>305</v>
      </c>
      <c r="P31" s="270" t="s">
        <v>306</v>
      </c>
      <c r="Q31" s="270"/>
      <c r="R31" s="270" t="s">
        <v>336</v>
      </c>
      <c r="S31" s="270"/>
      <c r="T31" s="270" t="s">
        <v>559</v>
      </c>
      <c r="U31" s="270" t="s">
        <v>367</v>
      </c>
      <c r="V31" s="270" t="s">
        <v>368</v>
      </c>
      <c r="W31" s="270">
        <v>18400</v>
      </c>
      <c r="X31" s="270">
        <v>2393000</v>
      </c>
      <c r="Y31" s="270">
        <v>242000</v>
      </c>
      <c r="Z31" s="270"/>
      <c r="AA31" s="270"/>
      <c r="AB31" s="270">
        <v>565</v>
      </c>
      <c r="AC31" s="270"/>
      <c r="AD31" s="270" t="s">
        <v>385</v>
      </c>
      <c r="AE31" s="270" t="s">
        <v>541</v>
      </c>
      <c r="AF31" s="270"/>
      <c r="AG31" s="270"/>
      <c r="AH31" s="270"/>
      <c r="AI31" s="272"/>
    </row>
    <row r="32" spans="2:35" s="2" customFormat="1" x14ac:dyDescent="0.25">
      <c r="B32" s="269"/>
      <c r="C32" s="270"/>
      <c r="D32" s="270"/>
      <c r="E32" s="270"/>
      <c r="F32" s="270"/>
      <c r="G32" s="271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0"/>
      <c r="AG32" s="270"/>
      <c r="AH32" s="270"/>
      <c r="AI32" s="272"/>
    </row>
    <row r="33" spans="2:35" s="2" customFormat="1" x14ac:dyDescent="0.25">
      <c r="B33" s="269"/>
      <c r="C33" s="270"/>
      <c r="D33" s="270"/>
      <c r="E33" s="270"/>
      <c r="F33" s="270"/>
      <c r="G33" s="271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0"/>
      <c r="AF33" s="270"/>
      <c r="AG33" s="270"/>
      <c r="AH33" s="270"/>
      <c r="AI33" s="272"/>
    </row>
    <row r="34" spans="2:35" s="2" customFormat="1" x14ac:dyDescent="0.25">
      <c r="B34" s="269"/>
      <c r="C34" s="270"/>
      <c r="D34" s="270"/>
      <c r="E34" s="270"/>
      <c r="F34" s="270"/>
      <c r="G34" s="271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2"/>
    </row>
    <row r="35" spans="2:35" s="2" customFormat="1" x14ac:dyDescent="0.25">
      <c r="B35" s="269"/>
      <c r="C35" s="270"/>
      <c r="D35" s="270"/>
      <c r="E35" s="270"/>
      <c r="F35" s="270"/>
      <c r="G35" s="271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2"/>
    </row>
    <row r="36" spans="2:35" s="2" customFormat="1" x14ac:dyDescent="0.25">
      <c r="B36" s="269"/>
      <c r="C36" s="270"/>
      <c r="D36" s="270"/>
      <c r="E36" s="270"/>
      <c r="F36" s="270"/>
      <c r="G36" s="271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2"/>
    </row>
    <row r="37" spans="2:35" s="2" customFormat="1" x14ac:dyDescent="0.25">
      <c r="B37" s="278"/>
      <c r="C37" s="279"/>
      <c r="D37" s="279"/>
      <c r="E37" s="279"/>
      <c r="F37" s="279"/>
      <c r="G37" s="280"/>
      <c r="H37" s="279"/>
      <c r="I37" s="279"/>
      <c r="J37" s="279"/>
      <c r="K37" s="279"/>
      <c r="L37" s="279"/>
      <c r="M37" s="279"/>
      <c r="N37" s="279"/>
      <c r="O37" s="279"/>
      <c r="P37" s="279"/>
      <c r="Q37" s="279"/>
      <c r="R37" s="279"/>
      <c r="S37" s="279"/>
      <c r="T37" s="279"/>
      <c r="U37" s="279"/>
      <c r="V37" s="279"/>
      <c r="W37" s="279"/>
      <c r="X37" s="279"/>
      <c r="Y37" s="279"/>
      <c r="Z37" s="279"/>
      <c r="AA37" s="279"/>
      <c r="AB37" s="279"/>
      <c r="AC37" s="279"/>
      <c r="AD37" s="279"/>
      <c r="AE37" s="279"/>
      <c r="AF37" s="279"/>
      <c r="AG37" s="279"/>
      <c r="AH37" s="279"/>
      <c r="AI37" s="281"/>
    </row>
    <row r="38" spans="2:35" s="2" customFormat="1" x14ac:dyDescent="0.25">
      <c r="B38" s="282"/>
      <c r="C38" s="283"/>
      <c r="D38" s="283"/>
      <c r="E38" s="283"/>
      <c r="F38" s="283"/>
      <c r="G38" s="284"/>
      <c r="H38" s="283"/>
      <c r="I38" s="283"/>
      <c r="J38" s="283"/>
      <c r="K38" s="283"/>
      <c r="L38" s="283"/>
      <c r="M38" s="283"/>
      <c r="N38" s="283"/>
      <c r="O38" s="283"/>
      <c r="P38" s="283"/>
      <c r="Q38" s="283"/>
      <c r="R38" s="283"/>
      <c r="S38" s="283"/>
      <c r="T38" s="283"/>
      <c r="U38" s="283"/>
      <c r="V38" s="283"/>
      <c r="W38" s="283"/>
      <c r="X38" s="283"/>
      <c r="Y38" s="283"/>
      <c r="Z38" s="283"/>
      <c r="AA38" s="283"/>
      <c r="AB38" s="283"/>
      <c r="AC38" s="283"/>
      <c r="AD38" s="283"/>
      <c r="AE38" s="283"/>
      <c r="AF38" s="283"/>
      <c r="AG38" s="283"/>
      <c r="AH38" s="283"/>
      <c r="AI38" s="285"/>
    </row>
    <row r="39" spans="2:35" s="2" customFormat="1" x14ac:dyDescent="0.25">
      <c r="B39" s="282"/>
      <c r="C39" s="283"/>
      <c r="D39" s="283"/>
      <c r="E39" s="283"/>
      <c r="F39" s="283"/>
      <c r="G39" s="284"/>
      <c r="H39" s="283"/>
      <c r="I39" s="283"/>
      <c r="J39" s="283"/>
      <c r="K39" s="283"/>
      <c r="L39" s="283"/>
      <c r="M39" s="283"/>
      <c r="N39" s="283"/>
      <c r="O39" s="283"/>
      <c r="P39" s="283"/>
      <c r="Q39" s="283"/>
      <c r="R39" s="283"/>
      <c r="S39" s="283"/>
      <c r="T39" s="283"/>
      <c r="U39" s="283"/>
      <c r="V39" s="283"/>
      <c r="W39" s="2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  <c r="AI39" s="285"/>
    </row>
    <row r="40" spans="2:35" s="2" customFormat="1" x14ac:dyDescent="0.25">
      <c r="B40" s="282"/>
      <c r="C40" s="283"/>
      <c r="D40" s="283"/>
      <c r="E40" s="283"/>
      <c r="F40" s="283"/>
      <c r="G40" s="284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  <c r="AI40" s="285"/>
    </row>
    <row r="41" spans="2:35" s="2" customFormat="1" x14ac:dyDescent="0.25">
      <c r="B41" s="282"/>
      <c r="C41" s="283"/>
      <c r="D41" s="283"/>
      <c r="E41" s="283"/>
      <c r="F41" s="283"/>
      <c r="G41" s="284"/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3"/>
      <c r="S41" s="283"/>
      <c r="T41" s="283"/>
      <c r="U41" s="283"/>
      <c r="V41" s="283"/>
      <c r="W41" s="2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  <c r="AI41" s="285"/>
    </row>
    <row r="42" spans="2:35" s="2" customFormat="1" x14ac:dyDescent="0.25">
      <c r="B42" s="282"/>
      <c r="C42" s="283"/>
      <c r="D42" s="283"/>
      <c r="E42" s="283"/>
      <c r="F42" s="283"/>
      <c r="G42" s="284"/>
      <c r="H42" s="283"/>
      <c r="I42" s="283"/>
      <c r="J42" s="283"/>
      <c r="K42" s="283"/>
      <c r="L42" s="283"/>
      <c r="M42" s="283"/>
      <c r="N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5"/>
    </row>
    <row r="43" spans="2:35" s="2" customFormat="1" x14ac:dyDescent="0.25">
      <c r="B43" s="282"/>
      <c r="C43" s="283"/>
      <c r="D43" s="283"/>
      <c r="E43" s="283"/>
      <c r="F43" s="283"/>
      <c r="G43" s="284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83"/>
      <c r="T43" s="283"/>
      <c r="U43" s="283"/>
      <c r="V43" s="283"/>
      <c r="W43" s="283"/>
      <c r="X43" s="283"/>
      <c r="Y43" s="283"/>
      <c r="Z43" s="283"/>
      <c r="AA43" s="283"/>
      <c r="AB43" s="283"/>
      <c r="AC43" s="283"/>
      <c r="AD43" s="283"/>
      <c r="AE43" s="283"/>
      <c r="AF43" s="283"/>
      <c r="AG43" s="283"/>
      <c r="AH43" s="283"/>
      <c r="AI43" s="285"/>
    </row>
    <row r="44" spans="2:35" s="2" customFormat="1" x14ac:dyDescent="0.25">
      <c r="B44" s="282"/>
      <c r="C44" s="283"/>
      <c r="D44" s="283"/>
      <c r="E44" s="283"/>
      <c r="F44" s="283"/>
      <c r="G44" s="284"/>
      <c r="H44" s="283"/>
      <c r="I44" s="283"/>
      <c r="J44" s="283"/>
      <c r="K44" s="283"/>
      <c r="L44" s="283"/>
      <c r="M44" s="283"/>
      <c r="N44" s="283"/>
      <c r="O44" s="283"/>
      <c r="P44" s="283"/>
      <c r="Q44" s="283"/>
      <c r="R44" s="283"/>
      <c r="S44" s="283"/>
      <c r="T44" s="283"/>
      <c r="U44" s="283"/>
      <c r="V44" s="283"/>
      <c r="W44" s="283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5"/>
    </row>
    <row r="45" spans="2:35" s="2" customFormat="1" x14ac:dyDescent="0.25">
      <c r="B45" s="282"/>
      <c r="C45" s="283"/>
      <c r="D45" s="283"/>
      <c r="E45" s="283"/>
      <c r="F45" s="283"/>
      <c r="G45" s="284"/>
      <c r="H45" s="283"/>
      <c r="I45" s="283"/>
      <c r="J45" s="283"/>
      <c r="K45" s="283"/>
      <c r="L45" s="283"/>
      <c r="M45" s="283"/>
      <c r="N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  <c r="Y45" s="283"/>
      <c r="Z45" s="283"/>
      <c r="AA45" s="283"/>
      <c r="AB45" s="283"/>
      <c r="AC45" s="283"/>
      <c r="AD45" s="283"/>
      <c r="AE45" s="283"/>
      <c r="AF45" s="283"/>
      <c r="AG45" s="283"/>
      <c r="AH45" s="283"/>
      <c r="AI45" s="285"/>
    </row>
    <row r="46" spans="2:35" s="2" customFormat="1" x14ac:dyDescent="0.25">
      <c r="B46" s="282"/>
      <c r="C46" s="283"/>
      <c r="D46" s="283"/>
      <c r="E46" s="283"/>
      <c r="F46" s="283"/>
      <c r="G46" s="284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283"/>
      <c r="Z46" s="283"/>
      <c r="AA46" s="283"/>
      <c r="AB46" s="283"/>
      <c r="AC46" s="283"/>
      <c r="AD46" s="283"/>
      <c r="AE46" s="283"/>
      <c r="AF46" s="283"/>
      <c r="AG46" s="283"/>
      <c r="AH46" s="283"/>
      <c r="AI46" s="285"/>
    </row>
    <row r="47" spans="2:35" s="2" customFormat="1" x14ac:dyDescent="0.25">
      <c r="B47" s="282"/>
      <c r="C47" s="283"/>
      <c r="D47" s="283"/>
      <c r="E47" s="283"/>
      <c r="F47" s="283"/>
      <c r="G47" s="284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  <c r="AG47" s="283"/>
      <c r="AH47" s="283"/>
      <c r="AI47" s="285"/>
    </row>
    <row r="48" spans="2:35" s="2" customFormat="1" x14ac:dyDescent="0.25">
      <c r="B48" s="282"/>
      <c r="C48" s="283"/>
      <c r="D48" s="283"/>
      <c r="E48" s="283"/>
      <c r="F48" s="283"/>
      <c r="G48" s="284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283"/>
      <c r="Z48" s="283"/>
      <c r="AA48" s="283"/>
      <c r="AB48" s="283"/>
      <c r="AC48" s="283"/>
      <c r="AD48" s="283"/>
      <c r="AE48" s="283"/>
      <c r="AF48" s="283"/>
      <c r="AG48" s="283"/>
      <c r="AH48" s="283"/>
      <c r="AI48" s="285"/>
    </row>
    <row r="49" spans="2:35" s="2" customFormat="1" x14ac:dyDescent="0.25">
      <c r="B49" s="282"/>
      <c r="C49" s="283"/>
      <c r="D49" s="283"/>
      <c r="E49" s="283"/>
      <c r="F49" s="283"/>
      <c r="G49" s="284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283"/>
      <c r="Z49" s="283"/>
      <c r="AA49" s="283"/>
      <c r="AB49" s="283"/>
      <c r="AC49" s="283"/>
      <c r="AD49" s="283"/>
      <c r="AE49" s="283"/>
      <c r="AF49" s="283"/>
      <c r="AG49" s="283"/>
      <c r="AH49" s="283"/>
      <c r="AI49" s="285"/>
    </row>
    <row r="50" spans="2:35" s="2" customFormat="1" x14ac:dyDescent="0.25">
      <c r="B50" s="282"/>
      <c r="C50" s="283"/>
      <c r="D50" s="283"/>
      <c r="E50" s="283"/>
      <c r="F50" s="283"/>
      <c r="G50" s="284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5"/>
    </row>
    <row r="51" spans="2:35" s="2" customFormat="1" x14ac:dyDescent="0.25">
      <c r="B51" s="282"/>
      <c r="C51" s="283"/>
      <c r="D51" s="283"/>
      <c r="E51" s="283"/>
      <c r="F51" s="283"/>
      <c r="G51" s="284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283"/>
      <c r="Z51" s="283"/>
      <c r="AA51" s="283"/>
      <c r="AB51" s="283"/>
      <c r="AC51" s="283"/>
      <c r="AD51" s="283"/>
      <c r="AE51" s="283"/>
      <c r="AF51" s="283"/>
      <c r="AG51" s="283"/>
      <c r="AH51" s="283"/>
      <c r="AI51" s="285"/>
    </row>
    <row r="52" spans="2:35" s="2" customFormat="1" x14ac:dyDescent="0.25">
      <c r="B52" s="282"/>
      <c r="C52" s="283"/>
      <c r="D52" s="283"/>
      <c r="E52" s="283"/>
      <c r="F52" s="283"/>
      <c r="G52" s="284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283"/>
      <c r="Z52" s="283"/>
      <c r="AA52" s="283"/>
      <c r="AB52" s="283"/>
      <c r="AC52" s="283"/>
      <c r="AD52" s="283"/>
      <c r="AE52" s="283"/>
      <c r="AF52" s="283"/>
      <c r="AG52" s="283"/>
      <c r="AH52" s="283"/>
      <c r="AI52" s="285"/>
    </row>
    <row r="53" spans="2:35" s="2" customFormat="1" x14ac:dyDescent="0.25">
      <c r="B53" s="282"/>
      <c r="C53" s="283"/>
      <c r="D53" s="283"/>
      <c r="E53" s="283"/>
      <c r="F53" s="283"/>
      <c r="G53" s="284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283"/>
      <c r="Z53" s="283"/>
      <c r="AA53" s="283"/>
      <c r="AB53" s="283"/>
      <c r="AC53" s="283"/>
      <c r="AD53" s="283"/>
      <c r="AE53" s="283"/>
      <c r="AF53" s="283"/>
      <c r="AG53" s="283"/>
      <c r="AH53" s="283"/>
      <c r="AI53" s="285"/>
    </row>
    <row r="54" spans="2:35" s="2" customFormat="1" x14ac:dyDescent="0.25">
      <c r="B54" s="282"/>
      <c r="C54" s="283"/>
      <c r="D54" s="283"/>
      <c r="E54" s="283"/>
      <c r="F54" s="283"/>
      <c r="G54" s="284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283"/>
      <c r="Z54" s="283"/>
      <c r="AA54" s="283"/>
      <c r="AB54" s="283"/>
      <c r="AC54" s="283"/>
      <c r="AD54" s="283"/>
      <c r="AE54" s="283"/>
      <c r="AF54" s="283"/>
      <c r="AG54" s="283"/>
      <c r="AH54" s="283"/>
      <c r="AI54" s="285"/>
    </row>
    <row r="55" spans="2:35" s="2" customFormat="1" x14ac:dyDescent="0.25">
      <c r="B55" s="282"/>
      <c r="C55" s="283"/>
      <c r="D55" s="283"/>
      <c r="E55" s="283"/>
      <c r="F55" s="283"/>
      <c r="G55" s="284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283"/>
      <c r="Z55" s="283"/>
      <c r="AA55" s="283"/>
      <c r="AB55" s="283"/>
      <c r="AC55" s="283"/>
      <c r="AD55" s="283"/>
      <c r="AE55" s="283"/>
      <c r="AF55" s="283"/>
      <c r="AG55" s="283"/>
      <c r="AH55" s="283"/>
      <c r="AI55" s="285"/>
    </row>
    <row r="56" spans="2:35" s="2" customFormat="1" x14ac:dyDescent="0.25">
      <c r="B56" s="282"/>
      <c r="C56" s="283"/>
      <c r="D56" s="283"/>
      <c r="E56" s="283"/>
      <c r="F56" s="283"/>
      <c r="G56" s="284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283"/>
      <c r="Z56" s="283"/>
      <c r="AA56" s="283"/>
      <c r="AB56" s="283"/>
      <c r="AC56" s="283"/>
      <c r="AD56" s="283"/>
      <c r="AE56" s="283"/>
      <c r="AF56" s="283"/>
      <c r="AG56" s="283"/>
      <c r="AH56" s="283"/>
      <c r="AI56" s="285"/>
    </row>
    <row r="57" spans="2:35" s="2" customFormat="1" x14ac:dyDescent="0.25">
      <c r="B57" s="282"/>
      <c r="C57" s="283"/>
      <c r="D57" s="283"/>
      <c r="E57" s="283"/>
      <c r="F57" s="283"/>
      <c r="G57" s="284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283"/>
      <c r="Z57" s="283"/>
      <c r="AA57" s="283"/>
      <c r="AB57" s="283"/>
      <c r="AC57" s="283"/>
      <c r="AD57" s="283"/>
      <c r="AE57" s="283"/>
      <c r="AF57" s="283"/>
      <c r="AG57" s="283"/>
      <c r="AH57" s="283"/>
      <c r="AI57" s="285"/>
    </row>
    <row r="58" spans="2:35" s="2" customFormat="1" x14ac:dyDescent="0.25">
      <c r="B58" s="282"/>
      <c r="C58" s="283"/>
      <c r="D58" s="283"/>
      <c r="E58" s="283"/>
      <c r="F58" s="283"/>
      <c r="G58" s="284"/>
      <c r="H58" s="283"/>
      <c r="I58" s="283"/>
      <c r="J58" s="283"/>
      <c r="K58" s="283"/>
      <c r="L58" s="283"/>
      <c r="M58" s="283"/>
      <c r="N58" s="283"/>
      <c r="O58" s="283"/>
      <c r="P58" s="283"/>
      <c r="Q58" s="283"/>
      <c r="R58" s="283"/>
      <c r="S58" s="283"/>
      <c r="T58" s="283"/>
      <c r="U58" s="283"/>
      <c r="V58" s="283"/>
      <c r="W58" s="283"/>
      <c r="X58" s="283"/>
      <c r="Y58" s="283"/>
      <c r="Z58" s="283"/>
      <c r="AA58" s="283"/>
      <c r="AB58" s="283"/>
      <c r="AC58" s="283"/>
      <c r="AD58" s="283"/>
      <c r="AE58" s="283"/>
      <c r="AF58" s="283"/>
      <c r="AG58" s="283"/>
      <c r="AH58" s="283"/>
      <c r="AI58" s="285"/>
    </row>
    <row r="59" spans="2:35" s="2" customFormat="1" x14ac:dyDescent="0.25">
      <c r="B59" s="282"/>
      <c r="C59" s="283"/>
      <c r="D59" s="283"/>
      <c r="E59" s="283"/>
      <c r="F59" s="283"/>
      <c r="G59" s="284"/>
      <c r="H59" s="283"/>
      <c r="I59" s="283"/>
      <c r="J59" s="283"/>
      <c r="K59" s="283"/>
      <c r="L59" s="283"/>
      <c r="M59" s="283"/>
      <c r="N59" s="283"/>
      <c r="O59" s="283"/>
      <c r="P59" s="283"/>
      <c r="Q59" s="283"/>
      <c r="R59" s="283"/>
      <c r="S59" s="283"/>
      <c r="T59" s="283"/>
      <c r="U59" s="283"/>
      <c r="V59" s="283"/>
      <c r="W59" s="283"/>
      <c r="X59" s="283"/>
      <c r="Y59" s="283"/>
      <c r="Z59" s="283"/>
      <c r="AA59" s="283"/>
      <c r="AB59" s="283"/>
      <c r="AC59" s="283"/>
      <c r="AD59" s="283"/>
      <c r="AE59" s="283"/>
      <c r="AF59" s="283"/>
      <c r="AG59" s="283"/>
      <c r="AH59" s="283"/>
      <c r="AI59" s="285"/>
    </row>
    <row r="60" spans="2:35" s="2" customFormat="1" x14ac:dyDescent="0.25">
      <c r="B60" s="282"/>
      <c r="C60" s="283"/>
      <c r="D60" s="283"/>
      <c r="E60" s="283"/>
      <c r="F60" s="283"/>
      <c r="G60" s="284"/>
      <c r="H60" s="283"/>
      <c r="I60" s="283"/>
      <c r="J60" s="283"/>
      <c r="K60" s="283"/>
      <c r="L60" s="283"/>
      <c r="M60" s="283"/>
      <c r="N60" s="283"/>
      <c r="O60" s="283"/>
      <c r="P60" s="283"/>
      <c r="Q60" s="283"/>
      <c r="R60" s="283"/>
      <c r="S60" s="283"/>
      <c r="T60" s="283"/>
      <c r="U60" s="283"/>
      <c r="V60" s="283"/>
      <c r="W60" s="283"/>
      <c r="X60" s="283"/>
      <c r="Y60" s="283"/>
      <c r="Z60" s="283"/>
      <c r="AA60" s="283"/>
      <c r="AB60" s="283"/>
      <c r="AC60" s="283"/>
      <c r="AD60" s="283"/>
      <c r="AE60" s="283"/>
      <c r="AF60" s="283"/>
      <c r="AG60" s="283"/>
      <c r="AH60" s="283"/>
      <c r="AI60" s="285"/>
    </row>
    <row r="61" spans="2:35" s="2" customFormat="1" x14ac:dyDescent="0.25">
      <c r="B61" s="282"/>
      <c r="C61" s="283"/>
      <c r="D61" s="283"/>
      <c r="E61" s="283"/>
      <c r="F61" s="283"/>
      <c r="G61" s="284"/>
      <c r="H61" s="283"/>
      <c r="I61" s="283"/>
      <c r="J61" s="283"/>
      <c r="K61" s="283"/>
      <c r="L61" s="283"/>
      <c r="M61" s="283"/>
      <c r="N61" s="283"/>
      <c r="O61" s="283"/>
      <c r="P61" s="283"/>
      <c r="Q61" s="283"/>
      <c r="R61" s="283"/>
      <c r="S61" s="283"/>
      <c r="T61" s="283"/>
      <c r="U61" s="283"/>
      <c r="V61" s="283"/>
      <c r="W61" s="283"/>
      <c r="X61" s="283"/>
      <c r="Y61" s="283"/>
      <c r="Z61" s="283"/>
      <c r="AA61" s="283"/>
      <c r="AB61" s="283"/>
      <c r="AC61" s="283"/>
      <c r="AD61" s="283"/>
      <c r="AE61" s="283"/>
      <c r="AF61" s="283"/>
      <c r="AG61" s="283"/>
      <c r="AH61" s="283"/>
      <c r="AI61" s="285"/>
    </row>
    <row r="62" spans="2:35" s="2" customFormat="1" x14ac:dyDescent="0.25">
      <c r="B62" s="282"/>
      <c r="C62" s="283"/>
      <c r="D62" s="283"/>
      <c r="E62" s="283"/>
      <c r="F62" s="283"/>
      <c r="G62" s="284"/>
      <c r="H62" s="283"/>
      <c r="I62" s="283"/>
      <c r="J62" s="283"/>
      <c r="K62" s="283"/>
      <c r="L62" s="283"/>
      <c r="M62" s="283"/>
      <c r="N62" s="283"/>
      <c r="O62" s="283"/>
      <c r="P62" s="283"/>
      <c r="Q62" s="283"/>
      <c r="R62" s="283"/>
      <c r="S62" s="283"/>
      <c r="T62" s="283"/>
      <c r="U62" s="283"/>
      <c r="V62" s="283"/>
      <c r="W62" s="283"/>
      <c r="X62" s="283"/>
      <c r="Y62" s="283"/>
      <c r="Z62" s="283"/>
      <c r="AA62" s="283"/>
      <c r="AB62" s="283"/>
      <c r="AC62" s="283"/>
      <c r="AD62" s="283"/>
      <c r="AE62" s="283"/>
      <c r="AF62" s="283"/>
      <c r="AG62" s="283"/>
      <c r="AH62" s="283"/>
      <c r="AI62" s="285"/>
    </row>
    <row r="63" spans="2:35" s="2" customFormat="1" x14ac:dyDescent="0.25">
      <c r="B63" s="282"/>
      <c r="C63" s="283"/>
      <c r="D63" s="283"/>
      <c r="E63" s="283"/>
      <c r="F63" s="283"/>
      <c r="G63" s="284"/>
      <c r="H63" s="283"/>
      <c r="I63" s="283"/>
      <c r="J63" s="283"/>
      <c r="K63" s="283"/>
      <c r="L63" s="283"/>
      <c r="M63" s="283"/>
      <c r="N63" s="283"/>
      <c r="O63" s="283"/>
      <c r="P63" s="283"/>
      <c r="Q63" s="283"/>
      <c r="R63" s="283"/>
      <c r="S63" s="283"/>
      <c r="T63" s="283"/>
      <c r="U63" s="283"/>
      <c r="V63" s="283"/>
      <c r="W63" s="283"/>
      <c r="X63" s="283"/>
      <c r="Y63" s="283"/>
      <c r="Z63" s="283"/>
      <c r="AA63" s="283"/>
      <c r="AB63" s="283"/>
      <c r="AC63" s="283"/>
      <c r="AD63" s="283"/>
      <c r="AE63" s="283"/>
      <c r="AF63" s="283"/>
      <c r="AG63" s="283"/>
      <c r="AH63" s="283"/>
      <c r="AI63" s="285"/>
    </row>
    <row r="64" spans="2:35" s="2" customFormat="1" x14ac:dyDescent="0.25">
      <c r="B64" s="282"/>
      <c r="C64" s="283"/>
      <c r="D64" s="283"/>
      <c r="E64" s="283"/>
      <c r="F64" s="283"/>
      <c r="G64" s="284"/>
      <c r="H64" s="283"/>
      <c r="I64" s="283"/>
      <c r="J64" s="283"/>
      <c r="K64" s="283"/>
      <c r="L64" s="283"/>
      <c r="M64" s="283"/>
      <c r="N64" s="283"/>
      <c r="O64" s="283"/>
      <c r="P64" s="283"/>
      <c r="Q64" s="283"/>
      <c r="R64" s="283"/>
      <c r="S64" s="283"/>
      <c r="T64" s="283"/>
      <c r="U64" s="283"/>
      <c r="V64" s="283"/>
      <c r="W64" s="283"/>
      <c r="X64" s="283"/>
      <c r="Y64" s="283"/>
      <c r="Z64" s="283"/>
      <c r="AA64" s="283"/>
      <c r="AB64" s="283"/>
      <c r="AC64" s="283"/>
      <c r="AD64" s="283"/>
      <c r="AE64" s="283"/>
      <c r="AF64" s="283"/>
      <c r="AG64" s="283"/>
      <c r="AH64" s="283"/>
      <c r="AI64" s="285"/>
    </row>
    <row r="65" spans="2:35" s="2" customFormat="1" x14ac:dyDescent="0.25">
      <c r="B65" s="282"/>
      <c r="C65" s="283"/>
      <c r="D65" s="283"/>
      <c r="E65" s="283"/>
      <c r="F65" s="283"/>
      <c r="G65" s="284"/>
      <c r="H65" s="283"/>
      <c r="I65" s="283"/>
      <c r="J65" s="283"/>
      <c r="K65" s="283"/>
      <c r="L65" s="283"/>
      <c r="M65" s="283"/>
      <c r="N65" s="283"/>
      <c r="O65" s="283"/>
      <c r="P65" s="283"/>
      <c r="Q65" s="283"/>
      <c r="R65" s="283"/>
      <c r="S65" s="283"/>
      <c r="T65" s="283"/>
      <c r="U65" s="283"/>
      <c r="V65" s="283"/>
      <c r="W65" s="283"/>
      <c r="X65" s="283"/>
      <c r="Y65" s="283"/>
      <c r="Z65" s="283"/>
      <c r="AA65" s="283"/>
      <c r="AB65" s="283"/>
      <c r="AC65" s="283"/>
      <c r="AD65" s="283"/>
      <c r="AE65" s="283"/>
      <c r="AF65" s="283"/>
      <c r="AG65" s="283"/>
      <c r="AH65" s="283"/>
      <c r="AI65" s="285"/>
    </row>
    <row r="66" spans="2:35" s="2" customFormat="1" x14ac:dyDescent="0.25">
      <c r="B66" s="282"/>
      <c r="C66" s="283"/>
      <c r="D66" s="283"/>
      <c r="E66" s="283"/>
      <c r="F66" s="283"/>
      <c r="G66" s="284"/>
      <c r="H66" s="283"/>
      <c r="I66" s="283"/>
      <c r="J66" s="283"/>
      <c r="K66" s="283"/>
      <c r="L66" s="283"/>
      <c r="M66" s="283"/>
      <c r="N66" s="283"/>
      <c r="O66" s="283"/>
      <c r="P66" s="283"/>
      <c r="Q66" s="283"/>
      <c r="R66" s="283"/>
      <c r="S66" s="283"/>
      <c r="T66" s="283"/>
      <c r="U66" s="283"/>
      <c r="V66" s="283"/>
      <c r="W66" s="283"/>
      <c r="X66" s="283"/>
      <c r="Y66" s="283"/>
      <c r="Z66" s="283"/>
      <c r="AA66" s="283"/>
      <c r="AB66" s="283"/>
      <c r="AC66" s="283"/>
      <c r="AD66" s="283"/>
      <c r="AE66" s="283"/>
      <c r="AF66" s="283"/>
      <c r="AG66" s="283"/>
      <c r="AH66" s="283"/>
      <c r="AI66" s="285"/>
    </row>
    <row r="67" spans="2:35" s="2" customFormat="1" x14ac:dyDescent="0.25">
      <c r="B67" s="282"/>
      <c r="C67" s="283"/>
      <c r="D67" s="283"/>
      <c r="E67" s="283"/>
      <c r="F67" s="283"/>
      <c r="G67" s="284"/>
      <c r="H67" s="283"/>
      <c r="I67" s="283"/>
      <c r="J67" s="283"/>
      <c r="K67" s="283"/>
      <c r="L67" s="283"/>
      <c r="M67" s="283"/>
      <c r="N67" s="283"/>
      <c r="O67" s="283"/>
      <c r="P67" s="283"/>
      <c r="Q67" s="283"/>
      <c r="R67" s="283"/>
      <c r="S67" s="283"/>
      <c r="T67" s="283"/>
      <c r="U67" s="283"/>
      <c r="V67" s="283"/>
      <c r="W67" s="283"/>
      <c r="X67" s="283"/>
      <c r="Y67" s="283"/>
      <c r="Z67" s="283"/>
      <c r="AA67" s="283"/>
      <c r="AB67" s="283"/>
      <c r="AC67" s="283"/>
      <c r="AD67" s="283"/>
      <c r="AE67" s="283"/>
      <c r="AF67" s="283"/>
      <c r="AG67" s="283"/>
      <c r="AH67" s="283"/>
      <c r="AI67" s="285"/>
    </row>
    <row r="68" spans="2:35" s="2" customFormat="1" x14ac:dyDescent="0.25">
      <c r="B68" s="282"/>
      <c r="C68" s="283"/>
      <c r="D68" s="283"/>
      <c r="E68" s="283"/>
      <c r="F68" s="283"/>
      <c r="G68" s="284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283"/>
      <c r="U68" s="283"/>
      <c r="V68" s="283"/>
      <c r="W68" s="283"/>
      <c r="X68" s="283"/>
      <c r="Y68" s="283"/>
      <c r="Z68" s="283"/>
      <c r="AA68" s="283"/>
      <c r="AB68" s="283"/>
      <c r="AC68" s="283"/>
      <c r="AD68" s="283"/>
      <c r="AE68" s="283"/>
      <c r="AF68" s="283"/>
      <c r="AG68" s="283"/>
      <c r="AH68" s="283"/>
      <c r="AI68" s="285"/>
    </row>
    <row r="69" spans="2:35" s="2" customFormat="1" x14ac:dyDescent="0.25">
      <c r="B69" s="282"/>
      <c r="C69" s="283"/>
      <c r="D69" s="283"/>
      <c r="E69" s="283"/>
      <c r="F69" s="283"/>
      <c r="G69" s="284"/>
      <c r="H69" s="283"/>
      <c r="I69" s="283"/>
      <c r="J69" s="283"/>
      <c r="K69" s="283"/>
      <c r="L69" s="283"/>
      <c r="M69" s="283"/>
      <c r="N69" s="283"/>
      <c r="O69" s="283"/>
      <c r="P69" s="283"/>
      <c r="Q69" s="283"/>
      <c r="R69" s="283"/>
      <c r="S69" s="283"/>
      <c r="T69" s="283"/>
      <c r="U69" s="283"/>
      <c r="V69" s="283"/>
      <c r="W69" s="283"/>
      <c r="X69" s="283"/>
      <c r="Y69" s="283"/>
      <c r="Z69" s="283"/>
      <c r="AA69" s="283"/>
      <c r="AB69" s="283"/>
      <c r="AC69" s="283"/>
      <c r="AD69" s="283"/>
      <c r="AE69" s="283"/>
      <c r="AF69" s="283"/>
      <c r="AG69" s="283"/>
      <c r="AH69" s="283"/>
      <c r="AI69" s="285"/>
    </row>
    <row r="70" spans="2:35" s="2" customFormat="1" x14ac:dyDescent="0.25">
      <c r="B70" s="282"/>
      <c r="C70" s="283"/>
      <c r="D70" s="283"/>
      <c r="E70" s="283"/>
      <c r="F70" s="283"/>
      <c r="G70" s="284"/>
      <c r="H70" s="283"/>
      <c r="I70" s="283"/>
      <c r="J70" s="283"/>
      <c r="K70" s="283"/>
      <c r="L70" s="283"/>
      <c r="M70" s="283"/>
      <c r="N70" s="283"/>
      <c r="O70" s="283"/>
      <c r="P70" s="283"/>
      <c r="Q70" s="283"/>
      <c r="R70" s="283"/>
      <c r="S70" s="283"/>
      <c r="T70" s="283"/>
      <c r="U70" s="283"/>
      <c r="V70" s="283"/>
      <c r="W70" s="283"/>
      <c r="X70" s="283"/>
      <c r="Y70" s="283"/>
      <c r="Z70" s="283"/>
      <c r="AA70" s="283"/>
      <c r="AB70" s="283"/>
      <c r="AC70" s="283"/>
      <c r="AD70" s="283"/>
      <c r="AE70" s="283"/>
      <c r="AF70" s="283"/>
      <c r="AG70" s="283"/>
      <c r="AH70" s="283"/>
      <c r="AI70" s="285"/>
    </row>
    <row r="71" spans="2:35" s="2" customFormat="1" x14ac:dyDescent="0.25">
      <c r="B71" s="282"/>
      <c r="C71" s="283"/>
      <c r="D71" s="283"/>
      <c r="E71" s="283"/>
      <c r="F71" s="283"/>
      <c r="G71" s="284"/>
      <c r="H71" s="283"/>
      <c r="I71" s="283"/>
      <c r="J71" s="283"/>
      <c r="K71" s="283"/>
      <c r="L71" s="283"/>
      <c r="M71" s="283"/>
      <c r="N71" s="283"/>
      <c r="O71" s="283"/>
      <c r="P71" s="283"/>
      <c r="Q71" s="283"/>
      <c r="R71" s="283"/>
      <c r="S71" s="283"/>
      <c r="T71" s="283"/>
      <c r="U71" s="283"/>
      <c r="V71" s="283"/>
      <c r="W71" s="283"/>
      <c r="X71" s="283"/>
      <c r="Y71" s="283"/>
      <c r="Z71" s="283"/>
      <c r="AA71" s="283"/>
      <c r="AB71" s="283"/>
      <c r="AC71" s="283"/>
      <c r="AD71" s="283"/>
      <c r="AE71" s="283"/>
      <c r="AF71" s="283"/>
      <c r="AG71" s="283"/>
      <c r="AH71" s="283"/>
      <c r="AI71" s="285"/>
    </row>
    <row r="72" spans="2:35" s="2" customFormat="1" x14ac:dyDescent="0.25">
      <c r="B72" s="282"/>
      <c r="C72" s="283"/>
      <c r="D72" s="283"/>
      <c r="E72" s="283"/>
      <c r="F72" s="283"/>
      <c r="G72" s="284"/>
      <c r="H72" s="283"/>
      <c r="I72" s="283"/>
      <c r="J72" s="283"/>
      <c r="K72" s="283"/>
      <c r="L72" s="283"/>
      <c r="M72" s="283"/>
      <c r="N72" s="283"/>
      <c r="O72" s="283"/>
      <c r="P72" s="283"/>
      <c r="Q72" s="283"/>
      <c r="R72" s="283"/>
      <c r="S72" s="283"/>
      <c r="T72" s="283"/>
      <c r="U72" s="283"/>
      <c r="V72" s="283"/>
      <c r="W72" s="283"/>
      <c r="X72" s="283"/>
      <c r="Y72" s="283"/>
      <c r="Z72" s="283"/>
      <c r="AA72" s="283"/>
      <c r="AB72" s="283"/>
      <c r="AC72" s="283"/>
      <c r="AD72" s="283"/>
      <c r="AE72" s="283"/>
      <c r="AF72" s="283"/>
      <c r="AG72" s="283"/>
      <c r="AH72" s="283"/>
      <c r="AI72" s="285"/>
    </row>
    <row r="73" spans="2:35" s="2" customFormat="1" x14ac:dyDescent="0.25">
      <c r="B73" s="282"/>
      <c r="C73" s="283"/>
      <c r="D73" s="283"/>
      <c r="E73" s="283"/>
      <c r="F73" s="283"/>
      <c r="G73" s="284"/>
      <c r="H73" s="283"/>
      <c r="I73" s="283"/>
      <c r="J73" s="283"/>
      <c r="K73" s="283"/>
      <c r="L73" s="283"/>
      <c r="M73" s="283"/>
      <c r="N73" s="283"/>
      <c r="O73" s="283"/>
      <c r="P73" s="283"/>
      <c r="Q73" s="283"/>
      <c r="R73" s="283"/>
      <c r="S73" s="283"/>
      <c r="T73" s="283"/>
      <c r="U73" s="283"/>
      <c r="V73" s="283"/>
      <c r="W73" s="283"/>
      <c r="X73" s="283"/>
      <c r="Y73" s="283"/>
      <c r="Z73" s="283"/>
      <c r="AA73" s="283"/>
      <c r="AB73" s="283"/>
      <c r="AC73" s="283"/>
      <c r="AD73" s="283"/>
      <c r="AE73" s="283"/>
      <c r="AF73" s="283"/>
      <c r="AG73" s="283"/>
      <c r="AH73" s="283"/>
      <c r="AI73" s="285"/>
    </row>
    <row r="74" spans="2:35" s="2" customFormat="1" x14ac:dyDescent="0.25">
      <c r="B74" s="282"/>
      <c r="C74" s="283"/>
      <c r="D74" s="283"/>
      <c r="E74" s="283"/>
      <c r="F74" s="283"/>
      <c r="G74" s="284"/>
      <c r="H74" s="283"/>
      <c r="I74" s="283"/>
      <c r="J74" s="283"/>
      <c r="K74" s="283"/>
      <c r="L74" s="283"/>
      <c r="M74" s="283"/>
      <c r="N74" s="283"/>
      <c r="O74" s="283"/>
      <c r="P74" s="283"/>
      <c r="Q74" s="283"/>
      <c r="R74" s="283"/>
      <c r="S74" s="283"/>
      <c r="T74" s="283"/>
      <c r="U74" s="283"/>
      <c r="V74" s="283"/>
      <c r="W74" s="283"/>
      <c r="X74" s="283"/>
      <c r="Y74" s="283"/>
      <c r="Z74" s="283"/>
      <c r="AA74" s="283"/>
      <c r="AB74" s="283"/>
      <c r="AC74" s="283"/>
      <c r="AD74" s="283"/>
      <c r="AE74" s="283"/>
      <c r="AF74" s="283"/>
      <c r="AG74" s="283"/>
      <c r="AH74" s="283"/>
      <c r="AI74" s="285"/>
    </row>
    <row r="75" spans="2:35" s="2" customFormat="1" x14ac:dyDescent="0.25">
      <c r="B75" s="282"/>
      <c r="C75" s="283"/>
      <c r="D75" s="283"/>
      <c r="E75" s="283"/>
      <c r="F75" s="283"/>
      <c r="G75" s="284"/>
      <c r="H75" s="283"/>
      <c r="I75" s="283"/>
      <c r="J75" s="283"/>
      <c r="K75" s="283"/>
      <c r="L75" s="283"/>
      <c r="M75" s="283"/>
      <c r="N75" s="283"/>
      <c r="O75" s="283"/>
      <c r="P75" s="283"/>
      <c r="Q75" s="283"/>
      <c r="R75" s="283"/>
      <c r="S75" s="283"/>
      <c r="T75" s="283"/>
      <c r="U75" s="283"/>
      <c r="V75" s="283"/>
      <c r="W75" s="283"/>
      <c r="X75" s="283"/>
      <c r="Y75" s="283"/>
      <c r="Z75" s="283"/>
      <c r="AA75" s="283"/>
      <c r="AB75" s="283"/>
      <c r="AC75" s="283"/>
      <c r="AD75" s="283"/>
      <c r="AE75" s="283"/>
      <c r="AF75" s="283"/>
      <c r="AG75" s="283"/>
      <c r="AH75" s="283"/>
      <c r="AI75" s="285"/>
    </row>
    <row r="76" spans="2:35" s="2" customFormat="1" x14ac:dyDescent="0.25">
      <c r="B76" s="282"/>
      <c r="C76" s="283"/>
      <c r="D76" s="283"/>
      <c r="E76" s="283"/>
      <c r="F76" s="283"/>
      <c r="G76" s="284"/>
      <c r="H76" s="283"/>
      <c r="I76" s="283"/>
      <c r="J76" s="283"/>
      <c r="K76" s="283"/>
      <c r="L76" s="283"/>
      <c r="M76" s="283"/>
      <c r="N76" s="283"/>
      <c r="O76" s="283"/>
      <c r="P76" s="283"/>
      <c r="Q76" s="283"/>
      <c r="R76" s="283"/>
      <c r="S76" s="283"/>
      <c r="T76" s="283"/>
      <c r="U76" s="283"/>
      <c r="V76" s="283"/>
      <c r="W76" s="283"/>
      <c r="X76" s="283"/>
      <c r="Y76" s="283"/>
      <c r="Z76" s="283"/>
      <c r="AA76" s="283"/>
      <c r="AB76" s="283"/>
      <c r="AC76" s="283"/>
      <c r="AD76" s="283"/>
      <c r="AE76" s="283"/>
      <c r="AF76" s="283"/>
      <c r="AG76" s="283"/>
      <c r="AH76" s="283"/>
      <c r="AI76" s="285"/>
    </row>
    <row r="77" spans="2:35" s="2" customFormat="1" x14ac:dyDescent="0.25">
      <c r="B77" s="282"/>
      <c r="C77" s="283"/>
      <c r="D77" s="283"/>
      <c r="E77" s="283"/>
      <c r="F77" s="283"/>
      <c r="G77" s="284"/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Y77" s="283"/>
      <c r="Z77" s="283"/>
      <c r="AA77" s="283"/>
      <c r="AB77" s="283"/>
      <c r="AC77" s="283"/>
      <c r="AD77" s="283"/>
      <c r="AE77" s="283"/>
      <c r="AF77" s="283"/>
      <c r="AG77" s="283"/>
      <c r="AH77" s="283"/>
      <c r="AI77" s="285"/>
    </row>
    <row r="78" spans="2:35" s="2" customFormat="1" x14ac:dyDescent="0.25">
      <c r="B78" s="282"/>
      <c r="C78" s="283"/>
      <c r="D78" s="283"/>
      <c r="E78" s="283"/>
      <c r="F78" s="283"/>
      <c r="G78" s="284"/>
      <c r="H78" s="283"/>
      <c r="I78" s="283"/>
      <c r="J78" s="283"/>
      <c r="K78" s="283"/>
      <c r="L78" s="283"/>
      <c r="M78" s="283"/>
      <c r="N78" s="283"/>
      <c r="O78" s="283"/>
      <c r="P78" s="283"/>
      <c r="Q78" s="283"/>
      <c r="R78" s="283"/>
      <c r="S78" s="283"/>
      <c r="T78" s="283"/>
      <c r="U78" s="283"/>
      <c r="V78" s="283"/>
      <c r="W78" s="283"/>
      <c r="X78" s="283"/>
      <c r="Y78" s="283"/>
      <c r="Z78" s="283"/>
      <c r="AA78" s="283"/>
      <c r="AB78" s="283"/>
      <c r="AC78" s="283"/>
      <c r="AD78" s="283"/>
      <c r="AE78" s="283"/>
      <c r="AF78" s="283"/>
      <c r="AG78" s="283"/>
      <c r="AH78" s="283"/>
      <c r="AI78" s="285"/>
    </row>
    <row r="79" spans="2:35" s="2" customFormat="1" x14ac:dyDescent="0.25">
      <c r="B79" s="282"/>
      <c r="C79" s="283"/>
      <c r="D79" s="283"/>
      <c r="E79" s="283"/>
      <c r="F79" s="283"/>
      <c r="G79" s="284"/>
      <c r="H79" s="283"/>
      <c r="I79" s="283"/>
      <c r="J79" s="283"/>
      <c r="K79" s="283"/>
      <c r="L79" s="283"/>
      <c r="M79" s="283"/>
      <c r="N79" s="283"/>
      <c r="O79" s="283"/>
      <c r="P79" s="283"/>
      <c r="Q79" s="283"/>
      <c r="R79" s="283"/>
      <c r="S79" s="283"/>
      <c r="T79" s="283"/>
      <c r="U79" s="283"/>
      <c r="V79" s="283"/>
      <c r="W79" s="283"/>
      <c r="X79" s="283"/>
      <c r="Y79" s="283"/>
      <c r="Z79" s="283"/>
      <c r="AA79" s="283"/>
      <c r="AB79" s="283"/>
      <c r="AC79" s="283"/>
      <c r="AD79" s="283"/>
      <c r="AE79" s="283"/>
      <c r="AF79" s="283"/>
      <c r="AG79" s="283"/>
      <c r="AH79" s="283"/>
      <c r="AI79" s="285"/>
    </row>
    <row r="80" spans="2:35" s="2" customFormat="1" x14ac:dyDescent="0.25">
      <c r="B80" s="282"/>
      <c r="C80" s="283"/>
      <c r="D80" s="283"/>
      <c r="E80" s="283"/>
      <c r="F80" s="283"/>
      <c r="G80" s="284"/>
      <c r="H80" s="283"/>
      <c r="I80" s="283"/>
      <c r="J80" s="283"/>
      <c r="K80" s="283"/>
      <c r="L80" s="283"/>
      <c r="M80" s="283"/>
      <c r="N80" s="283"/>
      <c r="O80" s="283"/>
      <c r="P80" s="283"/>
      <c r="Q80" s="283"/>
      <c r="R80" s="283"/>
      <c r="S80" s="283"/>
      <c r="T80" s="283"/>
      <c r="U80" s="283"/>
      <c r="V80" s="283"/>
      <c r="W80" s="283"/>
      <c r="X80" s="283"/>
      <c r="Y80" s="283"/>
      <c r="Z80" s="283"/>
      <c r="AA80" s="283"/>
      <c r="AB80" s="283"/>
      <c r="AC80" s="283"/>
      <c r="AD80" s="283"/>
      <c r="AE80" s="283"/>
      <c r="AF80" s="283"/>
      <c r="AG80" s="283"/>
      <c r="AH80" s="283"/>
      <c r="AI80" s="285"/>
    </row>
    <row r="81" spans="2:35" s="2" customFormat="1" x14ac:dyDescent="0.25">
      <c r="B81" s="282"/>
      <c r="C81" s="283"/>
      <c r="D81" s="283"/>
      <c r="E81" s="283"/>
      <c r="F81" s="283"/>
      <c r="G81" s="284"/>
      <c r="H81" s="283"/>
      <c r="I81" s="283"/>
      <c r="J81" s="283"/>
      <c r="K81" s="283"/>
      <c r="L81" s="283"/>
      <c r="M81" s="283"/>
      <c r="N81" s="283"/>
      <c r="O81" s="283"/>
      <c r="P81" s="283"/>
      <c r="Q81" s="283"/>
      <c r="R81" s="283"/>
      <c r="S81" s="283"/>
      <c r="T81" s="283"/>
      <c r="U81" s="283"/>
      <c r="V81" s="283"/>
      <c r="W81" s="283"/>
      <c r="X81" s="283"/>
      <c r="Y81" s="283"/>
      <c r="Z81" s="283"/>
      <c r="AA81" s="283"/>
      <c r="AB81" s="283"/>
      <c r="AC81" s="283"/>
      <c r="AD81" s="283"/>
      <c r="AE81" s="283"/>
      <c r="AF81" s="283"/>
      <c r="AG81" s="283"/>
      <c r="AH81" s="283"/>
      <c r="AI81" s="285"/>
    </row>
    <row r="82" spans="2:35" s="2" customFormat="1" x14ac:dyDescent="0.25">
      <c r="B82" s="282"/>
      <c r="C82" s="283"/>
      <c r="D82" s="283"/>
      <c r="E82" s="283"/>
      <c r="F82" s="283"/>
      <c r="G82" s="284"/>
      <c r="H82" s="283"/>
      <c r="I82" s="283"/>
      <c r="J82" s="283"/>
      <c r="K82" s="283"/>
      <c r="L82" s="283"/>
      <c r="M82" s="283"/>
      <c r="N82" s="283"/>
      <c r="O82" s="283"/>
      <c r="P82" s="283"/>
      <c r="Q82" s="283"/>
      <c r="R82" s="283"/>
      <c r="S82" s="283"/>
      <c r="T82" s="283"/>
      <c r="U82" s="283"/>
      <c r="V82" s="283"/>
      <c r="W82" s="283"/>
      <c r="X82" s="283"/>
      <c r="Y82" s="283"/>
      <c r="Z82" s="283"/>
      <c r="AA82" s="283"/>
      <c r="AB82" s="283"/>
      <c r="AC82" s="283"/>
      <c r="AD82" s="283"/>
      <c r="AE82" s="283"/>
      <c r="AF82" s="283"/>
      <c r="AG82" s="283"/>
      <c r="AH82" s="283"/>
      <c r="AI82" s="285"/>
    </row>
    <row r="83" spans="2:35" s="2" customFormat="1" x14ac:dyDescent="0.25">
      <c r="B83" s="282"/>
      <c r="C83" s="283"/>
      <c r="D83" s="283"/>
      <c r="E83" s="283"/>
      <c r="F83" s="283"/>
      <c r="G83" s="284"/>
      <c r="H83" s="283"/>
      <c r="I83" s="283"/>
      <c r="J83" s="283"/>
      <c r="K83" s="283"/>
      <c r="L83" s="283"/>
      <c r="M83" s="283"/>
      <c r="N83" s="283"/>
      <c r="O83" s="283"/>
      <c r="P83" s="283"/>
      <c r="Q83" s="283"/>
      <c r="R83" s="283"/>
      <c r="S83" s="283"/>
      <c r="T83" s="283"/>
      <c r="U83" s="283"/>
      <c r="V83" s="283"/>
      <c r="W83" s="283"/>
      <c r="X83" s="283"/>
      <c r="Y83" s="283"/>
      <c r="Z83" s="283"/>
      <c r="AA83" s="283"/>
      <c r="AB83" s="283"/>
      <c r="AC83" s="283"/>
      <c r="AD83" s="283"/>
      <c r="AE83" s="283"/>
      <c r="AF83" s="283"/>
      <c r="AG83" s="283"/>
      <c r="AH83" s="283"/>
      <c r="AI83" s="285"/>
    </row>
    <row r="84" spans="2:35" s="2" customFormat="1" x14ac:dyDescent="0.25">
      <c r="B84" s="282"/>
      <c r="C84" s="283"/>
      <c r="D84" s="283"/>
      <c r="E84" s="283"/>
      <c r="F84" s="283"/>
      <c r="G84" s="284"/>
      <c r="H84" s="283"/>
      <c r="I84" s="283"/>
      <c r="J84" s="283"/>
      <c r="K84" s="283"/>
      <c r="L84" s="283"/>
      <c r="M84" s="283"/>
      <c r="N84" s="283"/>
      <c r="O84" s="283"/>
      <c r="P84" s="283"/>
      <c r="Q84" s="283"/>
      <c r="R84" s="283"/>
      <c r="S84" s="283"/>
      <c r="T84" s="283"/>
      <c r="U84" s="283"/>
      <c r="V84" s="283"/>
      <c r="W84" s="283"/>
      <c r="X84" s="283"/>
      <c r="Y84" s="283"/>
      <c r="Z84" s="283"/>
      <c r="AA84" s="283"/>
      <c r="AB84" s="283"/>
      <c r="AC84" s="283"/>
      <c r="AD84" s="283"/>
      <c r="AE84" s="283"/>
      <c r="AF84" s="283"/>
      <c r="AG84" s="283"/>
      <c r="AH84" s="283"/>
      <c r="AI84" s="285"/>
    </row>
    <row r="85" spans="2:35" s="2" customFormat="1" x14ac:dyDescent="0.25">
      <c r="B85" s="282"/>
      <c r="C85" s="283"/>
      <c r="D85" s="283"/>
      <c r="E85" s="283"/>
      <c r="F85" s="283"/>
      <c r="G85" s="284"/>
      <c r="H85" s="283"/>
      <c r="I85" s="283"/>
      <c r="J85" s="283"/>
      <c r="K85" s="283"/>
      <c r="L85" s="283"/>
      <c r="M85" s="283"/>
      <c r="N85" s="283"/>
      <c r="O85" s="283"/>
      <c r="P85" s="283"/>
      <c r="Q85" s="283"/>
      <c r="R85" s="283"/>
      <c r="S85" s="283"/>
      <c r="T85" s="283"/>
      <c r="U85" s="283"/>
      <c r="V85" s="283"/>
      <c r="W85" s="283"/>
      <c r="X85" s="283"/>
      <c r="Y85" s="283"/>
      <c r="Z85" s="283"/>
      <c r="AA85" s="283"/>
      <c r="AB85" s="283"/>
      <c r="AC85" s="283"/>
      <c r="AD85" s="283"/>
      <c r="AE85" s="283"/>
      <c r="AF85" s="283"/>
      <c r="AG85" s="283"/>
      <c r="AH85" s="283"/>
      <c r="AI85" s="285"/>
    </row>
    <row r="86" spans="2:35" s="2" customFormat="1" x14ac:dyDescent="0.25">
      <c r="B86" s="282"/>
      <c r="C86" s="283"/>
      <c r="D86" s="283"/>
      <c r="E86" s="283"/>
      <c r="F86" s="283"/>
      <c r="G86" s="284"/>
      <c r="H86" s="283"/>
      <c r="I86" s="283"/>
      <c r="J86" s="283"/>
      <c r="K86" s="283"/>
      <c r="L86" s="283"/>
      <c r="M86" s="283"/>
      <c r="N86" s="283"/>
      <c r="O86" s="283"/>
      <c r="P86" s="283"/>
      <c r="Q86" s="283"/>
      <c r="R86" s="283"/>
      <c r="S86" s="283"/>
      <c r="T86" s="283"/>
      <c r="U86" s="283"/>
      <c r="V86" s="283"/>
      <c r="W86" s="283"/>
      <c r="X86" s="283"/>
      <c r="Y86" s="283"/>
      <c r="Z86" s="283"/>
      <c r="AA86" s="283"/>
      <c r="AB86" s="283"/>
      <c r="AC86" s="283"/>
      <c r="AD86" s="283"/>
      <c r="AE86" s="283"/>
      <c r="AF86" s="283"/>
      <c r="AG86" s="283"/>
      <c r="AH86" s="283"/>
      <c r="AI86" s="285"/>
    </row>
    <row r="87" spans="2:35" s="2" customFormat="1" x14ac:dyDescent="0.25">
      <c r="B87" s="282"/>
      <c r="C87" s="283"/>
      <c r="D87" s="283"/>
      <c r="E87" s="283"/>
      <c r="F87" s="283"/>
      <c r="G87" s="284"/>
      <c r="H87" s="283"/>
      <c r="I87" s="283"/>
      <c r="J87" s="283"/>
      <c r="K87" s="283"/>
      <c r="L87" s="283"/>
      <c r="M87" s="283"/>
      <c r="N87" s="283"/>
      <c r="O87" s="283"/>
      <c r="P87" s="283"/>
      <c r="Q87" s="283"/>
      <c r="R87" s="283"/>
      <c r="S87" s="283"/>
      <c r="T87" s="283"/>
      <c r="U87" s="283"/>
      <c r="V87" s="283"/>
      <c r="W87" s="283"/>
      <c r="X87" s="283"/>
      <c r="Y87" s="283"/>
      <c r="Z87" s="283"/>
      <c r="AA87" s="283"/>
      <c r="AB87" s="283"/>
      <c r="AC87" s="283"/>
      <c r="AD87" s="283"/>
      <c r="AE87" s="283"/>
      <c r="AF87" s="283"/>
      <c r="AG87" s="283"/>
      <c r="AH87" s="283"/>
      <c r="AI87" s="285"/>
    </row>
    <row r="88" spans="2:35" s="2" customFormat="1" x14ac:dyDescent="0.25">
      <c r="B88" s="282"/>
      <c r="C88" s="283"/>
      <c r="D88" s="283"/>
      <c r="E88" s="283"/>
      <c r="F88" s="283"/>
      <c r="G88" s="284"/>
      <c r="H88" s="283"/>
      <c r="I88" s="283"/>
      <c r="J88" s="283"/>
      <c r="K88" s="283"/>
      <c r="L88" s="283"/>
      <c r="M88" s="283"/>
      <c r="N88" s="283"/>
      <c r="O88" s="283"/>
      <c r="P88" s="283"/>
      <c r="Q88" s="283"/>
      <c r="R88" s="283"/>
      <c r="S88" s="283"/>
      <c r="T88" s="283"/>
      <c r="U88" s="283"/>
      <c r="V88" s="283"/>
      <c r="W88" s="283"/>
      <c r="X88" s="283"/>
      <c r="Y88" s="283"/>
      <c r="Z88" s="283"/>
      <c r="AA88" s="283"/>
      <c r="AB88" s="283"/>
      <c r="AC88" s="283"/>
      <c r="AD88" s="283"/>
      <c r="AE88" s="283"/>
      <c r="AF88" s="283"/>
      <c r="AG88" s="283"/>
      <c r="AH88" s="283"/>
      <c r="AI88" s="285"/>
    </row>
    <row r="89" spans="2:35" s="2" customFormat="1" x14ac:dyDescent="0.25">
      <c r="B89" s="282"/>
      <c r="C89" s="283"/>
      <c r="D89" s="283"/>
      <c r="E89" s="283"/>
      <c r="F89" s="283"/>
      <c r="G89" s="284"/>
      <c r="H89" s="283"/>
      <c r="I89" s="283"/>
      <c r="J89" s="283"/>
      <c r="K89" s="283"/>
      <c r="L89" s="283"/>
      <c r="M89" s="283"/>
      <c r="N89" s="283"/>
      <c r="O89" s="283"/>
      <c r="P89" s="283"/>
      <c r="Q89" s="283"/>
      <c r="R89" s="283"/>
      <c r="S89" s="283"/>
      <c r="T89" s="283"/>
      <c r="U89" s="283"/>
      <c r="V89" s="283"/>
      <c r="W89" s="283"/>
      <c r="X89" s="283"/>
      <c r="Y89" s="283"/>
      <c r="Z89" s="283"/>
      <c r="AA89" s="283"/>
      <c r="AB89" s="283"/>
      <c r="AC89" s="283"/>
      <c r="AD89" s="283"/>
      <c r="AE89" s="283"/>
      <c r="AF89" s="283"/>
      <c r="AG89" s="283"/>
      <c r="AH89" s="283"/>
      <c r="AI89" s="285"/>
    </row>
    <row r="90" spans="2:35" s="2" customFormat="1" x14ac:dyDescent="0.25">
      <c r="B90" s="282"/>
      <c r="C90" s="283"/>
      <c r="D90" s="283"/>
      <c r="E90" s="283"/>
      <c r="F90" s="283"/>
      <c r="G90" s="284"/>
      <c r="H90" s="283"/>
      <c r="I90" s="283"/>
      <c r="J90" s="283"/>
      <c r="K90" s="283"/>
      <c r="L90" s="283"/>
      <c r="M90" s="283"/>
      <c r="N90" s="283"/>
      <c r="O90" s="283"/>
      <c r="P90" s="283"/>
      <c r="Q90" s="283"/>
      <c r="R90" s="283"/>
      <c r="S90" s="283"/>
      <c r="T90" s="283"/>
      <c r="U90" s="283"/>
      <c r="V90" s="283"/>
      <c r="W90" s="283"/>
      <c r="X90" s="283"/>
      <c r="Y90" s="283"/>
      <c r="Z90" s="283"/>
      <c r="AA90" s="283"/>
      <c r="AB90" s="283"/>
      <c r="AC90" s="283"/>
      <c r="AD90" s="283"/>
      <c r="AE90" s="283"/>
      <c r="AF90" s="283"/>
      <c r="AG90" s="283"/>
      <c r="AH90" s="283"/>
      <c r="AI90" s="285"/>
    </row>
    <row r="91" spans="2:35" s="2" customFormat="1" x14ac:dyDescent="0.25">
      <c r="B91" s="282"/>
      <c r="C91" s="283"/>
      <c r="D91" s="283"/>
      <c r="E91" s="283"/>
      <c r="F91" s="283"/>
      <c r="G91" s="284"/>
      <c r="H91" s="283"/>
      <c r="I91" s="283"/>
      <c r="J91" s="283"/>
      <c r="K91" s="283"/>
      <c r="L91" s="283"/>
      <c r="M91" s="283"/>
      <c r="N91" s="283"/>
      <c r="O91" s="283"/>
      <c r="P91" s="283"/>
      <c r="Q91" s="283"/>
      <c r="R91" s="283"/>
      <c r="S91" s="283"/>
      <c r="T91" s="283"/>
      <c r="U91" s="283"/>
      <c r="V91" s="283"/>
      <c r="W91" s="283"/>
      <c r="X91" s="283"/>
      <c r="Y91" s="283"/>
      <c r="Z91" s="283"/>
      <c r="AA91" s="283"/>
      <c r="AB91" s="283"/>
      <c r="AC91" s="283"/>
      <c r="AD91" s="283"/>
      <c r="AE91" s="283"/>
      <c r="AF91" s="283"/>
      <c r="AG91" s="283"/>
      <c r="AH91" s="283"/>
      <c r="AI91" s="285"/>
    </row>
    <row r="92" spans="2:35" s="2" customFormat="1" x14ac:dyDescent="0.25">
      <c r="B92" s="282"/>
      <c r="C92" s="283"/>
      <c r="D92" s="283"/>
      <c r="E92" s="283"/>
      <c r="F92" s="283"/>
      <c r="G92" s="284"/>
      <c r="H92" s="283"/>
      <c r="I92" s="283"/>
      <c r="J92" s="283"/>
      <c r="K92" s="283"/>
      <c r="L92" s="283"/>
      <c r="M92" s="283"/>
      <c r="N92" s="283"/>
      <c r="O92" s="283"/>
      <c r="P92" s="283"/>
      <c r="Q92" s="283"/>
      <c r="R92" s="283"/>
      <c r="S92" s="283"/>
      <c r="T92" s="283"/>
      <c r="U92" s="283"/>
      <c r="V92" s="283"/>
      <c r="W92" s="283"/>
      <c r="X92" s="283"/>
      <c r="Y92" s="283"/>
      <c r="Z92" s="283"/>
      <c r="AA92" s="283"/>
      <c r="AB92" s="283"/>
      <c r="AC92" s="283"/>
      <c r="AD92" s="283"/>
      <c r="AE92" s="283"/>
      <c r="AF92" s="283"/>
      <c r="AG92" s="283"/>
      <c r="AH92" s="283"/>
      <c r="AI92" s="285"/>
    </row>
    <row r="93" spans="2:35" s="2" customFormat="1" x14ac:dyDescent="0.25">
      <c r="B93" s="282"/>
      <c r="C93" s="283"/>
      <c r="D93" s="283"/>
      <c r="E93" s="283"/>
      <c r="F93" s="283"/>
      <c r="G93" s="284"/>
      <c r="H93" s="283"/>
      <c r="I93" s="283"/>
      <c r="J93" s="283"/>
      <c r="K93" s="283"/>
      <c r="L93" s="283"/>
      <c r="M93" s="283"/>
      <c r="N93" s="283"/>
      <c r="O93" s="283"/>
      <c r="P93" s="283"/>
      <c r="Q93" s="283"/>
      <c r="R93" s="283"/>
      <c r="S93" s="283"/>
      <c r="T93" s="283"/>
      <c r="U93" s="283"/>
      <c r="V93" s="283"/>
      <c r="W93" s="283"/>
      <c r="X93" s="283"/>
      <c r="Y93" s="283"/>
      <c r="Z93" s="283"/>
      <c r="AA93" s="283"/>
      <c r="AB93" s="283"/>
      <c r="AC93" s="283"/>
      <c r="AD93" s="283"/>
      <c r="AE93" s="283"/>
      <c r="AF93" s="283"/>
      <c r="AG93" s="283"/>
      <c r="AH93" s="283"/>
      <c r="AI93" s="285"/>
    </row>
    <row r="94" spans="2:35" s="2" customFormat="1" x14ac:dyDescent="0.25">
      <c r="B94" s="282"/>
      <c r="C94" s="283"/>
      <c r="D94" s="283"/>
      <c r="E94" s="283"/>
      <c r="F94" s="283"/>
      <c r="G94" s="284"/>
      <c r="H94" s="283"/>
      <c r="I94" s="283"/>
      <c r="J94" s="283"/>
      <c r="K94" s="283"/>
      <c r="L94" s="283"/>
      <c r="M94" s="283"/>
      <c r="N94" s="283"/>
      <c r="O94" s="283"/>
      <c r="P94" s="283"/>
      <c r="Q94" s="283"/>
      <c r="R94" s="283"/>
      <c r="S94" s="283"/>
      <c r="T94" s="283"/>
      <c r="U94" s="283"/>
      <c r="V94" s="283"/>
      <c r="W94" s="283"/>
      <c r="X94" s="283"/>
      <c r="Y94" s="283"/>
      <c r="Z94" s="283"/>
      <c r="AA94" s="283"/>
      <c r="AB94" s="283"/>
      <c r="AC94" s="283"/>
      <c r="AD94" s="283"/>
      <c r="AE94" s="283"/>
      <c r="AF94" s="283"/>
      <c r="AG94" s="283"/>
      <c r="AH94" s="283"/>
      <c r="AI94" s="285"/>
    </row>
    <row r="95" spans="2:35" s="2" customFormat="1" x14ac:dyDescent="0.25">
      <c r="B95" s="282"/>
      <c r="C95" s="283"/>
      <c r="D95" s="283"/>
      <c r="E95" s="283"/>
      <c r="F95" s="283"/>
      <c r="G95" s="284"/>
      <c r="H95" s="283"/>
      <c r="I95" s="283"/>
      <c r="J95" s="283"/>
      <c r="K95" s="283"/>
      <c r="L95" s="283"/>
      <c r="M95" s="283"/>
      <c r="N95" s="283"/>
      <c r="O95" s="283"/>
      <c r="P95" s="283"/>
      <c r="Q95" s="283"/>
      <c r="R95" s="283"/>
      <c r="S95" s="283"/>
      <c r="T95" s="283"/>
      <c r="U95" s="283"/>
      <c r="V95" s="283"/>
      <c r="W95" s="283"/>
      <c r="X95" s="283"/>
      <c r="Y95" s="283"/>
      <c r="Z95" s="283"/>
      <c r="AA95" s="283"/>
      <c r="AB95" s="283"/>
      <c r="AC95" s="283"/>
      <c r="AD95" s="283"/>
      <c r="AE95" s="283"/>
      <c r="AF95" s="283"/>
      <c r="AG95" s="283"/>
      <c r="AH95" s="283"/>
      <c r="AI95" s="285"/>
    </row>
    <row r="96" spans="2:35" s="2" customFormat="1" x14ac:dyDescent="0.25">
      <c r="B96" s="282"/>
      <c r="C96" s="283"/>
      <c r="D96" s="283"/>
      <c r="E96" s="283"/>
      <c r="F96" s="283"/>
      <c r="G96" s="284"/>
      <c r="H96" s="283"/>
      <c r="I96" s="283"/>
      <c r="J96" s="283"/>
      <c r="K96" s="283"/>
      <c r="L96" s="283"/>
      <c r="M96" s="283"/>
      <c r="N96" s="283"/>
      <c r="O96" s="283"/>
      <c r="P96" s="283"/>
      <c r="Q96" s="283"/>
      <c r="R96" s="283"/>
      <c r="S96" s="283"/>
      <c r="T96" s="283"/>
      <c r="U96" s="283"/>
      <c r="V96" s="283"/>
      <c r="W96" s="283"/>
      <c r="X96" s="283"/>
      <c r="Y96" s="283"/>
      <c r="Z96" s="283"/>
      <c r="AA96" s="283"/>
      <c r="AB96" s="283"/>
      <c r="AC96" s="283"/>
      <c r="AD96" s="283"/>
      <c r="AE96" s="283"/>
      <c r="AF96" s="283"/>
      <c r="AG96" s="283"/>
      <c r="AH96" s="283"/>
      <c r="AI96" s="285"/>
    </row>
    <row r="97" spans="2:35" s="2" customFormat="1" x14ac:dyDescent="0.25">
      <c r="B97" s="282"/>
      <c r="C97" s="283"/>
      <c r="D97" s="283"/>
      <c r="E97" s="283"/>
      <c r="F97" s="283"/>
      <c r="G97" s="284"/>
      <c r="H97" s="283"/>
      <c r="I97" s="283"/>
      <c r="J97" s="283"/>
      <c r="K97" s="283"/>
      <c r="L97" s="283"/>
      <c r="M97" s="283"/>
      <c r="N97" s="283"/>
      <c r="O97" s="283"/>
      <c r="P97" s="283"/>
      <c r="Q97" s="283"/>
      <c r="R97" s="283"/>
      <c r="S97" s="283"/>
      <c r="T97" s="283"/>
      <c r="U97" s="283"/>
      <c r="V97" s="283"/>
      <c r="W97" s="283"/>
      <c r="X97" s="283"/>
      <c r="Y97" s="283"/>
      <c r="Z97" s="283"/>
      <c r="AA97" s="283"/>
      <c r="AB97" s="283"/>
      <c r="AC97" s="283"/>
      <c r="AD97" s="283"/>
      <c r="AE97" s="283"/>
      <c r="AF97" s="283"/>
      <c r="AG97" s="283"/>
      <c r="AH97" s="283"/>
      <c r="AI97" s="285"/>
    </row>
    <row r="98" spans="2:35" s="2" customFormat="1" x14ac:dyDescent="0.25">
      <c r="B98" s="282"/>
      <c r="C98" s="283"/>
      <c r="D98" s="283"/>
      <c r="E98" s="283"/>
      <c r="F98" s="283"/>
      <c r="G98" s="284"/>
      <c r="H98" s="283"/>
      <c r="I98" s="283"/>
      <c r="J98" s="283"/>
      <c r="K98" s="283"/>
      <c r="L98" s="283"/>
      <c r="M98" s="283"/>
      <c r="N98" s="283"/>
      <c r="O98" s="283"/>
      <c r="P98" s="283"/>
      <c r="Q98" s="283"/>
      <c r="R98" s="283"/>
      <c r="S98" s="283"/>
      <c r="T98" s="283"/>
      <c r="U98" s="283"/>
      <c r="V98" s="283"/>
      <c r="W98" s="283"/>
      <c r="X98" s="283"/>
      <c r="Y98" s="283"/>
      <c r="Z98" s="283"/>
      <c r="AA98" s="283"/>
      <c r="AB98" s="283"/>
      <c r="AC98" s="283"/>
      <c r="AD98" s="283"/>
      <c r="AE98" s="283"/>
      <c r="AF98" s="283"/>
      <c r="AG98" s="283"/>
      <c r="AH98" s="283"/>
      <c r="AI98" s="285"/>
    </row>
    <row r="99" spans="2:35" s="2" customFormat="1" x14ac:dyDescent="0.25">
      <c r="B99" s="282"/>
      <c r="C99" s="283"/>
      <c r="D99" s="283"/>
      <c r="E99" s="283"/>
      <c r="F99" s="283"/>
      <c r="G99" s="284"/>
      <c r="H99" s="283"/>
      <c r="I99" s="283"/>
      <c r="J99" s="283"/>
      <c r="K99" s="283"/>
      <c r="L99" s="283"/>
      <c r="M99" s="283"/>
      <c r="N99" s="283"/>
      <c r="O99" s="283"/>
      <c r="P99" s="283"/>
      <c r="Q99" s="283"/>
      <c r="R99" s="283"/>
      <c r="S99" s="283"/>
      <c r="T99" s="283"/>
      <c r="U99" s="283"/>
      <c r="V99" s="283"/>
      <c r="W99" s="283"/>
      <c r="X99" s="283"/>
      <c r="Y99" s="283"/>
      <c r="Z99" s="283"/>
      <c r="AA99" s="283"/>
      <c r="AB99" s="283"/>
      <c r="AC99" s="283"/>
      <c r="AD99" s="283"/>
      <c r="AE99" s="283"/>
      <c r="AF99" s="283"/>
      <c r="AG99" s="283"/>
      <c r="AH99" s="283"/>
      <c r="AI99" s="285"/>
    </row>
    <row r="100" spans="2:35" s="2" customFormat="1" x14ac:dyDescent="0.25">
      <c r="B100" s="282"/>
      <c r="C100" s="283"/>
      <c r="D100" s="283"/>
      <c r="E100" s="283"/>
      <c r="F100" s="283"/>
      <c r="G100" s="284"/>
      <c r="H100" s="283"/>
      <c r="I100" s="283"/>
      <c r="J100" s="283"/>
      <c r="K100" s="283"/>
      <c r="L100" s="283"/>
      <c r="M100" s="283"/>
      <c r="N100" s="283"/>
      <c r="O100" s="283"/>
      <c r="P100" s="283"/>
      <c r="Q100" s="283"/>
      <c r="R100" s="283"/>
      <c r="S100" s="283"/>
      <c r="T100" s="283"/>
      <c r="U100" s="283"/>
      <c r="V100" s="283"/>
      <c r="W100" s="283"/>
      <c r="X100" s="283"/>
      <c r="Y100" s="283"/>
      <c r="Z100" s="283"/>
      <c r="AA100" s="283"/>
      <c r="AB100" s="283"/>
      <c r="AC100" s="283"/>
      <c r="AD100" s="283"/>
      <c r="AE100" s="283"/>
      <c r="AF100" s="283"/>
      <c r="AG100" s="283"/>
      <c r="AH100" s="283"/>
      <c r="AI100" s="285"/>
    </row>
    <row r="101" spans="2:35" s="2" customFormat="1" x14ac:dyDescent="0.25">
      <c r="B101" s="282"/>
      <c r="C101" s="283"/>
      <c r="D101" s="283"/>
      <c r="E101" s="283"/>
      <c r="F101" s="283"/>
      <c r="G101" s="284"/>
      <c r="H101" s="283"/>
      <c r="I101" s="283"/>
      <c r="J101" s="283"/>
      <c r="K101" s="283"/>
      <c r="L101" s="283"/>
      <c r="M101" s="283"/>
      <c r="N101" s="283"/>
      <c r="O101" s="283"/>
      <c r="P101" s="283"/>
      <c r="Q101" s="283"/>
      <c r="R101" s="283"/>
      <c r="S101" s="283"/>
      <c r="T101" s="283"/>
      <c r="U101" s="283"/>
      <c r="V101" s="283"/>
      <c r="W101" s="283"/>
      <c r="X101" s="283"/>
      <c r="Y101" s="283"/>
      <c r="Z101" s="283"/>
      <c r="AA101" s="283"/>
      <c r="AB101" s="283"/>
      <c r="AC101" s="283"/>
      <c r="AD101" s="283"/>
      <c r="AE101" s="283"/>
      <c r="AF101" s="283"/>
      <c r="AG101" s="283"/>
      <c r="AH101" s="283"/>
      <c r="AI101" s="285"/>
    </row>
    <row r="102" spans="2:35" s="2" customFormat="1" x14ac:dyDescent="0.25">
      <c r="B102" s="282"/>
      <c r="C102" s="283"/>
      <c r="D102" s="283"/>
      <c r="E102" s="283"/>
      <c r="F102" s="283"/>
      <c r="G102" s="284"/>
      <c r="H102" s="283"/>
      <c r="I102" s="283"/>
      <c r="J102" s="283"/>
      <c r="K102" s="283"/>
      <c r="L102" s="283"/>
      <c r="M102" s="283"/>
      <c r="N102" s="283"/>
      <c r="O102" s="283"/>
      <c r="P102" s="283"/>
      <c r="Q102" s="283"/>
      <c r="R102" s="283"/>
      <c r="S102" s="283"/>
      <c r="T102" s="283"/>
      <c r="U102" s="283"/>
      <c r="V102" s="283"/>
      <c r="W102" s="283"/>
      <c r="X102" s="283"/>
      <c r="Y102" s="283"/>
      <c r="Z102" s="283"/>
      <c r="AA102" s="283"/>
      <c r="AB102" s="283"/>
      <c r="AC102" s="283"/>
      <c r="AD102" s="283"/>
      <c r="AE102" s="283"/>
      <c r="AF102" s="283"/>
      <c r="AG102" s="283"/>
      <c r="AH102" s="283"/>
      <c r="AI102" s="285"/>
    </row>
    <row r="103" spans="2:35" s="2" customFormat="1" x14ac:dyDescent="0.25">
      <c r="B103" s="282"/>
      <c r="C103" s="283"/>
      <c r="D103" s="283"/>
      <c r="E103" s="283"/>
      <c r="F103" s="283"/>
      <c r="G103" s="284"/>
      <c r="H103" s="283"/>
      <c r="I103" s="283"/>
      <c r="J103" s="283"/>
      <c r="K103" s="283"/>
      <c r="L103" s="283"/>
      <c r="M103" s="283"/>
      <c r="N103" s="283"/>
      <c r="O103" s="283"/>
      <c r="P103" s="283"/>
      <c r="Q103" s="283"/>
      <c r="R103" s="283"/>
      <c r="S103" s="283"/>
      <c r="T103" s="283"/>
      <c r="U103" s="283"/>
      <c r="V103" s="283"/>
      <c r="W103" s="283"/>
      <c r="X103" s="283"/>
      <c r="Y103" s="283"/>
      <c r="Z103" s="283"/>
      <c r="AA103" s="283"/>
      <c r="AB103" s="283"/>
      <c r="AC103" s="283"/>
      <c r="AD103" s="283"/>
      <c r="AE103" s="283"/>
      <c r="AF103" s="283"/>
      <c r="AG103" s="283"/>
      <c r="AH103" s="283"/>
      <c r="AI103" s="285"/>
    </row>
    <row r="104" spans="2:35" s="2" customFormat="1" x14ac:dyDescent="0.25">
      <c r="B104" s="282"/>
      <c r="C104" s="283"/>
      <c r="D104" s="283"/>
      <c r="E104" s="283"/>
      <c r="F104" s="283"/>
      <c r="G104" s="284"/>
      <c r="H104" s="283"/>
      <c r="I104" s="283"/>
      <c r="J104" s="283"/>
      <c r="K104" s="283"/>
      <c r="L104" s="283"/>
      <c r="M104" s="283"/>
      <c r="N104" s="283"/>
      <c r="O104" s="283"/>
      <c r="P104" s="283"/>
      <c r="Q104" s="283"/>
      <c r="R104" s="283"/>
      <c r="S104" s="283"/>
      <c r="T104" s="283"/>
      <c r="U104" s="283"/>
      <c r="V104" s="283"/>
      <c r="W104" s="283"/>
      <c r="X104" s="283"/>
      <c r="Y104" s="283"/>
      <c r="Z104" s="283"/>
      <c r="AA104" s="283"/>
      <c r="AB104" s="283"/>
      <c r="AC104" s="283"/>
      <c r="AD104" s="283"/>
      <c r="AE104" s="283"/>
      <c r="AF104" s="283"/>
      <c r="AG104" s="283"/>
      <c r="AH104" s="283"/>
      <c r="AI104" s="285"/>
    </row>
    <row r="105" spans="2:35" s="2" customFormat="1" x14ac:dyDescent="0.25">
      <c r="B105" s="282"/>
      <c r="C105" s="283"/>
      <c r="D105" s="283"/>
      <c r="E105" s="283"/>
      <c r="F105" s="283"/>
      <c r="G105" s="284"/>
      <c r="H105" s="283"/>
      <c r="I105" s="283"/>
      <c r="J105" s="283"/>
      <c r="K105" s="283"/>
      <c r="L105" s="283"/>
      <c r="M105" s="283"/>
      <c r="N105" s="283"/>
      <c r="O105" s="283"/>
      <c r="P105" s="283"/>
      <c r="Q105" s="283"/>
      <c r="R105" s="283"/>
      <c r="S105" s="283"/>
      <c r="T105" s="283"/>
      <c r="U105" s="283"/>
      <c r="V105" s="283"/>
      <c r="W105" s="283"/>
      <c r="X105" s="283"/>
      <c r="Y105" s="283"/>
      <c r="Z105" s="283"/>
      <c r="AA105" s="283"/>
      <c r="AB105" s="283"/>
      <c r="AC105" s="283"/>
      <c r="AD105" s="283"/>
      <c r="AE105" s="283"/>
      <c r="AF105" s="283"/>
      <c r="AG105" s="283"/>
      <c r="AH105" s="283"/>
      <c r="AI105" s="285"/>
    </row>
    <row r="106" spans="2:35" s="2" customFormat="1" x14ac:dyDescent="0.25">
      <c r="B106" s="282"/>
      <c r="C106" s="283"/>
      <c r="D106" s="283"/>
      <c r="E106" s="283"/>
      <c r="F106" s="283"/>
      <c r="G106" s="284"/>
      <c r="H106" s="283"/>
      <c r="I106" s="283"/>
      <c r="J106" s="283"/>
      <c r="K106" s="283"/>
      <c r="L106" s="283"/>
      <c r="M106" s="283"/>
      <c r="N106" s="283"/>
      <c r="O106" s="283"/>
      <c r="P106" s="283"/>
      <c r="Q106" s="283"/>
      <c r="R106" s="283"/>
      <c r="S106" s="283"/>
      <c r="T106" s="283"/>
      <c r="U106" s="283"/>
      <c r="V106" s="283"/>
      <c r="W106" s="283"/>
      <c r="X106" s="283"/>
      <c r="Y106" s="283"/>
      <c r="Z106" s="283"/>
      <c r="AA106" s="283"/>
      <c r="AB106" s="283"/>
      <c r="AC106" s="283"/>
      <c r="AD106" s="283"/>
      <c r="AE106" s="283"/>
      <c r="AF106" s="283"/>
      <c r="AG106" s="283"/>
      <c r="AH106" s="283"/>
      <c r="AI106" s="285"/>
    </row>
    <row r="107" spans="2:35" s="2" customFormat="1" x14ac:dyDescent="0.25">
      <c r="B107" s="282"/>
      <c r="C107" s="283"/>
      <c r="D107" s="283"/>
      <c r="E107" s="283"/>
      <c r="F107" s="283"/>
      <c r="G107" s="284"/>
      <c r="H107" s="283"/>
      <c r="I107" s="283"/>
      <c r="J107" s="283"/>
      <c r="K107" s="283"/>
      <c r="L107" s="283"/>
      <c r="M107" s="283"/>
      <c r="N107" s="283"/>
      <c r="O107" s="283"/>
      <c r="P107" s="283"/>
      <c r="Q107" s="283"/>
      <c r="R107" s="283"/>
      <c r="S107" s="283"/>
      <c r="T107" s="283"/>
      <c r="U107" s="283"/>
      <c r="V107" s="283"/>
      <c r="W107" s="283"/>
      <c r="X107" s="283"/>
      <c r="Y107" s="283"/>
      <c r="Z107" s="283"/>
      <c r="AA107" s="283"/>
      <c r="AB107" s="283"/>
      <c r="AC107" s="283"/>
      <c r="AD107" s="283"/>
      <c r="AE107" s="283"/>
      <c r="AF107" s="283"/>
      <c r="AG107" s="283"/>
      <c r="AH107" s="283"/>
      <c r="AI107" s="285"/>
    </row>
    <row r="108" spans="2:35" s="2" customFormat="1" x14ac:dyDescent="0.25">
      <c r="B108" s="282"/>
      <c r="C108" s="283"/>
      <c r="D108" s="283"/>
      <c r="E108" s="283"/>
      <c r="F108" s="283"/>
      <c r="G108" s="284"/>
      <c r="H108" s="283"/>
      <c r="I108" s="283"/>
      <c r="J108" s="283"/>
      <c r="K108" s="283"/>
      <c r="L108" s="283"/>
      <c r="M108" s="283"/>
      <c r="N108" s="283"/>
      <c r="O108" s="283"/>
      <c r="P108" s="283"/>
      <c r="Q108" s="283"/>
      <c r="R108" s="283"/>
      <c r="S108" s="283"/>
      <c r="T108" s="283"/>
      <c r="U108" s="283"/>
      <c r="V108" s="283"/>
      <c r="W108" s="283"/>
      <c r="X108" s="283"/>
      <c r="Y108" s="283"/>
      <c r="Z108" s="283"/>
      <c r="AA108" s="283"/>
      <c r="AB108" s="283"/>
      <c r="AC108" s="283"/>
      <c r="AD108" s="283"/>
      <c r="AE108" s="283"/>
      <c r="AF108" s="283"/>
      <c r="AG108" s="283"/>
      <c r="AH108" s="283"/>
      <c r="AI108" s="285"/>
    </row>
    <row r="109" spans="2:35" s="2" customFormat="1" x14ac:dyDescent="0.25">
      <c r="B109" s="282"/>
      <c r="C109" s="283"/>
      <c r="D109" s="283"/>
      <c r="E109" s="283"/>
      <c r="F109" s="283"/>
      <c r="G109" s="284"/>
      <c r="H109" s="283"/>
      <c r="I109" s="283"/>
      <c r="J109" s="283"/>
      <c r="K109" s="283"/>
      <c r="L109" s="283"/>
      <c r="M109" s="283"/>
      <c r="N109" s="283"/>
      <c r="O109" s="283"/>
      <c r="P109" s="283"/>
      <c r="Q109" s="283"/>
      <c r="R109" s="283"/>
      <c r="S109" s="283"/>
      <c r="T109" s="283"/>
      <c r="U109" s="283"/>
      <c r="V109" s="283"/>
      <c r="W109" s="283"/>
      <c r="X109" s="283"/>
      <c r="Y109" s="283"/>
      <c r="Z109" s="283"/>
      <c r="AA109" s="283"/>
      <c r="AB109" s="283"/>
      <c r="AC109" s="283"/>
      <c r="AD109" s="283"/>
      <c r="AE109" s="283"/>
      <c r="AF109" s="283"/>
      <c r="AG109" s="283"/>
      <c r="AH109" s="283"/>
      <c r="AI109" s="285"/>
    </row>
    <row r="110" spans="2:35" s="2" customFormat="1" x14ac:dyDescent="0.25">
      <c r="B110" s="282"/>
      <c r="C110" s="283"/>
      <c r="D110" s="283"/>
      <c r="E110" s="283"/>
      <c r="F110" s="283"/>
      <c r="G110" s="284"/>
      <c r="H110" s="283"/>
      <c r="I110" s="283"/>
      <c r="J110" s="283"/>
      <c r="K110" s="283"/>
      <c r="L110" s="283"/>
      <c r="M110" s="283"/>
      <c r="N110" s="283"/>
      <c r="O110" s="283"/>
      <c r="P110" s="283"/>
      <c r="Q110" s="283"/>
      <c r="R110" s="283"/>
      <c r="S110" s="283"/>
      <c r="T110" s="283"/>
      <c r="U110" s="283"/>
      <c r="V110" s="283"/>
      <c r="W110" s="283"/>
      <c r="X110" s="283"/>
      <c r="Y110" s="283"/>
      <c r="Z110" s="283"/>
      <c r="AA110" s="283"/>
      <c r="AB110" s="283"/>
      <c r="AC110" s="283"/>
      <c r="AD110" s="283"/>
      <c r="AE110" s="283"/>
      <c r="AF110" s="283"/>
      <c r="AG110" s="283"/>
      <c r="AH110" s="283"/>
      <c r="AI110" s="285"/>
    </row>
    <row r="111" spans="2:35" s="2" customFormat="1" x14ac:dyDescent="0.25">
      <c r="B111" s="282"/>
      <c r="C111" s="283"/>
      <c r="D111" s="283"/>
      <c r="E111" s="283"/>
      <c r="F111" s="283"/>
      <c r="G111" s="284"/>
      <c r="H111" s="283"/>
      <c r="I111" s="283"/>
      <c r="J111" s="283"/>
      <c r="K111" s="283"/>
      <c r="L111" s="283"/>
      <c r="M111" s="283"/>
      <c r="N111" s="283"/>
      <c r="O111" s="283"/>
      <c r="P111" s="283"/>
      <c r="Q111" s="283"/>
      <c r="R111" s="283"/>
      <c r="S111" s="283"/>
      <c r="T111" s="283"/>
      <c r="U111" s="283"/>
      <c r="V111" s="283"/>
      <c r="W111" s="283"/>
      <c r="X111" s="283"/>
      <c r="Y111" s="283"/>
      <c r="Z111" s="283"/>
      <c r="AA111" s="283"/>
      <c r="AB111" s="283"/>
      <c r="AC111" s="283"/>
      <c r="AD111" s="283"/>
      <c r="AE111" s="283"/>
      <c r="AF111" s="283"/>
      <c r="AG111" s="283"/>
      <c r="AH111" s="283"/>
      <c r="AI111" s="285"/>
    </row>
    <row r="112" spans="2:35" s="2" customFormat="1" x14ac:dyDescent="0.25">
      <c r="B112" s="282"/>
      <c r="C112" s="283"/>
      <c r="D112" s="283"/>
      <c r="E112" s="283"/>
      <c r="F112" s="283"/>
      <c r="G112" s="284"/>
      <c r="H112" s="283"/>
      <c r="I112" s="283"/>
      <c r="J112" s="283"/>
      <c r="K112" s="283"/>
      <c r="L112" s="283"/>
      <c r="M112" s="283"/>
      <c r="N112" s="283"/>
      <c r="O112" s="283"/>
      <c r="P112" s="283"/>
      <c r="Q112" s="283"/>
      <c r="R112" s="283"/>
      <c r="S112" s="283"/>
      <c r="T112" s="283"/>
      <c r="U112" s="283"/>
      <c r="V112" s="283"/>
      <c r="W112" s="283"/>
      <c r="X112" s="283"/>
      <c r="Y112" s="283"/>
      <c r="Z112" s="283"/>
      <c r="AA112" s="283"/>
      <c r="AB112" s="283"/>
      <c r="AC112" s="283"/>
      <c r="AD112" s="283"/>
      <c r="AE112" s="283"/>
      <c r="AF112" s="283"/>
      <c r="AG112" s="283"/>
      <c r="AH112" s="283"/>
      <c r="AI112" s="285"/>
    </row>
    <row r="113" spans="2:35" s="2" customFormat="1" x14ac:dyDescent="0.25">
      <c r="B113" s="282"/>
      <c r="C113" s="283"/>
      <c r="D113" s="283"/>
      <c r="E113" s="283"/>
      <c r="F113" s="283"/>
      <c r="G113" s="284"/>
      <c r="H113" s="283"/>
      <c r="I113" s="283"/>
      <c r="J113" s="283"/>
      <c r="K113" s="283"/>
      <c r="L113" s="283"/>
      <c r="M113" s="283"/>
      <c r="N113" s="283"/>
      <c r="O113" s="283"/>
      <c r="P113" s="283"/>
      <c r="Q113" s="283"/>
      <c r="R113" s="283"/>
      <c r="S113" s="283"/>
      <c r="T113" s="283"/>
      <c r="U113" s="283"/>
      <c r="V113" s="283"/>
      <c r="W113" s="283"/>
      <c r="X113" s="283"/>
      <c r="Y113" s="283"/>
      <c r="Z113" s="283"/>
      <c r="AA113" s="283"/>
      <c r="AB113" s="283"/>
      <c r="AC113" s="283"/>
      <c r="AD113" s="283"/>
      <c r="AE113" s="283"/>
      <c r="AF113" s="283"/>
      <c r="AG113" s="283"/>
      <c r="AH113" s="283"/>
      <c r="AI113" s="285"/>
    </row>
    <row r="114" spans="2:35" s="2" customFormat="1" x14ac:dyDescent="0.25">
      <c r="B114" s="282"/>
      <c r="C114" s="283"/>
      <c r="D114" s="283"/>
      <c r="E114" s="283"/>
      <c r="F114" s="283"/>
      <c r="G114" s="284"/>
      <c r="H114" s="283"/>
      <c r="I114" s="283"/>
      <c r="J114" s="283"/>
      <c r="K114" s="283"/>
      <c r="L114" s="283"/>
      <c r="M114" s="283"/>
      <c r="N114" s="283"/>
      <c r="O114" s="283"/>
      <c r="P114" s="283"/>
      <c r="Q114" s="283"/>
      <c r="R114" s="283"/>
      <c r="S114" s="283"/>
      <c r="T114" s="283"/>
      <c r="U114" s="283"/>
      <c r="V114" s="283"/>
      <c r="W114" s="283"/>
      <c r="X114" s="283"/>
      <c r="Y114" s="283"/>
      <c r="Z114" s="283"/>
      <c r="AA114" s="283"/>
      <c r="AB114" s="283"/>
      <c r="AC114" s="283"/>
      <c r="AD114" s="283"/>
      <c r="AE114" s="283"/>
      <c r="AF114" s="283"/>
      <c r="AG114" s="283"/>
      <c r="AH114" s="283"/>
      <c r="AI114" s="285"/>
    </row>
    <row r="115" spans="2:35" s="2" customFormat="1" x14ac:dyDescent="0.25">
      <c r="B115" s="282"/>
      <c r="C115" s="283"/>
      <c r="D115" s="283"/>
      <c r="E115" s="283"/>
      <c r="F115" s="283"/>
      <c r="G115" s="284"/>
      <c r="H115" s="283"/>
      <c r="I115" s="283"/>
      <c r="J115" s="283"/>
      <c r="K115" s="283"/>
      <c r="L115" s="283"/>
      <c r="M115" s="283"/>
      <c r="N115" s="283"/>
      <c r="O115" s="283"/>
      <c r="P115" s="283"/>
      <c r="Q115" s="283"/>
      <c r="R115" s="283"/>
      <c r="S115" s="283"/>
      <c r="T115" s="283"/>
      <c r="U115" s="283"/>
      <c r="V115" s="283"/>
      <c r="W115" s="283"/>
      <c r="X115" s="283"/>
      <c r="Y115" s="283"/>
      <c r="Z115" s="283"/>
      <c r="AA115" s="283"/>
      <c r="AB115" s="283"/>
      <c r="AC115" s="283"/>
      <c r="AD115" s="283"/>
      <c r="AE115" s="283"/>
      <c r="AF115" s="283"/>
      <c r="AG115" s="283"/>
      <c r="AH115" s="283"/>
      <c r="AI115" s="285"/>
    </row>
    <row r="116" spans="2:35" s="2" customFormat="1" x14ac:dyDescent="0.25">
      <c r="B116" s="282"/>
      <c r="C116" s="283"/>
      <c r="D116" s="283"/>
      <c r="E116" s="283"/>
      <c r="F116" s="283"/>
      <c r="G116" s="284"/>
      <c r="H116" s="283"/>
      <c r="I116" s="283"/>
      <c r="J116" s="283"/>
      <c r="K116" s="283"/>
      <c r="L116" s="283"/>
      <c r="M116" s="283"/>
      <c r="N116" s="283"/>
      <c r="O116" s="283"/>
      <c r="P116" s="283"/>
      <c r="Q116" s="283"/>
      <c r="R116" s="283"/>
      <c r="S116" s="283"/>
      <c r="T116" s="283"/>
      <c r="U116" s="283"/>
      <c r="V116" s="283"/>
      <c r="W116" s="283"/>
      <c r="X116" s="283"/>
      <c r="Y116" s="283"/>
      <c r="Z116" s="283"/>
      <c r="AA116" s="283"/>
      <c r="AB116" s="283"/>
      <c r="AC116" s="283"/>
      <c r="AD116" s="283"/>
      <c r="AE116" s="283"/>
      <c r="AF116" s="283"/>
      <c r="AG116" s="283"/>
      <c r="AH116" s="283"/>
      <c r="AI116" s="285"/>
    </row>
    <row r="117" spans="2:35" s="2" customFormat="1" x14ac:dyDescent="0.25">
      <c r="B117" s="282"/>
      <c r="C117" s="283"/>
      <c r="D117" s="283"/>
      <c r="E117" s="283"/>
      <c r="F117" s="283"/>
      <c r="G117" s="284"/>
      <c r="H117" s="283"/>
      <c r="I117" s="283"/>
      <c r="J117" s="283"/>
      <c r="K117" s="283"/>
      <c r="L117" s="283"/>
      <c r="M117" s="283"/>
      <c r="N117" s="283"/>
      <c r="O117" s="283"/>
      <c r="P117" s="283"/>
      <c r="Q117" s="283"/>
      <c r="R117" s="283"/>
      <c r="S117" s="283"/>
      <c r="T117" s="283"/>
      <c r="U117" s="283"/>
      <c r="V117" s="283"/>
      <c r="W117" s="283"/>
      <c r="X117" s="283"/>
      <c r="Y117" s="283"/>
      <c r="Z117" s="283"/>
      <c r="AA117" s="283"/>
      <c r="AB117" s="283"/>
      <c r="AC117" s="283"/>
      <c r="AD117" s="283"/>
      <c r="AE117" s="283"/>
      <c r="AF117" s="283"/>
      <c r="AG117" s="283"/>
      <c r="AH117" s="283"/>
      <c r="AI117" s="285"/>
    </row>
    <row r="118" spans="2:35" s="2" customFormat="1" x14ac:dyDescent="0.25">
      <c r="B118" s="282"/>
      <c r="C118" s="283"/>
      <c r="D118" s="283"/>
      <c r="E118" s="283"/>
      <c r="F118" s="283"/>
      <c r="G118" s="284"/>
      <c r="H118" s="283"/>
      <c r="I118" s="283"/>
      <c r="J118" s="283"/>
      <c r="K118" s="283"/>
      <c r="L118" s="283"/>
      <c r="M118" s="283"/>
      <c r="N118" s="283"/>
      <c r="O118" s="283"/>
      <c r="P118" s="283"/>
      <c r="Q118" s="283"/>
      <c r="R118" s="283"/>
      <c r="S118" s="283"/>
      <c r="T118" s="283"/>
      <c r="U118" s="283"/>
      <c r="V118" s="283"/>
      <c r="W118" s="283"/>
      <c r="X118" s="283"/>
      <c r="Y118" s="283"/>
      <c r="Z118" s="283"/>
      <c r="AA118" s="283"/>
      <c r="AB118" s="283"/>
      <c r="AC118" s="283"/>
      <c r="AD118" s="283"/>
      <c r="AE118" s="283"/>
      <c r="AF118" s="283"/>
      <c r="AG118" s="283"/>
      <c r="AH118" s="283"/>
      <c r="AI118" s="285"/>
    </row>
    <row r="119" spans="2:35" s="2" customFormat="1" x14ac:dyDescent="0.25">
      <c r="B119" s="282"/>
      <c r="C119" s="283"/>
      <c r="D119" s="283"/>
      <c r="E119" s="283"/>
      <c r="F119" s="283"/>
      <c r="G119" s="284"/>
      <c r="H119" s="283"/>
      <c r="I119" s="283"/>
      <c r="J119" s="283"/>
      <c r="K119" s="283"/>
      <c r="L119" s="283"/>
      <c r="M119" s="283"/>
      <c r="N119" s="283"/>
      <c r="O119" s="283"/>
      <c r="P119" s="283"/>
      <c r="Q119" s="283"/>
      <c r="R119" s="283"/>
      <c r="S119" s="283"/>
      <c r="T119" s="283"/>
      <c r="U119" s="283"/>
      <c r="V119" s="283"/>
      <c r="W119" s="283"/>
      <c r="X119" s="283"/>
      <c r="Y119" s="283"/>
      <c r="Z119" s="283"/>
      <c r="AA119" s="283"/>
      <c r="AB119" s="283"/>
      <c r="AC119" s="283"/>
      <c r="AD119" s="283"/>
      <c r="AE119" s="283"/>
      <c r="AF119" s="283"/>
      <c r="AG119" s="283"/>
      <c r="AH119" s="283"/>
      <c r="AI119" s="285"/>
    </row>
    <row r="120" spans="2:35" s="2" customFormat="1" x14ac:dyDescent="0.25">
      <c r="B120" s="282"/>
      <c r="C120" s="283"/>
      <c r="D120" s="283"/>
      <c r="E120" s="283"/>
      <c r="F120" s="283"/>
      <c r="G120" s="284"/>
      <c r="H120" s="283"/>
      <c r="I120" s="283"/>
      <c r="J120" s="283"/>
      <c r="K120" s="283"/>
      <c r="L120" s="283"/>
      <c r="M120" s="283"/>
      <c r="N120" s="283"/>
      <c r="O120" s="283"/>
      <c r="P120" s="283"/>
      <c r="Q120" s="283"/>
      <c r="R120" s="283"/>
      <c r="S120" s="283"/>
      <c r="T120" s="283"/>
      <c r="U120" s="283"/>
      <c r="V120" s="283"/>
      <c r="W120" s="283"/>
      <c r="X120" s="283"/>
      <c r="Y120" s="283"/>
      <c r="Z120" s="283"/>
      <c r="AA120" s="283"/>
      <c r="AB120" s="283"/>
      <c r="AC120" s="283"/>
      <c r="AD120" s="283"/>
      <c r="AE120" s="283"/>
      <c r="AF120" s="283"/>
      <c r="AG120" s="283"/>
      <c r="AH120" s="283"/>
      <c r="AI120" s="285"/>
    </row>
    <row r="121" spans="2:35" s="2" customFormat="1" x14ac:dyDescent="0.25">
      <c r="B121" s="282"/>
      <c r="C121" s="283"/>
      <c r="D121" s="283"/>
      <c r="E121" s="283"/>
      <c r="F121" s="283"/>
      <c r="G121" s="284"/>
      <c r="H121" s="283"/>
      <c r="I121" s="283"/>
      <c r="J121" s="283"/>
      <c r="K121" s="283"/>
      <c r="L121" s="283"/>
      <c r="M121" s="283"/>
      <c r="N121" s="283"/>
      <c r="O121" s="283"/>
      <c r="P121" s="283"/>
      <c r="Q121" s="283"/>
      <c r="R121" s="283"/>
      <c r="S121" s="283"/>
      <c r="T121" s="283"/>
      <c r="U121" s="283"/>
      <c r="V121" s="283"/>
      <c r="W121" s="283"/>
      <c r="X121" s="283"/>
      <c r="Y121" s="283"/>
      <c r="Z121" s="283"/>
      <c r="AA121" s="283"/>
      <c r="AB121" s="283"/>
      <c r="AC121" s="283"/>
      <c r="AD121" s="283"/>
      <c r="AE121" s="283"/>
      <c r="AF121" s="283"/>
      <c r="AG121" s="283"/>
      <c r="AH121" s="283"/>
      <c r="AI121" s="285"/>
    </row>
    <row r="122" spans="2:35" s="2" customFormat="1" x14ac:dyDescent="0.25">
      <c r="B122" s="282"/>
      <c r="C122" s="283"/>
      <c r="D122" s="283"/>
      <c r="E122" s="283"/>
      <c r="F122" s="283"/>
      <c r="G122" s="284"/>
      <c r="H122" s="283"/>
      <c r="I122" s="283"/>
      <c r="J122" s="283"/>
      <c r="K122" s="283"/>
      <c r="L122" s="283"/>
      <c r="M122" s="283"/>
      <c r="N122" s="283"/>
      <c r="O122" s="283"/>
      <c r="P122" s="283"/>
      <c r="Q122" s="283"/>
      <c r="R122" s="283"/>
      <c r="S122" s="283"/>
      <c r="T122" s="283"/>
      <c r="U122" s="283"/>
      <c r="V122" s="283"/>
      <c r="W122" s="283"/>
      <c r="X122" s="283"/>
      <c r="Y122" s="283"/>
      <c r="Z122" s="283"/>
      <c r="AA122" s="283"/>
      <c r="AB122" s="283"/>
      <c r="AC122" s="283"/>
      <c r="AD122" s="283"/>
      <c r="AE122" s="283"/>
      <c r="AF122" s="283"/>
      <c r="AG122" s="283"/>
      <c r="AH122" s="283"/>
      <c r="AI122" s="285"/>
    </row>
    <row r="123" spans="2:35" s="2" customFormat="1" x14ac:dyDescent="0.25">
      <c r="B123" s="282"/>
      <c r="C123" s="283"/>
      <c r="D123" s="283"/>
      <c r="E123" s="283"/>
      <c r="F123" s="283"/>
      <c r="G123" s="284"/>
      <c r="H123" s="283"/>
      <c r="I123" s="283"/>
      <c r="J123" s="283"/>
      <c r="K123" s="283"/>
      <c r="L123" s="283"/>
      <c r="M123" s="283"/>
      <c r="N123" s="283"/>
      <c r="O123" s="283"/>
      <c r="P123" s="283"/>
      <c r="Q123" s="283"/>
      <c r="R123" s="283"/>
      <c r="S123" s="283"/>
      <c r="T123" s="283"/>
      <c r="U123" s="283"/>
      <c r="V123" s="283"/>
      <c r="W123" s="283"/>
      <c r="X123" s="283"/>
      <c r="Y123" s="283"/>
      <c r="Z123" s="283"/>
      <c r="AA123" s="283"/>
      <c r="AB123" s="283"/>
      <c r="AC123" s="283"/>
      <c r="AD123" s="283"/>
      <c r="AE123" s="283"/>
      <c r="AF123" s="283"/>
      <c r="AG123" s="283"/>
      <c r="AH123" s="283"/>
      <c r="AI123" s="285"/>
    </row>
    <row r="124" spans="2:35" s="2" customFormat="1" x14ac:dyDescent="0.25">
      <c r="B124" s="282"/>
      <c r="C124" s="283"/>
      <c r="D124" s="283"/>
      <c r="E124" s="283"/>
      <c r="F124" s="283"/>
      <c r="G124" s="284"/>
      <c r="H124" s="283"/>
      <c r="I124" s="283"/>
      <c r="J124" s="283"/>
      <c r="K124" s="283"/>
      <c r="L124" s="283"/>
      <c r="M124" s="283"/>
      <c r="N124" s="283"/>
      <c r="O124" s="283"/>
      <c r="P124" s="283"/>
      <c r="Q124" s="283"/>
      <c r="R124" s="283"/>
      <c r="S124" s="283"/>
      <c r="T124" s="283"/>
      <c r="U124" s="283"/>
      <c r="V124" s="283"/>
      <c r="W124" s="283"/>
      <c r="X124" s="283"/>
      <c r="Y124" s="283"/>
      <c r="Z124" s="283"/>
      <c r="AA124" s="283"/>
      <c r="AB124" s="283"/>
      <c r="AC124" s="283"/>
      <c r="AD124" s="283"/>
      <c r="AE124" s="283"/>
      <c r="AF124" s="283"/>
      <c r="AG124" s="283"/>
      <c r="AH124" s="283"/>
      <c r="AI124" s="285"/>
    </row>
    <row r="125" spans="2:35" s="2" customFormat="1" x14ac:dyDescent="0.25">
      <c r="B125" s="282"/>
      <c r="C125" s="283"/>
      <c r="D125" s="283"/>
      <c r="E125" s="283"/>
      <c r="F125" s="283"/>
      <c r="G125" s="284"/>
      <c r="H125" s="283"/>
      <c r="I125" s="283"/>
      <c r="J125" s="283"/>
      <c r="K125" s="283"/>
      <c r="L125" s="283"/>
      <c r="M125" s="283"/>
      <c r="N125" s="283"/>
      <c r="O125" s="283"/>
      <c r="P125" s="283"/>
      <c r="Q125" s="283"/>
      <c r="R125" s="283"/>
      <c r="S125" s="283"/>
      <c r="T125" s="283"/>
      <c r="U125" s="283"/>
      <c r="V125" s="283"/>
      <c r="W125" s="283"/>
      <c r="X125" s="283"/>
      <c r="Y125" s="283"/>
      <c r="Z125" s="283"/>
      <c r="AA125" s="283"/>
      <c r="AB125" s="283"/>
      <c r="AC125" s="283"/>
      <c r="AD125" s="283"/>
      <c r="AE125" s="283"/>
      <c r="AF125" s="283"/>
      <c r="AG125" s="283"/>
      <c r="AH125" s="283"/>
      <c r="AI125" s="285"/>
    </row>
    <row r="126" spans="2:35" s="2" customFormat="1" x14ac:dyDescent="0.25">
      <c r="B126" s="282"/>
      <c r="C126" s="283"/>
      <c r="D126" s="283"/>
      <c r="E126" s="283"/>
      <c r="F126" s="283"/>
      <c r="G126" s="284"/>
      <c r="H126" s="283"/>
      <c r="I126" s="283"/>
      <c r="J126" s="283"/>
      <c r="K126" s="283"/>
      <c r="L126" s="283"/>
      <c r="M126" s="283"/>
      <c r="N126" s="283"/>
      <c r="O126" s="283"/>
      <c r="P126" s="283"/>
      <c r="Q126" s="283"/>
      <c r="R126" s="283"/>
      <c r="S126" s="283"/>
      <c r="T126" s="283"/>
      <c r="U126" s="283"/>
      <c r="V126" s="283"/>
      <c r="W126" s="283"/>
      <c r="X126" s="283"/>
      <c r="Y126" s="283"/>
      <c r="Z126" s="283"/>
      <c r="AA126" s="283"/>
      <c r="AB126" s="283"/>
      <c r="AC126" s="283"/>
      <c r="AD126" s="283"/>
      <c r="AE126" s="283"/>
      <c r="AF126" s="283"/>
      <c r="AG126" s="283"/>
      <c r="AH126" s="283"/>
      <c r="AI126" s="285"/>
    </row>
    <row r="127" spans="2:35" s="2" customFormat="1" x14ac:dyDescent="0.25">
      <c r="B127" s="282"/>
      <c r="C127" s="283"/>
      <c r="D127" s="283"/>
      <c r="E127" s="283"/>
      <c r="F127" s="283"/>
      <c r="G127" s="284"/>
      <c r="H127" s="283"/>
      <c r="I127" s="283"/>
      <c r="J127" s="283"/>
      <c r="K127" s="283"/>
      <c r="L127" s="283"/>
      <c r="M127" s="283"/>
      <c r="N127" s="283"/>
      <c r="O127" s="283"/>
      <c r="P127" s="283"/>
      <c r="Q127" s="283"/>
      <c r="R127" s="283"/>
      <c r="S127" s="283"/>
      <c r="T127" s="283"/>
      <c r="U127" s="283"/>
      <c r="V127" s="283"/>
      <c r="W127" s="283"/>
      <c r="X127" s="283"/>
      <c r="Y127" s="283"/>
      <c r="Z127" s="283"/>
      <c r="AA127" s="283"/>
      <c r="AB127" s="283"/>
      <c r="AC127" s="283"/>
      <c r="AD127" s="283"/>
      <c r="AE127" s="283"/>
      <c r="AF127" s="283"/>
      <c r="AG127" s="283"/>
      <c r="AH127" s="283"/>
      <c r="AI127" s="285"/>
    </row>
    <row r="128" spans="2:35" s="2" customFormat="1" x14ac:dyDescent="0.25">
      <c r="B128" s="282"/>
      <c r="C128" s="283"/>
      <c r="D128" s="283"/>
      <c r="E128" s="283"/>
      <c r="F128" s="283"/>
      <c r="G128" s="284"/>
      <c r="H128" s="283"/>
      <c r="I128" s="283"/>
      <c r="J128" s="283"/>
      <c r="K128" s="283"/>
      <c r="L128" s="283"/>
      <c r="M128" s="283"/>
      <c r="N128" s="283"/>
      <c r="O128" s="283"/>
      <c r="P128" s="283"/>
      <c r="Q128" s="283"/>
      <c r="R128" s="283"/>
      <c r="S128" s="283"/>
      <c r="T128" s="283"/>
      <c r="U128" s="283"/>
      <c r="V128" s="283"/>
      <c r="W128" s="283"/>
      <c r="X128" s="283"/>
      <c r="Y128" s="283"/>
      <c r="Z128" s="283"/>
      <c r="AA128" s="283"/>
      <c r="AB128" s="283"/>
      <c r="AC128" s="283"/>
      <c r="AD128" s="283"/>
      <c r="AE128" s="283"/>
      <c r="AF128" s="283"/>
      <c r="AG128" s="283"/>
      <c r="AH128" s="283"/>
      <c r="AI128" s="285"/>
    </row>
    <row r="129" spans="2:35" s="2" customFormat="1" x14ac:dyDescent="0.25">
      <c r="B129" s="282"/>
      <c r="C129" s="283"/>
      <c r="D129" s="283"/>
      <c r="E129" s="283"/>
      <c r="F129" s="283"/>
      <c r="G129" s="284"/>
      <c r="H129" s="283"/>
      <c r="I129" s="283"/>
      <c r="J129" s="283"/>
      <c r="K129" s="283"/>
      <c r="L129" s="283"/>
      <c r="M129" s="283"/>
      <c r="N129" s="283"/>
      <c r="O129" s="283"/>
      <c r="P129" s="283"/>
      <c r="Q129" s="283"/>
      <c r="R129" s="283"/>
      <c r="S129" s="283"/>
      <c r="T129" s="283"/>
      <c r="U129" s="283"/>
      <c r="V129" s="283"/>
      <c r="W129" s="283"/>
      <c r="X129" s="283"/>
      <c r="Y129" s="283"/>
      <c r="Z129" s="283"/>
      <c r="AA129" s="283"/>
      <c r="AB129" s="283"/>
      <c r="AC129" s="283"/>
      <c r="AD129" s="283"/>
      <c r="AE129" s="283"/>
      <c r="AF129" s="283"/>
      <c r="AG129" s="283"/>
      <c r="AH129" s="283"/>
      <c r="AI129" s="285"/>
    </row>
    <row r="130" spans="2:35" s="2" customFormat="1" x14ac:dyDescent="0.25">
      <c r="B130" s="282"/>
      <c r="C130" s="283"/>
      <c r="D130" s="283"/>
      <c r="E130" s="283"/>
      <c r="F130" s="283"/>
      <c r="G130" s="284"/>
      <c r="H130" s="283"/>
      <c r="I130" s="283"/>
      <c r="J130" s="283"/>
      <c r="K130" s="283"/>
      <c r="L130" s="283"/>
      <c r="M130" s="283"/>
      <c r="N130" s="283"/>
      <c r="O130" s="283"/>
      <c r="P130" s="283"/>
      <c r="Q130" s="283"/>
      <c r="R130" s="283"/>
      <c r="S130" s="283"/>
      <c r="T130" s="283"/>
      <c r="U130" s="283"/>
      <c r="V130" s="283"/>
      <c r="W130" s="283"/>
      <c r="X130" s="283"/>
      <c r="Y130" s="283"/>
      <c r="Z130" s="283"/>
      <c r="AA130" s="283"/>
      <c r="AB130" s="283"/>
      <c r="AC130" s="283"/>
      <c r="AD130" s="283"/>
      <c r="AE130" s="283"/>
      <c r="AF130" s="283"/>
      <c r="AG130" s="283"/>
      <c r="AH130" s="283"/>
      <c r="AI130" s="285"/>
    </row>
    <row r="131" spans="2:35" s="2" customFormat="1" x14ac:dyDescent="0.25">
      <c r="B131" s="282"/>
      <c r="C131" s="283"/>
      <c r="D131" s="283"/>
      <c r="E131" s="283"/>
      <c r="F131" s="283"/>
      <c r="G131" s="284"/>
      <c r="H131" s="283"/>
      <c r="I131" s="283"/>
      <c r="J131" s="283"/>
      <c r="K131" s="283"/>
      <c r="L131" s="283"/>
      <c r="M131" s="283"/>
      <c r="N131" s="283"/>
      <c r="O131" s="283"/>
      <c r="P131" s="283"/>
      <c r="Q131" s="283"/>
      <c r="R131" s="283"/>
      <c r="S131" s="283"/>
      <c r="T131" s="283"/>
      <c r="U131" s="283"/>
      <c r="V131" s="283"/>
      <c r="W131" s="283"/>
      <c r="X131" s="283"/>
      <c r="Y131" s="283"/>
      <c r="Z131" s="283"/>
      <c r="AA131" s="283"/>
      <c r="AB131" s="283"/>
      <c r="AC131" s="283"/>
      <c r="AD131" s="283"/>
      <c r="AE131" s="283"/>
      <c r="AF131" s="283"/>
      <c r="AG131" s="283"/>
      <c r="AH131" s="283"/>
      <c r="AI131" s="285"/>
    </row>
    <row r="132" spans="2:35" s="2" customFormat="1" x14ac:dyDescent="0.25">
      <c r="B132" s="282"/>
      <c r="C132" s="283"/>
      <c r="D132" s="283"/>
      <c r="E132" s="283"/>
      <c r="F132" s="283"/>
      <c r="G132" s="284"/>
      <c r="H132" s="283"/>
      <c r="I132" s="283"/>
      <c r="J132" s="283"/>
      <c r="K132" s="283"/>
      <c r="L132" s="283"/>
      <c r="M132" s="283"/>
      <c r="N132" s="283"/>
      <c r="O132" s="283"/>
      <c r="P132" s="283"/>
      <c r="Q132" s="283"/>
      <c r="R132" s="283"/>
      <c r="S132" s="283"/>
      <c r="T132" s="283"/>
      <c r="U132" s="283"/>
      <c r="V132" s="283"/>
      <c r="W132" s="283"/>
      <c r="X132" s="283"/>
      <c r="Y132" s="283"/>
      <c r="Z132" s="283"/>
      <c r="AA132" s="283"/>
      <c r="AB132" s="283"/>
      <c r="AC132" s="283"/>
      <c r="AD132" s="283"/>
      <c r="AE132" s="283"/>
      <c r="AF132" s="283"/>
      <c r="AG132" s="283"/>
      <c r="AH132" s="283"/>
      <c r="AI132" s="285"/>
    </row>
    <row r="133" spans="2:35" s="2" customFormat="1" x14ac:dyDescent="0.25">
      <c r="B133" s="282"/>
      <c r="C133" s="283"/>
      <c r="D133" s="283"/>
      <c r="E133" s="283"/>
      <c r="F133" s="283"/>
      <c r="G133" s="284"/>
      <c r="H133" s="283"/>
      <c r="I133" s="283"/>
      <c r="J133" s="283"/>
      <c r="K133" s="283"/>
      <c r="L133" s="283"/>
      <c r="M133" s="283"/>
      <c r="N133" s="283"/>
      <c r="O133" s="283"/>
      <c r="P133" s="283"/>
      <c r="Q133" s="283"/>
      <c r="R133" s="283"/>
      <c r="S133" s="283"/>
      <c r="T133" s="283"/>
      <c r="U133" s="283"/>
      <c r="V133" s="283"/>
      <c r="W133" s="283"/>
      <c r="X133" s="283"/>
      <c r="Y133" s="283"/>
      <c r="Z133" s="283"/>
      <c r="AA133" s="283"/>
      <c r="AB133" s="283"/>
      <c r="AC133" s="283"/>
      <c r="AD133" s="283"/>
      <c r="AE133" s="283"/>
      <c r="AF133" s="283"/>
      <c r="AG133" s="283"/>
      <c r="AH133" s="283"/>
      <c r="AI133" s="285"/>
    </row>
    <row r="134" spans="2:35" s="2" customFormat="1" x14ac:dyDescent="0.25">
      <c r="B134" s="282"/>
      <c r="C134" s="283"/>
      <c r="D134" s="283"/>
      <c r="E134" s="283"/>
      <c r="F134" s="283"/>
      <c r="G134" s="284"/>
      <c r="H134" s="283"/>
      <c r="I134" s="283"/>
      <c r="J134" s="283"/>
      <c r="K134" s="283"/>
      <c r="L134" s="283"/>
      <c r="M134" s="283"/>
      <c r="N134" s="283"/>
      <c r="O134" s="283"/>
      <c r="P134" s="283"/>
      <c r="Q134" s="283"/>
      <c r="R134" s="283"/>
      <c r="S134" s="283"/>
      <c r="T134" s="283"/>
      <c r="U134" s="283"/>
      <c r="V134" s="283"/>
      <c r="W134" s="283"/>
      <c r="X134" s="283"/>
      <c r="Y134" s="283"/>
      <c r="Z134" s="283"/>
      <c r="AA134" s="283"/>
      <c r="AB134" s="283"/>
      <c r="AC134" s="283"/>
      <c r="AD134" s="283"/>
      <c r="AE134" s="283"/>
      <c r="AF134" s="283"/>
      <c r="AG134" s="283"/>
      <c r="AH134" s="283"/>
      <c r="AI134" s="285"/>
    </row>
    <row r="135" spans="2:35" s="2" customFormat="1" x14ac:dyDescent="0.25">
      <c r="B135" s="282"/>
      <c r="C135" s="283"/>
      <c r="D135" s="283"/>
      <c r="E135" s="283"/>
      <c r="F135" s="283"/>
      <c r="G135" s="284"/>
      <c r="H135" s="283"/>
      <c r="I135" s="283"/>
      <c r="J135" s="283"/>
      <c r="K135" s="283"/>
      <c r="L135" s="283"/>
      <c r="M135" s="283"/>
      <c r="N135" s="283"/>
      <c r="O135" s="283"/>
      <c r="P135" s="283"/>
      <c r="Q135" s="283"/>
      <c r="R135" s="283"/>
      <c r="S135" s="283"/>
      <c r="T135" s="283"/>
      <c r="U135" s="283"/>
      <c r="V135" s="283"/>
      <c r="W135" s="283"/>
      <c r="X135" s="283"/>
      <c r="Y135" s="283"/>
      <c r="Z135" s="283"/>
      <c r="AA135" s="283"/>
      <c r="AB135" s="283"/>
      <c r="AC135" s="283"/>
      <c r="AD135" s="283"/>
      <c r="AE135" s="283"/>
      <c r="AF135" s="283"/>
      <c r="AG135" s="283"/>
      <c r="AH135" s="283"/>
      <c r="AI135" s="285"/>
    </row>
    <row r="136" spans="2:35" s="2" customFormat="1" x14ac:dyDescent="0.25">
      <c r="B136" s="282"/>
      <c r="C136" s="283"/>
      <c r="D136" s="283"/>
      <c r="E136" s="283"/>
      <c r="F136" s="283"/>
      <c r="G136" s="284"/>
      <c r="H136" s="283"/>
      <c r="I136" s="283"/>
      <c r="J136" s="283"/>
      <c r="K136" s="283"/>
      <c r="L136" s="283"/>
      <c r="M136" s="283"/>
      <c r="N136" s="283"/>
      <c r="O136" s="283"/>
      <c r="P136" s="283"/>
      <c r="Q136" s="283"/>
      <c r="R136" s="283"/>
      <c r="S136" s="283"/>
      <c r="T136" s="283"/>
      <c r="U136" s="283"/>
      <c r="V136" s="283"/>
      <c r="W136" s="283"/>
      <c r="X136" s="283"/>
      <c r="Y136" s="283"/>
      <c r="Z136" s="283"/>
      <c r="AA136" s="283"/>
      <c r="AB136" s="283"/>
      <c r="AC136" s="283"/>
      <c r="AD136" s="283"/>
      <c r="AE136" s="283"/>
      <c r="AF136" s="283"/>
      <c r="AG136" s="283"/>
      <c r="AH136" s="283"/>
      <c r="AI136" s="285"/>
    </row>
    <row r="137" spans="2:35" s="2" customFormat="1" x14ac:dyDescent="0.25">
      <c r="B137" s="282"/>
      <c r="C137" s="283"/>
      <c r="D137" s="283"/>
      <c r="E137" s="283"/>
      <c r="F137" s="283"/>
      <c r="G137" s="284"/>
      <c r="H137" s="283"/>
      <c r="I137" s="283"/>
      <c r="J137" s="283"/>
      <c r="K137" s="283"/>
      <c r="L137" s="283"/>
      <c r="M137" s="283"/>
      <c r="N137" s="283"/>
      <c r="O137" s="283"/>
      <c r="P137" s="283"/>
      <c r="Q137" s="283"/>
      <c r="R137" s="283"/>
      <c r="S137" s="283"/>
      <c r="T137" s="283"/>
      <c r="U137" s="283"/>
      <c r="V137" s="283"/>
      <c r="W137" s="283"/>
      <c r="X137" s="283"/>
      <c r="Y137" s="283"/>
      <c r="Z137" s="283"/>
      <c r="AA137" s="283"/>
      <c r="AB137" s="283"/>
      <c r="AC137" s="283"/>
      <c r="AD137" s="283"/>
      <c r="AE137" s="283"/>
      <c r="AF137" s="283"/>
      <c r="AG137" s="283"/>
      <c r="AH137" s="283"/>
      <c r="AI137" s="285"/>
    </row>
    <row r="138" spans="2:35" s="2" customFormat="1" x14ac:dyDescent="0.25">
      <c r="B138" s="282"/>
      <c r="C138" s="283"/>
      <c r="D138" s="283"/>
      <c r="E138" s="283"/>
      <c r="F138" s="283"/>
      <c r="G138" s="284"/>
      <c r="H138" s="283"/>
      <c r="I138" s="283"/>
      <c r="J138" s="283"/>
      <c r="K138" s="283"/>
      <c r="L138" s="283"/>
      <c r="M138" s="283"/>
      <c r="N138" s="283"/>
      <c r="O138" s="283"/>
      <c r="P138" s="283"/>
      <c r="Q138" s="283"/>
      <c r="R138" s="283"/>
      <c r="S138" s="283"/>
      <c r="T138" s="283"/>
      <c r="U138" s="283"/>
      <c r="V138" s="283"/>
      <c r="W138" s="283"/>
      <c r="X138" s="283"/>
      <c r="Y138" s="283"/>
      <c r="Z138" s="283"/>
      <c r="AA138" s="283"/>
      <c r="AB138" s="283"/>
      <c r="AC138" s="283"/>
      <c r="AD138" s="283"/>
      <c r="AE138" s="283"/>
      <c r="AF138" s="283"/>
      <c r="AG138" s="283"/>
      <c r="AH138" s="283"/>
      <c r="AI138" s="285"/>
    </row>
    <row r="139" spans="2:35" s="2" customFormat="1" x14ac:dyDescent="0.25">
      <c r="B139" s="282"/>
      <c r="C139" s="283"/>
      <c r="D139" s="283"/>
      <c r="E139" s="283"/>
      <c r="F139" s="283"/>
      <c r="G139" s="284"/>
      <c r="H139" s="283"/>
      <c r="I139" s="283"/>
      <c r="J139" s="283"/>
      <c r="K139" s="283"/>
      <c r="L139" s="283"/>
      <c r="M139" s="283"/>
      <c r="N139" s="283"/>
      <c r="O139" s="283"/>
      <c r="P139" s="283"/>
      <c r="Q139" s="283"/>
      <c r="R139" s="283"/>
      <c r="S139" s="283"/>
      <c r="T139" s="283"/>
      <c r="U139" s="283"/>
      <c r="V139" s="283"/>
      <c r="W139" s="283"/>
      <c r="X139" s="283"/>
      <c r="Y139" s="283"/>
      <c r="Z139" s="283"/>
      <c r="AA139" s="283"/>
      <c r="AB139" s="283"/>
      <c r="AC139" s="283"/>
      <c r="AD139" s="283"/>
      <c r="AE139" s="283"/>
      <c r="AF139" s="283"/>
      <c r="AG139" s="283"/>
      <c r="AH139" s="283"/>
      <c r="AI139" s="285"/>
    </row>
    <row r="140" spans="2:35" s="2" customFormat="1" x14ac:dyDescent="0.25">
      <c r="B140" s="282"/>
      <c r="C140" s="283"/>
      <c r="D140" s="283"/>
      <c r="E140" s="283"/>
      <c r="F140" s="283"/>
      <c r="G140" s="284"/>
      <c r="H140" s="283"/>
      <c r="I140" s="283"/>
      <c r="J140" s="283"/>
      <c r="K140" s="283"/>
      <c r="L140" s="283"/>
      <c r="M140" s="283"/>
      <c r="N140" s="283"/>
      <c r="O140" s="283"/>
      <c r="P140" s="283"/>
      <c r="Q140" s="283"/>
      <c r="R140" s="283"/>
      <c r="S140" s="283"/>
      <c r="T140" s="283"/>
      <c r="U140" s="283"/>
      <c r="V140" s="283"/>
      <c r="W140" s="283"/>
      <c r="X140" s="283"/>
      <c r="Y140" s="283"/>
      <c r="Z140" s="283"/>
      <c r="AA140" s="283"/>
      <c r="AB140" s="283"/>
      <c r="AC140" s="283"/>
      <c r="AD140" s="283"/>
      <c r="AE140" s="283"/>
      <c r="AF140" s="283"/>
      <c r="AG140" s="283"/>
      <c r="AH140" s="283"/>
      <c r="AI140" s="285"/>
    </row>
    <row r="141" spans="2:35" s="2" customFormat="1" x14ac:dyDescent="0.25">
      <c r="B141" s="282"/>
      <c r="C141" s="283"/>
      <c r="D141" s="283"/>
      <c r="E141" s="283"/>
      <c r="F141" s="283"/>
      <c r="G141" s="284"/>
      <c r="H141" s="283"/>
      <c r="I141" s="283"/>
      <c r="J141" s="283"/>
      <c r="K141" s="283"/>
      <c r="L141" s="283"/>
      <c r="M141" s="283"/>
      <c r="N141" s="283"/>
      <c r="O141" s="283"/>
      <c r="P141" s="283"/>
      <c r="Q141" s="283"/>
      <c r="R141" s="283"/>
      <c r="S141" s="283"/>
      <c r="T141" s="283"/>
      <c r="U141" s="283"/>
      <c r="V141" s="283"/>
      <c r="W141" s="283"/>
      <c r="X141" s="283"/>
      <c r="Y141" s="283"/>
      <c r="Z141" s="283"/>
      <c r="AA141" s="283"/>
      <c r="AB141" s="283"/>
      <c r="AC141" s="283"/>
      <c r="AD141" s="283"/>
      <c r="AE141" s="283"/>
      <c r="AF141" s="283"/>
      <c r="AG141" s="283"/>
      <c r="AH141" s="283"/>
      <c r="AI141" s="285"/>
    </row>
    <row r="142" spans="2:35" s="2" customFormat="1" x14ac:dyDescent="0.25">
      <c r="B142" s="282"/>
      <c r="C142" s="283"/>
      <c r="D142" s="283"/>
      <c r="E142" s="283"/>
      <c r="F142" s="283"/>
      <c r="G142" s="284"/>
      <c r="H142" s="283"/>
      <c r="I142" s="283"/>
      <c r="J142" s="283"/>
      <c r="K142" s="283"/>
      <c r="L142" s="283"/>
      <c r="M142" s="283"/>
      <c r="N142" s="283"/>
      <c r="O142" s="283"/>
      <c r="P142" s="283"/>
      <c r="Q142" s="283"/>
      <c r="R142" s="283"/>
      <c r="S142" s="283"/>
      <c r="T142" s="283"/>
      <c r="U142" s="283"/>
      <c r="V142" s="283"/>
      <c r="W142" s="283"/>
      <c r="X142" s="283"/>
      <c r="Y142" s="283"/>
      <c r="Z142" s="283"/>
      <c r="AA142" s="283"/>
      <c r="AB142" s="283"/>
      <c r="AC142" s="283"/>
      <c r="AD142" s="283"/>
      <c r="AE142" s="283"/>
      <c r="AF142" s="283"/>
      <c r="AG142" s="283"/>
      <c r="AH142" s="283"/>
      <c r="AI142" s="285"/>
    </row>
    <row r="143" spans="2:35" s="2" customFormat="1" x14ac:dyDescent="0.25">
      <c r="B143" s="282"/>
      <c r="C143" s="283"/>
      <c r="D143" s="283"/>
      <c r="E143" s="283"/>
      <c r="F143" s="283"/>
      <c r="G143" s="284"/>
      <c r="H143" s="283"/>
      <c r="I143" s="283"/>
      <c r="J143" s="283"/>
      <c r="K143" s="283"/>
      <c r="L143" s="283"/>
      <c r="M143" s="283"/>
      <c r="N143" s="283"/>
      <c r="O143" s="283"/>
      <c r="P143" s="283"/>
      <c r="Q143" s="283"/>
      <c r="R143" s="283"/>
      <c r="S143" s="283"/>
      <c r="T143" s="283"/>
      <c r="U143" s="283"/>
      <c r="V143" s="283"/>
      <c r="W143" s="283"/>
      <c r="X143" s="283"/>
      <c r="Y143" s="283"/>
      <c r="Z143" s="283"/>
      <c r="AA143" s="283"/>
      <c r="AB143" s="283"/>
      <c r="AC143" s="283"/>
      <c r="AD143" s="283"/>
      <c r="AE143" s="283"/>
      <c r="AF143" s="283"/>
      <c r="AG143" s="283"/>
      <c r="AH143" s="283"/>
      <c r="AI143" s="285"/>
    </row>
    <row r="144" spans="2:35" s="2" customFormat="1" x14ac:dyDescent="0.25">
      <c r="B144" s="282"/>
      <c r="C144" s="283"/>
      <c r="D144" s="283"/>
      <c r="E144" s="283"/>
      <c r="F144" s="283"/>
      <c r="G144" s="284"/>
      <c r="H144" s="283"/>
      <c r="I144" s="283"/>
      <c r="J144" s="283"/>
      <c r="K144" s="283"/>
      <c r="L144" s="283"/>
      <c r="M144" s="283"/>
      <c r="N144" s="283"/>
      <c r="O144" s="283"/>
      <c r="P144" s="283"/>
      <c r="Q144" s="283"/>
      <c r="R144" s="283"/>
      <c r="S144" s="283"/>
      <c r="T144" s="283"/>
      <c r="U144" s="283"/>
      <c r="V144" s="283"/>
      <c r="W144" s="283"/>
      <c r="X144" s="283"/>
      <c r="Y144" s="283"/>
      <c r="Z144" s="283"/>
      <c r="AA144" s="283"/>
      <c r="AB144" s="283"/>
      <c r="AC144" s="283"/>
      <c r="AD144" s="283"/>
      <c r="AE144" s="283"/>
      <c r="AF144" s="283"/>
      <c r="AG144" s="283"/>
      <c r="AH144" s="283"/>
      <c r="AI144" s="285"/>
    </row>
    <row r="145" spans="2:35" s="2" customFormat="1" x14ac:dyDescent="0.25">
      <c r="B145" s="282"/>
      <c r="C145" s="283"/>
      <c r="D145" s="283"/>
      <c r="E145" s="283"/>
      <c r="F145" s="283"/>
      <c r="G145" s="284"/>
      <c r="H145" s="283"/>
      <c r="I145" s="283"/>
      <c r="J145" s="283"/>
      <c r="K145" s="283"/>
      <c r="L145" s="283"/>
      <c r="M145" s="283"/>
      <c r="N145" s="283"/>
      <c r="O145" s="283"/>
      <c r="P145" s="283"/>
      <c r="Q145" s="283"/>
      <c r="R145" s="283"/>
      <c r="S145" s="283"/>
      <c r="T145" s="283"/>
      <c r="U145" s="283"/>
      <c r="V145" s="283"/>
      <c r="W145" s="283"/>
      <c r="X145" s="283"/>
      <c r="Y145" s="283"/>
      <c r="Z145" s="283"/>
      <c r="AA145" s="283"/>
      <c r="AB145" s="283"/>
      <c r="AC145" s="283"/>
      <c r="AD145" s="283"/>
      <c r="AE145" s="283"/>
      <c r="AF145" s="283"/>
      <c r="AG145" s="283"/>
      <c r="AH145" s="283"/>
      <c r="AI145" s="285"/>
    </row>
    <row r="146" spans="2:35" s="2" customFormat="1" x14ac:dyDescent="0.25">
      <c r="B146" s="282"/>
      <c r="C146" s="283"/>
      <c r="D146" s="283"/>
      <c r="E146" s="283"/>
      <c r="F146" s="283"/>
      <c r="G146" s="284"/>
      <c r="H146" s="283"/>
      <c r="I146" s="283"/>
      <c r="J146" s="283"/>
      <c r="K146" s="283"/>
      <c r="L146" s="283"/>
      <c r="M146" s="283"/>
      <c r="N146" s="283"/>
      <c r="O146" s="283"/>
      <c r="P146" s="283"/>
      <c r="Q146" s="283"/>
      <c r="R146" s="283"/>
      <c r="S146" s="283"/>
      <c r="T146" s="283"/>
      <c r="U146" s="283"/>
      <c r="V146" s="283"/>
      <c r="W146" s="283"/>
      <c r="X146" s="283"/>
      <c r="Y146" s="283"/>
      <c r="Z146" s="283"/>
      <c r="AA146" s="283"/>
      <c r="AB146" s="283"/>
      <c r="AC146" s="283"/>
      <c r="AD146" s="283"/>
      <c r="AE146" s="283"/>
      <c r="AF146" s="283"/>
      <c r="AG146" s="283"/>
      <c r="AH146" s="283"/>
      <c r="AI146" s="285"/>
    </row>
    <row r="147" spans="2:35" s="2" customFormat="1" x14ac:dyDescent="0.25">
      <c r="B147" s="282"/>
      <c r="C147" s="283"/>
      <c r="D147" s="283"/>
      <c r="E147" s="283"/>
      <c r="F147" s="283"/>
      <c r="G147" s="284"/>
      <c r="H147" s="283"/>
      <c r="I147" s="283"/>
      <c r="J147" s="283"/>
      <c r="K147" s="283"/>
      <c r="L147" s="283"/>
      <c r="M147" s="283"/>
      <c r="N147" s="283"/>
      <c r="O147" s="283"/>
      <c r="P147" s="283"/>
      <c r="Q147" s="283"/>
      <c r="R147" s="283"/>
      <c r="S147" s="283"/>
      <c r="T147" s="283"/>
      <c r="U147" s="283"/>
      <c r="V147" s="283"/>
      <c r="W147" s="283"/>
      <c r="X147" s="283"/>
      <c r="Y147" s="283"/>
      <c r="Z147" s="283"/>
      <c r="AA147" s="283"/>
      <c r="AB147" s="283"/>
      <c r="AC147" s="283"/>
      <c r="AD147" s="283"/>
      <c r="AE147" s="283"/>
      <c r="AF147" s="283"/>
      <c r="AG147" s="283"/>
      <c r="AH147" s="283"/>
      <c r="AI147" s="285"/>
    </row>
    <row r="148" spans="2:35" s="2" customFormat="1" x14ac:dyDescent="0.25">
      <c r="B148" s="282"/>
      <c r="C148" s="283"/>
      <c r="D148" s="283"/>
      <c r="E148" s="283"/>
      <c r="F148" s="283"/>
      <c r="G148" s="284"/>
      <c r="H148" s="283"/>
      <c r="I148" s="283"/>
      <c r="J148" s="283"/>
      <c r="K148" s="283"/>
      <c r="L148" s="283"/>
      <c r="M148" s="283"/>
      <c r="N148" s="283"/>
      <c r="O148" s="283"/>
      <c r="P148" s="283"/>
      <c r="Q148" s="283"/>
      <c r="R148" s="283"/>
      <c r="S148" s="283"/>
      <c r="T148" s="283"/>
      <c r="U148" s="283"/>
      <c r="V148" s="283"/>
      <c r="W148" s="283"/>
      <c r="X148" s="283"/>
      <c r="Y148" s="283"/>
      <c r="Z148" s="283"/>
      <c r="AA148" s="283"/>
      <c r="AB148" s="283"/>
      <c r="AC148" s="283"/>
      <c r="AD148" s="283"/>
      <c r="AE148" s="283"/>
      <c r="AF148" s="283"/>
      <c r="AG148" s="283"/>
      <c r="AH148" s="283"/>
      <c r="AI148" s="285"/>
    </row>
    <row r="149" spans="2:35" s="2" customFormat="1" x14ac:dyDescent="0.25">
      <c r="B149" s="282"/>
      <c r="C149" s="283"/>
      <c r="D149" s="283"/>
      <c r="E149" s="283"/>
      <c r="F149" s="283"/>
      <c r="G149" s="284"/>
      <c r="H149" s="283"/>
      <c r="I149" s="283"/>
      <c r="J149" s="283"/>
      <c r="K149" s="283"/>
      <c r="L149" s="283"/>
      <c r="M149" s="283"/>
      <c r="N149" s="283"/>
      <c r="O149" s="283"/>
      <c r="P149" s="283"/>
      <c r="Q149" s="283"/>
      <c r="R149" s="283"/>
      <c r="S149" s="283"/>
      <c r="T149" s="283"/>
      <c r="U149" s="283"/>
      <c r="V149" s="283"/>
      <c r="W149" s="283"/>
      <c r="X149" s="283"/>
      <c r="Y149" s="283"/>
      <c r="Z149" s="283"/>
      <c r="AA149" s="283"/>
      <c r="AB149" s="283"/>
      <c r="AC149" s="283"/>
      <c r="AD149" s="283"/>
      <c r="AE149" s="283"/>
      <c r="AF149" s="283"/>
      <c r="AG149" s="283"/>
      <c r="AH149" s="283"/>
      <c r="AI149" s="285"/>
    </row>
    <row r="150" spans="2:35" s="2" customFormat="1" x14ac:dyDescent="0.25">
      <c r="B150" s="282"/>
      <c r="C150" s="283"/>
      <c r="D150" s="283"/>
      <c r="E150" s="283"/>
      <c r="F150" s="283"/>
      <c r="G150" s="284"/>
      <c r="H150" s="283"/>
      <c r="I150" s="283"/>
      <c r="J150" s="283"/>
      <c r="K150" s="283"/>
      <c r="L150" s="283"/>
      <c r="M150" s="283"/>
      <c r="N150" s="283"/>
      <c r="O150" s="283"/>
      <c r="P150" s="283"/>
      <c r="Q150" s="283"/>
      <c r="R150" s="283"/>
      <c r="S150" s="283"/>
      <c r="T150" s="283"/>
      <c r="U150" s="283"/>
      <c r="V150" s="283"/>
      <c r="W150" s="283"/>
      <c r="X150" s="283"/>
      <c r="Y150" s="283"/>
      <c r="Z150" s="283"/>
      <c r="AA150" s="283"/>
      <c r="AB150" s="283"/>
      <c r="AC150" s="283"/>
      <c r="AD150" s="283"/>
      <c r="AE150" s="283"/>
      <c r="AF150" s="283"/>
      <c r="AG150" s="283"/>
      <c r="AH150" s="283"/>
      <c r="AI150" s="285"/>
    </row>
    <row r="151" spans="2:35" s="2" customFormat="1" x14ac:dyDescent="0.25">
      <c r="B151" s="282"/>
      <c r="C151" s="283"/>
      <c r="D151" s="283"/>
      <c r="E151" s="283"/>
      <c r="F151" s="283"/>
      <c r="G151" s="284"/>
      <c r="H151" s="283"/>
      <c r="I151" s="283"/>
      <c r="J151" s="283"/>
      <c r="K151" s="283"/>
      <c r="L151" s="283"/>
      <c r="M151" s="283"/>
      <c r="N151" s="283"/>
      <c r="O151" s="283"/>
      <c r="P151" s="283"/>
      <c r="Q151" s="283"/>
      <c r="R151" s="283"/>
      <c r="S151" s="283"/>
      <c r="T151" s="283"/>
      <c r="U151" s="283"/>
      <c r="V151" s="283"/>
      <c r="W151" s="283"/>
      <c r="X151" s="283"/>
      <c r="Y151" s="283"/>
      <c r="Z151" s="283"/>
      <c r="AA151" s="283"/>
      <c r="AB151" s="283"/>
      <c r="AC151" s="283"/>
      <c r="AD151" s="283"/>
      <c r="AE151" s="283"/>
      <c r="AF151" s="283"/>
      <c r="AG151" s="283"/>
      <c r="AH151" s="283"/>
      <c r="AI151" s="285"/>
    </row>
    <row r="152" spans="2:35" s="2" customFormat="1" x14ac:dyDescent="0.25">
      <c r="B152" s="282"/>
      <c r="C152" s="283"/>
      <c r="D152" s="283"/>
      <c r="E152" s="283"/>
      <c r="F152" s="283"/>
      <c r="G152" s="284"/>
      <c r="H152" s="283"/>
      <c r="I152" s="283"/>
      <c r="J152" s="283"/>
      <c r="K152" s="283"/>
      <c r="L152" s="283"/>
      <c r="M152" s="283"/>
      <c r="N152" s="283"/>
      <c r="O152" s="283"/>
      <c r="P152" s="283"/>
      <c r="Q152" s="283"/>
      <c r="R152" s="283"/>
      <c r="S152" s="283"/>
      <c r="T152" s="283"/>
      <c r="U152" s="283"/>
      <c r="V152" s="283"/>
      <c r="W152" s="283"/>
      <c r="X152" s="283"/>
      <c r="Y152" s="283"/>
      <c r="Z152" s="283"/>
      <c r="AA152" s="283"/>
      <c r="AB152" s="283"/>
      <c r="AC152" s="283"/>
      <c r="AD152" s="283"/>
      <c r="AE152" s="283"/>
      <c r="AF152" s="283"/>
      <c r="AG152" s="283"/>
      <c r="AH152" s="283"/>
      <c r="AI152" s="285"/>
    </row>
    <row r="153" spans="2:35" s="2" customFormat="1" x14ac:dyDescent="0.25">
      <c r="B153" s="282"/>
      <c r="C153" s="283"/>
      <c r="D153" s="283"/>
      <c r="E153" s="283"/>
      <c r="F153" s="283"/>
      <c r="G153" s="284"/>
      <c r="H153" s="283"/>
      <c r="I153" s="283"/>
      <c r="J153" s="283"/>
      <c r="K153" s="283"/>
      <c r="L153" s="283"/>
      <c r="M153" s="283"/>
      <c r="N153" s="283"/>
      <c r="O153" s="283"/>
      <c r="P153" s="283"/>
      <c r="Q153" s="283"/>
      <c r="R153" s="283"/>
      <c r="S153" s="283"/>
      <c r="T153" s="283"/>
      <c r="U153" s="283"/>
      <c r="V153" s="283"/>
      <c r="W153" s="283"/>
      <c r="X153" s="283"/>
      <c r="Y153" s="283"/>
      <c r="Z153" s="283"/>
      <c r="AA153" s="283"/>
      <c r="AB153" s="283"/>
      <c r="AC153" s="283"/>
      <c r="AD153" s="283"/>
      <c r="AE153" s="283"/>
      <c r="AF153" s="283"/>
      <c r="AG153" s="283"/>
      <c r="AH153" s="283"/>
      <c r="AI153" s="285"/>
    </row>
    <row r="154" spans="2:35" s="2" customFormat="1" x14ac:dyDescent="0.25">
      <c r="B154" s="282"/>
      <c r="C154" s="283"/>
      <c r="D154" s="283"/>
      <c r="E154" s="283"/>
      <c r="F154" s="283"/>
      <c r="G154" s="284"/>
      <c r="H154" s="283"/>
      <c r="I154" s="283"/>
      <c r="J154" s="283"/>
      <c r="K154" s="283"/>
      <c r="L154" s="283"/>
      <c r="M154" s="283"/>
      <c r="N154" s="283"/>
      <c r="O154" s="283"/>
      <c r="P154" s="283"/>
      <c r="Q154" s="283"/>
      <c r="R154" s="283"/>
      <c r="S154" s="283"/>
      <c r="T154" s="283"/>
      <c r="U154" s="283"/>
      <c r="V154" s="283"/>
      <c r="W154" s="283"/>
      <c r="X154" s="283"/>
      <c r="Y154" s="283"/>
      <c r="Z154" s="283"/>
      <c r="AA154" s="283"/>
      <c r="AB154" s="283"/>
      <c r="AC154" s="283"/>
      <c r="AD154" s="283"/>
      <c r="AE154" s="283"/>
      <c r="AF154" s="283"/>
      <c r="AG154" s="283"/>
      <c r="AH154" s="283"/>
      <c r="AI154" s="285"/>
    </row>
    <row r="155" spans="2:35" s="2" customFormat="1" x14ac:dyDescent="0.25">
      <c r="B155" s="282"/>
      <c r="C155" s="283"/>
      <c r="D155" s="283"/>
      <c r="E155" s="283"/>
      <c r="F155" s="283"/>
      <c r="G155" s="284"/>
      <c r="H155" s="283"/>
      <c r="I155" s="283"/>
      <c r="J155" s="283"/>
      <c r="K155" s="283"/>
      <c r="L155" s="283"/>
      <c r="M155" s="283"/>
      <c r="N155" s="283"/>
      <c r="O155" s="283"/>
      <c r="P155" s="283"/>
      <c r="Q155" s="283"/>
      <c r="R155" s="283"/>
      <c r="S155" s="283"/>
      <c r="T155" s="283"/>
      <c r="U155" s="283"/>
      <c r="V155" s="283"/>
      <c r="W155" s="283"/>
      <c r="X155" s="283"/>
      <c r="Y155" s="283"/>
      <c r="Z155" s="283"/>
      <c r="AA155" s="283"/>
      <c r="AB155" s="283"/>
      <c r="AC155" s="283"/>
      <c r="AD155" s="283"/>
      <c r="AE155" s="283"/>
      <c r="AF155" s="283"/>
      <c r="AG155" s="283"/>
      <c r="AH155" s="283"/>
      <c r="AI155" s="285"/>
    </row>
    <row r="156" spans="2:35" s="2" customFormat="1" x14ac:dyDescent="0.25">
      <c r="B156" s="282"/>
      <c r="C156" s="283"/>
      <c r="D156" s="283"/>
      <c r="E156" s="283"/>
      <c r="F156" s="283"/>
      <c r="G156" s="284"/>
      <c r="H156" s="283"/>
      <c r="I156" s="283"/>
      <c r="J156" s="283"/>
      <c r="K156" s="283"/>
      <c r="L156" s="283"/>
      <c r="M156" s="283"/>
      <c r="N156" s="283"/>
      <c r="O156" s="283"/>
      <c r="P156" s="283"/>
      <c r="Q156" s="283"/>
      <c r="R156" s="283"/>
      <c r="S156" s="283"/>
      <c r="T156" s="283"/>
      <c r="U156" s="283"/>
      <c r="V156" s="283"/>
      <c r="W156" s="283"/>
      <c r="X156" s="283"/>
      <c r="Y156" s="283"/>
      <c r="Z156" s="283"/>
      <c r="AA156" s="283"/>
      <c r="AB156" s="283"/>
      <c r="AC156" s="283"/>
      <c r="AD156" s="283"/>
      <c r="AE156" s="283"/>
      <c r="AF156" s="283"/>
      <c r="AG156" s="283"/>
      <c r="AH156" s="283"/>
      <c r="AI156" s="285"/>
    </row>
    <row r="157" spans="2:35" s="2" customFormat="1" x14ac:dyDescent="0.25">
      <c r="B157" s="282"/>
      <c r="C157" s="283"/>
      <c r="D157" s="283"/>
      <c r="E157" s="283"/>
      <c r="F157" s="283"/>
      <c r="G157" s="284"/>
      <c r="H157" s="283"/>
      <c r="I157" s="283"/>
      <c r="J157" s="283"/>
      <c r="K157" s="283"/>
      <c r="L157" s="283"/>
      <c r="M157" s="283"/>
      <c r="N157" s="283"/>
      <c r="O157" s="283"/>
      <c r="P157" s="283"/>
      <c r="Q157" s="283"/>
      <c r="R157" s="283"/>
      <c r="S157" s="283"/>
      <c r="T157" s="283"/>
      <c r="U157" s="283"/>
      <c r="V157" s="283"/>
      <c r="W157" s="283"/>
      <c r="X157" s="283"/>
      <c r="Y157" s="283"/>
      <c r="Z157" s="283"/>
      <c r="AA157" s="283"/>
      <c r="AB157" s="283"/>
      <c r="AC157" s="283"/>
      <c r="AD157" s="283"/>
      <c r="AE157" s="283"/>
      <c r="AF157" s="283"/>
      <c r="AG157" s="283"/>
      <c r="AH157" s="283"/>
      <c r="AI157" s="285"/>
    </row>
    <row r="158" spans="2:35" s="2" customFormat="1" x14ac:dyDescent="0.25">
      <c r="B158" s="282"/>
      <c r="C158" s="283"/>
      <c r="D158" s="283"/>
      <c r="E158" s="283"/>
      <c r="F158" s="283"/>
      <c r="G158" s="284"/>
      <c r="H158" s="283"/>
      <c r="I158" s="283"/>
      <c r="J158" s="283"/>
      <c r="K158" s="283"/>
      <c r="L158" s="283"/>
      <c r="M158" s="283"/>
      <c r="N158" s="283"/>
      <c r="O158" s="283"/>
      <c r="P158" s="283"/>
      <c r="Q158" s="283"/>
      <c r="R158" s="283"/>
      <c r="S158" s="283"/>
      <c r="T158" s="283"/>
      <c r="U158" s="283"/>
      <c r="V158" s="283"/>
      <c r="W158" s="283"/>
      <c r="X158" s="283"/>
      <c r="Y158" s="283"/>
      <c r="Z158" s="283"/>
      <c r="AA158" s="283"/>
      <c r="AB158" s="283"/>
      <c r="AC158" s="283"/>
      <c r="AD158" s="283"/>
      <c r="AE158" s="283"/>
      <c r="AF158" s="283"/>
      <c r="AG158" s="283"/>
      <c r="AH158" s="283"/>
      <c r="AI158" s="285"/>
    </row>
    <row r="159" spans="2:35" s="2" customFormat="1" x14ac:dyDescent="0.25">
      <c r="B159" s="282"/>
      <c r="C159" s="283"/>
      <c r="D159" s="283"/>
      <c r="E159" s="283"/>
      <c r="F159" s="283"/>
      <c r="G159" s="284"/>
      <c r="H159" s="283"/>
      <c r="I159" s="283"/>
      <c r="J159" s="283"/>
      <c r="K159" s="283"/>
      <c r="L159" s="283"/>
      <c r="M159" s="283"/>
      <c r="N159" s="283"/>
      <c r="O159" s="283"/>
      <c r="P159" s="283"/>
      <c r="Q159" s="283"/>
      <c r="R159" s="283"/>
      <c r="S159" s="283"/>
      <c r="T159" s="283"/>
      <c r="U159" s="283"/>
      <c r="V159" s="283"/>
      <c r="W159" s="283"/>
      <c r="X159" s="283"/>
      <c r="Y159" s="283"/>
      <c r="Z159" s="283"/>
      <c r="AA159" s="283"/>
      <c r="AB159" s="283"/>
      <c r="AC159" s="283"/>
      <c r="AD159" s="283"/>
      <c r="AE159" s="283"/>
      <c r="AF159" s="283"/>
      <c r="AG159" s="283"/>
      <c r="AH159" s="283"/>
      <c r="AI159" s="285"/>
    </row>
    <row r="160" spans="2:35" s="2" customFormat="1" x14ac:dyDescent="0.25">
      <c r="B160" s="282"/>
      <c r="C160" s="283"/>
      <c r="D160" s="283"/>
      <c r="E160" s="283"/>
      <c r="F160" s="283"/>
      <c r="G160" s="284"/>
      <c r="H160" s="283"/>
      <c r="I160" s="283"/>
      <c r="J160" s="283"/>
      <c r="K160" s="283"/>
      <c r="L160" s="283"/>
      <c r="M160" s="283"/>
      <c r="N160" s="283"/>
      <c r="O160" s="283"/>
      <c r="P160" s="283"/>
      <c r="Q160" s="283"/>
      <c r="R160" s="283"/>
      <c r="S160" s="283"/>
      <c r="T160" s="283"/>
      <c r="U160" s="283"/>
      <c r="V160" s="283"/>
      <c r="W160" s="283"/>
      <c r="X160" s="283"/>
      <c r="Y160" s="283"/>
      <c r="Z160" s="283"/>
      <c r="AA160" s="283"/>
      <c r="AB160" s="283"/>
      <c r="AC160" s="283"/>
      <c r="AD160" s="283"/>
      <c r="AE160" s="283"/>
      <c r="AF160" s="283"/>
      <c r="AG160" s="283"/>
      <c r="AH160" s="283"/>
      <c r="AI160" s="285"/>
    </row>
    <row r="161" spans="2:35" s="2" customFormat="1" x14ac:dyDescent="0.25">
      <c r="B161" s="282"/>
      <c r="C161" s="283"/>
      <c r="D161" s="283"/>
      <c r="E161" s="283"/>
      <c r="F161" s="283"/>
      <c r="G161" s="284"/>
      <c r="H161" s="283"/>
      <c r="I161" s="283"/>
      <c r="J161" s="283"/>
      <c r="K161" s="283"/>
      <c r="L161" s="283"/>
      <c r="M161" s="283"/>
      <c r="N161" s="283"/>
      <c r="O161" s="283"/>
      <c r="P161" s="283"/>
      <c r="Q161" s="283"/>
      <c r="R161" s="283"/>
      <c r="S161" s="283"/>
      <c r="T161" s="283"/>
      <c r="U161" s="283"/>
      <c r="V161" s="283"/>
      <c r="W161" s="283"/>
      <c r="X161" s="283"/>
      <c r="Y161" s="283"/>
      <c r="Z161" s="283"/>
      <c r="AA161" s="283"/>
      <c r="AB161" s="283"/>
      <c r="AC161" s="283"/>
      <c r="AD161" s="283"/>
      <c r="AE161" s="283"/>
      <c r="AF161" s="283"/>
      <c r="AG161" s="283"/>
      <c r="AH161" s="283"/>
      <c r="AI161" s="285"/>
    </row>
    <row r="162" spans="2:35" s="2" customFormat="1" x14ac:dyDescent="0.25">
      <c r="B162" s="282"/>
      <c r="C162" s="283"/>
      <c r="D162" s="283"/>
      <c r="E162" s="283"/>
      <c r="F162" s="283"/>
      <c r="G162" s="284"/>
      <c r="H162" s="283"/>
      <c r="I162" s="283"/>
      <c r="J162" s="283"/>
      <c r="K162" s="283"/>
      <c r="L162" s="283"/>
      <c r="M162" s="283"/>
      <c r="N162" s="283"/>
      <c r="O162" s="283"/>
      <c r="P162" s="283"/>
      <c r="Q162" s="283"/>
      <c r="R162" s="283"/>
      <c r="S162" s="283"/>
      <c r="T162" s="283"/>
      <c r="U162" s="283"/>
      <c r="V162" s="283"/>
      <c r="W162" s="283"/>
      <c r="X162" s="283"/>
      <c r="Y162" s="283"/>
      <c r="Z162" s="283"/>
      <c r="AA162" s="283"/>
      <c r="AB162" s="283"/>
      <c r="AC162" s="283"/>
      <c r="AD162" s="283"/>
      <c r="AE162" s="283"/>
      <c r="AF162" s="283"/>
      <c r="AG162" s="283"/>
      <c r="AH162" s="283"/>
      <c r="AI162" s="285"/>
    </row>
    <row r="163" spans="2:35" s="2" customFormat="1" x14ac:dyDescent="0.25">
      <c r="B163" s="282"/>
      <c r="C163" s="283"/>
      <c r="D163" s="283"/>
      <c r="E163" s="283"/>
      <c r="F163" s="283"/>
      <c r="G163" s="284"/>
      <c r="H163" s="283"/>
      <c r="I163" s="283"/>
      <c r="J163" s="283"/>
      <c r="K163" s="283"/>
      <c r="L163" s="283"/>
      <c r="M163" s="283"/>
      <c r="N163" s="283"/>
      <c r="O163" s="283"/>
      <c r="P163" s="283"/>
      <c r="Q163" s="283"/>
      <c r="R163" s="283"/>
      <c r="S163" s="283"/>
      <c r="T163" s="283"/>
      <c r="U163" s="283"/>
      <c r="V163" s="283"/>
      <c r="W163" s="283"/>
      <c r="X163" s="283"/>
      <c r="Y163" s="283"/>
      <c r="Z163" s="283"/>
      <c r="AA163" s="283"/>
      <c r="AB163" s="283"/>
      <c r="AC163" s="283"/>
      <c r="AD163" s="283"/>
      <c r="AE163" s="283"/>
      <c r="AF163" s="283"/>
      <c r="AG163" s="283"/>
      <c r="AH163" s="283"/>
      <c r="AI163" s="285"/>
    </row>
    <row r="164" spans="2:35" s="2" customFormat="1" x14ac:dyDescent="0.25">
      <c r="B164" s="282"/>
      <c r="C164" s="283"/>
      <c r="D164" s="283"/>
      <c r="E164" s="283"/>
      <c r="F164" s="283"/>
      <c r="G164" s="284"/>
      <c r="H164" s="283"/>
      <c r="I164" s="283"/>
      <c r="J164" s="283"/>
      <c r="K164" s="283"/>
      <c r="L164" s="283"/>
      <c r="M164" s="283"/>
      <c r="N164" s="283"/>
      <c r="O164" s="283"/>
      <c r="P164" s="283"/>
      <c r="Q164" s="283"/>
      <c r="R164" s="283"/>
      <c r="S164" s="283"/>
      <c r="T164" s="283"/>
      <c r="U164" s="283"/>
      <c r="V164" s="283"/>
      <c r="W164" s="283"/>
      <c r="X164" s="283"/>
      <c r="Y164" s="283"/>
      <c r="Z164" s="283"/>
      <c r="AA164" s="283"/>
      <c r="AB164" s="283"/>
      <c r="AC164" s="283"/>
      <c r="AD164" s="283"/>
      <c r="AE164" s="283"/>
      <c r="AF164" s="283"/>
      <c r="AG164" s="283"/>
      <c r="AH164" s="283"/>
      <c r="AI164" s="285"/>
    </row>
    <row r="165" spans="2:35" s="2" customFormat="1" x14ac:dyDescent="0.25">
      <c r="B165" s="282"/>
      <c r="C165" s="283"/>
      <c r="D165" s="283"/>
      <c r="E165" s="283"/>
      <c r="F165" s="283"/>
      <c r="G165" s="284"/>
      <c r="H165" s="283"/>
      <c r="I165" s="283"/>
      <c r="J165" s="283"/>
      <c r="K165" s="283"/>
      <c r="L165" s="283"/>
      <c r="M165" s="283"/>
      <c r="N165" s="283"/>
      <c r="O165" s="283"/>
      <c r="P165" s="283"/>
      <c r="Q165" s="283"/>
      <c r="R165" s="283"/>
      <c r="S165" s="283"/>
      <c r="T165" s="283"/>
      <c r="U165" s="283"/>
      <c r="V165" s="283"/>
      <c r="W165" s="283"/>
      <c r="X165" s="283"/>
      <c r="Y165" s="283"/>
      <c r="Z165" s="283"/>
      <c r="AA165" s="283"/>
      <c r="AB165" s="283"/>
      <c r="AC165" s="283"/>
      <c r="AD165" s="283"/>
      <c r="AE165" s="283"/>
      <c r="AF165" s="283"/>
      <c r="AG165" s="283"/>
      <c r="AH165" s="283"/>
      <c r="AI165" s="285"/>
    </row>
    <row r="166" spans="2:35" s="2" customFormat="1" x14ac:dyDescent="0.25">
      <c r="B166" s="282"/>
      <c r="C166" s="283"/>
      <c r="D166" s="283"/>
      <c r="E166" s="283"/>
      <c r="F166" s="283"/>
      <c r="G166" s="284"/>
      <c r="H166" s="283"/>
      <c r="I166" s="283"/>
      <c r="J166" s="283"/>
      <c r="K166" s="283"/>
      <c r="L166" s="283"/>
      <c r="M166" s="283"/>
      <c r="N166" s="283"/>
      <c r="O166" s="283"/>
      <c r="P166" s="283"/>
      <c r="Q166" s="283"/>
      <c r="R166" s="283"/>
      <c r="S166" s="283"/>
      <c r="T166" s="283"/>
      <c r="U166" s="283"/>
      <c r="V166" s="283"/>
      <c r="W166" s="283"/>
      <c r="X166" s="283"/>
      <c r="Y166" s="283"/>
      <c r="Z166" s="283"/>
      <c r="AA166" s="283"/>
      <c r="AB166" s="283"/>
      <c r="AC166" s="283"/>
      <c r="AD166" s="283"/>
      <c r="AE166" s="283"/>
      <c r="AF166" s="283"/>
      <c r="AG166" s="283"/>
      <c r="AH166" s="283"/>
      <c r="AI166" s="285"/>
    </row>
    <row r="167" spans="2:35" s="2" customFormat="1" x14ac:dyDescent="0.25">
      <c r="B167" s="282"/>
      <c r="C167" s="283"/>
      <c r="D167" s="283"/>
      <c r="E167" s="283"/>
      <c r="F167" s="283"/>
      <c r="G167" s="284"/>
      <c r="H167" s="283"/>
      <c r="I167" s="283"/>
      <c r="J167" s="283"/>
      <c r="K167" s="283"/>
      <c r="L167" s="283"/>
      <c r="M167" s="283"/>
      <c r="N167" s="283"/>
      <c r="O167" s="283"/>
      <c r="P167" s="283"/>
      <c r="Q167" s="283"/>
      <c r="R167" s="283"/>
      <c r="S167" s="283"/>
      <c r="T167" s="283"/>
      <c r="U167" s="283"/>
      <c r="V167" s="283"/>
      <c r="W167" s="283"/>
      <c r="X167" s="283"/>
      <c r="Y167" s="283"/>
      <c r="Z167" s="283"/>
      <c r="AA167" s="283"/>
      <c r="AB167" s="283"/>
      <c r="AC167" s="283"/>
      <c r="AD167" s="283"/>
      <c r="AE167" s="283"/>
      <c r="AF167" s="283"/>
      <c r="AG167" s="283"/>
      <c r="AH167" s="283"/>
      <c r="AI167" s="285"/>
    </row>
    <row r="168" spans="2:35" s="2" customFormat="1" x14ac:dyDescent="0.25">
      <c r="B168" s="282"/>
      <c r="C168" s="283"/>
      <c r="D168" s="283"/>
      <c r="E168" s="283"/>
      <c r="F168" s="283"/>
      <c r="G168" s="284"/>
      <c r="H168" s="283"/>
      <c r="I168" s="283"/>
      <c r="J168" s="283"/>
      <c r="K168" s="283"/>
      <c r="L168" s="283"/>
      <c r="M168" s="283"/>
      <c r="N168" s="283"/>
      <c r="O168" s="283"/>
      <c r="P168" s="283"/>
      <c r="Q168" s="283"/>
      <c r="R168" s="283"/>
      <c r="S168" s="283"/>
      <c r="T168" s="283"/>
      <c r="U168" s="283"/>
      <c r="V168" s="283"/>
      <c r="W168" s="283"/>
      <c r="X168" s="283"/>
      <c r="Y168" s="283"/>
      <c r="Z168" s="283"/>
      <c r="AA168" s="283"/>
      <c r="AB168" s="283"/>
      <c r="AC168" s="283"/>
      <c r="AD168" s="283"/>
      <c r="AE168" s="283"/>
      <c r="AF168" s="283"/>
      <c r="AG168" s="283"/>
      <c r="AH168" s="283"/>
      <c r="AI168" s="285"/>
    </row>
    <row r="169" spans="2:35" s="2" customFormat="1" x14ac:dyDescent="0.25">
      <c r="B169" s="282"/>
      <c r="C169" s="283"/>
      <c r="D169" s="283"/>
      <c r="E169" s="283"/>
      <c r="F169" s="283"/>
      <c r="G169" s="284"/>
      <c r="H169" s="283"/>
      <c r="I169" s="283"/>
      <c r="J169" s="283"/>
      <c r="K169" s="283"/>
      <c r="L169" s="283"/>
      <c r="M169" s="283"/>
      <c r="N169" s="283"/>
      <c r="O169" s="283"/>
      <c r="P169" s="283"/>
      <c r="Q169" s="283"/>
      <c r="R169" s="283"/>
      <c r="S169" s="283"/>
      <c r="T169" s="283"/>
      <c r="U169" s="283"/>
      <c r="V169" s="283"/>
      <c r="W169" s="283"/>
      <c r="X169" s="283"/>
      <c r="Y169" s="283"/>
      <c r="Z169" s="283"/>
      <c r="AA169" s="283"/>
      <c r="AB169" s="283"/>
      <c r="AC169" s="283"/>
      <c r="AD169" s="283"/>
      <c r="AE169" s="283"/>
      <c r="AF169" s="283"/>
      <c r="AG169" s="283"/>
      <c r="AH169" s="283"/>
      <c r="AI169" s="285"/>
    </row>
    <row r="170" spans="2:35" s="2" customFormat="1" x14ac:dyDescent="0.25">
      <c r="B170" s="282"/>
      <c r="C170" s="283"/>
      <c r="D170" s="283"/>
      <c r="E170" s="283"/>
      <c r="F170" s="283"/>
      <c r="G170" s="284"/>
      <c r="H170" s="283"/>
      <c r="I170" s="283"/>
      <c r="J170" s="283"/>
      <c r="K170" s="283"/>
      <c r="L170" s="283"/>
      <c r="M170" s="283"/>
      <c r="N170" s="283"/>
      <c r="O170" s="283"/>
      <c r="P170" s="283"/>
      <c r="Q170" s="283"/>
      <c r="R170" s="283"/>
      <c r="S170" s="283"/>
      <c r="T170" s="283"/>
      <c r="U170" s="283"/>
      <c r="V170" s="283"/>
      <c r="W170" s="283"/>
      <c r="X170" s="283"/>
      <c r="Y170" s="283"/>
      <c r="Z170" s="283"/>
      <c r="AA170" s="283"/>
      <c r="AB170" s="283"/>
      <c r="AC170" s="283"/>
      <c r="AD170" s="283"/>
      <c r="AE170" s="283"/>
      <c r="AF170" s="283"/>
      <c r="AG170" s="283"/>
      <c r="AH170" s="283"/>
      <c r="AI170" s="285"/>
    </row>
    <row r="171" spans="2:35" s="2" customFormat="1" x14ac:dyDescent="0.25">
      <c r="B171" s="282"/>
      <c r="C171" s="283"/>
      <c r="D171" s="283"/>
      <c r="E171" s="283"/>
      <c r="F171" s="283"/>
      <c r="G171" s="284"/>
      <c r="H171" s="283"/>
      <c r="I171" s="283"/>
      <c r="J171" s="283"/>
      <c r="K171" s="283"/>
      <c r="L171" s="283"/>
      <c r="M171" s="283"/>
      <c r="N171" s="283"/>
      <c r="O171" s="283"/>
      <c r="P171" s="283"/>
      <c r="Q171" s="283"/>
      <c r="R171" s="283"/>
      <c r="S171" s="283"/>
      <c r="T171" s="283"/>
      <c r="U171" s="283"/>
      <c r="V171" s="283"/>
      <c r="W171" s="283"/>
      <c r="X171" s="283"/>
      <c r="Y171" s="283"/>
      <c r="Z171" s="283"/>
      <c r="AA171" s="283"/>
      <c r="AB171" s="283"/>
      <c r="AC171" s="283"/>
      <c r="AD171" s="283"/>
      <c r="AE171" s="283"/>
      <c r="AF171" s="283"/>
      <c r="AG171" s="283"/>
      <c r="AH171" s="283"/>
      <c r="AI171" s="285"/>
    </row>
    <row r="172" spans="2:35" s="2" customFormat="1" x14ac:dyDescent="0.25">
      <c r="B172" s="282"/>
      <c r="C172" s="283"/>
      <c r="D172" s="283"/>
      <c r="E172" s="283"/>
      <c r="F172" s="283"/>
      <c r="G172" s="284"/>
      <c r="H172" s="283"/>
      <c r="I172" s="283"/>
      <c r="J172" s="283"/>
      <c r="K172" s="283"/>
      <c r="L172" s="283"/>
      <c r="M172" s="283"/>
      <c r="N172" s="283"/>
      <c r="O172" s="283"/>
      <c r="P172" s="283"/>
      <c r="Q172" s="283"/>
      <c r="R172" s="283"/>
      <c r="S172" s="283"/>
      <c r="T172" s="283"/>
      <c r="U172" s="283"/>
      <c r="V172" s="283"/>
      <c r="W172" s="283"/>
      <c r="X172" s="283"/>
      <c r="Y172" s="283"/>
      <c r="Z172" s="283"/>
      <c r="AA172" s="283"/>
      <c r="AB172" s="283"/>
      <c r="AC172" s="283"/>
      <c r="AD172" s="283"/>
      <c r="AE172" s="283"/>
      <c r="AF172" s="283"/>
      <c r="AG172" s="283"/>
      <c r="AH172" s="283"/>
      <c r="AI172" s="285"/>
    </row>
    <row r="173" spans="2:35" s="2" customFormat="1" x14ac:dyDescent="0.25">
      <c r="B173" s="282"/>
      <c r="C173" s="283"/>
      <c r="D173" s="283"/>
      <c r="E173" s="283"/>
      <c r="F173" s="283"/>
      <c r="G173" s="284"/>
      <c r="H173" s="283"/>
      <c r="I173" s="283"/>
      <c r="J173" s="283"/>
      <c r="K173" s="283"/>
      <c r="L173" s="283"/>
      <c r="M173" s="283"/>
      <c r="N173" s="283"/>
      <c r="O173" s="283"/>
      <c r="P173" s="283"/>
      <c r="Q173" s="283"/>
      <c r="R173" s="283"/>
      <c r="S173" s="283"/>
      <c r="T173" s="283"/>
      <c r="U173" s="283"/>
      <c r="V173" s="283"/>
      <c r="W173" s="283"/>
      <c r="X173" s="283"/>
      <c r="Y173" s="283"/>
      <c r="Z173" s="283"/>
      <c r="AA173" s="283"/>
      <c r="AB173" s="283"/>
      <c r="AC173" s="283"/>
      <c r="AD173" s="283"/>
      <c r="AE173" s="283"/>
      <c r="AF173" s="283"/>
      <c r="AG173" s="283"/>
      <c r="AH173" s="283"/>
      <c r="AI173" s="285"/>
    </row>
    <row r="174" spans="2:35" s="2" customFormat="1" x14ac:dyDescent="0.25">
      <c r="B174" s="282"/>
      <c r="C174" s="283"/>
      <c r="D174" s="283"/>
      <c r="E174" s="283"/>
      <c r="F174" s="283"/>
      <c r="G174" s="284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3"/>
      <c r="AE174" s="283"/>
      <c r="AF174" s="283"/>
      <c r="AG174" s="283"/>
      <c r="AH174" s="283"/>
      <c r="AI174" s="285"/>
    </row>
    <row r="175" spans="2:35" s="2" customFormat="1" x14ac:dyDescent="0.25">
      <c r="B175" s="282"/>
      <c r="C175" s="283"/>
      <c r="D175" s="283"/>
      <c r="E175" s="283"/>
      <c r="F175" s="283"/>
      <c r="G175" s="284"/>
      <c r="H175" s="283"/>
      <c r="I175" s="283"/>
      <c r="J175" s="283"/>
      <c r="K175" s="283"/>
      <c r="L175" s="283"/>
      <c r="M175" s="283"/>
      <c r="N175" s="283"/>
      <c r="O175" s="283"/>
      <c r="P175" s="283"/>
      <c r="Q175" s="283"/>
      <c r="R175" s="283"/>
      <c r="S175" s="283"/>
      <c r="T175" s="283"/>
      <c r="U175" s="283"/>
      <c r="V175" s="283"/>
      <c r="W175" s="283"/>
      <c r="X175" s="283"/>
      <c r="Y175" s="283"/>
      <c r="Z175" s="283"/>
      <c r="AA175" s="283"/>
      <c r="AB175" s="283"/>
      <c r="AC175" s="283"/>
      <c r="AD175" s="283"/>
      <c r="AE175" s="283"/>
      <c r="AF175" s="283"/>
      <c r="AG175" s="283"/>
      <c r="AH175" s="283"/>
      <c r="AI175" s="285"/>
    </row>
    <row r="176" spans="2:35" s="2" customFormat="1" x14ac:dyDescent="0.25">
      <c r="B176" s="282"/>
      <c r="C176" s="283"/>
      <c r="D176" s="283"/>
      <c r="E176" s="283"/>
      <c r="F176" s="283"/>
      <c r="G176" s="284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3"/>
      <c r="AE176" s="283"/>
      <c r="AF176" s="283"/>
      <c r="AG176" s="283"/>
      <c r="AH176" s="283"/>
      <c r="AI176" s="285"/>
    </row>
    <row r="177" spans="2:35" s="2" customFormat="1" x14ac:dyDescent="0.25">
      <c r="B177" s="282"/>
      <c r="C177" s="283"/>
      <c r="D177" s="283"/>
      <c r="E177" s="283"/>
      <c r="F177" s="283"/>
      <c r="G177" s="284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3"/>
      <c r="AE177" s="283"/>
      <c r="AF177" s="283"/>
      <c r="AG177" s="283"/>
      <c r="AH177" s="283"/>
      <c r="AI177" s="285"/>
    </row>
    <row r="178" spans="2:35" s="2" customFormat="1" x14ac:dyDescent="0.25">
      <c r="B178" s="282"/>
      <c r="C178" s="283"/>
      <c r="D178" s="283"/>
      <c r="E178" s="283"/>
      <c r="F178" s="283"/>
      <c r="G178" s="284"/>
      <c r="H178" s="283"/>
      <c r="I178" s="283"/>
      <c r="J178" s="283"/>
      <c r="K178" s="283"/>
      <c r="L178" s="283"/>
      <c r="M178" s="283"/>
      <c r="N178" s="283"/>
      <c r="O178" s="283"/>
      <c r="P178" s="283"/>
      <c r="Q178" s="283"/>
      <c r="R178" s="283"/>
      <c r="S178" s="283"/>
      <c r="T178" s="283"/>
      <c r="U178" s="283"/>
      <c r="V178" s="283"/>
      <c r="W178" s="283"/>
      <c r="X178" s="283"/>
      <c r="Y178" s="283"/>
      <c r="Z178" s="283"/>
      <c r="AA178" s="283"/>
      <c r="AB178" s="283"/>
      <c r="AC178" s="283"/>
      <c r="AD178" s="283"/>
      <c r="AE178" s="283"/>
      <c r="AF178" s="283"/>
      <c r="AG178" s="283"/>
      <c r="AH178" s="283"/>
      <c r="AI178" s="285"/>
    </row>
    <row r="179" spans="2:35" s="2" customFormat="1" x14ac:dyDescent="0.25">
      <c r="B179" s="282"/>
      <c r="C179" s="283"/>
      <c r="D179" s="283"/>
      <c r="E179" s="283"/>
      <c r="F179" s="283"/>
      <c r="G179" s="284"/>
      <c r="H179" s="283"/>
      <c r="I179" s="283"/>
      <c r="J179" s="283"/>
      <c r="K179" s="283"/>
      <c r="L179" s="283"/>
      <c r="M179" s="283"/>
      <c r="N179" s="283"/>
      <c r="O179" s="283"/>
      <c r="P179" s="283"/>
      <c r="Q179" s="283"/>
      <c r="R179" s="283"/>
      <c r="S179" s="283"/>
      <c r="T179" s="283"/>
      <c r="U179" s="283"/>
      <c r="V179" s="283"/>
      <c r="W179" s="283"/>
      <c r="X179" s="283"/>
      <c r="Y179" s="283"/>
      <c r="Z179" s="283"/>
      <c r="AA179" s="283"/>
      <c r="AB179" s="283"/>
      <c r="AC179" s="283"/>
      <c r="AD179" s="283"/>
      <c r="AE179" s="283"/>
      <c r="AF179" s="283"/>
      <c r="AG179" s="283"/>
      <c r="AH179" s="283"/>
      <c r="AI179" s="285"/>
    </row>
    <row r="180" spans="2:35" s="2" customFormat="1" x14ac:dyDescent="0.25">
      <c r="B180" s="282"/>
      <c r="C180" s="283"/>
      <c r="D180" s="283"/>
      <c r="E180" s="283"/>
      <c r="F180" s="283"/>
      <c r="G180" s="284"/>
      <c r="H180" s="283"/>
      <c r="I180" s="283"/>
      <c r="J180" s="283"/>
      <c r="K180" s="283"/>
      <c r="L180" s="283"/>
      <c r="M180" s="283"/>
      <c r="N180" s="283"/>
      <c r="O180" s="283"/>
      <c r="P180" s="283"/>
      <c r="Q180" s="283"/>
      <c r="R180" s="283"/>
      <c r="S180" s="283"/>
      <c r="T180" s="283"/>
      <c r="U180" s="283"/>
      <c r="V180" s="283"/>
      <c r="W180" s="283"/>
      <c r="X180" s="283"/>
      <c r="Y180" s="283"/>
      <c r="Z180" s="283"/>
      <c r="AA180" s="283"/>
      <c r="AB180" s="283"/>
      <c r="AC180" s="283"/>
      <c r="AD180" s="283"/>
      <c r="AE180" s="283"/>
      <c r="AF180" s="283"/>
      <c r="AG180" s="283"/>
      <c r="AH180" s="283"/>
      <c r="AI180" s="285"/>
    </row>
    <row r="181" spans="2:35" s="2" customFormat="1" x14ac:dyDescent="0.25">
      <c r="B181" s="282"/>
      <c r="C181" s="283"/>
      <c r="D181" s="283"/>
      <c r="E181" s="283"/>
      <c r="F181" s="283"/>
      <c r="G181" s="284"/>
      <c r="H181" s="283"/>
      <c r="I181" s="283"/>
      <c r="J181" s="283"/>
      <c r="K181" s="283"/>
      <c r="L181" s="283"/>
      <c r="M181" s="283"/>
      <c r="N181" s="283"/>
      <c r="O181" s="283"/>
      <c r="P181" s="283"/>
      <c r="Q181" s="283"/>
      <c r="R181" s="283"/>
      <c r="S181" s="283"/>
      <c r="T181" s="283"/>
      <c r="U181" s="283"/>
      <c r="V181" s="283"/>
      <c r="W181" s="283"/>
      <c r="X181" s="283"/>
      <c r="Y181" s="283"/>
      <c r="Z181" s="283"/>
      <c r="AA181" s="283"/>
      <c r="AB181" s="283"/>
      <c r="AC181" s="283"/>
      <c r="AD181" s="283"/>
      <c r="AE181" s="283"/>
      <c r="AF181" s="283"/>
      <c r="AG181" s="283"/>
      <c r="AH181" s="283"/>
      <c r="AI181" s="285"/>
    </row>
    <row r="182" spans="2:35" s="2" customFormat="1" x14ac:dyDescent="0.25">
      <c r="B182" s="282"/>
      <c r="C182" s="283"/>
      <c r="D182" s="283"/>
      <c r="E182" s="283"/>
      <c r="F182" s="283"/>
      <c r="G182" s="284"/>
      <c r="H182" s="283"/>
      <c r="I182" s="283"/>
      <c r="J182" s="283"/>
      <c r="K182" s="283"/>
      <c r="L182" s="283"/>
      <c r="M182" s="283"/>
      <c r="N182" s="283"/>
      <c r="O182" s="283"/>
      <c r="P182" s="283"/>
      <c r="Q182" s="283"/>
      <c r="R182" s="283"/>
      <c r="S182" s="283"/>
      <c r="T182" s="283"/>
      <c r="U182" s="283"/>
      <c r="V182" s="283"/>
      <c r="W182" s="283"/>
      <c r="X182" s="283"/>
      <c r="Y182" s="283"/>
      <c r="Z182" s="283"/>
      <c r="AA182" s="283"/>
      <c r="AB182" s="283"/>
      <c r="AC182" s="283"/>
      <c r="AD182" s="283"/>
      <c r="AE182" s="283"/>
      <c r="AF182" s="283"/>
      <c r="AG182" s="283"/>
      <c r="AH182" s="283"/>
      <c r="AI182" s="285"/>
    </row>
    <row r="183" spans="2:35" s="2" customFormat="1" x14ac:dyDescent="0.25">
      <c r="B183" s="282"/>
      <c r="C183" s="283"/>
      <c r="D183" s="283"/>
      <c r="E183" s="283"/>
      <c r="F183" s="283"/>
      <c r="G183" s="284"/>
      <c r="H183" s="283"/>
      <c r="I183" s="283"/>
      <c r="J183" s="283"/>
      <c r="K183" s="283"/>
      <c r="L183" s="283"/>
      <c r="M183" s="283"/>
      <c r="N183" s="283"/>
      <c r="O183" s="283"/>
      <c r="P183" s="283"/>
      <c r="Q183" s="283"/>
      <c r="R183" s="283"/>
      <c r="S183" s="283"/>
      <c r="T183" s="283"/>
      <c r="U183" s="283"/>
      <c r="V183" s="283"/>
      <c r="W183" s="283"/>
      <c r="X183" s="283"/>
      <c r="Y183" s="283"/>
      <c r="Z183" s="283"/>
      <c r="AA183" s="283"/>
      <c r="AB183" s="283"/>
      <c r="AC183" s="283"/>
      <c r="AD183" s="283"/>
      <c r="AE183" s="283"/>
      <c r="AF183" s="283"/>
      <c r="AG183" s="283"/>
      <c r="AH183" s="283"/>
      <c r="AI183" s="285"/>
    </row>
    <row r="184" spans="2:35" s="2" customFormat="1" x14ac:dyDescent="0.25">
      <c r="B184" s="282"/>
      <c r="C184" s="283"/>
      <c r="D184" s="283"/>
      <c r="E184" s="283"/>
      <c r="F184" s="283"/>
      <c r="G184" s="284"/>
      <c r="H184" s="283"/>
      <c r="I184" s="283"/>
      <c r="J184" s="283"/>
      <c r="K184" s="283"/>
      <c r="L184" s="283"/>
      <c r="M184" s="283"/>
      <c r="N184" s="283"/>
      <c r="O184" s="283"/>
      <c r="P184" s="283"/>
      <c r="Q184" s="283"/>
      <c r="R184" s="283"/>
      <c r="S184" s="283"/>
      <c r="T184" s="283"/>
      <c r="U184" s="283"/>
      <c r="V184" s="283"/>
      <c r="W184" s="283"/>
      <c r="X184" s="283"/>
      <c r="Y184" s="283"/>
      <c r="Z184" s="283"/>
      <c r="AA184" s="283"/>
      <c r="AB184" s="283"/>
      <c r="AC184" s="283"/>
      <c r="AD184" s="283"/>
      <c r="AE184" s="283"/>
      <c r="AF184" s="283"/>
      <c r="AG184" s="283"/>
      <c r="AH184" s="283"/>
      <c r="AI184" s="285"/>
    </row>
    <row r="185" spans="2:35" s="2" customFormat="1" x14ac:dyDescent="0.25">
      <c r="B185" s="282"/>
      <c r="C185" s="283"/>
      <c r="D185" s="283"/>
      <c r="E185" s="283"/>
      <c r="F185" s="283"/>
      <c r="G185" s="284"/>
      <c r="H185" s="283"/>
      <c r="I185" s="283"/>
      <c r="J185" s="283"/>
      <c r="K185" s="283"/>
      <c r="L185" s="283"/>
      <c r="M185" s="283"/>
      <c r="N185" s="283"/>
      <c r="O185" s="283"/>
      <c r="P185" s="283"/>
      <c r="Q185" s="283"/>
      <c r="R185" s="283"/>
      <c r="S185" s="283"/>
      <c r="T185" s="283"/>
      <c r="U185" s="283"/>
      <c r="V185" s="283"/>
      <c r="W185" s="283"/>
      <c r="X185" s="283"/>
      <c r="Y185" s="283"/>
      <c r="Z185" s="283"/>
      <c r="AA185" s="283"/>
      <c r="AB185" s="283"/>
      <c r="AC185" s="283"/>
      <c r="AD185" s="283"/>
      <c r="AE185" s="283"/>
      <c r="AF185" s="283"/>
      <c r="AG185" s="283"/>
      <c r="AH185" s="283"/>
      <c r="AI185" s="285"/>
    </row>
    <row r="186" spans="2:35" s="2" customFormat="1" x14ac:dyDescent="0.25">
      <c r="B186" s="282"/>
      <c r="C186" s="283"/>
      <c r="D186" s="283"/>
      <c r="E186" s="283"/>
      <c r="F186" s="283"/>
      <c r="G186" s="284"/>
      <c r="H186" s="283"/>
      <c r="I186" s="283"/>
      <c r="J186" s="283"/>
      <c r="K186" s="283"/>
      <c r="L186" s="283"/>
      <c r="M186" s="283"/>
      <c r="N186" s="283"/>
      <c r="O186" s="283"/>
      <c r="P186" s="283"/>
      <c r="Q186" s="283"/>
      <c r="R186" s="283"/>
      <c r="S186" s="283"/>
      <c r="T186" s="283"/>
      <c r="U186" s="283"/>
      <c r="V186" s="283"/>
      <c r="W186" s="283"/>
      <c r="X186" s="283"/>
      <c r="Y186" s="283"/>
      <c r="Z186" s="283"/>
      <c r="AA186" s="283"/>
      <c r="AB186" s="283"/>
      <c r="AC186" s="283"/>
      <c r="AD186" s="283"/>
      <c r="AE186" s="283"/>
      <c r="AF186" s="283"/>
      <c r="AG186" s="283"/>
      <c r="AH186" s="283"/>
      <c r="AI186" s="285"/>
    </row>
    <row r="187" spans="2:35" s="2" customFormat="1" x14ac:dyDescent="0.25">
      <c r="B187" s="282"/>
      <c r="C187" s="283"/>
      <c r="D187" s="283"/>
      <c r="E187" s="283"/>
      <c r="F187" s="283"/>
      <c r="G187" s="284"/>
      <c r="H187" s="283"/>
      <c r="I187" s="283"/>
      <c r="J187" s="283"/>
      <c r="K187" s="283"/>
      <c r="L187" s="283"/>
      <c r="M187" s="283"/>
      <c r="N187" s="283"/>
      <c r="O187" s="283"/>
      <c r="P187" s="283"/>
      <c r="Q187" s="283"/>
      <c r="R187" s="283"/>
      <c r="S187" s="283"/>
      <c r="T187" s="283"/>
      <c r="U187" s="283"/>
      <c r="V187" s="283"/>
      <c r="W187" s="283"/>
      <c r="X187" s="283"/>
      <c r="Y187" s="283"/>
      <c r="Z187" s="283"/>
      <c r="AA187" s="283"/>
      <c r="AB187" s="283"/>
      <c r="AC187" s="283"/>
      <c r="AD187" s="283"/>
      <c r="AE187" s="283"/>
      <c r="AF187" s="283"/>
      <c r="AG187" s="283"/>
      <c r="AH187" s="283"/>
      <c r="AI187" s="285"/>
    </row>
    <row r="188" spans="2:35" s="2" customFormat="1" x14ac:dyDescent="0.25">
      <c r="B188" s="282"/>
      <c r="C188" s="283"/>
      <c r="D188" s="283"/>
      <c r="E188" s="283"/>
      <c r="F188" s="283"/>
      <c r="G188" s="284"/>
      <c r="H188" s="283"/>
      <c r="I188" s="283"/>
      <c r="J188" s="283"/>
      <c r="K188" s="283"/>
      <c r="L188" s="283"/>
      <c r="M188" s="283"/>
      <c r="N188" s="283"/>
      <c r="O188" s="283"/>
      <c r="P188" s="283"/>
      <c r="Q188" s="283"/>
      <c r="R188" s="283"/>
      <c r="S188" s="283"/>
      <c r="T188" s="283"/>
      <c r="U188" s="283"/>
      <c r="V188" s="283"/>
      <c r="W188" s="283"/>
      <c r="X188" s="283"/>
      <c r="Y188" s="283"/>
      <c r="Z188" s="283"/>
      <c r="AA188" s="283"/>
      <c r="AB188" s="283"/>
      <c r="AC188" s="283"/>
      <c r="AD188" s="283"/>
      <c r="AE188" s="283"/>
      <c r="AF188" s="283"/>
      <c r="AG188" s="283"/>
      <c r="AH188" s="283"/>
      <c r="AI188" s="285"/>
    </row>
    <row r="189" spans="2:35" s="2" customFormat="1" x14ac:dyDescent="0.25">
      <c r="B189" s="282"/>
      <c r="C189" s="283"/>
      <c r="D189" s="283"/>
      <c r="E189" s="283"/>
      <c r="F189" s="283"/>
      <c r="G189" s="284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283"/>
      <c r="AG189" s="283"/>
      <c r="AH189" s="283"/>
      <c r="AI189" s="285"/>
    </row>
    <row r="190" spans="2:35" s="2" customFormat="1" x14ac:dyDescent="0.25">
      <c r="B190" s="282"/>
      <c r="C190" s="283"/>
      <c r="D190" s="283"/>
      <c r="E190" s="283"/>
      <c r="F190" s="283"/>
      <c r="G190" s="284"/>
      <c r="H190" s="283"/>
      <c r="I190" s="283"/>
      <c r="J190" s="283"/>
      <c r="K190" s="283"/>
      <c r="L190" s="283"/>
      <c r="M190" s="283"/>
      <c r="N190" s="283"/>
      <c r="O190" s="283"/>
      <c r="P190" s="283"/>
      <c r="Q190" s="283"/>
      <c r="R190" s="283"/>
      <c r="S190" s="283"/>
      <c r="T190" s="283"/>
      <c r="U190" s="283"/>
      <c r="V190" s="283"/>
      <c r="W190" s="283"/>
      <c r="X190" s="283"/>
      <c r="Y190" s="283"/>
      <c r="Z190" s="283"/>
      <c r="AA190" s="283"/>
      <c r="AB190" s="283"/>
      <c r="AC190" s="283"/>
      <c r="AD190" s="283"/>
      <c r="AE190" s="283"/>
      <c r="AF190" s="283"/>
      <c r="AG190" s="283"/>
      <c r="AH190" s="283"/>
      <c r="AI190" s="285"/>
    </row>
    <row r="191" spans="2:35" s="2" customFormat="1" x14ac:dyDescent="0.25">
      <c r="B191" s="282"/>
      <c r="C191" s="283"/>
      <c r="D191" s="283"/>
      <c r="E191" s="283"/>
      <c r="F191" s="283"/>
      <c r="G191" s="284"/>
      <c r="H191" s="283"/>
      <c r="I191" s="283"/>
      <c r="J191" s="283"/>
      <c r="K191" s="283"/>
      <c r="L191" s="283"/>
      <c r="M191" s="283"/>
      <c r="N191" s="283"/>
      <c r="O191" s="283"/>
      <c r="P191" s="283"/>
      <c r="Q191" s="283"/>
      <c r="R191" s="283"/>
      <c r="S191" s="283"/>
      <c r="T191" s="283"/>
      <c r="U191" s="283"/>
      <c r="V191" s="283"/>
      <c r="W191" s="283"/>
      <c r="X191" s="283"/>
      <c r="Y191" s="283"/>
      <c r="Z191" s="283"/>
      <c r="AA191" s="283"/>
      <c r="AB191" s="283"/>
      <c r="AC191" s="283"/>
      <c r="AD191" s="283"/>
      <c r="AE191" s="283"/>
      <c r="AF191" s="283"/>
      <c r="AG191" s="283"/>
      <c r="AH191" s="283"/>
      <c r="AI191" s="285"/>
    </row>
    <row r="192" spans="2:35" s="2" customFormat="1" x14ac:dyDescent="0.25">
      <c r="B192" s="282"/>
      <c r="C192" s="283"/>
      <c r="D192" s="283"/>
      <c r="E192" s="283"/>
      <c r="F192" s="283"/>
      <c r="G192" s="284"/>
      <c r="H192" s="283"/>
      <c r="I192" s="283"/>
      <c r="J192" s="283"/>
      <c r="K192" s="283"/>
      <c r="L192" s="283"/>
      <c r="M192" s="283"/>
      <c r="N192" s="283"/>
      <c r="O192" s="283"/>
      <c r="P192" s="283"/>
      <c r="Q192" s="283"/>
      <c r="R192" s="283"/>
      <c r="S192" s="283"/>
      <c r="T192" s="283"/>
      <c r="U192" s="283"/>
      <c r="V192" s="283"/>
      <c r="W192" s="283"/>
      <c r="X192" s="283"/>
      <c r="Y192" s="283"/>
      <c r="Z192" s="283"/>
      <c r="AA192" s="283"/>
      <c r="AB192" s="283"/>
      <c r="AC192" s="283"/>
      <c r="AD192" s="283"/>
      <c r="AE192" s="283"/>
      <c r="AF192" s="283"/>
      <c r="AG192" s="283"/>
      <c r="AH192" s="283"/>
      <c r="AI192" s="285"/>
    </row>
    <row r="193" spans="2:35" s="2" customFormat="1" x14ac:dyDescent="0.25">
      <c r="B193" s="282"/>
      <c r="C193" s="283"/>
      <c r="D193" s="283"/>
      <c r="E193" s="283"/>
      <c r="F193" s="283"/>
      <c r="G193" s="284"/>
      <c r="H193" s="283"/>
      <c r="I193" s="283"/>
      <c r="J193" s="283"/>
      <c r="K193" s="283"/>
      <c r="L193" s="283"/>
      <c r="M193" s="283"/>
      <c r="N193" s="283"/>
      <c r="O193" s="283"/>
      <c r="P193" s="283"/>
      <c r="Q193" s="283"/>
      <c r="R193" s="283"/>
      <c r="S193" s="283"/>
      <c r="T193" s="283"/>
      <c r="U193" s="283"/>
      <c r="V193" s="283"/>
      <c r="W193" s="283"/>
      <c r="X193" s="283"/>
      <c r="Y193" s="283"/>
      <c r="Z193" s="283"/>
      <c r="AA193" s="283"/>
      <c r="AB193" s="283"/>
      <c r="AC193" s="283"/>
      <c r="AD193" s="283"/>
      <c r="AE193" s="283"/>
      <c r="AF193" s="283"/>
      <c r="AG193" s="283"/>
      <c r="AH193" s="283"/>
      <c r="AI193" s="285"/>
    </row>
    <row r="194" spans="2:35" s="2" customFormat="1" x14ac:dyDescent="0.25">
      <c r="B194" s="282"/>
      <c r="C194" s="283"/>
      <c r="D194" s="283"/>
      <c r="E194" s="283"/>
      <c r="F194" s="283"/>
      <c r="G194" s="284"/>
      <c r="H194" s="283"/>
      <c r="I194" s="283"/>
      <c r="J194" s="283"/>
      <c r="K194" s="283"/>
      <c r="L194" s="283"/>
      <c r="M194" s="283"/>
      <c r="N194" s="283"/>
      <c r="O194" s="283"/>
      <c r="P194" s="283"/>
      <c r="Q194" s="283"/>
      <c r="R194" s="283"/>
      <c r="S194" s="283"/>
      <c r="T194" s="283"/>
      <c r="U194" s="283"/>
      <c r="V194" s="283"/>
      <c r="W194" s="283"/>
      <c r="X194" s="283"/>
      <c r="Y194" s="283"/>
      <c r="Z194" s="283"/>
      <c r="AA194" s="283"/>
      <c r="AB194" s="283"/>
      <c r="AC194" s="283"/>
      <c r="AD194" s="283"/>
      <c r="AE194" s="283"/>
      <c r="AF194" s="283"/>
      <c r="AG194" s="283"/>
      <c r="AH194" s="283"/>
      <c r="AI194" s="285"/>
    </row>
    <row r="195" spans="2:35" s="2" customFormat="1" x14ac:dyDescent="0.25">
      <c r="B195" s="282"/>
      <c r="C195" s="283"/>
      <c r="D195" s="283"/>
      <c r="E195" s="283"/>
      <c r="F195" s="283"/>
      <c r="G195" s="284"/>
      <c r="H195" s="283"/>
      <c r="I195" s="283"/>
      <c r="J195" s="283"/>
      <c r="K195" s="283"/>
      <c r="L195" s="283"/>
      <c r="M195" s="283"/>
      <c r="N195" s="283"/>
      <c r="O195" s="283"/>
      <c r="P195" s="283"/>
      <c r="Q195" s="283"/>
      <c r="R195" s="283"/>
      <c r="S195" s="283"/>
      <c r="T195" s="283"/>
      <c r="U195" s="283"/>
      <c r="V195" s="283"/>
      <c r="W195" s="283"/>
      <c r="X195" s="283"/>
      <c r="Y195" s="283"/>
      <c r="Z195" s="283"/>
      <c r="AA195" s="283"/>
      <c r="AB195" s="283"/>
      <c r="AC195" s="283"/>
      <c r="AD195" s="283"/>
      <c r="AE195" s="283"/>
      <c r="AF195" s="283"/>
      <c r="AG195" s="283"/>
      <c r="AH195" s="283"/>
      <c r="AI195" s="285"/>
    </row>
    <row r="196" spans="2:35" s="2" customFormat="1" x14ac:dyDescent="0.25">
      <c r="B196" s="282"/>
      <c r="C196" s="283"/>
      <c r="D196" s="283"/>
      <c r="E196" s="283"/>
      <c r="F196" s="283"/>
      <c r="G196" s="284"/>
      <c r="H196" s="283"/>
      <c r="I196" s="283"/>
      <c r="J196" s="283"/>
      <c r="K196" s="283"/>
      <c r="L196" s="283"/>
      <c r="M196" s="283"/>
      <c r="N196" s="283"/>
      <c r="O196" s="283"/>
      <c r="P196" s="283"/>
      <c r="Q196" s="283"/>
      <c r="R196" s="283"/>
      <c r="S196" s="283"/>
      <c r="T196" s="283"/>
      <c r="U196" s="283"/>
      <c r="V196" s="283"/>
      <c r="W196" s="283"/>
      <c r="X196" s="283"/>
      <c r="Y196" s="283"/>
      <c r="Z196" s="283"/>
      <c r="AA196" s="283"/>
      <c r="AB196" s="283"/>
      <c r="AC196" s="283"/>
      <c r="AD196" s="283"/>
      <c r="AE196" s="283"/>
      <c r="AF196" s="283"/>
      <c r="AG196" s="283"/>
      <c r="AH196" s="283"/>
      <c r="AI196" s="285"/>
    </row>
    <row r="197" spans="2:35" s="2" customFormat="1" x14ac:dyDescent="0.25">
      <c r="B197" s="282"/>
      <c r="C197" s="283"/>
      <c r="D197" s="283"/>
      <c r="E197" s="283"/>
      <c r="F197" s="283"/>
      <c r="G197" s="284"/>
      <c r="H197" s="283"/>
      <c r="I197" s="283"/>
      <c r="J197" s="283"/>
      <c r="K197" s="283"/>
      <c r="L197" s="283"/>
      <c r="M197" s="283"/>
      <c r="N197" s="283"/>
      <c r="O197" s="283"/>
      <c r="P197" s="283"/>
      <c r="Q197" s="283"/>
      <c r="R197" s="283"/>
      <c r="S197" s="283"/>
      <c r="T197" s="283"/>
      <c r="U197" s="283"/>
      <c r="V197" s="283"/>
      <c r="W197" s="283"/>
      <c r="X197" s="283"/>
      <c r="Y197" s="283"/>
      <c r="Z197" s="283"/>
      <c r="AA197" s="283"/>
      <c r="AB197" s="283"/>
      <c r="AC197" s="283"/>
      <c r="AD197" s="283"/>
      <c r="AE197" s="283"/>
      <c r="AF197" s="283"/>
      <c r="AG197" s="283"/>
      <c r="AH197" s="283"/>
      <c r="AI197" s="285"/>
    </row>
    <row r="198" spans="2:35" s="2" customFormat="1" x14ac:dyDescent="0.25">
      <c r="B198" s="282"/>
      <c r="C198" s="283"/>
      <c r="D198" s="283"/>
      <c r="E198" s="283"/>
      <c r="F198" s="283"/>
      <c r="G198" s="284"/>
      <c r="H198" s="283"/>
      <c r="I198" s="283"/>
      <c r="J198" s="283"/>
      <c r="K198" s="283"/>
      <c r="L198" s="283"/>
      <c r="M198" s="283"/>
      <c r="N198" s="283"/>
      <c r="O198" s="283"/>
      <c r="P198" s="283"/>
      <c r="Q198" s="283"/>
      <c r="R198" s="283"/>
      <c r="S198" s="283"/>
      <c r="T198" s="283"/>
      <c r="U198" s="283"/>
      <c r="V198" s="283"/>
      <c r="W198" s="283"/>
      <c r="X198" s="283"/>
      <c r="Y198" s="283"/>
      <c r="Z198" s="283"/>
      <c r="AA198" s="283"/>
      <c r="AB198" s="283"/>
      <c r="AC198" s="283"/>
      <c r="AD198" s="283"/>
      <c r="AE198" s="283"/>
      <c r="AF198" s="283"/>
      <c r="AG198" s="283"/>
      <c r="AH198" s="283"/>
      <c r="AI198" s="285"/>
    </row>
    <row r="199" spans="2:35" s="2" customFormat="1" x14ac:dyDescent="0.25">
      <c r="B199" s="282"/>
      <c r="C199" s="283"/>
      <c r="D199" s="283"/>
      <c r="E199" s="283"/>
      <c r="F199" s="283"/>
      <c r="G199" s="284"/>
      <c r="H199" s="283"/>
      <c r="I199" s="283"/>
      <c r="J199" s="283"/>
      <c r="K199" s="283"/>
      <c r="L199" s="283"/>
      <c r="M199" s="283"/>
      <c r="N199" s="283"/>
      <c r="O199" s="283"/>
      <c r="P199" s="283"/>
      <c r="Q199" s="283"/>
      <c r="R199" s="283"/>
      <c r="S199" s="283"/>
      <c r="T199" s="283"/>
      <c r="U199" s="283"/>
      <c r="V199" s="283"/>
      <c r="W199" s="283"/>
      <c r="X199" s="283"/>
      <c r="Y199" s="283"/>
      <c r="Z199" s="283"/>
      <c r="AA199" s="283"/>
      <c r="AB199" s="283"/>
      <c r="AC199" s="283"/>
      <c r="AD199" s="283"/>
      <c r="AE199" s="283"/>
      <c r="AF199" s="283"/>
      <c r="AG199" s="283"/>
      <c r="AH199" s="283"/>
      <c r="AI199" s="285"/>
    </row>
    <row r="200" spans="2:35" s="2" customFormat="1" x14ac:dyDescent="0.25">
      <c r="B200" s="282"/>
      <c r="C200" s="283"/>
      <c r="D200" s="283"/>
      <c r="E200" s="283"/>
      <c r="F200" s="283"/>
      <c r="G200" s="284"/>
      <c r="H200" s="283"/>
      <c r="I200" s="283"/>
      <c r="J200" s="283"/>
      <c r="K200" s="283"/>
      <c r="L200" s="283"/>
      <c r="M200" s="283"/>
      <c r="N200" s="283"/>
      <c r="O200" s="283"/>
      <c r="P200" s="283"/>
      <c r="Q200" s="283"/>
      <c r="R200" s="283"/>
      <c r="S200" s="283"/>
      <c r="T200" s="283"/>
      <c r="U200" s="283"/>
      <c r="V200" s="283"/>
      <c r="W200" s="283"/>
      <c r="X200" s="283"/>
      <c r="Y200" s="283"/>
      <c r="Z200" s="283"/>
      <c r="AA200" s="283"/>
      <c r="AB200" s="283"/>
      <c r="AC200" s="283"/>
      <c r="AD200" s="283"/>
      <c r="AE200" s="283"/>
      <c r="AF200" s="283"/>
      <c r="AG200" s="283"/>
      <c r="AH200" s="283"/>
      <c r="AI200" s="285"/>
    </row>
    <row r="201" spans="2:35" s="2" customFormat="1" x14ac:dyDescent="0.25">
      <c r="B201" s="282"/>
      <c r="C201" s="283"/>
      <c r="D201" s="283"/>
      <c r="E201" s="283"/>
      <c r="F201" s="283"/>
      <c r="G201" s="284"/>
      <c r="H201" s="283"/>
      <c r="I201" s="283"/>
      <c r="J201" s="283"/>
      <c r="K201" s="283"/>
      <c r="L201" s="283"/>
      <c r="M201" s="283"/>
      <c r="N201" s="283"/>
      <c r="O201" s="283"/>
      <c r="P201" s="283"/>
      <c r="Q201" s="283"/>
      <c r="R201" s="283"/>
      <c r="S201" s="283"/>
      <c r="T201" s="283"/>
      <c r="U201" s="283"/>
      <c r="V201" s="283"/>
      <c r="W201" s="283"/>
      <c r="X201" s="283"/>
      <c r="Y201" s="283"/>
      <c r="Z201" s="283"/>
      <c r="AA201" s="283"/>
      <c r="AB201" s="283"/>
      <c r="AC201" s="283"/>
      <c r="AD201" s="283"/>
      <c r="AE201" s="283"/>
      <c r="AF201" s="283"/>
      <c r="AG201" s="283"/>
      <c r="AH201" s="283"/>
      <c r="AI201" s="285"/>
    </row>
    <row r="202" spans="2:35" s="2" customFormat="1" x14ac:dyDescent="0.25">
      <c r="B202" s="282"/>
      <c r="C202" s="283"/>
      <c r="D202" s="283"/>
      <c r="E202" s="283"/>
      <c r="F202" s="283"/>
      <c r="G202" s="284"/>
      <c r="H202" s="283"/>
      <c r="I202" s="283"/>
      <c r="J202" s="283"/>
      <c r="K202" s="283"/>
      <c r="L202" s="283"/>
      <c r="M202" s="283"/>
      <c r="N202" s="283"/>
      <c r="O202" s="283"/>
      <c r="P202" s="283"/>
      <c r="Q202" s="283"/>
      <c r="R202" s="283"/>
      <c r="S202" s="283"/>
      <c r="T202" s="283"/>
      <c r="U202" s="283"/>
      <c r="V202" s="283"/>
      <c r="W202" s="283"/>
      <c r="X202" s="283"/>
      <c r="Y202" s="283"/>
      <c r="Z202" s="283"/>
      <c r="AA202" s="283"/>
      <c r="AB202" s="283"/>
      <c r="AC202" s="283"/>
      <c r="AD202" s="283"/>
      <c r="AE202" s="283"/>
      <c r="AF202" s="283"/>
      <c r="AG202" s="283"/>
      <c r="AH202" s="283"/>
      <c r="AI202" s="285"/>
    </row>
    <row r="203" spans="2:35" s="2" customFormat="1" x14ac:dyDescent="0.25">
      <c r="B203" s="282"/>
      <c r="C203" s="283"/>
      <c r="D203" s="283"/>
      <c r="E203" s="283"/>
      <c r="F203" s="283"/>
      <c r="G203" s="284"/>
      <c r="H203" s="283"/>
      <c r="I203" s="283"/>
      <c r="J203" s="283"/>
      <c r="K203" s="283"/>
      <c r="L203" s="283"/>
      <c r="M203" s="283"/>
      <c r="N203" s="283"/>
      <c r="O203" s="283"/>
      <c r="P203" s="283"/>
      <c r="Q203" s="283"/>
      <c r="R203" s="283"/>
      <c r="S203" s="283"/>
      <c r="T203" s="283"/>
      <c r="U203" s="283"/>
      <c r="V203" s="283"/>
      <c r="W203" s="283"/>
      <c r="X203" s="283"/>
      <c r="Y203" s="283"/>
      <c r="Z203" s="283"/>
      <c r="AA203" s="283"/>
      <c r="AB203" s="283"/>
      <c r="AC203" s="283"/>
      <c r="AD203" s="283"/>
      <c r="AE203" s="283"/>
      <c r="AF203" s="283"/>
      <c r="AG203" s="283"/>
      <c r="AH203" s="283"/>
      <c r="AI203" s="285"/>
    </row>
    <row r="204" spans="2:35" s="2" customFormat="1" x14ac:dyDescent="0.25">
      <c r="B204" s="282"/>
      <c r="C204" s="283"/>
      <c r="D204" s="283"/>
      <c r="E204" s="283"/>
      <c r="F204" s="283"/>
      <c r="G204" s="284"/>
      <c r="H204" s="283"/>
      <c r="I204" s="283"/>
      <c r="J204" s="283"/>
      <c r="K204" s="283"/>
      <c r="L204" s="283"/>
      <c r="M204" s="283"/>
      <c r="N204" s="283"/>
      <c r="O204" s="283"/>
      <c r="P204" s="283"/>
      <c r="Q204" s="283"/>
      <c r="R204" s="283"/>
      <c r="S204" s="283"/>
      <c r="T204" s="283"/>
      <c r="U204" s="283"/>
      <c r="V204" s="283"/>
      <c r="W204" s="283"/>
      <c r="X204" s="283"/>
      <c r="Y204" s="283"/>
      <c r="Z204" s="283"/>
      <c r="AA204" s="283"/>
      <c r="AB204" s="283"/>
      <c r="AC204" s="283"/>
      <c r="AD204" s="283"/>
      <c r="AE204" s="283"/>
      <c r="AF204" s="283"/>
      <c r="AG204" s="283"/>
      <c r="AH204" s="283"/>
      <c r="AI204" s="285"/>
    </row>
    <row r="205" spans="2:35" s="2" customFormat="1" x14ac:dyDescent="0.25">
      <c r="B205" s="282"/>
      <c r="C205" s="283"/>
      <c r="D205" s="283"/>
      <c r="E205" s="283"/>
      <c r="F205" s="283"/>
      <c r="G205" s="284"/>
      <c r="H205" s="283"/>
      <c r="I205" s="283"/>
      <c r="J205" s="283"/>
      <c r="K205" s="283"/>
      <c r="L205" s="283"/>
      <c r="M205" s="283"/>
      <c r="N205" s="283"/>
      <c r="O205" s="283"/>
      <c r="P205" s="283"/>
      <c r="Q205" s="283"/>
      <c r="R205" s="283"/>
      <c r="S205" s="283"/>
      <c r="T205" s="283"/>
      <c r="U205" s="283"/>
      <c r="V205" s="283"/>
      <c r="W205" s="283"/>
      <c r="X205" s="283"/>
      <c r="Y205" s="283"/>
      <c r="Z205" s="283"/>
      <c r="AA205" s="283"/>
      <c r="AB205" s="283"/>
      <c r="AC205" s="283"/>
      <c r="AD205" s="283"/>
      <c r="AE205" s="283"/>
      <c r="AF205" s="283"/>
      <c r="AG205" s="283"/>
      <c r="AH205" s="283"/>
      <c r="AI205" s="285"/>
    </row>
    <row r="206" spans="2:35" s="2" customFormat="1" x14ac:dyDescent="0.25">
      <c r="B206" s="282"/>
      <c r="C206" s="283"/>
      <c r="D206" s="283"/>
      <c r="E206" s="283"/>
      <c r="F206" s="283"/>
      <c r="G206" s="284"/>
      <c r="H206" s="283"/>
      <c r="I206" s="283"/>
      <c r="J206" s="283"/>
      <c r="K206" s="283"/>
      <c r="L206" s="283"/>
      <c r="M206" s="283"/>
      <c r="N206" s="283"/>
      <c r="O206" s="283"/>
      <c r="P206" s="283"/>
      <c r="Q206" s="283"/>
      <c r="R206" s="283"/>
      <c r="S206" s="283"/>
      <c r="T206" s="283"/>
      <c r="U206" s="283"/>
      <c r="V206" s="283"/>
      <c r="W206" s="283"/>
      <c r="X206" s="283"/>
      <c r="Y206" s="283"/>
      <c r="Z206" s="283"/>
      <c r="AA206" s="283"/>
      <c r="AB206" s="283"/>
      <c r="AC206" s="283"/>
      <c r="AD206" s="283"/>
      <c r="AE206" s="283"/>
      <c r="AF206" s="283"/>
      <c r="AG206" s="283"/>
      <c r="AH206" s="283"/>
      <c r="AI206" s="285"/>
    </row>
    <row r="207" spans="2:35" s="2" customFormat="1" x14ac:dyDescent="0.25">
      <c r="B207" s="282"/>
      <c r="C207" s="283"/>
      <c r="D207" s="283"/>
      <c r="E207" s="283"/>
      <c r="F207" s="283"/>
      <c r="G207" s="284"/>
      <c r="H207" s="283"/>
      <c r="I207" s="283"/>
      <c r="J207" s="283"/>
      <c r="K207" s="283"/>
      <c r="L207" s="283"/>
      <c r="M207" s="283"/>
      <c r="N207" s="283"/>
      <c r="O207" s="283"/>
      <c r="P207" s="283"/>
      <c r="Q207" s="283"/>
      <c r="R207" s="283"/>
      <c r="S207" s="283"/>
      <c r="T207" s="283"/>
      <c r="U207" s="283"/>
      <c r="V207" s="283"/>
      <c r="W207" s="283"/>
      <c r="X207" s="283"/>
      <c r="Y207" s="283"/>
      <c r="Z207" s="283"/>
      <c r="AA207" s="283"/>
      <c r="AB207" s="283"/>
      <c r="AC207" s="283"/>
      <c r="AD207" s="283"/>
      <c r="AE207" s="283"/>
      <c r="AF207" s="283"/>
      <c r="AG207" s="283"/>
      <c r="AH207" s="283"/>
      <c r="AI207" s="285"/>
    </row>
    <row r="208" spans="2:35" s="2" customFormat="1" x14ac:dyDescent="0.25">
      <c r="B208" s="282"/>
      <c r="C208" s="283"/>
      <c r="D208" s="283"/>
      <c r="E208" s="283"/>
      <c r="F208" s="283"/>
      <c r="G208" s="284"/>
      <c r="H208" s="283"/>
      <c r="I208" s="283"/>
      <c r="J208" s="283"/>
      <c r="K208" s="283"/>
      <c r="L208" s="283"/>
      <c r="M208" s="283"/>
      <c r="N208" s="283"/>
      <c r="O208" s="283"/>
      <c r="P208" s="283"/>
      <c r="Q208" s="283"/>
      <c r="R208" s="283"/>
      <c r="S208" s="283"/>
      <c r="T208" s="283"/>
      <c r="U208" s="283"/>
      <c r="V208" s="283"/>
      <c r="W208" s="283"/>
      <c r="X208" s="283"/>
      <c r="Y208" s="283"/>
      <c r="Z208" s="283"/>
      <c r="AA208" s="283"/>
      <c r="AB208" s="283"/>
      <c r="AC208" s="283"/>
      <c r="AD208" s="283"/>
      <c r="AE208" s="283"/>
      <c r="AF208" s="283"/>
      <c r="AG208" s="283"/>
      <c r="AH208" s="283"/>
      <c r="AI208" s="285"/>
    </row>
    <row r="209" spans="2:35" s="2" customFormat="1" x14ac:dyDescent="0.25">
      <c r="B209" s="282"/>
      <c r="C209" s="283"/>
      <c r="D209" s="283"/>
      <c r="E209" s="283"/>
      <c r="F209" s="283"/>
      <c r="G209" s="284"/>
      <c r="H209" s="283"/>
      <c r="I209" s="283"/>
      <c r="J209" s="283"/>
      <c r="K209" s="283"/>
      <c r="L209" s="283"/>
      <c r="M209" s="283"/>
      <c r="N209" s="283"/>
      <c r="O209" s="283"/>
      <c r="P209" s="283"/>
      <c r="Q209" s="283"/>
      <c r="R209" s="283"/>
      <c r="S209" s="283"/>
      <c r="T209" s="283"/>
      <c r="U209" s="283"/>
      <c r="V209" s="283"/>
      <c r="W209" s="283"/>
      <c r="X209" s="283"/>
      <c r="Y209" s="283"/>
      <c r="Z209" s="283"/>
      <c r="AA209" s="283"/>
      <c r="AB209" s="283"/>
      <c r="AC209" s="283"/>
      <c r="AD209" s="283"/>
      <c r="AE209" s="283"/>
      <c r="AF209" s="283"/>
      <c r="AG209" s="283"/>
      <c r="AH209" s="283"/>
      <c r="AI209" s="285"/>
    </row>
    <row r="210" spans="2:35" s="2" customFormat="1" x14ac:dyDescent="0.25">
      <c r="B210" s="282"/>
      <c r="C210" s="283"/>
      <c r="D210" s="283"/>
      <c r="E210" s="283"/>
      <c r="F210" s="283"/>
      <c r="G210" s="284"/>
      <c r="H210" s="283"/>
      <c r="I210" s="283"/>
      <c r="J210" s="283"/>
      <c r="K210" s="283"/>
      <c r="L210" s="283"/>
      <c r="M210" s="283"/>
      <c r="N210" s="283"/>
      <c r="O210" s="283"/>
      <c r="P210" s="283"/>
      <c r="Q210" s="283"/>
      <c r="R210" s="283"/>
      <c r="S210" s="283"/>
      <c r="T210" s="283"/>
      <c r="U210" s="283"/>
      <c r="V210" s="283"/>
      <c r="W210" s="283"/>
      <c r="X210" s="283"/>
      <c r="Y210" s="283"/>
      <c r="Z210" s="283"/>
      <c r="AA210" s="283"/>
      <c r="AB210" s="283"/>
      <c r="AC210" s="283"/>
      <c r="AD210" s="283"/>
      <c r="AE210" s="283"/>
      <c r="AF210" s="283"/>
      <c r="AG210" s="283"/>
      <c r="AH210" s="283"/>
      <c r="AI210" s="285"/>
    </row>
    <row r="211" spans="2:35" s="2" customFormat="1" x14ac:dyDescent="0.25">
      <c r="B211" s="282"/>
      <c r="C211" s="283"/>
      <c r="D211" s="283"/>
      <c r="E211" s="283"/>
      <c r="F211" s="283"/>
      <c r="G211" s="284"/>
      <c r="H211" s="283"/>
      <c r="I211" s="283"/>
      <c r="J211" s="283"/>
      <c r="K211" s="283"/>
      <c r="L211" s="283"/>
      <c r="M211" s="283"/>
      <c r="N211" s="283"/>
      <c r="O211" s="283"/>
      <c r="P211" s="283"/>
      <c r="Q211" s="283"/>
      <c r="R211" s="283"/>
      <c r="S211" s="283"/>
      <c r="T211" s="283"/>
      <c r="U211" s="283"/>
      <c r="V211" s="283"/>
      <c r="W211" s="283"/>
      <c r="X211" s="283"/>
      <c r="Y211" s="283"/>
      <c r="Z211" s="283"/>
      <c r="AA211" s="283"/>
      <c r="AB211" s="283"/>
      <c r="AC211" s="283"/>
      <c r="AD211" s="283"/>
      <c r="AE211" s="283"/>
      <c r="AF211" s="283"/>
      <c r="AG211" s="283"/>
      <c r="AH211" s="283"/>
      <c r="AI211" s="285"/>
    </row>
    <row r="212" spans="2:35" s="2" customFormat="1" x14ac:dyDescent="0.25">
      <c r="B212" s="282"/>
      <c r="C212" s="283"/>
      <c r="D212" s="283"/>
      <c r="E212" s="283"/>
      <c r="F212" s="283"/>
      <c r="G212" s="284"/>
      <c r="H212" s="283"/>
      <c r="I212" s="283"/>
      <c r="J212" s="283"/>
      <c r="K212" s="283"/>
      <c r="L212" s="283"/>
      <c r="M212" s="283"/>
      <c r="N212" s="283"/>
      <c r="O212" s="283"/>
      <c r="P212" s="283"/>
      <c r="Q212" s="283"/>
      <c r="R212" s="283"/>
      <c r="S212" s="283"/>
      <c r="T212" s="283"/>
      <c r="U212" s="283"/>
      <c r="V212" s="283"/>
      <c r="W212" s="283"/>
      <c r="X212" s="283"/>
      <c r="Y212" s="283"/>
      <c r="Z212" s="283"/>
      <c r="AA212" s="283"/>
      <c r="AB212" s="283"/>
      <c r="AC212" s="283"/>
      <c r="AD212" s="283"/>
      <c r="AE212" s="283"/>
      <c r="AF212" s="283"/>
      <c r="AG212" s="283"/>
      <c r="AH212" s="283"/>
      <c r="AI212" s="285"/>
    </row>
    <row r="213" spans="2:35" s="2" customFormat="1" x14ac:dyDescent="0.25">
      <c r="B213" s="282"/>
      <c r="C213" s="283"/>
      <c r="D213" s="283"/>
      <c r="E213" s="283"/>
      <c r="F213" s="283"/>
      <c r="G213" s="284"/>
      <c r="H213" s="283"/>
      <c r="I213" s="283"/>
      <c r="J213" s="283"/>
      <c r="K213" s="283"/>
      <c r="L213" s="283"/>
      <c r="M213" s="283"/>
      <c r="N213" s="283"/>
      <c r="O213" s="283"/>
      <c r="P213" s="283"/>
      <c r="Q213" s="283"/>
      <c r="R213" s="283"/>
      <c r="S213" s="283"/>
      <c r="T213" s="283"/>
      <c r="U213" s="283"/>
      <c r="V213" s="283"/>
      <c r="W213" s="283"/>
      <c r="X213" s="283"/>
      <c r="Y213" s="283"/>
      <c r="Z213" s="283"/>
      <c r="AA213" s="283"/>
      <c r="AB213" s="283"/>
      <c r="AC213" s="283"/>
      <c r="AD213" s="283"/>
      <c r="AE213" s="283"/>
      <c r="AF213" s="283"/>
      <c r="AG213" s="283"/>
      <c r="AH213" s="283"/>
      <c r="AI213" s="285"/>
    </row>
    <row r="214" spans="2:35" s="2" customFormat="1" x14ac:dyDescent="0.25">
      <c r="B214" s="282"/>
      <c r="C214" s="283"/>
      <c r="D214" s="283"/>
      <c r="E214" s="283"/>
      <c r="F214" s="283"/>
      <c r="G214" s="284"/>
      <c r="H214" s="283"/>
      <c r="I214" s="283"/>
      <c r="J214" s="283"/>
      <c r="K214" s="283"/>
      <c r="L214" s="283"/>
      <c r="M214" s="283"/>
      <c r="N214" s="283"/>
      <c r="O214" s="283"/>
      <c r="P214" s="283"/>
      <c r="Q214" s="283"/>
      <c r="R214" s="283"/>
      <c r="S214" s="283"/>
      <c r="T214" s="283"/>
      <c r="U214" s="283"/>
      <c r="V214" s="283"/>
      <c r="W214" s="283"/>
      <c r="X214" s="283"/>
      <c r="Y214" s="283"/>
      <c r="Z214" s="283"/>
      <c r="AA214" s="283"/>
      <c r="AB214" s="283"/>
      <c r="AC214" s="283"/>
      <c r="AD214" s="283"/>
      <c r="AE214" s="283"/>
      <c r="AF214" s="283"/>
      <c r="AG214" s="283"/>
      <c r="AH214" s="283"/>
      <c r="AI214" s="285"/>
    </row>
    <row r="215" spans="2:35" s="2" customFormat="1" x14ac:dyDescent="0.25">
      <c r="B215" s="282"/>
      <c r="C215" s="283"/>
      <c r="D215" s="283"/>
      <c r="E215" s="283"/>
      <c r="F215" s="283"/>
      <c r="G215" s="284"/>
      <c r="H215" s="283"/>
      <c r="I215" s="283"/>
      <c r="J215" s="283"/>
      <c r="K215" s="283"/>
      <c r="L215" s="283"/>
      <c r="M215" s="283"/>
      <c r="N215" s="283"/>
      <c r="O215" s="283"/>
      <c r="P215" s="283"/>
      <c r="Q215" s="283"/>
      <c r="R215" s="283"/>
      <c r="S215" s="283"/>
      <c r="T215" s="283"/>
      <c r="U215" s="283"/>
      <c r="V215" s="283"/>
      <c r="W215" s="283"/>
      <c r="X215" s="283"/>
      <c r="Y215" s="283"/>
      <c r="Z215" s="283"/>
      <c r="AA215" s="283"/>
      <c r="AB215" s="283"/>
      <c r="AC215" s="283"/>
      <c r="AD215" s="283"/>
      <c r="AE215" s="283"/>
      <c r="AF215" s="283"/>
      <c r="AG215" s="283"/>
      <c r="AH215" s="283"/>
      <c r="AI215" s="285"/>
    </row>
    <row r="216" spans="2:35" s="2" customFormat="1" x14ac:dyDescent="0.25">
      <c r="B216" s="282"/>
      <c r="C216" s="283"/>
      <c r="D216" s="283"/>
      <c r="E216" s="283"/>
      <c r="F216" s="283"/>
      <c r="G216" s="284"/>
      <c r="H216" s="283"/>
      <c r="I216" s="283"/>
      <c r="J216" s="283"/>
      <c r="K216" s="283"/>
      <c r="L216" s="283"/>
      <c r="M216" s="283"/>
      <c r="N216" s="283"/>
      <c r="O216" s="283"/>
      <c r="P216" s="283"/>
      <c r="Q216" s="283"/>
      <c r="R216" s="283"/>
      <c r="S216" s="283"/>
      <c r="T216" s="283"/>
      <c r="U216" s="283"/>
      <c r="V216" s="283"/>
      <c r="W216" s="283"/>
      <c r="X216" s="283"/>
      <c r="Y216" s="283"/>
      <c r="Z216" s="283"/>
      <c r="AA216" s="283"/>
      <c r="AB216" s="283"/>
      <c r="AC216" s="283"/>
      <c r="AD216" s="283"/>
      <c r="AE216" s="283"/>
      <c r="AF216" s="283"/>
      <c r="AG216" s="283"/>
      <c r="AH216" s="283"/>
      <c r="AI216" s="285"/>
    </row>
    <row r="217" spans="2:35" s="2" customFormat="1" x14ac:dyDescent="0.25">
      <c r="B217" s="282"/>
      <c r="C217" s="283"/>
      <c r="D217" s="283"/>
      <c r="E217" s="283"/>
      <c r="F217" s="283"/>
      <c r="G217" s="284"/>
      <c r="H217" s="283"/>
      <c r="I217" s="283"/>
      <c r="J217" s="283"/>
      <c r="K217" s="283"/>
      <c r="L217" s="283"/>
      <c r="M217" s="283"/>
      <c r="N217" s="283"/>
      <c r="O217" s="283"/>
      <c r="P217" s="283"/>
      <c r="Q217" s="283"/>
      <c r="R217" s="283"/>
      <c r="S217" s="283"/>
      <c r="T217" s="283"/>
      <c r="U217" s="283"/>
      <c r="V217" s="283"/>
      <c r="W217" s="283"/>
      <c r="X217" s="283"/>
      <c r="Y217" s="283"/>
      <c r="Z217" s="283"/>
      <c r="AA217" s="283"/>
      <c r="AB217" s="283"/>
      <c r="AC217" s="283"/>
      <c r="AD217" s="283"/>
      <c r="AE217" s="283"/>
      <c r="AF217" s="283"/>
      <c r="AG217" s="283"/>
      <c r="AH217" s="283"/>
      <c r="AI217" s="285"/>
    </row>
    <row r="218" spans="2:35" s="2" customFormat="1" x14ac:dyDescent="0.25">
      <c r="B218" s="282"/>
      <c r="C218" s="283"/>
      <c r="D218" s="283"/>
      <c r="E218" s="283"/>
      <c r="F218" s="283"/>
      <c r="G218" s="284"/>
      <c r="H218" s="283"/>
      <c r="I218" s="283"/>
      <c r="J218" s="283"/>
      <c r="K218" s="283"/>
      <c r="L218" s="283"/>
      <c r="M218" s="283"/>
      <c r="N218" s="283"/>
      <c r="O218" s="283"/>
      <c r="P218" s="283"/>
      <c r="Q218" s="283"/>
      <c r="R218" s="283"/>
      <c r="S218" s="283"/>
      <c r="T218" s="283"/>
      <c r="U218" s="283"/>
      <c r="V218" s="283"/>
      <c r="W218" s="283"/>
      <c r="X218" s="283"/>
      <c r="Y218" s="283"/>
      <c r="Z218" s="283"/>
      <c r="AA218" s="283"/>
      <c r="AB218" s="283"/>
      <c r="AC218" s="283"/>
      <c r="AD218" s="283"/>
      <c r="AE218" s="283"/>
      <c r="AF218" s="283"/>
      <c r="AG218" s="283"/>
      <c r="AH218" s="283"/>
      <c r="AI218" s="285"/>
    </row>
    <row r="219" spans="2:35" s="2" customFormat="1" x14ac:dyDescent="0.25">
      <c r="B219" s="282"/>
      <c r="C219" s="283"/>
      <c r="D219" s="283"/>
      <c r="E219" s="283"/>
      <c r="F219" s="283"/>
      <c r="G219" s="284"/>
      <c r="H219" s="283"/>
      <c r="I219" s="283"/>
      <c r="J219" s="283"/>
      <c r="K219" s="283"/>
      <c r="L219" s="283"/>
      <c r="M219" s="283"/>
      <c r="N219" s="283"/>
      <c r="O219" s="283"/>
      <c r="P219" s="283"/>
      <c r="Q219" s="283"/>
      <c r="R219" s="283"/>
      <c r="S219" s="283"/>
      <c r="T219" s="283"/>
      <c r="U219" s="283"/>
      <c r="V219" s="283"/>
      <c r="W219" s="283"/>
      <c r="X219" s="283"/>
      <c r="Y219" s="283"/>
      <c r="Z219" s="283"/>
      <c r="AA219" s="283"/>
      <c r="AB219" s="283"/>
      <c r="AC219" s="283"/>
      <c r="AD219" s="283"/>
      <c r="AE219" s="283"/>
      <c r="AF219" s="283"/>
      <c r="AG219" s="283"/>
      <c r="AH219" s="283"/>
      <c r="AI219" s="285"/>
    </row>
    <row r="220" spans="2:35" s="2" customFormat="1" x14ac:dyDescent="0.25">
      <c r="B220" s="282"/>
      <c r="C220" s="283"/>
      <c r="D220" s="283"/>
      <c r="E220" s="283"/>
      <c r="F220" s="283"/>
      <c r="G220" s="284"/>
      <c r="H220" s="283"/>
      <c r="I220" s="283"/>
      <c r="J220" s="283"/>
      <c r="K220" s="283"/>
      <c r="L220" s="283"/>
      <c r="M220" s="283"/>
      <c r="N220" s="283"/>
      <c r="O220" s="283"/>
      <c r="P220" s="283"/>
      <c r="Q220" s="283"/>
      <c r="R220" s="283"/>
      <c r="S220" s="283"/>
      <c r="T220" s="283"/>
      <c r="U220" s="283"/>
      <c r="V220" s="283"/>
      <c r="W220" s="283"/>
      <c r="X220" s="283"/>
      <c r="Y220" s="283"/>
      <c r="Z220" s="283"/>
      <c r="AA220" s="283"/>
      <c r="AB220" s="283"/>
      <c r="AC220" s="283"/>
      <c r="AD220" s="283"/>
      <c r="AE220" s="283"/>
      <c r="AF220" s="283"/>
      <c r="AG220" s="283"/>
      <c r="AH220" s="283"/>
      <c r="AI220" s="285"/>
    </row>
    <row r="221" spans="2:35" s="2" customFormat="1" x14ac:dyDescent="0.25">
      <c r="B221" s="282"/>
      <c r="C221" s="283"/>
      <c r="D221" s="283"/>
      <c r="E221" s="283"/>
      <c r="F221" s="283"/>
      <c r="G221" s="284"/>
      <c r="H221" s="283"/>
      <c r="I221" s="283"/>
      <c r="J221" s="283"/>
      <c r="K221" s="283"/>
      <c r="L221" s="283"/>
      <c r="M221" s="283"/>
      <c r="N221" s="283"/>
      <c r="O221" s="283"/>
      <c r="P221" s="283"/>
      <c r="Q221" s="283"/>
      <c r="R221" s="283"/>
      <c r="S221" s="283"/>
      <c r="T221" s="283"/>
      <c r="U221" s="283"/>
      <c r="V221" s="283"/>
      <c r="W221" s="283"/>
      <c r="X221" s="283"/>
      <c r="Y221" s="283"/>
      <c r="Z221" s="283"/>
      <c r="AA221" s="283"/>
      <c r="AB221" s="283"/>
      <c r="AC221" s="283"/>
      <c r="AD221" s="283"/>
      <c r="AE221" s="283"/>
      <c r="AF221" s="283"/>
      <c r="AG221" s="283"/>
      <c r="AH221" s="283"/>
      <c r="AI221" s="285"/>
    </row>
    <row r="222" spans="2:35" s="2" customFormat="1" x14ac:dyDescent="0.25">
      <c r="B222" s="282"/>
      <c r="C222" s="283"/>
      <c r="D222" s="283"/>
      <c r="E222" s="283"/>
      <c r="F222" s="283"/>
      <c r="G222" s="284"/>
      <c r="H222" s="283"/>
      <c r="I222" s="283"/>
      <c r="J222" s="283"/>
      <c r="K222" s="283"/>
      <c r="L222" s="283"/>
      <c r="M222" s="283"/>
      <c r="N222" s="283"/>
      <c r="O222" s="283"/>
      <c r="P222" s="283"/>
      <c r="Q222" s="283"/>
      <c r="R222" s="283"/>
      <c r="S222" s="283"/>
      <c r="T222" s="283"/>
      <c r="U222" s="283"/>
      <c r="V222" s="283"/>
      <c r="W222" s="283"/>
      <c r="X222" s="283"/>
      <c r="Y222" s="283"/>
      <c r="Z222" s="283"/>
      <c r="AA222" s="283"/>
      <c r="AB222" s="283"/>
      <c r="AC222" s="283"/>
      <c r="AD222" s="283"/>
      <c r="AE222" s="283"/>
      <c r="AF222" s="283"/>
      <c r="AG222" s="283"/>
      <c r="AH222" s="283"/>
      <c r="AI222" s="285"/>
    </row>
    <row r="223" spans="2:35" s="2" customFormat="1" x14ac:dyDescent="0.25">
      <c r="B223" s="282"/>
      <c r="C223" s="283"/>
      <c r="D223" s="283"/>
      <c r="E223" s="283"/>
      <c r="F223" s="283"/>
      <c r="G223" s="284"/>
      <c r="H223" s="283"/>
      <c r="I223" s="283"/>
      <c r="J223" s="283"/>
      <c r="K223" s="283"/>
      <c r="L223" s="283"/>
      <c r="M223" s="283"/>
      <c r="N223" s="283"/>
      <c r="O223" s="283"/>
      <c r="P223" s="283"/>
      <c r="Q223" s="283"/>
      <c r="R223" s="283"/>
      <c r="S223" s="283"/>
      <c r="T223" s="283"/>
      <c r="U223" s="283"/>
      <c r="V223" s="283"/>
      <c r="W223" s="283"/>
      <c r="X223" s="283"/>
      <c r="Y223" s="283"/>
      <c r="Z223" s="283"/>
      <c r="AA223" s="283"/>
      <c r="AB223" s="283"/>
      <c r="AC223" s="283"/>
      <c r="AD223" s="283"/>
      <c r="AE223" s="283"/>
      <c r="AF223" s="283"/>
      <c r="AG223" s="283"/>
      <c r="AH223" s="283"/>
      <c r="AI223" s="285"/>
    </row>
    <row r="224" spans="2:35" s="2" customFormat="1" x14ac:dyDescent="0.25">
      <c r="B224" s="282"/>
      <c r="C224" s="283"/>
      <c r="D224" s="283"/>
      <c r="E224" s="283"/>
      <c r="F224" s="283"/>
      <c r="G224" s="284"/>
      <c r="H224" s="283"/>
      <c r="I224" s="283"/>
      <c r="J224" s="283"/>
      <c r="K224" s="283"/>
      <c r="L224" s="283"/>
      <c r="M224" s="283"/>
      <c r="N224" s="283"/>
      <c r="O224" s="283"/>
      <c r="P224" s="283"/>
      <c r="Q224" s="283"/>
      <c r="R224" s="283"/>
      <c r="S224" s="283"/>
      <c r="T224" s="283"/>
      <c r="U224" s="283"/>
      <c r="V224" s="283"/>
      <c r="W224" s="283"/>
      <c r="X224" s="283"/>
      <c r="Y224" s="283"/>
      <c r="Z224" s="283"/>
      <c r="AA224" s="283"/>
      <c r="AB224" s="283"/>
      <c r="AC224" s="283"/>
      <c r="AD224" s="283"/>
      <c r="AE224" s="283"/>
      <c r="AF224" s="283"/>
      <c r="AG224" s="283"/>
      <c r="AH224" s="283"/>
      <c r="AI224" s="285"/>
    </row>
    <row r="225" spans="2:35" s="2" customFormat="1" x14ac:dyDescent="0.25">
      <c r="B225" s="282"/>
      <c r="C225" s="283"/>
      <c r="D225" s="283"/>
      <c r="E225" s="283"/>
      <c r="F225" s="283"/>
      <c r="G225" s="284"/>
      <c r="H225" s="283"/>
      <c r="I225" s="283"/>
      <c r="J225" s="283"/>
      <c r="K225" s="283"/>
      <c r="L225" s="283"/>
      <c r="M225" s="283"/>
      <c r="N225" s="283"/>
      <c r="O225" s="283"/>
      <c r="P225" s="283"/>
      <c r="Q225" s="283"/>
      <c r="R225" s="283"/>
      <c r="S225" s="283"/>
      <c r="T225" s="283"/>
      <c r="U225" s="283"/>
      <c r="V225" s="283"/>
      <c r="W225" s="283"/>
      <c r="X225" s="283"/>
      <c r="Y225" s="283"/>
      <c r="Z225" s="283"/>
      <c r="AA225" s="283"/>
      <c r="AB225" s="283"/>
      <c r="AC225" s="283"/>
      <c r="AD225" s="283"/>
      <c r="AE225" s="283"/>
      <c r="AF225" s="283"/>
      <c r="AG225" s="283"/>
      <c r="AH225" s="283"/>
      <c r="AI225" s="285"/>
    </row>
    <row r="226" spans="2:35" s="2" customFormat="1" x14ac:dyDescent="0.25">
      <c r="B226" s="282"/>
      <c r="C226" s="283"/>
      <c r="D226" s="283"/>
      <c r="E226" s="283"/>
      <c r="F226" s="283"/>
      <c r="G226" s="284"/>
      <c r="H226" s="283"/>
      <c r="I226" s="283"/>
      <c r="J226" s="283"/>
      <c r="K226" s="283"/>
      <c r="L226" s="283"/>
      <c r="M226" s="283"/>
      <c r="N226" s="283"/>
      <c r="O226" s="283"/>
      <c r="P226" s="283"/>
      <c r="Q226" s="283"/>
      <c r="R226" s="283"/>
      <c r="S226" s="283"/>
      <c r="T226" s="283"/>
      <c r="U226" s="283"/>
      <c r="V226" s="283"/>
      <c r="W226" s="283"/>
      <c r="X226" s="283"/>
      <c r="Y226" s="283"/>
      <c r="Z226" s="283"/>
      <c r="AA226" s="283"/>
      <c r="AB226" s="283"/>
      <c r="AC226" s="283"/>
      <c r="AD226" s="283"/>
      <c r="AE226" s="283"/>
      <c r="AF226" s="283"/>
      <c r="AG226" s="283"/>
      <c r="AH226" s="283"/>
      <c r="AI226" s="285"/>
    </row>
    <row r="227" spans="2:35" s="2" customFormat="1" x14ac:dyDescent="0.25">
      <c r="B227" s="282"/>
      <c r="C227" s="283"/>
      <c r="D227" s="283"/>
      <c r="E227" s="283"/>
      <c r="F227" s="283"/>
      <c r="G227" s="284"/>
      <c r="H227" s="283"/>
      <c r="I227" s="283"/>
      <c r="J227" s="283"/>
      <c r="K227" s="283"/>
      <c r="L227" s="283"/>
      <c r="M227" s="283"/>
      <c r="N227" s="283"/>
      <c r="O227" s="283"/>
      <c r="P227" s="283"/>
      <c r="Q227" s="283"/>
      <c r="R227" s="283"/>
      <c r="S227" s="283"/>
      <c r="T227" s="283"/>
      <c r="U227" s="283"/>
      <c r="V227" s="283"/>
      <c r="W227" s="283"/>
      <c r="X227" s="283"/>
      <c r="Y227" s="283"/>
      <c r="Z227" s="283"/>
      <c r="AA227" s="283"/>
      <c r="AB227" s="283"/>
      <c r="AC227" s="283"/>
      <c r="AD227" s="283"/>
      <c r="AE227" s="283"/>
      <c r="AF227" s="283"/>
      <c r="AG227" s="283"/>
      <c r="AH227" s="283"/>
      <c r="AI227" s="285"/>
    </row>
    <row r="228" spans="2:35" s="2" customFormat="1" x14ac:dyDescent="0.25">
      <c r="B228" s="282"/>
      <c r="C228" s="283"/>
      <c r="D228" s="283"/>
      <c r="E228" s="283"/>
      <c r="F228" s="283"/>
      <c r="G228" s="284"/>
      <c r="H228" s="283"/>
      <c r="I228" s="283"/>
      <c r="J228" s="283"/>
      <c r="K228" s="283"/>
      <c r="L228" s="283"/>
      <c r="M228" s="283"/>
      <c r="N228" s="283"/>
      <c r="O228" s="283"/>
      <c r="P228" s="283"/>
      <c r="Q228" s="283"/>
      <c r="R228" s="283"/>
      <c r="S228" s="283"/>
      <c r="T228" s="283"/>
      <c r="U228" s="283"/>
      <c r="V228" s="283"/>
      <c r="W228" s="283"/>
      <c r="X228" s="283"/>
      <c r="Y228" s="283"/>
      <c r="Z228" s="283"/>
      <c r="AA228" s="283"/>
      <c r="AB228" s="283"/>
      <c r="AC228" s="283"/>
      <c r="AD228" s="283"/>
      <c r="AE228" s="283"/>
      <c r="AF228" s="283"/>
      <c r="AG228" s="283"/>
      <c r="AH228" s="283"/>
      <c r="AI228" s="285"/>
    </row>
    <row r="229" spans="2:35" s="2" customFormat="1" x14ac:dyDescent="0.25">
      <c r="B229" s="282"/>
      <c r="C229" s="283"/>
      <c r="D229" s="283"/>
      <c r="E229" s="283"/>
      <c r="F229" s="283"/>
      <c r="G229" s="284"/>
      <c r="H229" s="283"/>
      <c r="I229" s="283"/>
      <c r="J229" s="283"/>
      <c r="K229" s="283"/>
      <c r="L229" s="283"/>
      <c r="M229" s="283"/>
      <c r="N229" s="283"/>
      <c r="O229" s="283"/>
      <c r="P229" s="283"/>
      <c r="Q229" s="283"/>
      <c r="R229" s="283"/>
      <c r="S229" s="283"/>
      <c r="T229" s="283"/>
      <c r="U229" s="283"/>
      <c r="V229" s="283"/>
      <c r="W229" s="283"/>
      <c r="X229" s="283"/>
      <c r="Y229" s="283"/>
      <c r="Z229" s="283"/>
      <c r="AA229" s="283"/>
      <c r="AB229" s="283"/>
      <c r="AC229" s="283"/>
      <c r="AD229" s="283"/>
      <c r="AE229" s="283"/>
      <c r="AF229" s="283"/>
      <c r="AG229" s="283"/>
      <c r="AH229" s="283"/>
      <c r="AI229" s="285"/>
    </row>
    <row r="230" spans="2:35" s="2" customFormat="1" x14ac:dyDescent="0.25">
      <c r="B230" s="282"/>
      <c r="C230" s="283"/>
      <c r="D230" s="283"/>
      <c r="E230" s="283"/>
      <c r="F230" s="283"/>
      <c r="G230" s="284"/>
      <c r="H230" s="283"/>
      <c r="I230" s="283"/>
      <c r="J230" s="283"/>
      <c r="K230" s="283"/>
      <c r="L230" s="283"/>
      <c r="M230" s="283"/>
      <c r="N230" s="283"/>
      <c r="O230" s="283"/>
      <c r="P230" s="283"/>
      <c r="Q230" s="283"/>
      <c r="R230" s="283"/>
      <c r="S230" s="283"/>
      <c r="T230" s="283"/>
      <c r="U230" s="283"/>
      <c r="V230" s="283"/>
      <c r="W230" s="283"/>
      <c r="X230" s="283"/>
      <c r="Y230" s="283"/>
      <c r="Z230" s="283"/>
      <c r="AA230" s="283"/>
      <c r="AB230" s="283"/>
      <c r="AC230" s="283"/>
      <c r="AD230" s="283"/>
      <c r="AE230" s="283"/>
      <c r="AF230" s="283"/>
      <c r="AG230" s="283"/>
      <c r="AH230" s="283"/>
      <c r="AI230" s="285"/>
    </row>
    <row r="231" spans="2:35" s="2" customFormat="1" x14ac:dyDescent="0.25">
      <c r="B231" s="282"/>
      <c r="C231" s="283"/>
      <c r="D231" s="283"/>
      <c r="E231" s="283"/>
      <c r="F231" s="283"/>
      <c r="G231" s="284"/>
      <c r="H231" s="283"/>
      <c r="I231" s="283"/>
      <c r="J231" s="283"/>
      <c r="K231" s="283"/>
      <c r="L231" s="283"/>
      <c r="M231" s="283"/>
      <c r="N231" s="283"/>
      <c r="O231" s="283"/>
      <c r="P231" s="283"/>
      <c r="Q231" s="283"/>
      <c r="R231" s="283"/>
      <c r="S231" s="283"/>
      <c r="T231" s="283"/>
      <c r="U231" s="283"/>
      <c r="V231" s="283"/>
      <c r="W231" s="283"/>
      <c r="X231" s="283"/>
      <c r="Y231" s="283"/>
      <c r="Z231" s="283"/>
      <c r="AA231" s="283"/>
      <c r="AB231" s="283"/>
      <c r="AC231" s="283"/>
      <c r="AD231" s="283"/>
      <c r="AE231" s="283"/>
      <c r="AF231" s="283"/>
      <c r="AG231" s="283"/>
      <c r="AH231" s="283"/>
      <c r="AI231" s="285"/>
    </row>
    <row r="232" spans="2:35" s="2" customFormat="1" x14ac:dyDescent="0.25">
      <c r="B232" s="282"/>
      <c r="C232" s="283"/>
      <c r="D232" s="283"/>
      <c r="E232" s="283"/>
      <c r="F232" s="283"/>
      <c r="G232" s="284"/>
      <c r="H232" s="283"/>
      <c r="I232" s="283"/>
      <c r="J232" s="283"/>
      <c r="K232" s="283"/>
      <c r="L232" s="283"/>
      <c r="M232" s="283"/>
      <c r="N232" s="283"/>
      <c r="O232" s="283"/>
      <c r="P232" s="283"/>
      <c r="Q232" s="283"/>
      <c r="R232" s="283"/>
      <c r="S232" s="283"/>
      <c r="T232" s="283"/>
      <c r="U232" s="283"/>
      <c r="V232" s="283"/>
      <c r="W232" s="283"/>
      <c r="X232" s="283"/>
      <c r="Y232" s="283"/>
      <c r="Z232" s="283"/>
      <c r="AA232" s="283"/>
      <c r="AB232" s="283"/>
      <c r="AC232" s="283"/>
      <c r="AD232" s="283"/>
      <c r="AE232" s="283"/>
      <c r="AF232" s="283"/>
      <c r="AG232" s="283"/>
      <c r="AH232" s="283"/>
      <c r="AI232" s="285"/>
    </row>
    <row r="233" spans="2:35" s="2" customFormat="1" x14ac:dyDescent="0.25">
      <c r="B233" s="282"/>
      <c r="C233" s="283"/>
      <c r="D233" s="283"/>
      <c r="E233" s="283"/>
      <c r="F233" s="283"/>
      <c r="G233" s="284"/>
      <c r="H233" s="283"/>
      <c r="I233" s="283"/>
      <c r="J233" s="283"/>
      <c r="K233" s="283"/>
      <c r="L233" s="283"/>
      <c r="M233" s="283"/>
      <c r="N233" s="283"/>
      <c r="O233" s="283"/>
      <c r="P233" s="283"/>
      <c r="Q233" s="283"/>
      <c r="R233" s="283"/>
      <c r="S233" s="283"/>
      <c r="T233" s="283"/>
      <c r="U233" s="283"/>
      <c r="V233" s="283"/>
      <c r="W233" s="283"/>
      <c r="X233" s="283"/>
      <c r="Y233" s="283"/>
      <c r="Z233" s="283"/>
      <c r="AA233" s="283"/>
      <c r="AB233" s="283"/>
      <c r="AC233" s="283"/>
      <c r="AD233" s="283"/>
      <c r="AE233" s="283"/>
      <c r="AF233" s="283"/>
      <c r="AG233" s="283"/>
      <c r="AH233" s="283"/>
      <c r="AI233" s="285"/>
    </row>
    <row r="234" spans="2:35" s="2" customFormat="1" x14ac:dyDescent="0.25">
      <c r="B234" s="282"/>
      <c r="C234" s="283"/>
      <c r="D234" s="283"/>
      <c r="E234" s="283"/>
      <c r="F234" s="283"/>
      <c r="G234" s="284"/>
      <c r="H234" s="283"/>
      <c r="I234" s="283"/>
      <c r="J234" s="283"/>
      <c r="K234" s="283"/>
      <c r="L234" s="283"/>
      <c r="M234" s="283"/>
      <c r="N234" s="283"/>
      <c r="O234" s="283"/>
      <c r="P234" s="283"/>
      <c r="Q234" s="283"/>
      <c r="R234" s="283"/>
      <c r="S234" s="283"/>
      <c r="T234" s="283"/>
      <c r="U234" s="283"/>
      <c r="V234" s="283"/>
      <c r="W234" s="283"/>
      <c r="X234" s="283"/>
      <c r="Y234" s="283"/>
      <c r="Z234" s="283"/>
      <c r="AA234" s="283"/>
      <c r="AB234" s="283"/>
      <c r="AC234" s="283"/>
      <c r="AD234" s="283"/>
      <c r="AE234" s="283"/>
      <c r="AF234" s="283"/>
      <c r="AG234" s="283"/>
      <c r="AH234" s="283"/>
      <c r="AI234" s="285"/>
    </row>
    <row r="235" spans="2:35" s="2" customFormat="1" x14ac:dyDescent="0.25">
      <c r="B235" s="282"/>
      <c r="C235" s="283"/>
      <c r="D235" s="283"/>
      <c r="E235" s="283"/>
      <c r="F235" s="283"/>
      <c r="G235" s="284"/>
      <c r="H235" s="283"/>
      <c r="I235" s="283"/>
      <c r="J235" s="283"/>
      <c r="K235" s="283"/>
      <c r="L235" s="283"/>
      <c r="M235" s="283"/>
      <c r="N235" s="283"/>
      <c r="O235" s="283"/>
      <c r="P235" s="283"/>
      <c r="Q235" s="283"/>
      <c r="R235" s="283"/>
      <c r="S235" s="283"/>
      <c r="T235" s="283"/>
      <c r="U235" s="283"/>
      <c r="V235" s="283"/>
      <c r="W235" s="283"/>
      <c r="X235" s="283"/>
      <c r="Y235" s="283"/>
      <c r="Z235" s="283"/>
      <c r="AA235" s="283"/>
      <c r="AB235" s="283"/>
      <c r="AC235" s="283"/>
      <c r="AD235" s="283"/>
      <c r="AE235" s="283"/>
      <c r="AF235" s="283"/>
      <c r="AG235" s="283"/>
      <c r="AH235" s="283"/>
      <c r="AI235" s="285"/>
    </row>
    <row r="236" spans="2:35" s="2" customFormat="1" x14ac:dyDescent="0.25">
      <c r="B236" s="282"/>
      <c r="C236" s="283"/>
      <c r="D236" s="283"/>
      <c r="E236" s="283"/>
      <c r="F236" s="283"/>
      <c r="G236" s="284"/>
      <c r="H236" s="283"/>
      <c r="I236" s="283"/>
      <c r="J236" s="283"/>
      <c r="K236" s="283"/>
      <c r="L236" s="283"/>
      <c r="M236" s="283"/>
      <c r="N236" s="283"/>
      <c r="O236" s="283"/>
      <c r="P236" s="283"/>
      <c r="Q236" s="283"/>
      <c r="R236" s="283"/>
      <c r="S236" s="283"/>
      <c r="T236" s="283"/>
      <c r="U236" s="283"/>
      <c r="V236" s="283"/>
      <c r="W236" s="283"/>
      <c r="X236" s="283"/>
      <c r="Y236" s="283"/>
      <c r="Z236" s="283"/>
      <c r="AA236" s="283"/>
      <c r="AB236" s="283"/>
      <c r="AC236" s="283"/>
      <c r="AD236" s="283"/>
      <c r="AE236" s="283"/>
      <c r="AF236" s="283"/>
      <c r="AG236" s="283"/>
      <c r="AH236" s="283"/>
      <c r="AI236" s="285"/>
    </row>
    <row r="237" spans="2:35" s="2" customFormat="1" x14ac:dyDescent="0.25">
      <c r="B237" s="282"/>
      <c r="C237" s="283"/>
      <c r="D237" s="283"/>
      <c r="E237" s="283"/>
      <c r="F237" s="283"/>
      <c r="G237" s="284"/>
      <c r="H237" s="283"/>
      <c r="I237" s="283"/>
      <c r="J237" s="283"/>
      <c r="K237" s="283"/>
      <c r="L237" s="283"/>
      <c r="M237" s="283"/>
      <c r="N237" s="283"/>
      <c r="O237" s="283"/>
      <c r="P237" s="283"/>
      <c r="Q237" s="283"/>
      <c r="R237" s="283"/>
      <c r="S237" s="283"/>
      <c r="T237" s="283"/>
      <c r="U237" s="283"/>
      <c r="V237" s="283"/>
      <c r="W237" s="283"/>
      <c r="X237" s="283"/>
      <c r="Y237" s="283"/>
      <c r="Z237" s="283"/>
      <c r="AA237" s="283"/>
      <c r="AB237" s="283"/>
      <c r="AC237" s="283"/>
      <c r="AD237" s="283"/>
      <c r="AE237" s="283"/>
      <c r="AF237" s="283"/>
      <c r="AG237" s="283"/>
      <c r="AH237" s="283"/>
      <c r="AI237" s="285"/>
    </row>
    <row r="238" spans="2:35" s="2" customFormat="1" x14ac:dyDescent="0.25">
      <c r="B238" s="282"/>
      <c r="C238" s="283"/>
      <c r="D238" s="283"/>
      <c r="E238" s="283"/>
      <c r="F238" s="283"/>
      <c r="G238" s="284"/>
      <c r="H238" s="283"/>
      <c r="I238" s="283"/>
      <c r="J238" s="283"/>
      <c r="K238" s="283"/>
      <c r="L238" s="283"/>
      <c r="M238" s="283"/>
      <c r="N238" s="283"/>
      <c r="O238" s="283"/>
      <c r="P238" s="283"/>
      <c r="Q238" s="283"/>
      <c r="R238" s="283"/>
      <c r="S238" s="283"/>
      <c r="T238" s="283"/>
      <c r="U238" s="283"/>
      <c r="V238" s="283"/>
      <c r="W238" s="283"/>
      <c r="X238" s="283"/>
      <c r="Y238" s="283"/>
      <c r="Z238" s="283"/>
      <c r="AA238" s="283"/>
      <c r="AB238" s="283"/>
      <c r="AC238" s="283"/>
      <c r="AD238" s="283"/>
      <c r="AE238" s="283"/>
      <c r="AF238" s="283"/>
      <c r="AG238" s="283"/>
      <c r="AH238" s="283"/>
      <c r="AI238" s="285"/>
    </row>
    <row r="239" spans="2:35" s="2" customFormat="1" x14ac:dyDescent="0.25">
      <c r="B239" s="282"/>
      <c r="C239" s="283"/>
      <c r="D239" s="283"/>
      <c r="E239" s="283"/>
      <c r="F239" s="283"/>
      <c r="G239" s="284"/>
      <c r="H239" s="283"/>
      <c r="I239" s="283"/>
      <c r="J239" s="283"/>
      <c r="K239" s="283"/>
      <c r="L239" s="283"/>
      <c r="M239" s="283"/>
      <c r="N239" s="283"/>
      <c r="O239" s="283"/>
      <c r="P239" s="283"/>
      <c r="Q239" s="283"/>
      <c r="R239" s="283"/>
      <c r="S239" s="283"/>
      <c r="T239" s="283"/>
      <c r="U239" s="283"/>
      <c r="V239" s="283"/>
      <c r="W239" s="283"/>
      <c r="X239" s="283"/>
      <c r="Y239" s="283"/>
      <c r="Z239" s="283"/>
      <c r="AA239" s="283"/>
      <c r="AB239" s="283"/>
      <c r="AC239" s="283"/>
      <c r="AD239" s="283"/>
      <c r="AE239" s="283"/>
      <c r="AF239" s="283"/>
      <c r="AG239" s="283"/>
      <c r="AH239" s="283"/>
      <c r="AI239" s="285"/>
    </row>
    <row r="240" spans="2:35" s="2" customFormat="1" x14ac:dyDescent="0.25">
      <c r="B240" s="282"/>
      <c r="C240" s="283"/>
      <c r="D240" s="283"/>
      <c r="E240" s="283"/>
      <c r="F240" s="283"/>
      <c r="G240" s="284"/>
      <c r="H240" s="283"/>
      <c r="I240" s="283"/>
      <c r="J240" s="283"/>
      <c r="K240" s="283"/>
      <c r="L240" s="283"/>
      <c r="M240" s="283"/>
      <c r="N240" s="283"/>
      <c r="O240" s="283"/>
      <c r="P240" s="283"/>
      <c r="Q240" s="283"/>
      <c r="R240" s="283"/>
      <c r="S240" s="283"/>
      <c r="T240" s="283"/>
      <c r="U240" s="283"/>
      <c r="V240" s="283"/>
      <c r="W240" s="283"/>
      <c r="X240" s="283"/>
      <c r="Y240" s="283"/>
      <c r="Z240" s="283"/>
      <c r="AA240" s="283"/>
      <c r="AB240" s="283"/>
      <c r="AC240" s="283"/>
      <c r="AD240" s="283"/>
      <c r="AE240" s="283"/>
      <c r="AF240" s="283"/>
      <c r="AG240" s="283"/>
      <c r="AH240" s="283"/>
      <c r="AI240" s="285"/>
    </row>
    <row r="241" spans="2:35" s="2" customFormat="1" x14ac:dyDescent="0.25">
      <c r="B241" s="282"/>
      <c r="C241" s="283"/>
      <c r="D241" s="283"/>
      <c r="E241" s="283"/>
      <c r="F241" s="283"/>
      <c r="G241" s="284"/>
      <c r="H241" s="283"/>
      <c r="I241" s="283"/>
      <c r="J241" s="283"/>
      <c r="K241" s="283"/>
      <c r="L241" s="283"/>
      <c r="M241" s="283"/>
      <c r="N241" s="283"/>
      <c r="O241" s="283"/>
      <c r="P241" s="283"/>
      <c r="Q241" s="283"/>
      <c r="R241" s="283"/>
      <c r="S241" s="283"/>
      <c r="T241" s="283"/>
      <c r="U241" s="283"/>
      <c r="V241" s="283"/>
      <c r="W241" s="283"/>
      <c r="X241" s="283"/>
      <c r="Y241" s="283"/>
      <c r="Z241" s="283"/>
      <c r="AA241" s="283"/>
      <c r="AB241" s="283"/>
      <c r="AC241" s="283"/>
      <c r="AD241" s="283"/>
      <c r="AE241" s="283"/>
      <c r="AF241" s="283"/>
      <c r="AG241" s="283"/>
      <c r="AH241" s="283"/>
      <c r="AI241" s="285"/>
    </row>
    <row r="242" spans="2:35" s="2" customFormat="1" x14ac:dyDescent="0.25">
      <c r="B242" s="282"/>
      <c r="C242" s="283"/>
      <c r="D242" s="283"/>
      <c r="E242" s="283"/>
      <c r="F242" s="283"/>
      <c r="G242" s="284"/>
      <c r="H242" s="283"/>
      <c r="I242" s="283"/>
      <c r="J242" s="283"/>
      <c r="K242" s="283"/>
      <c r="L242" s="283"/>
      <c r="M242" s="283"/>
      <c r="N242" s="283"/>
      <c r="O242" s="283"/>
      <c r="P242" s="283"/>
      <c r="Q242" s="283"/>
      <c r="R242" s="283"/>
      <c r="S242" s="283"/>
      <c r="T242" s="283"/>
      <c r="U242" s="283"/>
      <c r="V242" s="283"/>
      <c r="W242" s="283"/>
      <c r="X242" s="283"/>
      <c r="Y242" s="283"/>
      <c r="Z242" s="283"/>
      <c r="AA242" s="283"/>
      <c r="AB242" s="283"/>
      <c r="AC242" s="283"/>
      <c r="AD242" s="283"/>
      <c r="AE242" s="283"/>
      <c r="AF242" s="283"/>
      <c r="AG242" s="283"/>
      <c r="AH242" s="283"/>
      <c r="AI242" s="285"/>
    </row>
    <row r="243" spans="2:35" s="2" customFormat="1" x14ac:dyDescent="0.25">
      <c r="B243" s="282"/>
      <c r="C243" s="283"/>
      <c r="D243" s="283"/>
      <c r="E243" s="283"/>
      <c r="F243" s="283"/>
      <c r="G243" s="284"/>
      <c r="H243" s="283"/>
      <c r="I243" s="283"/>
      <c r="J243" s="283"/>
      <c r="K243" s="283"/>
      <c r="L243" s="283"/>
      <c r="M243" s="283"/>
      <c r="N243" s="283"/>
      <c r="O243" s="283"/>
      <c r="P243" s="283"/>
      <c r="Q243" s="283"/>
      <c r="R243" s="283"/>
      <c r="S243" s="283"/>
      <c r="T243" s="283"/>
      <c r="U243" s="283"/>
      <c r="V243" s="283"/>
      <c r="W243" s="283"/>
      <c r="X243" s="283"/>
      <c r="Y243" s="283"/>
      <c r="Z243" s="283"/>
      <c r="AA243" s="283"/>
      <c r="AB243" s="283"/>
      <c r="AC243" s="283"/>
      <c r="AD243" s="283"/>
      <c r="AE243" s="283"/>
      <c r="AF243" s="283"/>
      <c r="AG243" s="283"/>
      <c r="AH243" s="283"/>
      <c r="AI243" s="285"/>
    </row>
    <row r="244" spans="2:35" s="2" customFormat="1" x14ac:dyDescent="0.25">
      <c r="B244" s="282"/>
      <c r="C244" s="283"/>
      <c r="D244" s="283"/>
      <c r="E244" s="283"/>
      <c r="F244" s="283"/>
      <c r="G244" s="284"/>
      <c r="H244" s="283"/>
      <c r="I244" s="283"/>
      <c r="J244" s="283"/>
      <c r="K244" s="283"/>
      <c r="L244" s="283"/>
      <c r="M244" s="283"/>
      <c r="N244" s="283"/>
      <c r="O244" s="283"/>
      <c r="P244" s="283"/>
      <c r="Q244" s="283"/>
      <c r="R244" s="283"/>
      <c r="S244" s="283"/>
      <c r="T244" s="283"/>
      <c r="U244" s="283"/>
      <c r="V244" s="283"/>
      <c r="W244" s="283"/>
      <c r="X244" s="283"/>
      <c r="Y244" s="283"/>
      <c r="Z244" s="283"/>
      <c r="AA244" s="283"/>
      <c r="AB244" s="283"/>
      <c r="AC244" s="283"/>
      <c r="AD244" s="283"/>
      <c r="AE244" s="283"/>
      <c r="AF244" s="283"/>
      <c r="AG244" s="283"/>
      <c r="AH244" s="283"/>
      <c r="AI244" s="285"/>
    </row>
    <row r="245" spans="2:35" s="2" customFormat="1" x14ac:dyDescent="0.25">
      <c r="B245" s="282"/>
      <c r="C245" s="283"/>
      <c r="D245" s="283"/>
      <c r="E245" s="283"/>
      <c r="F245" s="283"/>
      <c r="G245" s="284"/>
      <c r="H245" s="283"/>
      <c r="I245" s="283"/>
      <c r="J245" s="283"/>
      <c r="K245" s="283"/>
      <c r="L245" s="283"/>
      <c r="M245" s="283"/>
      <c r="N245" s="283"/>
      <c r="O245" s="283"/>
      <c r="P245" s="283"/>
      <c r="Q245" s="283"/>
      <c r="R245" s="283"/>
      <c r="S245" s="283"/>
      <c r="T245" s="283"/>
      <c r="U245" s="283"/>
      <c r="V245" s="283"/>
      <c r="W245" s="283"/>
      <c r="X245" s="283"/>
      <c r="Y245" s="283"/>
      <c r="Z245" s="283"/>
      <c r="AA245" s="283"/>
      <c r="AB245" s="283"/>
      <c r="AC245" s="283"/>
      <c r="AD245" s="283"/>
      <c r="AE245" s="283"/>
      <c r="AF245" s="283"/>
      <c r="AG245" s="283"/>
      <c r="AH245" s="283"/>
      <c r="AI245" s="285"/>
    </row>
    <row r="246" spans="2:35" s="2" customFormat="1" x14ac:dyDescent="0.25">
      <c r="B246" s="282"/>
      <c r="C246" s="283"/>
      <c r="D246" s="283"/>
      <c r="E246" s="283"/>
      <c r="F246" s="283"/>
      <c r="G246" s="284"/>
      <c r="H246" s="283"/>
      <c r="I246" s="283"/>
      <c r="J246" s="283"/>
      <c r="K246" s="283"/>
      <c r="L246" s="283"/>
      <c r="M246" s="283"/>
      <c r="N246" s="283"/>
      <c r="O246" s="283"/>
      <c r="P246" s="283"/>
      <c r="Q246" s="283"/>
      <c r="R246" s="283"/>
      <c r="S246" s="283"/>
      <c r="T246" s="283"/>
      <c r="U246" s="283"/>
      <c r="V246" s="283"/>
      <c r="W246" s="283"/>
      <c r="X246" s="283"/>
      <c r="Y246" s="283"/>
      <c r="Z246" s="283"/>
      <c r="AA246" s="283"/>
      <c r="AB246" s="283"/>
      <c r="AC246" s="283"/>
      <c r="AD246" s="283"/>
      <c r="AE246" s="283"/>
      <c r="AF246" s="283"/>
      <c r="AG246" s="283"/>
      <c r="AH246" s="283"/>
      <c r="AI246" s="285"/>
    </row>
    <row r="247" spans="2:35" s="2" customFormat="1" x14ac:dyDescent="0.25">
      <c r="B247" s="282"/>
      <c r="C247" s="283"/>
      <c r="D247" s="283"/>
      <c r="E247" s="283"/>
      <c r="F247" s="283"/>
      <c r="G247" s="284"/>
      <c r="H247" s="283"/>
      <c r="I247" s="283"/>
      <c r="J247" s="283"/>
      <c r="K247" s="283"/>
      <c r="L247" s="283"/>
      <c r="M247" s="283"/>
      <c r="N247" s="283"/>
      <c r="O247" s="283"/>
      <c r="P247" s="283"/>
      <c r="Q247" s="283"/>
      <c r="R247" s="283"/>
      <c r="S247" s="283"/>
      <c r="T247" s="283"/>
      <c r="U247" s="283"/>
      <c r="V247" s="283"/>
      <c r="W247" s="283"/>
      <c r="X247" s="283"/>
      <c r="Y247" s="283"/>
      <c r="Z247" s="283"/>
      <c r="AA247" s="283"/>
      <c r="AB247" s="283"/>
      <c r="AC247" s="283"/>
      <c r="AD247" s="283"/>
      <c r="AE247" s="283"/>
      <c r="AF247" s="283"/>
      <c r="AG247" s="283"/>
      <c r="AH247" s="283"/>
      <c r="AI247" s="285"/>
    </row>
    <row r="248" spans="2:35" s="2" customFormat="1" x14ac:dyDescent="0.25">
      <c r="B248" s="282"/>
      <c r="C248" s="283"/>
      <c r="D248" s="283"/>
      <c r="E248" s="283"/>
      <c r="F248" s="283"/>
      <c r="G248" s="284"/>
      <c r="H248" s="283"/>
      <c r="I248" s="283"/>
      <c r="J248" s="283"/>
      <c r="K248" s="283"/>
      <c r="L248" s="283"/>
      <c r="M248" s="283"/>
      <c r="N248" s="283"/>
      <c r="O248" s="283"/>
      <c r="P248" s="283"/>
      <c r="Q248" s="283"/>
      <c r="R248" s="283"/>
      <c r="S248" s="283"/>
      <c r="T248" s="283"/>
      <c r="U248" s="283"/>
      <c r="V248" s="283"/>
      <c r="W248" s="283"/>
      <c r="X248" s="283"/>
      <c r="Y248" s="283"/>
      <c r="Z248" s="283"/>
      <c r="AA248" s="283"/>
      <c r="AB248" s="283"/>
      <c r="AC248" s="283"/>
      <c r="AD248" s="283"/>
      <c r="AE248" s="283"/>
      <c r="AF248" s="283"/>
      <c r="AG248" s="283"/>
      <c r="AH248" s="283"/>
      <c r="AI248" s="285"/>
    </row>
    <row r="249" spans="2:35" s="2" customFormat="1" x14ac:dyDescent="0.25">
      <c r="B249" s="282"/>
      <c r="C249" s="283"/>
      <c r="D249" s="283"/>
      <c r="E249" s="283"/>
      <c r="F249" s="283"/>
      <c r="G249" s="284"/>
      <c r="H249" s="283"/>
      <c r="I249" s="283"/>
      <c r="J249" s="283"/>
      <c r="K249" s="283"/>
      <c r="L249" s="283"/>
      <c r="M249" s="283"/>
      <c r="N249" s="283"/>
      <c r="O249" s="283"/>
      <c r="P249" s="283"/>
      <c r="Q249" s="283"/>
      <c r="R249" s="283"/>
      <c r="S249" s="283"/>
      <c r="T249" s="283"/>
      <c r="U249" s="283"/>
      <c r="V249" s="283"/>
      <c r="W249" s="283"/>
      <c r="X249" s="283"/>
      <c r="Y249" s="283"/>
      <c r="Z249" s="283"/>
      <c r="AA249" s="283"/>
      <c r="AB249" s="283"/>
      <c r="AC249" s="283"/>
      <c r="AD249" s="283"/>
      <c r="AE249" s="283"/>
      <c r="AF249" s="283"/>
      <c r="AG249" s="283"/>
      <c r="AH249" s="283"/>
      <c r="AI249" s="285"/>
    </row>
    <row r="250" spans="2:35" s="2" customFormat="1" x14ac:dyDescent="0.25">
      <c r="B250" s="282"/>
      <c r="C250" s="283"/>
      <c r="D250" s="283"/>
      <c r="E250" s="283"/>
      <c r="F250" s="283"/>
      <c r="G250" s="284"/>
      <c r="H250" s="283"/>
      <c r="I250" s="283"/>
      <c r="J250" s="283"/>
      <c r="K250" s="283"/>
      <c r="L250" s="283"/>
      <c r="M250" s="283"/>
      <c r="N250" s="283"/>
      <c r="O250" s="283"/>
      <c r="P250" s="283"/>
      <c r="Q250" s="283"/>
      <c r="R250" s="283"/>
      <c r="S250" s="283"/>
      <c r="T250" s="283"/>
      <c r="U250" s="283"/>
      <c r="V250" s="283"/>
      <c r="W250" s="283"/>
      <c r="X250" s="283"/>
      <c r="Y250" s="283"/>
      <c r="Z250" s="283"/>
      <c r="AA250" s="283"/>
      <c r="AB250" s="283"/>
      <c r="AC250" s="283"/>
      <c r="AD250" s="283"/>
      <c r="AE250" s="283"/>
      <c r="AF250" s="283"/>
      <c r="AG250" s="283"/>
      <c r="AH250" s="283"/>
      <c r="AI250" s="285"/>
    </row>
    <row r="251" spans="2:35" s="2" customFormat="1" x14ac:dyDescent="0.25">
      <c r="B251" s="282"/>
      <c r="C251" s="283"/>
      <c r="D251" s="283"/>
      <c r="E251" s="283"/>
      <c r="F251" s="283"/>
      <c r="G251" s="284"/>
      <c r="H251" s="283"/>
      <c r="I251" s="283"/>
      <c r="J251" s="283"/>
      <c r="K251" s="283"/>
      <c r="L251" s="283"/>
      <c r="M251" s="283"/>
      <c r="N251" s="283"/>
      <c r="O251" s="283"/>
      <c r="P251" s="283"/>
      <c r="Q251" s="283"/>
      <c r="R251" s="283"/>
      <c r="S251" s="283"/>
      <c r="T251" s="283"/>
      <c r="U251" s="283"/>
      <c r="V251" s="283"/>
      <c r="W251" s="283"/>
      <c r="X251" s="283"/>
      <c r="Y251" s="283"/>
      <c r="Z251" s="283"/>
      <c r="AA251" s="283"/>
      <c r="AB251" s="283"/>
      <c r="AC251" s="283"/>
      <c r="AD251" s="283"/>
      <c r="AE251" s="283"/>
      <c r="AF251" s="283"/>
      <c r="AG251" s="283"/>
      <c r="AH251" s="283"/>
      <c r="AI251" s="285"/>
    </row>
    <row r="252" spans="2:35" s="2" customFormat="1" x14ac:dyDescent="0.25">
      <c r="B252" s="282"/>
      <c r="C252" s="283"/>
      <c r="D252" s="283"/>
      <c r="E252" s="283"/>
      <c r="F252" s="283"/>
      <c r="G252" s="284"/>
      <c r="H252" s="283"/>
      <c r="I252" s="283"/>
      <c r="J252" s="283"/>
      <c r="K252" s="283"/>
      <c r="L252" s="283"/>
      <c r="M252" s="283"/>
      <c r="N252" s="283"/>
      <c r="O252" s="283"/>
      <c r="P252" s="283"/>
      <c r="Q252" s="283"/>
      <c r="R252" s="283"/>
      <c r="S252" s="283"/>
      <c r="T252" s="283"/>
      <c r="U252" s="283"/>
      <c r="V252" s="283"/>
      <c r="W252" s="283"/>
      <c r="X252" s="283"/>
      <c r="Y252" s="283"/>
      <c r="Z252" s="283"/>
      <c r="AA252" s="283"/>
      <c r="AB252" s="283"/>
      <c r="AC252" s="283"/>
      <c r="AD252" s="283"/>
      <c r="AE252" s="283"/>
      <c r="AF252" s="283"/>
      <c r="AG252" s="283"/>
      <c r="AH252" s="283"/>
      <c r="AI252" s="285"/>
    </row>
    <row r="253" spans="2:35" s="2" customFormat="1" x14ac:dyDescent="0.25">
      <c r="B253" s="282"/>
      <c r="C253" s="283"/>
      <c r="D253" s="283"/>
      <c r="E253" s="283"/>
      <c r="F253" s="283"/>
      <c r="G253" s="284"/>
      <c r="H253" s="283"/>
      <c r="I253" s="283"/>
      <c r="J253" s="283"/>
      <c r="K253" s="283"/>
      <c r="L253" s="283"/>
      <c r="M253" s="283"/>
      <c r="N253" s="283"/>
      <c r="O253" s="283"/>
      <c r="P253" s="283"/>
      <c r="Q253" s="283"/>
      <c r="R253" s="283"/>
      <c r="S253" s="283"/>
      <c r="T253" s="283"/>
      <c r="U253" s="283"/>
      <c r="V253" s="283"/>
      <c r="W253" s="283"/>
      <c r="X253" s="283"/>
      <c r="Y253" s="283"/>
      <c r="Z253" s="283"/>
      <c r="AA253" s="283"/>
      <c r="AB253" s="283"/>
      <c r="AC253" s="283"/>
      <c r="AD253" s="283"/>
      <c r="AE253" s="283"/>
      <c r="AF253" s="283"/>
      <c r="AG253" s="283"/>
      <c r="AH253" s="283"/>
      <c r="AI253" s="285"/>
    </row>
    <row r="254" spans="2:35" s="2" customFormat="1" x14ac:dyDescent="0.25">
      <c r="B254" s="282"/>
      <c r="C254" s="283"/>
      <c r="D254" s="283"/>
      <c r="E254" s="283"/>
      <c r="F254" s="283"/>
      <c r="G254" s="284"/>
      <c r="H254" s="283"/>
      <c r="I254" s="283"/>
      <c r="J254" s="283"/>
      <c r="K254" s="283"/>
      <c r="L254" s="283"/>
      <c r="M254" s="283"/>
      <c r="N254" s="283"/>
      <c r="O254" s="283"/>
      <c r="P254" s="283"/>
      <c r="Q254" s="283"/>
      <c r="R254" s="283"/>
      <c r="S254" s="283"/>
      <c r="T254" s="283"/>
      <c r="U254" s="283"/>
      <c r="V254" s="283"/>
      <c r="W254" s="283"/>
      <c r="X254" s="283"/>
      <c r="Y254" s="283"/>
      <c r="Z254" s="283"/>
      <c r="AA254" s="283"/>
      <c r="AB254" s="283"/>
      <c r="AC254" s="283"/>
      <c r="AD254" s="283"/>
      <c r="AE254" s="283"/>
      <c r="AF254" s="283"/>
      <c r="AG254" s="283"/>
      <c r="AH254" s="283"/>
      <c r="AI254" s="285"/>
    </row>
    <row r="255" spans="2:35" s="2" customFormat="1" x14ac:dyDescent="0.25">
      <c r="B255" s="282"/>
      <c r="C255" s="283"/>
      <c r="D255" s="283"/>
      <c r="E255" s="283"/>
      <c r="F255" s="283"/>
      <c r="G255" s="284"/>
      <c r="H255" s="283"/>
      <c r="I255" s="283"/>
      <c r="J255" s="283"/>
      <c r="K255" s="283"/>
      <c r="L255" s="283"/>
      <c r="M255" s="283"/>
      <c r="N255" s="283"/>
      <c r="O255" s="283"/>
      <c r="P255" s="283"/>
      <c r="Q255" s="283"/>
      <c r="R255" s="283"/>
      <c r="S255" s="283"/>
      <c r="T255" s="283"/>
      <c r="U255" s="283"/>
      <c r="V255" s="283"/>
      <c r="W255" s="283"/>
      <c r="X255" s="283"/>
      <c r="Y255" s="283"/>
      <c r="Z255" s="283"/>
      <c r="AA255" s="283"/>
      <c r="AB255" s="283"/>
      <c r="AC255" s="283"/>
      <c r="AD255" s="283"/>
      <c r="AE255" s="283"/>
      <c r="AF255" s="283"/>
      <c r="AG255" s="283"/>
      <c r="AH255" s="283"/>
      <c r="AI255" s="285"/>
    </row>
    <row r="256" spans="2:35" s="2" customFormat="1" x14ac:dyDescent="0.25">
      <c r="B256" s="282"/>
      <c r="C256" s="283"/>
      <c r="D256" s="283"/>
      <c r="E256" s="283"/>
      <c r="F256" s="283"/>
      <c r="G256" s="284"/>
      <c r="H256" s="283"/>
      <c r="I256" s="283"/>
      <c r="J256" s="283"/>
      <c r="K256" s="283"/>
      <c r="L256" s="283"/>
      <c r="M256" s="283"/>
      <c r="N256" s="283"/>
      <c r="O256" s="283"/>
      <c r="P256" s="283"/>
      <c r="Q256" s="283"/>
      <c r="R256" s="283"/>
      <c r="S256" s="283"/>
      <c r="T256" s="283"/>
      <c r="U256" s="283"/>
      <c r="V256" s="283"/>
      <c r="W256" s="283"/>
      <c r="X256" s="283"/>
      <c r="Y256" s="283"/>
      <c r="Z256" s="283"/>
      <c r="AA256" s="283"/>
      <c r="AB256" s="283"/>
      <c r="AC256" s="283"/>
      <c r="AD256" s="283"/>
      <c r="AE256" s="283"/>
      <c r="AF256" s="283"/>
      <c r="AG256" s="283"/>
      <c r="AH256" s="283"/>
      <c r="AI256" s="285"/>
    </row>
    <row r="257" spans="2:35" s="2" customFormat="1" x14ac:dyDescent="0.25">
      <c r="B257" s="282"/>
      <c r="C257" s="283"/>
      <c r="D257" s="283"/>
      <c r="E257" s="283"/>
      <c r="F257" s="283"/>
      <c r="G257" s="284"/>
      <c r="H257" s="283"/>
      <c r="I257" s="283"/>
      <c r="J257" s="283"/>
      <c r="K257" s="283"/>
      <c r="L257" s="283"/>
      <c r="M257" s="283"/>
      <c r="N257" s="283"/>
      <c r="O257" s="283"/>
      <c r="P257" s="283"/>
      <c r="Q257" s="283"/>
      <c r="R257" s="283"/>
      <c r="S257" s="283"/>
      <c r="T257" s="283"/>
      <c r="U257" s="283"/>
      <c r="V257" s="283"/>
      <c r="W257" s="283"/>
      <c r="X257" s="283"/>
      <c r="Y257" s="283"/>
      <c r="Z257" s="283"/>
      <c r="AA257" s="283"/>
      <c r="AB257" s="283"/>
      <c r="AC257" s="283"/>
      <c r="AD257" s="283"/>
      <c r="AE257" s="283"/>
      <c r="AF257" s="283"/>
      <c r="AG257" s="283"/>
      <c r="AH257" s="283"/>
      <c r="AI257" s="285"/>
    </row>
    <row r="258" spans="2:35" s="2" customFormat="1" x14ac:dyDescent="0.25">
      <c r="B258" s="282"/>
      <c r="C258" s="283"/>
      <c r="D258" s="283"/>
      <c r="E258" s="283"/>
      <c r="F258" s="283"/>
      <c r="G258" s="284"/>
      <c r="H258" s="283"/>
      <c r="I258" s="283"/>
      <c r="J258" s="283"/>
      <c r="K258" s="283"/>
      <c r="L258" s="283"/>
      <c r="M258" s="283"/>
      <c r="N258" s="283"/>
      <c r="O258" s="283"/>
      <c r="P258" s="283"/>
      <c r="Q258" s="283"/>
      <c r="R258" s="283"/>
      <c r="S258" s="283"/>
      <c r="T258" s="283"/>
      <c r="U258" s="283"/>
      <c r="V258" s="283"/>
      <c r="W258" s="283"/>
      <c r="X258" s="283"/>
      <c r="Y258" s="283"/>
      <c r="Z258" s="283"/>
      <c r="AA258" s="283"/>
      <c r="AB258" s="283"/>
      <c r="AC258" s="283"/>
      <c r="AD258" s="283"/>
      <c r="AE258" s="283"/>
      <c r="AF258" s="283"/>
      <c r="AG258" s="283"/>
      <c r="AH258" s="283"/>
      <c r="AI258" s="285"/>
    </row>
    <row r="259" spans="2:35" s="2" customFormat="1" x14ac:dyDescent="0.25">
      <c r="B259" s="282"/>
      <c r="C259" s="283"/>
      <c r="D259" s="283"/>
      <c r="E259" s="283"/>
      <c r="F259" s="283"/>
      <c r="G259" s="284"/>
      <c r="H259" s="283"/>
      <c r="I259" s="283"/>
      <c r="J259" s="283"/>
      <c r="K259" s="283"/>
      <c r="L259" s="283"/>
      <c r="M259" s="283"/>
      <c r="N259" s="283"/>
      <c r="O259" s="283"/>
      <c r="P259" s="283"/>
      <c r="Q259" s="283"/>
      <c r="R259" s="283"/>
      <c r="S259" s="283"/>
      <c r="T259" s="283"/>
      <c r="U259" s="283"/>
      <c r="V259" s="283"/>
      <c r="W259" s="283"/>
      <c r="X259" s="283"/>
      <c r="Y259" s="283"/>
      <c r="Z259" s="283"/>
      <c r="AA259" s="283"/>
      <c r="AB259" s="283"/>
      <c r="AC259" s="283"/>
      <c r="AD259" s="283"/>
      <c r="AE259" s="283"/>
      <c r="AF259" s="283"/>
      <c r="AG259" s="283"/>
      <c r="AH259" s="283"/>
      <c r="AI259" s="285"/>
    </row>
    <row r="260" spans="2:35" s="2" customFormat="1" x14ac:dyDescent="0.25">
      <c r="B260" s="282"/>
      <c r="C260" s="283"/>
      <c r="D260" s="283"/>
      <c r="E260" s="283"/>
      <c r="F260" s="283"/>
      <c r="G260" s="284"/>
      <c r="H260" s="283"/>
      <c r="I260" s="283"/>
      <c r="J260" s="283"/>
      <c r="K260" s="283"/>
      <c r="L260" s="283"/>
      <c r="M260" s="283"/>
      <c r="N260" s="283"/>
      <c r="O260" s="283"/>
      <c r="P260" s="283"/>
      <c r="Q260" s="283"/>
      <c r="R260" s="283"/>
      <c r="S260" s="283"/>
      <c r="T260" s="283"/>
      <c r="U260" s="283"/>
      <c r="V260" s="283"/>
      <c r="W260" s="283"/>
      <c r="X260" s="283"/>
      <c r="Y260" s="283"/>
      <c r="Z260" s="283"/>
      <c r="AA260" s="283"/>
      <c r="AB260" s="283"/>
      <c r="AC260" s="283"/>
      <c r="AD260" s="283"/>
      <c r="AE260" s="283"/>
      <c r="AF260" s="283"/>
      <c r="AG260" s="283"/>
      <c r="AH260" s="283"/>
      <c r="AI260" s="285"/>
    </row>
    <row r="261" spans="2:35" s="2" customFormat="1" x14ac:dyDescent="0.25">
      <c r="B261" s="282"/>
      <c r="C261" s="283"/>
      <c r="D261" s="283"/>
      <c r="E261" s="283"/>
      <c r="F261" s="283"/>
      <c r="G261" s="284"/>
      <c r="H261" s="283"/>
      <c r="I261" s="283"/>
      <c r="J261" s="283"/>
      <c r="K261" s="283"/>
      <c r="L261" s="283"/>
      <c r="M261" s="283"/>
      <c r="N261" s="283"/>
      <c r="O261" s="283"/>
      <c r="P261" s="283"/>
      <c r="Q261" s="283"/>
      <c r="R261" s="283"/>
      <c r="S261" s="283"/>
      <c r="T261" s="283"/>
      <c r="U261" s="283"/>
      <c r="V261" s="283"/>
      <c r="W261" s="283"/>
      <c r="X261" s="283"/>
      <c r="Y261" s="283"/>
      <c r="Z261" s="283"/>
      <c r="AA261" s="283"/>
      <c r="AB261" s="283"/>
      <c r="AC261" s="283"/>
      <c r="AD261" s="283"/>
      <c r="AE261" s="283"/>
      <c r="AF261" s="283"/>
      <c r="AG261" s="283"/>
      <c r="AH261" s="283"/>
      <c r="AI261" s="285"/>
    </row>
    <row r="262" spans="2:35" s="2" customFormat="1" x14ac:dyDescent="0.25">
      <c r="B262" s="282"/>
      <c r="C262" s="283"/>
      <c r="D262" s="283"/>
      <c r="E262" s="283"/>
      <c r="F262" s="283"/>
      <c r="G262" s="284"/>
      <c r="H262" s="283"/>
      <c r="I262" s="283"/>
      <c r="J262" s="283"/>
      <c r="K262" s="283"/>
      <c r="L262" s="283"/>
      <c r="M262" s="283"/>
      <c r="N262" s="283"/>
      <c r="O262" s="283"/>
      <c r="P262" s="283"/>
      <c r="Q262" s="283"/>
      <c r="R262" s="283"/>
      <c r="S262" s="283"/>
      <c r="T262" s="283"/>
      <c r="U262" s="283"/>
      <c r="V262" s="283"/>
      <c r="W262" s="283"/>
      <c r="X262" s="283"/>
      <c r="Y262" s="283"/>
      <c r="Z262" s="283"/>
      <c r="AA262" s="283"/>
      <c r="AB262" s="283"/>
      <c r="AC262" s="283"/>
      <c r="AD262" s="283"/>
      <c r="AE262" s="283"/>
      <c r="AF262" s="283"/>
      <c r="AG262" s="283"/>
      <c r="AH262" s="283"/>
      <c r="AI262" s="285"/>
    </row>
    <row r="263" spans="2:35" s="2" customFormat="1" x14ac:dyDescent="0.25">
      <c r="B263" s="282"/>
      <c r="C263" s="283"/>
      <c r="D263" s="283"/>
      <c r="E263" s="283"/>
      <c r="F263" s="283"/>
      <c r="G263" s="284"/>
      <c r="H263" s="283"/>
      <c r="I263" s="283"/>
      <c r="J263" s="283"/>
      <c r="K263" s="283"/>
      <c r="L263" s="283"/>
      <c r="M263" s="283"/>
      <c r="N263" s="283"/>
      <c r="O263" s="283"/>
      <c r="P263" s="283"/>
      <c r="Q263" s="283"/>
      <c r="R263" s="283"/>
      <c r="S263" s="283"/>
      <c r="T263" s="283"/>
      <c r="U263" s="283"/>
      <c r="V263" s="283"/>
      <c r="W263" s="283"/>
      <c r="X263" s="283"/>
      <c r="Y263" s="283"/>
      <c r="Z263" s="283"/>
      <c r="AA263" s="283"/>
      <c r="AB263" s="283"/>
      <c r="AC263" s="283"/>
      <c r="AD263" s="283"/>
      <c r="AE263" s="283"/>
      <c r="AF263" s="283"/>
      <c r="AG263" s="283"/>
      <c r="AH263" s="283"/>
      <c r="AI263" s="285"/>
    </row>
    <row r="264" spans="2:35" s="2" customFormat="1" x14ac:dyDescent="0.25">
      <c r="B264" s="282"/>
      <c r="C264" s="283"/>
      <c r="D264" s="283"/>
      <c r="E264" s="283"/>
      <c r="F264" s="283"/>
      <c r="G264" s="284"/>
      <c r="H264" s="283"/>
      <c r="I264" s="283"/>
      <c r="J264" s="283"/>
      <c r="K264" s="283"/>
      <c r="L264" s="283"/>
      <c r="M264" s="283"/>
      <c r="N264" s="283"/>
      <c r="O264" s="283"/>
      <c r="P264" s="283"/>
      <c r="Q264" s="283"/>
      <c r="R264" s="283"/>
      <c r="S264" s="283"/>
      <c r="T264" s="283"/>
      <c r="U264" s="283"/>
      <c r="V264" s="283"/>
      <c r="W264" s="283"/>
      <c r="X264" s="283"/>
      <c r="Y264" s="283"/>
      <c r="Z264" s="283"/>
      <c r="AA264" s="283"/>
      <c r="AB264" s="283"/>
      <c r="AC264" s="283"/>
      <c r="AD264" s="283"/>
      <c r="AE264" s="283"/>
      <c r="AF264" s="283"/>
      <c r="AG264" s="283"/>
      <c r="AH264" s="283"/>
      <c r="AI264" s="285"/>
    </row>
    <row r="265" spans="2:35" s="2" customFormat="1" x14ac:dyDescent="0.25">
      <c r="B265" s="282"/>
      <c r="C265" s="283"/>
      <c r="D265" s="283"/>
      <c r="E265" s="283"/>
      <c r="F265" s="283"/>
      <c r="G265" s="284"/>
      <c r="H265" s="283"/>
      <c r="I265" s="283"/>
      <c r="J265" s="283"/>
      <c r="K265" s="283"/>
      <c r="L265" s="283"/>
      <c r="M265" s="283"/>
      <c r="N265" s="283"/>
      <c r="O265" s="283"/>
      <c r="P265" s="283"/>
      <c r="Q265" s="283"/>
      <c r="R265" s="283"/>
      <c r="S265" s="283"/>
      <c r="T265" s="283"/>
      <c r="U265" s="283"/>
      <c r="V265" s="283"/>
      <c r="W265" s="283"/>
      <c r="X265" s="283"/>
      <c r="Y265" s="283"/>
      <c r="Z265" s="283"/>
      <c r="AA265" s="283"/>
      <c r="AB265" s="283"/>
      <c r="AC265" s="283"/>
      <c r="AD265" s="283"/>
      <c r="AE265" s="283"/>
      <c r="AF265" s="283"/>
      <c r="AG265" s="283"/>
      <c r="AH265" s="283"/>
      <c r="AI265" s="285"/>
    </row>
    <row r="266" spans="2:35" s="2" customFormat="1" x14ac:dyDescent="0.25">
      <c r="B266" s="282"/>
      <c r="C266" s="283"/>
      <c r="D266" s="283"/>
      <c r="E266" s="283"/>
      <c r="F266" s="283"/>
      <c r="G266" s="284"/>
      <c r="H266" s="283"/>
      <c r="I266" s="283"/>
      <c r="J266" s="283"/>
      <c r="K266" s="283"/>
      <c r="L266" s="283"/>
      <c r="M266" s="283"/>
      <c r="N266" s="283"/>
      <c r="O266" s="283"/>
      <c r="P266" s="283"/>
      <c r="Q266" s="283"/>
      <c r="R266" s="283"/>
      <c r="S266" s="283"/>
      <c r="T266" s="283"/>
      <c r="U266" s="283"/>
      <c r="V266" s="283"/>
      <c r="W266" s="283"/>
      <c r="X266" s="283"/>
      <c r="Y266" s="283"/>
      <c r="Z266" s="283"/>
      <c r="AA266" s="283"/>
      <c r="AB266" s="283"/>
      <c r="AC266" s="283"/>
      <c r="AD266" s="283"/>
      <c r="AE266" s="283"/>
      <c r="AF266" s="283"/>
      <c r="AG266" s="283"/>
      <c r="AH266" s="283"/>
      <c r="AI266" s="285"/>
    </row>
    <row r="267" spans="2:35" s="2" customFormat="1" x14ac:dyDescent="0.25">
      <c r="B267" s="282"/>
      <c r="C267" s="283"/>
      <c r="D267" s="283"/>
      <c r="E267" s="283"/>
      <c r="F267" s="283"/>
      <c r="G267" s="284"/>
      <c r="H267" s="283"/>
      <c r="I267" s="283"/>
      <c r="J267" s="283"/>
      <c r="K267" s="283"/>
      <c r="L267" s="283"/>
      <c r="M267" s="283"/>
      <c r="N267" s="283"/>
      <c r="O267" s="283"/>
      <c r="P267" s="283"/>
      <c r="Q267" s="283"/>
      <c r="R267" s="283"/>
      <c r="S267" s="283"/>
      <c r="T267" s="283"/>
      <c r="U267" s="283"/>
      <c r="V267" s="283"/>
      <c r="W267" s="283"/>
      <c r="X267" s="283"/>
      <c r="Y267" s="283"/>
      <c r="Z267" s="283"/>
      <c r="AA267" s="283"/>
      <c r="AB267" s="283"/>
      <c r="AC267" s="283"/>
      <c r="AD267" s="283"/>
      <c r="AE267" s="283"/>
      <c r="AF267" s="283"/>
      <c r="AG267" s="283"/>
      <c r="AH267" s="283"/>
      <c r="AI267" s="285"/>
    </row>
    <row r="268" spans="2:35" s="2" customFormat="1" x14ac:dyDescent="0.25">
      <c r="B268" s="282"/>
      <c r="C268" s="283"/>
      <c r="D268" s="283"/>
      <c r="E268" s="283"/>
      <c r="F268" s="283"/>
      <c r="G268" s="284"/>
      <c r="H268" s="283"/>
      <c r="I268" s="283"/>
      <c r="J268" s="283"/>
      <c r="K268" s="283"/>
      <c r="L268" s="283"/>
      <c r="M268" s="283"/>
      <c r="N268" s="283"/>
      <c r="O268" s="283"/>
      <c r="P268" s="283"/>
      <c r="Q268" s="283"/>
      <c r="R268" s="283"/>
      <c r="S268" s="283"/>
      <c r="T268" s="283"/>
      <c r="U268" s="283"/>
      <c r="V268" s="283"/>
      <c r="W268" s="283"/>
      <c r="X268" s="283"/>
      <c r="Y268" s="283"/>
      <c r="Z268" s="283"/>
      <c r="AA268" s="283"/>
      <c r="AB268" s="283"/>
      <c r="AC268" s="283"/>
      <c r="AD268" s="283"/>
      <c r="AE268" s="283"/>
      <c r="AF268" s="283"/>
      <c r="AG268" s="283"/>
      <c r="AH268" s="283"/>
      <c r="AI268" s="285"/>
    </row>
    <row r="269" spans="2:35" s="2" customFormat="1" x14ac:dyDescent="0.25">
      <c r="B269" s="282"/>
      <c r="C269" s="283"/>
      <c r="D269" s="283"/>
      <c r="E269" s="283"/>
      <c r="F269" s="283"/>
      <c r="G269" s="284"/>
      <c r="H269" s="283"/>
      <c r="I269" s="283"/>
      <c r="J269" s="283"/>
      <c r="K269" s="283"/>
      <c r="L269" s="283"/>
      <c r="M269" s="283"/>
      <c r="N269" s="283"/>
      <c r="O269" s="283"/>
      <c r="P269" s="283"/>
      <c r="Q269" s="283"/>
      <c r="R269" s="283"/>
      <c r="S269" s="283"/>
      <c r="T269" s="283"/>
      <c r="U269" s="283"/>
      <c r="V269" s="283"/>
      <c r="W269" s="283"/>
      <c r="X269" s="283"/>
      <c r="Y269" s="283"/>
      <c r="Z269" s="283"/>
      <c r="AA269" s="283"/>
      <c r="AB269" s="283"/>
      <c r="AC269" s="283"/>
      <c r="AD269" s="283"/>
      <c r="AE269" s="283"/>
      <c r="AF269" s="283"/>
      <c r="AG269" s="283"/>
      <c r="AH269" s="283"/>
      <c r="AI269" s="285"/>
    </row>
    <row r="270" spans="2:35" s="2" customFormat="1" x14ac:dyDescent="0.25">
      <c r="B270" s="282"/>
      <c r="C270" s="283"/>
      <c r="D270" s="283"/>
      <c r="E270" s="283"/>
      <c r="F270" s="283"/>
      <c r="G270" s="284"/>
      <c r="H270" s="283"/>
      <c r="I270" s="283"/>
      <c r="J270" s="283"/>
      <c r="K270" s="283"/>
      <c r="L270" s="283"/>
      <c r="M270" s="283"/>
      <c r="N270" s="283"/>
      <c r="O270" s="283"/>
      <c r="P270" s="283"/>
      <c r="Q270" s="283"/>
      <c r="R270" s="283"/>
      <c r="S270" s="283"/>
      <c r="T270" s="283"/>
      <c r="U270" s="283"/>
      <c r="V270" s="283"/>
      <c r="W270" s="283"/>
      <c r="X270" s="283"/>
      <c r="Y270" s="283"/>
      <c r="Z270" s="283"/>
      <c r="AA270" s="283"/>
      <c r="AB270" s="283"/>
      <c r="AC270" s="283"/>
      <c r="AD270" s="283"/>
      <c r="AE270" s="283"/>
      <c r="AF270" s="283"/>
      <c r="AG270" s="283"/>
      <c r="AH270" s="283"/>
      <c r="AI270" s="285"/>
    </row>
    <row r="271" spans="2:35" s="2" customFormat="1" x14ac:dyDescent="0.25">
      <c r="B271" s="282"/>
      <c r="C271" s="283"/>
      <c r="D271" s="283"/>
      <c r="E271" s="283"/>
      <c r="F271" s="283"/>
      <c r="G271" s="284"/>
      <c r="H271" s="283"/>
      <c r="I271" s="283"/>
      <c r="J271" s="283"/>
      <c r="K271" s="283"/>
      <c r="L271" s="283"/>
      <c r="M271" s="283"/>
      <c r="N271" s="283"/>
      <c r="O271" s="283"/>
      <c r="P271" s="283"/>
      <c r="Q271" s="283"/>
      <c r="R271" s="283"/>
      <c r="S271" s="283"/>
      <c r="T271" s="283"/>
      <c r="U271" s="283"/>
      <c r="V271" s="283"/>
      <c r="W271" s="283"/>
      <c r="X271" s="283"/>
      <c r="Y271" s="283"/>
      <c r="Z271" s="283"/>
      <c r="AA271" s="283"/>
      <c r="AB271" s="283"/>
      <c r="AC271" s="283"/>
      <c r="AD271" s="283"/>
      <c r="AE271" s="283"/>
      <c r="AF271" s="283"/>
      <c r="AG271" s="283"/>
      <c r="AH271" s="283"/>
      <c r="AI271" s="285"/>
    </row>
    <row r="272" spans="2:35" s="2" customFormat="1" x14ac:dyDescent="0.25">
      <c r="B272" s="282"/>
      <c r="C272" s="283"/>
      <c r="D272" s="283"/>
      <c r="E272" s="283"/>
      <c r="F272" s="283"/>
      <c r="G272" s="284"/>
      <c r="H272" s="283"/>
      <c r="I272" s="283"/>
      <c r="J272" s="283"/>
      <c r="K272" s="283"/>
      <c r="L272" s="283"/>
      <c r="M272" s="283"/>
      <c r="N272" s="283"/>
      <c r="O272" s="283"/>
      <c r="P272" s="283"/>
      <c r="Q272" s="283"/>
      <c r="R272" s="283"/>
      <c r="S272" s="283"/>
      <c r="T272" s="283"/>
      <c r="U272" s="283"/>
      <c r="V272" s="283"/>
      <c r="W272" s="283"/>
      <c r="X272" s="283"/>
      <c r="Y272" s="283"/>
      <c r="Z272" s="283"/>
      <c r="AA272" s="283"/>
      <c r="AB272" s="283"/>
      <c r="AC272" s="283"/>
      <c r="AD272" s="283"/>
      <c r="AE272" s="283"/>
      <c r="AF272" s="283"/>
      <c r="AG272" s="283"/>
      <c r="AH272" s="283"/>
      <c r="AI272" s="285"/>
    </row>
    <row r="273" spans="2:35" s="2" customFormat="1" x14ac:dyDescent="0.25">
      <c r="B273" s="282"/>
      <c r="C273" s="283"/>
      <c r="D273" s="283"/>
      <c r="E273" s="283"/>
      <c r="F273" s="283"/>
      <c r="G273" s="284"/>
      <c r="H273" s="283"/>
      <c r="I273" s="283"/>
      <c r="J273" s="283"/>
      <c r="K273" s="283"/>
      <c r="L273" s="283"/>
      <c r="M273" s="283"/>
      <c r="N273" s="283"/>
      <c r="O273" s="283"/>
      <c r="P273" s="283"/>
      <c r="Q273" s="283"/>
      <c r="R273" s="283"/>
      <c r="S273" s="283"/>
      <c r="T273" s="283"/>
      <c r="U273" s="283"/>
      <c r="V273" s="283"/>
      <c r="W273" s="283"/>
      <c r="X273" s="283"/>
      <c r="Y273" s="283"/>
      <c r="Z273" s="283"/>
      <c r="AA273" s="283"/>
      <c r="AB273" s="283"/>
      <c r="AC273" s="283"/>
      <c r="AD273" s="283"/>
      <c r="AE273" s="283"/>
      <c r="AF273" s="283"/>
      <c r="AG273" s="283"/>
      <c r="AH273" s="283"/>
      <c r="AI273" s="285"/>
    </row>
    <row r="274" spans="2:35" s="2" customFormat="1" x14ac:dyDescent="0.25">
      <c r="B274" s="282"/>
      <c r="C274" s="283"/>
      <c r="D274" s="283"/>
      <c r="E274" s="283"/>
      <c r="F274" s="283"/>
      <c r="G274" s="284"/>
      <c r="H274" s="283"/>
      <c r="I274" s="283"/>
      <c r="J274" s="283"/>
      <c r="K274" s="283"/>
      <c r="L274" s="283"/>
      <c r="M274" s="283"/>
      <c r="N274" s="283"/>
      <c r="O274" s="283"/>
      <c r="P274" s="283"/>
      <c r="Q274" s="283"/>
      <c r="R274" s="283"/>
      <c r="S274" s="283"/>
      <c r="T274" s="283"/>
      <c r="U274" s="283"/>
      <c r="V274" s="283"/>
      <c r="W274" s="283"/>
      <c r="X274" s="283"/>
      <c r="Y274" s="283"/>
      <c r="Z274" s="283"/>
      <c r="AA274" s="283"/>
      <c r="AB274" s="283"/>
      <c r="AC274" s="283"/>
      <c r="AD274" s="283"/>
      <c r="AE274" s="283"/>
      <c r="AF274" s="283"/>
      <c r="AG274" s="283"/>
      <c r="AH274" s="283"/>
      <c r="AI274" s="285"/>
    </row>
    <row r="275" spans="2:35" s="2" customFormat="1" x14ac:dyDescent="0.25">
      <c r="B275" s="282"/>
      <c r="C275" s="283"/>
      <c r="D275" s="283"/>
      <c r="E275" s="283"/>
      <c r="F275" s="283"/>
      <c r="G275" s="284"/>
      <c r="H275" s="283"/>
      <c r="I275" s="283"/>
      <c r="J275" s="283"/>
      <c r="K275" s="283"/>
      <c r="L275" s="283"/>
      <c r="M275" s="283"/>
      <c r="N275" s="283"/>
      <c r="O275" s="283"/>
      <c r="P275" s="283"/>
      <c r="Q275" s="283"/>
      <c r="R275" s="283"/>
      <c r="S275" s="283"/>
      <c r="T275" s="283"/>
      <c r="U275" s="283"/>
      <c r="V275" s="283"/>
      <c r="W275" s="283"/>
      <c r="X275" s="283"/>
      <c r="Y275" s="283"/>
      <c r="Z275" s="283"/>
      <c r="AA275" s="283"/>
      <c r="AB275" s="283"/>
      <c r="AC275" s="283"/>
      <c r="AD275" s="283"/>
      <c r="AE275" s="283"/>
      <c r="AF275" s="283"/>
      <c r="AG275" s="283"/>
      <c r="AH275" s="283"/>
      <c r="AI275" s="285"/>
    </row>
    <row r="276" spans="2:35" s="2" customFormat="1" x14ac:dyDescent="0.25">
      <c r="B276" s="282"/>
      <c r="C276" s="283"/>
      <c r="D276" s="283"/>
      <c r="E276" s="283"/>
      <c r="F276" s="283"/>
      <c r="G276" s="284"/>
      <c r="H276" s="283"/>
      <c r="I276" s="283"/>
      <c r="J276" s="283"/>
      <c r="K276" s="283"/>
      <c r="L276" s="283"/>
      <c r="M276" s="283"/>
      <c r="N276" s="283"/>
      <c r="O276" s="283"/>
      <c r="P276" s="283"/>
      <c r="Q276" s="283"/>
      <c r="R276" s="283"/>
      <c r="S276" s="283"/>
      <c r="T276" s="283"/>
      <c r="U276" s="283"/>
      <c r="V276" s="283"/>
      <c r="W276" s="283"/>
      <c r="X276" s="283"/>
      <c r="Y276" s="283"/>
      <c r="Z276" s="283"/>
      <c r="AA276" s="283"/>
      <c r="AB276" s="283"/>
      <c r="AC276" s="283"/>
      <c r="AD276" s="283"/>
      <c r="AE276" s="283"/>
      <c r="AF276" s="283"/>
      <c r="AG276" s="283"/>
      <c r="AH276" s="283"/>
      <c r="AI276" s="285"/>
    </row>
    <row r="277" spans="2:35" s="2" customFormat="1" x14ac:dyDescent="0.25">
      <c r="B277" s="282"/>
      <c r="C277" s="283"/>
      <c r="D277" s="283"/>
      <c r="E277" s="283"/>
      <c r="F277" s="283"/>
      <c r="G277" s="284"/>
      <c r="H277" s="283"/>
      <c r="I277" s="283"/>
      <c r="J277" s="283"/>
      <c r="K277" s="283"/>
      <c r="L277" s="283"/>
      <c r="M277" s="283"/>
      <c r="N277" s="283"/>
      <c r="O277" s="283"/>
      <c r="P277" s="283"/>
      <c r="Q277" s="283"/>
      <c r="R277" s="283"/>
      <c r="S277" s="283"/>
      <c r="T277" s="283"/>
      <c r="U277" s="283"/>
      <c r="V277" s="283"/>
      <c r="W277" s="283"/>
      <c r="X277" s="283"/>
      <c r="Y277" s="283"/>
      <c r="Z277" s="283"/>
      <c r="AA277" s="283"/>
      <c r="AB277" s="283"/>
      <c r="AC277" s="283"/>
      <c r="AD277" s="283"/>
      <c r="AE277" s="283"/>
      <c r="AF277" s="283"/>
      <c r="AG277" s="283"/>
      <c r="AH277" s="283"/>
      <c r="AI277" s="285"/>
    </row>
    <row r="278" spans="2:35" s="2" customFormat="1" x14ac:dyDescent="0.25">
      <c r="B278" s="282"/>
      <c r="C278" s="283"/>
      <c r="D278" s="283"/>
      <c r="E278" s="283"/>
      <c r="F278" s="283"/>
      <c r="G278" s="284"/>
      <c r="H278" s="283"/>
      <c r="I278" s="283"/>
      <c r="J278" s="283"/>
      <c r="K278" s="283"/>
      <c r="L278" s="283"/>
      <c r="M278" s="283"/>
      <c r="N278" s="283"/>
      <c r="O278" s="283"/>
      <c r="P278" s="283"/>
      <c r="Q278" s="283"/>
      <c r="R278" s="283"/>
      <c r="S278" s="283"/>
      <c r="T278" s="283"/>
      <c r="U278" s="283"/>
      <c r="V278" s="283"/>
      <c r="W278" s="283"/>
      <c r="X278" s="283"/>
      <c r="Y278" s="283"/>
      <c r="Z278" s="283"/>
      <c r="AA278" s="283"/>
      <c r="AB278" s="283"/>
      <c r="AC278" s="283"/>
      <c r="AD278" s="283"/>
      <c r="AE278" s="283"/>
      <c r="AF278" s="283"/>
      <c r="AG278" s="283"/>
      <c r="AH278" s="283"/>
      <c r="AI278" s="285"/>
    </row>
    <row r="279" spans="2:35" s="2" customFormat="1" x14ac:dyDescent="0.25">
      <c r="B279" s="282"/>
      <c r="C279" s="283"/>
      <c r="D279" s="283"/>
      <c r="E279" s="283"/>
      <c r="F279" s="283"/>
      <c r="G279" s="284"/>
      <c r="H279" s="283"/>
      <c r="I279" s="283"/>
      <c r="J279" s="283"/>
      <c r="K279" s="283"/>
      <c r="L279" s="283"/>
      <c r="M279" s="283"/>
      <c r="N279" s="283"/>
      <c r="O279" s="283"/>
      <c r="P279" s="283"/>
      <c r="Q279" s="283"/>
      <c r="R279" s="283"/>
      <c r="S279" s="283"/>
      <c r="T279" s="283"/>
      <c r="U279" s="283"/>
      <c r="V279" s="283"/>
      <c r="W279" s="283"/>
      <c r="X279" s="283"/>
      <c r="Y279" s="283"/>
      <c r="Z279" s="283"/>
      <c r="AA279" s="283"/>
      <c r="AB279" s="283"/>
      <c r="AC279" s="283"/>
      <c r="AD279" s="283"/>
      <c r="AE279" s="283"/>
      <c r="AF279" s="283"/>
      <c r="AG279" s="283"/>
      <c r="AH279" s="283"/>
      <c r="AI279" s="285"/>
    </row>
    <row r="280" spans="2:35" s="2" customFormat="1" x14ac:dyDescent="0.25">
      <c r="B280" s="282"/>
      <c r="C280" s="283"/>
      <c r="D280" s="283"/>
      <c r="E280" s="283"/>
      <c r="F280" s="283"/>
      <c r="G280" s="284"/>
      <c r="H280" s="283"/>
      <c r="I280" s="283"/>
      <c r="J280" s="283"/>
      <c r="K280" s="283"/>
      <c r="L280" s="283"/>
      <c r="M280" s="283"/>
      <c r="N280" s="283"/>
      <c r="O280" s="283"/>
      <c r="P280" s="283"/>
      <c r="Q280" s="283"/>
      <c r="R280" s="283"/>
      <c r="S280" s="283"/>
      <c r="T280" s="283"/>
      <c r="U280" s="283"/>
      <c r="V280" s="283"/>
      <c r="W280" s="283"/>
      <c r="X280" s="283"/>
      <c r="Y280" s="283"/>
      <c r="Z280" s="283"/>
      <c r="AA280" s="283"/>
      <c r="AB280" s="283"/>
      <c r="AC280" s="283"/>
      <c r="AD280" s="283"/>
      <c r="AE280" s="283"/>
      <c r="AF280" s="283"/>
      <c r="AG280" s="283"/>
      <c r="AH280" s="283"/>
      <c r="AI280" s="285"/>
    </row>
    <row r="281" spans="2:35" s="2" customFormat="1" x14ac:dyDescent="0.25">
      <c r="B281" s="282"/>
      <c r="C281" s="283"/>
      <c r="D281" s="283"/>
      <c r="E281" s="283"/>
      <c r="F281" s="283"/>
      <c r="G281" s="284"/>
      <c r="H281" s="283"/>
      <c r="I281" s="283"/>
      <c r="J281" s="283"/>
      <c r="K281" s="283"/>
      <c r="L281" s="283"/>
      <c r="M281" s="283"/>
      <c r="N281" s="283"/>
      <c r="O281" s="283"/>
      <c r="P281" s="283"/>
      <c r="Q281" s="283"/>
      <c r="R281" s="283"/>
      <c r="S281" s="283"/>
      <c r="T281" s="283"/>
      <c r="U281" s="283"/>
      <c r="V281" s="283"/>
      <c r="W281" s="283"/>
      <c r="X281" s="283"/>
      <c r="Y281" s="283"/>
      <c r="Z281" s="283"/>
      <c r="AA281" s="283"/>
      <c r="AB281" s="283"/>
      <c r="AC281" s="283"/>
      <c r="AD281" s="283"/>
      <c r="AE281" s="283"/>
      <c r="AF281" s="283"/>
      <c r="AG281" s="283"/>
      <c r="AH281" s="283"/>
      <c r="AI281" s="285"/>
    </row>
    <row r="282" spans="2:35" s="2" customFormat="1" x14ac:dyDescent="0.25">
      <c r="B282" s="282"/>
      <c r="C282" s="283"/>
      <c r="D282" s="283"/>
      <c r="E282" s="283"/>
      <c r="F282" s="283"/>
      <c r="G282" s="284"/>
      <c r="H282" s="283"/>
      <c r="I282" s="283"/>
      <c r="J282" s="283"/>
      <c r="K282" s="283"/>
      <c r="L282" s="283"/>
      <c r="M282" s="283"/>
      <c r="N282" s="283"/>
      <c r="O282" s="283"/>
      <c r="P282" s="283"/>
      <c r="Q282" s="283"/>
      <c r="R282" s="283"/>
      <c r="S282" s="283"/>
      <c r="T282" s="283"/>
      <c r="U282" s="283"/>
      <c r="V282" s="283"/>
      <c r="W282" s="283"/>
      <c r="X282" s="283"/>
      <c r="Y282" s="283"/>
      <c r="Z282" s="283"/>
      <c r="AA282" s="283"/>
      <c r="AB282" s="283"/>
      <c r="AC282" s="283"/>
      <c r="AD282" s="283"/>
      <c r="AE282" s="283"/>
      <c r="AF282" s="283"/>
      <c r="AG282" s="283"/>
      <c r="AH282" s="283"/>
      <c r="AI282" s="285"/>
    </row>
    <row r="283" spans="2:35" s="2" customFormat="1" x14ac:dyDescent="0.25">
      <c r="B283" s="282"/>
      <c r="C283" s="283"/>
      <c r="D283" s="283"/>
      <c r="E283" s="283"/>
      <c r="F283" s="283"/>
      <c r="G283" s="284"/>
      <c r="H283" s="283"/>
      <c r="I283" s="283"/>
      <c r="J283" s="283"/>
      <c r="K283" s="283"/>
      <c r="L283" s="283"/>
      <c r="M283" s="283"/>
      <c r="N283" s="283"/>
      <c r="O283" s="283"/>
      <c r="P283" s="283"/>
      <c r="Q283" s="283"/>
      <c r="R283" s="283"/>
      <c r="S283" s="283"/>
      <c r="T283" s="283"/>
      <c r="U283" s="283"/>
      <c r="V283" s="283"/>
      <c r="W283" s="283"/>
      <c r="X283" s="283"/>
      <c r="Y283" s="283"/>
      <c r="Z283" s="283"/>
      <c r="AA283" s="283"/>
      <c r="AB283" s="283"/>
      <c r="AC283" s="283"/>
      <c r="AD283" s="283"/>
      <c r="AE283" s="283"/>
      <c r="AF283" s="283"/>
      <c r="AG283" s="283"/>
      <c r="AH283" s="283"/>
      <c r="AI283" s="285"/>
    </row>
    <row r="284" spans="2:35" s="2" customFormat="1" x14ac:dyDescent="0.25">
      <c r="B284" s="282"/>
      <c r="C284" s="283"/>
      <c r="D284" s="283"/>
      <c r="E284" s="283"/>
      <c r="F284" s="283"/>
      <c r="G284" s="284"/>
      <c r="H284" s="283"/>
      <c r="I284" s="283"/>
      <c r="J284" s="283"/>
      <c r="K284" s="283"/>
      <c r="L284" s="283"/>
      <c r="M284" s="283"/>
      <c r="N284" s="283"/>
      <c r="O284" s="283"/>
      <c r="P284" s="283"/>
      <c r="Q284" s="283"/>
      <c r="R284" s="283"/>
      <c r="S284" s="283"/>
      <c r="T284" s="283"/>
      <c r="U284" s="283"/>
      <c r="V284" s="283"/>
      <c r="W284" s="283"/>
      <c r="X284" s="283"/>
      <c r="Y284" s="283"/>
      <c r="Z284" s="283"/>
      <c r="AA284" s="283"/>
      <c r="AB284" s="283"/>
      <c r="AC284" s="283"/>
      <c r="AD284" s="283"/>
      <c r="AE284" s="283"/>
      <c r="AF284" s="283"/>
      <c r="AG284" s="283"/>
      <c r="AH284" s="283"/>
      <c r="AI284" s="285"/>
    </row>
    <row r="285" spans="2:35" s="2" customFormat="1" x14ac:dyDescent="0.25">
      <c r="B285" s="282"/>
      <c r="C285" s="283"/>
      <c r="D285" s="283"/>
      <c r="E285" s="283"/>
      <c r="F285" s="283"/>
      <c r="G285" s="284"/>
      <c r="H285" s="283"/>
      <c r="I285" s="283"/>
      <c r="J285" s="283"/>
      <c r="K285" s="283"/>
      <c r="L285" s="283"/>
      <c r="M285" s="283"/>
      <c r="N285" s="283"/>
      <c r="O285" s="283"/>
      <c r="P285" s="283"/>
      <c r="Q285" s="283"/>
      <c r="R285" s="283"/>
      <c r="S285" s="283"/>
      <c r="T285" s="283"/>
      <c r="U285" s="283"/>
      <c r="V285" s="283"/>
      <c r="W285" s="283"/>
      <c r="X285" s="283"/>
      <c r="Y285" s="283"/>
      <c r="Z285" s="283"/>
      <c r="AA285" s="283"/>
      <c r="AB285" s="283"/>
      <c r="AC285" s="283"/>
      <c r="AD285" s="283"/>
      <c r="AE285" s="283"/>
      <c r="AF285" s="283"/>
      <c r="AG285" s="283"/>
      <c r="AH285" s="283"/>
      <c r="AI285" s="285"/>
    </row>
    <row r="286" spans="2:35" s="2" customFormat="1" x14ac:dyDescent="0.25">
      <c r="B286" s="282"/>
      <c r="C286" s="283"/>
      <c r="D286" s="283"/>
      <c r="E286" s="283"/>
      <c r="F286" s="283"/>
      <c r="G286" s="284"/>
      <c r="H286" s="283"/>
      <c r="I286" s="283"/>
      <c r="J286" s="283"/>
      <c r="K286" s="283"/>
      <c r="L286" s="283"/>
      <c r="M286" s="283"/>
      <c r="N286" s="283"/>
      <c r="O286" s="283"/>
      <c r="P286" s="283"/>
      <c r="Q286" s="283"/>
      <c r="R286" s="283"/>
      <c r="S286" s="283"/>
      <c r="T286" s="283"/>
      <c r="U286" s="283"/>
      <c r="V286" s="283"/>
      <c r="W286" s="283"/>
      <c r="X286" s="283"/>
      <c r="Y286" s="283"/>
      <c r="Z286" s="283"/>
      <c r="AA286" s="283"/>
      <c r="AB286" s="283"/>
      <c r="AC286" s="283"/>
      <c r="AD286" s="283"/>
      <c r="AE286" s="283"/>
      <c r="AF286" s="283"/>
      <c r="AG286" s="283"/>
      <c r="AH286" s="283"/>
      <c r="AI286" s="285"/>
    </row>
    <row r="287" spans="2:35" s="2" customFormat="1" x14ac:dyDescent="0.25">
      <c r="B287" s="282"/>
      <c r="C287" s="283"/>
      <c r="D287" s="283"/>
      <c r="E287" s="283"/>
      <c r="F287" s="283"/>
      <c r="G287" s="284"/>
      <c r="H287" s="283"/>
      <c r="I287" s="283"/>
      <c r="J287" s="283"/>
      <c r="K287" s="283"/>
      <c r="L287" s="283"/>
      <c r="M287" s="283"/>
      <c r="N287" s="283"/>
      <c r="O287" s="283"/>
      <c r="P287" s="283"/>
      <c r="Q287" s="283"/>
      <c r="R287" s="283"/>
      <c r="S287" s="283"/>
      <c r="T287" s="283"/>
      <c r="U287" s="283"/>
      <c r="V287" s="283"/>
      <c r="W287" s="283"/>
      <c r="X287" s="283"/>
      <c r="Y287" s="283"/>
      <c r="Z287" s="283"/>
      <c r="AA287" s="283"/>
      <c r="AB287" s="283"/>
      <c r="AC287" s="283"/>
      <c r="AD287" s="283"/>
      <c r="AE287" s="283"/>
      <c r="AF287" s="283"/>
      <c r="AG287" s="283"/>
      <c r="AH287" s="283"/>
      <c r="AI287" s="285"/>
    </row>
    <row r="288" spans="2:35" s="2" customFormat="1" x14ac:dyDescent="0.25">
      <c r="B288" s="282"/>
      <c r="C288" s="283"/>
      <c r="D288" s="283"/>
      <c r="E288" s="283"/>
      <c r="F288" s="283"/>
      <c r="G288" s="284"/>
      <c r="H288" s="283"/>
      <c r="I288" s="283"/>
      <c r="J288" s="283"/>
      <c r="K288" s="283"/>
      <c r="L288" s="283"/>
      <c r="M288" s="283"/>
      <c r="N288" s="283"/>
      <c r="O288" s="283"/>
      <c r="P288" s="283"/>
      <c r="Q288" s="283"/>
      <c r="R288" s="283"/>
      <c r="S288" s="283"/>
      <c r="T288" s="283"/>
      <c r="U288" s="283"/>
      <c r="V288" s="283"/>
      <c r="W288" s="283"/>
      <c r="X288" s="283"/>
      <c r="Y288" s="283"/>
      <c r="Z288" s="283"/>
      <c r="AA288" s="283"/>
      <c r="AB288" s="283"/>
      <c r="AC288" s="283"/>
      <c r="AD288" s="283"/>
      <c r="AE288" s="283"/>
      <c r="AF288" s="283"/>
      <c r="AG288" s="283"/>
      <c r="AH288" s="283"/>
      <c r="AI288" s="285"/>
    </row>
    <row r="289" spans="2:35" s="2" customFormat="1" x14ac:dyDescent="0.25">
      <c r="B289" s="282"/>
      <c r="C289" s="283"/>
      <c r="D289" s="283"/>
      <c r="E289" s="283"/>
      <c r="F289" s="283"/>
      <c r="G289" s="284"/>
      <c r="H289" s="283"/>
      <c r="I289" s="283"/>
      <c r="J289" s="283"/>
      <c r="K289" s="283"/>
      <c r="L289" s="283"/>
      <c r="M289" s="283"/>
      <c r="N289" s="283"/>
      <c r="O289" s="283"/>
      <c r="P289" s="283"/>
      <c r="Q289" s="283"/>
      <c r="R289" s="283"/>
      <c r="S289" s="283"/>
      <c r="T289" s="283"/>
      <c r="U289" s="283"/>
      <c r="V289" s="283"/>
      <c r="W289" s="283"/>
      <c r="X289" s="283"/>
      <c r="Y289" s="283"/>
      <c r="Z289" s="283"/>
      <c r="AA289" s="283"/>
      <c r="AB289" s="283"/>
      <c r="AC289" s="283"/>
      <c r="AD289" s="283"/>
      <c r="AE289" s="283"/>
      <c r="AF289" s="283"/>
      <c r="AG289" s="283"/>
      <c r="AH289" s="283"/>
      <c r="AI289" s="285"/>
    </row>
    <row r="290" spans="2:35" s="2" customFormat="1" x14ac:dyDescent="0.25">
      <c r="B290" s="282"/>
      <c r="C290" s="283"/>
      <c r="D290" s="283"/>
      <c r="E290" s="283"/>
      <c r="F290" s="283"/>
      <c r="G290" s="284"/>
      <c r="H290" s="283"/>
      <c r="I290" s="283"/>
      <c r="J290" s="283"/>
      <c r="K290" s="283"/>
      <c r="L290" s="283"/>
      <c r="M290" s="283"/>
      <c r="N290" s="283"/>
      <c r="O290" s="283"/>
      <c r="P290" s="283"/>
      <c r="Q290" s="283"/>
      <c r="R290" s="283"/>
      <c r="S290" s="283"/>
      <c r="T290" s="283"/>
      <c r="U290" s="283"/>
      <c r="V290" s="283"/>
      <c r="W290" s="283"/>
      <c r="X290" s="283"/>
      <c r="Y290" s="283"/>
      <c r="Z290" s="283"/>
      <c r="AA290" s="283"/>
      <c r="AB290" s="283"/>
      <c r="AC290" s="283"/>
      <c r="AD290" s="283"/>
      <c r="AE290" s="283"/>
      <c r="AF290" s="283"/>
      <c r="AG290" s="283"/>
      <c r="AH290" s="283"/>
      <c r="AI290" s="285"/>
    </row>
    <row r="291" spans="2:35" s="2" customFormat="1" x14ac:dyDescent="0.25">
      <c r="B291" s="282"/>
      <c r="C291" s="283"/>
      <c r="D291" s="283"/>
      <c r="E291" s="283"/>
      <c r="F291" s="283"/>
      <c r="G291" s="284"/>
      <c r="H291" s="283"/>
      <c r="I291" s="283"/>
      <c r="J291" s="283"/>
      <c r="K291" s="283"/>
      <c r="L291" s="283"/>
      <c r="M291" s="283"/>
      <c r="N291" s="283"/>
      <c r="O291" s="283"/>
      <c r="P291" s="283"/>
      <c r="Q291" s="283"/>
      <c r="R291" s="283"/>
      <c r="S291" s="283"/>
      <c r="T291" s="283"/>
      <c r="U291" s="283"/>
      <c r="V291" s="283"/>
      <c r="W291" s="283"/>
      <c r="X291" s="283"/>
      <c r="Y291" s="283"/>
      <c r="Z291" s="283"/>
      <c r="AA291" s="283"/>
      <c r="AB291" s="283"/>
      <c r="AC291" s="283"/>
      <c r="AD291" s="283"/>
      <c r="AE291" s="283"/>
      <c r="AF291" s="283"/>
      <c r="AG291" s="283"/>
      <c r="AH291" s="283"/>
      <c r="AI291" s="285"/>
    </row>
    <row r="292" spans="2:35" s="2" customFormat="1" x14ac:dyDescent="0.25">
      <c r="B292" s="282"/>
      <c r="C292" s="283"/>
      <c r="D292" s="283"/>
      <c r="E292" s="283"/>
      <c r="F292" s="283"/>
      <c r="G292" s="284"/>
      <c r="H292" s="283"/>
      <c r="I292" s="283"/>
      <c r="J292" s="283"/>
      <c r="K292" s="283"/>
      <c r="L292" s="283"/>
      <c r="M292" s="283"/>
      <c r="N292" s="283"/>
      <c r="O292" s="283"/>
      <c r="P292" s="283"/>
      <c r="Q292" s="283"/>
      <c r="R292" s="283"/>
      <c r="S292" s="283"/>
      <c r="T292" s="283"/>
      <c r="U292" s="283"/>
      <c r="V292" s="283"/>
      <c r="W292" s="283"/>
      <c r="X292" s="283"/>
      <c r="Y292" s="283"/>
      <c r="Z292" s="283"/>
      <c r="AA292" s="283"/>
      <c r="AB292" s="283"/>
      <c r="AC292" s="283"/>
      <c r="AD292" s="283"/>
      <c r="AE292" s="283"/>
      <c r="AF292" s="283"/>
      <c r="AG292" s="283"/>
      <c r="AH292" s="283"/>
      <c r="AI292" s="285"/>
    </row>
    <row r="293" spans="2:35" s="2" customFormat="1" x14ac:dyDescent="0.25">
      <c r="B293" s="282"/>
      <c r="C293" s="283"/>
      <c r="D293" s="283"/>
      <c r="E293" s="283"/>
      <c r="F293" s="283"/>
      <c r="G293" s="284"/>
      <c r="H293" s="283"/>
      <c r="I293" s="283"/>
      <c r="J293" s="283"/>
      <c r="K293" s="283"/>
      <c r="L293" s="283"/>
      <c r="M293" s="283"/>
      <c r="N293" s="283"/>
      <c r="O293" s="283"/>
      <c r="P293" s="283"/>
      <c r="Q293" s="283"/>
      <c r="R293" s="283"/>
      <c r="S293" s="283"/>
      <c r="T293" s="283"/>
      <c r="U293" s="283"/>
      <c r="V293" s="283"/>
      <c r="W293" s="283"/>
      <c r="X293" s="283"/>
      <c r="Y293" s="283"/>
      <c r="Z293" s="283"/>
      <c r="AA293" s="283"/>
      <c r="AB293" s="283"/>
      <c r="AC293" s="283"/>
      <c r="AD293" s="283"/>
      <c r="AE293" s="283"/>
      <c r="AF293" s="283"/>
      <c r="AG293" s="283"/>
      <c r="AH293" s="283"/>
      <c r="AI293" s="285"/>
    </row>
    <row r="294" spans="2:35" s="2" customFormat="1" x14ac:dyDescent="0.25">
      <c r="B294" s="282"/>
      <c r="C294" s="283"/>
      <c r="D294" s="283"/>
      <c r="E294" s="283"/>
      <c r="F294" s="283"/>
      <c r="G294" s="284"/>
      <c r="H294" s="283"/>
      <c r="I294" s="283"/>
      <c r="J294" s="283"/>
      <c r="K294" s="283"/>
      <c r="L294" s="283"/>
      <c r="M294" s="283"/>
      <c r="N294" s="283"/>
      <c r="O294" s="283"/>
      <c r="P294" s="283"/>
      <c r="Q294" s="283"/>
      <c r="R294" s="283"/>
      <c r="S294" s="283"/>
      <c r="T294" s="283"/>
      <c r="U294" s="283"/>
      <c r="V294" s="283"/>
      <c r="W294" s="283"/>
      <c r="X294" s="283"/>
      <c r="Y294" s="283"/>
      <c r="Z294" s="283"/>
      <c r="AA294" s="283"/>
      <c r="AB294" s="283"/>
      <c r="AC294" s="283"/>
      <c r="AD294" s="283"/>
      <c r="AE294" s="283"/>
      <c r="AF294" s="283"/>
      <c r="AG294" s="283"/>
      <c r="AH294" s="283"/>
      <c r="AI294" s="285"/>
    </row>
    <row r="295" spans="2:35" s="2" customFormat="1" x14ac:dyDescent="0.25">
      <c r="B295" s="282"/>
      <c r="C295" s="283"/>
      <c r="D295" s="283"/>
      <c r="E295" s="283"/>
      <c r="F295" s="283"/>
      <c r="G295" s="284"/>
      <c r="H295" s="283"/>
      <c r="I295" s="283"/>
      <c r="J295" s="283"/>
      <c r="K295" s="283"/>
      <c r="L295" s="283"/>
      <c r="M295" s="283"/>
      <c r="N295" s="283"/>
      <c r="O295" s="283"/>
      <c r="P295" s="283"/>
      <c r="Q295" s="283"/>
      <c r="R295" s="283"/>
      <c r="S295" s="283"/>
      <c r="T295" s="283"/>
      <c r="U295" s="283"/>
      <c r="V295" s="283"/>
      <c r="W295" s="283"/>
      <c r="X295" s="283"/>
      <c r="Y295" s="283"/>
      <c r="Z295" s="283"/>
      <c r="AA295" s="283"/>
      <c r="AB295" s="283"/>
      <c r="AC295" s="283"/>
      <c r="AD295" s="283"/>
      <c r="AE295" s="283"/>
      <c r="AF295" s="283"/>
      <c r="AG295" s="283"/>
      <c r="AH295" s="283"/>
      <c r="AI295" s="285"/>
    </row>
    <row r="296" spans="2:35" s="2" customFormat="1" x14ac:dyDescent="0.25">
      <c r="B296" s="282"/>
      <c r="C296" s="283"/>
      <c r="D296" s="283"/>
      <c r="E296" s="283"/>
      <c r="F296" s="283"/>
      <c r="G296" s="284"/>
      <c r="H296" s="283"/>
      <c r="I296" s="283"/>
      <c r="J296" s="283"/>
      <c r="K296" s="283"/>
      <c r="L296" s="283"/>
      <c r="M296" s="283"/>
      <c r="N296" s="283"/>
      <c r="O296" s="283"/>
      <c r="P296" s="283"/>
      <c r="Q296" s="283"/>
      <c r="R296" s="283"/>
      <c r="S296" s="283"/>
      <c r="T296" s="283"/>
      <c r="U296" s="283"/>
      <c r="V296" s="283"/>
      <c r="W296" s="283"/>
      <c r="X296" s="283"/>
      <c r="Y296" s="283"/>
      <c r="Z296" s="283"/>
      <c r="AA296" s="283"/>
      <c r="AB296" s="283"/>
      <c r="AC296" s="283"/>
      <c r="AD296" s="283"/>
      <c r="AE296" s="283"/>
      <c r="AF296" s="283"/>
      <c r="AG296" s="283"/>
      <c r="AH296" s="283"/>
      <c r="AI296" s="285"/>
    </row>
    <row r="297" spans="2:35" s="2" customFormat="1" x14ac:dyDescent="0.25">
      <c r="B297" s="282"/>
      <c r="C297" s="283"/>
      <c r="D297" s="283"/>
      <c r="E297" s="283"/>
      <c r="F297" s="283"/>
      <c r="G297" s="284"/>
      <c r="H297" s="283"/>
      <c r="I297" s="283"/>
      <c r="J297" s="283"/>
      <c r="K297" s="283"/>
      <c r="L297" s="283"/>
      <c r="M297" s="283"/>
      <c r="N297" s="283"/>
      <c r="O297" s="283"/>
      <c r="P297" s="283"/>
      <c r="Q297" s="283"/>
      <c r="R297" s="283"/>
      <c r="S297" s="283"/>
      <c r="T297" s="283"/>
      <c r="U297" s="283"/>
      <c r="V297" s="283"/>
      <c r="W297" s="283"/>
      <c r="X297" s="283"/>
      <c r="Y297" s="283"/>
      <c r="Z297" s="283"/>
      <c r="AA297" s="283"/>
      <c r="AB297" s="283"/>
      <c r="AC297" s="283"/>
      <c r="AD297" s="283"/>
      <c r="AE297" s="283"/>
      <c r="AF297" s="283"/>
      <c r="AG297" s="283"/>
      <c r="AH297" s="283"/>
      <c r="AI297" s="285"/>
    </row>
    <row r="298" spans="2:35" s="2" customFormat="1" x14ac:dyDescent="0.25">
      <c r="B298" s="282"/>
      <c r="C298" s="283"/>
      <c r="D298" s="283"/>
      <c r="E298" s="283"/>
      <c r="F298" s="283"/>
      <c r="G298" s="284"/>
      <c r="H298" s="283"/>
      <c r="I298" s="283"/>
      <c r="J298" s="283"/>
      <c r="K298" s="283"/>
      <c r="L298" s="283"/>
      <c r="M298" s="283"/>
      <c r="N298" s="283"/>
      <c r="O298" s="283"/>
      <c r="P298" s="283"/>
      <c r="Q298" s="283"/>
      <c r="R298" s="283"/>
      <c r="S298" s="283"/>
      <c r="T298" s="283"/>
      <c r="U298" s="283"/>
      <c r="V298" s="283"/>
      <c r="W298" s="283"/>
      <c r="X298" s="283"/>
      <c r="Y298" s="283"/>
      <c r="Z298" s="283"/>
      <c r="AA298" s="283"/>
      <c r="AB298" s="283"/>
      <c r="AC298" s="283"/>
      <c r="AD298" s="283"/>
      <c r="AE298" s="283"/>
      <c r="AF298" s="283"/>
      <c r="AG298" s="283"/>
      <c r="AH298" s="283"/>
      <c r="AI298" s="285"/>
    </row>
    <row r="299" spans="2:35" s="2" customFormat="1" x14ac:dyDescent="0.25">
      <c r="B299" s="282"/>
      <c r="C299" s="283"/>
      <c r="D299" s="283"/>
      <c r="E299" s="283"/>
      <c r="F299" s="283"/>
      <c r="G299" s="284"/>
      <c r="H299" s="283"/>
      <c r="I299" s="283"/>
      <c r="J299" s="283"/>
      <c r="K299" s="283"/>
      <c r="L299" s="283"/>
      <c r="M299" s="283"/>
      <c r="N299" s="283"/>
      <c r="O299" s="283"/>
      <c r="P299" s="283"/>
      <c r="Q299" s="283"/>
      <c r="R299" s="283"/>
      <c r="S299" s="283"/>
      <c r="T299" s="283"/>
      <c r="U299" s="283"/>
      <c r="V299" s="283"/>
      <c r="W299" s="283"/>
      <c r="X299" s="283"/>
      <c r="Y299" s="283"/>
      <c r="Z299" s="283"/>
      <c r="AA299" s="283"/>
      <c r="AB299" s="283"/>
      <c r="AC299" s="283"/>
      <c r="AD299" s="283"/>
      <c r="AE299" s="283"/>
      <c r="AF299" s="283"/>
      <c r="AG299" s="283"/>
      <c r="AH299" s="283"/>
      <c r="AI299" s="285"/>
    </row>
    <row r="300" spans="2:35" s="2" customFormat="1" x14ac:dyDescent="0.25">
      <c r="B300" s="282"/>
      <c r="C300" s="283"/>
      <c r="D300" s="283"/>
      <c r="E300" s="283"/>
      <c r="F300" s="283"/>
      <c r="G300" s="284"/>
      <c r="H300" s="283"/>
      <c r="I300" s="283"/>
      <c r="J300" s="283"/>
      <c r="K300" s="283"/>
      <c r="L300" s="283"/>
      <c r="M300" s="283"/>
      <c r="N300" s="283"/>
      <c r="O300" s="283"/>
      <c r="P300" s="283"/>
      <c r="Q300" s="283"/>
      <c r="R300" s="283"/>
      <c r="S300" s="283"/>
      <c r="T300" s="283"/>
      <c r="U300" s="283"/>
      <c r="V300" s="283"/>
      <c r="W300" s="283"/>
      <c r="X300" s="283"/>
      <c r="Y300" s="283"/>
      <c r="Z300" s="283"/>
      <c r="AA300" s="283"/>
      <c r="AB300" s="283"/>
      <c r="AC300" s="283"/>
      <c r="AD300" s="283"/>
      <c r="AE300" s="283"/>
      <c r="AF300" s="283"/>
      <c r="AG300" s="283"/>
      <c r="AH300" s="283"/>
      <c r="AI300" s="285"/>
    </row>
    <row r="301" spans="2:35" s="2" customFormat="1" x14ac:dyDescent="0.25">
      <c r="B301" s="282"/>
      <c r="C301" s="283"/>
      <c r="D301" s="283"/>
      <c r="E301" s="283"/>
      <c r="F301" s="283"/>
      <c r="G301" s="284"/>
      <c r="H301" s="283"/>
      <c r="I301" s="283"/>
      <c r="J301" s="283"/>
      <c r="K301" s="283"/>
      <c r="L301" s="283"/>
      <c r="M301" s="283"/>
      <c r="N301" s="283"/>
      <c r="O301" s="283"/>
      <c r="P301" s="283"/>
      <c r="Q301" s="283"/>
      <c r="R301" s="283"/>
      <c r="S301" s="283"/>
      <c r="T301" s="283"/>
      <c r="U301" s="283"/>
      <c r="V301" s="283"/>
      <c r="W301" s="283"/>
      <c r="X301" s="283"/>
      <c r="Y301" s="283"/>
      <c r="Z301" s="283"/>
      <c r="AA301" s="283"/>
      <c r="AB301" s="283"/>
      <c r="AC301" s="283"/>
      <c r="AD301" s="283"/>
      <c r="AE301" s="283"/>
      <c r="AF301" s="283"/>
      <c r="AG301" s="283"/>
      <c r="AH301" s="283"/>
      <c r="AI301" s="285"/>
    </row>
    <row r="302" spans="2:35" s="2" customFormat="1" x14ac:dyDescent="0.25">
      <c r="B302" s="282"/>
      <c r="C302" s="283"/>
      <c r="D302" s="283"/>
      <c r="E302" s="283"/>
      <c r="F302" s="283"/>
      <c r="G302" s="284"/>
      <c r="H302" s="283"/>
      <c r="I302" s="283"/>
      <c r="J302" s="283"/>
      <c r="K302" s="283"/>
      <c r="L302" s="283"/>
      <c r="M302" s="283"/>
      <c r="N302" s="283"/>
      <c r="O302" s="283"/>
      <c r="P302" s="283"/>
      <c r="Q302" s="283"/>
      <c r="R302" s="283"/>
      <c r="S302" s="283"/>
      <c r="T302" s="283"/>
      <c r="U302" s="283"/>
      <c r="V302" s="283"/>
      <c r="W302" s="283"/>
      <c r="X302" s="283"/>
      <c r="Y302" s="283"/>
      <c r="Z302" s="283"/>
      <c r="AA302" s="283"/>
      <c r="AB302" s="283"/>
      <c r="AC302" s="283"/>
      <c r="AD302" s="283"/>
      <c r="AE302" s="283"/>
      <c r="AF302" s="283"/>
      <c r="AG302" s="283"/>
      <c r="AH302" s="283"/>
      <c r="AI302" s="285"/>
    </row>
    <row r="303" spans="2:35" s="2" customFormat="1" x14ac:dyDescent="0.25">
      <c r="B303" s="282"/>
      <c r="C303" s="283"/>
      <c r="D303" s="283"/>
      <c r="E303" s="283"/>
      <c r="F303" s="283"/>
      <c r="G303" s="284"/>
      <c r="H303" s="283"/>
      <c r="I303" s="283"/>
      <c r="J303" s="283"/>
      <c r="K303" s="283"/>
      <c r="L303" s="283"/>
      <c r="M303" s="283"/>
      <c r="N303" s="283"/>
      <c r="O303" s="283"/>
      <c r="P303" s="283"/>
      <c r="Q303" s="283"/>
      <c r="R303" s="283"/>
      <c r="S303" s="283"/>
      <c r="T303" s="283"/>
      <c r="U303" s="283"/>
      <c r="V303" s="283"/>
      <c r="W303" s="283"/>
      <c r="X303" s="283"/>
      <c r="Y303" s="283"/>
      <c r="Z303" s="283"/>
      <c r="AA303" s="283"/>
      <c r="AB303" s="283"/>
      <c r="AC303" s="283"/>
      <c r="AD303" s="283"/>
      <c r="AE303" s="283"/>
      <c r="AF303" s="283"/>
      <c r="AG303" s="283"/>
      <c r="AH303" s="283"/>
      <c r="AI303" s="285"/>
    </row>
    <row r="304" spans="2:35" s="2" customFormat="1" x14ac:dyDescent="0.25">
      <c r="B304" s="282"/>
      <c r="C304" s="283"/>
      <c r="D304" s="283"/>
      <c r="E304" s="283"/>
      <c r="F304" s="283"/>
      <c r="G304" s="284"/>
      <c r="H304" s="283"/>
      <c r="I304" s="283"/>
      <c r="J304" s="283"/>
      <c r="K304" s="283"/>
      <c r="L304" s="283"/>
      <c r="M304" s="283"/>
      <c r="N304" s="283"/>
      <c r="O304" s="283"/>
      <c r="P304" s="283"/>
      <c r="Q304" s="283"/>
      <c r="R304" s="283"/>
      <c r="S304" s="283"/>
      <c r="T304" s="283"/>
      <c r="U304" s="283"/>
      <c r="V304" s="283"/>
      <c r="W304" s="283"/>
      <c r="X304" s="283"/>
      <c r="Y304" s="283"/>
      <c r="Z304" s="283"/>
      <c r="AA304" s="283"/>
      <c r="AB304" s="283"/>
      <c r="AC304" s="283"/>
      <c r="AD304" s="283"/>
      <c r="AE304" s="283"/>
      <c r="AF304" s="283"/>
      <c r="AG304" s="283"/>
      <c r="AH304" s="283"/>
      <c r="AI304" s="285"/>
    </row>
    <row r="305" spans="2:35" s="2" customFormat="1" x14ac:dyDescent="0.25">
      <c r="B305" s="282"/>
      <c r="C305" s="283"/>
      <c r="D305" s="283"/>
      <c r="E305" s="283"/>
      <c r="F305" s="283"/>
      <c r="G305" s="284"/>
      <c r="H305" s="283"/>
      <c r="I305" s="283"/>
      <c r="J305" s="283"/>
      <c r="K305" s="283"/>
      <c r="L305" s="283"/>
      <c r="M305" s="283"/>
      <c r="N305" s="283"/>
      <c r="O305" s="283"/>
      <c r="P305" s="283"/>
      <c r="Q305" s="283"/>
      <c r="R305" s="283"/>
      <c r="S305" s="283"/>
      <c r="T305" s="283"/>
      <c r="U305" s="283"/>
      <c r="V305" s="283"/>
      <c r="W305" s="283"/>
      <c r="X305" s="283"/>
      <c r="Y305" s="283"/>
      <c r="Z305" s="283"/>
      <c r="AA305" s="283"/>
      <c r="AB305" s="283"/>
      <c r="AC305" s="283"/>
      <c r="AD305" s="283"/>
      <c r="AE305" s="283"/>
      <c r="AF305" s="283"/>
      <c r="AG305" s="283"/>
      <c r="AH305" s="283"/>
      <c r="AI305" s="285"/>
    </row>
    <row r="306" spans="2:35" s="2" customFormat="1" x14ac:dyDescent="0.25">
      <c r="B306" s="282"/>
      <c r="C306" s="283"/>
      <c r="D306" s="283"/>
      <c r="E306" s="283"/>
      <c r="F306" s="283"/>
      <c r="G306" s="284"/>
      <c r="H306" s="283"/>
      <c r="I306" s="283"/>
      <c r="J306" s="283"/>
      <c r="K306" s="283"/>
      <c r="L306" s="283"/>
      <c r="M306" s="283"/>
      <c r="N306" s="283"/>
      <c r="O306" s="283"/>
      <c r="P306" s="283"/>
      <c r="Q306" s="283"/>
      <c r="R306" s="283"/>
      <c r="S306" s="283"/>
      <c r="T306" s="283"/>
      <c r="U306" s="283"/>
      <c r="V306" s="283"/>
      <c r="W306" s="283"/>
      <c r="X306" s="283"/>
      <c r="Y306" s="283"/>
      <c r="Z306" s="283"/>
      <c r="AA306" s="283"/>
      <c r="AB306" s="283"/>
      <c r="AC306" s="283"/>
      <c r="AD306" s="283"/>
      <c r="AE306" s="283"/>
      <c r="AF306" s="283"/>
      <c r="AG306" s="283"/>
      <c r="AH306" s="283"/>
      <c r="AI306" s="285"/>
    </row>
    <row r="307" spans="2:35" s="2" customFormat="1" x14ac:dyDescent="0.25">
      <c r="B307" s="282"/>
      <c r="C307" s="283"/>
      <c r="D307" s="283"/>
      <c r="E307" s="283"/>
      <c r="F307" s="283"/>
      <c r="G307" s="284"/>
      <c r="H307" s="283"/>
      <c r="I307" s="283"/>
      <c r="J307" s="283"/>
      <c r="K307" s="283"/>
      <c r="L307" s="283"/>
      <c r="M307" s="283"/>
      <c r="N307" s="283"/>
      <c r="O307" s="283"/>
      <c r="P307" s="283"/>
      <c r="Q307" s="283"/>
      <c r="R307" s="283"/>
      <c r="S307" s="283"/>
      <c r="T307" s="283"/>
      <c r="U307" s="283"/>
      <c r="V307" s="283"/>
      <c r="W307" s="283"/>
      <c r="X307" s="283"/>
      <c r="Y307" s="283"/>
      <c r="Z307" s="283"/>
      <c r="AA307" s="283"/>
      <c r="AB307" s="283"/>
      <c r="AC307" s="283"/>
      <c r="AD307" s="283"/>
      <c r="AE307" s="283"/>
      <c r="AF307" s="283"/>
      <c r="AG307" s="283"/>
      <c r="AH307" s="283"/>
      <c r="AI307" s="285"/>
    </row>
    <row r="308" spans="2:35" s="2" customFormat="1" x14ac:dyDescent="0.25">
      <c r="B308" s="282"/>
      <c r="C308" s="283"/>
      <c r="D308" s="283"/>
      <c r="E308" s="283"/>
      <c r="F308" s="283"/>
      <c r="G308" s="284"/>
      <c r="H308" s="283"/>
      <c r="I308" s="283"/>
      <c r="J308" s="283"/>
      <c r="K308" s="283"/>
      <c r="L308" s="283"/>
      <c r="M308" s="283"/>
      <c r="N308" s="283"/>
      <c r="O308" s="283"/>
      <c r="P308" s="283"/>
      <c r="Q308" s="283"/>
      <c r="R308" s="283"/>
      <c r="S308" s="283"/>
      <c r="T308" s="283"/>
      <c r="U308" s="283"/>
      <c r="V308" s="283"/>
      <c r="W308" s="283"/>
      <c r="X308" s="283"/>
      <c r="Y308" s="283"/>
      <c r="Z308" s="283"/>
      <c r="AA308" s="283"/>
      <c r="AB308" s="283"/>
      <c r="AC308" s="283"/>
      <c r="AD308" s="283"/>
      <c r="AE308" s="283"/>
      <c r="AF308" s="283"/>
      <c r="AG308" s="283"/>
      <c r="AH308" s="283"/>
      <c r="AI308" s="285"/>
    </row>
    <row r="309" spans="2:35" s="2" customFormat="1" x14ac:dyDescent="0.25">
      <c r="B309" s="282"/>
      <c r="C309" s="283"/>
      <c r="D309" s="283"/>
      <c r="E309" s="283"/>
      <c r="F309" s="283"/>
      <c r="G309" s="284"/>
      <c r="H309" s="283"/>
      <c r="I309" s="283"/>
      <c r="J309" s="283"/>
      <c r="K309" s="283"/>
      <c r="L309" s="283"/>
      <c r="M309" s="283"/>
      <c r="N309" s="283"/>
      <c r="O309" s="283"/>
      <c r="P309" s="283"/>
      <c r="Q309" s="283"/>
      <c r="R309" s="283"/>
      <c r="S309" s="283"/>
      <c r="T309" s="283"/>
      <c r="U309" s="283"/>
      <c r="V309" s="283"/>
      <c r="W309" s="283"/>
      <c r="X309" s="283"/>
      <c r="Y309" s="283"/>
      <c r="Z309" s="283"/>
      <c r="AA309" s="283"/>
      <c r="AB309" s="283"/>
      <c r="AC309" s="283"/>
      <c r="AD309" s="283"/>
      <c r="AE309" s="283"/>
      <c r="AF309" s="283"/>
      <c r="AG309" s="283"/>
      <c r="AH309" s="283"/>
      <c r="AI309" s="285"/>
    </row>
    <row r="310" spans="2:35" s="2" customFormat="1" x14ac:dyDescent="0.25">
      <c r="B310" s="282"/>
      <c r="C310" s="283"/>
      <c r="D310" s="283"/>
      <c r="E310" s="283"/>
      <c r="F310" s="283"/>
      <c r="G310" s="284"/>
      <c r="H310" s="283"/>
      <c r="I310" s="283"/>
      <c r="J310" s="283"/>
      <c r="K310" s="283"/>
      <c r="L310" s="283"/>
      <c r="M310" s="283"/>
      <c r="N310" s="283"/>
      <c r="O310" s="283"/>
      <c r="P310" s="283"/>
      <c r="Q310" s="283"/>
      <c r="R310" s="283"/>
      <c r="S310" s="283"/>
      <c r="T310" s="283"/>
      <c r="U310" s="283"/>
      <c r="V310" s="283"/>
      <c r="W310" s="283"/>
      <c r="X310" s="283"/>
      <c r="Y310" s="283"/>
      <c r="Z310" s="283"/>
      <c r="AA310" s="283"/>
      <c r="AB310" s="283"/>
      <c r="AC310" s="283"/>
      <c r="AD310" s="283"/>
      <c r="AE310" s="283"/>
      <c r="AF310" s="283"/>
      <c r="AG310" s="283"/>
      <c r="AH310" s="283"/>
      <c r="AI310" s="285"/>
    </row>
    <row r="311" spans="2:35" s="2" customFormat="1" x14ac:dyDescent="0.25">
      <c r="B311" s="282"/>
      <c r="C311" s="283"/>
      <c r="D311" s="283"/>
      <c r="E311" s="283"/>
      <c r="F311" s="283"/>
      <c r="G311" s="284"/>
      <c r="H311" s="283"/>
      <c r="I311" s="283"/>
      <c r="J311" s="283"/>
      <c r="K311" s="283"/>
      <c r="L311" s="283"/>
      <c r="M311" s="283"/>
      <c r="N311" s="283"/>
      <c r="O311" s="283"/>
      <c r="P311" s="283"/>
      <c r="Q311" s="283"/>
      <c r="R311" s="283"/>
      <c r="S311" s="283"/>
      <c r="T311" s="283"/>
      <c r="U311" s="283"/>
      <c r="V311" s="283"/>
      <c r="W311" s="283"/>
      <c r="X311" s="283"/>
      <c r="Y311" s="283"/>
      <c r="Z311" s="283"/>
      <c r="AA311" s="283"/>
      <c r="AB311" s="283"/>
      <c r="AC311" s="283"/>
      <c r="AD311" s="283"/>
      <c r="AE311" s="283"/>
      <c r="AF311" s="283"/>
      <c r="AG311" s="283"/>
      <c r="AH311" s="283"/>
      <c r="AI311" s="285"/>
    </row>
    <row r="312" spans="2:35" s="2" customFormat="1" x14ac:dyDescent="0.25">
      <c r="B312" s="282"/>
      <c r="C312" s="283"/>
      <c r="D312" s="283"/>
      <c r="E312" s="283"/>
      <c r="F312" s="283"/>
      <c r="G312" s="284"/>
      <c r="H312" s="283"/>
      <c r="I312" s="283"/>
      <c r="J312" s="283"/>
      <c r="K312" s="283"/>
      <c r="L312" s="283"/>
      <c r="M312" s="283"/>
      <c r="N312" s="283"/>
      <c r="O312" s="283"/>
      <c r="P312" s="283"/>
      <c r="Q312" s="283"/>
      <c r="R312" s="283"/>
      <c r="S312" s="283"/>
      <c r="T312" s="283"/>
      <c r="U312" s="283"/>
      <c r="V312" s="283"/>
      <c r="W312" s="283"/>
      <c r="X312" s="283"/>
      <c r="Y312" s="283"/>
      <c r="Z312" s="283"/>
      <c r="AA312" s="283"/>
      <c r="AB312" s="283"/>
      <c r="AC312" s="283"/>
      <c r="AD312" s="283"/>
      <c r="AE312" s="283"/>
      <c r="AF312" s="283"/>
      <c r="AG312" s="283"/>
      <c r="AH312" s="283"/>
      <c r="AI312" s="285"/>
    </row>
    <row r="313" spans="2:35" s="2" customFormat="1" x14ac:dyDescent="0.25">
      <c r="B313" s="282"/>
      <c r="C313" s="283"/>
      <c r="D313" s="283"/>
      <c r="E313" s="283"/>
      <c r="F313" s="283"/>
      <c r="G313" s="284"/>
      <c r="H313" s="283"/>
      <c r="I313" s="283"/>
      <c r="J313" s="283"/>
      <c r="K313" s="283"/>
      <c r="L313" s="283"/>
      <c r="M313" s="283"/>
      <c r="N313" s="283"/>
      <c r="O313" s="283"/>
      <c r="P313" s="283"/>
      <c r="Q313" s="283"/>
      <c r="R313" s="283"/>
      <c r="S313" s="283"/>
      <c r="T313" s="283"/>
      <c r="U313" s="283"/>
      <c r="V313" s="283"/>
      <c r="W313" s="283"/>
      <c r="X313" s="283"/>
      <c r="Y313" s="283"/>
      <c r="Z313" s="283"/>
      <c r="AA313" s="283"/>
      <c r="AB313" s="283"/>
      <c r="AC313" s="283"/>
      <c r="AD313" s="283"/>
      <c r="AE313" s="283"/>
      <c r="AF313" s="283"/>
      <c r="AG313" s="283"/>
      <c r="AH313" s="283"/>
      <c r="AI313" s="285"/>
    </row>
    <row r="314" spans="2:35" s="2" customFormat="1" x14ac:dyDescent="0.25">
      <c r="B314" s="282"/>
      <c r="C314" s="283"/>
      <c r="D314" s="283"/>
      <c r="E314" s="283"/>
      <c r="F314" s="283"/>
      <c r="G314" s="284"/>
      <c r="H314" s="283"/>
      <c r="I314" s="283"/>
      <c r="J314" s="283"/>
      <c r="K314" s="283"/>
      <c r="L314" s="283"/>
      <c r="M314" s="283"/>
      <c r="N314" s="283"/>
      <c r="O314" s="283"/>
      <c r="P314" s="283"/>
      <c r="Q314" s="283"/>
      <c r="R314" s="283"/>
      <c r="S314" s="283"/>
      <c r="T314" s="283"/>
      <c r="U314" s="283"/>
      <c r="V314" s="283"/>
      <c r="W314" s="283"/>
      <c r="X314" s="283"/>
      <c r="Y314" s="283"/>
      <c r="Z314" s="283"/>
      <c r="AA314" s="283"/>
      <c r="AB314" s="283"/>
      <c r="AC314" s="283"/>
      <c r="AD314" s="283"/>
      <c r="AE314" s="283"/>
      <c r="AF314" s="283"/>
      <c r="AG314" s="283"/>
      <c r="AH314" s="283"/>
      <c r="AI314" s="285"/>
    </row>
    <row r="315" spans="2:35" s="2" customFormat="1" x14ac:dyDescent="0.25">
      <c r="B315" s="282"/>
      <c r="C315" s="283"/>
      <c r="D315" s="283"/>
      <c r="E315" s="283"/>
      <c r="F315" s="283"/>
      <c r="G315" s="284"/>
      <c r="H315" s="283"/>
      <c r="I315" s="283"/>
      <c r="J315" s="283"/>
      <c r="K315" s="283"/>
      <c r="L315" s="283"/>
      <c r="M315" s="283"/>
      <c r="N315" s="283"/>
      <c r="O315" s="283"/>
      <c r="P315" s="283"/>
      <c r="Q315" s="283"/>
      <c r="R315" s="283"/>
      <c r="S315" s="283"/>
      <c r="T315" s="283"/>
      <c r="U315" s="283"/>
      <c r="V315" s="283"/>
      <c r="W315" s="283"/>
      <c r="X315" s="283"/>
      <c r="Y315" s="283"/>
      <c r="Z315" s="283"/>
      <c r="AA315" s="283"/>
      <c r="AB315" s="283"/>
      <c r="AC315" s="283"/>
      <c r="AD315" s="283"/>
      <c r="AE315" s="283"/>
      <c r="AF315" s="283"/>
      <c r="AG315" s="283"/>
      <c r="AH315" s="283"/>
      <c r="AI315" s="285"/>
    </row>
    <row r="316" spans="2:35" s="2" customFormat="1" x14ac:dyDescent="0.25">
      <c r="B316" s="282"/>
      <c r="C316" s="283"/>
      <c r="D316" s="283"/>
      <c r="E316" s="283"/>
      <c r="F316" s="283"/>
      <c r="G316" s="284"/>
      <c r="H316" s="283"/>
      <c r="I316" s="283"/>
      <c r="J316" s="283"/>
      <c r="K316" s="283"/>
      <c r="L316" s="283"/>
      <c r="M316" s="283"/>
      <c r="N316" s="283"/>
      <c r="O316" s="283"/>
      <c r="P316" s="283"/>
      <c r="Q316" s="283"/>
      <c r="R316" s="283"/>
      <c r="S316" s="283"/>
      <c r="T316" s="283"/>
      <c r="U316" s="283"/>
      <c r="V316" s="283"/>
      <c r="W316" s="283"/>
      <c r="X316" s="283"/>
      <c r="Y316" s="283"/>
      <c r="Z316" s="283"/>
      <c r="AA316" s="283"/>
      <c r="AB316" s="283"/>
      <c r="AC316" s="283"/>
      <c r="AD316" s="283"/>
      <c r="AE316" s="283"/>
      <c r="AF316" s="283"/>
      <c r="AG316" s="283"/>
      <c r="AH316" s="283"/>
      <c r="AI316" s="285"/>
    </row>
    <row r="317" spans="2:35" s="2" customFormat="1" x14ac:dyDescent="0.25">
      <c r="B317" s="282"/>
      <c r="C317" s="283"/>
      <c r="D317" s="283"/>
      <c r="E317" s="283"/>
      <c r="F317" s="283"/>
      <c r="G317" s="284"/>
      <c r="H317" s="283"/>
      <c r="I317" s="283"/>
      <c r="J317" s="283"/>
      <c r="K317" s="283"/>
      <c r="L317" s="283"/>
      <c r="M317" s="283"/>
      <c r="N317" s="283"/>
      <c r="O317" s="283"/>
      <c r="P317" s="283"/>
      <c r="Q317" s="283"/>
      <c r="R317" s="283"/>
      <c r="S317" s="283"/>
      <c r="T317" s="283"/>
      <c r="U317" s="283"/>
      <c r="V317" s="283"/>
      <c r="W317" s="283"/>
      <c r="X317" s="283"/>
      <c r="Y317" s="283"/>
      <c r="Z317" s="283"/>
      <c r="AA317" s="283"/>
      <c r="AB317" s="283"/>
      <c r="AC317" s="283"/>
      <c r="AD317" s="283"/>
      <c r="AE317" s="283"/>
      <c r="AF317" s="283"/>
      <c r="AG317" s="283"/>
      <c r="AH317" s="283"/>
      <c r="AI317" s="285"/>
    </row>
    <row r="318" spans="2:35" s="2" customFormat="1" x14ac:dyDescent="0.25">
      <c r="B318" s="282"/>
      <c r="C318" s="283"/>
      <c r="D318" s="283"/>
      <c r="E318" s="283"/>
      <c r="F318" s="283"/>
      <c r="G318" s="284"/>
      <c r="H318" s="283"/>
      <c r="I318" s="283"/>
      <c r="J318" s="283"/>
      <c r="K318" s="283"/>
      <c r="L318" s="283"/>
      <c r="M318" s="283"/>
      <c r="N318" s="283"/>
      <c r="O318" s="283"/>
      <c r="P318" s="283"/>
      <c r="Q318" s="283"/>
      <c r="R318" s="283"/>
      <c r="S318" s="283"/>
      <c r="T318" s="283"/>
      <c r="U318" s="283"/>
      <c r="V318" s="283"/>
      <c r="W318" s="283"/>
      <c r="X318" s="283"/>
      <c r="Y318" s="283"/>
      <c r="Z318" s="283"/>
      <c r="AA318" s="283"/>
      <c r="AB318" s="283"/>
      <c r="AC318" s="283"/>
      <c r="AD318" s="283"/>
      <c r="AE318" s="283"/>
      <c r="AF318" s="283"/>
      <c r="AG318" s="283"/>
      <c r="AH318" s="283"/>
      <c r="AI318" s="285"/>
    </row>
    <row r="319" spans="2:35" s="2" customFormat="1" x14ac:dyDescent="0.25">
      <c r="B319" s="282"/>
      <c r="C319" s="283"/>
      <c r="D319" s="283"/>
      <c r="E319" s="283"/>
      <c r="F319" s="283"/>
      <c r="G319" s="284"/>
      <c r="H319" s="283"/>
      <c r="I319" s="283"/>
      <c r="J319" s="283"/>
      <c r="K319" s="283"/>
      <c r="L319" s="283"/>
      <c r="M319" s="283"/>
      <c r="N319" s="283"/>
      <c r="O319" s="283"/>
      <c r="P319" s="283"/>
      <c r="Q319" s="283"/>
      <c r="R319" s="283"/>
      <c r="S319" s="283"/>
      <c r="T319" s="283"/>
      <c r="U319" s="283"/>
      <c r="V319" s="283"/>
      <c r="W319" s="283"/>
      <c r="X319" s="283"/>
      <c r="Y319" s="283"/>
      <c r="Z319" s="283"/>
      <c r="AA319" s="283"/>
      <c r="AB319" s="283"/>
      <c r="AC319" s="283"/>
      <c r="AD319" s="283"/>
      <c r="AE319" s="283"/>
      <c r="AF319" s="283"/>
      <c r="AG319" s="283"/>
      <c r="AH319" s="283"/>
      <c r="AI319" s="285"/>
    </row>
    <row r="320" spans="2:35" s="2" customFormat="1" x14ac:dyDescent="0.25">
      <c r="B320" s="282"/>
      <c r="C320" s="283"/>
      <c r="D320" s="283"/>
      <c r="E320" s="283"/>
      <c r="F320" s="283"/>
      <c r="G320" s="284"/>
      <c r="H320" s="283"/>
      <c r="I320" s="283"/>
      <c r="J320" s="283"/>
      <c r="K320" s="283"/>
      <c r="L320" s="283"/>
      <c r="M320" s="283"/>
      <c r="N320" s="283"/>
      <c r="O320" s="283"/>
      <c r="P320" s="283"/>
      <c r="Q320" s="283"/>
      <c r="R320" s="283"/>
      <c r="S320" s="283"/>
      <c r="T320" s="283"/>
      <c r="U320" s="283"/>
      <c r="V320" s="283"/>
      <c r="W320" s="283"/>
      <c r="X320" s="283"/>
      <c r="Y320" s="283"/>
      <c r="Z320" s="283"/>
      <c r="AA320" s="283"/>
      <c r="AB320" s="283"/>
      <c r="AC320" s="283"/>
      <c r="AD320" s="283"/>
      <c r="AE320" s="283"/>
      <c r="AF320" s="283"/>
      <c r="AG320" s="283"/>
      <c r="AH320" s="283"/>
      <c r="AI320" s="285"/>
    </row>
    <row r="321" spans="2:35" s="2" customFormat="1" x14ac:dyDescent="0.25">
      <c r="B321" s="282"/>
      <c r="C321" s="283"/>
      <c r="D321" s="283"/>
      <c r="E321" s="283"/>
      <c r="F321" s="283"/>
      <c r="G321" s="284"/>
      <c r="H321" s="283"/>
      <c r="I321" s="283"/>
      <c r="J321" s="283"/>
      <c r="K321" s="283"/>
      <c r="L321" s="283"/>
      <c r="M321" s="283"/>
      <c r="N321" s="283"/>
      <c r="O321" s="283"/>
      <c r="P321" s="283"/>
      <c r="Q321" s="283"/>
      <c r="R321" s="283"/>
      <c r="S321" s="283"/>
      <c r="T321" s="283"/>
      <c r="U321" s="283"/>
      <c r="V321" s="283"/>
      <c r="W321" s="283"/>
      <c r="X321" s="283"/>
      <c r="Y321" s="283"/>
      <c r="Z321" s="283"/>
      <c r="AA321" s="283"/>
      <c r="AB321" s="283"/>
      <c r="AC321" s="283"/>
      <c r="AD321" s="283"/>
      <c r="AE321" s="283"/>
      <c r="AF321" s="283"/>
      <c r="AG321" s="283"/>
      <c r="AH321" s="283"/>
      <c r="AI321" s="285"/>
    </row>
    <row r="322" spans="2:35" s="2" customFormat="1" x14ac:dyDescent="0.25">
      <c r="B322" s="282"/>
      <c r="C322" s="283"/>
      <c r="D322" s="283"/>
      <c r="E322" s="283"/>
      <c r="F322" s="283"/>
      <c r="G322" s="284"/>
      <c r="H322" s="283"/>
      <c r="I322" s="283"/>
      <c r="J322" s="283"/>
      <c r="K322" s="283"/>
      <c r="L322" s="283"/>
      <c r="M322" s="283"/>
      <c r="N322" s="283"/>
      <c r="O322" s="283"/>
      <c r="P322" s="283"/>
      <c r="Q322" s="283"/>
      <c r="R322" s="283"/>
      <c r="S322" s="283"/>
      <c r="T322" s="283"/>
      <c r="U322" s="283"/>
      <c r="V322" s="283"/>
      <c r="W322" s="283"/>
      <c r="X322" s="283"/>
      <c r="Y322" s="283"/>
      <c r="Z322" s="283"/>
      <c r="AA322" s="283"/>
      <c r="AB322" s="283"/>
      <c r="AC322" s="283"/>
      <c r="AD322" s="283"/>
      <c r="AE322" s="283"/>
      <c r="AF322" s="283"/>
      <c r="AG322" s="283"/>
      <c r="AH322" s="283"/>
      <c r="AI322" s="285"/>
    </row>
    <row r="323" spans="2:35" s="2" customFormat="1" x14ac:dyDescent="0.25">
      <c r="B323" s="282"/>
      <c r="C323" s="283"/>
      <c r="D323" s="283"/>
      <c r="E323" s="283"/>
      <c r="F323" s="283"/>
      <c r="G323" s="284"/>
      <c r="H323" s="283"/>
      <c r="I323" s="283"/>
      <c r="J323" s="283"/>
      <c r="K323" s="283"/>
      <c r="L323" s="283"/>
      <c r="M323" s="283"/>
      <c r="N323" s="283"/>
      <c r="O323" s="283"/>
      <c r="P323" s="283"/>
      <c r="Q323" s="283"/>
      <c r="R323" s="283"/>
      <c r="S323" s="283"/>
      <c r="T323" s="283"/>
      <c r="U323" s="283"/>
      <c r="V323" s="283"/>
      <c r="W323" s="283"/>
      <c r="X323" s="283"/>
      <c r="Y323" s="283"/>
      <c r="Z323" s="283"/>
      <c r="AA323" s="283"/>
      <c r="AB323" s="283"/>
      <c r="AC323" s="283"/>
      <c r="AD323" s="283"/>
      <c r="AE323" s="283"/>
      <c r="AF323" s="283"/>
      <c r="AG323" s="283"/>
      <c r="AH323" s="283"/>
      <c r="AI323" s="285"/>
    </row>
    <row r="324" spans="2:35" s="2" customFormat="1" x14ac:dyDescent="0.25">
      <c r="B324" s="282"/>
      <c r="C324" s="283"/>
      <c r="D324" s="283"/>
      <c r="E324" s="283"/>
      <c r="F324" s="283"/>
      <c r="G324" s="284"/>
      <c r="H324" s="283"/>
      <c r="I324" s="283"/>
      <c r="J324" s="283"/>
      <c r="K324" s="283"/>
      <c r="L324" s="283"/>
      <c r="M324" s="283"/>
      <c r="N324" s="283"/>
      <c r="O324" s="283"/>
      <c r="P324" s="283"/>
      <c r="Q324" s="283"/>
      <c r="R324" s="283"/>
      <c r="S324" s="283"/>
      <c r="T324" s="283"/>
      <c r="U324" s="283"/>
      <c r="V324" s="283"/>
      <c r="W324" s="283"/>
      <c r="X324" s="283"/>
      <c r="Y324" s="283"/>
      <c r="Z324" s="283"/>
      <c r="AA324" s="283"/>
      <c r="AB324" s="283"/>
      <c r="AC324" s="283"/>
      <c r="AD324" s="283"/>
      <c r="AE324" s="283"/>
      <c r="AF324" s="283"/>
      <c r="AG324" s="283"/>
      <c r="AH324" s="283"/>
      <c r="AI324" s="285"/>
    </row>
    <row r="325" spans="2:35" s="2" customFormat="1" x14ac:dyDescent="0.25">
      <c r="B325" s="282"/>
      <c r="C325" s="283"/>
      <c r="D325" s="283"/>
      <c r="E325" s="283"/>
      <c r="F325" s="283"/>
      <c r="G325" s="284"/>
      <c r="H325" s="283"/>
      <c r="I325" s="283"/>
      <c r="J325" s="283"/>
      <c r="K325" s="283"/>
      <c r="L325" s="283"/>
      <c r="M325" s="283"/>
      <c r="N325" s="283"/>
      <c r="O325" s="283"/>
      <c r="P325" s="283"/>
      <c r="Q325" s="283"/>
      <c r="R325" s="283"/>
      <c r="S325" s="283"/>
      <c r="T325" s="283"/>
      <c r="U325" s="283"/>
      <c r="V325" s="283"/>
      <c r="W325" s="283"/>
      <c r="X325" s="283"/>
      <c r="Y325" s="283"/>
      <c r="Z325" s="283"/>
      <c r="AA325" s="283"/>
      <c r="AB325" s="283"/>
      <c r="AC325" s="283"/>
      <c r="AD325" s="283"/>
      <c r="AE325" s="283"/>
      <c r="AF325" s="283"/>
      <c r="AG325" s="283"/>
      <c r="AH325" s="283"/>
      <c r="AI325" s="285"/>
    </row>
    <row r="326" spans="2:35" s="2" customFormat="1" x14ac:dyDescent="0.25">
      <c r="B326" s="282"/>
      <c r="C326" s="283"/>
      <c r="D326" s="283"/>
      <c r="E326" s="283"/>
      <c r="F326" s="283"/>
      <c r="G326" s="284"/>
      <c r="H326" s="283"/>
      <c r="I326" s="283"/>
      <c r="J326" s="283"/>
      <c r="K326" s="283"/>
      <c r="L326" s="283"/>
      <c r="M326" s="283"/>
      <c r="N326" s="283"/>
      <c r="O326" s="283"/>
      <c r="P326" s="283"/>
      <c r="Q326" s="283"/>
      <c r="R326" s="283"/>
      <c r="S326" s="283"/>
      <c r="T326" s="283"/>
      <c r="U326" s="283"/>
      <c r="V326" s="283"/>
      <c r="W326" s="283"/>
      <c r="X326" s="283"/>
      <c r="Y326" s="283"/>
      <c r="Z326" s="283"/>
      <c r="AA326" s="283"/>
      <c r="AB326" s="283"/>
      <c r="AC326" s="283"/>
      <c r="AD326" s="283"/>
      <c r="AE326" s="283"/>
      <c r="AF326" s="283"/>
      <c r="AG326" s="283"/>
      <c r="AH326" s="283"/>
      <c r="AI326" s="285"/>
    </row>
    <row r="327" spans="2:35" s="2" customFormat="1" x14ac:dyDescent="0.25">
      <c r="B327" s="282"/>
      <c r="C327" s="283"/>
      <c r="D327" s="283"/>
      <c r="E327" s="283"/>
      <c r="F327" s="283"/>
      <c r="G327" s="284"/>
      <c r="H327" s="283"/>
      <c r="I327" s="283"/>
      <c r="J327" s="283"/>
      <c r="K327" s="283"/>
      <c r="L327" s="283"/>
      <c r="M327" s="283"/>
      <c r="N327" s="283"/>
      <c r="O327" s="283"/>
      <c r="P327" s="283"/>
      <c r="Q327" s="283"/>
      <c r="R327" s="283"/>
      <c r="S327" s="283"/>
      <c r="T327" s="283"/>
      <c r="U327" s="283"/>
      <c r="V327" s="283"/>
      <c r="W327" s="283"/>
      <c r="X327" s="283"/>
      <c r="Y327" s="283"/>
      <c r="Z327" s="283"/>
      <c r="AA327" s="283"/>
      <c r="AB327" s="283"/>
      <c r="AC327" s="283"/>
      <c r="AD327" s="283"/>
      <c r="AE327" s="283"/>
      <c r="AF327" s="283"/>
      <c r="AG327" s="283"/>
      <c r="AH327" s="283"/>
      <c r="AI327" s="285"/>
    </row>
    <row r="328" spans="2:35" s="2" customFormat="1" x14ac:dyDescent="0.25">
      <c r="B328" s="282"/>
      <c r="C328" s="283"/>
      <c r="D328" s="283"/>
      <c r="E328" s="283"/>
      <c r="F328" s="283"/>
      <c r="G328" s="284"/>
      <c r="H328" s="283"/>
      <c r="I328" s="283"/>
      <c r="J328" s="283"/>
      <c r="K328" s="283"/>
      <c r="L328" s="283"/>
      <c r="M328" s="283"/>
      <c r="N328" s="283"/>
      <c r="O328" s="283"/>
      <c r="P328" s="283"/>
      <c r="Q328" s="283"/>
      <c r="R328" s="283"/>
      <c r="S328" s="283"/>
      <c r="T328" s="283"/>
      <c r="U328" s="283"/>
      <c r="V328" s="283"/>
      <c r="W328" s="283"/>
      <c r="X328" s="283"/>
      <c r="Y328" s="283"/>
      <c r="Z328" s="283"/>
      <c r="AA328" s="283"/>
      <c r="AB328" s="283"/>
      <c r="AC328" s="283"/>
      <c r="AD328" s="283"/>
      <c r="AE328" s="283"/>
      <c r="AF328" s="283"/>
      <c r="AG328" s="283"/>
      <c r="AH328" s="283"/>
      <c r="AI328" s="285"/>
    </row>
    <row r="329" spans="2:35" s="2" customFormat="1" x14ac:dyDescent="0.25">
      <c r="B329" s="282"/>
      <c r="C329" s="283"/>
      <c r="D329" s="283"/>
      <c r="E329" s="283"/>
      <c r="F329" s="283"/>
      <c r="G329" s="284"/>
      <c r="H329" s="283"/>
      <c r="I329" s="283"/>
      <c r="J329" s="283"/>
      <c r="K329" s="283"/>
      <c r="L329" s="283"/>
      <c r="M329" s="283"/>
      <c r="N329" s="283"/>
      <c r="O329" s="283"/>
      <c r="P329" s="283"/>
      <c r="Q329" s="283"/>
      <c r="R329" s="283"/>
      <c r="S329" s="283"/>
      <c r="T329" s="283"/>
      <c r="U329" s="283"/>
      <c r="V329" s="283"/>
      <c r="W329" s="283"/>
      <c r="X329" s="283"/>
      <c r="Y329" s="283"/>
      <c r="Z329" s="283"/>
      <c r="AA329" s="283"/>
      <c r="AB329" s="283"/>
      <c r="AC329" s="283"/>
      <c r="AD329" s="283"/>
      <c r="AE329" s="283"/>
      <c r="AF329" s="283"/>
      <c r="AG329" s="283"/>
      <c r="AH329" s="283"/>
      <c r="AI329" s="285"/>
    </row>
    <row r="330" spans="2:35" s="2" customFormat="1" x14ac:dyDescent="0.25">
      <c r="B330" s="282"/>
      <c r="C330" s="283"/>
      <c r="D330" s="283"/>
      <c r="E330" s="283"/>
      <c r="F330" s="283"/>
      <c r="G330" s="284"/>
      <c r="H330" s="283"/>
      <c r="I330" s="283"/>
      <c r="J330" s="283"/>
      <c r="K330" s="283"/>
      <c r="L330" s="283"/>
      <c r="M330" s="283"/>
      <c r="N330" s="283"/>
      <c r="O330" s="283"/>
      <c r="P330" s="283"/>
      <c r="Q330" s="283"/>
      <c r="R330" s="283"/>
      <c r="S330" s="283"/>
      <c r="T330" s="283"/>
      <c r="U330" s="283"/>
      <c r="V330" s="283"/>
      <c r="W330" s="283"/>
      <c r="X330" s="283"/>
      <c r="Y330" s="283"/>
      <c r="Z330" s="283"/>
      <c r="AA330" s="283"/>
      <c r="AB330" s="283"/>
      <c r="AC330" s="283"/>
      <c r="AD330" s="283"/>
      <c r="AE330" s="283"/>
      <c r="AF330" s="283"/>
      <c r="AG330" s="283"/>
      <c r="AH330" s="283"/>
      <c r="AI330" s="285"/>
    </row>
    <row r="331" spans="2:35" s="2" customFormat="1" x14ac:dyDescent="0.25">
      <c r="B331" s="282"/>
      <c r="C331" s="283"/>
      <c r="D331" s="283"/>
      <c r="E331" s="283"/>
      <c r="F331" s="283"/>
      <c r="G331" s="284"/>
      <c r="H331" s="283"/>
      <c r="I331" s="283"/>
      <c r="J331" s="283"/>
      <c r="K331" s="283"/>
      <c r="L331" s="283"/>
      <c r="M331" s="283"/>
      <c r="N331" s="283"/>
      <c r="O331" s="283"/>
      <c r="P331" s="283"/>
      <c r="Q331" s="283"/>
      <c r="R331" s="283"/>
      <c r="S331" s="283"/>
      <c r="T331" s="283"/>
      <c r="U331" s="283"/>
      <c r="V331" s="283"/>
      <c r="W331" s="283"/>
      <c r="X331" s="283"/>
      <c r="Y331" s="283"/>
      <c r="Z331" s="283"/>
      <c r="AA331" s="283"/>
      <c r="AB331" s="283"/>
      <c r="AC331" s="283"/>
      <c r="AD331" s="283"/>
      <c r="AE331" s="283"/>
      <c r="AF331" s="283"/>
      <c r="AG331" s="283"/>
      <c r="AH331" s="283"/>
      <c r="AI331" s="285"/>
    </row>
    <row r="332" spans="2:35" s="2" customFormat="1" x14ac:dyDescent="0.25">
      <c r="B332" s="282"/>
      <c r="C332" s="283"/>
      <c r="D332" s="283"/>
      <c r="E332" s="283"/>
      <c r="F332" s="283"/>
      <c r="G332" s="284"/>
      <c r="H332" s="283"/>
      <c r="I332" s="283"/>
      <c r="J332" s="283"/>
      <c r="K332" s="283"/>
      <c r="L332" s="283"/>
      <c r="M332" s="283"/>
      <c r="N332" s="283"/>
      <c r="O332" s="283"/>
      <c r="P332" s="283"/>
      <c r="Q332" s="283"/>
      <c r="R332" s="283"/>
      <c r="S332" s="283"/>
      <c r="T332" s="283"/>
      <c r="U332" s="283"/>
      <c r="V332" s="283"/>
      <c r="W332" s="283"/>
      <c r="X332" s="283"/>
      <c r="Y332" s="283"/>
      <c r="Z332" s="283"/>
      <c r="AA332" s="283"/>
      <c r="AB332" s="283"/>
      <c r="AC332" s="283"/>
      <c r="AD332" s="283"/>
      <c r="AE332" s="283"/>
      <c r="AF332" s="283"/>
      <c r="AG332" s="283"/>
      <c r="AH332" s="283"/>
      <c r="AI332" s="285"/>
    </row>
    <row r="333" spans="2:35" s="2" customFormat="1" x14ac:dyDescent="0.25">
      <c r="B333" s="282"/>
      <c r="C333" s="283"/>
      <c r="D333" s="283"/>
      <c r="E333" s="283"/>
      <c r="F333" s="283"/>
      <c r="G333" s="284"/>
      <c r="H333" s="283"/>
      <c r="I333" s="283"/>
      <c r="J333" s="283"/>
      <c r="K333" s="283"/>
      <c r="L333" s="283"/>
      <c r="M333" s="283"/>
      <c r="N333" s="283"/>
      <c r="O333" s="283"/>
      <c r="P333" s="283"/>
      <c r="Q333" s="283"/>
      <c r="R333" s="283"/>
      <c r="S333" s="283"/>
      <c r="T333" s="283"/>
      <c r="U333" s="283"/>
      <c r="V333" s="283"/>
      <c r="W333" s="283"/>
      <c r="X333" s="283"/>
      <c r="Y333" s="283"/>
      <c r="Z333" s="283"/>
      <c r="AA333" s="283"/>
      <c r="AB333" s="283"/>
      <c r="AC333" s="283"/>
      <c r="AD333" s="283"/>
      <c r="AE333" s="283"/>
      <c r="AF333" s="283"/>
      <c r="AG333" s="283"/>
      <c r="AH333" s="283"/>
      <c r="AI333" s="285"/>
    </row>
    <row r="334" spans="2:35" s="2" customFormat="1" x14ac:dyDescent="0.25">
      <c r="B334" s="282"/>
      <c r="C334" s="283"/>
      <c r="D334" s="283"/>
      <c r="E334" s="283"/>
      <c r="F334" s="283"/>
      <c r="G334" s="284"/>
      <c r="H334" s="283"/>
      <c r="I334" s="283"/>
      <c r="J334" s="283"/>
      <c r="K334" s="283"/>
      <c r="L334" s="283"/>
      <c r="M334" s="283"/>
      <c r="N334" s="283"/>
      <c r="O334" s="283"/>
      <c r="P334" s="283"/>
      <c r="Q334" s="283"/>
      <c r="R334" s="283"/>
      <c r="S334" s="283"/>
      <c r="T334" s="283"/>
      <c r="U334" s="283"/>
      <c r="V334" s="283"/>
      <c r="W334" s="283"/>
      <c r="X334" s="283"/>
      <c r="Y334" s="283"/>
      <c r="Z334" s="283"/>
      <c r="AA334" s="283"/>
      <c r="AB334" s="283"/>
      <c r="AC334" s="283"/>
      <c r="AD334" s="283"/>
      <c r="AE334" s="283"/>
      <c r="AF334" s="283"/>
      <c r="AG334" s="283"/>
      <c r="AH334" s="283"/>
      <c r="AI334" s="285"/>
    </row>
    <row r="335" spans="2:35" s="2" customFormat="1" x14ac:dyDescent="0.25">
      <c r="B335" s="282"/>
      <c r="C335" s="283"/>
      <c r="D335" s="283"/>
      <c r="E335" s="283"/>
      <c r="F335" s="283"/>
      <c r="G335" s="284"/>
      <c r="H335" s="283"/>
      <c r="I335" s="283"/>
      <c r="J335" s="283"/>
      <c r="K335" s="283"/>
      <c r="L335" s="283"/>
      <c r="M335" s="283"/>
      <c r="N335" s="283"/>
      <c r="O335" s="283"/>
      <c r="P335" s="283"/>
      <c r="Q335" s="283"/>
      <c r="R335" s="283"/>
      <c r="S335" s="283"/>
      <c r="T335" s="283"/>
      <c r="U335" s="283"/>
      <c r="V335" s="283"/>
      <c r="W335" s="283"/>
      <c r="X335" s="283"/>
      <c r="Y335" s="283"/>
      <c r="Z335" s="283"/>
      <c r="AA335" s="283"/>
      <c r="AB335" s="283"/>
      <c r="AC335" s="283"/>
      <c r="AD335" s="283"/>
      <c r="AE335" s="283"/>
      <c r="AF335" s="283"/>
      <c r="AG335" s="283"/>
      <c r="AH335" s="283"/>
      <c r="AI335" s="285"/>
    </row>
    <row r="336" spans="2:35" s="2" customFormat="1" x14ac:dyDescent="0.25">
      <c r="B336" s="282"/>
      <c r="C336" s="283"/>
      <c r="D336" s="283"/>
      <c r="E336" s="283"/>
      <c r="F336" s="283"/>
      <c r="G336" s="284"/>
      <c r="H336" s="283"/>
      <c r="I336" s="283"/>
      <c r="J336" s="283"/>
      <c r="K336" s="283"/>
      <c r="L336" s="283"/>
      <c r="M336" s="283"/>
      <c r="N336" s="283"/>
      <c r="O336" s="283"/>
      <c r="P336" s="283"/>
      <c r="Q336" s="283"/>
      <c r="R336" s="283"/>
      <c r="S336" s="283"/>
      <c r="T336" s="283"/>
      <c r="U336" s="283"/>
      <c r="V336" s="283"/>
      <c r="W336" s="283"/>
      <c r="X336" s="283"/>
      <c r="Y336" s="283"/>
      <c r="Z336" s="283"/>
      <c r="AA336" s="283"/>
      <c r="AB336" s="283"/>
      <c r="AC336" s="283"/>
      <c r="AD336" s="283"/>
      <c r="AE336" s="283"/>
      <c r="AF336" s="283"/>
      <c r="AG336" s="283"/>
      <c r="AH336" s="283"/>
      <c r="AI336" s="285"/>
    </row>
    <row r="337" spans="2:35" s="2" customFormat="1" x14ac:dyDescent="0.25">
      <c r="B337" s="282"/>
      <c r="C337" s="283"/>
      <c r="D337" s="283"/>
      <c r="E337" s="283"/>
      <c r="F337" s="283"/>
      <c r="G337" s="284"/>
      <c r="H337" s="283"/>
      <c r="I337" s="283"/>
      <c r="J337" s="283"/>
      <c r="K337" s="283"/>
      <c r="L337" s="283"/>
      <c r="M337" s="283"/>
      <c r="N337" s="283"/>
      <c r="O337" s="283"/>
      <c r="P337" s="283"/>
      <c r="Q337" s="283"/>
      <c r="R337" s="283"/>
      <c r="S337" s="283"/>
      <c r="T337" s="283"/>
      <c r="U337" s="283"/>
      <c r="V337" s="283"/>
      <c r="W337" s="283"/>
      <c r="X337" s="283"/>
      <c r="Y337" s="283"/>
      <c r="Z337" s="283"/>
      <c r="AA337" s="283"/>
      <c r="AB337" s="283"/>
      <c r="AC337" s="283"/>
      <c r="AD337" s="283"/>
      <c r="AE337" s="283"/>
      <c r="AF337" s="283"/>
      <c r="AG337" s="283"/>
      <c r="AH337" s="283"/>
      <c r="AI337" s="285"/>
    </row>
    <row r="338" spans="2:35" s="2" customFormat="1" x14ac:dyDescent="0.25">
      <c r="B338" s="282"/>
      <c r="C338" s="283"/>
      <c r="D338" s="283"/>
      <c r="E338" s="283"/>
      <c r="F338" s="283"/>
      <c r="G338" s="284"/>
      <c r="H338" s="283"/>
      <c r="I338" s="283"/>
      <c r="J338" s="283"/>
      <c r="K338" s="283"/>
      <c r="L338" s="283"/>
      <c r="M338" s="283"/>
      <c r="N338" s="283"/>
      <c r="O338" s="283"/>
      <c r="P338" s="283"/>
      <c r="Q338" s="283"/>
      <c r="R338" s="283"/>
      <c r="S338" s="283"/>
      <c r="T338" s="283"/>
      <c r="U338" s="283"/>
      <c r="V338" s="283"/>
      <c r="W338" s="283"/>
      <c r="X338" s="283"/>
      <c r="Y338" s="283"/>
      <c r="Z338" s="283"/>
      <c r="AA338" s="283"/>
      <c r="AB338" s="283"/>
      <c r="AC338" s="283"/>
      <c r="AD338" s="283"/>
      <c r="AE338" s="283"/>
      <c r="AF338" s="283"/>
      <c r="AG338" s="283"/>
      <c r="AH338" s="283"/>
      <c r="AI338" s="285"/>
    </row>
    <row r="339" spans="2:35" s="2" customFormat="1" x14ac:dyDescent="0.25">
      <c r="B339" s="282"/>
      <c r="C339" s="283"/>
      <c r="D339" s="283"/>
      <c r="E339" s="283"/>
      <c r="F339" s="283"/>
      <c r="G339" s="284"/>
      <c r="H339" s="283"/>
      <c r="I339" s="283"/>
      <c r="J339" s="283"/>
      <c r="K339" s="283"/>
      <c r="L339" s="283"/>
      <c r="M339" s="283"/>
      <c r="N339" s="283"/>
      <c r="O339" s="283"/>
      <c r="P339" s="283"/>
      <c r="Q339" s="283"/>
      <c r="R339" s="283"/>
      <c r="S339" s="283"/>
      <c r="T339" s="283"/>
      <c r="U339" s="283"/>
      <c r="V339" s="283"/>
      <c r="W339" s="283"/>
      <c r="X339" s="283"/>
      <c r="Y339" s="283"/>
      <c r="Z339" s="283"/>
      <c r="AA339" s="283"/>
      <c r="AB339" s="283"/>
      <c r="AC339" s="283"/>
      <c r="AD339" s="283"/>
      <c r="AE339" s="283"/>
      <c r="AF339" s="283"/>
      <c r="AG339" s="283"/>
      <c r="AH339" s="283"/>
      <c r="AI339" s="285"/>
    </row>
    <row r="340" spans="2:35" s="2" customFormat="1" x14ac:dyDescent="0.25">
      <c r="B340" s="282"/>
      <c r="C340" s="283"/>
      <c r="D340" s="283"/>
      <c r="E340" s="283"/>
      <c r="F340" s="283"/>
      <c r="G340" s="284"/>
      <c r="H340" s="283"/>
      <c r="I340" s="283"/>
      <c r="J340" s="283"/>
      <c r="K340" s="283"/>
      <c r="L340" s="283"/>
      <c r="M340" s="283"/>
      <c r="N340" s="283"/>
      <c r="O340" s="283"/>
      <c r="P340" s="283"/>
      <c r="Q340" s="283"/>
      <c r="R340" s="283"/>
      <c r="S340" s="283"/>
      <c r="T340" s="283"/>
      <c r="U340" s="283"/>
      <c r="V340" s="283"/>
      <c r="W340" s="283"/>
      <c r="X340" s="283"/>
      <c r="Y340" s="283"/>
      <c r="Z340" s="283"/>
      <c r="AA340" s="283"/>
      <c r="AB340" s="283"/>
      <c r="AC340" s="283"/>
      <c r="AD340" s="283"/>
      <c r="AE340" s="283"/>
      <c r="AF340" s="283"/>
      <c r="AG340" s="283"/>
      <c r="AH340" s="283"/>
      <c r="AI340" s="285"/>
    </row>
    <row r="341" spans="2:35" s="2" customFormat="1" x14ac:dyDescent="0.25">
      <c r="B341" s="282"/>
      <c r="C341" s="283"/>
      <c r="D341" s="283"/>
      <c r="E341" s="283"/>
      <c r="F341" s="283"/>
      <c r="G341" s="284"/>
      <c r="H341" s="283"/>
      <c r="I341" s="283"/>
      <c r="J341" s="283"/>
      <c r="K341" s="283"/>
      <c r="L341" s="283"/>
      <c r="M341" s="283"/>
      <c r="N341" s="283"/>
      <c r="O341" s="283"/>
      <c r="P341" s="283"/>
      <c r="Q341" s="283"/>
      <c r="R341" s="283"/>
      <c r="S341" s="283"/>
      <c r="T341" s="283"/>
      <c r="U341" s="283"/>
      <c r="V341" s="283"/>
      <c r="W341" s="283"/>
      <c r="X341" s="283"/>
      <c r="Y341" s="283"/>
      <c r="Z341" s="283"/>
      <c r="AA341" s="283"/>
      <c r="AB341" s="283"/>
      <c r="AC341" s="283"/>
      <c r="AD341" s="283"/>
      <c r="AE341" s="283"/>
      <c r="AF341" s="283"/>
      <c r="AG341" s="283"/>
      <c r="AH341" s="283"/>
      <c r="AI341" s="285"/>
    </row>
    <row r="342" spans="2:35" s="2" customFormat="1" x14ac:dyDescent="0.25">
      <c r="B342" s="282"/>
      <c r="C342" s="283"/>
      <c r="D342" s="283"/>
      <c r="E342" s="283"/>
      <c r="F342" s="283"/>
      <c r="G342" s="284"/>
      <c r="H342" s="283"/>
      <c r="I342" s="283"/>
      <c r="J342" s="283"/>
      <c r="K342" s="283"/>
      <c r="L342" s="283"/>
      <c r="M342" s="283"/>
      <c r="N342" s="283"/>
      <c r="O342" s="283"/>
      <c r="P342" s="283"/>
      <c r="Q342" s="283"/>
      <c r="R342" s="283"/>
      <c r="S342" s="283"/>
      <c r="T342" s="283"/>
      <c r="U342" s="283"/>
      <c r="V342" s="283"/>
      <c r="W342" s="283"/>
      <c r="X342" s="283"/>
      <c r="Y342" s="283"/>
      <c r="Z342" s="283"/>
      <c r="AA342" s="283"/>
      <c r="AB342" s="283"/>
      <c r="AC342" s="283"/>
      <c r="AD342" s="283"/>
      <c r="AE342" s="283"/>
      <c r="AF342" s="283"/>
      <c r="AG342" s="283"/>
      <c r="AH342" s="283"/>
      <c r="AI342" s="285"/>
    </row>
    <row r="343" spans="2:35" s="2" customFormat="1" x14ac:dyDescent="0.25">
      <c r="B343" s="282"/>
      <c r="C343" s="283"/>
      <c r="D343" s="283"/>
      <c r="E343" s="283"/>
      <c r="F343" s="283"/>
      <c r="G343" s="284"/>
      <c r="H343" s="283"/>
      <c r="I343" s="283"/>
      <c r="J343" s="283"/>
      <c r="K343" s="283"/>
      <c r="L343" s="283"/>
      <c r="M343" s="283"/>
      <c r="N343" s="283"/>
      <c r="O343" s="283"/>
      <c r="P343" s="283"/>
      <c r="Q343" s="283"/>
      <c r="R343" s="283"/>
      <c r="S343" s="283"/>
      <c r="T343" s="283"/>
      <c r="U343" s="283"/>
      <c r="V343" s="283"/>
      <c r="W343" s="283"/>
      <c r="X343" s="283"/>
      <c r="Y343" s="283"/>
      <c r="Z343" s="283"/>
      <c r="AA343" s="283"/>
      <c r="AB343" s="283"/>
      <c r="AC343" s="283"/>
      <c r="AD343" s="283"/>
      <c r="AE343" s="283"/>
      <c r="AF343" s="283"/>
      <c r="AG343" s="283"/>
      <c r="AH343" s="283"/>
      <c r="AI343" s="285"/>
    </row>
    <row r="344" spans="2:35" s="2" customFormat="1" x14ac:dyDescent="0.25">
      <c r="B344" s="282"/>
      <c r="C344" s="283"/>
      <c r="D344" s="283"/>
      <c r="E344" s="283"/>
      <c r="F344" s="283"/>
      <c r="G344" s="284"/>
      <c r="H344" s="283"/>
      <c r="I344" s="283"/>
      <c r="J344" s="283"/>
      <c r="K344" s="283"/>
      <c r="L344" s="283"/>
      <c r="M344" s="283"/>
      <c r="N344" s="283"/>
      <c r="O344" s="283"/>
      <c r="P344" s="283"/>
      <c r="Q344" s="283"/>
      <c r="R344" s="283"/>
      <c r="S344" s="283"/>
      <c r="T344" s="283"/>
      <c r="U344" s="283"/>
      <c r="V344" s="283"/>
      <c r="W344" s="283"/>
      <c r="X344" s="283"/>
      <c r="Y344" s="283"/>
      <c r="Z344" s="283"/>
      <c r="AA344" s="283"/>
      <c r="AB344" s="283"/>
      <c r="AC344" s="283"/>
      <c r="AD344" s="283"/>
      <c r="AE344" s="283"/>
      <c r="AF344" s="283"/>
      <c r="AG344" s="283"/>
      <c r="AH344" s="283"/>
      <c r="AI344" s="285"/>
    </row>
    <row r="345" spans="2:35" s="2" customFormat="1" x14ac:dyDescent="0.25">
      <c r="B345" s="282"/>
      <c r="C345" s="283"/>
      <c r="D345" s="283"/>
      <c r="E345" s="283"/>
      <c r="F345" s="283"/>
      <c r="G345" s="284"/>
      <c r="H345" s="283"/>
      <c r="I345" s="283"/>
      <c r="J345" s="283"/>
      <c r="K345" s="283"/>
      <c r="L345" s="283"/>
      <c r="M345" s="283"/>
      <c r="N345" s="283"/>
      <c r="O345" s="283"/>
      <c r="P345" s="283"/>
      <c r="Q345" s="283"/>
      <c r="R345" s="283"/>
      <c r="S345" s="283"/>
      <c r="T345" s="283"/>
      <c r="U345" s="283"/>
      <c r="V345" s="283"/>
      <c r="W345" s="283"/>
      <c r="X345" s="283"/>
      <c r="Y345" s="283"/>
      <c r="Z345" s="283"/>
      <c r="AA345" s="283"/>
      <c r="AB345" s="283"/>
      <c r="AC345" s="283"/>
      <c r="AD345" s="283"/>
      <c r="AE345" s="283"/>
      <c r="AF345" s="283"/>
      <c r="AG345" s="283"/>
      <c r="AH345" s="283"/>
      <c r="AI345" s="285"/>
    </row>
    <row r="346" spans="2:35" s="2" customFormat="1" x14ac:dyDescent="0.25">
      <c r="B346" s="282"/>
      <c r="C346" s="283"/>
      <c r="D346" s="283"/>
      <c r="E346" s="283"/>
      <c r="F346" s="283"/>
      <c r="G346" s="284"/>
      <c r="H346" s="283"/>
      <c r="I346" s="283"/>
      <c r="J346" s="283"/>
      <c r="K346" s="283"/>
      <c r="L346" s="283"/>
      <c r="M346" s="283"/>
      <c r="N346" s="283"/>
      <c r="O346" s="283"/>
      <c r="P346" s="283"/>
      <c r="Q346" s="283"/>
      <c r="R346" s="283"/>
      <c r="S346" s="283"/>
      <c r="T346" s="283"/>
      <c r="U346" s="283"/>
      <c r="V346" s="283"/>
      <c r="W346" s="283"/>
      <c r="X346" s="283"/>
      <c r="Y346" s="283"/>
      <c r="Z346" s="283"/>
      <c r="AA346" s="283"/>
      <c r="AB346" s="283"/>
      <c r="AC346" s="283"/>
      <c r="AD346" s="283"/>
      <c r="AE346" s="283"/>
      <c r="AF346" s="283"/>
      <c r="AG346" s="283"/>
      <c r="AH346" s="283"/>
      <c r="AI346" s="285"/>
    </row>
    <row r="347" spans="2:35" s="2" customFormat="1" x14ac:dyDescent="0.25">
      <c r="B347" s="282"/>
      <c r="C347" s="283"/>
      <c r="D347" s="283"/>
      <c r="E347" s="283"/>
      <c r="F347" s="283"/>
      <c r="G347" s="284"/>
      <c r="H347" s="283"/>
      <c r="I347" s="283"/>
      <c r="J347" s="283"/>
      <c r="K347" s="283"/>
      <c r="L347" s="283"/>
      <c r="M347" s="283"/>
      <c r="N347" s="283"/>
      <c r="O347" s="283"/>
      <c r="P347" s="283"/>
      <c r="Q347" s="283"/>
      <c r="R347" s="283"/>
      <c r="S347" s="283"/>
      <c r="T347" s="283"/>
      <c r="U347" s="283"/>
      <c r="V347" s="283"/>
      <c r="W347" s="283"/>
      <c r="X347" s="283"/>
      <c r="Y347" s="283"/>
      <c r="Z347" s="283"/>
      <c r="AA347" s="283"/>
      <c r="AB347" s="283"/>
      <c r="AC347" s="283"/>
      <c r="AD347" s="283"/>
      <c r="AE347" s="283"/>
      <c r="AF347" s="283"/>
      <c r="AG347" s="283"/>
      <c r="AH347" s="283"/>
      <c r="AI347" s="285"/>
    </row>
    <row r="348" spans="2:35" s="2" customFormat="1" x14ac:dyDescent="0.25">
      <c r="B348" s="282"/>
      <c r="C348" s="283"/>
      <c r="D348" s="283"/>
      <c r="E348" s="283"/>
      <c r="F348" s="283"/>
      <c r="G348" s="284"/>
      <c r="H348" s="283"/>
      <c r="I348" s="283"/>
      <c r="J348" s="283"/>
      <c r="K348" s="283"/>
      <c r="L348" s="283"/>
      <c r="M348" s="283"/>
      <c r="N348" s="283"/>
      <c r="O348" s="283"/>
      <c r="P348" s="283"/>
      <c r="Q348" s="283"/>
      <c r="R348" s="283"/>
      <c r="S348" s="283"/>
      <c r="T348" s="283"/>
      <c r="U348" s="283"/>
      <c r="V348" s="283"/>
      <c r="W348" s="283"/>
      <c r="X348" s="283"/>
      <c r="Y348" s="283"/>
      <c r="Z348" s="283"/>
      <c r="AA348" s="283"/>
      <c r="AB348" s="283"/>
      <c r="AC348" s="283"/>
      <c r="AD348" s="283"/>
      <c r="AE348" s="283"/>
      <c r="AF348" s="283"/>
      <c r="AG348" s="283"/>
      <c r="AH348" s="283"/>
      <c r="AI348" s="285"/>
    </row>
    <row r="349" spans="2:35" s="2" customFormat="1" x14ac:dyDescent="0.25">
      <c r="B349" s="282"/>
      <c r="C349" s="283"/>
      <c r="D349" s="283"/>
      <c r="E349" s="283"/>
      <c r="F349" s="283"/>
      <c r="G349" s="284"/>
      <c r="H349" s="283"/>
      <c r="I349" s="283"/>
      <c r="J349" s="283"/>
      <c r="K349" s="283"/>
      <c r="L349" s="283"/>
      <c r="M349" s="283"/>
      <c r="N349" s="283"/>
      <c r="O349" s="283"/>
      <c r="P349" s="283"/>
      <c r="Q349" s="283"/>
      <c r="R349" s="283"/>
      <c r="S349" s="283"/>
      <c r="T349" s="283"/>
      <c r="U349" s="283"/>
      <c r="V349" s="283"/>
      <c r="W349" s="283"/>
      <c r="X349" s="283"/>
      <c r="Y349" s="283"/>
      <c r="Z349" s="283"/>
      <c r="AA349" s="283"/>
      <c r="AB349" s="283"/>
      <c r="AC349" s="283"/>
      <c r="AD349" s="283"/>
      <c r="AE349" s="283"/>
      <c r="AF349" s="283"/>
      <c r="AG349" s="283"/>
      <c r="AH349" s="283"/>
      <c r="AI349" s="285"/>
    </row>
    <row r="350" spans="2:35" s="2" customFormat="1" x14ac:dyDescent="0.25">
      <c r="B350" s="282"/>
      <c r="C350" s="283"/>
      <c r="D350" s="283"/>
      <c r="E350" s="283"/>
      <c r="F350" s="283"/>
      <c r="G350" s="284"/>
      <c r="H350" s="283"/>
      <c r="I350" s="283"/>
      <c r="J350" s="283"/>
      <c r="K350" s="283"/>
      <c r="L350" s="283"/>
      <c r="M350" s="283"/>
      <c r="N350" s="283"/>
      <c r="O350" s="283"/>
      <c r="P350" s="283"/>
      <c r="Q350" s="283"/>
      <c r="R350" s="283"/>
      <c r="S350" s="283"/>
      <c r="T350" s="283"/>
      <c r="U350" s="283"/>
      <c r="V350" s="283"/>
      <c r="W350" s="283"/>
      <c r="X350" s="283"/>
      <c r="Y350" s="283"/>
      <c r="Z350" s="283"/>
      <c r="AA350" s="283"/>
      <c r="AB350" s="283"/>
      <c r="AC350" s="283"/>
      <c r="AD350" s="283"/>
      <c r="AE350" s="283"/>
      <c r="AF350" s="283"/>
      <c r="AG350" s="283"/>
      <c r="AH350" s="283"/>
      <c r="AI350" s="285"/>
    </row>
    <row r="351" spans="2:35" s="2" customFormat="1" x14ac:dyDescent="0.25">
      <c r="B351" s="282"/>
      <c r="C351" s="283"/>
      <c r="D351" s="283"/>
      <c r="E351" s="283"/>
      <c r="F351" s="283"/>
      <c r="G351" s="284"/>
      <c r="H351" s="283"/>
      <c r="I351" s="283"/>
      <c r="J351" s="283"/>
      <c r="K351" s="283"/>
      <c r="L351" s="283"/>
      <c r="M351" s="283"/>
      <c r="N351" s="283"/>
      <c r="O351" s="283"/>
      <c r="P351" s="283"/>
      <c r="Q351" s="283"/>
      <c r="R351" s="283"/>
      <c r="S351" s="283"/>
      <c r="T351" s="283"/>
      <c r="U351" s="283"/>
      <c r="V351" s="283"/>
      <c r="W351" s="283"/>
      <c r="X351" s="283"/>
      <c r="Y351" s="283"/>
      <c r="Z351" s="283"/>
      <c r="AA351" s="283"/>
      <c r="AB351" s="283"/>
      <c r="AC351" s="283"/>
      <c r="AD351" s="283"/>
      <c r="AE351" s="283"/>
      <c r="AF351" s="283"/>
      <c r="AG351" s="283"/>
      <c r="AH351" s="283"/>
      <c r="AI351" s="285"/>
    </row>
    <row r="352" spans="2:35" s="2" customFormat="1" x14ac:dyDescent="0.25">
      <c r="B352" s="282"/>
      <c r="C352" s="283"/>
      <c r="D352" s="283"/>
      <c r="E352" s="283"/>
      <c r="F352" s="283"/>
      <c r="G352" s="284"/>
      <c r="H352" s="283"/>
      <c r="I352" s="283"/>
      <c r="J352" s="283"/>
      <c r="K352" s="283"/>
      <c r="L352" s="283"/>
      <c r="M352" s="283"/>
      <c r="N352" s="283"/>
      <c r="O352" s="283"/>
      <c r="P352" s="283"/>
      <c r="Q352" s="283"/>
      <c r="R352" s="283"/>
      <c r="S352" s="283"/>
      <c r="T352" s="283"/>
      <c r="U352" s="283"/>
      <c r="V352" s="283"/>
      <c r="W352" s="283"/>
      <c r="X352" s="283"/>
      <c r="Y352" s="283"/>
      <c r="Z352" s="283"/>
      <c r="AA352" s="283"/>
      <c r="AB352" s="283"/>
      <c r="AC352" s="283"/>
      <c r="AD352" s="283"/>
      <c r="AE352" s="283"/>
      <c r="AF352" s="283"/>
      <c r="AG352" s="283"/>
      <c r="AH352" s="283"/>
      <c r="AI352" s="285"/>
    </row>
    <row r="353" spans="2:35" s="2" customFormat="1" x14ac:dyDescent="0.25">
      <c r="B353" s="282"/>
      <c r="C353" s="283"/>
      <c r="D353" s="283"/>
      <c r="E353" s="283"/>
      <c r="F353" s="283"/>
      <c r="G353" s="284"/>
      <c r="H353" s="283"/>
      <c r="I353" s="283"/>
      <c r="J353" s="283"/>
      <c r="K353" s="283"/>
      <c r="L353" s="283"/>
      <c r="M353" s="283"/>
      <c r="N353" s="283"/>
      <c r="O353" s="283"/>
      <c r="P353" s="283"/>
      <c r="Q353" s="283"/>
      <c r="R353" s="283"/>
      <c r="S353" s="283"/>
      <c r="T353" s="283"/>
      <c r="U353" s="283"/>
      <c r="V353" s="283"/>
      <c r="W353" s="283"/>
      <c r="X353" s="283"/>
      <c r="Y353" s="283"/>
      <c r="Z353" s="283"/>
      <c r="AA353" s="283"/>
      <c r="AB353" s="283"/>
      <c r="AC353" s="283"/>
      <c r="AD353" s="283"/>
      <c r="AE353" s="283"/>
      <c r="AF353" s="283"/>
      <c r="AG353" s="283"/>
      <c r="AH353" s="283"/>
      <c r="AI353" s="285"/>
    </row>
    <row r="354" spans="2:35" s="2" customFormat="1" x14ac:dyDescent="0.25">
      <c r="B354" s="282"/>
      <c r="C354" s="283"/>
      <c r="D354" s="283"/>
      <c r="E354" s="283"/>
      <c r="F354" s="283"/>
      <c r="G354" s="284"/>
      <c r="H354" s="283"/>
      <c r="I354" s="283"/>
      <c r="J354" s="283"/>
      <c r="K354" s="283"/>
      <c r="L354" s="283"/>
      <c r="M354" s="283"/>
      <c r="N354" s="283"/>
      <c r="O354" s="283"/>
      <c r="P354" s="283"/>
      <c r="Q354" s="283"/>
      <c r="R354" s="283"/>
      <c r="S354" s="283"/>
      <c r="T354" s="283"/>
      <c r="U354" s="283"/>
      <c r="V354" s="283"/>
      <c r="W354" s="283"/>
      <c r="X354" s="283"/>
      <c r="Y354" s="283"/>
      <c r="Z354" s="283"/>
      <c r="AA354" s="283"/>
      <c r="AB354" s="283"/>
      <c r="AC354" s="283"/>
      <c r="AD354" s="283"/>
      <c r="AE354" s="283"/>
      <c r="AF354" s="283"/>
      <c r="AG354" s="283"/>
      <c r="AH354" s="283"/>
      <c r="AI354" s="285"/>
    </row>
    <row r="355" spans="2:35" s="2" customFormat="1" x14ac:dyDescent="0.25">
      <c r="B355" s="282"/>
      <c r="C355" s="283"/>
      <c r="D355" s="283"/>
      <c r="E355" s="283"/>
      <c r="F355" s="283"/>
      <c r="G355" s="284"/>
      <c r="H355" s="283"/>
      <c r="I355" s="283"/>
      <c r="J355" s="283"/>
      <c r="K355" s="283"/>
      <c r="L355" s="283"/>
      <c r="M355" s="283"/>
      <c r="N355" s="283"/>
      <c r="O355" s="283"/>
      <c r="P355" s="283"/>
      <c r="Q355" s="283"/>
      <c r="R355" s="283"/>
      <c r="S355" s="283"/>
      <c r="T355" s="283"/>
      <c r="U355" s="283"/>
      <c r="V355" s="283"/>
      <c r="W355" s="283"/>
      <c r="X355" s="283"/>
      <c r="Y355" s="283"/>
      <c r="Z355" s="283"/>
      <c r="AA355" s="283"/>
      <c r="AB355" s="283"/>
      <c r="AC355" s="283"/>
      <c r="AD355" s="283"/>
      <c r="AE355" s="283"/>
      <c r="AF355" s="283"/>
      <c r="AG355" s="283"/>
      <c r="AH355" s="283"/>
      <c r="AI355" s="285"/>
    </row>
    <row r="356" spans="2:35" s="2" customFormat="1" x14ac:dyDescent="0.25">
      <c r="B356" s="282"/>
      <c r="C356" s="283"/>
      <c r="D356" s="283"/>
      <c r="E356" s="283"/>
      <c r="F356" s="283"/>
      <c r="G356" s="284"/>
      <c r="H356" s="283"/>
      <c r="I356" s="283"/>
      <c r="J356" s="283"/>
      <c r="K356" s="283"/>
      <c r="L356" s="283"/>
      <c r="M356" s="283"/>
      <c r="N356" s="283"/>
      <c r="O356" s="283"/>
      <c r="P356" s="283"/>
      <c r="Q356" s="283"/>
      <c r="R356" s="283"/>
      <c r="S356" s="283"/>
      <c r="T356" s="283"/>
      <c r="U356" s="283"/>
      <c r="V356" s="283"/>
      <c r="W356" s="283"/>
      <c r="X356" s="283"/>
      <c r="Y356" s="283"/>
      <c r="Z356" s="283"/>
      <c r="AA356" s="283"/>
      <c r="AB356" s="283"/>
      <c r="AC356" s="283"/>
      <c r="AD356" s="283"/>
      <c r="AE356" s="283"/>
      <c r="AF356" s="283"/>
      <c r="AG356" s="283"/>
      <c r="AH356" s="283"/>
      <c r="AI356" s="285"/>
    </row>
    <row r="357" spans="2:35" s="2" customFormat="1" x14ac:dyDescent="0.25">
      <c r="B357" s="282"/>
      <c r="C357" s="283"/>
      <c r="D357" s="283"/>
      <c r="E357" s="283"/>
      <c r="F357" s="283"/>
      <c r="G357" s="284"/>
      <c r="H357" s="283"/>
      <c r="I357" s="283"/>
      <c r="J357" s="283"/>
      <c r="K357" s="283"/>
      <c r="L357" s="283"/>
      <c r="M357" s="283"/>
      <c r="N357" s="283"/>
      <c r="O357" s="283"/>
      <c r="P357" s="283"/>
      <c r="Q357" s="283"/>
      <c r="R357" s="283"/>
      <c r="S357" s="283"/>
      <c r="T357" s="283"/>
      <c r="U357" s="283"/>
      <c r="V357" s="283"/>
      <c r="W357" s="283"/>
      <c r="X357" s="283"/>
      <c r="Y357" s="283"/>
      <c r="Z357" s="283"/>
      <c r="AA357" s="283"/>
      <c r="AB357" s="283"/>
      <c r="AC357" s="283"/>
      <c r="AD357" s="283"/>
      <c r="AE357" s="283"/>
      <c r="AF357" s="283"/>
      <c r="AG357" s="283"/>
      <c r="AH357" s="283"/>
      <c r="AI357" s="285"/>
    </row>
    <row r="358" spans="2:35" s="2" customFormat="1" x14ac:dyDescent="0.25">
      <c r="B358" s="282"/>
      <c r="C358" s="283"/>
      <c r="D358" s="283"/>
      <c r="E358" s="283"/>
      <c r="F358" s="283"/>
      <c r="G358" s="284"/>
      <c r="H358" s="283"/>
      <c r="I358" s="283"/>
      <c r="J358" s="283"/>
      <c r="K358" s="283"/>
      <c r="L358" s="283"/>
      <c r="M358" s="283"/>
      <c r="N358" s="283"/>
      <c r="O358" s="283"/>
      <c r="P358" s="283"/>
      <c r="Q358" s="283"/>
      <c r="R358" s="283"/>
      <c r="S358" s="283"/>
      <c r="T358" s="283"/>
      <c r="U358" s="283"/>
      <c r="V358" s="283"/>
      <c r="W358" s="283"/>
      <c r="X358" s="283"/>
      <c r="Y358" s="283"/>
      <c r="Z358" s="283"/>
      <c r="AA358" s="283"/>
      <c r="AB358" s="283"/>
      <c r="AC358" s="283"/>
      <c r="AD358" s="283"/>
      <c r="AE358" s="283"/>
      <c r="AF358" s="283"/>
      <c r="AG358" s="283"/>
      <c r="AH358" s="283"/>
      <c r="AI358" s="285"/>
    </row>
    <row r="359" spans="2:35" s="2" customFormat="1" x14ac:dyDescent="0.25">
      <c r="B359" s="282"/>
      <c r="C359" s="283"/>
      <c r="D359" s="283"/>
      <c r="E359" s="283"/>
      <c r="F359" s="283"/>
      <c r="G359" s="284"/>
      <c r="H359" s="283"/>
      <c r="I359" s="283"/>
      <c r="J359" s="283"/>
      <c r="K359" s="283"/>
      <c r="L359" s="283"/>
      <c r="M359" s="283"/>
      <c r="N359" s="283"/>
      <c r="O359" s="283"/>
      <c r="P359" s="283"/>
      <c r="Q359" s="283"/>
      <c r="R359" s="283"/>
      <c r="S359" s="283"/>
      <c r="T359" s="283"/>
      <c r="U359" s="283"/>
      <c r="V359" s="283"/>
      <c r="W359" s="283"/>
      <c r="X359" s="283"/>
      <c r="Y359" s="283"/>
      <c r="Z359" s="283"/>
      <c r="AA359" s="283"/>
      <c r="AB359" s="283"/>
      <c r="AC359" s="283"/>
      <c r="AD359" s="283"/>
      <c r="AE359" s="283"/>
      <c r="AF359" s="283"/>
      <c r="AG359" s="283"/>
      <c r="AH359" s="283"/>
      <c r="AI359" s="285"/>
    </row>
    <row r="360" spans="2:35" s="2" customFormat="1" x14ac:dyDescent="0.25">
      <c r="B360" s="282"/>
      <c r="C360" s="283"/>
      <c r="D360" s="283"/>
      <c r="E360" s="283"/>
      <c r="F360" s="283"/>
      <c r="G360" s="284"/>
      <c r="H360" s="283"/>
      <c r="I360" s="283"/>
      <c r="J360" s="283"/>
      <c r="K360" s="283"/>
      <c r="L360" s="283"/>
      <c r="M360" s="283"/>
      <c r="N360" s="283"/>
      <c r="O360" s="283"/>
      <c r="P360" s="283"/>
      <c r="Q360" s="283"/>
      <c r="R360" s="283"/>
      <c r="S360" s="283"/>
      <c r="T360" s="283"/>
      <c r="U360" s="283"/>
      <c r="V360" s="283"/>
      <c r="W360" s="283"/>
      <c r="X360" s="283"/>
      <c r="Y360" s="283"/>
      <c r="Z360" s="283"/>
      <c r="AA360" s="283"/>
      <c r="AB360" s="283"/>
      <c r="AC360" s="283"/>
      <c r="AD360" s="283"/>
      <c r="AE360" s="283"/>
      <c r="AF360" s="283"/>
      <c r="AG360" s="283"/>
      <c r="AH360" s="283"/>
      <c r="AI360" s="285"/>
    </row>
    <row r="361" spans="2:35" s="2" customFormat="1" x14ac:dyDescent="0.25">
      <c r="B361" s="282"/>
      <c r="C361" s="283"/>
      <c r="D361" s="283"/>
      <c r="E361" s="283"/>
      <c r="F361" s="283"/>
      <c r="G361" s="284"/>
      <c r="H361" s="283"/>
      <c r="I361" s="283"/>
      <c r="J361" s="283"/>
      <c r="K361" s="283"/>
      <c r="L361" s="283"/>
      <c r="M361" s="283"/>
      <c r="N361" s="283"/>
      <c r="O361" s="283"/>
      <c r="P361" s="283"/>
      <c r="Q361" s="283"/>
      <c r="R361" s="283"/>
      <c r="S361" s="283"/>
      <c r="T361" s="283"/>
      <c r="U361" s="283"/>
      <c r="V361" s="283"/>
      <c r="W361" s="283"/>
      <c r="X361" s="283"/>
      <c r="Y361" s="283"/>
      <c r="Z361" s="283"/>
      <c r="AA361" s="283"/>
      <c r="AB361" s="283"/>
      <c r="AC361" s="283"/>
      <c r="AD361" s="283"/>
      <c r="AE361" s="283"/>
      <c r="AF361" s="283"/>
      <c r="AG361" s="283"/>
      <c r="AH361" s="283"/>
      <c r="AI361" s="285"/>
    </row>
    <row r="362" spans="2:35" s="2" customFormat="1" x14ac:dyDescent="0.25">
      <c r="B362" s="282"/>
      <c r="C362" s="283"/>
      <c r="D362" s="283"/>
      <c r="E362" s="283"/>
      <c r="F362" s="283"/>
      <c r="G362" s="284"/>
      <c r="H362" s="283"/>
      <c r="I362" s="283"/>
      <c r="J362" s="283"/>
      <c r="K362" s="283"/>
      <c r="L362" s="283"/>
      <c r="M362" s="283"/>
      <c r="N362" s="283"/>
      <c r="O362" s="283"/>
      <c r="P362" s="283"/>
      <c r="Q362" s="283"/>
      <c r="R362" s="283"/>
      <c r="S362" s="283"/>
      <c r="T362" s="283"/>
      <c r="U362" s="283"/>
      <c r="V362" s="283"/>
      <c r="W362" s="283"/>
      <c r="X362" s="283"/>
      <c r="Y362" s="283"/>
      <c r="Z362" s="283"/>
      <c r="AA362" s="283"/>
      <c r="AB362" s="283"/>
      <c r="AC362" s="283"/>
      <c r="AD362" s="283"/>
      <c r="AE362" s="283"/>
      <c r="AF362" s="283"/>
      <c r="AG362" s="283"/>
      <c r="AH362" s="283"/>
      <c r="AI362" s="285"/>
    </row>
    <row r="363" spans="2:35" s="2" customFormat="1" x14ac:dyDescent="0.25">
      <c r="B363" s="282"/>
      <c r="C363" s="283"/>
      <c r="D363" s="283"/>
      <c r="E363" s="283"/>
      <c r="F363" s="283"/>
      <c r="G363" s="284"/>
      <c r="H363" s="283"/>
      <c r="I363" s="283"/>
      <c r="J363" s="283"/>
      <c r="K363" s="283"/>
      <c r="L363" s="283"/>
      <c r="M363" s="283"/>
      <c r="N363" s="283"/>
      <c r="O363" s="283"/>
      <c r="P363" s="283"/>
      <c r="Q363" s="283"/>
      <c r="R363" s="283"/>
      <c r="S363" s="283"/>
      <c r="T363" s="283"/>
      <c r="U363" s="283"/>
      <c r="V363" s="283"/>
      <c r="W363" s="283"/>
      <c r="X363" s="283"/>
      <c r="Y363" s="283"/>
      <c r="Z363" s="283"/>
      <c r="AA363" s="283"/>
      <c r="AB363" s="283"/>
      <c r="AC363" s="283"/>
      <c r="AD363" s="283"/>
      <c r="AE363" s="283"/>
      <c r="AF363" s="283"/>
      <c r="AG363" s="283"/>
      <c r="AH363" s="283"/>
      <c r="AI363" s="285"/>
    </row>
    <row r="364" spans="2:35" s="2" customFormat="1" x14ac:dyDescent="0.25">
      <c r="B364" s="282"/>
      <c r="C364" s="283"/>
      <c r="D364" s="283"/>
      <c r="E364" s="283"/>
      <c r="F364" s="283"/>
      <c r="G364" s="284"/>
      <c r="H364" s="283"/>
      <c r="I364" s="283"/>
      <c r="J364" s="283"/>
      <c r="K364" s="283"/>
      <c r="L364" s="283"/>
      <c r="M364" s="283"/>
      <c r="N364" s="283"/>
      <c r="O364" s="283"/>
      <c r="P364" s="283"/>
      <c r="Q364" s="283"/>
      <c r="R364" s="283"/>
      <c r="S364" s="283"/>
      <c r="T364" s="283"/>
      <c r="U364" s="283"/>
      <c r="V364" s="283"/>
      <c r="W364" s="283"/>
      <c r="X364" s="283"/>
      <c r="Y364" s="283"/>
      <c r="Z364" s="283"/>
      <c r="AA364" s="283"/>
      <c r="AB364" s="283"/>
      <c r="AC364" s="283"/>
      <c r="AD364" s="283"/>
      <c r="AE364" s="283"/>
      <c r="AF364" s="283"/>
      <c r="AG364" s="283"/>
      <c r="AH364" s="283"/>
      <c r="AI364" s="285"/>
    </row>
    <row r="365" spans="2:35" s="2" customFormat="1" x14ac:dyDescent="0.25">
      <c r="B365" s="282"/>
      <c r="C365" s="283"/>
      <c r="D365" s="283"/>
      <c r="E365" s="283"/>
      <c r="F365" s="283"/>
      <c r="G365" s="284"/>
      <c r="H365" s="283"/>
      <c r="I365" s="283"/>
      <c r="J365" s="283"/>
      <c r="K365" s="283"/>
      <c r="L365" s="283"/>
      <c r="M365" s="283"/>
      <c r="N365" s="283"/>
      <c r="O365" s="283"/>
      <c r="P365" s="283"/>
      <c r="Q365" s="283"/>
      <c r="R365" s="283"/>
      <c r="S365" s="283"/>
      <c r="T365" s="283"/>
      <c r="U365" s="283"/>
      <c r="V365" s="283"/>
      <c r="W365" s="283"/>
      <c r="X365" s="283"/>
      <c r="Y365" s="283"/>
      <c r="Z365" s="283"/>
      <c r="AA365" s="283"/>
      <c r="AB365" s="283"/>
      <c r="AC365" s="283"/>
      <c r="AD365" s="283"/>
      <c r="AE365" s="283"/>
      <c r="AF365" s="283"/>
      <c r="AG365" s="283"/>
      <c r="AH365" s="283"/>
      <c r="AI365" s="285"/>
    </row>
    <row r="366" spans="2:35" s="2" customFormat="1" x14ac:dyDescent="0.25">
      <c r="B366" s="282"/>
      <c r="C366" s="283"/>
      <c r="D366" s="283"/>
      <c r="E366" s="283"/>
      <c r="F366" s="283"/>
      <c r="G366" s="284"/>
      <c r="H366" s="283"/>
      <c r="I366" s="283"/>
      <c r="J366" s="283"/>
      <c r="K366" s="283"/>
      <c r="L366" s="283"/>
      <c r="M366" s="283"/>
      <c r="N366" s="283"/>
      <c r="O366" s="283"/>
      <c r="P366" s="283"/>
      <c r="Q366" s="283"/>
      <c r="R366" s="283"/>
      <c r="S366" s="283"/>
      <c r="T366" s="283"/>
      <c r="U366" s="283"/>
      <c r="V366" s="283"/>
      <c r="W366" s="283"/>
      <c r="X366" s="283"/>
      <c r="Y366" s="283"/>
      <c r="Z366" s="283"/>
      <c r="AA366" s="283"/>
      <c r="AB366" s="283"/>
      <c r="AC366" s="283"/>
      <c r="AD366" s="283"/>
      <c r="AE366" s="283"/>
      <c r="AF366" s="283"/>
      <c r="AG366" s="283"/>
      <c r="AH366" s="283"/>
      <c r="AI366" s="285"/>
    </row>
    <row r="367" spans="2:35" s="2" customFormat="1" x14ac:dyDescent="0.25">
      <c r="B367" s="282"/>
      <c r="C367" s="283"/>
      <c r="D367" s="283"/>
      <c r="E367" s="283"/>
      <c r="F367" s="283"/>
      <c r="G367" s="284"/>
      <c r="H367" s="283"/>
      <c r="I367" s="283"/>
      <c r="J367" s="283"/>
      <c r="K367" s="283"/>
      <c r="L367" s="283"/>
      <c r="M367" s="283"/>
      <c r="N367" s="283"/>
      <c r="O367" s="283"/>
      <c r="P367" s="283"/>
      <c r="Q367" s="283"/>
      <c r="R367" s="283"/>
      <c r="S367" s="283"/>
      <c r="T367" s="283"/>
      <c r="U367" s="283"/>
      <c r="V367" s="283"/>
      <c r="W367" s="283"/>
      <c r="X367" s="283"/>
      <c r="Y367" s="283"/>
      <c r="Z367" s="283"/>
      <c r="AA367" s="283"/>
      <c r="AB367" s="283"/>
      <c r="AC367" s="283"/>
      <c r="AD367" s="283"/>
      <c r="AE367" s="283"/>
      <c r="AF367" s="283"/>
      <c r="AG367" s="283"/>
      <c r="AH367" s="283"/>
      <c r="AI367" s="285"/>
    </row>
    <row r="368" spans="2:35" s="2" customFormat="1" x14ac:dyDescent="0.25">
      <c r="B368" s="282"/>
      <c r="C368" s="283"/>
      <c r="D368" s="283"/>
      <c r="E368" s="283"/>
      <c r="F368" s="283"/>
      <c r="G368" s="284"/>
      <c r="H368" s="283"/>
      <c r="I368" s="283"/>
      <c r="J368" s="283"/>
      <c r="K368" s="283"/>
      <c r="L368" s="283"/>
      <c r="M368" s="283"/>
      <c r="N368" s="283"/>
      <c r="O368" s="283"/>
      <c r="P368" s="283"/>
      <c r="Q368" s="283"/>
      <c r="R368" s="283"/>
      <c r="S368" s="283"/>
      <c r="T368" s="283"/>
      <c r="U368" s="283"/>
      <c r="V368" s="283"/>
      <c r="W368" s="283"/>
      <c r="X368" s="283"/>
      <c r="Y368" s="283"/>
      <c r="Z368" s="283"/>
      <c r="AA368" s="283"/>
      <c r="AB368" s="283"/>
      <c r="AC368" s="283"/>
      <c r="AD368" s="283"/>
      <c r="AE368" s="283"/>
      <c r="AF368" s="283"/>
      <c r="AG368" s="283"/>
      <c r="AH368" s="283"/>
      <c r="AI368" s="285"/>
    </row>
    <row r="369" spans="2:35" s="2" customFormat="1" x14ac:dyDescent="0.25">
      <c r="B369" s="282"/>
      <c r="C369" s="283"/>
      <c r="D369" s="283"/>
      <c r="E369" s="283"/>
      <c r="F369" s="283"/>
      <c r="G369" s="284"/>
      <c r="H369" s="283"/>
      <c r="I369" s="283"/>
      <c r="J369" s="283"/>
      <c r="K369" s="283"/>
      <c r="L369" s="283"/>
      <c r="M369" s="283"/>
      <c r="N369" s="283"/>
      <c r="O369" s="283"/>
      <c r="P369" s="283"/>
      <c r="Q369" s="283"/>
      <c r="R369" s="283"/>
      <c r="S369" s="283"/>
      <c r="T369" s="283"/>
      <c r="U369" s="283"/>
      <c r="V369" s="283"/>
      <c r="W369" s="283"/>
      <c r="X369" s="283"/>
      <c r="Y369" s="283"/>
      <c r="Z369" s="283"/>
      <c r="AA369" s="283"/>
      <c r="AB369" s="283"/>
      <c r="AC369" s="283"/>
      <c r="AD369" s="283"/>
      <c r="AE369" s="283"/>
      <c r="AF369" s="283"/>
      <c r="AG369" s="283"/>
      <c r="AH369" s="283"/>
      <c r="AI369" s="285"/>
    </row>
    <row r="370" spans="2:35" s="2" customFormat="1" x14ac:dyDescent="0.25">
      <c r="B370" s="282"/>
      <c r="C370" s="283"/>
      <c r="D370" s="283"/>
      <c r="E370" s="283"/>
      <c r="F370" s="283"/>
      <c r="G370" s="284"/>
      <c r="H370" s="283"/>
      <c r="I370" s="283"/>
      <c r="J370" s="283"/>
      <c r="K370" s="283"/>
      <c r="L370" s="283"/>
      <c r="M370" s="283"/>
      <c r="N370" s="283"/>
      <c r="O370" s="283"/>
      <c r="P370" s="283"/>
      <c r="Q370" s="283"/>
      <c r="R370" s="283"/>
      <c r="S370" s="283"/>
      <c r="T370" s="283"/>
      <c r="U370" s="283"/>
      <c r="V370" s="283"/>
      <c r="W370" s="283"/>
      <c r="X370" s="283"/>
      <c r="Y370" s="283"/>
      <c r="Z370" s="283"/>
      <c r="AA370" s="283"/>
      <c r="AB370" s="283"/>
      <c r="AC370" s="283"/>
      <c r="AD370" s="283"/>
      <c r="AE370" s="283"/>
      <c r="AF370" s="283"/>
      <c r="AG370" s="283"/>
      <c r="AH370" s="283"/>
      <c r="AI370" s="285"/>
    </row>
    <row r="371" spans="2:35" s="2" customFormat="1" x14ac:dyDescent="0.25">
      <c r="B371" s="282"/>
      <c r="C371" s="283"/>
      <c r="D371" s="283"/>
      <c r="E371" s="283"/>
      <c r="F371" s="283"/>
      <c r="G371" s="284"/>
      <c r="H371" s="283"/>
      <c r="I371" s="283"/>
      <c r="J371" s="283"/>
      <c r="K371" s="283"/>
      <c r="L371" s="283"/>
      <c r="M371" s="283"/>
      <c r="N371" s="283"/>
      <c r="O371" s="283"/>
      <c r="P371" s="283"/>
      <c r="Q371" s="283"/>
      <c r="R371" s="283"/>
      <c r="S371" s="283"/>
      <c r="T371" s="283"/>
      <c r="U371" s="283"/>
      <c r="V371" s="283"/>
      <c r="W371" s="283"/>
      <c r="X371" s="283"/>
      <c r="Y371" s="283"/>
      <c r="Z371" s="283"/>
      <c r="AA371" s="283"/>
      <c r="AB371" s="283"/>
      <c r="AC371" s="283"/>
      <c r="AD371" s="283"/>
      <c r="AE371" s="283"/>
      <c r="AF371" s="283"/>
      <c r="AG371" s="283"/>
      <c r="AH371" s="283"/>
      <c r="AI371" s="285"/>
    </row>
    <row r="372" spans="2:35" s="2" customFormat="1" x14ac:dyDescent="0.25">
      <c r="B372" s="282"/>
      <c r="C372" s="283"/>
      <c r="D372" s="283"/>
      <c r="E372" s="283"/>
      <c r="F372" s="283"/>
      <c r="G372" s="284"/>
      <c r="H372" s="283"/>
      <c r="I372" s="283"/>
      <c r="J372" s="283"/>
      <c r="K372" s="283"/>
      <c r="L372" s="283"/>
      <c r="M372" s="283"/>
      <c r="N372" s="283"/>
      <c r="O372" s="283"/>
      <c r="P372" s="283"/>
      <c r="Q372" s="283"/>
      <c r="R372" s="283"/>
      <c r="S372" s="283"/>
      <c r="T372" s="283"/>
      <c r="U372" s="283"/>
      <c r="V372" s="283"/>
      <c r="W372" s="283"/>
      <c r="X372" s="283"/>
      <c r="Y372" s="283"/>
      <c r="Z372" s="283"/>
      <c r="AA372" s="283"/>
      <c r="AB372" s="283"/>
      <c r="AC372" s="283"/>
      <c r="AD372" s="283"/>
      <c r="AE372" s="283"/>
      <c r="AF372" s="283"/>
      <c r="AG372" s="283"/>
      <c r="AH372" s="283"/>
      <c r="AI372" s="285"/>
    </row>
    <row r="373" spans="2:35" s="2" customFormat="1" x14ac:dyDescent="0.25">
      <c r="B373" s="282"/>
      <c r="C373" s="283"/>
      <c r="D373" s="283"/>
      <c r="E373" s="283"/>
      <c r="F373" s="283"/>
      <c r="G373" s="284"/>
      <c r="H373" s="283"/>
      <c r="I373" s="283"/>
      <c r="J373" s="283"/>
      <c r="K373" s="283"/>
      <c r="L373" s="283"/>
      <c r="M373" s="283"/>
      <c r="N373" s="283"/>
      <c r="O373" s="283"/>
      <c r="P373" s="283"/>
      <c r="Q373" s="283"/>
      <c r="R373" s="283"/>
      <c r="S373" s="283"/>
      <c r="T373" s="283"/>
      <c r="U373" s="283"/>
      <c r="V373" s="283"/>
      <c r="W373" s="283"/>
      <c r="X373" s="283"/>
      <c r="Y373" s="283"/>
      <c r="Z373" s="283"/>
      <c r="AA373" s="283"/>
      <c r="AB373" s="283"/>
      <c r="AC373" s="283"/>
      <c r="AD373" s="283"/>
      <c r="AE373" s="283"/>
      <c r="AF373" s="283"/>
      <c r="AG373" s="283"/>
      <c r="AH373" s="283"/>
      <c r="AI373" s="285"/>
    </row>
    <row r="374" spans="2:35" s="2" customFormat="1" x14ac:dyDescent="0.25">
      <c r="B374" s="282"/>
      <c r="C374" s="283"/>
      <c r="D374" s="283"/>
      <c r="E374" s="283"/>
      <c r="F374" s="283"/>
      <c r="G374" s="284"/>
      <c r="H374" s="283"/>
      <c r="I374" s="283"/>
      <c r="J374" s="283"/>
      <c r="K374" s="283"/>
      <c r="L374" s="283"/>
      <c r="M374" s="283"/>
      <c r="N374" s="283"/>
      <c r="O374" s="283"/>
      <c r="P374" s="283"/>
      <c r="Q374" s="283"/>
      <c r="R374" s="283"/>
      <c r="S374" s="283"/>
      <c r="T374" s="283"/>
      <c r="U374" s="283"/>
      <c r="V374" s="283"/>
      <c r="W374" s="283"/>
      <c r="X374" s="283"/>
      <c r="Y374" s="283"/>
      <c r="Z374" s="283"/>
      <c r="AA374" s="283"/>
      <c r="AB374" s="283"/>
      <c r="AC374" s="283"/>
      <c r="AD374" s="283"/>
      <c r="AE374" s="283"/>
      <c r="AF374" s="283"/>
      <c r="AG374" s="283"/>
      <c r="AH374" s="283"/>
      <c r="AI374" s="285"/>
    </row>
    <row r="375" spans="2:35" s="2" customFormat="1" x14ac:dyDescent="0.25">
      <c r="B375" s="282"/>
      <c r="C375" s="283"/>
      <c r="D375" s="283"/>
      <c r="E375" s="283"/>
      <c r="F375" s="283"/>
      <c r="G375" s="284"/>
      <c r="H375" s="283"/>
      <c r="I375" s="283"/>
      <c r="J375" s="283"/>
      <c r="K375" s="283"/>
      <c r="L375" s="283"/>
      <c r="M375" s="283"/>
      <c r="N375" s="283"/>
      <c r="O375" s="283"/>
      <c r="P375" s="283"/>
      <c r="Q375" s="283"/>
      <c r="R375" s="283"/>
      <c r="S375" s="283"/>
      <c r="T375" s="283"/>
      <c r="U375" s="283"/>
      <c r="V375" s="283"/>
      <c r="W375" s="283"/>
      <c r="X375" s="283"/>
      <c r="Y375" s="283"/>
      <c r="Z375" s="283"/>
      <c r="AA375" s="283"/>
      <c r="AB375" s="283"/>
      <c r="AC375" s="283"/>
      <c r="AD375" s="283"/>
      <c r="AE375" s="283"/>
      <c r="AF375" s="283"/>
      <c r="AG375" s="283"/>
      <c r="AH375" s="283"/>
      <c r="AI375" s="285"/>
    </row>
    <row r="376" spans="2:35" s="2" customFormat="1" x14ac:dyDescent="0.25">
      <c r="B376" s="282"/>
      <c r="C376" s="283"/>
      <c r="D376" s="283"/>
      <c r="E376" s="283"/>
      <c r="F376" s="283"/>
      <c r="G376" s="284"/>
      <c r="H376" s="283"/>
      <c r="I376" s="283"/>
      <c r="J376" s="283"/>
      <c r="K376" s="283"/>
      <c r="L376" s="283"/>
      <c r="M376" s="283"/>
      <c r="N376" s="283"/>
      <c r="O376" s="283"/>
      <c r="P376" s="283"/>
      <c r="Q376" s="283"/>
      <c r="R376" s="283"/>
      <c r="S376" s="283"/>
      <c r="T376" s="283"/>
      <c r="U376" s="283"/>
      <c r="V376" s="283"/>
      <c r="W376" s="283"/>
      <c r="X376" s="283"/>
      <c r="Y376" s="283"/>
      <c r="Z376" s="283"/>
      <c r="AA376" s="283"/>
      <c r="AB376" s="283"/>
      <c r="AC376" s="283"/>
      <c r="AD376" s="283"/>
      <c r="AE376" s="283"/>
      <c r="AF376" s="283"/>
      <c r="AG376" s="283"/>
      <c r="AH376" s="283"/>
      <c r="AI376" s="285"/>
    </row>
    <row r="377" spans="2:35" s="2" customFormat="1" x14ac:dyDescent="0.25">
      <c r="B377" s="282"/>
      <c r="C377" s="283"/>
      <c r="D377" s="283"/>
      <c r="E377" s="283"/>
      <c r="F377" s="283"/>
      <c r="G377" s="284"/>
      <c r="H377" s="283"/>
      <c r="I377" s="283"/>
      <c r="J377" s="283"/>
      <c r="K377" s="283"/>
      <c r="L377" s="283"/>
      <c r="M377" s="283"/>
      <c r="N377" s="283"/>
      <c r="O377" s="283"/>
      <c r="P377" s="283"/>
      <c r="Q377" s="283"/>
      <c r="R377" s="283"/>
      <c r="S377" s="283"/>
      <c r="T377" s="283"/>
      <c r="U377" s="283"/>
      <c r="V377" s="283"/>
      <c r="W377" s="283"/>
      <c r="X377" s="283"/>
      <c r="Y377" s="283"/>
      <c r="Z377" s="283"/>
      <c r="AA377" s="283"/>
      <c r="AB377" s="283"/>
      <c r="AC377" s="283"/>
      <c r="AD377" s="283"/>
      <c r="AE377" s="283"/>
      <c r="AF377" s="283"/>
      <c r="AG377" s="283"/>
      <c r="AH377" s="283"/>
      <c r="AI377" s="285"/>
    </row>
    <row r="378" spans="2:35" s="2" customFormat="1" x14ac:dyDescent="0.25">
      <c r="B378" s="282"/>
      <c r="C378" s="283"/>
      <c r="D378" s="283"/>
      <c r="E378" s="283"/>
      <c r="F378" s="283"/>
      <c r="G378" s="284"/>
      <c r="H378" s="283"/>
      <c r="I378" s="283"/>
      <c r="J378" s="283"/>
      <c r="K378" s="283"/>
      <c r="L378" s="283"/>
      <c r="M378" s="283"/>
      <c r="N378" s="283"/>
      <c r="O378" s="283"/>
      <c r="P378" s="283"/>
      <c r="Q378" s="283"/>
      <c r="R378" s="283"/>
      <c r="S378" s="283"/>
      <c r="T378" s="283"/>
      <c r="U378" s="283"/>
      <c r="V378" s="283"/>
      <c r="W378" s="283"/>
      <c r="X378" s="283"/>
      <c r="Y378" s="283"/>
      <c r="Z378" s="283"/>
      <c r="AA378" s="283"/>
      <c r="AB378" s="283"/>
      <c r="AC378" s="283"/>
      <c r="AD378" s="283"/>
      <c r="AE378" s="283"/>
      <c r="AF378" s="283"/>
      <c r="AG378" s="283"/>
      <c r="AH378" s="283"/>
      <c r="AI378" s="285"/>
    </row>
    <row r="379" spans="2:35" s="2" customFormat="1" x14ac:dyDescent="0.25">
      <c r="B379" s="282"/>
      <c r="C379" s="283"/>
      <c r="D379" s="283"/>
      <c r="E379" s="283"/>
      <c r="F379" s="283"/>
      <c r="G379" s="284"/>
      <c r="H379" s="283"/>
      <c r="I379" s="283"/>
      <c r="J379" s="283"/>
      <c r="K379" s="283"/>
      <c r="L379" s="283"/>
      <c r="M379" s="283"/>
      <c r="N379" s="283"/>
      <c r="O379" s="283"/>
      <c r="P379" s="283"/>
      <c r="Q379" s="283"/>
      <c r="R379" s="283"/>
      <c r="S379" s="283"/>
      <c r="T379" s="283"/>
      <c r="U379" s="283"/>
      <c r="V379" s="283"/>
      <c r="W379" s="283"/>
      <c r="X379" s="283"/>
      <c r="Y379" s="283"/>
      <c r="Z379" s="283"/>
      <c r="AA379" s="283"/>
      <c r="AB379" s="283"/>
      <c r="AC379" s="283"/>
      <c r="AD379" s="283"/>
      <c r="AE379" s="283"/>
      <c r="AF379" s="283"/>
      <c r="AG379" s="283"/>
      <c r="AH379" s="283"/>
      <c r="AI379" s="285"/>
    </row>
    <row r="380" spans="2:35" s="2" customFormat="1" x14ac:dyDescent="0.25">
      <c r="B380" s="282"/>
      <c r="C380" s="283"/>
      <c r="D380" s="283"/>
      <c r="E380" s="283"/>
      <c r="F380" s="283"/>
      <c r="G380" s="284"/>
      <c r="H380" s="283"/>
      <c r="I380" s="283"/>
      <c r="J380" s="283"/>
      <c r="K380" s="283"/>
      <c r="L380" s="283"/>
      <c r="M380" s="283"/>
      <c r="N380" s="283"/>
      <c r="O380" s="283"/>
      <c r="P380" s="283"/>
      <c r="Q380" s="283"/>
      <c r="R380" s="283"/>
      <c r="S380" s="283"/>
      <c r="T380" s="283"/>
      <c r="U380" s="283"/>
      <c r="V380" s="283"/>
      <c r="W380" s="283"/>
      <c r="X380" s="283"/>
      <c r="Y380" s="283"/>
      <c r="Z380" s="283"/>
      <c r="AA380" s="283"/>
      <c r="AB380" s="283"/>
      <c r="AC380" s="283"/>
      <c r="AD380" s="283"/>
      <c r="AE380" s="283"/>
      <c r="AF380" s="283"/>
      <c r="AG380" s="283"/>
      <c r="AH380" s="283"/>
      <c r="AI380" s="285"/>
    </row>
    <row r="381" spans="2:35" s="2" customFormat="1" x14ac:dyDescent="0.25">
      <c r="B381" s="282"/>
      <c r="C381" s="283"/>
      <c r="D381" s="283"/>
      <c r="E381" s="283"/>
      <c r="F381" s="283"/>
      <c r="G381" s="284"/>
      <c r="H381" s="283"/>
      <c r="I381" s="283"/>
      <c r="J381" s="283"/>
      <c r="K381" s="283"/>
      <c r="L381" s="283"/>
      <c r="M381" s="283"/>
      <c r="N381" s="283"/>
      <c r="O381" s="283"/>
      <c r="P381" s="283"/>
      <c r="Q381" s="283"/>
      <c r="R381" s="283"/>
      <c r="S381" s="283"/>
      <c r="T381" s="283"/>
      <c r="U381" s="283"/>
      <c r="V381" s="283"/>
      <c r="W381" s="283"/>
      <c r="X381" s="283"/>
      <c r="Y381" s="283"/>
      <c r="Z381" s="283"/>
      <c r="AA381" s="283"/>
      <c r="AB381" s="283"/>
      <c r="AC381" s="283"/>
      <c r="AD381" s="283"/>
      <c r="AE381" s="283"/>
      <c r="AF381" s="283"/>
      <c r="AG381" s="283"/>
      <c r="AH381" s="283"/>
      <c r="AI381" s="285"/>
    </row>
    <row r="382" spans="2:35" s="2" customFormat="1" x14ac:dyDescent="0.25">
      <c r="B382" s="282"/>
      <c r="C382" s="283"/>
      <c r="D382" s="283"/>
      <c r="E382" s="283"/>
      <c r="F382" s="283"/>
      <c r="G382" s="284"/>
      <c r="H382" s="283"/>
      <c r="I382" s="283"/>
      <c r="J382" s="283"/>
      <c r="K382" s="283"/>
      <c r="L382" s="283"/>
      <c r="M382" s="283"/>
      <c r="N382" s="283"/>
      <c r="O382" s="283"/>
      <c r="P382" s="283"/>
      <c r="Q382" s="283"/>
      <c r="R382" s="283"/>
      <c r="S382" s="283"/>
      <c r="T382" s="283"/>
      <c r="U382" s="283"/>
      <c r="V382" s="283"/>
      <c r="W382" s="283"/>
      <c r="X382" s="283"/>
      <c r="Y382" s="283"/>
      <c r="Z382" s="283"/>
      <c r="AA382" s="283"/>
      <c r="AB382" s="283"/>
      <c r="AC382" s="283"/>
      <c r="AD382" s="283"/>
      <c r="AE382" s="283"/>
      <c r="AF382" s="283"/>
      <c r="AG382" s="283"/>
      <c r="AH382" s="283"/>
      <c r="AI382" s="285"/>
    </row>
    <row r="383" spans="2:35" s="2" customFormat="1" x14ac:dyDescent="0.25">
      <c r="B383" s="282"/>
      <c r="C383" s="283"/>
      <c r="D383" s="283"/>
      <c r="E383" s="283"/>
      <c r="F383" s="283"/>
      <c r="G383" s="284"/>
      <c r="H383" s="283"/>
      <c r="I383" s="283"/>
      <c r="J383" s="283"/>
      <c r="K383" s="283"/>
      <c r="L383" s="283"/>
      <c r="M383" s="283"/>
      <c r="N383" s="283"/>
      <c r="O383" s="283"/>
      <c r="P383" s="283"/>
      <c r="Q383" s="283"/>
      <c r="R383" s="283"/>
      <c r="S383" s="283"/>
      <c r="T383" s="283"/>
      <c r="U383" s="283"/>
      <c r="V383" s="283"/>
      <c r="W383" s="283"/>
      <c r="X383" s="283"/>
      <c r="Y383" s="283"/>
      <c r="Z383" s="283"/>
      <c r="AA383" s="283"/>
      <c r="AB383" s="283"/>
      <c r="AC383" s="283"/>
      <c r="AD383" s="283"/>
      <c r="AE383" s="283"/>
      <c r="AF383" s="283"/>
      <c r="AG383" s="283"/>
      <c r="AH383" s="283"/>
      <c r="AI383" s="285"/>
    </row>
    <row r="384" spans="2:35" s="2" customFormat="1" x14ac:dyDescent="0.25">
      <c r="B384" s="282"/>
      <c r="C384" s="283"/>
      <c r="D384" s="283"/>
      <c r="E384" s="283"/>
      <c r="F384" s="283"/>
      <c r="G384" s="284"/>
      <c r="H384" s="283"/>
      <c r="I384" s="283"/>
      <c r="J384" s="283"/>
      <c r="K384" s="283"/>
      <c r="L384" s="283"/>
      <c r="M384" s="283"/>
      <c r="N384" s="283"/>
      <c r="O384" s="283"/>
      <c r="P384" s="283"/>
      <c r="Q384" s="283"/>
      <c r="R384" s="283"/>
      <c r="S384" s="283"/>
      <c r="T384" s="283"/>
      <c r="U384" s="283"/>
      <c r="V384" s="283"/>
      <c r="W384" s="283"/>
      <c r="X384" s="283"/>
      <c r="Y384" s="283"/>
      <c r="Z384" s="283"/>
      <c r="AA384" s="283"/>
      <c r="AB384" s="283"/>
      <c r="AC384" s="283"/>
      <c r="AD384" s="283"/>
      <c r="AE384" s="283"/>
      <c r="AF384" s="283"/>
      <c r="AG384" s="283"/>
      <c r="AH384" s="283"/>
      <c r="AI384" s="285"/>
    </row>
    <row r="385" spans="2:35" s="2" customFormat="1" x14ac:dyDescent="0.25">
      <c r="B385" s="282"/>
      <c r="C385" s="283"/>
      <c r="D385" s="283"/>
      <c r="E385" s="283"/>
      <c r="F385" s="283"/>
      <c r="G385" s="284"/>
      <c r="H385" s="283"/>
      <c r="I385" s="283"/>
      <c r="J385" s="283"/>
      <c r="K385" s="283"/>
      <c r="L385" s="283"/>
      <c r="M385" s="283"/>
      <c r="N385" s="283"/>
      <c r="O385" s="283"/>
      <c r="P385" s="283"/>
      <c r="Q385" s="283"/>
      <c r="R385" s="283"/>
      <c r="S385" s="283"/>
      <c r="T385" s="283"/>
      <c r="U385" s="283"/>
      <c r="V385" s="283"/>
      <c r="W385" s="283"/>
      <c r="X385" s="283"/>
      <c r="Y385" s="283"/>
      <c r="Z385" s="283"/>
      <c r="AA385" s="283"/>
      <c r="AB385" s="283"/>
      <c r="AC385" s="283"/>
      <c r="AD385" s="283"/>
      <c r="AE385" s="283"/>
      <c r="AF385" s="283"/>
      <c r="AG385" s="283"/>
      <c r="AH385" s="283"/>
      <c r="AI385" s="285"/>
    </row>
    <row r="386" spans="2:35" s="2" customFormat="1" x14ac:dyDescent="0.25">
      <c r="B386" s="282"/>
      <c r="C386" s="283"/>
      <c r="D386" s="283"/>
      <c r="E386" s="283"/>
      <c r="F386" s="283"/>
      <c r="G386" s="284"/>
      <c r="H386" s="283"/>
      <c r="I386" s="283"/>
      <c r="J386" s="283"/>
      <c r="K386" s="283"/>
      <c r="L386" s="283"/>
      <c r="M386" s="283"/>
      <c r="N386" s="283"/>
      <c r="O386" s="283"/>
      <c r="P386" s="283"/>
      <c r="Q386" s="283"/>
      <c r="R386" s="283"/>
      <c r="S386" s="283"/>
      <c r="T386" s="283"/>
      <c r="U386" s="283"/>
      <c r="V386" s="283"/>
      <c r="W386" s="283"/>
      <c r="X386" s="283"/>
      <c r="Y386" s="283"/>
      <c r="Z386" s="283"/>
      <c r="AA386" s="283"/>
      <c r="AB386" s="283"/>
      <c r="AC386" s="283"/>
      <c r="AD386" s="283"/>
      <c r="AE386" s="283"/>
      <c r="AF386" s="283"/>
      <c r="AG386" s="283"/>
      <c r="AH386" s="283"/>
      <c r="AI386" s="285"/>
    </row>
    <row r="387" spans="2:35" s="2" customFormat="1" x14ac:dyDescent="0.25">
      <c r="B387" s="282"/>
      <c r="C387" s="283"/>
      <c r="D387" s="283"/>
      <c r="E387" s="283"/>
      <c r="F387" s="283"/>
      <c r="G387" s="284"/>
      <c r="H387" s="283"/>
      <c r="I387" s="283"/>
      <c r="J387" s="283"/>
      <c r="K387" s="283"/>
      <c r="L387" s="283"/>
      <c r="M387" s="283"/>
      <c r="N387" s="283"/>
      <c r="O387" s="283"/>
      <c r="P387" s="283"/>
      <c r="Q387" s="283"/>
      <c r="R387" s="283"/>
      <c r="S387" s="283"/>
      <c r="T387" s="283"/>
      <c r="U387" s="283"/>
      <c r="V387" s="283"/>
      <c r="W387" s="283"/>
      <c r="X387" s="283"/>
      <c r="Y387" s="283"/>
      <c r="Z387" s="283"/>
      <c r="AA387" s="283"/>
      <c r="AB387" s="283"/>
      <c r="AC387" s="283"/>
      <c r="AD387" s="283"/>
      <c r="AE387" s="283"/>
      <c r="AF387" s="283"/>
      <c r="AG387" s="283"/>
      <c r="AH387" s="283"/>
      <c r="AI387" s="285"/>
    </row>
    <row r="388" spans="2:35" s="2" customFormat="1" x14ac:dyDescent="0.25">
      <c r="B388" s="282"/>
      <c r="C388" s="283"/>
      <c r="D388" s="283"/>
      <c r="E388" s="283"/>
      <c r="F388" s="283"/>
      <c r="G388" s="284"/>
      <c r="H388" s="283"/>
      <c r="I388" s="283"/>
      <c r="J388" s="283"/>
      <c r="K388" s="283"/>
      <c r="L388" s="283"/>
      <c r="M388" s="283"/>
      <c r="N388" s="283"/>
      <c r="O388" s="283"/>
      <c r="P388" s="283"/>
      <c r="Q388" s="283"/>
      <c r="R388" s="283"/>
      <c r="S388" s="283"/>
      <c r="T388" s="283"/>
      <c r="U388" s="283"/>
      <c r="V388" s="283"/>
      <c r="W388" s="283"/>
      <c r="X388" s="283"/>
      <c r="Y388" s="283"/>
      <c r="Z388" s="283"/>
      <c r="AA388" s="283"/>
      <c r="AB388" s="283"/>
      <c r="AC388" s="283"/>
      <c r="AD388" s="283"/>
      <c r="AE388" s="283"/>
      <c r="AF388" s="283"/>
      <c r="AG388" s="283"/>
      <c r="AH388" s="283"/>
      <c r="AI388" s="285"/>
    </row>
    <row r="389" spans="2:35" s="2" customFormat="1" x14ac:dyDescent="0.25">
      <c r="B389" s="282"/>
      <c r="C389" s="283"/>
      <c r="D389" s="283"/>
      <c r="E389" s="283"/>
      <c r="F389" s="283"/>
      <c r="G389" s="284"/>
      <c r="H389" s="283"/>
      <c r="I389" s="283"/>
      <c r="J389" s="283"/>
      <c r="K389" s="283"/>
      <c r="L389" s="283"/>
      <c r="M389" s="283"/>
      <c r="N389" s="283"/>
      <c r="O389" s="283"/>
      <c r="P389" s="283"/>
      <c r="Q389" s="283"/>
      <c r="R389" s="283"/>
      <c r="S389" s="283"/>
      <c r="T389" s="283"/>
      <c r="U389" s="283"/>
      <c r="V389" s="283"/>
      <c r="W389" s="283"/>
      <c r="X389" s="283"/>
      <c r="Y389" s="283"/>
      <c r="Z389" s="283"/>
      <c r="AA389" s="283"/>
      <c r="AB389" s="283"/>
      <c r="AC389" s="283"/>
      <c r="AD389" s="283"/>
      <c r="AE389" s="283"/>
      <c r="AF389" s="283"/>
      <c r="AG389" s="283"/>
      <c r="AH389" s="283"/>
      <c r="AI389" s="285"/>
    </row>
    <row r="390" spans="2:35" s="2" customFormat="1" x14ac:dyDescent="0.25">
      <c r="B390" s="282"/>
      <c r="C390" s="283"/>
      <c r="D390" s="283"/>
      <c r="E390" s="283"/>
      <c r="F390" s="283"/>
      <c r="G390" s="284"/>
      <c r="H390" s="283"/>
      <c r="I390" s="283"/>
      <c r="J390" s="283"/>
      <c r="K390" s="283"/>
      <c r="L390" s="283"/>
      <c r="M390" s="283"/>
      <c r="N390" s="283"/>
      <c r="O390" s="283"/>
      <c r="P390" s="283"/>
      <c r="Q390" s="283"/>
      <c r="R390" s="283"/>
      <c r="S390" s="283"/>
      <c r="T390" s="283"/>
      <c r="U390" s="283"/>
      <c r="V390" s="283"/>
      <c r="W390" s="283"/>
      <c r="X390" s="283"/>
      <c r="Y390" s="283"/>
      <c r="Z390" s="283"/>
      <c r="AA390" s="283"/>
      <c r="AB390" s="283"/>
      <c r="AC390" s="283"/>
      <c r="AD390" s="283"/>
      <c r="AE390" s="283"/>
      <c r="AF390" s="283"/>
      <c r="AG390" s="283"/>
      <c r="AH390" s="283"/>
      <c r="AI390" s="285"/>
    </row>
    <row r="391" spans="2:35" s="2" customFormat="1" x14ac:dyDescent="0.25">
      <c r="B391" s="282"/>
      <c r="C391" s="283"/>
      <c r="D391" s="283"/>
      <c r="E391" s="283"/>
      <c r="F391" s="283"/>
      <c r="G391" s="284"/>
      <c r="H391" s="283"/>
      <c r="I391" s="283"/>
      <c r="J391" s="283"/>
      <c r="K391" s="283"/>
      <c r="L391" s="283"/>
      <c r="M391" s="283"/>
      <c r="N391" s="283"/>
      <c r="O391" s="283"/>
      <c r="P391" s="283"/>
      <c r="Q391" s="283"/>
      <c r="R391" s="283"/>
      <c r="S391" s="283"/>
      <c r="T391" s="283"/>
      <c r="U391" s="283"/>
      <c r="V391" s="283"/>
      <c r="W391" s="283"/>
      <c r="X391" s="283"/>
      <c r="Y391" s="283"/>
      <c r="Z391" s="283"/>
      <c r="AA391" s="283"/>
      <c r="AB391" s="283"/>
      <c r="AC391" s="283"/>
      <c r="AD391" s="283"/>
      <c r="AE391" s="283"/>
      <c r="AF391" s="283"/>
      <c r="AG391" s="283"/>
      <c r="AH391" s="283"/>
      <c r="AI391" s="285"/>
    </row>
    <row r="392" spans="2:35" s="2" customFormat="1" x14ac:dyDescent="0.25">
      <c r="B392" s="282"/>
      <c r="C392" s="283"/>
      <c r="D392" s="283"/>
      <c r="E392" s="283"/>
      <c r="F392" s="283"/>
      <c r="G392" s="284"/>
      <c r="H392" s="283"/>
      <c r="I392" s="283"/>
      <c r="J392" s="283"/>
      <c r="K392" s="283"/>
      <c r="L392" s="283"/>
      <c r="M392" s="283"/>
      <c r="N392" s="283"/>
      <c r="O392" s="283"/>
      <c r="P392" s="283"/>
      <c r="Q392" s="283"/>
      <c r="R392" s="283"/>
      <c r="S392" s="283"/>
      <c r="T392" s="283"/>
      <c r="U392" s="283"/>
      <c r="V392" s="283"/>
      <c r="W392" s="283"/>
      <c r="X392" s="283"/>
      <c r="Y392" s="283"/>
      <c r="Z392" s="283"/>
      <c r="AA392" s="283"/>
      <c r="AB392" s="283"/>
      <c r="AC392" s="283"/>
      <c r="AD392" s="283"/>
      <c r="AE392" s="283"/>
      <c r="AF392" s="283"/>
      <c r="AG392" s="283"/>
      <c r="AH392" s="283"/>
      <c r="AI392" s="285"/>
    </row>
    <row r="393" spans="2:35" s="2" customFormat="1" x14ac:dyDescent="0.25">
      <c r="B393" s="282"/>
      <c r="C393" s="283"/>
      <c r="D393" s="283"/>
      <c r="E393" s="283"/>
      <c r="F393" s="283"/>
      <c r="G393" s="284"/>
      <c r="H393" s="283"/>
      <c r="I393" s="283"/>
      <c r="J393" s="283"/>
      <c r="K393" s="283"/>
      <c r="L393" s="283"/>
      <c r="M393" s="283"/>
      <c r="N393" s="283"/>
      <c r="O393" s="283"/>
      <c r="P393" s="283"/>
      <c r="Q393" s="283"/>
      <c r="R393" s="283"/>
      <c r="S393" s="283"/>
      <c r="T393" s="283"/>
      <c r="U393" s="283"/>
      <c r="V393" s="283"/>
      <c r="W393" s="283"/>
      <c r="X393" s="283"/>
      <c r="Y393" s="283"/>
      <c r="Z393" s="283"/>
      <c r="AA393" s="283"/>
      <c r="AB393" s="283"/>
      <c r="AC393" s="283"/>
      <c r="AD393" s="283"/>
      <c r="AE393" s="283"/>
      <c r="AF393" s="283"/>
      <c r="AG393" s="283"/>
      <c r="AH393" s="283"/>
      <c r="AI393" s="285"/>
    </row>
    <row r="394" spans="2:35" s="2" customFormat="1" x14ac:dyDescent="0.25">
      <c r="B394" s="282"/>
      <c r="C394" s="283"/>
      <c r="D394" s="283"/>
      <c r="E394" s="283"/>
      <c r="F394" s="283"/>
      <c r="G394" s="284"/>
      <c r="H394" s="283"/>
      <c r="I394" s="283"/>
      <c r="J394" s="283"/>
      <c r="K394" s="283"/>
      <c r="L394" s="283"/>
      <c r="M394" s="283"/>
      <c r="N394" s="283"/>
      <c r="O394" s="283"/>
      <c r="P394" s="283"/>
      <c r="Q394" s="283"/>
      <c r="R394" s="283"/>
      <c r="S394" s="283"/>
      <c r="T394" s="283"/>
      <c r="U394" s="283"/>
      <c r="V394" s="283"/>
      <c r="W394" s="283"/>
      <c r="X394" s="283"/>
      <c r="Y394" s="283"/>
      <c r="Z394" s="283"/>
      <c r="AA394" s="283"/>
      <c r="AB394" s="283"/>
      <c r="AC394" s="283"/>
      <c r="AD394" s="283"/>
      <c r="AE394" s="283"/>
      <c r="AF394" s="283"/>
      <c r="AG394" s="283"/>
      <c r="AH394" s="283"/>
      <c r="AI394" s="285"/>
    </row>
    <row r="395" spans="2:35" s="2" customFormat="1" x14ac:dyDescent="0.25">
      <c r="B395" s="282"/>
      <c r="C395" s="283"/>
      <c r="D395" s="283"/>
      <c r="E395" s="283"/>
      <c r="F395" s="283"/>
      <c r="G395" s="284"/>
      <c r="H395" s="283"/>
      <c r="I395" s="283"/>
      <c r="J395" s="283"/>
      <c r="K395" s="283"/>
      <c r="L395" s="283"/>
      <c r="M395" s="283"/>
      <c r="N395" s="283"/>
      <c r="O395" s="283"/>
      <c r="P395" s="283"/>
      <c r="Q395" s="283"/>
      <c r="R395" s="283"/>
      <c r="S395" s="283"/>
      <c r="T395" s="283"/>
      <c r="U395" s="283"/>
      <c r="V395" s="283"/>
      <c r="W395" s="283"/>
      <c r="X395" s="283"/>
      <c r="Y395" s="283"/>
      <c r="Z395" s="283"/>
      <c r="AA395" s="283"/>
      <c r="AB395" s="283"/>
      <c r="AC395" s="283"/>
      <c r="AD395" s="283"/>
      <c r="AE395" s="283"/>
      <c r="AF395" s="283"/>
      <c r="AG395" s="283"/>
      <c r="AH395" s="283"/>
      <c r="AI395" s="285"/>
    </row>
    <row r="396" spans="2:35" s="2" customFormat="1" x14ac:dyDescent="0.25">
      <c r="B396" s="282"/>
      <c r="C396" s="283"/>
      <c r="D396" s="283"/>
      <c r="E396" s="283"/>
      <c r="F396" s="283"/>
      <c r="G396" s="284"/>
      <c r="H396" s="283"/>
      <c r="I396" s="283"/>
      <c r="J396" s="283"/>
      <c r="K396" s="283"/>
      <c r="L396" s="283"/>
      <c r="M396" s="283"/>
      <c r="N396" s="283"/>
      <c r="O396" s="283"/>
      <c r="P396" s="283"/>
      <c r="Q396" s="283"/>
      <c r="R396" s="283"/>
      <c r="S396" s="283"/>
      <c r="T396" s="283"/>
      <c r="U396" s="283"/>
      <c r="V396" s="283"/>
      <c r="W396" s="283"/>
      <c r="X396" s="283"/>
      <c r="Y396" s="283"/>
      <c r="Z396" s="283"/>
      <c r="AA396" s="283"/>
      <c r="AB396" s="283"/>
      <c r="AC396" s="283"/>
      <c r="AD396" s="283"/>
      <c r="AE396" s="283"/>
      <c r="AF396" s="283"/>
      <c r="AG396" s="283"/>
      <c r="AH396" s="283"/>
      <c r="AI396" s="285"/>
    </row>
    <row r="397" spans="2:35" s="2" customFormat="1" x14ac:dyDescent="0.25">
      <c r="B397" s="282"/>
      <c r="C397" s="283"/>
      <c r="D397" s="283"/>
      <c r="E397" s="283"/>
      <c r="F397" s="283"/>
      <c r="G397" s="284"/>
      <c r="H397" s="283"/>
      <c r="I397" s="283"/>
      <c r="J397" s="283"/>
      <c r="K397" s="283"/>
      <c r="L397" s="283"/>
      <c r="M397" s="283"/>
      <c r="N397" s="283"/>
      <c r="O397" s="283"/>
      <c r="P397" s="283"/>
      <c r="Q397" s="283"/>
      <c r="R397" s="283"/>
      <c r="S397" s="283"/>
      <c r="T397" s="283"/>
      <c r="U397" s="283"/>
      <c r="V397" s="283"/>
      <c r="W397" s="283"/>
      <c r="X397" s="283"/>
      <c r="Y397" s="283"/>
      <c r="Z397" s="283"/>
      <c r="AA397" s="283"/>
      <c r="AB397" s="283"/>
      <c r="AC397" s="283"/>
      <c r="AD397" s="283"/>
      <c r="AE397" s="283"/>
      <c r="AF397" s="283"/>
      <c r="AG397" s="283"/>
      <c r="AH397" s="283"/>
      <c r="AI397" s="285"/>
    </row>
    <row r="398" spans="2:35" s="2" customFormat="1" x14ac:dyDescent="0.25">
      <c r="B398" s="282"/>
      <c r="C398" s="283"/>
      <c r="D398" s="283"/>
      <c r="E398" s="283"/>
      <c r="F398" s="283"/>
      <c r="G398" s="284"/>
      <c r="H398" s="283"/>
      <c r="I398" s="283"/>
      <c r="J398" s="283"/>
      <c r="K398" s="283"/>
      <c r="L398" s="283"/>
      <c r="M398" s="283"/>
      <c r="N398" s="283"/>
      <c r="O398" s="283"/>
      <c r="P398" s="283"/>
      <c r="Q398" s="283"/>
      <c r="R398" s="283"/>
      <c r="S398" s="283"/>
      <c r="T398" s="283"/>
      <c r="U398" s="283"/>
      <c r="V398" s="283"/>
      <c r="W398" s="283"/>
      <c r="X398" s="283"/>
      <c r="Y398" s="283"/>
      <c r="Z398" s="283"/>
      <c r="AA398" s="283"/>
      <c r="AB398" s="283"/>
      <c r="AC398" s="283"/>
      <c r="AD398" s="283"/>
      <c r="AE398" s="283"/>
      <c r="AF398" s="283"/>
      <c r="AG398" s="283"/>
      <c r="AH398" s="283"/>
      <c r="AI398" s="285"/>
    </row>
    <row r="399" spans="2:35" s="2" customFormat="1" x14ac:dyDescent="0.25">
      <c r="B399" s="282"/>
      <c r="C399" s="283"/>
      <c r="D399" s="283"/>
      <c r="E399" s="283"/>
      <c r="F399" s="283"/>
      <c r="G399" s="284"/>
      <c r="H399" s="283"/>
      <c r="I399" s="283"/>
      <c r="J399" s="283"/>
      <c r="K399" s="283"/>
      <c r="L399" s="283"/>
      <c r="M399" s="283"/>
      <c r="N399" s="283"/>
      <c r="O399" s="283"/>
      <c r="P399" s="283"/>
      <c r="Q399" s="283"/>
      <c r="R399" s="283"/>
      <c r="S399" s="283"/>
      <c r="T399" s="283"/>
      <c r="U399" s="283"/>
      <c r="V399" s="283"/>
      <c r="W399" s="283"/>
      <c r="X399" s="283"/>
      <c r="Y399" s="283"/>
      <c r="Z399" s="283"/>
      <c r="AA399" s="283"/>
      <c r="AB399" s="283"/>
      <c r="AC399" s="283"/>
      <c r="AD399" s="283"/>
      <c r="AE399" s="283"/>
      <c r="AF399" s="283"/>
      <c r="AG399" s="283"/>
      <c r="AH399" s="283"/>
      <c r="AI399" s="285"/>
    </row>
    <row r="400" spans="2:35" s="2" customFormat="1" x14ac:dyDescent="0.25">
      <c r="B400" s="282"/>
      <c r="C400" s="283"/>
      <c r="D400" s="283"/>
      <c r="E400" s="283"/>
      <c r="F400" s="283"/>
      <c r="G400" s="284"/>
      <c r="H400" s="283"/>
      <c r="I400" s="283"/>
      <c r="J400" s="283"/>
      <c r="K400" s="283"/>
      <c r="L400" s="283"/>
      <c r="M400" s="283"/>
      <c r="N400" s="283"/>
      <c r="O400" s="283"/>
      <c r="P400" s="283"/>
      <c r="Q400" s="283"/>
      <c r="R400" s="283"/>
      <c r="S400" s="283"/>
      <c r="T400" s="283"/>
      <c r="U400" s="283"/>
      <c r="V400" s="283"/>
      <c r="W400" s="283"/>
      <c r="X400" s="283"/>
      <c r="Y400" s="283"/>
      <c r="Z400" s="283"/>
      <c r="AA400" s="283"/>
      <c r="AB400" s="283"/>
      <c r="AC400" s="283"/>
      <c r="AD400" s="283"/>
      <c r="AE400" s="283"/>
      <c r="AF400" s="283"/>
      <c r="AG400" s="283"/>
      <c r="AH400" s="283"/>
      <c r="AI400" s="285"/>
    </row>
    <row r="401" spans="2:35" s="2" customFormat="1" x14ac:dyDescent="0.25">
      <c r="B401" s="282"/>
      <c r="C401" s="283"/>
      <c r="D401" s="283"/>
      <c r="E401" s="283"/>
      <c r="F401" s="283"/>
      <c r="G401" s="284"/>
      <c r="H401" s="283"/>
      <c r="I401" s="283"/>
      <c r="J401" s="283"/>
      <c r="K401" s="283"/>
      <c r="L401" s="283"/>
      <c r="M401" s="283"/>
      <c r="N401" s="283"/>
      <c r="O401" s="283"/>
      <c r="P401" s="283"/>
      <c r="Q401" s="283"/>
      <c r="R401" s="283"/>
      <c r="S401" s="283"/>
      <c r="T401" s="283"/>
      <c r="U401" s="283"/>
      <c r="V401" s="283"/>
      <c r="W401" s="283"/>
      <c r="X401" s="283"/>
      <c r="Y401" s="283"/>
      <c r="Z401" s="283"/>
      <c r="AA401" s="283"/>
      <c r="AB401" s="283"/>
      <c r="AC401" s="283"/>
      <c r="AD401" s="283"/>
      <c r="AE401" s="283"/>
      <c r="AF401" s="283"/>
      <c r="AG401" s="283"/>
      <c r="AH401" s="283"/>
      <c r="AI401" s="285"/>
    </row>
    <row r="402" spans="2:35" s="2" customFormat="1" x14ac:dyDescent="0.25">
      <c r="B402" s="282"/>
      <c r="C402" s="283"/>
      <c r="D402" s="283"/>
      <c r="E402" s="283"/>
      <c r="F402" s="283"/>
      <c r="G402" s="284"/>
      <c r="H402" s="283"/>
      <c r="I402" s="283"/>
      <c r="J402" s="283"/>
      <c r="K402" s="283"/>
      <c r="L402" s="283"/>
      <c r="M402" s="283"/>
      <c r="N402" s="283"/>
      <c r="O402" s="283"/>
      <c r="P402" s="283"/>
      <c r="Q402" s="283"/>
      <c r="R402" s="283"/>
      <c r="S402" s="283"/>
      <c r="T402" s="283"/>
      <c r="U402" s="283"/>
      <c r="V402" s="283"/>
      <c r="W402" s="283"/>
      <c r="X402" s="283"/>
      <c r="Y402" s="283"/>
      <c r="Z402" s="283"/>
      <c r="AA402" s="283"/>
      <c r="AB402" s="283"/>
      <c r="AC402" s="283"/>
      <c r="AD402" s="283"/>
      <c r="AE402" s="283"/>
      <c r="AF402" s="283"/>
      <c r="AG402" s="283"/>
      <c r="AH402" s="283"/>
      <c r="AI402" s="285"/>
    </row>
    <row r="403" spans="2:35" s="2" customFormat="1" x14ac:dyDescent="0.25">
      <c r="B403" s="282"/>
      <c r="C403" s="283"/>
      <c r="D403" s="283"/>
      <c r="E403" s="283"/>
      <c r="F403" s="283"/>
      <c r="G403" s="284"/>
      <c r="H403" s="283"/>
      <c r="I403" s="283"/>
      <c r="J403" s="283"/>
      <c r="K403" s="283"/>
      <c r="L403" s="283"/>
      <c r="M403" s="283"/>
      <c r="N403" s="283"/>
      <c r="O403" s="283"/>
      <c r="P403" s="283"/>
      <c r="Q403" s="283"/>
      <c r="R403" s="283"/>
      <c r="S403" s="283"/>
      <c r="T403" s="283"/>
      <c r="U403" s="283"/>
      <c r="V403" s="283"/>
      <c r="W403" s="283"/>
      <c r="X403" s="283"/>
      <c r="Y403" s="283"/>
      <c r="Z403" s="283"/>
      <c r="AA403" s="283"/>
      <c r="AB403" s="283"/>
      <c r="AC403" s="283"/>
      <c r="AD403" s="283"/>
      <c r="AE403" s="283"/>
      <c r="AF403" s="283"/>
      <c r="AG403" s="283"/>
      <c r="AH403" s="283"/>
      <c r="AI403" s="285"/>
    </row>
    <row r="404" spans="2:35" s="2" customFormat="1" x14ac:dyDescent="0.25">
      <c r="B404" s="282"/>
      <c r="C404" s="283"/>
      <c r="D404" s="283"/>
      <c r="E404" s="283"/>
      <c r="F404" s="283"/>
      <c r="G404" s="284"/>
      <c r="H404" s="283"/>
      <c r="I404" s="283"/>
      <c r="J404" s="283"/>
      <c r="K404" s="283"/>
      <c r="L404" s="283"/>
      <c r="M404" s="283"/>
      <c r="N404" s="283"/>
      <c r="O404" s="283"/>
      <c r="P404" s="283"/>
      <c r="Q404" s="283"/>
      <c r="R404" s="283"/>
      <c r="S404" s="283"/>
      <c r="T404" s="283"/>
      <c r="U404" s="283"/>
      <c r="V404" s="283"/>
      <c r="W404" s="283"/>
      <c r="X404" s="283"/>
      <c r="Y404" s="283"/>
      <c r="Z404" s="283"/>
      <c r="AA404" s="283"/>
      <c r="AB404" s="283"/>
      <c r="AC404" s="283"/>
      <c r="AD404" s="283"/>
      <c r="AE404" s="283"/>
      <c r="AF404" s="283"/>
      <c r="AG404" s="283"/>
      <c r="AH404" s="283"/>
      <c r="AI404" s="285"/>
    </row>
    <row r="405" spans="2:35" s="2" customFormat="1" x14ac:dyDescent="0.25">
      <c r="B405" s="282"/>
      <c r="C405" s="283"/>
      <c r="D405" s="283"/>
      <c r="E405" s="283"/>
      <c r="F405" s="283"/>
      <c r="G405" s="284"/>
      <c r="H405" s="283"/>
      <c r="I405" s="283"/>
      <c r="J405" s="283"/>
      <c r="K405" s="283"/>
      <c r="L405" s="283"/>
      <c r="M405" s="283"/>
      <c r="N405" s="283"/>
      <c r="O405" s="283"/>
      <c r="P405" s="283"/>
      <c r="Q405" s="283"/>
      <c r="R405" s="283"/>
      <c r="S405" s="283"/>
      <c r="T405" s="283"/>
      <c r="U405" s="283"/>
      <c r="V405" s="283"/>
      <c r="W405" s="283"/>
      <c r="X405" s="283"/>
      <c r="Y405" s="283"/>
      <c r="Z405" s="283"/>
      <c r="AA405" s="283"/>
      <c r="AB405" s="283"/>
      <c r="AC405" s="283"/>
      <c r="AD405" s="283"/>
      <c r="AE405" s="283"/>
      <c r="AF405" s="283"/>
      <c r="AG405" s="283"/>
      <c r="AH405" s="283"/>
      <c r="AI405" s="285"/>
    </row>
    <row r="406" spans="2:35" s="2" customFormat="1" x14ac:dyDescent="0.25">
      <c r="B406" s="282"/>
      <c r="C406" s="283"/>
      <c r="D406" s="283"/>
      <c r="E406" s="283"/>
      <c r="F406" s="283"/>
      <c r="G406" s="284"/>
      <c r="H406" s="283"/>
      <c r="I406" s="283"/>
      <c r="J406" s="283"/>
      <c r="K406" s="283"/>
      <c r="L406" s="283"/>
      <c r="M406" s="283"/>
      <c r="N406" s="283"/>
      <c r="O406" s="283"/>
      <c r="P406" s="283"/>
      <c r="Q406" s="283"/>
      <c r="R406" s="283"/>
      <c r="S406" s="283"/>
      <c r="T406" s="283"/>
      <c r="U406" s="283"/>
      <c r="V406" s="283"/>
      <c r="W406" s="283"/>
      <c r="X406" s="283"/>
      <c r="Y406" s="283"/>
      <c r="Z406" s="283"/>
      <c r="AA406" s="283"/>
      <c r="AB406" s="283"/>
      <c r="AC406" s="283"/>
      <c r="AD406" s="283"/>
      <c r="AE406" s="283"/>
      <c r="AF406" s="283"/>
      <c r="AG406" s="283"/>
      <c r="AH406" s="283"/>
      <c r="AI406" s="285"/>
    </row>
    <row r="407" spans="2:35" s="2" customFormat="1" x14ac:dyDescent="0.25">
      <c r="B407" s="282"/>
      <c r="C407" s="283"/>
      <c r="D407" s="283"/>
      <c r="E407" s="283"/>
      <c r="F407" s="283"/>
      <c r="G407" s="284"/>
      <c r="H407" s="283"/>
      <c r="I407" s="283"/>
      <c r="J407" s="283"/>
      <c r="K407" s="283"/>
      <c r="L407" s="283"/>
      <c r="M407" s="283"/>
      <c r="N407" s="283"/>
      <c r="O407" s="283"/>
      <c r="P407" s="283"/>
      <c r="Q407" s="283"/>
      <c r="R407" s="283"/>
      <c r="S407" s="283"/>
      <c r="T407" s="283"/>
      <c r="U407" s="283"/>
      <c r="V407" s="283"/>
      <c r="W407" s="283"/>
      <c r="X407" s="283"/>
      <c r="Y407" s="283"/>
      <c r="Z407" s="283"/>
      <c r="AA407" s="283"/>
      <c r="AB407" s="283"/>
      <c r="AC407" s="283"/>
      <c r="AD407" s="283"/>
      <c r="AE407" s="283"/>
      <c r="AF407" s="283"/>
      <c r="AG407" s="283"/>
      <c r="AH407" s="283"/>
      <c r="AI407" s="285"/>
    </row>
    <row r="408" spans="2:35" s="2" customFormat="1" x14ac:dyDescent="0.25">
      <c r="B408" s="282"/>
      <c r="C408" s="283"/>
      <c r="D408" s="283"/>
      <c r="E408" s="283"/>
      <c r="F408" s="283"/>
      <c r="G408" s="284"/>
      <c r="H408" s="283"/>
      <c r="I408" s="283"/>
      <c r="J408" s="283"/>
      <c r="K408" s="283"/>
      <c r="L408" s="283"/>
      <c r="M408" s="283"/>
      <c r="N408" s="283"/>
      <c r="O408" s="283"/>
      <c r="P408" s="283"/>
      <c r="Q408" s="283"/>
      <c r="R408" s="283"/>
      <c r="S408" s="283"/>
      <c r="T408" s="283"/>
      <c r="U408" s="283"/>
      <c r="V408" s="283"/>
      <c r="W408" s="283"/>
      <c r="X408" s="283"/>
      <c r="Y408" s="283"/>
      <c r="Z408" s="283"/>
      <c r="AA408" s="283"/>
      <c r="AB408" s="283"/>
      <c r="AC408" s="283"/>
      <c r="AD408" s="283"/>
      <c r="AE408" s="283"/>
      <c r="AF408" s="283"/>
      <c r="AG408" s="283"/>
      <c r="AH408" s="283"/>
      <c r="AI408" s="285"/>
    </row>
    <row r="409" spans="2:35" s="2" customFormat="1" x14ac:dyDescent="0.25">
      <c r="B409" s="282"/>
      <c r="C409" s="283"/>
      <c r="D409" s="283"/>
      <c r="E409" s="283"/>
      <c r="F409" s="283"/>
      <c r="G409" s="284"/>
      <c r="H409" s="283"/>
      <c r="I409" s="283"/>
      <c r="J409" s="283"/>
      <c r="K409" s="283"/>
      <c r="L409" s="283"/>
      <c r="M409" s="283"/>
      <c r="N409" s="283"/>
      <c r="O409" s="283"/>
      <c r="P409" s="283"/>
      <c r="Q409" s="283"/>
      <c r="R409" s="283"/>
      <c r="S409" s="283"/>
      <c r="T409" s="283"/>
      <c r="U409" s="283"/>
      <c r="V409" s="283"/>
      <c r="W409" s="283"/>
      <c r="X409" s="283"/>
      <c r="Y409" s="283"/>
      <c r="Z409" s="283"/>
      <c r="AA409" s="283"/>
      <c r="AB409" s="283"/>
      <c r="AC409" s="283"/>
      <c r="AD409" s="283"/>
      <c r="AE409" s="283"/>
      <c r="AF409" s="283"/>
      <c r="AG409" s="283"/>
      <c r="AH409" s="283"/>
      <c r="AI409" s="285"/>
    </row>
    <row r="410" spans="2:35" s="2" customFormat="1" x14ac:dyDescent="0.25">
      <c r="B410" s="282"/>
      <c r="C410" s="283"/>
      <c r="D410" s="283"/>
      <c r="E410" s="283"/>
      <c r="F410" s="283"/>
      <c r="G410" s="284"/>
      <c r="H410" s="283"/>
      <c r="I410" s="283"/>
      <c r="J410" s="283"/>
      <c r="K410" s="283"/>
      <c r="L410" s="283"/>
      <c r="M410" s="283"/>
      <c r="N410" s="283"/>
      <c r="O410" s="283"/>
      <c r="P410" s="283"/>
      <c r="Q410" s="283"/>
      <c r="R410" s="283"/>
      <c r="S410" s="283"/>
      <c r="T410" s="283"/>
      <c r="U410" s="283"/>
      <c r="V410" s="283"/>
      <c r="W410" s="283"/>
      <c r="X410" s="283"/>
      <c r="Y410" s="283"/>
      <c r="Z410" s="283"/>
      <c r="AA410" s="283"/>
      <c r="AB410" s="283"/>
      <c r="AC410" s="283"/>
      <c r="AD410" s="283"/>
      <c r="AE410" s="283"/>
      <c r="AF410" s="283"/>
      <c r="AG410" s="283"/>
      <c r="AH410" s="283"/>
      <c r="AI410" s="285"/>
    </row>
    <row r="411" spans="2:35" s="2" customFormat="1" x14ac:dyDescent="0.25">
      <c r="B411" s="282"/>
      <c r="C411" s="283"/>
      <c r="D411" s="283"/>
      <c r="E411" s="283"/>
      <c r="F411" s="283"/>
      <c r="G411" s="284"/>
      <c r="H411" s="283"/>
      <c r="I411" s="283"/>
      <c r="J411" s="283"/>
      <c r="K411" s="283"/>
      <c r="L411" s="283"/>
      <c r="M411" s="283"/>
      <c r="N411" s="283"/>
      <c r="O411" s="283"/>
      <c r="P411" s="283"/>
      <c r="Q411" s="283"/>
      <c r="R411" s="283"/>
      <c r="S411" s="283"/>
      <c r="T411" s="283"/>
      <c r="U411" s="283"/>
      <c r="V411" s="283"/>
      <c r="W411" s="283"/>
      <c r="X411" s="283"/>
      <c r="Y411" s="283"/>
      <c r="Z411" s="283"/>
      <c r="AA411" s="283"/>
      <c r="AB411" s="283"/>
      <c r="AC411" s="283"/>
      <c r="AD411" s="283"/>
      <c r="AE411" s="283"/>
      <c r="AF411" s="283"/>
      <c r="AG411" s="283"/>
      <c r="AH411" s="283"/>
      <c r="AI411" s="285"/>
    </row>
    <row r="412" spans="2:35" s="2" customFormat="1" x14ac:dyDescent="0.25">
      <c r="B412" s="282"/>
      <c r="C412" s="283"/>
      <c r="D412" s="283"/>
      <c r="E412" s="283"/>
      <c r="F412" s="283"/>
      <c r="G412" s="284"/>
      <c r="H412" s="283"/>
      <c r="I412" s="283"/>
      <c r="J412" s="283"/>
      <c r="K412" s="283"/>
      <c r="L412" s="283"/>
      <c r="M412" s="283"/>
      <c r="N412" s="283"/>
      <c r="O412" s="283"/>
      <c r="P412" s="283"/>
      <c r="Q412" s="283"/>
      <c r="R412" s="283"/>
      <c r="S412" s="283"/>
      <c r="T412" s="283"/>
      <c r="U412" s="283"/>
      <c r="V412" s="283"/>
      <c r="W412" s="283"/>
      <c r="X412" s="283"/>
      <c r="Y412" s="283"/>
      <c r="Z412" s="283"/>
      <c r="AA412" s="283"/>
      <c r="AB412" s="283"/>
      <c r="AC412" s="283"/>
      <c r="AD412" s="283"/>
      <c r="AE412" s="283"/>
      <c r="AF412" s="283"/>
      <c r="AG412" s="283"/>
      <c r="AH412" s="283"/>
      <c r="AI412" s="285"/>
    </row>
    <row r="413" spans="2:35" s="2" customFormat="1" x14ac:dyDescent="0.25">
      <c r="B413" s="282"/>
      <c r="C413" s="283"/>
      <c r="D413" s="283"/>
      <c r="E413" s="283"/>
      <c r="F413" s="283"/>
      <c r="G413" s="284"/>
      <c r="H413" s="283"/>
      <c r="I413" s="283"/>
      <c r="J413" s="283"/>
      <c r="K413" s="283"/>
      <c r="L413" s="283"/>
      <c r="M413" s="283"/>
      <c r="N413" s="283"/>
      <c r="O413" s="283"/>
      <c r="P413" s="283"/>
      <c r="Q413" s="283"/>
      <c r="R413" s="283"/>
      <c r="S413" s="283"/>
      <c r="T413" s="283"/>
      <c r="U413" s="283"/>
      <c r="V413" s="283"/>
      <c r="W413" s="283"/>
      <c r="X413" s="283"/>
      <c r="Y413" s="283"/>
      <c r="Z413" s="283"/>
      <c r="AA413" s="283"/>
      <c r="AB413" s="283"/>
      <c r="AC413" s="283"/>
      <c r="AD413" s="283"/>
      <c r="AE413" s="283"/>
      <c r="AF413" s="283"/>
      <c r="AG413" s="283"/>
      <c r="AH413" s="283"/>
      <c r="AI413" s="285"/>
    </row>
    <row r="414" spans="2:35" s="2" customFormat="1" x14ac:dyDescent="0.25">
      <c r="B414" s="282"/>
      <c r="C414" s="283"/>
      <c r="D414" s="283"/>
      <c r="E414" s="283"/>
      <c r="F414" s="283"/>
      <c r="G414" s="284"/>
      <c r="H414" s="283"/>
      <c r="I414" s="283"/>
      <c r="J414" s="283"/>
      <c r="K414" s="283"/>
      <c r="L414" s="283"/>
      <c r="M414" s="283"/>
      <c r="N414" s="283"/>
      <c r="O414" s="283"/>
      <c r="P414" s="283"/>
      <c r="Q414" s="283"/>
      <c r="R414" s="283"/>
      <c r="S414" s="283"/>
      <c r="T414" s="283"/>
      <c r="U414" s="283"/>
      <c r="V414" s="283"/>
      <c r="W414" s="283"/>
      <c r="X414" s="283"/>
      <c r="Y414" s="283"/>
      <c r="Z414" s="283"/>
      <c r="AA414" s="283"/>
      <c r="AB414" s="283"/>
      <c r="AC414" s="283"/>
      <c r="AD414" s="283"/>
      <c r="AE414" s="283"/>
      <c r="AF414" s="283"/>
      <c r="AG414" s="283"/>
      <c r="AH414" s="283"/>
      <c r="AI414" s="285"/>
    </row>
    <row r="415" spans="2:35" s="2" customFormat="1" x14ac:dyDescent="0.25">
      <c r="B415" s="282"/>
      <c r="C415" s="283"/>
      <c r="D415" s="283"/>
      <c r="E415" s="283"/>
      <c r="F415" s="283"/>
      <c r="G415" s="284"/>
      <c r="H415" s="283"/>
      <c r="I415" s="283"/>
      <c r="J415" s="283"/>
      <c r="K415" s="283"/>
      <c r="L415" s="283"/>
      <c r="M415" s="283"/>
      <c r="N415" s="283"/>
      <c r="O415" s="283"/>
      <c r="P415" s="283"/>
      <c r="Q415" s="283"/>
      <c r="R415" s="283"/>
      <c r="S415" s="283"/>
      <c r="T415" s="283"/>
      <c r="U415" s="283"/>
      <c r="V415" s="283"/>
      <c r="W415" s="283"/>
      <c r="X415" s="283"/>
      <c r="Y415" s="283"/>
      <c r="Z415" s="283"/>
      <c r="AA415" s="283"/>
      <c r="AB415" s="283"/>
      <c r="AC415" s="283"/>
      <c r="AD415" s="283"/>
      <c r="AE415" s="283"/>
      <c r="AF415" s="283"/>
      <c r="AG415" s="283"/>
      <c r="AH415" s="283"/>
      <c r="AI415" s="285"/>
    </row>
    <row r="416" spans="2:35" s="2" customFormat="1" x14ac:dyDescent="0.25">
      <c r="B416" s="282"/>
      <c r="C416" s="283"/>
      <c r="D416" s="283"/>
      <c r="E416" s="283"/>
      <c r="F416" s="283"/>
      <c r="G416" s="284"/>
      <c r="H416" s="283"/>
      <c r="I416" s="283"/>
      <c r="J416" s="283"/>
      <c r="K416" s="283"/>
      <c r="L416" s="283"/>
      <c r="M416" s="283"/>
      <c r="N416" s="283"/>
      <c r="O416" s="283"/>
      <c r="P416" s="283"/>
      <c r="Q416" s="283"/>
      <c r="R416" s="283"/>
      <c r="S416" s="283"/>
      <c r="T416" s="283"/>
      <c r="U416" s="283"/>
      <c r="V416" s="283"/>
      <c r="W416" s="283"/>
      <c r="X416" s="283"/>
      <c r="Y416" s="283"/>
      <c r="Z416" s="283"/>
      <c r="AA416" s="283"/>
      <c r="AB416" s="283"/>
      <c r="AC416" s="283"/>
      <c r="AD416" s="283"/>
      <c r="AE416" s="283"/>
      <c r="AF416" s="283"/>
      <c r="AG416" s="283"/>
      <c r="AH416" s="283"/>
      <c r="AI416" s="285"/>
    </row>
    <row r="417" spans="2:35" s="2" customFormat="1" x14ac:dyDescent="0.25">
      <c r="B417" s="282"/>
      <c r="C417" s="283"/>
      <c r="D417" s="283"/>
      <c r="E417" s="283"/>
      <c r="F417" s="283"/>
      <c r="G417" s="284"/>
      <c r="H417" s="283"/>
      <c r="I417" s="283"/>
      <c r="J417" s="283"/>
      <c r="K417" s="283"/>
      <c r="L417" s="283"/>
      <c r="M417" s="283"/>
      <c r="N417" s="283"/>
      <c r="O417" s="283"/>
      <c r="P417" s="283"/>
      <c r="Q417" s="283"/>
      <c r="R417" s="283"/>
      <c r="S417" s="283"/>
      <c r="T417" s="283"/>
      <c r="U417" s="283"/>
      <c r="V417" s="283"/>
      <c r="W417" s="283"/>
      <c r="X417" s="283"/>
      <c r="Y417" s="283"/>
      <c r="Z417" s="283"/>
      <c r="AA417" s="283"/>
      <c r="AB417" s="283"/>
      <c r="AC417" s="283"/>
      <c r="AD417" s="283"/>
      <c r="AE417" s="283"/>
      <c r="AF417" s="283"/>
      <c r="AG417" s="283"/>
      <c r="AH417" s="283"/>
      <c r="AI417" s="285"/>
    </row>
    <row r="418" spans="2:35" s="2" customFormat="1" x14ac:dyDescent="0.25">
      <c r="B418" s="282"/>
      <c r="C418" s="283"/>
      <c r="D418" s="283"/>
      <c r="E418" s="283"/>
      <c r="F418" s="283"/>
      <c r="G418" s="284"/>
      <c r="H418" s="283"/>
      <c r="I418" s="283"/>
      <c r="J418" s="283"/>
      <c r="K418" s="283"/>
      <c r="L418" s="283"/>
      <c r="M418" s="283"/>
      <c r="N418" s="283"/>
      <c r="O418" s="283"/>
      <c r="P418" s="283"/>
      <c r="Q418" s="283"/>
      <c r="R418" s="283"/>
      <c r="S418" s="283"/>
      <c r="T418" s="283"/>
      <c r="U418" s="283"/>
      <c r="V418" s="283"/>
      <c r="W418" s="283"/>
      <c r="X418" s="283"/>
      <c r="Y418" s="283"/>
      <c r="Z418" s="283"/>
      <c r="AA418" s="283"/>
      <c r="AB418" s="283"/>
      <c r="AC418" s="283"/>
      <c r="AD418" s="283"/>
      <c r="AE418" s="283"/>
      <c r="AF418" s="283"/>
      <c r="AG418" s="283"/>
      <c r="AH418" s="283"/>
      <c r="AI418" s="285"/>
    </row>
    <row r="419" spans="2:35" s="2" customFormat="1" x14ac:dyDescent="0.25">
      <c r="B419" s="282"/>
      <c r="C419" s="283"/>
      <c r="D419" s="283"/>
      <c r="E419" s="283"/>
      <c r="F419" s="283"/>
      <c r="G419" s="284"/>
      <c r="H419" s="283"/>
      <c r="I419" s="283"/>
      <c r="J419" s="283"/>
      <c r="K419" s="283"/>
      <c r="L419" s="283"/>
      <c r="M419" s="283"/>
      <c r="N419" s="283"/>
      <c r="O419" s="283"/>
      <c r="P419" s="283"/>
      <c r="Q419" s="283"/>
      <c r="R419" s="283"/>
      <c r="S419" s="283"/>
      <c r="T419" s="283"/>
      <c r="U419" s="283"/>
      <c r="V419" s="283"/>
      <c r="W419" s="283"/>
      <c r="X419" s="283"/>
      <c r="Y419" s="283"/>
      <c r="Z419" s="283"/>
      <c r="AA419" s="283"/>
      <c r="AB419" s="283"/>
      <c r="AC419" s="283"/>
      <c r="AD419" s="283"/>
      <c r="AE419" s="283"/>
      <c r="AF419" s="283"/>
      <c r="AG419" s="283"/>
      <c r="AH419" s="283"/>
      <c r="AI419" s="285"/>
    </row>
    <row r="420" spans="2:35" s="2" customFormat="1" x14ac:dyDescent="0.25">
      <c r="B420" s="282"/>
      <c r="C420" s="283"/>
      <c r="D420" s="283"/>
      <c r="E420" s="283"/>
      <c r="F420" s="283"/>
      <c r="G420" s="284"/>
      <c r="H420" s="283"/>
      <c r="I420" s="283"/>
      <c r="J420" s="283"/>
      <c r="K420" s="283"/>
      <c r="L420" s="283"/>
      <c r="M420" s="283"/>
      <c r="N420" s="283"/>
      <c r="O420" s="283"/>
      <c r="P420" s="283"/>
      <c r="Q420" s="283"/>
      <c r="R420" s="283"/>
      <c r="S420" s="283"/>
      <c r="T420" s="283"/>
      <c r="U420" s="283"/>
      <c r="V420" s="283"/>
      <c r="W420" s="283"/>
      <c r="X420" s="283"/>
      <c r="Y420" s="283"/>
      <c r="Z420" s="283"/>
      <c r="AA420" s="283"/>
      <c r="AB420" s="283"/>
      <c r="AC420" s="283"/>
      <c r="AD420" s="283"/>
      <c r="AE420" s="283"/>
      <c r="AF420" s="283"/>
      <c r="AG420" s="283"/>
      <c r="AH420" s="283"/>
      <c r="AI420" s="285"/>
    </row>
    <row r="421" spans="2:35" s="2" customFormat="1" x14ac:dyDescent="0.25">
      <c r="B421" s="282"/>
      <c r="C421" s="283"/>
      <c r="D421" s="283"/>
      <c r="E421" s="283"/>
      <c r="F421" s="283"/>
      <c r="G421" s="284"/>
      <c r="H421" s="283"/>
      <c r="I421" s="283"/>
      <c r="J421" s="283"/>
      <c r="K421" s="283"/>
      <c r="L421" s="283"/>
      <c r="M421" s="283"/>
      <c r="N421" s="283"/>
      <c r="O421" s="283"/>
      <c r="P421" s="283"/>
      <c r="Q421" s="283"/>
      <c r="R421" s="283"/>
      <c r="S421" s="283"/>
      <c r="T421" s="283"/>
      <c r="U421" s="283"/>
      <c r="V421" s="283"/>
      <c r="W421" s="283"/>
      <c r="X421" s="283"/>
      <c r="Y421" s="283"/>
      <c r="Z421" s="283"/>
      <c r="AA421" s="283"/>
      <c r="AB421" s="283"/>
      <c r="AC421" s="283"/>
      <c r="AD421" s="283"/>
      <c r="AE421" s="283"/>
      <c r="AF421" s="283"/>
      <c r="AG421" s="283"/>
      <c r="AH421" s="283"/>
      <c r="AI421" s="285"/>
    </row>
    <row r="422" spans="2:35" s="2" customFormat="1" x14ac:dyDescent="0.25">
      <c r="B422" s="282"/>
      <c r="C422" s="283"/>
      <c r="D422" s="283"/>
      <c r="E422" s="283"/>
      <c r="F422" s="283"/>
      <c r="G422" s="284"/>
      <c r="H422" s="283"/>
      <c r="I422" s="283"/>
      <c r="J422" s="283"/>
      <c r="K422" s="283"/>
      <c r="L422" s="283"/>
      <c r="M422" s="283"/>
      <c r="N422" s="283"/>
      <c r="O422" s="283"/>
      <c r="P422" s="283"/>
      <c r="Q422" s="283"/>
      <c r="R422" s="283"/>
      <c r="S422" s="283"/>
      <c r="T422" s="283"/>
      <c r="U422" s="283"/>
      <c r="V422" s="283"/>
      <c r="W422" s="283"/>
      <c r="X422" s="283"/>
      <c r="Y422" s="283"/>
      <c r="Z422" s="283"/>
      <c r="AA422" s="283"/>
      <c r="AB422" s="283"/>
      <c r="AC422" s="283"/>
      <c r="AD422" s="283"/>
      <c r="AE422" s="283"/>
      <c r="AF422" s="283"/>
      <c r="AG422" s="283"/>
      <c r="AH422" s="283"/>
      <c r="AI422" s="285"/>
    </row>
    <row r="423" spans="2:35" s="2" customFormat="1" x14ac:dyDescent="0.25">
      <c r="B423" s="282"/>
      <c r="C423" s="283"/>
      <c r="D423" s="283"/>
      <c r="E423" s="283"/>
      <c r="F423" s="283"/>
      <c r="G423" s="284"/>
      <c r="H423" s="283"/>
      <c r="I423" s="283"/>
      <c r="J423" s="283"/>
      <c r="K423" s="283"/>
      <c r="L423" s="283"/>
      <c r="M423" s="283"/>
      <c r="N423" s="283"/>
      <c r="O423" s="283"/>
      <c r="P423" s="283"/>
      <c r="Q423" s="283"/>
      <c r="R423" s="283"/>
      <c r="S423" s="283"/>
      <c r="T423" s="283"/>
      <c r="U423" s="283"/>
      <c r="V423" s="283"/>
      <c r="W423" s="283"/>
      <c r="X423" s="283"/>
      <c r="Y423" s="283"/>
      <c r="Z423" s="283"/>
      <c r="AA423" s="283"/>
      <c r="AB423" s="283"/>
      <c r="AC423" s="283"/>
      <c r="AD423" s="283"/>
      <c r="AE423" s="283"/>
      <c r="AF423" s="283"/>
      <c r="AG423" s="283"/>
      <c r="AH423" s="283"/>
      <c r="AI423" s="285"/>
    </row>
    <row r="424" spans="2:35" s="2" customFormat="1" x14ac:dyDescent="0.25">
      <c r="B424" s="282"/>
      <c r="C424" s="283"/>
      <c r="D424" s="283"/>
      <c r="E424" s="283"/>
      <c r="F424" s="283"/>
      <c r="G424" s="284"/>
      <c r="H424" s="283"/>
      <c r="I424" s="283"/>
      <c r="J424" s="283"/>
      <c r="K424" s="283"/>
      <c r="L424" s="283"/>
      <c r="M424" s="283"/>
      <c r="N424" s="283"/>
      <c r="O424" s="283"/>
      <c r="P424" s="283"/>
      <c r="Q424" s="283"/>
      <c r="R424" s="283"/>
      <c r="S424" s="283"/>
      <c r="T424" s="283"/>
      <c r="U424" s="283"/>
      <c r="V424" s="283"/>
      <c r="W424" s="283"/>
      <c r="X424" s="283"/>
      <c r="Y424" s="283"/>
      <c r="Z424" s="283"/>
      <c r="AA424" s="283"/>
      <c r="AB424" s="283"/>
      <c r="AC424" s="283"/>
      <c r="AD424" s="283"/>
      <c r="AE424" s="283"/>
      <c r="AF424" s="283"/>
      <c r="AG424" s="283"/>
      <c r="AH424" s="283"/>
      <c r="AI424" s="285"/>
    </row>
    <row r="425" spans="2:35" s="2" customFormat="1" x14ac:dyDescent="0.25">
      <c r="B425" s="282"/>
      <c r="C425" s="283"/>
      <c r="D425" s="283"/>
      <c r="E425" s="283"/>
      <c r="F425" s="283"/>
      <c r="G425" s="284"/>
      <c r="H425" s="283"/>
      <c r="I425" s="283"/>
      <c r="J425" s="283"/>
      <c r="K425" s="283"/>
      <c r="L425" s="283"/>
      <c r="M425" s="283"/>
      <c r="N425" s="283"/>
      <c r="O425" s="283"/>
      <c r="P425" s="283"/>
      <c r="Q425" s="283"/>
      <c r="R425" s="283"/>
      <c r="S425" s="283"/>
      <c r="T425" s="283"/>
      <c r="U425" s="283"/>
      <c r="V425" s="283"/>
      <c r="W425" s="283"/>
      <c r="X425" s="283"/>
      <c r="Y425" s="283"/>
      <c r="Z425" s="283"/>
      <c r="AA425" s="283"/>
      <c r="AB425" s="283"/>
      <c r="AC425" s="283"/>
      <c r="AD425" s="283"/>
      <c r="AE425" s="283"/>
      <c r="AF425" s="283"/>
      <c r="AG425" s="283"/>
      <c r="AH425" s="283"/>
      <c r="AI425" s="285"/>
    </row>
    <row r="426" spans="2:35" s="2" customFormat="1" x14ac:dyDescent="0.25">
      <c r="B426" s="282"/>
      <c r="C426" s="283"/>
      <c r="D426" s="283"/>
      <c r="E426" s="283"/>
      <c r="F426" s="283"/>
      <c r="G426" s="284"/>
      <c r="H426" s="283"/>
      <c r="I426" s="283"/>
      <c r="J426" s="283"/>
      <c r="K426" s="283"/>
      <c r="L426" s="283"/>
      <c r="M426" s="283"/>
      <c r="N426" s="283"/>
      <c r="O426" s="283"/>
      <c r="P426" s="283"/>
      <c r="Q426" s="283"/>
      <c r="R426" s="283"/>
      <c r="S426" s="283"/>
      <c r="T426" s="283"/>
      <c r="U426" s="283"/>
      <c r="V426" s="283"/>
      <c r="W426" s="283"/>
      <c r="X426" s="283"/>
      <c r="Y426" s="283"/>
      <c r="Z426" s="283"/>
      <c r="AA426" s="283"/>
      <c r="AB426" s="283"/>
      <c r="AC426" s="283"/>
      <c r="AD426" s="283"/>
      <c r="AE426" s="283"/>
      <c r="AF426" s="283"/>
      <c r="AG426" s="283"/>
      <c r="AH426" s="283"/>
      <c r="AI426" s="285"/>
    </row>
    <row r="427" spans="2:35" s="2" customFormat="1" x14ac:dyDescent="0.25">
      <c r="B427" s="282"/>
      <c r="C427" s="283"/>
      <c r="D427" s="283"/>
      <c r="E427" s="283"/>
      <c r="F427" s="283"/>
      <c r="G427" s="284"/>
      <c r="H427" s="283"/>
      <c r="I427" s="283"/>
      <c r="J427" s="283"/>
      <c r="K427" s="283"/>
      <c r="L427" s="283"/>
      <c r="M427" s="283"/>
      <c r="N427" s="283"/>
      <c r="O427" s="283"/>
      <c r="P427" s="283"/>
      <c r="Q427" s="283"/>
      <c r="R427" s="283"/>
      <c r="S427" s="283"/>
      <c r="T427" s="283"/>
      <c r="U427" s="283"/>
      <c r="V427" s="283"/>
      <c r="W427" s="283"/>
      <c r="X427" s="283"/>
      <c r="Y427" s="283"/>
      <c r="Z427" s="283"/>
      <c r="AA427" s="283"/>
      <c r="AB427" s="283"/>
      <c r="AC427" s="283"/>
      <c r="AD427" s="283"/>
      <c r="AE427" s="283"/>
      <c r="AF427" s="283"/>
      <c r="AG427" s="283"/>
      <c r="AH427" s="283"/>
      <c r="AI427" s="285"/>
    </row>
    <row r="428" spans="2:35" s="2" customFormat="1" x14ac:dyDescent="0.25">
      <c r="B428" s="282"/>
      <c r="C428" s="283"/>
      <c r="D428" s="283"/>
      <c r="E428" s="283"/>
      <c r="F428" s="283"/>
      <c r="G428" s="284"/>
      <c r="H428" s="283"/>
      <c r="I428" s="283"/>
      <c r="J428" s="283"/>
      <c r="K428" s="283"/>
      <c r="L428" s="283"/>
      <c r="M428" s="283"/>
      <c r="N428" s="283"/>
      <c r="O428" s="283"/>
      <c r="P428" s="283"/>
      <c r="Q428" s="283"/>
      <c r="R428" s="283"/>
      <c r="S428" s="283"/>
      <c r="T428" s="283"/>
      <c r="U428" s="283"/>
      <c r="V428" s="283"/>
      <c r="W428" s="283"/>
      <c r="X428" s="283"/>
      <c r="Y428" s="283"/>
      <c r="Z428" s="283"/>
      <c r="AA428" s="283"/>
      <c r="AB428" s="283"/>
      <c r="AC428" s="283"/>
      <c r="AD428" s="283"/>
      <c r="AE428" s="283"/>
      <c r="AF428" s="283"/>
      <c r="AG428" s="283"/>
      <c r="AH428" s="283"/>
      <c r="AI428" s="285"/>
    </row>
    <row r="429" spans="2:35" s="2" customFormat="1" x14ac:dyDescent="0.25">
      <c r="B429" s="282"/>
      <c r="C429" s="283"/>
      <c r="D429" s="283"/>
      <c r="E429" s="283"/>
      <c r="F429" s="283"/>
      <c r="G429" s="284"/>
      <c r="H429" s="283"/>
      <c r="I429" s="283"/>
      <c r="J429" s="283"/>
      <c r="K429" s="283"/>
      <c r="L429" s="283"/>
      <c r="M429" s="283"/>
      <c r="N429" s="283"/>
      <c r="O429" s="283"/>
      <c r="P429" s="283"/>
      <c r="Q429" s="283"/>
      <c r="R429" s="283"/>
      <c r="S429" s="283"/>
      <c r="T429" s="283"/>
      <c r="U429" s="283"/>
      <c r="V429" s="283"/>
      <c r="W429" s="283"/>
      <c r="X429" s="283"/>
      <c r="Y429" s="283"/>
      <c r="Z429" s="283"/>
      <c r="AA429" s="283"/>
      <c r="AB429" s="283"/>
      <c r="AC429" s="283"/>
      <c r="AD429" s="283"/>
      <c r="AE429" s="283"/>
      <c r="AF429" s="283"/>
      <c r="AG429" s="283"/>
      <c r="AH429" s="283"/>
      <c r="AI429" s="285"/>
    </row>
    <row r="430" spans="2:35" s="2" customFormat="1" x14ac:dyDescent="0.25">
      <c r="B430" s="282"/>
      <c r="C430" s="283"/>
      <c r="D430" s="283"/>
      <c r="E430" s="283"/>
      <c r="F430" s="283"/>
      <c r="G430" s="284"/>
      <c r="H430" s="283"/>
      <c r="I430" s="283"/>
      <c r="J430" s="283"/>
      <c r="K430" s="283"/>
      <c r="L430" s="283"/>
      <c r="M430" s="283"/>
      <c r="N430" s="283"/>
      <c r="O430" s="283"/>
      <c r="P430" s="283"/>
      <c r="Q430" s="283"/>
      <c r="R430" s="283"/>
      <c r="S430" s="283"/>
      <c r="T430" s="283"/>
      <c r="U430" s="283"/>
      <c r="V430" s="283"/>
      <c r="W430" s="283"/>
      <c r="X430" s="283"/>
      <c r="Y430" s="283"/>
      <c r="Z430" s="283"/>
      <c r="AA430" s="283"/>
      <c r="AB430" s="283"/>
      <c r="AC430" s="283"/>
      <c r="AD430" s="283"/>
      <c r="AE430" s="283"/>
      <c r="AF430" s="283"/>
      <c r="AG430" s="283"/>
      <c r="AH430" s="283"/>
      <c r="AI430" s="285"/>
    </row>
    <row r="431" spans="2:35" s="2" customFormat="1" x14ac:dyDescent="0.25">
      <c r="B431" s="282"/>
      <c r="C431" s="283"/>
      <c r="D431" s="283"/>
      <c r="E431" s="283"/>
      <c r="F431" s="283"/>
      <c r="G431" s="284"/>
      <c r="H431" s="283"/>
      <c r="I431" s="283"/>
      <c r="J431" s="283"/>
      <c r="K431" s="283"/>
      <c r="L431" s="283"/>
      <c r="M431" s="283"/>
      <c r="N431" s="283"/>
      <c r="O431" s="283"/>
      <c r="P431" s="283"/>
      <c r="Q431" s="283"/>
      <c r="R431" s="283"/>
      <c r="S431" s="283"/>
      <c r="T431" s="283"/>
      <c r="U431" s="283"/>
      <c r="V431" s="283"/>
      <c r="W431" s="283"/>
      <c r="X431" s="283"/>
      <c r="Y431" s="283"/>
      <c r="Z431" s="283"/>
      <c r="AA431" s="283"/>
      <c r="AB431" s="283"/>
      <c r="AC431" s="283"/>
      <c r="AD431" s="283"/>
      <c r="AE431" s="283"/>
      <c r="AF431" s="283"/>
      <c r="AG431" s="283"/>
      <c r="AH431" s="283"/>
      <c r="AI431" s="285"/>
    </row>
    <row r="432" spans="2:35" s="2" customFormat="1" x14ac:dyDescent="0.25">
      <c r="B432" s="282"/>
      <c r="C432" s="283"/>
      <c r="D432" s="283"/>
      <c r="E432" s="283"/>
      <c r="F432" s="283"/>
      <c r="G432" s="284"/>
      <c r="H432" s="283"/>
      <c r="I432" s="283"/>
      <c r="J432" s="283"/>
      <c r="K432" s="283"/>
      <c r="L432" s="283"/>
      <c r="M432" s="283"/>
      <c r="N432" s="283"/>
      <c r="O432" s="283"/>
      <c r="P432" s="283"/>
      <c r="Q432" s="283"/>
      <c r="R432" s="283"/>
      <c r="S432" s="283"/>
      <c r="T432" s="283"/>
      <c r="U432" s="283"/>
      <c r="V432" s="283"/>
      <c r="W432" s="283"/>
      <c r="X432" s="283"/>
      <c r="Y432" s="283"/>
      <c r="Z432" s="283"/>
      <c r="AA432" s="283"/>
      <c r="AB432" s="283"/>
      <c r="AC432" s="283"/>
      <c r="AD432" s="283"/>
      <c r="AE432" s="283"/>
      <c r="AF432" s="283"/>
      <c r="AG432" s="283"/>
      <c r="AH432" s="283"/>
      <c r="AI432" s="285"/>
    </row>
    <row r="433" spans="2:35" s="2" customFormat="1" x14ac:dyDescent="0.25">
      <c r="B433" s="282"/>
      <c r="C433" s="283"/>
      <c r="D433" s="283"/>
      <c r="E433" s="283"/>
      <c r="F433" s="283"/>
      <c r="G433" s="284"/>
      <c r="H433" s="283"/>
      <c r="I433" s="283"/>
      <c r="J433" s="283"/>
      <c r="K433" s="283"/>
      <c r="L433" s="283"/>
      <c r="M433" s="283"/>
      <c r="N433" s="283"/>
      <c r="O433" s="283"/>
      <c r="P433" s="283"/>
      <c r="Q433" s="283"/>
      <c r="R433" s="283"/>
      <c r="S433" s="283"/>
      <c r="T433" s="283"/>
      <c r="U433" s="283"/>
      <c r="V433" s="283"/>
      <c r="W433" s="283"/>
      <c r="X433" s="283"/>
      <c r="Y433" s="283"/>
      <c r="Z433" s="283"/>
      <c r="AA433" s="283"/>
      <c r="AB433" s="283"/>
      <c r="AC433" s="283"/>
      <c r="AD433" s="283"/>
      <c r="AE433" s="283"/>
      <c r="AF433" s="283"/>
      <c r="AG433" s="283"/>
      <c r="AH433" s="283"/>
      <c r="AI433" s="285"/>
    </row>
    <row r="434" spans="2:35" s="2" customFormat="1" x14ac:dyDescent="0.25">
      <c r="B434" s="282"/>
      <c r="C434" s="283"/>
      <c r="D434" s="283"/>
      <c r="E434" s="283"/>
      <c r="F434" s="283"/>
      <c r="G434" s="284"/>
      <c r="H434" s="283"/>
      <c r="I434" s="283"/>
      <c r="J434" s="283"/>
      <c r="K434" s="283"/>
      <c r="L434" s="283"/>
      <c r="M434" s="283"/>
      <c r="N434" s="283"/>
      <c r="O434" s="283"/>
      <c r="P434" s="283"/>
      <c r="Q434" s="283"/>
      <c r="R434" s="283"/>
      <c r="S434" s="283"/>
      <c r="T434" s="283"/>
      <c r="U434" s="283"/>
      <c r="V434" s="283"/>
      <c r="W434" s="283"/>
      <c r="X434" s="283"/>
      <c r="Y434" s="283"/>
      <c r="Z434" s="283"/>
      <c r="AA434" s="283"/>
      <c r="AB434" s="283"/>
      <c r="AC434" s="283"/>
      <c r="AD434" s="283"/>
      <c r="AE434" s="283"/>
      <c r="AF434" s="283"/>
      <c r="AG434" s="283"/>
      <c r="AH434" s="283"/>
      <c r="AI434" s="285"/>
    </row>
    <row r="435" spans="2:35" s="2" customFormat="1" x14ac:dyDescent="0.25">
      <c r="B435" s="282"/>
      <c r="C435" s="283"/>
      <c r="D435" s="283"/>
      <c r="E435" s="283"/>
      <c r="F435" s="283"/>
      <c r="G435" s="284"/>
      <c r="H435" s="283"/>
      <c r="I435" s="283"/>
      <c r="J435" s="283"/>
      <c r="K435" s="283"/>
      <c r="L435" s="283"/>
      <c r="M435" s="283"/>
      <c r="N435" s="283"/>
      <c r="O435" s="283"/>
      <c r="P435" s="283"/>
      <c r="Q435" s="283"/>
      <c r="R435" s="283"/>
      <c r="S435" s="283"/>
      <c r="T435" s="283"/>
      <c r="U435" s="283"/>
      <c r="V435" s="283"/>
      <c r="W435" s="283"/>
      <c r="X435" s="283"/>
      <c r="Y435" s="283"/>
      <c r="Z435" s="283"/>
      <c r="AA435" s="283"/>
      <c r="AB435" s="283"/>
      <c r="AC435" s="283"/>
      <c r="AD435" s="283"/>
      <c r="AE435" s="283"/>
      <c r="AF435" s="283"/>
      <c r="AG435" s="283"/>
      <c r="AH435" s="283"/>
      <c r="AI435" s="285"/>
    </row>
    <row r="436" spans="2:35" s="2" customFormat="1" x14ac:dyDescent="0.25">
      <c r="B436" s="282"/>
      <c r="C436" s="283"/>
      <c r="D436" s="283"/>
      <c r="E436" s="283"/>
      <c r="F436" s="283"/>
      <c r="G436" s="284"/>
      <c r="H436" s="283"/>
      <c r="I436" s="283"/>
      <c r="J436" s="283"/>
      <c r="K436" s="283"/>
      <c r="L436" s="283"/>
      <c r="M436" s="283"/>
      <c r="N436" s="283"/>
      <c r="O436" s="283"/>
      <c r="P436" s="283"/>
      <c r="Q436" s="283"/>
      <c r="R436" s="283"/>
      <c r="S436" s="283"/>
      <c r="T436" s="283"/>
      <c r="U436" s="283"/>
      <c r="V436" s="283"/>
      <c r="W436" s="283"/>
      <c r="X436" s="283"/>
      <c r="Y436" s="283"/>
      <c r="Z436" s="283"/>
      <c r="AA436" s="283"/>
      <c r="AB436" s="283"/>
      <c r="AC436" s="283"/>
      <c r="AD436" s="283"/>
      <c r="AE436" s="283"/>
      <c r="AF436" s="283"/>
      <c r="AG436" s="283"/>
      <c r="AH436" s="283"/>
      <c r="AI436" s="285"/>
    </row>
    <row r="437" spans="2:35" s="2" customFormat="1" x14ac:dyDescent="0.25">
      <c r="B437" s="282"/>
      <c r="C437" s="283"/>
      <c r="D437" s="283"/>
      <c r="E437" s="283"/>
      <c r="F437" s="283"/>
      <c r="G437" s="284"/>
      <c r="H437" s="283"/>
      <c r="I437" s="283"/>
      <c r="J437" s="283"/>
      <c r="K437" s="283"/>
      <c r="L437" s="283"/>
      <c r="M437" s="283"/>
      <c r="N437" s="283"/>
      <c r="O437" s="283"/>
      <c r="P437" s="283"/>
      <c r="Q437" s="283"/>
      <c r="R437" s="283"/>
      <c r="S437" s="283"/>
      <c r="T437" s="283"/>
      <c r="U437" s="283"/>
      <c r="V437" s="283"/>
      <c r="W437" s="283"/>
      <c r="X437" s="283"/>
      <c r="Y437" s="283"/>
      <c r="Z437" s="283"/>
      <c r="AA437" s="283"/>
      <c r="AB437" s="283"/>
      <c r="AC437" s="283"/>
      <c r="AD437" s="283"/>
      <c r="AE437" s="283"/>
      <c r="AF437" s="283"/>
      <c r="AG437" s="283"/>
      <c r="AH437" s="283"/>
      <c r="AI437" s="285"/>
    </row>
    <row r="438" spans="2:35" s="2" customFormat="1" x14ac:dyDescent="0.25">
      <c r="B438" s="282"/>
      <c r="C438" s="283"/>
      <c r="D438" s="283"/>
      <c r="E438" s="283"/>
      <c r="F438" s="283"/>
      <c r="G438" s="284"/>
      <c r="H438" s="283"/>
      <c r="I438" s="283"/>
      <c r="J438" s="283"/>
      <c r="K438" s="283"/>
      <c r="L438" s="283"/>
      <c r="M438" s="283"/>
      <c r="N438" s="283"/>
      <c r="O438" s="283"/>
      <c r="P438" s="283"/>
      <c r="Q438" s="283"/>
      <c r="R438" s="283"/>
      <c r="S438" s="283"/>
      <c r="T438" s="283"/>
      <c r="U438" s="283"/>
      <c r="V438" s="283"/>
      <c r="W438" s="283"/>
      <c r="X438" s="283"/>
      <c r="Y438" s="283"/>
      <c r="Z438" s="283"/>
      <c r="AA438" s="283"/>
      <c r="AB438" s="283"/>
      <c r="AC438" s="283"/>
      <c r="AD438" s="283"/>
      <c r="AE438" s="283"/>
      <c r="AF438" s="283"/>
      <c r="AG438" s="283"/>
      <c r="AH438" s="283"/>
      <c r="AI438" s="285"/>
    </row>
    <row r="439" spans="2:35" s="2" customFormat="1" x14ac:dyDescent="0.25">
      <c r="B439" s="282"/>
      <c r="C439" s="283"/>
      <c r="D439" s="283"/>
      <c r="E439" s="283"/>
      <c r="F439" s="283"/>
      <c r="G439" s="284"/>
      <c r="H439" s="283"/>
      <c r="I439" s="283"/>
      <c r="J439" s="283"/>
      <c r="K439" s="283"/>
      <c r="L439" s="283"/>
      <c r="M439" s="283"/>
      <c r="N439" s="283"/>
      <c r="O439" s="283"/>
      <c r="P439" s="283"/>
      <c r="Q439" s="283"/>
      <c r="R439" s="283"/>
      <c r="S439" s="283"/>
      <c r="T439" s="283"/>
      <c r="U439" s="283"/>
      <c r="V439" s="283"/>
      <c r="W439" s="283"/>
      <c r="X439" s="283"/>
      <c r="Y439" s="283"/>
      <c r="Z439" s="283"/>
      <c r="AA439" s="283"/>
      <c r="AB439" s="283"/>
      <c r="AC439" s="283"/>
      <c r="AD439" s="283"/>
      <c r="AE439" s="283"/>
      <c r="AF439" s="283"/>
      <c r="AG439" s="283"/>
      <c r="AH439" s="283"/>
      <c r="AI439" s="285"/>
    </row>
    <row r="440" spans="2:35" s="2" customFormat="1" x14ac:dyDescent="0.25">
      <c r="B440" s="282"/>
      <c r="C440" s="283"/>
      <c r="D440" s="283"/>
      <c r="E440" s="283"/>
      <c r="F440" s="283"/>
      <c r="G440" s="284"/>
      <c r="H440" s="283"/>
      <c r="I440" s="283"/>
      <c r="J440" s="283"/>
      <c r="K440" s="283"/>
      <c r="L440" s="283"/>
      <c r="M440" s="283"/>
      <c r="N440" s="283"/>
      <c r="O440" s="283"/>
      <c r="P440" s="283"/>
      <c r="Q440" s="283"/>
      <c r="R440" s="283"/>
      <c r="S440" s="283"/>
      <c r="T440" s="283"/>
      <c r="U440" s="283"/>
      <c r="V440" s="283"/>
      <c r="W440" s="283"/>
      <c r="X440" s="283"/>
      <c r="Y440" s="283"/>
      <c r="Z440" s="283"/>
      <c r="AA440" s="283"/>
      <c r="AB440" s="283"/>
      <c r="AC440" s="283"/>
      <c r="AD440" s="283"/>
      <c r="AE440" s="283"/>
      <c r="AF440" s="283"/>
      <c r="AG440" s="283"/>
      <c r="AH440" s="283"/>
      <c r="AI440" s="285"/>
    </row>
    <row r="441" spans="2:35" s="2" customFormat="1" x14ac:dyDescent="0.25">
      <c r="B441" s="282"/>
      <c r="C441" s="283"/>
      <c r="D441" s="283"/>
      <c r="E441" s="283"/>
      <c r="F441" s="283"/>
      <c r="G441" s="284"/>
      <c r="H441" s="283"/>
      <c r="I441" s="283"/>
      <c r="J441" s="283"/>
      <c r="K441" s="283"/>
      <c r="L441" s="283"/>
      <c r="M441" s="283"/>
      <c r="N441" s="283"/>
      <c r="O441" s="283"/>
      <c r="P441" s="283"/>
      <c r="Q441" s="283"/>
      <c r="R441" s="283"/>
      <c r="S441" s="283"/>
      <c r="T441" s="283"/>
      <c r="U441" s="283"/>
      <c r="V441" s="283"/>
      <c r="W441" s="283"/>
      <c r="X441" s="283"/>
      <c r="Y441" s="283"/>
      <c r="Z441" s="283"/>
      <c r="AA441" s="283"/>
      <c r="AB441" s="283"/>
      <c r="AC441" s="283"/>
      <c r="AD441" s="283"/>
      <c r="AE441" s="283"/>
      <c r="AF441" s="283"/>
      <c r="AG441" s="283"/>
      <c r="AH441" s="283"/>
      <c r="AI441" s="285"/>
    </row>
    <row r="442" spans="2:35" s="2" customFormat="1" x14ac:dyDescent="0.25">
      <c r="B442" s="282"/>
      <c r="C442" s="283"/>
      <c r="D442" s="283"/>
      <c r="E442" s="283"/>
      <c r="F442" s="283"/>
      <c r="G442" s="284"/>
      <c r="H442" s="283"/>
      <c r="I442" s="283"/>
      <c r="J442" s="283"/>
      <c r="K442" s="283"/>
      <c r="L442" s="283"/>
      <c r="M442" s="283"/>
      <c r="N442" s="283"/>
      <c r="O442" s="283"/>
      <c r="P442" s="283"/>
      <c r="Q442" s="283"/>
      <c r="R442" s="283"/>
      <c r="S442" s="283"/>
      <c r="T442" s="283"/>
      <c r="U442" s="283"/>
      <c r="V442" s="283"/>
      <c r="W442" s="283"/>
      <c r="X442" s="283"/>
      <c r="Y442" s="283"/>
      <c r="Z442" s="283"/>
      <c r="AA442" s="283"/>
      <c r="AB442" s="283"/>
      <c r="AC442" s="283"/>
      <c r="AD442" s="283"/>
      <c r="AE442" s="283"/>
      <c r="AF442" s="283"/>
      <c r="AG442" s="283"/>
      <c r="AH442" s="283"/>
      <c r="AI442" s="285"/>
    </row>
    <row r="443" spans="2:35" s="2" customFormat="1" x14ac:dyDescent="0.25">
      <c r="B443" s="282"/>
      <c r="C443" s="283"/>
      <c r="D443" s="283"/>
      <c r="E443" s="283"/>
      <c r="F443" s="283"/>
      <c r="G443" s="284"/>
      <c r="H443" s="283"/>
      <c r="I443" s="283"/>
      <c r="J443" s="283"/>
      <c r="K443" s="283"/>
      <c r="L443" s="283"/>
      <c r="M443" s="283"/>
      <c r="N443" s="283"/>
      <c r="O443" s="283"/>
      <c r="P443" s="283"/>
      <c r="Q443" s="283"/>
      <c r="R443" s="283"/>
      <c r="S443" s="283"/>
      <c r="T443" s="283"/>
      <c r="U443" s="283"/>
      <c r="V443" s="283"/>
      <c r="W443" s="283"/>
      <c r="X443" s="283"/>
      <c r="Y443" s="283"/>
      <c r="Z443" s="283"/>
      <c r="AA443" s="283"/>
      <c r="AB443" s="283"/>
      <c r="AC443" s="283"/>
      <c r="AD443" s="283"/>
      <c r="AE443" s="283"/>
      <c r="AF443" s="283"/>
      <c r="AG443" s="283"/>
      <c r="AH443" s="283"/>
      <c r="AI443" s="285"/>
    </row>
    <row r="444" spans="2:35" s="2" customFormat="1" x14ac:dyDescent="0.25">
      <c r="B444" s="282"/>
      <c r="C444" s="283"/>
      <c r="D444" s="283"/>
      <c r="E444" s="283"/>
      <c r="F444" s="283"/>
      <c r="G444" s="284"/>
      <c r="H444" s="283"/>
      <c r="I444" s="283"/>
      <c r="J444" s="283"/>
      <c r="K444" s="283"/>
      <c r="L444" s="283"/>
      <c r="M444" s="283"/>
      <c r="N444" s="283"/>
      <c r="O444" s="283"/>
      <c r="P444" s="283"/>
      <c r="Q444" s="283"/>
      <c r="R444" s="283"/>
      <c r="S444" s="283"/>
      <c r="T444" s="283"/>
      <c r="U444" s="283"/>
      <c r="V444" s="283"/>
      <c r="W444" s="283"/>
      <c r="X444" s="283"/>
      <c r="Y444" s="283"/>
      <c r="Z444" s="283"/>
      <c r="AA444" s="283"/>
      <c r="AB444" s="283"/>
      <c r="AC444" s="283"/>
      <c r="AD444" s="283"/>
      <c r="AE444" s="283"/>
      <c r="AF444" s="283"/>
      <c r="AG444" s="283"/>
      <c r="AH444" s="283"/>
      <c r="AI444" s="285"/>
    </row>
    <row r="445" spans="2:35" s="2" customFormat="1" x14ac:dyDescent="0.25">
      <c r="B445" s="282"/>
      <c r="C445" s="283"/>
      <c r="D445" s="283"/>
      <c r="E445" s="283"/>
      <c r="F445" s="283"/>
      <c r="G445" s="284"/>
      <c r="H445" s="283"/>
      <c r="I445" s="283"/>
      <c r="J445" s="283"/>
      <c r="K445" s="283"/>
      <c r="L445" s="283"/>
      <c r="M445" s="283"/>
      <c r="N445" s="283"/>
      <c r="O445" s="283"/>
      <c r="P445" s="283"/>
      <c r="Q445" s="283"/>
      <c r="R445" s="283"/>
      <c r="S445" s="283"/>
      <c r="T445" s="283"/>
      <c r="U445" s="283"/>
      <c r="V445" s="283"/>
      <c r="W445" s="283"/>
      <c r="X445" s="283"/>
      <c r="Y445" s="283"/>
      <c r="Z445" s="283"/>
      <c r="AA445" s="283"/>
      <c r="AB445" s="283"/>
      <c r="AC445" s="283"/>
      <c r="AD445" s="283"/>
      <c r="AE445" s="283"/>
      <c r="AF445" s="283"/>
      <c r="AG445" s="283"/>
      <c r="AH445" s="283"/>
      <c r="AI445" s="285"/>
    </row>
    <row r="446" spans="2:35" s="2" customFormat="1" x14ac:dyDescent="0.25">
      <c r="B446" s="282"/>
      <c r="C446" s="283"/>
      <c r="D446" s="283"/>
      <c r="E446" s="283"/>
      <c r="F446" s="283"/>
      <c r="G446" s="284"/>
      <c r="H446" s="283"/>
      <c r="I446" s="283"/>
      <c r="J446" s="283"/>
      <c r="K446" s="283"/>
      <c r="L446" s="283"/>
      <c r="M446" s="283"/>
      <c r="N446" s="283"/>
      <c r="O446" s="283"/>
      <c r="P446" s="283"/>
      <c r="Q446" s="283"/>
      <c r="R446" s="283"/>
      <c r="S446" s="283"/>
      <c r="T446" s="283"/>
      <c r="U446" s="283"/>
      <c r="V446" s="283"/>
      <c r="W446" s="283"/>
      <c r="X446" s="283"/>
      <c r="Y446" s="283"/>
      <c r="Z446" s="283"/>
      <c r="AA446" s="283"/>
      <c r="AB446" s="283"/>
      <c r="AC446" s="283"/>
      <c r="AD446" s="283"/>
      <c r="AE446" s="283"/>
      <c r="AF446" s="283"/>
      <c r="AG446" s="283"/>
      <c r="AH446" s="283"/>
      <c r="AI446" s="285"/>
    </row>
    <row r="447" spans="2:35" s="2" customFormat="1" x14ac:dyDescent="0.25">
      <c r="B447" s="282"/>
      <c r="C447" s="283"/>
      <c r="D447" s="283"/>
      <c r="E447" s="283"/>
      <c r="F447" s="283"/>
      <c r="G447" s="284"/>
      <c r="H447" s="283"/>
      <c r="I447" s="283"/>
      <c r="J447" s="283"/>
      <c r="K447" s="283"/>
      <c r="L447" s="283"/>
      <c r="M447" s="283"/>
      <c r="N447" s="283"/>
      <c r="O447" s="283"/>
      <c r="P447" s="283"/>
      <c r="Q447" s="283"/>
      <c r="R447" s="283"/>
      <c r="S447" s="283"/>
      <c r="T447" s="283"/>
      <c r="U447" s="283"/>
      <c r="V447" s="283"/>
      <c r="W447" s="283"/>
      <c r="X447" s="283"/>
      <c r="Y447" s="283"/>
      <c r="Z447" s="283"/>
      <c r="AA447" s="283"/>
      <c r="AB447" s="283"/>
      <c r="AC447" s="283"/>
      <c r="AD447" s="283"/>
      <c r="AE447" s="283"/>
      <c r="AF447" s="283"/>
      <c r="AG447" s="283"/>
      <c r="AH447" s="283"/>
      <c r="AI447" s="285"/>
    </row>
    <row r="448" spans="2:35" s="2" customFormat="1" x14ac:dyDescent="0.25">
      <c r="B448" s="282"/>
      <c r="C448" s="283"/>
      <c r="D448" s="283"/>
      <c r="E448" s="283"/>
      <c r="F448" s="283"/>
      <c r="G448" s="284"/>
      <c r="H448" s="283"/>
      <c r="I448" s="283"/>
      <c r="J448" s="283"/>
      <c r="K448" s="283"/>
      <c r="L448" s="283"/>
      <c r="M448" s="283"/>
      <c r="N448" s="283"/>
      <c r="O448" s="283"/>
      <c r="P448" s="283"/>
      <c r="Q448" s="283"/>
      <c r="R448" s="283"/>
      <c r="S448" s="283"/>
      <c r="T448" s="283"/>
      <c r="U448" s="283"/>
      <c r="V448" s="283"/>
      <c r="W448" s="283"/>
      <c r="X448" s="283"/>
      <c r="Y448" s="283"/>
      <c r="Z448" s="283"/>
      <c r="AA448" s="283"/>
      <c r="AB448" s="283"/>
      <c r="AC448" s="283"/>
      <c r="AD448" s="283"/>
      <c r="AE448" s="283"/>
      <c r="AF448" s="283"/>
      <c r="AG448" s="283"/>
      <c r="AH448" s="283"/>
      <c r="AI448" s="285"/>
    </row>
    <row r="449" spans="2:35" s="2" customFormat="1" x14ac:dyDescent="0.25">
      <c r="B449" s="282"/>
      <c r="C449" s="283"/>
      <c r="D449" s="283"/>
      <c r="E449" s="283"/>
      <c r="F449" s="283"/>
      <c r="G449" s="284"/>
      <c r="H449" s="283"/>
      <c r="I449" s="283"/>
      <c r="J449" s="283"/>
      <c r="K449" s="283"/>
      <c r="L449" s="283"/>
      <c r="M449" s="283"/>
      <c r="N449" s="283"/>
      <c r="O449" s="283"/>
      <c r="P449" s="283"/>
      <c r="Q449" s="283"/>
      <c r="R449" s="283"/>
      <c r="S449" s="283"/>
      <c r="T449" s="283"/>
      <c r="U449" s="283"/>
      <c r="V449" s="283"/>
      <c r="W449" s="283"/>
      <c r="X449" s="283"/>
      <c r="Y449" s="283"/>
      <c r="Z449" s="283"/>
      <c r="AA449" s="283"/>
      <c r="AB449" s="283"/>
      <c r="AC449" s="283"/>
      <c r="AD449" s="283"/>
      <c r="AE449" s="283"/>
      <c r="AF449" s="283"/>
      <c r="AG449" s="283"/>
      <c r="AH449" s="283"/>
      <c r="AI449" s="285"/>
    </row>
    <row r="450" spans="2:35" s="2" customFormat="1" x14ac:dyDescent="0.25">
      <c r="B450" s="282"/>
      <c r="C450" s="283"/>
      <c r="D450" s="283"/>
      <c r="E450" s="283"/>
      <c r="F450" s="283"/>
      <c r="G450" s="284"/>
      <c r="H450" s="283"/>
      <c r="I450" s="283"/>
      <c r="J450" s="283"/>
      <c r="K450" s="283"/>
      <c r="L450" s="283"/>
      <c r="M450" s="283"/>
      <c r="N450" s="283"/>
      <c r="O450" s="283"/>
      <c r="P450" s="283"/>
      <c r="Q450" s="283"/>
      <c r="R450" s="283"/>
      <c r="S450" s="283"/>
      <c r="T450" s="283"/>
      <c r="U450" s="283"/>
      <c r="V450" s="283"/>
      <c r="W450" s="283"/>
      <c r="X450" s="283"/>
      <c r="Y450" s="283"/>
      <c r="Z450" s="283"/>
      <c r="AA450" s="283"/>
      <c r="AB450" s="283"/>
      <c r="AC450" s="283"/>
      <c r="AD450" s="283"/>
      <c r="AE450" s="283"/>
      <c r="AF450" s="283"/>
      <c r="AG450" s="283"/>
      <c r="AH450" s="283"/>
      <c r="AI450" s="285"/>
    </row>
    <row r="451" spans="2:35" s="2" customFormat="1" x14ac:dyDescent="0.25">
      <c r="B451" s="282"/>
      <c r="C451" s="283"/>
      <c r="D451" s="283"/>
      <c r="E451" s="283"/>
      <c r="F451" s="283"/>
      <c r="G451" s="284"/>
      <c r="H451" s="283"/>
      <c r="I451" s="283"/>
      <c r="J451" s="283"/>
      <c r="K451" s="283"/>
      <c r="L451" s="283"/>
      <c r="M451" s="283"/>
      <c r="N451" s="283"/>
      <c r="O451" s="283"/>
      <c r="P451" s="283"/>
      <c r="Q451" s="283"/>
      <c r="R451" s="283"/>
      <c r="S451" s="283"/>
      <c r="T451" s="283"/>
      <c r="U451" s="283"/>
      <c r="V451" s="283"/>
      <c r="W451" s="283"/>
      <c r="X451" s="283"/>
      <c r="Y451" s="283"/>
      <c r="Z451" s="283"/>
      <c r="AA451" s="283"/>
      <c r="AB451" s="283"/>
      <c r="AC451" s="283"/>
      <c r="AD451" s="283"/>
      <c r="AE451" s="283"/>
      <c r="AF451" s="283"/>
      <c r="AG451" s="283"/>
      <c r="AH451" s="283"/>
      <c r="AI451" s="285"/>
    </row>
    <row r="452" spans="2:35" s="2" customFormat="1" x14ac:dyDescent="0.25">
      <c r="B452" s="282"/>
      <c r="C452" s="283"/>
      <c r="D452" s="283"/>
      <c r="E452" s="283"/>
      <c r="F452" s="283"/>
      <c r="G452" s="284"/>
      <c r="H452" s="283"/>
      <c r="I452" s="283"/>
      <c r="J452" s="283"/>
      <c r="K452" s="283"/>
      <c r="L452" s="283"/>
      <c r="M452" s="283"/>
      <c r="N452" s="283"/>
      <c r="O452" s="283"/>
      <c r="P452" s="283"/>
      <c r="Q452" s="283"/>
      <c r="R452" s="283"/>
      <c r="S452" s="283"/>
      <c r="T452" s="283"/>
      <c r="U452" s="283"/>
      <c r="V452" s="283"/>
      <c r="W452" s="283"/>
      <c r="X452" s="283"/>
      <c r="Y452" s="283"/>
      <c r="Z452" s="283"/>
      <c r="AA452" s="283"/>
      <c r="AB452" s="283"/>
      <c r="AC452" s="283"/>
      <c r="AD452" s="283"/>
      <c r="AE452" s="283"/>
      <c r="AF452" s="283"/>
      <c r="AG452" s="283"/>
      <c r="AH452" s="283"/>
      <c r="AI452" s="285"/>
    </row>
    <row r="453" spans="2:35" s="2" customFormat="1" x14ac:dyDescent="0.25">
      <c r="B453" s="282"/>
      <c r="C453" s="283"/>
      <c r="D453" s="283"/>
      <c r="E453" s="283"/>
      <c r="F453" s="283"/>
      <c r="G453" s="284"/>
      <c r="H453" s="283"/>
      <c r="I453" s="283"/>
      <c r="J453" s="283"/>
      <c r="K453" s="283"/>
      <c r="L453" s="283"/>
      <c r="M453" s="283"/>
      <c r="N453" s="283"/>
      <c r="O453" s="283"/>
      <c r="P453" s="283"/>
      <c r="Q453" s="283"/>
      <c r="R453" s="283"/>
      <c r="S453" s="283"/>
      <c r="T453" s="283"/>
      <c r="U453" s="283"/>
      <c r="V453" s="283"/>
      <c r="W453" s="283"/>
      <c r="X453" s="283"/>
      <c r="Y453" s="283"/>
      <c r="Z453" s="283"/>
      <c r="AA453" s="283"/>
      <c r="AB453" s="283"/>
      <c r="AC453" s="283"/>
      <c r="AD453" s="283"/>
      <c r="AE453" s="283"/>
      <c r="AF453" s="283"/>
      <c r="AG453" s="283"/>
      <c r="AH453" s="283"/>
      <c r="AI453" s="285"/>
    </row>
    <row r="454" spans="2:35" s="2" customFormat="1" x14ac:dyDescent="0.25">
      <c r="B454" s="282"/>
      <c r="C454" s="283"/>
      <c r="D454" s="283"/>
      <c r="E454" s="283"/>
      <c r="F454" s="283"/>
      <c r="G454" s="284"/>
      <c r="H454" s="283"/>
      <c r="I454" s="283"/>
      <c r="J454" s="283"/>
      <c r="K454" s="283"/>
      <c r="L454" s="283"/>
      <c r="M454" s="283"/>
      <c r="N454" s="283"/>
      <c r="O454" s="283"/>
      <c r="P454" s="283"/>
      <c r="Q454" s="283"/>
      <c r="R454" s="283"/>
      <c r="S454" s="283"/>
      <c r="T454" s="283"/>
      <c r="U454" s="283"/>
      <c r="V454" s="283"/>
      <c r="W454" s="283"/>
      <c r="X454" s="283"/>
      <c r="Y454" s="283"/>
      <c r="Z454" s="283"/>
      <c r="AA454" s="283"/>
      <c r="AB454" s="283"/>
      <c r="AC454" s="283"/>
      <c r="AD454" s="283"/>
      <c r="AE454" s="283"/>
      <c r="AF454" s="283"/>
      <c r="AG454" s="283"/>
      <c r="AH454" s="283"/>
      <c r="AI454" s="285"/>
    </row>
    <row r="455" spans="2:35" s="2" customFormat="1" x14ac:dyDescent="0.25">
      <c r="B455" s="282"/>
      <c r="C455" s="283"/>
      <c r="D455" s="283"/>
      <c r="E455" s="283"/>
      <c r="F455" s="283"/>
      <c r="G455" s="284"/>
      <c r="H455" s="283"/>
      <c r="I455" s="283"/>
      <c r="J455" s="283"/>
      <c r="K455" s="283"/>
      <c r="L455" s="283"/>
      <c r="M455" s="283"/>
      <c r="N455" s="283"/>
      <c r="O455" s="283"/>
      <c r="P455" s="283"/>
      <c r="Q455" s="283"/>
      <c r="R455" s="283"/>
      <c r="S455" s="283"/>
      <c r="T455" s="283"/>
      <c r="U455" s="283"/>
      <c r="V455" s="283"/>
      <c r="W455" s="283"/>
      <c r="X455" s="283"/>
      <c r="Y455" s="283"/>
      <c r="Z455" s="283"/>
      <c r="AA455" s="283"/>
      <c r="AB455" s="283"/>
      <c r="AC455" s="283"/>
      <c r="AD455" s="283"/>
      <c r="AE455" s="283"/>
      <c r="AF455" s="283"/>
      <c r="AG455" s="283"/>
      <c r="AH455" s="283"/>
      <c r="AI455" s="285"/>
    </row>
    <row r="456" spans="2:35" s="2" customFormat="1" x14ac:dyDescent="0.25">
      <c r="B456" s="282"/>
      <c r="C456" s="283"/>
      <c r="D456" s="283"/>
      <c r="E456" s="283"/>
      <c r="F456" s="283"/>
      <c r="G456" s="284"/>
      <c r="H456" s="283"/>
      <c r="I456" s="283"/>
      <c r="J456" s="283"/>
      <c r="K456" s="283"/>
      <c r="L456" s="283"/>
      <c r="M456" s="283"/>
      <c r="N456" s="283"/>
      <c r="O456" s="283"/>
      <c r="P456" s="283"/>
      <c r="Q456" s="283"/>
      <c r="R456" s="283"/>
      <c r="S456" s="283"/>
      <c r="T456" s="283"/>
      <c r="U456" s="283"/>
      <c r="V456" s="283"/>
      <c r="W456" s="283"/>
      <c r="X456" s="283"/>
      <c r="Y456" s="283"/>
      <c r="Z456" s="283"/>
      <c r="AA456" s="283"/>
      <c r="AB456" s="283"/>
      <c r="AC456" s="283"/>
      <c r="AD456" s="283"/>
      <c r="AE456" s="283"/>
      <c r="AF456" s="283"/>
      <c r="AG456" s="283"/>
      <c r="AH456" s="283"/>
      <c r="AI456" s="285"/>
    </row>
    <row r="457" spans="2:35" s="2" customFormat="1" x14ac:dyDescent="0.25">
      <c r="B457" s="282"/>
      <c r="C457" s="283"/>
      <c r="D457" s="283"/>
      <c r="E457" s="283"/>
      <c r="F457" s="283"/>
      <c r="G457" s="284"/>
      <c r="H457" s="283"/>
      <c r="I457" s="283"/>
      <c r="J457" s="283"/>
      <c r="K457" s="283"/>
      <c r="L457" s="283"/>
      <c r="M457" s="283"/>
      <c r="N457" s="283"/>
      <c r="O457" s="283"/>
      <c r="P457" s="283"/>
      <c r="Q457" s="283"/>
      <c r="R457" s="283"/>
      <c r="S457" s="283"/>
      <c r="T457" s="283"/>
      <c r="U457" s="283"/>
      <c r="V457" s="283"/>
      <c r="W457" s="283"/>
      <c r="X457" s="283"/>
      <c r="Y457" s="283"/>
      <c r="Z457" s="283"/>
      <c r="AA457" s="283"/>
      <c r="AB457" s="283"/>
      <c r="AC457" s="283"/>
      <c r="AD457" s="283"/>
      <c r="AE457" s="283"/>
      <c r="AF457" s="283"/>
      <c r="AG457" s="283"/>
      <c r="AH457" s="283"/>
      <c r="AI457" s="285"/>
    </row>
    <row r="458" spans="2:35" s="2" customFormat="1" x14ac:dyDescent="0.25">
      <c r="B458" s="282"/>
      <c r="C458" s="283"/>
      <c r="D458" s="283"/>
      <c r="E458" s="283"/>
      <c r="F458" s="283"/>
      <c r="G458" s="284"/>
      <c r="H458" s="283"/>
      <c r="I458" s="283"/>
      <c r="J458" s="283"/>
      <c r="K458" s="283"/>
      <c r="L458" s="283"/>
      <c r="M458" s="283"/>
      <c r="N458" s="283"/>
      <c r="O458" s="283"/>
      <c r="P458" s="283"/>
      <c r="Q458" s="283"/>
      <c r="R458" s="283"/>
      <c r="S458" s="283"/>
      <c r="T458" s="283"/>
      <c r="U458" s="283"/>
      <c r="V458" s="283"/>
      <c r="W458" s="283"/>
      <c r="X458" s="283"/>
      <c r="Y458" s="283"/>
      <c r="Z458" s="283"/>
      <c r="AA458" s="283"/>
      <c r="AB458" s="283"/>
      <c r="AC458" s="283"/>
      <c r="AD458" s="283"/>
      <c r="AE458" s="283"/>
      <c r="AF458" s="283"/>
      <c r="AG458" s="283"/>
      <c r="AH458" s="283"/>
      <c r="AI458" s="285"/>
    </row>
    <row r="459" spans="2:35" s="2" customFormat="1" x14ac:dyDescent="0.25">
      <c r="B459" s="282"/>
      <c r="C459" s="283"/>
      <c r="D459" s="283"/>
      <c r="E459" s="283"/>
      <c r="F459" s="283"/>
      <c r="G459" s="284"/>
      <c r="H459" s="283"/>
      <c r="I459" s="283"/>
      <c r="J459" s="283"/>
      <c r="K459" s="283"/>
      <c r="L459" s="283"/>
      <c r="M459" s="283"/>
      <c r="N459" s="283"/>
      <c r="O459" s="283"/>
      <c r="P459" s="283"/>
      <c r="Q459" s="283"/>
      <c r="R459" s="283"/>
      <c r="S459" s="283"/>
      <c r="T459" s="283"/>
      <c r="U459" s="283"/>
      <c r="V459" s="283"/>
      <c r="W459" s="283"/>
      <c r="X459" s="283"/>
      <c r="Y459" s="283"/>
      <c r="Z459" s="283"/>
      <c r="AA459" s="283"/>
      <c r="AB459" s="283"/>
      <c r="AC459" s="283"/>
      <c r="AD459" s="283"/>
      <c r="AE459" s="283"/>
      <c r="AF459" s="283"/>
      <c r="AG459" s="283"/>
      <c r="AH459" s="283"/>
      <c r="AI459" s="285"/>
    </row>
    <row r="460" spans="2:35" s="2" customFormat="1" x14ac:dyDescent="0.25">
      <c r="B460" s="282"/>
      <c r="C460" s="283"/>
      <c r="D460" s="283"/>
      <c r="E460" s="283"/>
      <c r="F460" s="283"/>
      <c r="G460" s="284"/>
      <c r="H460" s="283"/>
      <c r="I460" s="283"/>
      <c r="J460" s="283"/>
      <c r="K460" s="283"/>
      <c r="L460" s="283"/>
      <c r="M460" s="283"/>
      <c r="N460" s="283"/>
      <c r="O460" s="283"/>
      <c r="P460" s="283"/>
      <c r="Q460" s="283"/>
      <c r="R460" s="283"/>
      <c r="S460" s="283"/>
      <c r="T460" s="283"/>
      <c r="U460" s="283"/>
      <c r="V460" s="283"/>
      <c r="W460" s="283"/>
      <c r="X460" s="283"/>
      <c r="Y460" s="283"/>
      <c r="Z460" s="283"/>
      <c r="AA460" s="283"/>
      <c r="AB460" s="283"/>
      <c r="AC460" s="283"/>
      <c r="AD460" s="283"/>
      <c r="AE460" s="283"/>
      <c r="AF460" s="283"/>
      <c r="AG460" s="283"/>
      <c r="AH460" s="283"/>
      <c r="AI460" s="285"/>
    </row>
    <row r="461" spans="2:35" s="2" customFormat="1" x14ac:dyDescent="0.25">
      <c r="B461" s="282"/>
      <c r="C461" s="283"/>
      <c r="D461" s="283"/>
      <c r="E461" s="283"/>
      <c r="F461" s="283"/>
      <c r="G461" s="284"/>
      <c r="H461" s="283"/>
      <c r="I461" s="283"/>
      <c r="J461" s="283"/>
      <c r="K461" s="283"/>
      <c r="L461" s="283"/>
      <c r="M461" s="283"/>
      <c r="N461" s="283"/>
      <c r="O461" s="283"/>
      <c r="P461" s="283"/>
      <c r="Q461" s="283"/>
      <c r="R461" s="283"/>
      <c r="S461" s="283"/>
      <c r="T461" s="283"/>
      <c r="U461" s="283"/>
      <c r="V461" s="283"/>
      <c r="W461" s="283"/>
      <c r="X461" s="283"/>
      <c r="Y461" s="283"/>
      <c r="Z461" s="283"/>
      <c r="AA461" s="283"/>
      <c r="AB461" s="283"/>
      <c r="AC461" s="283"/>
      <c r="AD461" s="283"/>
      <c r="AE461" s="283"/>
      <c r="AF461" s="283"/>
      <c r="AG461" s="283"/>
      <c r="AH461" s="283"/>
      <c r="AI461" s="285"/>
    </row>
    <row r="462" spans="2:35" s="2" customFormat="1" x14ac:dyDescent="0.25">
      <c r="B462" s="282"/>
      <c r="C462" s="283"/>
      <c r="D462" s="283"/>
      <c r="E462" s="283"/>
      <c r="F462" s="283"/>
      <c r="G462" s="284"/>
      <c r="H462" s="283"/>
      <c r="I462" s="283"/>
      <c r="J462" s="283"/>
      <c r="K462" s="283"/>
      <c r="L462" s="283"/>
      <c r="M462" s="283"/>
      <c r="N462" s="283"/>
      <c r="O462" s="283"/>
      <c r="P462" s="283"/>
      <c r="Q462" s="283"/>
      <c r="R462" s="283"/>
      <c r="S462" s="283"/>
      <c r="T462" s="283"/>
      <c r="U462" s="283"/>
      <c r="V462" s="283"/>
      <c r="W462" s="283"/>
      <c r="X462" s="283"/>
      <c r="Y462" s="283"/>
      <c r="Z462" s="283"/>
      <c r="AA462" s="283"/>
      <c r="AB462" s="283"/>
      <c r="AC462" s="283"/>
      <c r="AD462" s="283"/>
      <c r="AE462" s="283"/>
      <c r="AF462" s="283"/>
      <c r="AG462" s="283"/>
      <c r="AH462" s="283"/>
      <c r="AI462" s="285"/>
    </row>
    <row r="463" spans="2:35" s="2" customFormat="1" x14ac:dyDescent="0.25">
      <c r="B463" s="282"/>
      <c r="C463" s="283"/>
      <c r="D463" s="283"/>
      <c r="E463" s="283"/>
      <c r="F463" s="283"/>
      <c r="G463" s="284"/>
      <c r="H463" s="283"/>
      <c r="I463" s="283"/>
      <c r="J463" s="283"/>
      <c r="K463" s="283"/>
      <c r="L463" s="283"/>
      <c r="M463" s="283"/>
      <c r="N463" s="283"/>
      <c r="O463" s="283"/>
      <c r="P463" s="283"/>
      <c r="Q463" s="283"/>
      <c r="R463" s="283"/>
      <c r="S463" s="283"/>
      <c r="T463" s="283"/>
      <c r="U463" s="283"/>
      <c r="V463" s="283"/>
      <c r="W463" s="283"/>
      <c r="X463" s="283"/>
      <c r="Y463" s="283"/>
      <c r="Z463" s="283"/>
      <c r="AA463" s="283"/>
      <c r="AB463" s="283"/>
      <c r="AC463" s="283"/>
      <c r="AD463" s="283"/>
      <c r="AE463" s="283"/>
      <c r="AF463" s="283"/>
      <c r="AG463" s="283"/>
      <c r="AH463" s="283"/>
      <c r="AI463" s="285"/>
    </row>
    <row r="464" spans="2:35" s="2" customFormat="1" x14ac:dyDescent="0.25">
      <c r="B464" s="282"/>
      <c r="C464" s="283"/>
      <c r="D464" s="283"/>
      <c r="E464" s="283"/>
      <c r="F464" s="283"/>
      <c r="G464" s="284"/>
      <c r="H464" s="283"/>
      <c r="I464" s="283"/>
      <c r="J464" s="283"/>
      <c r="K464" s="283"/>
      <c r="L464" s="283"/>
      <c r="M464" s="283"/>
      <c r="N464" s="283"/>
      <c r="O464" s="283"/>
      <c r="P464" s="283"/>
      <c r="Q464" s="283"/>
      <c r="R464" s="283"/>
      <c r="S464" s="283"/>
      <c r="T464" s="283"/>
      <c r="U464" s="283"/>
      <c r="V464" s="283"/>
      <c r="W464" s="283"/>
      <c r="X464" s="283"/>
      <c r="Y464" s="283"/>
      <c r="Z464" s="283"/>
      <c r="AA464" s="283"/>
      <c r="AB464" s="283"/>
      <c r="AC464" s="283"/>
      <c r="AD464" s="283"/>
      <c r="AE464" s="283"/>
      <c r="AF464" s="283"/>
      <c r="AG464" s="283"/>
      <c r="AH464" s="283"/>
      <c r="AI464" s="285"/>
    </row>
    <row r="465" spans="2:35" s="2" customFormat="1" x14ac:dyDescent="0.25">
      <c r="B465" s="282"/>
      <c r="C465" s="283"/>
      <c r="D465" s="283"/>
      <c r="E465" s="283"/>
      <c r="F465" s="283"/>
      <c r="G465" s="284"/>
      <c r="H465" s="283"/>
      <c r="I465" s="283"/>
      <c r="J465" s="283"/>
      <c r="K465" s="283"/>
      <c r="L465" s="283"/>
      <c r="M465" s="283"/>
      <c r="N465" s="283"/>
      <c r="O465" s="283"/>
      <c r="P465" s="283"/>
      <c r="Q465" s="283"/>
      <c r="R465" s="283"/>
      <c r="S465" s="283"/>
      <c r="T465" s="283"/>
      <c r="U465" s="283"/>
      <c r="V465" s="283"/>
      <c r="W465" s="283"/>
      <c r="X465" s="283"/>
      <c r="Y465" s="283"/>
      <c r="Z465" s="283"/>
      <c r="AA465" s="283"/>
      <c r="AB465" s="283"/>
      <c r="AC465" s="283"/>
      <c r="AD465" s="283"/>
      <c r="AE465" s="283"/>
      <c r="AF465" s="283"/>
      <c r="AG465" s="283"/>
      <c r="AH465" s="283"/>
      <c r="AI465" s="285"/>
    </row>
    <row r="466" spans="2:35" s="2" customFormat="1" x14ac:dyDescent="0.25">
      <c r="B466" s="282"/>
      <c r="C466" s="283"/>
      <c r="D466" s="283"/>
      <c r="E466" s="283"/>
      <c r="F466" s="283"/>
      <c r="G466" s="284"/>
      <c r="H466" s="283"/>
      <c r="I466" s="283"/>
      <c r="J466" s="283"/>
      <c r="K466" s="283"/>
      <c r="L466" s="283"/>
      <c r="M466" s="283"/>
      <c r="N466" s="283"/>
      <c r="O466" s="283"/>
      <c r="P466" s="283"/>
      <c r="Q466" s="283"/>
      <c r="R466" s="283"/>
      <c r="S466" s="283"/>
      <c r="T466" s="283"/>
      <c r="U466" s="283"/>
      <c r="V466" s="283"/>
      <c r="W466" s="283"/>
      <c r="X466" s="283"/>
      <c r="Y466" s="283"/>
      <c r="Z466" s="283"/>
      <c r="AA466" s="283"/>
      <c r="AB466" s="283"/>
      <c r="AC466" s="283"/>
      <c r="AD466" s="283"/>
      <c r="AE466" s="283"/>
      <c r="AF466" s="283"/>
      <c r="AG466" s="283"/>
      <c r="AH466" s="283"/>
      <c r="AI466" s="285"/>
    </row>
    <row r="467" spans="2:35" s="2" customFormat="1" x14ac:dyDescent="0.25">
      <c r="B467" s="282"/>
      <c r="C467" s="283"/>
      <c r="D467" s="283"/>
      <c r="E467" s="283"/>
      <c r="F467" s="283"/>
      <c r="G467" s="284"/>
      <c r="H467" s="283"/>
      <c r="I467" s="283"/>
      <c r="J467" s="283"/>
      <c r="K467" s="283"/>
      <c r="L467" s="283"/>
      <c r="M467" s="283"/>
      <c r="N467" s="283"/>
      <c r="O467" s="283"/>
      <c r="P467" s="283"/>
      <c r="Q467" s="283"/>
      <c r="R467" s="283"/>
      <c r="S467" s="283"/>
      <c r="T467" s="283"/>
      <c r="U467" s="283"/>
      <c r="V467" s="283"/>
      <c r="W467" s="283"/>
      <c r="X467" s="283"/>
      <c r="Y467" s="283"/>
      <c r="Z467" s="283"/>
      <c r="AA467" s="283"/>
      <c r="AB467" s="283"/>
      <c r="AC467" s="283"/>
      <c r="AD467" s="283"/>
      <c r="AE467" s="283"/>
      <c r="AF467" s="283"/>
      <c r="AG467" s="283"/>
      <c r="AH467" s="283"/>
      <c r="AI467" s="285"/>
    </row>
    <row r="468" spans="2:35" s="2" customFormat="1" x14ac:dyDescent="0.25">
      <c r="B468" s="282"/>
      <c r="C468" s="283"/>
      <c r="D468" s="283"/>
      <c r="E468" s="283"/>
      <c r="F468" s="283"/>
      <c r="G468" s="284"/>
      <c r="H468" s="283"/>
      <c r="I468" s="283"/>
      <c r="J468" s="283"/>
      <c r="K468" s="283"/>
      <c r="L468" s="283"/>
      <c r="M468" s="283"/>
      <c r="N468" s="283"/>
      <c r="O468" s="283"/>
      <c r="P468" s="283"/>
      <c r="Q468" s="283"/>
      <c r="R468" s="283"/>
      <c r="S468" s="283"/>
      <c r="T468" s="283"/>
      <c r="U468" s="283"/>
      <c r="V468" s="283"/>
      <c r="W468" s="283"/>
      <c r="X468" s="283"/>
      <c r="Y468" s="283"/>
      <c r="Z468" s="283"/>
      <c r="AA468" s="283"/>
      <c r="AB468" s="283"/>
      <c r="AC468" s="283"/>
      <c r="AD468" s="283"/>
      <c r="AE468" s="283"/>
      <c r="AF468" s="283"/>
      <c r="AG468" s="283"/>
      <c r="AH468" s="283"/>
      <c r="AI468" s="285"/>
    </row>
    <row r="469" spans="2:35" s="2" customFormat="1" x14ac:dyDescent="0.25">
      <c r="B469" s="282"/>
      <c r="C469" s="283"/>
      <c r="D469" s="283"/>
      <c r="E469" s="283"/>
      <c r="F469" s="283"/>
      <c r="G469" s="284"/>
      <c r="H469" s="283"/>
      <c r="I469" s="283"/>
      <c r="J469" s="283"/>
      <c r="K469" s="283"/>
      <c r="L469" s="283"/>
      <c r="M469" s="283"/>
      <c r="N469" s="283"/>
      <c r="O469" s="283"/>
      <c r="P469" s="283"/>
      <c r="Q469" s="283"/>
      <c r="R469" s="283"/>
      <c r="S469" s="283"/>
      <c r="T469" s="283"/>
      <c r="U469" s="283"/>
      <c r="V469" s="283"/>
      <c r="W469" s="283"/>
      <c r="X469" s="283"/>
      <c r="Y469" s="283"/>
      <c r="Z469" s="283"/>
      <c r="AA469" s="283"/>
      <c r="AB469" s="283"/>
      <c r="AC469" s="283"/>
      <c r="AD469" s="283"/>
      <c r="AE469" s="283"/>
      <c r="AF469" s="283"/>
      <c r="AG469" s="283"/>
      <c r="AH469" s="283"/>
      <c r="AI469" s="285"/>
    </row>
    <row r="470" spans="2:35" s="2" customFormat="1" x14ac:dyDescent="0.25">
      <c r="B470" s="282"/>
      <c r="C470" s="283"/>
      <c r="D470" s="283"/>
      <c r="E470" s="283"/>
      <c r="F470" s="283"/>
      <c r="G470" s="284"/>
      <c r="H470" s="283"/>
      <c r="I470" s="283"/>
      <c r="J470" s="283"/>
      <c r="K470" s="283"/>
      <c r="L470" s="283"/>
      <c r="M470" s="283"/>
      <c r="N470" s="283"/>
      <c r="O470" s="283"/>
      <c r="P470" s="283"/>
      <c r="Q470" s="283"/>
      <c r="R470" s="283"/>
      <c r="S470" s="283"/>
      <c r="T470" s="283"/>
      <c r="U470" s="283"/>
      <c r="V470" s="283"/>
      <c r="W470" s="283"/>
      <c r="X470" s="283"/>
      <c r="Y470" s="283"/>
      <c r="Z470" s="283"/>
      <c r="AA470" s="283"/>
      <c r="AB470" s="283"/>
      <c r="AC470" s="283"/>
      <c r="AD470" s="283"/>
      <c r="AE470" s="283"/>
      <c r="AF470" s="283"/>
      <c r="AG470" s="283"/>
      <c r="AH470" s="283"/>
      <c r="AI470" s="285"/>
    </row>
    <row r="471" spans="2:35" s="2" customFormat="1" x14ac:dyDescent="0.25">
      <c r="B471" s="282"/>
      <c r="C471" s="283"/>
      <c r="D471" s="283"/>
      <c r="E471" s="283"/>
      <c r="F471" s="283"/>
      <c r="G471" s="284"/>
      <c r="H471" s="283"/>
      <c r="I471" s="283"/>
      <c r="J471" s="283"/>
      <c r="K471" s="283"/>
      <c r="L471" s="283"/>
      <c r="M471" s="283"/>
      <c r="N471" s="283"/>
      <c r="O471" s="283"/>
      <c r="P471" s="283"/>
      <c r="Q471" s="283"/>
      <c r="R471" s="283"/>
      <c r="S471" s="283"/>
      <c r="T471" s="283"/>
      <c r="U471" s="283"/>
      <c r="V471" s="283"/>
      <c r="W471" s="283"/>
      <c r="X471" s="283"/>
      <c r="Y471" s="283"/>
      <c r="Z471" s="283"/>
      <c r="AA471" s="283"/>
      <c r="AB471" s="283"/>
      <c r="AC471" s="283"/>
      <c r="AD471" s="283"/>
      <c r="AE471" s="283"/>
      <c r="AF471" s="283"/>
      <c r="AG471" s="283"/>
      <c r="AH471" s="283"/>
      <c r="AI471" s="285"/>
    </row>
    <row r="472" spans="2:35" s="2" customFormat="1" x14ac:dyDescent="0.25">
      <c r="B472" s="282"/>
      <c r="C472" s="283"/>
      <c r="D472" s="283"/>
      <c r="E472" s="283"/>
      <c r="F472" s="283"/>
      <c r="G472" s="284"/>
      <c r="H472" s="283"/>
      <c r="I472" s="283"/>
      <c r="J472" s="283"/>
      <c r="K472" s="283"/>
      <c r="L472" s="283"/>
      <c r="M472" s="283"/>
      <c r="N472" s="283"/>
      <c r="O472" s="283"/>
      <c r="P472" s="283"/>
      <c r="Q472" s="283"/>
      <c r="R472" s="283"/>
      <c r="S472" s="283"/>
      <c r="T472" s="283"/>
      <c r="U472" s="283"/>
      <c r="V472" s="283"/>
      <c r="W472" s="283"/>
      <c r="X472" s="283"/>
      <c r="Y472" s="283"/>
      <c r="Z472" s="283"/>
      <c r="AA472" s="283"/>
      <c r="AB472" s="283"/>
      <c r="AC472" s="283"/>
      <c r="AD472" s="283"/>
      <c r="AE472" s="283"/>
      <c r="AF472" s="283"/>
      <c r="AG472" s="283"/>
      <c r="AH472" s="283"/>
      <c r="AI472" s="285"/>
    </row>
    <row r="473" spans="2:35" s="2" customFormat="1" x14ac:dyDescent="0.25">
      <c r="B473" s="282"/>
      <c r="C473" s="283"/>
      <c r="D473" s="283"/>
      <c r="E473" s="283"/>
      <c r="F473" s="283"/>
      <c r="G473" s="284"/>
      <c r="H473" s="283"/>
      <c r="I473" s="283"/>
      <c r="J473" s="283"/>
      <c r="K473" s="283"/>
      <c r="L473" s="283"/>
      <c r="M473" s="283"/>
      <c r="N473" s="283"/>
      <c r="O473" s="283"/>
      <c r="P473" s="283"/>
      <c r="Q473" s="283"/>
      <c r="R473" s="283"/>
      <c r="S473" s="283"/>
      <c r="T473" s="283"/>
      <c r="U473" s="283"/>
      <c r="V473" s="283"/>
      <c r="W473" s="283"/>
      <c r="X473" s="283"/>
      <c r="Y473" s="283"/>
      <c r="Z473" s="283"/>
      <c r="AA473" s="283"/>
      <c r="AB473" s="283"/>
      <c r="AC473" s="283"/>
      <c r="AD473" s="283"/>
      <c r="AE473" s="283"/>
      <c r="AF473" s="283"/>
      <c r="AG473" s="283"/>
      <c r="AH473" s="283"/>
      <c r="AI473" s="285"/>
    </row>
    <row r="474" spans="2:35" s="2" customFormat="1" x14ac:dyDescent="0.25">
      <c r="B474" s="282"/>
      <c r="C474" s="283"/>
      <c r="D474" s="283"/>
      <c r="E474" s="283"/>
      <c r="F474" s="283"/>
      <c r="G474" s="284"/>
      <c r="H474" s="283"/>
      <c r="I474" s="283"/>
      <c r="J474" s="283"/>
      <c r="K474" s="283"/>
      <c r="L474" s="283"/>
      <c r="M474" s="283"/>
      <c r="N474" s="283"/>
      <c r="O474" s="283"/>
      <c r="P474" s="283"/>
      <c r="Q474" s="283"/>
      <c r="R474" s="283"/>
      <c r="S474" s="283"/>
      <c r="T474" s="283"/>
      <c r="U474" s="283"/>
      <c r="V474" s="283"/>
      <c r="W474" s="283"/>
      <c r="X474" s="283"/>
      <c r="Y474" s="283"/>
      <c r="Z474" s="283"/>
      <c r="AA474" s="283"/>
      <c r="AB474" s="283"/>
      <c r="AC474" s="283"/>
      <c r="AD474" s="283"/>
      <c r="AE474" s="283"/>
      <c r="AF474" s="283"/>
      <c r="AG474" s="283"/>
      <c r="AH474" s="283"/>
      <c r="AI474" s="285"/>
    </row>
    <row r="475" spans="2:35" s="2" customFormat="1" x14ac:dyDescent="0.25">
      <c r="B475" s="282"/>
      <c r="C475" s="283"/>
      <c r="D475" s="283"/>
      <c r="E475" s="283"/>
      <c r="F475" s="283"/>
      <c r="G475" s="284"/>
      <c r="H475" s="283"/>
      <c r="I475" s="283"/>
      <c r="J475" s="283"/>
      <c r="K475" s="283"/>
      <c r="L475" s="283"/>
      <c r="M475" s="283"/>
      <c r="N475" s="283"/>
      <c r="O475" s="283"/>
      <c r="P475" s="283"/>
      <c r="Q475" s="283"/>
      <c r="R475" s="283"/>
      <c r="S475" s="283"/>
      <c r="T475" s="283"/>
      <c r="U475" s="283"/>
      <c r="V475" s="283"/>
      <c r="W475" s="283"/>
      <c r="X475" s="283"/>
      <c r="Y475" s="283"/>
      <c r="Z475" s="283"/>
      <c r="AA475" s="283"/>
      <c r="AB475" s="283"/>
      <c r="AC475" s="283"/>
      <c r="AD475" s="283"/>
      <c r="AE475" s="283"/>
      <c r="AF475" s="283"/>
      <c r="AG475" s="283"/>
      <c r="AH475" s="283"/>
      <c r="AI475" s="285"/>
    </row>
    <row r="476" spans="2:35" s="2" customFormat="1" x14ac:dyDescent="0.25">
      <c r="B476" s="282"/>
      <c r="C476" s="283"/>
      <c r="D476" s="283"/>
      <c r="E476" s="283"/>
      <c r="F476" s="283"/>
      <c r="G476" s="284"/>
      <c r="H476" s="283"/>
      <c r="I476" s="283"/>
      <c r="J476" s="283"/>
      <c r="K476" s="283"/>
      <c r="L476" s="283"/>
      <c r="M476" s="283"/>
      <c r="N476" s="283"/>
      <c r="O476" s="283"/>
      <c r="P476" s="283"/>
      <c r="Q476" s="283"/>
      <c r="R476" s="283"/>
      <c r="S476" s="283"/>
      <c r="T476" s="283"/>
      <c r="U476" s="283"/>
      <c r="V476" s="283"/>
      <c r="W476" s="283"/>
      <c r="X476" s="283"/>
      <c r="Y476" s="283"/>
      <c r="Z476" s="283"/>
      <c r="AA476" s="283"/>
      <c r="AB476" s="283"/>
      <c r="AC476" s="283"/>
      <c r="AD476" s="283"/>
      <c r="AE476" s="283"/>
      <c r="AF476" s="283"/>
      <c r="AG476" s="283"/>
      <c r="AH476" s="283"/>
      <c r="AI476" s="285"/>
    </row>
    <row r="477" spans="2:35" s="2" customFormat="1" x14ac:dyDescent="0.25">
      <c r="B477" s="282"/>
      <c r="C477" s="283"/>
      <c r="D477" s="283"/>
      <c r="E477" s="283"/>
      <c r="F477" s="283"/>
      <c r="G477" s="284"/>
      <c r="H477" s="283"/>
      <c r="I477" s="283"/>
      <c r="J477" s="283"/>
      <c r="K477" s="283"/>
      <c r="L477" s="283"/>
      <c r="M477" s="283"/>
      <c r="N477" s="283"/>
      <c r="O477" s="283"/>
      <c r="P477" s="283"/>
      <c r="Q477" s="283"/>
      <c r="R477" s="283"/>
      <c r="S477" s="283"/>
      <c r="T477" s="283"/>
      <c r="U477" s="283"/>
      <c r="V477" s="283"/>
      <c r="W477" s="283"/>
      <c r="X477" s="283"/>
      <c r="Y477" s="283"/>
      <c r="Z477" s="283"/>
      <c r="AA477" s="283"/>
      <c r="AB477" s="283"/>
      <c r="AC477" s="283"/>
      <c r="AD477" s="283"/>
      <c r="AE477" s="283"/>
      <c r="AF477" s="283"/>
      <c r="AG477" s="283"/>
      <c r="AH477" s="283"/>
      <c r="AI477" s="285"/>
    </row>
    <row r="478" spans="2:35" s="2" customFormat="1" x14ac:dyDescent="0.25">
      <c r="B478" s="282"/>
      <c r="C478" s="283"/>
      <c r="D478" s="283"/>
      <c r="E478" s="283"/>
      <c r="F478" s="283"/>
      <c r="G478" s="284"/>
      <c r="H478" s="283"/>
      <c r="I478" s="283"/>
      <c r="J478" s="283"/>
      <c r="K478" s="283"/>
      <c r="L478" s="283"/>
      <c r="M478" s="283"/>
      <c r="N478" s="283"/>
      <c r="O478" s="283"/>
      <c r="P478" s="283"/>
      <c r="Q478" s="283"/>
      <c r="R478" s="283"/>
      <c r="S478" s="283"/>
      <c r="T478" s="283"/>
      <c r="U478" s="283"/>
      <c r="V478" s="283"/>
      <c r="W478" s="283"/>
      <c r="X478" s="283"/>
      <c r="Y478" s="283"/>
      <c r="Z478" s="283"/>
      <c r="AA478" s="283"/>
      <c r="AB478" s="283"/>
      <c r="AC478" s="283"/>
      <c r="AD478" s="283"/>
      <c r="AE478" s="283"/>
      <c r="AF478" s="283"/>
      <c r="AG478" s="283"/>
      <c r="AH478" s="283"/>
      <c r="AI478" s="285"/>
    </row>
    <row r="479" spans="2:35" s="2" customFormat="1" x14ac:dyDescent="0.25">
      <c r="B479" s="282"/>
      <c r="C479" s="283"/>
      <c r="D479" s="283"/>
      <c r="E479" s="283"/>
      <c r="F479" s="283"/>
      <c r="G479" s="284"/>
      <c r="H479" s="283"/>
      <c r="I479" s="283"/>
      <c r="J479" s="283"/>
      <c r="K479" s="283"/>
      <c r="L479" s="283"/>
      <c r="M479" s="283"/>
      <c r="N479" s="283"/>
      <c r="O479" s="283"/>
      <c r="P479" s="283"/>
      <c r="Q479" s="283"/>
      <c r="R479" s="283"/>
      <c r="S479" s="283"/>
      <c r="T479" s="283"/>
      <c r="U479" s="283"/>
      <c r="V479" s="283"/>
      <c r="W479" s="283"/>
      <c r="X479" s="283"/>
      <c r="Y479" s="283"/>
      <c r="Z479" s="283"/>
      <c r="AA479" s="283"/>
      <c r="AB479" s="283"/>
      <c r="AC479" s="283"/>
      <c r="AD479" s="283"/>
      <c r="AE479" s="283"/>
      <c r="AF479" s="283"/>
      <c r="AG479" s="283"/>
      <c r="AH479" s="283"/>
      <c r="AI479" s="285"/>
    </row>
    <row r="480" spans="2:35" s="2" customFormat="1" x14ac:dyDescent="0.25">
      <c r="B480" s="282"/>
      <c r="C480" s="283"/>
      <c r="D480" s="283"/>
      <c r="E480" s="283"/>
      <c r="F480" s="283"/>
      <c r="G480" s="284"/>
      <c r="H480" s="283"/>
      <c r="I480" s="283"/>
      <c r="J480" s="283"/>
      <c r="K480" s="283"/>
      <c r="L480" s="283"/>
      <c r="M480" s="283"/>
      <c r="N480" s="283"/>
      <c r="O480" s="283"/>
      <c r="P480" s="283"/>
      <c r="Q480" s="283"/>
      <c r="R480" s="283"/>
      <c r="S480" s="283"/>
      <c r="T480" s="283"/>
      <c r="U480" s="283"/>
      <c r="V480" s="283"/>
      <c r="W480" s="283"/>
      <c r="X480" s="283"/>
      <c r="Y480" s="283"/>
      <c r="Z480" s="283"/>
      <c r="AA480" s="283"/>
      <c r="AB480" s="283"/>
      <c r="AC480" s="283"/>
      <c r="AD480" s="283"/>
      <c r="AE480" s="283"/>
      <c r="AF480" s="283"/>
      <c r="AG480" s="283"/>
      <c r="AH480" s="283"/>
      <c r="AI480" s="285"/>
    </row>
    <row r="481" spans="2:35" s="2" customFormat="1" x14ac:dyDescent="0.25">
      <c r="B481" s="282"/>
      <c r="C481" s="283"/>
      <c r="D481" s="283"/>
      <c r="E481" s="283"/>
      <c r="F481" s="283"/>
      <c r="G481" s="284"/>
      <c r="H481" s="283"/>
      <c r="I481" s="283"/>
      <c r="J481" s="283"/>
      <c r="K481" s="283"/>
      <c r="L481" s="283"/>
      <c r="M481" s="283"/>
      <c r="N481" s="283"/>
      <c r="O481" s="283"/>
      <c r="P481" s="283"/>
      <c r="Q481" s="283"/>
      <c r="R481" s="283"/>
      <c r="S481" s="283"/>
      <c r="T481" s="283"/>
      <c r="U481" s="283"/>
      <c r="V481" s="283"/>
      <c r="W481" s="283"/>
      <c r="X481" s="283"/>
      <c r="Y481" s="283"/>
      <c r="Z481" s="283"/>
      <c r="AA481" s="283"/>
      <c r="AB481" s="283"/>
      <c r="AC481" s="283"/>
      <c r="AD481" s="283"/>
      <c r="AE481" s="283"/>
      <c r="AF481" s="283"/>
      <c r="AG481" s="283"/>
      <c r="AH481" s="283"/>
      <c r="AI481" s="285"/>
    </row>
    <row r="482" spans="2:35" s="2" customFormat="1" x14ac:dyDescent="0.25">
      <c r="B482" s="282"/>
      <c r="C482" s="283"/>
      <c r="D482" s="283"/>
      <c r="E482" s="283"/>
      <c r="F482" s="283"/>
      <c r="G482" s="284"/>
      <c r="H482" s="283"/>
      <c r="I482" s="283"/>
      <c r="J482" s="283"/>
      <c r="K482" s="283"/>
      <c r="L482" s="283"/>
      <c r="M482" s="283"/>
      <c r="N482" s="283"/>
      <c r="O482" s="283"/>
      <c r="P482" s="283"/>
      <c r="Q482" s="283"/>
      <c r="R482" s="283"/>
      <c r="S482" s="283"/>
      <c r="T482" s="283"/>
      <c r="U482" s="283"/>
      <c r="V482" s="283"/>
      <c r="W482" s="283"/>
      <c r="X482" s="283"/>
      <c r="Y482" s="283"/>
      <c r="Z482" s="283"/>
      <c r="AA482" s="283"/>
      <c r="AB482" s="283"/>
      <c r="AC482" s="283"/>
      <c r="AD482" s="283"/>
      <c r="AE482" s="283"/>
      <c r="AF482" s="283"/>
      <c r="AG482" s="283"/>
      <c r="AH482" s="283"/>
      <c r="AI482" s="285"/>
    </row>
    <row r="483" spans="2:35" s="2" customFormat="1" x14ac:dyDescent="0.25">
      <c r="B483" s="282"/>
      <c r="C483" s="283"/>
      <c r="D483" s="283"/>
      <c r="E483" s="283"/>
      <c r="F483" s="283"/>
      <c r="G483" s="284"/>
      <c r="H483" s="283"/>
      <c r="I483" s="283"/>
      <c r="J483" s="283"/>
      <c r="K483" s="283"/>
      <c r="L483" s="283"/>
      <c r="M483" s="283"/>
      <c r="N483" s="283"/>
      <c r="O483" s="283"/>
      <c r="P483" s="283"/>
      <c r="Q483" s="283"/>
      <c r="R483" s="283"/>
      <c r="S483" s="283"/>
      <c r="T483" s="283"/>
      <c r="U483" s="283"/>
      <c r="V483" s="283"/>
      <c r="W483" s="283"/>
      <c r="X483" s="283"/>
      <c r="Y483" s="283"/>
      <c r="Z483" s="283"/>
      <c r="AA483" s="283"/>
      <c r="AB483" s="283"/>
      <c r="AC483" s="283"/>
      <c r="AD483" s="283"/>
      <c r="AE483" s="283"/>
      <c r="AF483" s="283"/>
      <c r="AG483" s="283"/>
      <c r="AH483" s="283"/>
      <c r="AI483" s="285"/>
    </row>
    <row r="484" spans="2:35" s="2" customFormat="1" x14ac:dyDescent="0.25">
      <c r="B484" s="282"/>
      <c r="C484" s="283"/>
      <c r="D484" s="283"/>
      <c r="E484" s="283"/>
      <c r="F484" s="283"/>
      <c r="G484" s="284"/>
      <c r="H484" s="283"/>
      <c r="I484" s="283"/>
      <c r="J484" s="283"/>
      <c r="K484" s="283"/>
      <c r="L484" s="283"/>
      <c r="M484" s="283"/>
      <c r="N484" s="283"/>
      <c r="O484" s="283"/>
      <c r="P484" s="283"/>
      <c r="Q484" s="283"/>
      <c r="R484" s="283"/>
      <c r="S484" s="283"/>
      <c r="T484" s="283"/>
      <c r="U484" s="283"/>
      <c r="V484" s="283"/>
      <c r="W484" s="283"/>
      <c r="X484" s="283"/>
      <c r="Y484" s="283"/>
      <c r="Z484" s="283"/>
      <c r="AA484" s="283"/>
      <c r="AB484" s="283"/>
      <c r="AC484" s="283"/>
      <c r="AD484" s="283"/>
      <c r="AE484" s="283"/>
      <c r="AF484" s="283"/>
      <c r="AG484" s="283"/>
      <c r="AH484" s="283"/>
      <c r="AI484" s="285"/>
    </row>
    <row r="485" spans="2:35" s="2" customFormat="1" x14ac:dyDescent="0.25">
      <c r="B485" s="282"/>
      <c r="C485" s="283"/>
      <c r="D485" s="283"/>
      <c r="E485" s="283"/>
      <c r="F485" s="283"/>
      <c r="G485" s="284"/>
      <c r="H485" s="283"/>
      <c r="I485" s="283"/>
      <c r="J485" s="283"/>
      <c r="K485" s="283"/>
      <c r="L485" s="283"/>
      <c r="M485" s="283"/>
      <c r="N485" s="283"/>
      <c r="O485" s="283"/>
      <c r="P485" s="283"/>
      <c r="Q485" s="283"/>
      <c r="R485" s="283"/>
      <c r="S485" s="283"/>
      <c r="T485" s="283"/>
      <c r="U485" s="283"/>
      <c r="V485" s="283"/>
      <c r="W485" s="283"/>
      <c r="X485" s="283"/>
      <c r="Y485" s="283"/>
      <c r="Z485" s="283"/>
      <c r="AA485" s="283"/>
      <c r="AB485" s="283"/>
      <c r="AC485" s="283"/>
      <c r="AD485" s="283"/>
      <c r="AE485" s="283"/>
      <c r="AF485" s="283"/>
      <c r="AG485" s="283"/>
      <c r="AH485" s="283"/>
      <c r="AI485" s="285"/>
    </row>
    <row r="486" spans="2:35" s="2" customFormat="1" x14ac:dyDescent="0.25">
      <c r="B486" s="282"/>
      <c r="C486" s="283"/>
      <c r="D486" s="283"/>
      <c r="E486" s="283"/>
      <c r="F486" s="283"/>
      <c r="G486" s="284"/>
      <c r="H486" s="283"/>
      <c r="I486" s="283"/>
      <c r="J486" s="283"/>
      <c r="K486" s="283"/>
      <c r="L486" s="283"/>
      <c r="M486" s="283"/>
      <c r="N486" s="283"/>
      <c r="O486" s="283"/>
      <c r="P486" s="283"/>
      <c r="Q486" s="283"/>
      <c r="R486" s="283"/>
      <c r="S486" s="283"/>
      <c r="T486" s="283"/>
      <c r="U486" s="283"/>
      <c r="V486" s="283"/>
      <c r="W486" s="283"/>
      <c r="X486" s="283"/>
      <c r="Y486" s="283"/>
      <c r="Z486" s="283"/>
      <c r="AA486" s="283"/>
      <c r="AB486" s="283"/>
      <c r="AC486" s="283"/>
      <c r="AD486" s="283"/>
      <c r="AE486" s="283"/>
      <c r="AF486" s="283"/>
      <c r="AG486" s="283"/>
      <c r="AH486" s="283"/>
      <c r="AI486" s="285"/>
    </row>
    <row r="487" spans="2:35" s="2" customFormat="1" x14ac:dyDescent="0.25">
      <c r="B487" s="282"/>
      <c r="C487" s="283"/>
      <c r="D487" s="283"/>
      <c r="E487" s="283"/>
      <c r="F487" s="283"/>
      <c r="G487" s="284"/>
      <c r="H487" s="283"/>
      <c r="I487" s="283"/>
      <c r="J487" s="283"/>
      <c r="K487" s="283"/>
      <c r="L487" s="283"/>
      <c r="M487" s="283"/>
      <c r="N487" s="283"/>
      <c r="O487" s="283"/>
      <c r="P487" s="283"/>
      <c r="Q487" s="283"/>
      <c r="R487" s="283"/>
      <c r="S487" s="283"/>
      <c r="T487" s="283"/>
      <c r="U487" s="283"/>
      <c r="V487" s="283"/>
      <c r="W487" s="283"/>
      <c r="X487" s="283"/>
      <c r="Y487" s="283"/>
      <c r="Z487" s="283"/>
      <c r="AA487" s="283"/>
      <c r="AB487" s="283"/>
      <c r="AC487" s="283"/>
      <c r="AD487" s="283"/>
      <c r="AE487" s="283"/>
      <c r="AF487" s="283"/>
      <c r="AG487" s="283"/>
      <c r="AH487" s="283"/>
      <c r="AI487" s="285"/>
    </row>
    <row r="488" spans="2:35" s="2" customFormat="1" x14ac:dyDescent="0.25">
      <c r="B488" s="282"/>
      <c r="C488" s="283"/>
      <c r="D488" s="283"/>
      <c r="E488" s="283"/>
      <c r="F488" s="283"/>
      <c r="G488" s="284"/>
      <c r="H488" s="283"/>
      <c r="I488" s="283"/>
      <c r="J488" s="283"/>
      <c r="K488" s="283"/>
      <c r="L488" s="283"/>
      <c r="M488" s="283"/>
      <c r="N488" s="283"/>
      <c r="O488" s="283"/>
      <c r="P488" s="283"/>
      <c r="Q488" s="283"/>
      <c r="R488" s="283"/>
      <c r="S488" s="283"/>
      <c r="T488" s="283"/>
      <c r="U488" s="283"/>
      <c r="V488" s="283"/>
      <c r="W488" s="283"/>
      <c r="X488" s="283"/>
      <c r="Y488" s="283"/>
      <c r="Z488" s="283"/>
      <c r="AA488" s="283"/>
      <c r="AB488" s="283"/>
      <c r="AC488" s="283"/>
      <c r="AD488" s="283"/>
      <c r="AE488" s="283"/>
      <c r="AF488" s="283"/>
      <c r="AG488" s="283"/>
      <c r="AH488" s="283"/>
      <c r="AI488" s="285"/>
    </row>
    <row r="489" spans="2:35" s="2" customFormat="1" x14ac:dyDescent="0.25">
      <c r="B489" s="282"/>
      <c r="C489" s="283"/>
      <c r="D489" s="283"/>
      <c r="E489" s="283"/>
      <c r="F489" s="283"/>
      <c r="G489" s="284"/>
      <c r="H489" s="283"/>
      <c r="I489" s="283"/>
      <c r="J489" s="283"/>
      <c r="K489" s="283"/>
      <c r="L489" s="283"/>
      <c r="M489" s="283"/>
      <c r="N489" s="283"/>
      <c r="O489" s="283"/>
      <c r="P489" s="283"/>
      <c r="Q489" s="283"/>
      <c r="R489" s="283"/>
      <c r="S489" s="283"/>
      <c r="T489" s="283"/>
      <c r="U489" s="283"/>
      <c r="V489" s="283"/>
      <c r="W489" s="283"/>
      <c r="X489" s="283"/>
      <c r="Y489" s="283"/>
      <c r="Z489" s="283"/>
      <c r="AA489" s="283"/>
      <c r="AB489" s="283"/>
      <c r="AC489" s="283"/>
      <c r="AD489" s="283"/>
      <c r="AE489" s="283"/>
      <c r="AF489" s="283"/>
      <c r="AG489" s="283"/>
      <c r="AH489" s="283"/>
      <c r="AI489" s="285"/>
    </row>
    <row r="490" spans="2:35" s="2" customFormat="1" x14ac:dyDescent="0.25">
      <c r="B490" s="282"/>
      <c r="C490" s="283"/>
      <c r="D490" s="283"/>
      <c r="E490" s="283"/>
      <c r="F490" s="283"/>
      <c r="G490" s="284"/>
      <c r="H490" s="283"/>
      <c r="I490" s="283"/>
      <c r="J490" s="283"/>
      <c r="K490" s="283"/>
      <c r="L490" s="283"/>
      <c r="M490" s="283"/>
      <c r="N490" s="283"/>
      <c r="O490" s="283"/>
      <c r="P490" s="283"/>
      <c r="Q490" s="283"/>
      <c r="R490" s="283"/>
      <c r="S490" s="283"/>
      <c r="T490" s="283"/>
      <c r="U490" s="283"/>
      <c r="V490" s="283"/>
      <c r="W490" s="283"/>
      <c r="X490" s="283"/>
      <c r="Y490" s="283"/>
      <c r="Z490" s="283"/>
      <c r="AA490" s="283"/>
      <c r="AB490" s="283"/>
      <c r="AC490" s="283"/>
      <c r="AD490" s="283"/>
      <c r="AE490" s="283"/>
      <c r="AF490" s="283"/>
      <c r="AG490" s="283"/>
      <c r="AH490" s="283"/>
      <c r="AI490" s="285"/>
    </row>
    <row r="491" spans="2:35" s="2" customFormat="1" x14ac:dyDescent="0.25">
      <c r="B491" s="282"/>
      <c r="C491" s="283"/>
      <c r="D491" s="283"/>
      <c r="E491" s="283"/>
      <c r="F491" s="283"/>
      <c r="G491" s="284"/>
      <c r="H491" s="283"/>
      <c r="I491" s="283"/>
      <c r="J491" s="283"/>
      <c r="K491" s="283"/>
      <c r="L491" s="283"/>
      <c r="M491" s="283"/>
      <c r="N491" s="283"/>
      <c r="O491" s="283"/>
      <c r="P491" s="283"/>
      <c r="Q491" s="283"/>
      <c r="R491" s="283"/>
      <c r="S491" s="283"/>
      <c r="T491" s="283"/>
      <c r="U491" s="283"/>
      <c r="V491" s="283"/>
      <c r="W491" s="283"/>
      <c r="X491" s="283"/>
      <c r="Y491" s="283"/>
      <c r="Z491" s="283"/>
      <c r="AA491" s="283"/>
      <c r="AB491" s="283"/>
      <c r="AC491" s="283"/>
      <c r="AD491" s="283"/>
      <c r="AE491" s="283"/>
      <c r="AF491" s="283"/>
      <c r="AG491" s="283"/>
      <c r="AH491" s="283"/>
      <c r="AI491" s="285"/>
    </row>
    <row r="492" spans="2:35" s="2" customFormat="1" x14ac:dyDescent="0.25">
      <c r="B492" s="282"/>
      <c r="C492" s="283"/>
      <c r="D492" s="283"/>
      <c r="E492" s="283"/>
      <c r="F492" s="283"/>
      <c r="G492" s="284"/>
      <c r="H492" s="283"/>
      <c r="I492" s="283"/>
      <c r="J492" s="283"/>
      <c r="K492" s="283"/>
      <c r="L492" s="283"/>
      <c r="M492" s="283"/>
      <c r="N492" s="283"/>
      <c r="O492" s="283"/>
      <c r="P492" s="283"/>
      <c r="Q492" s="283"/>
      <c r="R492" s="283"/>
      <c r="S492" s="283"/>
      <c r="T492" s="283"/>
      <c r="U492" s="283"/>
      <c r="V492" s="283"/>
      <c r="W492" s="283"/>
      <c r="X492" s="283"/>
      <c r="Y492" s="283"/>
      <c r="Z492" s="283"/>
      <c r="AA492" s="283"/>
      <c r="AB492" s="283"/>
      <c r="AC492" s="283"/>
      <c r="AD492" s="283"/>
      <c r="AE492" s="283"/>
      <c r="AF492" s="283"/>
      <c r="AG492" s="283"/>
      <c r="AH492" s="283"/>
      <c r="AI492" s="285"/>
    </row>
    <row r="493" spans="2:35" s="2" customFormat="1" x14ac:dyDescent="0.25">
      <c r="B493" s="282"/>
      <c r="C493" s="283"/>
      <c r="D493" s="283"/>
      <c r="E493" s="283"/>
      <c r="F493" s="283"/>
      <c r="G493" s="284"/>
      <c r="H493" s="283"/>
      <c r="I493" s="283"/>
      <c r="J493" s="283"/>
      <c r="K493" s="283"/>
      <c r="L493" s="283"/>
      <c r="M493" s="283"/>
      <c r="N493" s="283"/>
      <c r="O493" s="283"/>
      <c r="P493" s="283"/>
      <c r="Q493" s="283"/>
      <c r="R493" s="283"/>
      <c r="S493" s="283"/>
      <c r="T493" s="283"/>
      <c r="U493" s="283"/>
      <c r="V493" s="283"/>
      <c r="W493" s="283"/>
      <c r="X493" s="283"/>
      <c r="Y493" s="283"/>
      <c r="Z493" s="283"/>
      <c r="AA493" s="283"/>
      <c r="AB493" s="283"/>
      <c r="AC493" s="283"/>
      <c r="AD493" s="283"/>
      <c r="AE493" s="283"/>
      <c r="AF493" s="283"/>
      <c r="AG493" s="283"/>
      <c r="AH493" s="283"/>
      <c r="AI493" s="285"/>
    </row>
    <row r="494" spans="2:35" s="2" customFormat="1" x14ac:dyDescent="0.25">
      <c r="B494" s="282"/>
      <c r="C494" s="283"/>
      <c r="D494" s="283"/>
      <c r="E494" s="283"/>
      <c r="F494" s="283"/>
      <c r="G494" s="284"/>
      <c r="H494" s="283"/>
      <c r="I494" s="283"/>
      <c r="J494" s="283"/>
      <c r="K494" s="283"/>
      <c r="L494" s="283"/>
      <c r="M494" s="283"/>
      <c r="N494" s="283"/>
      <c r="O494" s="283"/>
      <c r="P494" s="283"/>
      <c r="Q494" s="283"/>
      <c r="R494" s="283"/>
      <c r="S494" s="283"/>
      <c r="T494" s="283"/>
      <c r="U494" s="283"/>
      <c r="V494" s="283"/>
      <c r="W494" s="283"/>
      <c r="X494" s="283"/>
      <c r="Y494" s="283"/>
      <c r="Z494" s="283"/>
      <c r="AA494" s="283"/>
      <c r="AB494" s="283"/>
      <c r="AC494" s="283"/>
      <c r="AD494" s="283"/>
      <c r="AE494" s="283"/>
      <c r="AF494" s="283"/>
      <c r="AG494" s="283"/>
      <c r="AH494" s="283"/>
      <c r="AI494" s="285"/>
    </row>
    <row r="495" spans="2:35" s="2" customFormat="1" x14ac:dyDescent="0.25">
      <c r="B495" s="282"/>
      <c r="C495" s="283"/>
      <c r="D495" s="283"/>
      <c r="E495" s="283"/>
      <c r="F495" s="283"/>
      <c r="G495" s="284"/>
      <c r="H495" s="283"/>
      <c r="I495" s="283"/>
      <c r="J495" s="283"/>
      <c r="K495" s="283"/>
      <c r="L495" s="283"/>
      <c r="M495" s="283"/>
      <c r="N495" s="283"/>
      <c r="O495" s="283"/>
      <c r="P495" s="283"/>
      <c r="Q495" s="283"/>
      <c r="R495" s="283"/>
      <c r="S495" s="283"/>
      <c r="T495" s="283"/>
      <c r="U495" s="283"/>
      <c r="V495" s="283"/>
      <c r="W495" s="283"/>
      <c r="X495" s="283"/>
      <c r="Y495" s="283"/>
      <c r="Z495" s="283"/>
      <c r="AA495" s="283"/>
      <c r="AB495" s="283"/>
      <c r="AC495" s="283"/>
      <c r="AD495" s="283"/>
      <c r="AE495" s="283"/>
      <c r="AF495" s="283"/>
      <c r="AG495" s="283"/>
      <c r="AH495" s="283"/>
      <c r="AI495" s="285"/>
    </row>
    <row r="496" spans="2:35" s="2" customFormat="1" x14ac:dyDescent="0.25">
      <c r="B496" s="282"/>
      <c r="C496" s="283"/>
      <c r="D496" s="283"/>
      <c r="E496" s="283"/>
      <c r="F496" s="283"/>
      <c r="G496" s="284"/>
      <c r="H496" s="283"/>
      <c r="I496" s="283"/>
      <c r="J496" s="283"/>
      <c r="K496" s="283"/>
      <c r="L496" s="283"/>
      <c r="M496" s="283"/>
      <c r="N496" s="283"/>
      <c r="O496" s="283"/>
      <c r="P496" s="283"/>
      <c r="Q496" s="283"/>
      <c r="R496" s="283"/>
      <c r="S496" s="283"/>
      <c r="T496" s="283"/>
      <c r="U496" s="283"/>
      <c r="V496" s="283"/>
      <c r="W496" s="283"/>
      <c r="X496" s="283"/>
      <c r="Y496" s="283"/>
      <c r="Z496" s="283"/>
      <c r="AA496" s="283"/>
      <c r="AB496" s="283"/>
      <c r="AC496" s="283"/>
      <c r="AD496" s="283"/>
      <c r="AE496" s="283"/>
      <c r="AF496" s="283"/>
      <c r="AG496" s="283"/>
      <c r="AH496" s="283"/>
      <c r="AI496" s="285"/>
    </row>
    <row r="497" spans="2:35" s="2" customFormat="1" x14ac:dyDescent="0.25">
      <c r="B497" s="282"/>
      <c r="C497" s="283"/>
      <c r="D497" s="283"/>
      <c r="E497" s="283"/>
      <c r="F497" s="283"/>
      <c r="G497" s="284"/>
      <c r="H497" s="283"/>
      <c r="I497" s="283"/>
      <c r="J497" s="283"/>
      <c r="K497" s="283"/>
      <c r="L497" s="283"/>
      <c r="M497" s="283"/>
      <c r="N497" s="283"/>
      <c r="O497" s="283"/>
      <c r="P497" s="283"/>
      <c r="Q497" s="283"/>
      <c r="R497" s="283"/>
      <c r="S497" s="283"/>
      <c r="T497" s="283"/>
      <c r="U497" s="283"/>
      <c r="V497" s="283"/>
      <c r="W497" s="283"/>
      <c r="X497" s="283"/>
      <c r="Y497" s="283"/>
      <c r="Z497" s="283"/>
      <c r="AA497" s="283"/>
      <c r="AB497" s="283"/>
      <c r="AC497" s="283"/>
      <c r="AD497" s="283"/>
      <c r="AE497" s="283"/>
      <c r="AF497" s="283"/>
      <c r="AG497" s="283"/>
      <c r="AH497" s="283"/>
      <c r="AI497" s="285"/>
    </row>
    <row r="498" spans="2:35" s="2" customFormat="1" x14ac:dyDescent="0.25">
      <c r="B498" s="282"/>
      <c r="C498" s="283"/>
      <c r="D498" s="283"/>
      <c r="E498" s="283"/>
      <c r="F498" s="283"/>
      <c r="G498" s="284"/>
      <c r="H498" s="283"/>
      <c r="I498" s="283"/>
      <c r="J498" s="283"/>
      <c r="K498" s="283"/>
      <c r="L498" s="283"/>
      <c r="M498" s="283"/>
      <c r="N498" s="283"/>
      <c r="O498" s="283"/>
      <c r="P498" s="283"/>
      <c r="Q498" s="283"/>
      <c r="R498" s="283"/>
      <c r="S498" s="283"/>
      <c r="T498" s="283"/>
      <c r="U498" s="283"/>
      <c r="V498" s="283"/>
      <c r="W498" s="283"/>
      <c r="X498" s="283"/>
      <c r="Y498" s="283"/>
      <c r="Z498" s="283"/>
      <c r="AA498" s="283"/>
      <c r="AB498" s="283"/>
      <c r="AC498" s="283"/>
      <c r="AD498" s="283"/>
      <c r="AE498" s="283"/>
      <c r="AF498" s="283"/>
      <c r="AG498" s="283"/>
      <c r="AH498" s="283"/>
      <c r="AI498" s="285"/>
    </row>
    <row r="499" spans="2:35" s="2" customFormat="1" x14ac:dyDescent="0.25">
      <c r="B499" s="282"/>
      <c r="C499" s="283"/>
      <c r="D499" s="283"/>
      <c r="E499" s="283"/>
      <c r="F499" s="283"/>
      <c r="G499" s="284"/>
      <c r="H499" s="283"/>
      <c r="I499" s="283"/>
      <c r="J499" s="283"/>
      <c r="K499" s="283"/>
      <c r="L499" s="283"/>
      <c r="M499" s="283"/>
      <c r="N499" s="283"/>
      <c r="O499" s="283"/>
      <c r="P499" s="283"/>
      <c r="Q499" s="283"/>
      <c r="R499" s="283"/>
      <c r="S499" s="283"/>
      <c r="T499" s="283"/>
      <c r="U499" s="283"/>
      <c r="V499" s="283"/>
      <c r="W499" s="283"/>
      <c r="X499" s="283"/>
      <c r="Y499" s="283"/>
      <c r="Z499" s="283"/>
      <c r="AA499" s="283"/>
      <c r="AB499" s="283"/>
      <c r="AC499" s="283"/>
      <c r="AD499" s="283"/>
      <c r="AE499" s="283"/>
      <c r="AF499" s="283"/>
      <c r="AG499" s="283"/>
      <c r="AH499" s="283"/>
      <c r="AI499" s="285"/>
    </row>
    <row r="500" spans="2:35" s="2" customFormat="1" x14ac:dyDescent="0.25">
      <c r="B500" s="282"/>
      <c r="C500" s="283"/>
      <c r="D500" s="283"/>
      <c r="E500" s="283"/>
      <c r="F500" s="283"/>
      <c r="G500" s="284"/>
      <c r="H500" s="283"/>
      <c r="I500" s="283"/>
      <c r="J500" s="283"/>
      <c r="K500" s="283"/>
      <c r="L500" s="283"/>
      <c r="M500" s="283"/>
      <c r="N500" s="283"/>
      <c r="O500" s="283"/>
      <c r="P500" s="283"/>
      <c r="Q500" s="283"/>
      <c r="R500" s="283"/>
      <c r="S500" s="283"/>
      <c r="T500" s="283"/>
      <c r="U500" s="283"/>
      <c r="V500" s="283"/>
      <c r="W500" s="283"/>
      <c r="X500" s="283"/>
      <c r="Y500" s="283"/>
      <c r="Z500" s="283"/>
      <c r="AA500" s="283"/>
      <c r="AB500" s="283"/>
      <c r="AC500" s="283"/>
      <c r="AD500" s="283"/>
      <c r="AE500" s="283"/>
      <c r="AF500" s="283"/>
      <c r="AG500" s="283"/>
      <c r="AH500" s="283"/>
      <c r="AI500" s="285"/>
    </row>
    <row r="501" spans="2:35" s="2" customFormat="1" x14ac:dyDescent="0.25">
      <c r="B501" s="282"/>
      <c r="C501" s="283"/>
      <c r="D501" s="283"/>
      <c r="E501" s="283"/>
      <c r="F501" s="283"/>
      <c r="G501" s="284"/>
      <c r="H501" s="283"/>
      <c r="I501" s="283"/>
      <c r="J501" s="283"/>
      <c r="K501" s="283"/>
      <c r="L501" s="283"/>
      <c r="M501" s="283"/>
      <c r="N501" s="283"/>
      <c r="O501" s="283"/>
      <c r="P501" s="283"/>
      <c r="Q501" s="283"/>
      <c r="R501" s="283"/>
      <c r="S501" s="283"/>
      <c r="T501" s="283"/>
      <c r="U501" s="283"/>
      <c r="V501" s="283"/>
      <c r="W501" s="283"/>
      <c r="X501" s="283"/>
      <c r="Y501" s="283"/>
      <c r="Z501" s="283"/>
      <c r="AA501" s="283"/>
      <c r="AB501" s="283"/>
      <c r="AC501" s="283"/>
      <c r="AD501" s="283"/>
      <c r="AE501" s="283"/>
      <c r="AF501" s="283"/>
      <c r="AG501" s="283"/>
      <c r="AH501" s="283"/>
      <c r="AI501" s="285"/>
    </row>
    <row r="502" spans="2:35" s="2" customFormat="1" x14ac:dyDescent="0.25">
      <c r="B502" s="282"/>
      <c r="C502" s="283"/>
      <c r="D502" s="283"/>
      <c r="E502" s="283"/>
      <c r="F502" s="283"/>
      <c r="G502" s="284"/>
      <c r="H502" s="283"/>
      <c r="I502" s="283"/>
      <c r="J502" s="283"/>
      <c r="K502" s="283"/>
      <c r="L502" s="283"/>
      <c r="M502" s="283"/>
      <c r="N502" s="283"/>
      <c r="O502" s="283"/>
      <c r="P502" s="283"/>
      <c r="Q502" s="283"/>
      <c r="R502" s="283"/>
      <c r="S502" s="283"/>
      <c r="T502" s="283"/>
      <c r="U502" s="283"/>
      <c r="V502" s="283"/>
      <c r="W502" s="283"/>
      <c r="X502" s="283"/>
      <c r="Y502" s="283"/>
      <c r="Z502" s="283"/>
      <c r="AA502" s="283"/>
      <c r="AB502" s="283"/>
      <c r="AC502" s="283"/>
      <c r="AD502" s="283"/>
      <c r="AE502" s="283"/>
      <c r="AF502" s="283"/>
      <c r="AG502" s="283"/>
      <c r="AH502" s="283"/>
      <c r="AI502" s="285"/>
    </row>
    <row r="503" spans="2:35" s="2" customFormat="1" x14ac:dyDescent="0.25">
      <c r="B503" s="282"/>
      <c r="C503" s="283"/>
      <c r="D503" s="283"/>
      <c r="E503" s="283"/>
      <c r="F503" s="283"/>
      <c r="G503" s="284"/>
      <c r="H503" s="283"/>
      <c r="I503" s="283"/>
      <c r="J503" s="283"/>
      <c r="K503" s="283"/>
      <c r="L503" s="283"/>
      <c r="M503" s="283"/>
      <c r="N503" s="283"/>
      <c r="O503" s="283"/>
      <c r="P503" s="283"/>
      <c r="Q503" s="283"/>
      <c r="R503" s="283"/>
      <c r="S503" s="283"/>
      <c r="T503" s="283"/>
      <c r="U503" s="283"/>
      <c r="V503" s="283"/>
      <c r="W503" s="283"/>
      <c r="X503" s="283"/>
      <c r="Y503" s="283"/>
      <c r="Z503" s="283"/>
      <c r="AA503" s="283"/>
      <c r="AB503" s="283"/>
      <c r="AC503" s="283"/>
      <c r="AD503" s="283"/>
      <c r="AE503" s="283"/>
      <c r="AF503" s="283"/>
      <c r="AG503" s="283"/>
      <c r="AH503" s="283"/>
      <c r="AI503" s="285"/>
    </row>
    <row r="504" spans="2:35" s="2" customFormat="1" x14ac:dyDescent="0.25">
      <c r="B504" s="282"/>
      <c r="C504" s="283"/>
      <c r="D504" s="283"/>
      <c r="E504" s="283"/>
      <c r="F504" s="283"/>
      <c r="G504" s="284"/>
      <c r="H504" s="283"/>
      <c r="I504" s="283"/>
      <c r="J504" s="283"/>
      <c r="K504" s="283"/>
      <c r="L504" s="283"/>
      <c r="M504" s="283"/>
      <c r="N504" s="283"/>
      <c r="O504" s="283"/>
      <c r="P504" s="283"/>
      <c r="Q504" s="283"/>
      <c r="R504" s="283"/>
      <c r="S504" s="283"/>
      <c r="T504" s="283"/>
      <c r="U504" s="283"/>
      <c r="V504" s="283"/>
      <c r="W504" s="283"/>
      <c r="X504" s="283"/>
      <c r="Y504" s="283"/>
      <c r="Z504" s="283"/>
      <c r="AA504" s="283"/>
      <c r="AB504" s="283"/>
      <c r="AC504" s="283"/>
      <c r="AD504" s="283"/>
      <c r="AE504" s="283"/>
      <c r="AF504" s="283"/>
      <c r="AG504" s="283"/>
      <c r="AH504" s="283"/>
      <c r="AI504" s="285"/>
    </row>
    <row r="505" spans="2:35" s="2" customFormat="1" x14ac:dyDescent="0.25">
      <c r="B505" s="282"/>
      <c r="C505" s="283"/>
      <c r="D505" s="283"/>
      <c r="E505" s="283"/>
      <c r="F505" s="283"/>
      <c r="G505" s="284"/>
      <c r="H505" s="283"/>
      <c r="I505" s="283"/>
      <c r="J505" s="283"/>
      <c r="K505" s="283"/>
      <c r="L505" s="283"/>
      <c r="M505" s="283"/>
      <c r="N505" s="283"/>
      <c r="O505" s="283"/>
      <c r="P505" s="283"/>
      <c r="Q505" s="283"/>
      <c r="R505" s="283"/>
      <c r="S505" s="283"/>
      <c r="T505" s="283"/>
      <c r="U505" s="283"/>
      <c r="V505" s="283"/>
      <c r="W505" s="283"/>
      <c r="X505" s="283"/>
      <c r="Y505" s="283"/>
      <c r="Z505" s="283"/>
      <c r="AA505" s="283"/>
      <c r="AB505" s="283"/>
      <c r="AC505" s="283"/>
      <c r="AD505" s="283"/>
      <c r="AE505" s="283"/>
      <c r="AF505" s="283"/>
      <c r="AG505" s="283"/>
      <c r="AH505" s="283"/>
      <c r="AI505" s="285"/>
    </row>
    <row r="506" spans="2:35" s="2" customFormat="1" x14ac:dyDescent="0.25">
      <c r="B506" s="282"/>
      <c r="C506" s="283"/>
      <c r="D506" s="283"/>
      <c r="E506" s="283"/>
      <c r="F506" s="283"/>
      <c r="G506" s="284"/>
      <c r="H506" s="283"/>
      <c r="I506" s="283"/>
      <c r="J506" s="283"/>
      <c r="K506" s="283"/>
      <c r="L506" s="283"/>
      <c r="M506" s="283"/>
      <c r="N506" s="283"/>
      <c r="O506" s="283"/>
      <c r="P506" s="283"/>
      <c r="Q506" s="283"/>
      <c r="R506" s="283"/>
      <c r="S506" s="283"/>
      <c r="T506" s="283"/>
      <c r="U506" s="283"/>
      <c r="V506" s="283"/>
      <c r="W506" s="283"/>
      <c r="X506" s="283"/>
      <c r="Y506" s="283"/>
      <c r="Z506" s="283"/>
      <c r="AA506" s="283"/>
      <c r="AB506" s="283"/>
      <c r="AC506" s="283"/>
      <c r="AD506" s="283"/>
      <c r="AE506" s="283"/>
      <c r="AF506" s="283"/>
      <c r="AG506" s="283"/>
      <c r="AH506" s="283"/>
      <c r="AI506" s="285"/>
    </row>
    <row r="507" spans="2:35" s="2" customFormat="1" x14ac:dyDescent="0.25">
      <c r="B507" s="282"/>
      <c r="C507" s="283"/>
      <c r="D507" s="283"/>
      <c r="E507" s="283"/>
      <c r="F507" s="283"/>
      <c r="G507" s="284"/>
      <c r="H507" s="283"/>
      <c r="I507" s="283"/>
      <c r="J507" s="283"/>
      <c r="K507" s="283"/>
      <c r="L507" s="283"/>
      <c r="M507" s="283"/>
      <c r="N507" s="283"/>
      <c r="O507" s="283"/>
      <c r="P507" s="283"/>
      <c r="Q507" s="283"/>
      <c r="R507" s="283"/>
      <c r="S507" s="283"/>
      <c r="T507" s="283"/>
      <c r="U507" s="283"/>
      <c r="V507" s="283"/>
      <c r="W507" s="283"/>
      <c r="X507" s="283"/>
      <c r="Y507" s="283"/>
      <c r="Z507" s="283"/>
      <c r="AA507" s="283"/>
      <c r="AB507" s="283"/>
      <c r="AC507" s="283"/>
      <c r="AD507" s="283"/>
      <c r="AE507" s="283"/>
      <c r="AF507" s="283"/>
      <c r="AG507" s="283"/>
      <c r="AH507" s="283"/>
      <c r="AI507" s="285"/>
    </row>
    <row r="508" spans="2:35" s="2" customFormat="1" x14ac:dyDescent="0.25">
      <c r="B508" s="282"/>
      <c r="C508" s="283"/>
      <c r="D508" s="283"/>
      <c r="E508" s="283"/>
      <c r="F508" s="283"/>
      <c r="G508" s="284"/>
      <c r="H508" s="283"/>
      <c r="I508" s="283"/>
      <c r="J508" s="283"/>
      <c r="K508" s="283"/>
      <c r="L508" s="283"/>
      <c r="M508" s="283"/>
      <c r="N508" s="283"/>
      <c r="O508" s="283"/>
      <c r="P508" s="283"/>
      <c r="Q508" s="283"/>
      <c r="R508" s="283"/>
      <c r="S508" s="283"/>
      <c r="T508" s="283"/>
      <c r="U508" s="283"/>
      <c r="V508" s="283"/>
      <c r="W508" s="283"/>
      <c r="X508" s="283"/>
      <c r="Y508" s="283"/>
      <c r="Z508" s="283"/>
      <c r="AA508" s="283"/>
      <c r="AB508" s="283"/>
      <c r="AC508" s="283"/>
      <c r="AD508" s="283"/>
      <c r="AE508" s="283"/>
      <c r="AF508" s="283"/>
      <c r="AG508" s="283"/>
      <c r="AH508" s="283"/>
      <c r="AI508" s="285"/>
    </row>
    <row r="509" spans="2:35" s="2" customFormat="1" x14ac:dyDescent="0.25">
      <c r="B509" s="282"/>
      <c r="C509" s="283"/>
      <c r="D509" s="283"/>
      <c r="E509" s="283"/>
      <c r="F509" s="283"/>
      <c r="G509" s="284"/>
      <c r="H509" s="283"/>
      <c r="I509" s="283"/>
      <c r="J509" s="283"/>
      <c r="K509" s="283"/>
      <c r="L509" s="283"/>
      <c r="M509" s="283"/>
      <c r="N509" s="283"/>
      <c r="O509" s="283"/>
      <c r="P509" s="283"/>
      <c r="Q509" s="283"/>
      <c r="R509" s="283"/>
      <c r="S509" s="283"/>
      <c r="T509" s="283"/>
      <c r="U509" s="283"/>
      <c r="V509" s="283"/>
      <c r="W509" s="283"/>
      <c r="X509" s="283"/>
      <c r="Y509" s="283"/>
      <c r="Z509" s="283"/>
      <c r="AA509" s="283"/>
      <c r="AB509" s="283"/>
      <c r="AC509" s="283"/>
      <c r="AD509" s="283"/>
      <c r="AE509" s="283"/>
      <c r="AF509" s="283"/>
      <c r="AG509" s="283"/>
      <c r="AH509" s="283"/>
      <c r="AI509" s="285"/>
    </row>
    <row r="510" spans="2:35" s="2" customFormat="1" x14ac:dyDescent="0.25">
      <c r="B510" s="282"/>
      <c r="C510" s="283"/>
      <c r="D510" s="283"/>
      <c r="E510" s="283"/>
      <c r="F510" s="283"/>
      <c r="G510" s="284"/>
      <c r="H510" s="283"/>
      <c r="I510" s="283"/>
      <c r="J510" s="283"/>
      <c r="K510" s="283"/>
      <c r="L510" s="283"/>
      <c r="M510" s="283"/>
      <c r="N510" s="283"/>
      <c r="O510" s="283"/>
      <c r="P510" s="283"/>
      <c r="Q510" s="283"/>
      <c r="R510" s="283"/>
      <c r="S510" s="283"/>
      <c r="T510" s="283"/>
      <c r="U510" s="283"/>
      <c r="V510" s="283"/>
      <c r="W510" s="283"/>
      <c r="X510" s="283"/>
      <c r="Y510" s="283"/>
      <c r="Z510" s="283"/>
      <c r="AA510" s="283"/>
      <c r="AB510" s="283"/>
      <c r="AC510" s="283"/>
      <c r="AD510" s="283"/>
      <c r="AE510" s="283"/>
      <c r="AF510" s="283"/>
      <c r="AG510" s="283"/>
      <c r="AH510" s="283"/>
      <c r="AI510" s="285"/>
    </row>
    <row r="511" spans="2:35" s="2" customFormat="1" x14ac:dyDescent="0.25">
      <c r="B511" s="282"/>
      <c r="C511" s="283"/>
      <c r="D511" s="283"/>
      <c r="E511" s="283"/>
      <c r="F511" s="283"/>
      <c r="G511" s="284"/>
      <c r="H511" s="283"/>
      <c r="I511" s="283"/>
      <c r="J511" s="283"/>
      <c r="K511" s="283"/>
      <c r="L511" s="283"/>
      <c r="M511" s="283"/>
      <c r="N511" s="283"/>
      <c r="O511" s="283"/>
      <c r="P511" s="283"/>
      <c r="Q511" s="283"/>
      <c r="R511" s="283"/>
      <c r="S511" s="283"/>
      <c r="T511" s="283"/>
      <c r="U511" s="283"/>
      <c r="V511" s="283"/>
      <c r="W511" s="283"/>
      <c r="X511" s="283"/>
      <c r="Y511" s="283"/>
      <c r="Z511" s="283"/>
      <c r="AA511" s="283"/>
      <c r="AB511" s="283"/>
      <c r="AC511" s="283"/>
      <c r="AD511" s="283"/>
      <c r="AE511" s="283"/>
      <c r="AF511" s="283"/>
      <c r="AG511" s="283"/>
      <c r="AH511" s="283"/>
      <c r="AI511" s="285"/>
    </row>
    <row r="512" spans="2:35" s="2" customFormat="1" x14ac:dyDescent="0.25">
      <c r="B512" s="282"/>
      <c r="C512" s="283"/>
      <c r="D512" s="283"/>
      <c r="E512" s="283"/>
      <c r="F512" s="283"/>
      <c r="G512" s="284"/>
      <c r="H512" s="283"/>
      <c r="I512" s="283"/>
      <c r="J512" s="283"/>
      <c r="K512" s="283"/>
      <c r="L512" s="283"/>
      <c r="M512" s="283"/>
      <c r="N512" s="283"/>
      <c r="O512" s="283"/>
      <c r="P512" s="283"/>
      <c r="Q512" s="283"/>
      <c r="R512" s="283"/>
      <c r="S512" s="283"/>
      <c r="T512" s="283"/>
      <c r="U512" s="283"/>
      <c r="V512" s="283"/>
      <c r="W512" s="283"/>
      <c r="X512" s="283"/>
      <c r="Y512" s="283"/>
      <c r="Z512" s="283"/>
      <c r="AA512" s="283"/>
      <c r="AB512" s="283"/>
      <c r="AC512" s="283"/>
      <c r="AD512" s="283"/>
      <c r="AE512" s="283"/>
      <c r="AF512" s="283"/>
      <c r="AG512" s="283"/>
      <c r="AH512" s="283"/>
      <c r="AI512" s="285"/>
    </row>
    <row r="513" spans="2:35" s="2" customFormat="1" x14ac:dyDescent="0.25">
      <c r="B513" s="282"/>
      <c r="C513" s="283"/>
      <c r="D513" s="283"/>
      <c r="E513" s="283"/>
      <c r="F513" s="283"/>
      <c r="G513" s="284"/>
      <c r="H513" s="283"/>
      <c r="I513" s="283"/>
      <c r="J513" s="283"/>
      <c r="K513" s="283"/>
      <c r="L513" s="283"/>
      <c r="M513" s="283"/>
      <c r="N513" s="283"/>
      <c r="O513" s="283"/>
      <c r="P513" s="283"/>
      <c r="Q513" s="283"/>
      <c r="R513" s="283"/>
      <c r="S513" s="283"/>
      <c r="T513" s="283"/>
      <c r="U513" s="283"/>
      <c r="V513" s="283"/>
      <c r="W513" s="283"/>
      <c r="X513" s="283"/>
      <c r="Y513" s="283"/>
      <c r="Z513" s="283"/>
      <c r="AA513" s="283"/>
      <c r="AB513" s="283"/>
      <c r="AC513" s="283"/>
      <c r="AD513" s="283"/>
      <c r="AE513" s="283"/>
      <c r="AF513" s="283"/>
      <c r="AG513" s="283"/>
      <c r="AH513" s="283"/>
      <c r="AI513" s="285"/>
    </row>
    <row r="514" spans="2:35" s="2" customFormat="1" x14ac:dyDescent="0.25">
      <c r="B514" s="282"/>
      <c r="C514" s="283"/>
      <c r="D514" s="283"/>
      <c r="E514" s="283"/>
      <c r="F514" s="283"/>
      <c r="G514" s="284"/>
      <c r="H514" s="283"/>
      <c r="I514" s="283"/>
      <c r="J514" s="283"/>
      <c r="K514" s="283"/>
      <c r="L514" s="283"/>
      <c r="M514" s="283"/>
      <c r="N514" s="283"/>
      <c r="O514" s="283"/>
      <c r="P514" s="283"/>
      <c r="Q514" s="283"/>
      <c r="R514" s="283"/>
      <c r="S514" s="283"/>
      <c r="T514" s="283"/>
      <c r="U514" s="283"/>
      <c r="V514" s="283"/>
      <c r="W514" s="283"/>
      <c r="X514" s="283"/>
      <c r="Y514" s="283"/>
      <c r="Z514" s="283"/>
      <c r="AA514" s="283"/>
      <c r="AB514" s="283"/>
      <c r="AC514" s="283"/>
      <c r="AD514" s="283"/>
      <c r="AE514" s="283"/>
      <c r="AF514" s="283"/>
      <c r="AG514" s="283"/>
      <c r="AH514" s="283"/>
      <c r="AI514" s="285"/>
    </row>
    <row r="515" spans="2:35" s="2" customFormat="1" x14ac:dyDescent="0.25">
      <c r="B515" s="282"/>
      <c r="C515" s="283"/>
      <c r="D515" s="283"/>
      <c r="E515" s="283"/>
      <c r="F515" s="283"/>
      <c r="G515" s="284"/>
      <c r="H515" s="283"/>
      <c r="I515" s="283"/>
      <c r="J515" s="283"/>
      <c r="K515" s="283"/>
      <c r="L515" s="283"/>
      <c r="M515" s="283"/>
      <c r="N515" s="283"/>
      <c r="O515" s="283"/>
      <c r="P515" s="283"/>
      <c r="Q515" s="283"/>
      <c r="R515" s="283"/>
      <c r="S515" s="283"/>
      <c r="T515" s="283"/>
      <c r="U515" s="283"/>
      <c r="V515" s="283"/>
      <c r="W515" s="283"/>
      <c r="X515" s="283"/>
      <c r="Y515" s="283"/>
      <c r="Z515" s="283"/>
      <c r="AA515" s="283"/>
      <c r="AB515" s="283"/>
      <c r="AC515" s="283"/>
      <c r="AD515" s="283"/>
      <c r="AE515" s="283"/>
      <c r="AF515" s="283"/>
      <c r="AG515" s="283"/>
      <c r="AH515" s="283"/>
      <c r="AI515" s="285"/>
    </row>
    <row r="516" spans="2:35" s="2" customFormat="1" x14ac:dyDescent="0.25">
      <c r="B516" s="282"/>
      <c r="C516" s="283"/>
      <c r="D516" s="283"/>
      <c r="E516" s="283"/>
      <c r="F516" s="283"/>
      <c r="G516" s="284"/>
      <c r="H516" s="283"/>
      <c r="I516" s="283"/>
      <c r="J516" s="283"/>
      <c r="K516" s="283"/>
      <c r="L516" s="283"/>
      <c r="M516" s="283"/>
      <c r="N516" s="283"/>
      <c r="O516" s="283"/>
      <c r="P516" s="283"/>
      <c r="Q516" s="283"/>
      <c r="R516" s="283"/>
      <c r="S516" s="283"/>
      <c r="T516" s="283"/>
      <c r="U516" s="283"/>
      <c r="V516" s="283"/>
      <c r="W516" s="283"/>
      <c r="X516" s="283"/>
      <c r="Y516" s="283"/>
      <c r="Z516" s="283"/>
      <c r="AA516" s="283"/>
      <c r="AB516" s="283"/>
      <c r="AC516" s="283"/>
      <c r="AD516" s="283"/>
      <c r="AE516" s="283"/>
      <c r="AF516" s="283"/>
      <c r="AG516" s="283"/>
      <c r="AH516" s="283"/>
      <c r="AI516" s="285"/>
    </row>
    <row r="517" spans="2:35" s="2" customFormat="1" x14ac:dyDescent="0.25">
      <c r="B517" s="282"/>
      <c r="C517" s="283"/>
      <c r="D517" s="283"/>
      <c r="E517" s="283"/>
      <c r="F517" s="283"/>
      <c r="G517" s="284"/>
      <c r="H517" s="283"/>
      <c r="I517" s="283"/>
      <c r="J517" s="283"/>
      <c r="K517" s="283"/>
      <c r="L517" s="283"/>
      <c r="M517" s="283"/>
      <c r="N517" s="283"/>
      <c r="O517" s="283"/>
      <c r="P517" s="283"/>
      <c r="Q517" s="283"/>
      <c r="R517" s="283"/>
      <c r="S517" s="283"/>
      <c r="T517" s="283"/>
      <c r="U517" s="283"/>
      <c r="V517" s="283"/>
      <c r="W517" s="283"/>
      <c r="X517" s="283"/>
      <c r="Y517" s="283"/>
      <c r="Z517" s="283"/>
      <c r="AA517" s="283"/>
      <c r="AB517" s="283"/>
      <c r="AC517" s="283"/>
      <c r="AD517" s="283"/>
      <c r="AE517" s="283"/>
      <c r="AF517" s="283"/>
      <c r="AG517" s="283"/>
      <c r="AH517" s="283"/>
      <c r="AI517" s="285"/>
    </row>
    <row r="518" spans="2:35" s="2" customFormat="1" x14ac:dyDescent="0.25">
      <c r="B518" s="282"/>
      <c r="C518" s="283"/>
      <c r="D518" s="283"/>
      <c r="E518" s="283"/>
      <c r="F518" s="283"/>
      <c r="G518" s="284"/>
      <c r="H518" s="283"/>
      <c r="I518" s="283"/>
      <c r="J518" s="283"/>
      <c r="K518" s="283"/>
      <c r="L518" s="283"/>
      <c r="M518" s="283"/>
      <c r="N518" s="283"/>
      <c r="O518" s="283"/>
      <c r="P518" s="283"/>
      <c r="Q518" s="283"/>
      <c r="R518" s="283"/>
      <c r="S518" s="283"/>
      <c r="T518" s="283"/>
      <c r="U518" s="283"/>
      <c r="V518" s="283"/>
      <c r="W518" s="283"/>
      <c r="X518" s="283"/>
      <c r="Y518" s="283"/>
      <c r="Z518" s="283"/>
      <c r="AA518" s="283"/>
      <c r="AB518" s="283"/>
      <c r="AC518" s="283"/>
      <c r="AD518" s="283"/>
      <c r="AE518" s="283"/>
      <c r="AF518" s="283"/>
      <c r="AG518" s="283"/>
      <c r="AH518" s="283"/>
      <c r="AI518" s="285"/>
    </row>
    <row r="519" spans="2:35" s="2" customFormat="1" x14ac:dyDescent="0.25">
      <c r="B519" s="282"/>
      <c r="C519" s="283"/>
      <c r="D519" s="283"/>
      <c r="E519" s="283"/>
      <c r="F519" s="283"/>
      <c r="G519" s="284"/>
      <c r="H519" s="283"/>
      <c r="I519" s="283"/>
      <c r="J519" s="283"/>
      <c r="K519" s="283"/>
      <c r="L519" s="283"/>
      <c r="M519" s="283"/>
      <c r="N519" s="283"/>
      <c r="O519" s="283"/>
      <c r="P519" s="283"/>
      <c r="Q519" s="283"/>
      <c r="R519" s="283"/>
      <c r="S519" s="283"/>
      <c r="T519" s="283"/>
      <c r="U519" s="283"/>
      <c r="V519" s="283"/>
      <c r="W519" s="283"/>
      <c r="X519" s="283"/>
      <c r="Y519" s="283"/>
      <c r="Z519" s="283"/>
      <c r="AA519" s="283"/>
      <c r="AB519" s="283"/>
      <c r="AC519" s="283"/>
      <c r="AD519" s="283"/>
      <c r="AE519" s="283"/>
      <c r="AF519" s="283"/>
      <c r="AG519" s="283"/>
      <c r="AH519" s="283"/>
      <c r="AI519" s="285"/>
    </row>
    <row r="520" spans="2:35" s="2" customFormat="1" x14ac:dyDescent="0.25">
      <c r="B520" s="282"/>
      <c r="C520" s="283"/>
      <c r="D520" s="283"/>
      <c r="E520" s="283"/>
      <c r="F520" s="283"/>
      <c r="G520" s="284"/>
      <c r="H520" s="283"/>
      <c r="I520" s="283"/>
      <c r="J520" s="283"/>
      <c r="K520" s="283"/>
      <c r="L520" s="283"/>
      <c r="M520" s="283"/>
      <c r="N520" s="283"/>
      <c r="O520" s="283"/>
      <c r="P520" s="283"/>
      <c r="Q520" s="283"/>
      <c r="R520" s="283"/>
      <c r="S520" s="283"/>
      <c r="T520" s="283"/>
      <c r="U520" s="283"/>
      <c r="V520" s="283"/>
      <c r="W520" s="283"/>
      <c r="X520" s="283"/>
      <c r="Y520" s="283"/>
      <c r="Z520" s="283"/>
      <c r="AA520" s="283"/>
      <c r="AB520" s="283"/>
      <c r="AC520" s="283"/>
      <c r="AD520" s="283"/>
      <c r="AE520" s="283"/>
      <c r="AF520" s="283"/>
      <c r="AG520" s="283"/>
      <c r="AH520" s="283"/>
      <c r="AI520" s="285"/>
    </row>
    <row r="521" spans="2:35" s="2" customFormat="1" x14ac:dyDescent="0.25">
      <c r="B521" s="282"/>
      <c r="C521" s="283"/>
      <c r="D521" s="283"/>
      <c r="E521" s="283"/>
      <c r="F521" s="283"/>
      <c r="G521" s="284"/>
      <c r="H521" s="283"/>
      <c r="I521" s="283"/>
      <c r="J521" s="283"/>
      <c r="K521" s="283"/>
      <c r="L521" s="283"/>
      <c r="M521" s="283"/>
      <c r="N521" s="283"/>
      <c r="O521" s="283"/>
      <c r="P521" s="283"/>
      <c r="Q521" s="283"/>
      <c r="R521" s="283"/>
      <c r="S521" s="283"/>
      <c r="T521" s="283"/>
      <c r="U521" s="283"/>
      <c r="V521" s="283"/>
      <c r="W521" s="283"/>
      <c r="X521" s="283"/>
      <c r="Y521" s="283"/>
      <c r="Z521" s="283"/>
      <c r="AA521" s="283"/>
      <c r="AB521" s="283"/>
      <c r="AC521" s="283"/>
      <c r="AD521" s="283"/>
      <c r="AE521" s="283"/>
      <c r="AF521" s="283"/>
      <c r="AG521" s="283"/>
      <c r="AH521" s="283"/>
      <c r="AI521" s="285"/>
    </row>
    <row r="522" spans="2:35" s="2" customFormat="1" x14ac:dyDescent="0.25">
      <c r="B522" s="282"/>
      <c r="C522" s="283"/>
      <c r="D522" s="283"/>
      <c r="E522" s="283"/>
      <c r="F522" s="283"/>
      <c r="G522" s="284"/>
      <c r="H522" s="283"/>
      <c r="I522" s="283"/>
      <c r="J522" s="283"/>
      <c r="K522" s="283"/>
      <c r="L522" s="283"/>
      <c r="M522" s="283"/>
      <c r="N522" s="283"/>
      <c r="O522" s="283"/>
      <c r="P522" s="283"/>
      <c r="Q522" s="283"/>
      <c r="R522" s="283"/>
      <c r="S522" s="283"/>
      <c r="T522" s="283"/>
      <c r="U522" s="283"/>
      <c r="V522" s="283"/>
      <c r="W522" s="283"/>
      <c r="X522" s="283"/>
      <c r="Y522" s="283"/>
      <c r="Z522" s="283"/>
      <c r="AA522" s="283"/>
      <c r="AB522" s="283"/>
      <c r="AC522" s="283"/>
      <c r="AD522" s="283"/>
      <c r="AE522" s="283"/>
      <c r="AF522" s="283"/>
      <c r="AG522" s="283"/>
      <c r="AH522" s="283"/>
      <c r="AI522" s="285"/>
    </row>
    <row r="523" spans="2:35" s="2" customFormat="1" x14ac:dyDescent="0.25">
      <c r="B523" s="282"/>
      <c r="C523" s="283"/>
      <c r="D523" s="283"/>
      <c r="E523" s="283"/>
      <c r="F523" s="283"/>
      <c r="G523" s="284"/>
      <c r="H523" s="283"/>
      <c r="I523" s="283"/>
      <c r="J523" s="283"/>
      <c r="K523" s="283"/>
      <c r="L523" s="283"/>
      <c r="M523" s="283"/>
      <c r="N523" s="283"/>
      <c r="O523" s="283"/>
      <c r="P523" s="283"/>
      <c r="Q523" s="283"/>
      <c r="R523" s="283"/>
      <c r="S523" s="283"/>
      <c r="T523" s="283"/>
      <c r="U523" s="283"/>
      <c r="V523" s="283"/>
      <c r="W523" s="283"/>
      <c r="X523" s="283"/>
      <c r="Y523" s="283"/>
      <c r="Z523" s="283"/>
      <c r="AA523" s="283"/>
      <c r="AB523" s="283"/>
      <c r="AC523" s="283"/>
      <c r="AD523" s="283"/>
      <c r="AE523" s="283"/>
      <c r="AF523" s="283"/>
      <c r="AG523" s="283"/>
      <c r="AH523" s="283"/>
      <c r="AI523" s="285"/>
    </row>
    <row r="524" spans="2:35" s="2" customFormat="1" x14ac:dyDescent="0.25">
      <c r="B524" s="282"/>
      <c r="C524" s="283"/>
      <c r="D524" s="283"/>
      <c r="E524" s="283"/>
      <c r="F524" s="283"/>
      <c r="G524" s="284"/>
      <c r="H524" s="283"/>
      <c r="I524" s="283"/>
      <c r="J524" s="283"/>
      <c r="K524" s="283"/>
      <c r="L524" s="283"/>
      <c r="M524" s="283"/>
      <c r="N524" s="283"/>
      <c r="O524" s="283"/>
      <c r="P524" s="283"/>
      <c r="Q524" s="283"/>
      <c r="R524" s="283"/>
      <c r="S524" s="283"/>
      <c r="T524" s="283"/>
      <c r="U524" s="283"/>
      <c r="V524" s="283"/>
      <c r="W524" s="283"/>
      <c r="X524" s="283"/>
      <c r="Y524" s="283"/>
      <c r="Z524" s="283"/>
      <c r="AA524" s="283"/>
      <c r="AB524" s="283"/>
      <c r="AC524" s="283"/>
      <c r="AD524" s="283"/>
      <c r="AE524" s="283"/>
      <c r="AF524" s="283"/>
      <c r="AG524" s="283"/>
      <c r="AH524" s="283"/>
      <c r="AI524" s="285"/>
    </row>
    <row r="525" spans="2:35" s="2" customFormat="1" x14ac:dyDescent="0.25">
      <c r="B525" s="282"/>
      <c r="C525" s="283"/>
      <c r="D525" s="283"/>
      <c r="E525" s="283"/>
      <c r="F525" s="283"/>
      <c r="G525" s="284"/>
      <c r="H525" s="283"/>
      <c r="I525" s="283"/>
      <c r="J525" s="283"/>
      <c r="K525" s="283"/>
      <c r="L525" s="283"/>
      <c r="M525" s="283"/>
      <c r="N525" s="283"/>
      <c r="O525" s="283"/>
      <c r="P525" s="283"/>
      <c r="Q525" s="283"/>
      <c r="R525" s="283"/>
      <c r="S525" s="283"/>
      <c r="T525" s="283"/>
      <c r="U525" s="283"/>
      <c r="V525" s="283"/>
      <c r="W525" s="283"/>
      <c r="X525" s="283"/>
      <c r="Y525" s="283"/>
      <c r="Z525" s="283"/>
      <c r="AA525" s="283"/>
      <c r="AB525" s="283"/>
      <c r="AC525" s="283"/>
      <c r="AD525" s="283"/>
      <c r="AE525" s="283"/>
      <c r="AF525" s="283"/>
      <c r="AG525" s="283"/>
      <c r="AH525" s="283"/>
      <c r="AI525" s="285"/>
    </row>
    <row r="526" spans="2:35" s="2" customFormat="1" x14ac:dyDescent="0.25">
      <c r="B526" s="282"/>
      <c r="C526" s="283"/>
      <c r="D526" s="283"/>
      <c r="E526" s="283"/>
      <c r="F526" s="283"/>
      <c r="G526" s="284"/>
      <c r="H526" s="283"/>
      <c r="I526" s="283"/>
      <c r="J526" s="283"/>
      <c r="K526" s="283"/>
      <c r="L526" s="283"/>
      <c r="M526" s="283"/>
      <c r="N526" s="283"/>
      <c r="O526" s="283"/>
      <c r="P526" s="283"/>
      <c r="Q526" s="283"/>
      <c r="R526" s="283"/>
      <c r="S526" s="283"/>
      <c r="T526" s="283"/>
      <c r="U526" s="283"/>
      <c r="V526" s="283"/>
      <c r="W526" s="283"/>
      <c r="X526" s="283"/>
      <c r="Y526" s="283"/>
      <c r="Z526" s="283"/>
      <c r="AA526" s="283"/>
      <c r="AB526" s="283"/>
      <c r="AC526" s="283"/>
      <c r="AD526" s="283"/>
      <c r="AE526" s="283"/>
      <c r="AF526" s="283"/>
      <c r="AG526" s="283"/>
      <c r="AH526" s="283"/>
      <c r="AI526" s="285"/>
    </row>
    <row r="527" spans="2:35" s="2" customFormat="1" x14ac:dyDescent="0.25">
      <c r="B527" s="282"/>
      <c r="C527" s="283"/>
      <c r="D527" s="283"/>
      <c r="E527" s="283"/>
      <c r="F527" s="283"/>
      <c r="G527" s="284"/>
      <c r="H527" s="283"/>
      <c r="I527" s="283"/>
      <c r="J527" s="283"/>
      <c r="K527" s="283"/>
      <c r="L527" s="283"/>
      <c r="M527" s="283"/>
      <c r="N527" s="283"/>
      <c r="O527" s="283"/>
      <c r="P527" s="283"/>
      <c r="Q527" s="283"/>
      <c r="R527" s="283"/>
      <c r="S527" s="283"/>
      <c r="T527" s="283"/>
      <c r="U527" s="283"/>
      <c r="V527" s="283"/>
      <c r="W527" s="283"/>
      <c r="X527" s="283"/>
      <c r="Y527" s="283"/>
      <c r="Z527" s="283"/>
      <c r="AA527" s="283"/>
      <c r="AB527" s="283"/>
      <c r="AC527" s="283"/>
      <c r="AD527" s="283"/>
      <c r="AE527" s="283"/>
      <c r="AF527" s="283"/>
      <c r="AG527" s="283"/>
      <c r="AH527" s="283"/>
      <c r="AI527" s="285"/>
    </row>
    <row r="528" spans="2:35" s="2" customFormat="1" x14ac:dyDescent="0.25">
      <c r="B528" s="282"/>
      <c r="C528" s="283"/>
      <c r="D528" s="283"/>
      <c r="E528" s="283"/>
      <c r="F528" s="283"/>
      <c r="G528" s="284"/>
      <c r="H528" s="283"/>
      <c r="I528" s="283"/>
      <c r="J528" s="283"/>
      <c r="K528" s="283"/>
      <c r="L528" s="283"/>
      <c r="M528" s="283"/>
      <c r="N528" s="283"/>
      <c r="O528" s="283"/>
      <c r="P528" s="283"/>
      <c r="Q528" s="283"/>
      <c r="R528" s="283"/>
      <c r="S528" s="283"/>
      <c r="T528" s="283"/>
      <c r="U528" s="283"/>
      <c r="V528" s="283"/>
      <c r="W528" s="283"/>
      <c r="X528" s="283"/>
      <c r="Y528" s="283"/>
      <c r="Z528" s="283"/>
      <c r="AA528" s="283"/>
      <c r="AB528" s="283"/>
      <c r="AC528" s="283"/>
      <c r="AD528" s="283"/>
      <c r="AE528" s="283"/>
      <c r="AF528" s="283"/>
      <c r="AG528" s="283"/>
      <c r="AH528" s="283"/>
      <c r="AI528" s="285"/>
    </row>
    <row r="529" spans="2:35" s="2" customFormat="1" x14ac:dyDescent="0.25">
      <c r="B529" s="282"/>
      <c r="C529" s="283"/>
      <c r="D529" s="283"/>
      <c r="E529" s="283"/>
      <c r="F529" s="283"/>
      <c r="G529" s="284"/>
      <c r="H529" s="283"/>
      <c r="I529" s="283"/>
      <c r="J529" s="283"/>
      <c r="K529" s="283"/>
      <c r="L529" s="283"/>
      <c r="M529" s="283"/>
      <c r="N529" s="283"/>
      <c r="O529" s="283"/>
      <c r="P529" s="283"/>
      <c r="Q529" s="283"/>
      <c r="R529" s="283"/>
      <c r="S529" s="283"/>
      <c r="T529" s="283"/>
      <c r="U529" s="283"/>
      <c r="V529" s="283"/>
      <c r="W529" s="283"/>
      <c r="X529" s="283"/>
      <c r="Y529" s="283"/>
      <c r="Z529" s="283"/>
      <c r="AA529" s="283"/>
      <c r="AB529" s="283"/>
      <c r="AC529" s="283"/>
      <c r="AD529" s="283"/>
      <c r="AE529" s="283"/>
      <c r="AF529" s="283"/>
      <c r="AG529" s="283"/>
      <c r="AH529" s="283"/>
      <c r="AI529" s="285"/>
    </row>
    <row r="530" spans="2:35" s="2" customFormat="1" x14ac:dyDescent="0.25">
      <c r="B530" s="282"/>
      <c r="C530" s="283"/>
      <c r="D530" s="283"/>
      <c r="E530" s="283"/>
      <c r="F530" s="283"/>
      <c r="G530" s="284"/>
      <c r="H530" s="283"/>
      <c r="I530" s="283"/>
      <c r="J530" s="283"/>
      <c r="K530" s="283"/>
      <c r="L530" s="283"/>
      <c r="M530" s="283"/>
      <c r="N530" s="283"/>
      <c r="O530" s="283"/>
      <c r="P530" s="283"/>
      <c r="Q530" s="283"/>
      <c r="R530" s="283"/>
      <c r="S530" s="283"/>
      <c r="T530" s="283"/>
      <c r="U530" s="283"/>
      <c r="V530" s="283"/>
      <c r="W530" s="283"/>
      <c r="X530" s="283"/>
      <c r="Y530" s="283"/>
      <c r="Z530" s="283"/>
      <c r="AA530" s="283"/>
      <c r="AB530" s="283"/>
      <c r="AC530" s="283"/>
      <c r="AD530" s="283"/>
      <c r="AE530" s="283"/>
      <c r="AF530" s="283"/>
      <c r="AG530" s="283"/>
      <c r="AH530" s="283"/>
      <c r="AI530" s="285"/>
    </row>
    <row r="531" spans="2:35" s="2" customFormat="1" x14ac:dyDescent="0.25">
      <c r="B531" s="282"/>
      <c r="C531" s="283"/>
      <c r="D531" s="283"/>
      <c r="E531" s="283"/>
      <c r="F531" s="283"/>
      <c r="G531" s="284"/>
      <c r="H531" s="283"/>
      <c r="I531" s="283"/>
      <c r="J531" s="283"/>
      <c r="K531" s="283"/>
      <c r="L531" s="283"/>
      <c r="M531" s="283"/>
      <c r="N531" s="283"/>
      <c r="O531" s="283"/>
      <c r="P531" s="283"/>
      <c r="Q531" s="283"/>
      <c r="R531" s="283"/>
      <c r="S531" s="283"/>
      <c r="T531" s="283"/>
      <c r="U531" s="283"/>
      <c r="V531" s="283"/>
      <c r="W531" s="283"/>
      <c r="X531" s="283"/>
      <c r="Y531" s="283"/>
      <c r="Z531" s="283"/>
      <c r="AA531" s="283"/>
      <c r="AB531" s="283"/>
      <c r="AC531" s="283"/>
      <c r="AD531" s="283"/>
      <c r="AE531" s="283"/>
      <c r="AF531" s="283"/>
      <c r="AG531" s="283"/>
      <c r="AH531" s="283"/>
      <c r="AI531" s="285"/>
    </row>
    <row r="532" spans="2:35" s="2" customFormat="1" x14ac:dyDescent="0.25">
      <c r="B532" s="282"/>
      <c r="C532" s="283"/>
      <c r="D532" s="283"/>
      <c r="E532" s="283"/>
      <c r="F532" s="283"/>
      <c r="G532" s="284"/>
      <c r="H532" s="283"/>
      <c r="I532" s="283"/>
      <c r="J532" s="283"/>
      <c r="K532" s="283"/>
      <c r="L532" s="283"/>
      <c r="M532" s="283"/>
      <c r="N532" s="283"/>
      <c r="O532" s="283"/>
      <c r="P532" s="283"/>
      <c r="Q532" s="283"/>
      <c r="R532" s="283"/>
      <c r="S532" s="283"/>
      <c r="T532" s="283"/>
      <c r="U532" s="283"/>
      <c r="V532" s="283"/>
      <c r="W532" s="283"/>
      <c r="X532" s="283"/>
      <c r="Y532" s="283"/>
      <c r="Z532" s="283"/>
      <c r="AA532" s="283"/>
      <c r="AB532" s="283"/>
      <c r="AC532" s="283"/>
      <c r="AD532" s="283"/>
      <c r="AE532" s="283"/>
      <c r="AF532" s="283"/>
      <c r="AG532" s="283"/>
      <c r="AH532" s="283"/>
      <c r="AI532" s="285"/>
    </row>
    <row r="533" spans="2:35" s="2" customFormat="1" x14ac:dyDescent="0.25">
      <c r="B533" s="282"/>
      <c r="C533" s="283"/>
      <c r="D533" s="283"/>
      <c r="E533" s="283"/>
      <c r="F533" s="283"/>
      <c r="G533" s="284"/>
      <c r="H533" s="283"/>
      <c r="I533" s="283"/>
      <c r="J533" s="283"/>
      <c r="K533" s="283"/>
      <c r="L533" s="283"/>
      <c r="M533" s="283"/>
      <c r="N533" s="283"/>
      <c r="O533" s="283"/>
      <c r="P533" s="283"/>
      <c r="Q533" s="283"/>
      <c r="R533" s="283"/>
      <c r="S533" s="283"/>
      <c r="T533" s="283"/>
      <c r="U533" s="283"/>
      <c r="V533" s="283"/>
      <c r="W533" s="283"/>
      <c r="X533" s="283"/>
      <c r="Y533" s="283"/>
      <c r="Z533" s="283"/>
      <c r="AA533" s="283"/>
      <c r="AB533" s="283"/>
      <c r="AC533" s="283"/>
      <c r="AD533" s="283"/>
      <c r="AE533" s="283"/>
      <c r="AF533" s="283"/>
      <c r="AG533" s="283"/>
      <c r="AH533" s="283"/>
      <c r="AI533" s="285"/>
    </row>
    <row r="534" spans="2:35" s="2" customFormat="1" x14ac:dyDescent="0.25">
      <c r="B534" s="282"/>
      <c r="C534" s="283"/>
      <c r="D534" s="283"/>
      <c r="E534" s="283"/>
      <c r="F534" s="283"/>
      <c r="G534" s="284"/>
      <c r="H534" s="283"/>
      <c r="I534" s="283"/>
      <c r="J534" s="283"/>
      <c r="K534" s="283"/>
      <c r="L534" s="283"/>
      <c r="M534" s="283"/>
      <c r="N534" s="283"/>
      <c r="O534" s="283"/>
      <c r="P534" s="283"/>
      <c r="Q534" s="283"/>
      <c r="R534" s="283"/>
      <c r="S534" s="283"/>
      <c r="T534" s="283"/>
      <c r="U534" s="283"/>
      <c r="V534" s="283"/>
      <c r="W534" s="283"/>
      <c r="X534" s="283"/>
      <c r="Y534" s="283"/>
      <c r="Z534" s="283"/>
      <c r="AA534" s="283"/>
      <c r="AB534" s="283"/>
      <c r="AC534" s="283"/>
      <c r="AD534" s="283"/>
      <c r="AE534" s="283"/>
      <c r="AF534" s="283"/>
      <c r="AG534" s="283"/>
      <c r="AH534" s="283"/>
      <c r="AI534" s="285"/>
    </row>
    <row r="535" spans="2:35" s="2" customFormat="1" x14ac:dyDescent="0.25">
      <c r="B535" s="282"/>
      <c r="C535" s="283"/>
      <c r="D535" s="283"/>
      <c r="E535" s="283"/>
      <c r="F535" s="283"/>
      <c r="G535" s="284"/>
      <c r="H535" s="283"/>
      <c r="I535" s="283"/>
      <c r="J535" s="283"/>
      <c r="K535" s="283"/>
      <c r="L535" s="283"/>
      <c r="M535" s="283"/>
      <c r="N535" s="283"/>
      <c r="O535" s="283"/>
      <c r="P535" s="283"/>
      <c r="Q535" s="283"/>
      <c r="R535" s="283"/>
      <c r="S535" s="283"/>
      <c r="T535" s="283"/>
      <c r="U535" s="283"/>
      <c r="V535" s="283"/>
      <c r="W535" s="283"/>
      <c r="X535" s="283"/>
      <c r="Y535" s="283"/>
      <c r="Z535" s="283"/>
      <c r="AA535" s="283"/>
      <c r="AB535" s="283"/>
      <c r="AC535" s="283"/>
      <c r="AD535" s="283"/>
      <c r="AE535" s="283"/>
      <c r="AF535" s="283"/>
      <c r="AG535" s="283"/>
      <c r="AH535" s="283"/>
      <c r="AI535" s="285"/>
    </row>
    <row r="536" spans="2:35" s="2" customFormat="1" x14ac:dyDescent="0.25">
      <c r="B536" s="282"/>
      <c r="C536" s="283"/>
      <c r="D536" s="283"/>
      <c r="E536" s="283"/>
      <c r="F536" s="283"/>
      <c r="G536" s="284"/>
      <c r="H536" s="283"/>
      <c r="I536" s="283"/>
      <c r="J536" s="283"/>
      <c r="K536" s="283"/>
      <c r="L536" s="283"/>
      <c r="M536" s="283"/>
      <c r="N536" s="283"/>
      <c r="O536" s="283"/>
      <c r="P536" s="283"/>
      <c r="Q536" s="283"/>
      <c r="R536" s="283"/>
      <c r="S536" s="283"/>
      <c r="T536" s="283"/>
      <c r="U536" s="283"/>
      <c r="V536" s="283"/>
      <c r="W536" s="283"/>
      <c r="X536" s="283"/>
      <c r="Y536" s="283"/>
      <c r="Z536" s="283"/>
      <c r="AA536" s="283"/>
      <c r="AB536" s="283"/>
      <c r="AC536" s="283"/>
      <c r="AD536" s="283"/>
      <c r="AE536" s="283"/>
      <c r="AF536" s="283"/>
      <c r="AG536" s="283"/>
      <c r="AH536" s="283"/>
      <c r="AI536" s="285"/>
    </row>
    <row r="537" spans="2:35" s="2" customFormat="1" x14ac:dyDescent="0.25">
      <c r="B537" s="282"/>
      <c r="C537" s="283"/>
      <c r="D537" s="283"/>
      <c r="E537" s="283"/>
      <c r="F537" s="283"/>
      <c r="G537" s="284"/>
      <c r="H537" s="283"/>
      <c r="I537" s="283"/>
      <c r="J537" s="283"/>
      <c r="K537" s="283"/>
      <c r="L537" s="283"/>
      <c r="M537" s="283"/>
      <c r="N537" s="283"/>
      <c r="O537" s="283"/>
      <c r="P537" s="283"/>
      <c r="Q537" s="283"/>
      <c r="R537" s="283"/>
      <c r="S537" s="283"/>
      <c r="T537" s="283"/>
      <c r="U537" s="283"/>
      <c r="V537" s="283"/>
      <c r="W537" s="283"/>
      <c r="X537" s="283"/>
      <c r="Y537" s="283"/>
      <c r="Z537" s="283"/>
      <c r="AA537" s="283"/>
      <c r="AB537" s="283"/>
      <c r="AC537" s="283"/>
      <c r="AD537" s="283"/>
      <c r="AE537" s="283"/>
      <c r="AF537" s="283"/>
      <c r="AG537" s="283"/>
      <c r="AH537" s="283"/>
      <c r="AI537" s="285"/>
    </row>
    <row r="538" spans="2:35" s="2" customFormat="1" x14ac:dyDescent="0.25">
      <c r="B538" s="282"/>
      <c r="C538" s="283"/>
      <c r="D538" s="283"/>
      <c r="E538" s="283"/>
      <c r="F538" s="283"/>
      <c r="G538" s="284"/>
      <c r="H538" s="283"/>
      <c r="I538" s="283"/>
      <c r="J538" s="283"/>
      <c r="K538" s="283"/>
      <c r="L538" s="283"/>
      <c r="M538" s="283"/>
      <c r="N538" s="283"/>
      <c r="O538" s="283"/>
      <c r="P538" s="283"/>
      <c r="Q538" s="283"/>
      <c r="R538" s="283"/>
      <c r="S538" s="283"/>
      <c r="T538" s="283"/>
      <c r="U538" s="283"/>
      <c r="V538" s="283"/>
      <c r="W538" s="283"/>
      <c r="X538" s="283"/>
      <c r="Y538" s="283"/>
      <c r="Z538" s="283"/>
      <c r="AA538" s="283"/>
      <c r="AB538" s="283"/>
      <c r="AC538" s="283"/>
      <c r="AD538" s="283"/>
      <c r="AE538" s="283"/>
      <c r="AF538" s="283"/>
      <c r="AG538" s="283"/>
      <c r="AH538" s="283"/>
      <c r="AI538" s="285"/>
    </row>
    <row r="539" spans="2:35" s="2" customFormat="1" x14ac:dyDescent="0.25">
      <c r="B539" s="282"/>
      <c r="C539" s="283"/>
      <c r="D539" s="283"/>
      <c r="E539" s="283"/>
      <c r="F539" s="283"/>
      <c r="G539" s="284"/>
      <c r="H539" s="283"/>
      <c r="I539" s="283"/>
      <c r="J539" s="283"/>
      <c r="K539" s="283"/>
      <c r="L539" s="283"/>
      <c r="M539" s="283"/>
      <c r="N539" s="283"/>
      <c r="O539" s="283"/>
      <c r="P539" s="283"/>
      <c r="Q539" s="283"/>
      <c r="R539" s="283"/>
      <c r="S539" s="283"/>
      <c r="T539" s="283"/>
      <c r="U539" s="283"/>
      <c r="V539" s="283"/>
      <c r="W539" s="283"/>
      <c r="X539" s="283"/>
      <c r="Y539" s="283"/>
      <c r="Z539" s="283"/>
      <c r="AA539" s="283"/>
      <c r="AB539" s="283"/>
      <c r="AC539" s="283"/>
      <c r="AD539" s="283"/>
      <c r="AE539" s="283"/>
      <c r="AF539" s="283"/>
      <c r="AG539" s="283"/>
      <c r="AH539" s="283"/>
      <c r="AI539" s="285"/>
    </row>
    <row r="540" spans="2:35" s="2" customFormat="1" x14ac:dyDescent="0.25">
      <c r="B540" s="282"/>
      <c r="C540" s="283"/>
      <c r="D540" s="283"/>
      <c r="E540" s="283"/>
      <c r="F540" s="283"/>
      <c r="G540" s="284"/>
      <c r="H540" s="283"/>
      <c r="I540" s="283"/>
      <c r="J540" s="283"/>
      <c r="K540" s="283"/>
      <c r="L540" s="283"/>
      <c r="M540" s="283"/>
      <c r="N540" s="283"/>
      <c r="O540" s="283"/>
      <c r="P540" s="283"/>
      <c r="Q540" s="283"/>
      <c r="R540" s="283"/>
      <c r="S540" s="283"/>
      <c r="T540" s="283"/>
      <c r="U540" s="283"/>
      <c r="V540" s="283"/>
      <c r="W540" s="283"/>
      <c r="X540" s="283"/>
      <c r="Y540" s="283"/>
      <c r="Z540" s="283"/>
      <c r="AA540" s="283"/>
      <c r="AB540" s="283"/>
      <c r="AC540" s="283"/>
      <c r="AD540" s="283"/>
      <c r="AE540" s="283"/>
      <c r="AF540" s="283"/>
      <c r="AG540" s="283"/>
      <c r="AH540" s="283"/>
      <c r="AI540" s="285"/>
    </row>
    <row r="541" spans="2:35" s="2" customFormat="1" x14ac:dyDescent="0.25">
      <c r="B541" s="282"/>
      <c r="C541" s="283"/>
      <c r="D541" s="283"/>
      <c r="E541" s="283"/>
      <c r="F541" s="283"/>
      <c r="G541" s="284"/>
      <c r="H541" s="283"/>
      <c r="I541" s="283"/>
      <c r="J541" s="283"/>
      <c r="K541" s="283"/>
      <c r="L541" s="283"/>
      <c r="M541" s="283"/>
      <c r="N541" s="283"/>
      <c r="O541" s="283"/>
      <c r="P541" s="283"/>
      <c r="Q541" s="283"/>
      <c r="R541" s="283"/>
      <c r="S541" s="283"/>
      <c r="T541" s="283"/>
      <c r="U541" s="283"/>
      <c r="V541" s="283"/>
      <c r="W541" s="283"/>
      <c r="X541" s="283"/>
      <c r="Y541" s="283"/>
      <c r="Z541" s="283"/>
      <c r="AA541" s="283"/>
      <c r="AB541" s="283"/>
      <c r="AC541" s="283"/>
      <c r="AD541" s="283"/>
      <c r="AE541" s="283"/>
      <c r="AF541" s="283"/>
      <c r="AG541" s="283"/>
      <c r="AH541" s="283"/>
      <c r="AI541" s="285"/>
    </row>
    <row r="542" spans="2:35" s="2" customFormat="1" x14ac:dyDescent="0.25">
      <c r="B542" s="282"/>
      <c r="C542" s="283"/>
      <c r="D542" s="283"/>
      <c r="E542" s="283"/>
      <c r="F542" s="283"/>
      <c r="G542" s="284"/>
      <c r="H542" s="283"/>
      <c r="I542" s="283"/>
      <c r="J542" s="283"/>
      <c r="K542" s="283"/>
      <c r="L542" s="283"/>
      <c r="M542" s="283"/>
      <c r="N542" s="283"/>
      <c r="O542" s="283"/>
      <c r="P542" s="283"/>
      <c r="Q542" s="283"/>
      <c r="R542" s="283"/>
      <c r="S542" s="283"/>
      <c r="T542" s="283"/>
      <c r="U542" s="283"/>
      <c r="V542" s="283"/>
      <c r="W542" s="283"/>
      <c r="X542" s="283"/>
      <c r="Y542" s="283"/>
      <c r="Z542" s="283"/>
      <c r="AA542" s="283"/>
      <c r="AB542" s="283"/>
      <c r="AC542" s="283"/>
      <c r="AD542" s="283"/>
      <c r="AE542" s="283"/>
      <c r="AF542" s="283"/>
      <c r="AG542" s="283"/>
      <c r="AH542" s="283"/>
      <c r="AI542" s="285"/>
    </row>
    <row r="543" spans="2:35" s="2" customFormat="1" x14ac:dyDescent="0.25">
      <c r="B543" s="282"/>
      <c r="C543" s="283"/>
      <c r="D543" s="283"/>
      <c r="E543" s="283"/>
      <c r="F543" s="283"/>
      <c r="G543" s="284"/>
      <c r="H543" s="283"/>
      <c r="I543" s="283"/>
      <c r="J543" s="283"/>
      <c r="K543" s="283"/>
      <c r="L543" s="283"/>
      <c r="M543" s="283"/>
      <c r="N543" s="283"/>
      <c r="O543" s="283"/>
      <c r="P543" s="283"/>
      <c r="Q543" s="283"/>
      <c r="R543" s="283"/>
      <c r="S543" s="283"/>
      <c r="T543" s="283"/>
      <c r="U543" s="283"/>
      <c r="V543" s="283"/>
      <c r="W543" s="283"/>
      <c r="X543" s="283"/>
      <c r="Y543" s="283"/>
      <c r="Z543" s="283"/>
      <c r="AA543" s="283"/>
      <c r="AB543" s="283"/>
      <c r="AC543" s="283"/>
      <c r="AD543" s="283"/>
      <c r="AE543" s="283"/>
      <c r="AF543" s="283"/>
      <c r="AG543" s="283"/>
      <c r="AH543" s="283"/>
      <c r="AI543" s="285"/>
    </row>
    <row r="544" spans="2:35" s="2" customFormat="1" x14ac:dyDescent="0.25">
      <c r="B544" s="282"/>
      <c r="C544" s="283"/>
      <c r="D544" s="283"/>
      <c r="E544" s="283"/>
      <c r="F544" s="283"/>
      <c r="G544" s="284"/>
      <c r="H544" s="283"/>
      <c r="I544" s="283"/>
      <c r="J544" s="283"/>
      <c r="K544" s="283"/>
      <c r="L544" s="283"/>
      <c r="M544" s="283"/>
      <c r="N544" s="283"/>
      <c r="O544" s="283"/>
      <c r="P544" s="283"/>
      <c r="Q544" s="283"/>
      <c r="R544" s="283"/>
      <c r="S544" s="283"/>
      <c r="T544" s="283"/>
      <c r="U544" s="283"/>
      <c r="V544" s="283"/>
      <c r="W544" s="283"/>
      <c r="X544" s="283"/>
      <c r="Y544" s="283"/>
      <c r="Z544" s="283"/>
      <c r="AA544" s="283"/>
      <c r="AB544" s="283"/>
      <c r="AC544" s="283"/>
      <c r="AD544" s="283"/>
      <c r="AE544" s="283"/>
      <c r="AF544" s="283"/>
      <c r="AG544" s="283"/>
      <c r="AH544" s="283"/>
      <c r="AI544" s="285"/>
    </row>
    <row r="545" spans="2:35" s="2" customFormat="1" x14ac:dyDescent="0.25">
      <c r="B545" s="282"/>
      <c r="C545" s="283"/>
      <c r="D545" s="283"/>
      <c r="E545" s="283"/>
      <c r="F545" s="283"/>
      <c r="G545" s="284"/>
      <c r="H545" s="283"/>
      <c r="I545" s="283"/>
      <c r="J545" s="283"/>
      <c r="K545" s="283"/>
      <c r="L545" s="283"/>
      <c r="M545" s="283"/>
      <c r="N545" s="283"/>
      <c r="O545" s="283"/>
      <c r="P545" s="283"/>
      <c r="Q545" s="283"/>
      <c r="R545" s="283"/>
      <c r="S545" s="283"/>
      <c r="T545" s="283"/>
      <c r="U545" s="283"/>
      <c r="V545" s="283"/>
      <c r="W545" s="283"/>
      <c r="X545" s="283"/>
      <c r="Y545" s="283"/>
      <c r="Z545" s="283"/>
      <c r="AA545" s="283"/>
      <c r="AB545" s="283"/>
      <c r="AC545" s="283"/>
      <c r="AD545" s="283"/>
      <c r="AE545" s="283"/>
      <c r="AF545" s="283"/>
      <c r="AG545" s="283"/>
      <c r="AH545" s="283"/>
      <c r="AI545" s="285"/>
    </row>
    <row r="546" spans="2:35" s="2" customFormat="1" x14ac:dyDescent="0.25">
      <c r="B546" s="282"/>
      <c r="C546" s="283"/>
      <c r="D546" s="283"/>
      <c r="E546" s="283"/>
      <c r="F546" s="283"/>
      <c r="G546" s="284"/>
      <c r="H546" s="283"/>
      <c r="I546" s="283"/>
      <c r="J546" s="283"/>
      <c r="K546" s="283"/>
      <c r="L546" s="283"/>
      <c r="M546" s="283"/>
      <c r="N546" s="283"/>
      <c r="O546" s="283"/>
      <c r="P546" s="283"/>
      <c r="Q546" s="283"/>
      <c r="R546" s="283"/>
      <c r="S546" s="283"/>
      <c r="T546" s="283"/>
      <c r="U546" s="283"/>
      <c r="V546" s="283"/>
      <c r="W546" s="283"/>
      <c r="X546" s="283"/>
      <c r="Y546" s="283"/>
      <c r="Z546" s="283"/>
      <c r="AA546" s="283"/>
      <c r="AB546" s="283"/>
      <c r="AC546" s="283"/>
      <c r="AD546" s="283"/>
      <c r="AE546" s="283"/>
      <c r="AF546" s="283"/>
      <c r="AG546" s="283"/>
      <c r="AH546" s="283"/>
      <c r="AI546" s="285"/>
    </row>
    <row r="547" spans="2:35" s="2" customFormat="1" x14ac:dyDescent="0.25">
      <c r="B547" s="282"/>
      <c r="C547" s="283"/>
      <c r="D547" s="283"/>
      <c r="E547" s="283"/>
      <c r="F547" s="283"/>
      <c r="G547" s="284"/>
      <c r="H547" s="283"/>
      <c r="I547" s="283"/>
      <c r="J547" s="283"/>
      <c r="K547" s="283"/>
      <c r="L547" s="283"/>
      <c r="M547" s="283"/>
      <c r="N547" s="283"/>
      <c r="O547" s="283"/>
      <c r="P547" s="283"/>
      <c r="Q547" s="283"/>
      <c r="R547" s="283"/>
      <c r="S547" s="283"/>
      <c r="T547" s="283"/>
      <c r="U547" s="283"/>
      <c r="V547" s="283"/>
      <c r="W547" s="283"/>
      <c r="X547" s="283"/>
      <c r="Y547" s="283"/>
      <c r="Z547" s="283"/>
      <c r="AA547" s="283"/>
      <c r="AB547" s="283"/>
      <c r="AC547" s="283"/>
      <c r="AD547" s="283"/>
      <c r="AE547" s="283"/>
      <c r="AF547" s="283"/>
      <c r="AG547" s="283"/>
      <c r="AH547" s="283"/>
      <c r="AI547" s="285"/>
    </row>
    <row r="548" spans="2:35" s="2" customFormat="1" x14ac:dyDescent="0.25">
      <c r="B548" s="282"/>
      <c r="C548" s="283"/>
      <c r="D548" s="283"/>
      <c r="E548" s="283"/>
      <c r="F548" s="283"/>
      <c r="G548" s="284"/>
      <c r="H548" s="283"/>
      <c r="I548" s="283"/>
      <c r="J548" s="283"/>
      <c r="K548" s="283"/>
      <c r="L548" s="283"/>
      <c r="M548" s="283"/>
      <c r="N548" s="283"/>
      <c r="O548" s="283"/>
      <c r="P548" s="283"/>
      <c r="Q548" s="283"/>
      <c r="R548" s="283"/>
      <c r="S548" s="283"/>
      <c r="T548" s="283"/>
      <c r="U548" s="283"/>
      <c r="V548" s="283"/>
      <c r="W548" s="283"/>
      <c r="X548" s="283"/>
      <c r="Y548" s="283"/>
      <c r="Z548" s="283"/>
      <c r="AA548" s="283"/>
      <c r="AB548" s="283"/>
      <c r="AC548" s="283"/>
      <c r="AD548" s="283"/>
      <c r="AE548" s="283"/>
      <c r="AF548" s="283"/>
      <c r="AG548" s="283"/>
      <c r="AH548" s="283"/>
      <c r="AI548" s="285"/>
    </row>
    <row r="549" spans="2:35" s="2" customFormat="1" x14ac:dyDescent="0.25">
      <c r="B549" s="282"/>
      <c r="C549" s="283"/>
      <c r="D549" s="283"/>
      <c r="E549" s="283"/>
      <c r="F549" s="283"/>
      <c r="G549" s="284"/>
      <c r="H549" s="283"/>
      <c r="I549" s="283"/>
      <c r="J549" s="283"/>
      <c r="K549" s="283"/>
      <c r="L549" s="283"/>
      <c r="M549" s="283"/>
      <c r="N549" s="283"/>
      <c r="O549" s="283"/>
      <c r="P549" s="283"/>
      <c r="Q549" s="283"/>
      <c r="R549" s="283"/>
      <c r="S549" s="283"/>
      <c r="T549" s="283"/>
      <c r="U549" s="283"/>
      <c r="V549" s="283"/>
      <c r="W549" s="283"/>
      <c r="X549" s="283"/>
      <c r="Y549" s="283"/>
      <c r="Z549" s="283"/>
      <c r="AA549" s="283"/>
      <c r="AB549" s="283"/>
      <c r="AC549" s="283"/>
      <c r="AD549" s="283"/>
      <c r="AE549" s="283"/>
      <c r="AF549" s="283"/>
      <c r="AG549" s="283"/>
      <c r="AH549" s="283"/>
      <c r="AI549" s="285"/>
    </row>
    <row r="550" spans="2:35" s="2" customFormat="1" x14ac:dyDescent="0.25">
      <c r="B550" s="282"/>
      <c r="C550" s="283"/>
      <c r="D550" s="283"/>
      <c r="E550" s="283"/>
      <c r="F550" s="283"/>
      <c r="G550" s="284"/>
      <c r="H550" s="283"/>
      <c r="I550" s="283"/>
      <c r="J550" s="283"/>
      <c r="K550" s="283"/>
      <c r="L550" s="283"/>
      <c r="M550" s="283"/>
      <c r="N550" s="283"/>
      <c r="O550" s="283"/>
      <c r="P550" s="283"/>
      <c r="Q550" s="283"/>
      <c r="R550" s="283"/>
      <c r="S550" s="283"/>
      <c r="T550" s="283"/>
      <c r="U550" s="283"/>
      <c r="V550" s="283"/>
      <c r="W550" s="283"/>
      <c r="X550" s="283"/>
      <c r="Y550" s="283"/>
      <c r="Z550" s="283"/>
      <c r="AA550" s="283"/>
      <c r="AB550" s="283"/>
      <c r="AC550" s="283"/>
      <c r="AD550" s="283"/>
      <c r="AE550" s="283"/>
      <c r="AF550" s="283"/>
      <c r="AG550" s="283"/>
      <c r="AH550" s="283"/>
      <c r="AI550" s="285"/>
    </row>
    <row r="551" spans="2:35" s="2" customFormat="1" x14ac:dyDescent="0.25">
      <c r="B551" s="282"/>
      <c r="C551" s="283"/>
      <c r="D551" s="283"/>
      <c r="E551" s="283"/>
      <c r="F551" s="283"/>
      <c r="G551" s="284"/>
      <c r="H551" s="283"/>
      <c r="I551" s="283"/>
      <c r="J551" s="283"/>
      <c r="K551" s="283"/>
      <c r="L551" s="283"/>
      <c r="M551" s="283"/>
      <c r="N551" s="283"/>
      <c r="O551" s="283"/>
      <c r="P551" s="283"/>
      <c r="Q551" s="283"/>
      <c r="R551" s="283"/>
      <c r="S551" s="283"/>
      <c r="T551" s="283"/>
      <c r="U551" s="283"/>
      <c r="V551" s="283"/>
      <c r="W551" s="283"/>
      <c r="X551" s="283"/>
      <c r="Y551" s="283"/>
      <c r="Z551" s="283"/>
      <c r="AA551" s="283"/>
      <c r="AB551" s="283"/>
      <c r="AC551" s="283"/>
      <c r="AD551" s="283"/>
      <c r="AE551" s="283"/>
      <c r="AF551" s="283"/>
      <c r="AG551" s="283"/>
      <c r="AH551" s="283"/>
      <c r="AI551" s="285"/>
    </row>
    <row r="552" spans="2:35" s="2" customFormat="1" x14ac:dyDescent="0.25">
      <c r="B552" s="282"/>
      <c r="C552" s="283"/>
      <c r="D552" s="283"/>
      <c r="E552" s="283"/>
      <c r="F552" s="283"/>
      <c r="G552" s="284"/>
      <c r="H552" s="283"/>
      <c r="I552" s="283"/>
      <c r="J552" s="283"/>
      <c r="K552" s="283"/>
      <c r="L552" s="283"/>
      <c r="M552" s="283"/>
      <c r="N552" s="283"/>
      <c r="O552" s="283"/>
      <c r="P552" s="283"/>
      <c r="Q552" s="283"/>
      <c r="R552" s="283"/>
      <c r="S552" s="283"/>
      <c r="T552" s="283"/>
      <c r="U552" s="283"/>
      <c r="V552" s="283"/>
      <c r="W552" s="283"/>
      <c r="X552" s="283"/>
      <c r="Y552" s="283"/>
      <c r="Z552" s="283"/>
      <c r="AA552" s="283"/>
      <c r="AB552" s="283"/>
      <c r="AC552" s="283"/>
      <c r="AD552" s="283"/>
      <c r="AE552" s="283"/>
      <c r="AF552" s="283"/>
      <c r="AG552" s="283"/>
      <c r="AH552" s="283"/>
      <c r="AI552" s="285"/>
    </row>
    <row r="553" spans="2:35" s="2" customFormat="1" x14ac:dyDescent="0.25">
      <c r="B553" s="282"/>
      <c r="C553" s="283"/>
      <c r="D553" s="283"/>
      <c r="E553" s="283"/>
      <c r="F553" s="283"/>
      <c r="G553" s="284"/>
      <c r="H553" s="283"/>
      <c r="I553" s="283"/>
      <c r="J553" s="283"/>
      <c r="K553" s="283"/>
      <c r="L553" s="283"/>
      <c r="M553" s="283"/>
      <c r="N553" s="283"/>
      <c r="O553" s="283"/>
      <c r="P553" s="283"/>
      <c r="Q553" s="283"/>
      <c r="R553" s="283"/>
      <c r="S553" s="283"/>
      <c r="T553" s="283"/>
      <c r="U553" s="283"/>
      <c r="V553" s="283"/>
      <c r="W553" s="283"/>
      <c r="X553" s="283"/>
      <c r="Y553" s="283"/>
      <c r="Z553" s="283"/>
      <c r="AA553" s="283"/>
      <c r="AB553" s="283"/>
      <c r="AC553" s="283"/>
      <c r="AD553" s="283"/>
      <c r="AE553" s="283"/>
      <c r="AF553" s="283"/>
      <c r="AG553" s="283"/>
      <c r="AH553" s="283"/>
      <c r="AI553" s="285"/>
    </row>
    <row r="554" spans="2:35" s="2" customFormat="1" x14ac:dyDescent="0.25">
      <c r="B554" s="282"/>
      <c r="C554" s="283"/>
      <c r="D554" s="283"/>
      <c r="E554" s="283"/>
      <c r="F554" s="283"/>
      <c r="G554" s="284"/>
      <c r="H554" s="283"/>
      <c r="I554" s="283"/>
      <c r="J554" s="283"/>
      <c r="K554" s="283"/>
      <c r="L554" s="283"/>
      <c r="M554" s="283"/>
      <c r="N554" s="283"/>
      <c r="O554" s="283"/>
      <c r="P554" s="283"/>
      <c r="Q554" s="283"/>
      <c r="R554" s="283"/>
      <c r="S554" s="283"/>
      <c r="T554" s="283"/>
      <c r="U554" s="283"/>
      <c r="V554" s="283"/>
      <c r="W554" s="283"/>
      <c r="X554" s="283"/>
      <c r="Y554" s="283"/>
      <c r="Z554" s="283"/>
      <c r="AA554" s="283"/>
      <c r="AB554" s="283"/>
      <c r="AC554" s="283"/>
      <c r="AD554" s="283"/>
      <c r="AE554" s="283"/>
      <c r="AF554" s="283"/>
      <c r="AG554" s="283"/>
      <c r="AH554" s="283"/>
      <c r="AI554" s="285"/>
    </row>
    <row r="555" spans="2:35" s="2" customFormat="1" x14ac:dyDescent="0.25">
      <c r="B555" s="282"/>
      <c r="C555" s="283"/>
      <c r="D555" s="283"/>
      <c r="E555" s="283"/>
      <c r="F555" s="283"/>
      <c r="G555" s="284"/>
      <c r="H555" s="283"/>
      <c r="I555" s="283"/>
      <c r="J555" s="283"/>
      <c r="K555" s="283"/>
      <c r="L555" s="283"/>
      <c r="M555" s="283"/>
      <c r="N555" s="283"/>
      <c r="O555" s="283"/>
      <c r="P555" s="283"/>
      <c r="Q555" s="283"/>
      <c r="R555" s="283"/>
      <c r="S555" s="283"/>
      <c r="T555" s="283"/>
      <c r="U555" s="283"/>
      <c r="V555" s="283"/>
      <c r="W555" s="283"/>
      <c r="X555" s="283"/>
      <c r="Y555" s="283"/>
      <c r="Z555" s="283"/>
      <c r="AA555" s="283"/>
      <c r="AB555" s="283"/>
      <c r="AC555" s="283"/>
      <c r="AD555" s="283"/>
      <c r="AE555" s="283"/>
      <c r="AF555" s="283"/>
      <c r="AG555" s="283"/>
      <c r="AH555" s="283"/>
      <c r="AI555" s="285"/>
    </row>
    <row r="556" spans="2:35" s="2" customFormat="1" x14ac:dyDescent="0.25">
      <c r="B556" s="282"/>
      <c r="C556" s="283"/>
      <c r="D556" s="283"/>
      <c r="E556" s="283"/>
      <c r="F556" s="283"/>
      <c r="G556" s="284"/>
      <c r="H556" s="283"/>
      <c r="I556" s="283"/>
      <c r="J556" s="283"/>
      <c r="K556" s="283"/>
      <c r="L556" s="283"/>
      <c r="M556" s="283"/>
      <c r="N556" s="283"/>
      <c r="O556" s="283"/>
      <c r="P556" s="283"/>
      <c r="Q556" s="283"/>
      <c r="R556" s="283"/>
      <c r="S556" s="283"/>
      <c r="T556" s="283"/>
      <c r="U556" s="283"/>
      <c r="V556" s="283"/>
      <c r="W556" s="283"/>
      <c r="X556" s="283"/>
      <c r="Y556" s="283"/>
      <c r="Z556" s="283"/>
      <c r="AA556" s="283"/>
      <c r="AB556" s="283"/>
      <c r="AC556" s="283"/>
      <c r="AD556" s="283"/>
      <c r="AE556" s="283"/>
      <c r="AF556" s="283"/>
      <c r="AG556" s="283"/>
      <c r="AH556" s="283"/>
      <c r="AI556" s="285"/>
    </row>
    <row r="557" spans="2:35" s="2" customFormat="1" x14ac:dyDescent="0.25">
      <c r="B557" s="282"/>
      <c r="C557" s="283"/>
      <c r="D557" s="283"/>
      <c r="E557" s="283"/>
      <c r="F557" s="283"/>
      <c r="G557" s="284"/>
      <c r="H557" s="283"/>
      <c r="I557" s="283"/>
      <c r="J557" s="283"/>
      <c r="K557" s="283"/>
      <c r="L557" s="283"/>
      <c r="M557" s="283"/>
      <c r="N557" s="283"/>
      <c r="O557" s="283"/>
      <c r="P557" s="283"/>
      <c r="Q557" s="283"/>
      <c r="R557" s="283"/>
      <c r="S557" s="283"/>
      <c r="T557" s="283"/>
      <c r="U557" s="283"/>
      <c r="V557" s="283"/>
      <c r="W557" s="283"/>
      <c r="X557" s="283"/>
      <c r="Y557" s="283"/>
      <c r="Z557" s="283"/>
      <c r="AA557" s="283"/>
      <c r="AB557" s="283"/>
      <c r="AC557" s="283"/>
      <c r="AD557" s="283"/>
      <c r="AE557" s="283"/>
      <c r="AF557" s="283"/>
      <c r="AG557" s="283"/>
      <c r="AH557" s="283"/>
      <c r="AI557" s="285"/>
    </row>
    <row r="558" spans="2:35" s="2" customFormat="1" x14ac:dyDescent="0.25">
      <c r="B558" s="282"/>
      <c r="C558" s="283"/>
      <c r="D558" s="283"/>
      <c r="E558" s="283"/>
      <c r="F558" s="283"/>
      <c r="G558" s="284"/>
      <c r="H558" s="283"/>
      <c r="I558" s="283"/>
      <c r="J558" s="283"/>
      <c r="K558" s="283"/>
      <c r="L558" s="283"/>
      <c r="M558" s="283"/>
      <c r="N558" s="283"/>
      <c r="O558" s="283"/>
      <c r="P558" s="283"/>
      <c r="Q558" s="283"/>
      <c r="R558" s="283"/>
      <c r="S558" s="283"/>
      <c r="T558" s="283"/>
      <c r="U558" s="283"/>
      <c r="V558" s="283"/>
      <c r="W558" s="283"/>
      <c r="X558" s="283"/>
      <c r="Y558" s="283"/>
      <c r="Z558" s="283"/>
      <c r="AA558" s="283"/>
      <c r="AB558" s="283"/>
      <c r="AC558" s="283"/>
      <c r="AD558" s="283"/>
      <c r="AE558" s="283"/>
      <c r="AF558" s="283"/>
      <c r="AG558" s="283"/>
      <c r="AH558" s="283"/>
      <c r="AI558" s="285"/>
    </row>
    <row r="559" spans="2:35" s="2" customFormat="1" x14ac:dyDescent="0.25">
      <c r="B559" s="282"/>
      <c r="C559" s="283"/>
      <c r="D559" s="283"/>
      <c r="E559" s="283"/>
      <c r="F559" s="283"/>
      <c r="G559" s="284"/>
      <c r="H559" s="283"/>
      <c r="I559" s="283"/>
      <c r="J559" s="283"/>
      <c r="K559" s="283"/>
      <c r="L559" s="283"/>
      <c r="M559" s="283"/>
      <c r="N559" s="283"/>
      <c r="O559" s="283"/>
      <c r="P559" s="283"/>
      <c r="Q559" s="283"/>
      <c r="R559" s="283"/>
      <c r="S559" s="283"/>
      <c r="T559" s="283"/>
      <c r="U559" s="283"/>
      <c r="V559" s="283"/>
      <c r="W559" s="283"/>
      <c r="X559" s="283"/>
      <c r="Y559" s="283"/>
      <c r="Z559" s="283"/>
      <c r="AA559" s="283"/>
      <c r="AB559" s="283"/>
      <c r="AC559" s="283"/>
      <c r="AD559" s="283"/>
      <c r="AE559" s="283"/>
      <c r="AF559" s="283"/>
      <c r="AG559" s="283"/>
      <c r="AH559" s="283"/>
      <c r="AI559" s="285"/>
    </row>
    <row r="560" spans="2:35" s="2" customFormat="1" x14ac:dyDescent="0.25">
      <c r="B560" s="282"/>
      <c r="C560" s="283"/>
      <c r="D560" s="283"/>
      <c r="E560" s="283"/>
      <c r="F560" s="283"/>
      <c r="G560" s="284"/>
      <c r="H560" s="283"/>
      <c r="I560" s="283"/>
      <c r="J560" s="283"/>
      <c r="K560" s="283"/>
      <c r="L560" s="283"/>
      <c r="M560" s="283"/>
      <c r="N560" s="283"/>
      <c r="O560" s="283"/>
      <c r="P560" s="283"/>
      <c r="Q560" s="283"/>
      <c r="R560" s="283"/>
      <c r="S560" s="283"/>
      <c r="T560" s="283"/>
      <c r="U560" s="283"/>
      <c r="V560" s="283"/>
      <c r="W560" s="283"/>
      <c r="X560" s="283"/>
      <c r="Y560" s="283"/>
      <c r="Z560" s="283"/>
      <c r="AA560" s="283"/>
      <c r="AB560" s="283"/>
      <c r="AC560" s="283"/>
      <c r="AD560" s="283"/>
      <c r="AE560" s="283"/>
      <c r="AF560" s="283"/>
      <c r="AG560" s="283"/>
      <c r="AH560" s="283"/>
      <c r="AI560" s="285"/>
    </row>
    <row r="561" spans="2:35" s="2" customFormat="1" x14ac:dyDescent="0.25">
      <c r="B561" s="282"/>
      <c r="C561" s="283"/>
      <c r="D561" s="283"/>
      <c r="E561" s="283"/>
      <c r="F561" s="283"/>
      <c r="G561" s="284"/>
      <c r="H561" s="283"/>
      <c r="I561" s="283"/>
      <c r="J561" s="283"/>
      <c r="K561" s="283"/>
      <c r="L561" s="283"/>
      <c r="M561" s="283"/>
      <c r="N561" s="283"/>
      <c r="O561" s="283"/>
      <c r="P561" s="283"/>
      <c r="Q561" s="283"/>
      <c r="R561" s="283"/>
      <c r="S561" s="283"/>
      <c r="T561" s="283"/>
      <c r="U561" s="283"/>
      <c r="V561" s="283"/>
      <c r="W561" s="283"/>
      <c r="X561" s="283"/>
      <c r="Y561" s="283"/>
      <c r="Z561" s="283"/>
      <c r="AA561" s="283"/>
      <c r="AB561" s="283"/>
      <c r="AC561" s="283"/>
      <c r="AD561" s="283"/>
      <c r="AE561" s="283"/>
      <c r="AF561" s="283"/>
      <c r="AG561" s="283"/>
      <c r="AH561" s="283"/>
      <c r="AI561" s="285"/>
    </row>
    <row r="562" spans="2:35" s="2" customFormat="1" x14ac:dyDescent="0.25">
      <c r="B562" s="282"/>
      <c r="C562" s="283"/>
      <c r="D562" s="283"/>
      <c r="E562" s="283"/>
      <c r="F562" s="283"/>
      <c r="G562" s="284"/>
      <c r="H562" s="283"/>
      <c r="I562" s="283"/>
      <c r="J562" s="283"/>
      <c r="K562" s="283"/>
      <c r="L562" s="283"/>
      <c r="M562" s="283"/>
      <c r="N562" s="283"/>
      <c r="O562" s="283"/>
      <c r="P562" s="283"/>
      <c r="Q562" s="283"/>
      <c r="R562" s="283"/>
      <c r="S562" s="283"/>
      <c r="T562" s="283"/>
      <c r="U562" s="283"/>
      <c r="V562" s="283"/>
      <c r="W562" s="283"/>
      <c r="X562" s="283"/>
      <c r="Y562" s="283"/>
      <c r="Z562" s="283"/>
      <c r="AA562" s="283"/>
      <c r="AB562" s="283"/>
      <c r="AC562" s="283"/>
      <c r="AD562" s="283"/>
      <c r="AE562" s="283"/>
      <c r="AF562" s="283"/>
      <c r="AG562" s="283"/>
      <c r="AH562" s="283"/>
      <c r="AI562" s="285"/>
    </row>
    <row r="563" spans="2:35" s="2" customFormat="1" x14ac:dyDescent="0.25">
      <c r="B563" s="282"/>
      <c r="C563" s="283"/>
      <c r="D563" s="283"/>
      <c r="E563" s="283"/>
      <c r="F563" s="283"/>
      <c r="G563" s="284"/>
      <c r="H563" s="283"/>
      <c r="I563" s="283"/>
      <c r="J563" s="283"/>
      <c r="K563" s="283"/>
      <c r="L563" s="283"/>
      <c r="M563" s="283"/>
      <c r="N563" s="283"/>
      <c r="O563" s="283"/>
      <c r="P563" s="283"/>
      <c r="Q563" s="283"/>
      <c r="R563" s="283"/>
      <c r="S563" s="283"/>
      <c r="T563" s="283"/>
      <c r="U563" s="283"/>
      <c r="V563" s="283"/>
      <c r="W563" s="283"/>
      <c r="X563" s="283"/>
      <c r="Y563" s="283"/>
      <c r="Z563" s="283"/>
      <c r="AA563" s="283"/>
      <c r="AB563" s="283"/>
      <c r="AC563" s="283"/>
      <c r="AD563" s="283"/>
      <c r="AE563" s="283"/>
      <c r="AF563" s="283"/>
      <c r="AG563" s="283"/>
      <c r="AH563" s="283"/>
      <c r="AI563" s="285"/>
    </row>
    <row r="564" spans="2:35" s="2" customFormat="1" x14ac:dyDescent="0.25">
      <c r="B564" s="282"/>
      <c r="C564" s="283"/>
      <c r="D564" s="283"/>
      <c r="E564" s="283"/>
      <c r="F564" s="283"/>
      <c r="G564" s="284"/>
      <c r="H564" s="283"/>
      <c r="I564" s="283"/>
      <c r="J564" s="283"/>
      <c r="K564" s="283"/>
      <c r="L564" s="283"/>
      <c r="M564" s="283"/>
      <c r="N564" s="283"/>
      <c r="O564" s="283"/>
      <c r="P564" s="283"/>
      <c r="Q564" s="283"/>
      <c r="R564" s="283"/>
      <c r="S564" s="283"/>
      <c r="T564" s="283"/>
      <c r="U564" s="283"/>
      <c r="V564" s="283"/>
      <c r="W564" s="283"/>
      <c r="X564" s="283"/>
      <c r="Y564" s="283"/>
      <c r="Z564" s="283"/>
      <c r="AA564" s="283"/>
      <c r="AB564" s="283"/>
      <c r="AC564" s="283"/>
      <c r="AD564" s="283"/>
      <c r="AE564" s="283"/>
      <c r="AF564" s="283"/>
      <c r="AG564" s="283"/>
      <c r="AH564" s="283"/>
      <c r="AI564" s="285"/>
    </row>
    <row r="565" spans="2:35" s="2" customFormat="1" x14ac:dyDescent="0.25">
      <c r="B565" s="282"/>
      <c r="C565" s="283"/>
      <c r="D565" s="283"/>
      <c r="E565" s="283"/>
      <c r="F565" s="283"/>
      <c r="G565" s="284"/>
      <c r="H565" s="283"/>
      <c r="I565" s="283"/>
      <c r="J565" s="283"/>
      <c r="K565" s="283"/>
      <c r="L565" s="283"/>
      <c r="M565" s="283"/>
      <c r="N565" s="283"/>
      <c r="O565" s="283"/>
      <c r="P565" s="283"/>
      <c r="Q565" s="283"/>
      <c r="R565" s="283"/>
      <c r="S565" s="283"/>
      <c r="T565" s="283"/>
      <c r="U565" s="283"/>
      <c r="V565" s="283"/>
      <c r="W565" s="283"/>
      <c r="X565" s="283"/>
      <c r="Y565" s="283"/>
      <c r="Z565" s="283"/>
      <c r="AA565" s="283"/>
      <c r="AB565" s="283"/>
      <c r="AC565" s="283"/>
      <c r="AD565" s="283"/>
      <c r="AE565" s="283"/>
      <c r="AF565" s="283"/>
      <c r="AG565" s="283"/>
      <c r="AH565" s="283"/>
      <c r="AI565" s="285"/>
    </row>
    <row r="566" spans="2:35" s="2" customFormat="1" x14ac:dyDescent="0.25">
      <c r="B566" s="282"/>
      <c r="C566" s="283"/>
      <c r="D566" s="283"/>
      <c r="E566" s="283"/>
      <c r="F566" s="283"/>
      <c r="G566" s="284"/>
      <c r="H566" s="283"/>
      <c r="I566" s="283"/>
      <c r="J566" s="283"/>
      <c r="K566" s="283"/>
      <c r="L566" s="283"/>
      <c r="M566" s="283"/>
      <c r="N566" s="283"/>
      <c r="O566" s="283"/>
      <c r="P566" s="283"/>
      <c r="Q566" s="283"/>
      <c r="R566" s="283"/>
      <c r="S566" s="283"/>
      <c r="T566" s="283"/>
      <c r="U566" s="283"/>
      <c r="V566" s="283"/>
      <c r="W566" s="283"/>
      <c r="X566" s="283"/>
      <c r="Y566" s="283"/>
      <c r="Z566" s="283"/>
      <c r="AA566" s="283"/>
      <c r="AB566" s="283"/>
      <c r="AC566" s="283"/>
      <c r="AD566" s="283"/>
      <c r="AE566" s="283"/>
      <c r="AF566" s="283"/>
      <c r="AG566" s="283"/>
      <c r="AH566" s="283"/>
      <c r="AI566" s="285"/>
    </row>
    <row r="567" spans="2:35" s="2" customFormat="1" x14ac:dyDescent="0.25">
      <c r="B567" s="282"/>
      <c r="C567" s="283"/>
      <c r="D567" s="283"/>
      <c r="E567" s="283"/>
      <c r="F567" s="283"/>
      <c r="G567" s="284"/>
      <c r="H567" s="283"/>
      <c r="I567" s="283"/>
      <c r="J567" s="283"/>
      <c r="K567" s="283"/>
      <c r="L567" s="283"/>
      <c r="M567" s="283"/>
      <c r="N567" s="283"/>
      <c r="O567" s="283"/>
      <c r="P567" s="283"/>
      <c r="Q567" s="283"/>
      <c r="R567" s="283"/>
      <c r="S567" s="283"/>
      <c r="T567" s="283"/>
      <c r="U567" s="283"/>
      <c r="V567" s="283"/>
      <c r="W567" s="283"/>
      <c r="X567" s="283"/>
      <c r="Y567" s="283"/>
      <c r="Z567" s="283"/>
      <c r="AA567" s="283"/>
      <c r="AB567" s="283"/>
      <c r="AC567" s="283"/>
      <c r="AD567" s="283"/>
      <c r="AE567" s="283"/>
      <c r="AF567" s="283"/>
      <c r="AG567" s="283"/>
      <c r="AH567" s="283"/>
      <c r="AI567" s="285"/>
    </row>
    <row r="568" spans="2:35" s="2" customFormat="1" x14ac:dyDescent="0.25">
      <c r="B568" s="282"/>
      <c r="C568" s="283"/>
      <c r="D568" s="283"/>
      <c r="E568" s="283"/>
      <c r="F568" s="283"/>
      <c r="G568" s="284"/>
      <c r="H568" s="283"/>
      <c r="I568" s="283"/>
      <c r="J568" s="283"/>
      <c r="K568" s="283"/>
      <c r="L568" s="283"/>
      <c r="M568" s="283"/>
      <c r="N568" s="283"/>
      <c r="O568" s="283"/>
      <c r="P568" s="283"/>
      <c r="Q568" s="283"/>
      <c r="R568" s="283"/>
      <c r="S568" s="283"/>
      <c r="T568" s="283"/>
      <c r="U568" s="283"/>
      <c r="V568" s="283"/>
      <c r="W568" s="283"/>
      <c r="X568" s="283"/>
      <c r="Y568" s="283"/>
      <c r="Z568" s="283"/>
      <c r="AA568" s="283"/>
      <c r="AB568" s="283"/>
      <c r="AC568" s="283"/>
      <c r="AD568" s="283"/>
      <c r="AE568" s="283"/>
      <c r="AF568" s="283"/>
      <c r="AG568" s="283"/>
      <c r="AH568" s="283"/>
      <c r="AI568" s="285"/>
    </row>
    <row r="569" spans="2:35" s="2" customFormat="1" x14ac:dyDescent="0.25">
      <c r="B569" s="282"/>
      <c r="C569" s="283"/>
      <c r="D569" s="283"/>
      <c r="E569" s="283"/>
      <c r="F569" s="283"/>
      <c r="G569" s="284"/>
      <c r="H569" s="283"/>
      <c r="I569" s="283"/>
      <c r="J569" s="283"/>
      <c r="K569" s="283"/>
      <c r="L569" s="283"/>
      <c r="M569" s="283"/>
      <c r="N569" s="283"/>
      <c r="O569" s="283"/>
      <c r="P569" s="283"/>
      <c r="Q569" s="283"/>
      <c r="R569" s="283"/>
      <c r="S569" s="283"/>
      <c r="T569" s="283"/>
      <c r="U569" s="283"/>
      <c r="V569" s="283"/>
      <c r="W569" s="283"/>
      <c r="X569" s="283"/>
      <c r="Y569" s="283"/>
      <c r="Z569" s="283"/>
      <c r="AA569" s="283"/>
      <c r="AB569" s="283"/>
      <c r="AC569" s="283"/>
      <c r="AD569" s="283"/>
      <c r="AE569" s="283"/>
      <c r="AF569" s="283"/>
      <c r="AG569" s="283"/>
      <c r="AH569" s="283"/>
      <c r="AI569" s="285"/>
    </row>
    <row r="570" spans="2:35" s="2" customFormat="1" x14ac:dyDescent="0.25">
      <c r="B570" s="282"/>
      <c r="C570" s="283"/>
      <c r="D570" s="283"/>
      <c r="E570" s="283"/>
      <c r="F570" s="283"/>
      <c r="G570" s="284"/>
      <c r="H570" s="283"/>
      <c r="I570" s="283"/>
      <c r="J570" s="283"/>
      <c r="K570" s="283"/>
      <c r="L570" s="283"/>
      <c r="M570" s="283"/>
      <c r="N570" s="283"/>
      <c r="O570" s="283"/>
      <c r="P570" s="283"/>
      <c r="Q570" s="283"/>
      <c r="R570" s="283"/>
      <c r="S570" s="283"/>
      <c r="T570" s="283"/>
      <c r="U570" s="283"/>
      <c r="V570" s="283"/>
      <c r="W570" s="283"/>
      <c r="X570" s="283"/>
      <c r="Y570" s="283"/>
      <c r="Z570" s="283"/>
      <c r="AA570" s="283"/>
      <c r="AB570" s="283"/>
      <c r="AC570" s="283"/>
      <c r="AD570" s="283"/>
      <c r="AE570" s="283"/>
      <c r="AF570" s="283"/>
      <c r="AG570" s="283"/>
      <c r="AH570" s="283"/>
      <c r="AI570" s="285"/>
    </row>
    <row r="571" spans="2:35" s="2" customFormat="1" x14ac:dyDescent="0.25">
      <c r="B571" s="282"/>
      <c r="C571" s="283"/>
      <c r="D571" s="283"/>
      <c r="E571" s="283"/>
      <c r="F571" s="283"/>
      <c r="G571" s="284"/>
      <c r="H571" s="283"/>
      <c r="I571" s="283"/>
      <c r="J571" s="283"/>
      <c r="K571" s="283"/>
      <c r="L571" s="283"/>
      <c r="M571" s="283"/>
      <c r="N571" s="283"/>
      <c r="O571" s="283"/>
      <c r="P571" s="283"/>
      <c r="Q571" s="283"/>
      <c r="R571" s="283"/>
      <c r="S571" s="283"/>
      <c r="T571" s="283"/>
      <c r="U571" s="283"/>
      <c r="V571" s="283"/>
      <c r="W571" s="283"/>
      <c r="X571" s="283"/>
      <c r="Y571" s="283"/>
      <c r="Z571" s="283"/>
      <c r="AA571" s="283"/>
      <c r="AB571" s="283"/>
      <c r="AC571" s="283"/>
      <c r="AD571" s="283"/>
      <c r="AE571" s="283"/>
      <c r="AF571" s="283"/>
      <c r="AG571" s="283"/>
      <c r="AH571" s="283"/>
      <c r="AI571" s="285"/>
    </row>
    <row r="572" spans="2:35" s="2" customFormat="1" x14ac:dyDescent="0.25">
      <c r="B572" s="282"/>
      <c r="C572" s="283"/>
      <c r="D572" s="283"/>
      <c r="E572" s="283"/>
      <c r="F572" s="283"/>
      <c r="G572" s="284"/>
      <c r="H572" s="283"/>
      <c r="I572" s="283"/>
      <c r="J572" s="283"/>
      <c r="K572" s="283"/>
      <c r="L572" s="283"/>
      <c r="M572" s="283"/>
      <c r="N572" s="283"/>
      <c r="O572" s="283"/>
      <c r="P572" s="283"/>
      <c r="Q572" s="283"/>
      <c r="R572" s="283"/>
      <c r="S572" s="283"/>
      <c r="T572" s="283"/>
      <c r="U572" s="283"/>
      <c r="V572" s="283"/>
      <c r="W572" s="283"/>
      <c r="X572" s="283"/>
      <c r="Y572" s="283"/>
      <c r="Z572" s="283"/>
      <c r="AA572" s="283"/>
      <c r="AB572" s="283"/>
      <c r="AC572" s="283"/>
      <c r="AD572" s="283"/>
      <c r="AE572" s="283"/>
      <c r="AF572" s="283"/>
      <c r="AG572" s="283"/>
      <c r="AH572" s="283"/>
      <c r="AI572" s="285"/>
    </row>
    <row r="573" spans="2:35" s="2" customFormat="1" x14ac:dyDescent="0.25">
      <c r="B573" s="282"/>
      <c r="C573" s="283"/>
      <c r="D573" s="283"/>
      <c r="E573" s="283"/>
      <c r="F573" s="283"/>
      <c r="G573" s="284"/>
      <c r="H573" s="283"/>
      <c r="I573" s="283"/>
      <c r="J573" s="283"/>
      <c r="K573" s="283"/>
      <c r="L573" s="283"/>
      <c r="M573" s="283"/>
      <c r="N573" s="283"/>
      <c r="O573" s="283"/>
      <c r="P573" s="283"/>
      <c r="Q573" s="283"/>
      <c r="R573" s="283"/>
      <c r="S573" s="283"/>
      <c r="T573" s="283"/>
      <c r="U573" s="283"/>
      <c r="V573" s="283"/>
      <c r="W573" s="283"/>
      <c r="X573" s="283"/>
      <c r="Y573" s="283"/>
      <c r="Z573" s="283"/>
      <c r="AA573" s="283"/>
      <c r="AB573" s="283"/>
      <c r="AC573" s="283"/>
      <c r="AD573" s="283"/>
      <c r="AE573" s="283"/>
      <c r="AF573" s="283"/>
      <c r="AG573" s="283"/>
      <c r="AH573" s="283"/>
      <c r="AI573" s="285"/>
    </row>
    <row r="574" spans="2:35" s="2" customFormat="1" x14ac:dyDescent="0.25">
      <c r="B574" s="282"/>
      <c r="C574" s="283"/>
      <c r="D574" s="283"/>
      <c r="E574" s="283"/>
      <c r="F574" s="283"/>
      <c r="G574" s="284"/>
      <c r="H574" s="283"/>
      <c r="I574" s="283"/>
      <c r="J574" s="283"/>
      <c r="K574" s="283"/>
      <c r="L574" s="283"/>
      <c r="M574" s="283"/>
      <c r="N574" s="283"/>
      <c r="O574" s="283"/>
      <c r="P574" s="283"/>
      <c r="Q574" s="283"/>
      <c r="R574" s="283"/>
      <c r="S574" s="283"/>
      <c r="T574" s="283"/>
      <c r="U574" s="283"/>
      <c r="V574" s="283"/>
      <c r="W574" s="283"/>
      <c r="X574" s="283"/>
      <c r="Y574" s="283"/>
      <c r="Z574" s="283"/>
      <c r="AA574" s="283"/>
      <c r="AB574" s="283"/>
      <c r="AC574" s="283"/>
      <c r="AD574" s="283"/>
      <c r="AE574" s="283"/>
      <c r="AF574" s="283"/>
      <c r="AG574" s="283"/>
      <c r="AH574" s="283"/>
      <c r="AI574" s="285"/>
    </row>
    <row r="575" spans="2:35" s="2" customFormat="1" x14ac:dyDescent="0.25">
      <c r="B575" s="282"/>
      <c r="C575" s="283"/>
      <c r="D575" s="283"/>
      <c r="E575" s="283"/>
      <c r="F575" s="283"/>
      <c r="G575" s="284"/>
      <c r="H575" s="283"/>
      <c r="I575" s="283"/>
      <c r="J575" s="283"/>
      <c r="K575" s="283"/>
      <c r="L575" s="283"/>
      <c r="M575" s="283"/>
      <c r="N575" s="283"/>
      <c r="O575" s="283"/>
      <c r="P575" s="283"/>
      <c r="Q575" s="283"/>
      <c r="R575" s="283"/>
      <c r="S575" s="283"/>
      <c r="T575" s="283"/>
      <c r="U575" s="283"/>
      <c r="V575" s="283"/>
      <c r="W575" s="283"/>
      <c r="X575" s="283"/>
      <c r="Y575" s="283"/>
      <c r="Z575" s="283"/>
      <c r="AA575" s="283"/>
      <c r="AB575" s="283"/>
      <c r="AC575" s="283"/>
      <c r="AD575" s="283"/>
      <c r="AE575" s="283"/>
      <c r="AF575" s="283"/>
      <c r="AG575" s="283"/>
      <c r="AH575" s="283"/>
      <c r="AI575" s="285"/>
    </row>
    <row r="576" spans="2:35" s="2" customFormat="1" x14ac:dyDescent="0.25">
      <c r="B576" s="282"/>
      <c r="C576" s="283"/>
      <c r="D576" s="283"/>
      <c r="E576" s="283"/>
      <c r="F576" s="283"/>
      <c r="G576" s="284"/>
      <c r="H576" s="283"/>
      <c r="I576" s="283"/>
      <c r="J576" s="283"/>
      <c r="K576" s="283"/>
      <c r="L576" s="283"/>
      <c r="M576" s="283"/>
      <c r="N576" s="283"/>
      <c r="O576" s="283"/>
      <c r="P576" s="283"/>
      <c r="Q576" s="283"/>
      <c r="R576" s="283"/>
      <c r="S576" s="283"/>
      <c r="T576" s="283"/>
      <c r="U576" s="283"/>
      <c r="V576" s="283"/>
      <c r="W576" s="283"/>
      <c r="X576" s="283"/>
      <c r="Y576" s="283"/>
      <c r="Z576" s="283"/>
      <c r="AA576" s="283"/>
      <c r="AB576" s="283"/>
      <c r="AC576" s="283"/>
      <c r="AD576" s="283"/>
      <c r="AE576" s="283"/>
      <c r="AF576" s="283"/>
      <c r="AG576" s="283"/>
      <c r="AH576" s="283"/>
      <c r="AI576" s="285"/>
    </row>
    <row r="577" spans="2:35" s="2" customFormat="1" x14ac:dyDescent="0.25">
      <c r="B577" s="282"/>
      <c r="C577" s="283"/>
      <c r="D577" s="283"/>
      <c r="E577" s="283"/>
      <c r="F577" s="283"/>
      <c r="G577" s="284"/>
      <c r="H577" s="283"/>
      <c r="I577" s="283"/>
      <c r="J577" s="283"/>
      <c r="K577" s="283"/>
      <c r="L577" s="283"/>
      <c r="M577" s="283"/>
      <c r="N577" s="283"/>
      <c r="O577" s="283"/>
      <c r="P577" s="283"/>
      <c r="Q577" s="283"/>
      <c r="R577" s="283"/>
      <c r="S577" s="283"/>
      <c r="T577" s="283"/>
      <c r="U577" s="283"/>
      <c r="V577" s="283"/>
      <c r="W577" s="283"/>
      <c r="X577" s="283"/>
      <c r="Y577" s="283"/>
      <c r="Z577" s="283"/>
      <c r="AA577" s="283"/>
      <c r="AB577" s="283"/>
      <c r="AC577" s="283"/>
      <c r="AD577" s="283"/>
      <c r="AE577" s="283"/>
      <c r="AF577" s="283"/>
      <c r="AG577" s="283"/>
      <c r="AH577" s="283"/>
      <c r="AI577" s="285"/>
    </row>
    <row r="578" spans="2:35" s="2" customFormat="1" x14ac:dyDescent="0.25">
      <c r="B578" s="282"/>
      <c r="C578" s="283"/>
      <c r="D578" s="283"/>
      <c r="E578" s="283"/>
      <c r="F578" s="283"/>
      <c r="G578" s="284"/>
      <c r="H578" s="283"/>
      <c r="I578" s="283"/>
      <c r="J578" s="283"/>
      <c r="K578" s="283"/>
      <c r="L578" s="283"/>
      <c r="M578" s="283"/>
      <c r="N578" s="283"/>
      <c r="O578" s="283"/>
      <c r="P578" s="283"/>
      <c r="Q578" s="283"/>
      <c r="R578" s="283"/>
      <c r="S578" s="283"/>
      <c r="T578" s="283"/>
      <c r="U578" s="283"/>
      <c r="V578" s="283"/>
      <c r="W578" s="283"/>
      <c r="X578" s="283"/>
      <c r="Y578" s="283"/>
      <c r="Z578" s="283"/>
      <c r="AA578" s="283"/>
      <c r="AB578" s="283"/>
      <c r="AC578" s="283"/>
      <c r="AD578" s="283"/>
      <c r="AE578" s="283"/>
      <c r="AF578" s="283"/>
      <c r="AG578" s="283"/>
      <c r="AH578" s="283"/>
      <c r="AI578" s="285"/>
    </row>
    <row r="579" spans="2:35" s="2" customFormat="1" x14ac:dyDescent="0.25">
      <c r="B579" s="282"/>
      <c r="C579" s="283"/>
      <c r="D579" s="283"/>
      <c r="E579" s="283"/>
      <c r="F579" s="283"/>
      <c r="G579" s="284"/>
      <c r="H579" s="283"/>
      <c r="I579" s="283"/>
      <c r="J579" s="283"/>
      <c r="K579" s="283"/>
      <c r="L579" s="283"/>
      <c r="M579" s="283"/>
      <c r="N579" s="283"/>
      <c r="O579" s="283"/>
      <c r="P579" s="283"/>
      <c r="Q579" s="283"/>
      <c r="R579" s="283"/>
      <c r="S579" s="283"/>
      <c r="T579" s="283"/>
      <c r="U579" s="283"/>
      <c r="V579" s="283"/>
      <c r="W579" s="283"/>
      <c r="X579" s="283"/>
      <c r="Y579" s="283"/>
      <c r="Z579" s="283"/>
      <c r="AA579" s="283"/>
      <c r="AB579" s="283"/>
      <c r="AC579" s="283"/>
      <c r="AD579" s="283"/>
      <c r="AE579" s="283"/>
      <c r="AF579" s="283"/>
      <c r="AG579" s="283"/>
      <c r="AH579" s="283"/>
      <c r="AI579" s="285"/>
    </row>
    <row r="580" spans="2:35" s="2" customFormat="1" x14ac:dyDescent="0.25">
      <c r="B580" s="282"/>
      <c r="C580" s="283"/>
      <c r="D580" s="283"/>
      <c r="E580" s="283"/>
      <c r="F580" s="283"/>
      <c r="G580" s="284"/>
      <c r="H580" s="283"/>
      <c r="I580" s="283"/>
      <c r="J580" s="283"/>
      <c r="K580" s="283"/>
      <c r="L580" s="283"/>
      <c r="M580" s="283"/>
      <c r="N580" s="283"/>
      <c r="O580" s="283"/>
      <c r="P580" s="283"/>
      <c r="Q580" s="283"/>
      <c r="R580" s="283"/>
      <c r="S580" s="283"/>
      <c r="T580" s="283"/>
      <c r="U580" s="283"/>
      <c r="V580" s="283"/>
      <c r="W580" s="283"/>
      <c r="X580" s="283"/>
      <c r="Y580" s="283"/>
      <c r="Z580" s="283"/>
      <c r="AA580" s="283"/>
      <c r="AB580" s="283"/>
      <c r="AC580" s="283"/>
      <c r="AD580" s="283"/>
      <c r="AE580" s="283"/>
      <c r="AF580" s="283"/>
      <c r="AG580" s="283"/>
      <c r="AH580" s="283"/>
      <c r="AI580" s="285"/>
    </row>
    <row r="581" spans="2:35" s="2" customFormat="1" x14ac:dyDescent="0.25">
      <c r="B581" s="282"/>
      <c r="C581" s="283"/>
      <c r="D581" s="283"/>
      <c r="E581" s="283"/>
      <c r="F581" s="283"/>
      <c r="G581" s="284"/>
      <c r="H581" s="283"/>
      <c r="I581" s="283"/>
      <c r="J581" s="283"/>
      <c r="K581" s="283"/>
      <c r="L581" s="283"/>
      <c r="M581" s="283"/>
      <c r="N581" s="283"/>
      <c r="O581" s="283"/>
      <c r="P581" s="283"/>
      <c r="Q581" s="283"/>
      <c r="R581" s="283"/>
      <c r="S581" s="283"/>
      <c r="T581" s="283"/>
      <c r="U581" s="283"/>
      <c r="V581" s="283"/>
      <c r="W581" s="283"/>
      <c r="X581" s="283"/>
      <c r="Y581" s="283"/>
      <c r="Z581" s="283"/>
      <c r="AA581" s="283"/>
      <c r="AB581" s="283"/>
      <c r="AC581" s="283"/>
      <c r="AD581" s="283"/>
      <c r="AE581" s="283"/>
      <c r="AF581" s="283"/>
      <c r="AG581" s="283"/>
      <c r="AH581" s="283"/>
      <c r="AI581" s="285"/>
    </row>
    <row r="582" spans="2:35" s="2" customFormat="1" x14ac:dyDescent="0.25">
      <c r="B582" s="282"/>
      <c r="C582" s="283"/>
      <c r="D582" s="283"/>
      <c r="E582" s="283"/>
      <c r="F582" s="283"/>
      <c r="G582" s="284"/>
      <c r="H582" s="283"/>
      <c r="I582" s="283"/>
      <c r="J582" s="283"/>
      <c r="K582" s="283"/>
      <c r="L582" s="283"/>
      <c r="M582" s="283"/>
      <c r="N582" s="283"/>
      <c r="O582" s="283"/>
      <c r="P582" s="283"/>
      <c r="Q582" s="283"/>
      <c r="R582" s="283"/>
      <c r="S582" s="283"/>
      <c r="T582" s="283"/>
      <c r="U582" s="283"/>
      <c r="V582" s="283"/>
      <c r="W582" s="283"/>
      <c r="X582" s="283"/>
      <c r="Y582" s="283"/>
      <c r="Z582" s="283"/>
      <c r="AA582" s="283"/>
      <c r="AB582" s="283"/>
      <c r="AC582" s="283"/>
      <c r="AD582" s="283"/>
      <c r="AE582" s="283"/>
      <c r="AF582" s="283"/>
      <c r="AG582" s="283"/>
      <c r="AH582" s="283"/>
      <c r="AI582" s="285"/>
    </row>
    <row r="583" spans="2:35" s="2" customFormat="1" x14ac:dyDescent="0.25">
      <c r="B583" s="282"/>
      <c r="C583" s="283"/>
      <c r="D583" s="283"/>
      <c r="E583" s="283"/>
      <c r="F583" s="283"/>
      <c r="G583" s="284"/>
      <c r="H583" s="283"/>
      <c r="I583" s="283"/>
      <c r="J583" s="283"/>
      <c r="K583" s="283"/>
      <c r="L583" s="283"/>
      <c r="M583" s="283"/>
      <c r="N583" s="283"/>
      <c r="O583" s="283"/>
      <c r="P583" s="283"/>
      <c r="Q583" s="283"/>
      <c r="R583" s="283"/>
      <c r="S583" s="283"/>
      <c r="T583" s="283"/>
      <c r="U583" s="283"/>
      <c r="V583" s="283"/>
      <c r="W583" s="283"/>
      <c r="X583" s="283"/>
      <c r="Y583" s="283"/>
      <c r="Z583" s="283"/>
      <c r="AA583" s="283"/>
      <c r="AB583" s="283"/>
      <c r="AC583" s="283"/>
      <c r="AD583" s="283"/>
      <c r="AE583" s="283"/>
      <c r="AF583" s="283"/>
      <c r="AG583" s="283"/>
      <c r="AH583" s="283"/>
      <c r="AI583" s="285"/>
    </row>
    <row r="584" spans="2:35" s="2" customFormat="1" x14ac:dyDescent="0.25">
      <c r="B584" s="282"/>
      <c r="C584" s="283"/>
      <c r="D584" s="283"/>
      <c r="E584" s="283"/>
      <c r="F584" s="283"/>
      <c r="G584" s="284"/>
      <c r="H584" s="283"/>
      <c r="I584" s="283"/>
      <c r="J584" s="283"/>
      <c r="K584" s="283"/>
      <c r="L584" s="283"/>
      <c r="M584" s="283"/>
      <c r="N584" s="283"/>
      <c r="O584" s="283"/>
      <c r="P584" s="283"/>
      <c r="Q584" s="283"/>
      <c r="R584" s="283"/>
      <c r="S584" s="283"/>
      <c r="T584" s="283"/>
      <c r="U584" s="283"/>
      <c r="V584" s="283"/>
      <c r="W584" s="283"/>
      <c r="X584" s="283"/>
      <c r="Y584" s="283"/>
      <c r="Z584" s="283"/>
      <c r="AA584" s="283"/>
      <c r="AB584" s="283"/>
      <c r="AC584" s="283"/>
      <c r="AD584" s="283"/>
      <c r="AE584" s="283"/>
      <c r="AF584" s="283"/>
      <c r="AG584" s="283"/>
      <c r="AH584" s="283"/>
      <c r="AI584" s="285"/>
    </row>
    <row r="585" spans="2:35" s="2" customFormat="1" x14ac:dyDescent="0.25">
      <c r="B585" s="282"/>
      <c r="C585" s="283"/>
      <c r="D585" s="283"/>
      <c r="E585" s="283"/>
      <c r="F585" s="283"/>
      <c r="G585" s="284"/>
      <c r="H585" s="283"/>
      <c r="I585" s="283"/>
      <c r="J585" s="283"/>
      <c r="K585" s="283"/>
      <c r="L585" s="283"/>
      <c r="M585" s="283"/>
      <c r="N585" s="283"/>
      <c r="O585" s="283"/>
      <c r="P585" s="283"/>
      <c r="Q585" s="283"/>
      <c r="R585" s="283"/>
      <c r="S585" s="283"/>
      <c r="T585" s="283"/>
      <c r="U585" s="283"/>
      <c r="V585" s="283"/>
      <c r="W585" s="283"/>
      <c r="X585" s="283"/>
      <c r="Y585" s="283"/>
      <c r="Z585" s="283"/>
      <c r="AA585" s="283"/>
      <c r="AB585" s="283"/>
      <c r="AC585" s="283"/>
      <c r="AD585" s="283"/>
      <c r="AE585" s="283"/>
      <c r="AF585" s="283"/>
      <c r="AG585" s="283"/>
      <c r="AH585" s="283"/>
      <c r="AI585" s="285"/>
    </row>
    <row r="586" spans="2:35" s="2" customFormat="1" x14ac:dyDescent="0.25">
      <c r="B586" s="282"/>
      <c r="C586" s="283"/>
      <c r="D586" s="283"/>
      <c r="E586" s="283"/>
      <c r="F586" s="283"/>
      <c r="G586" s="284"/>
      <c r="H586" s="283"/>
      <c r="I586" s="283"/>
      <c r="J586" s="283"/>
      <c r="K586" s="283"/>
      <c r="L586" s="283"/>
      <c r="M586" s="283"/>
      <c r="N586" s="283"/>
      <c r="O586" s="283"/>
      <c r="P586" s="283"/>
      <c r="Q586" s="283"/>
      <c r="R586" s="283"/>
      <c r="S586" s="283"/>
      <c r="T586" s="283"/>
      <c r="U586" s="283"/>
      <c r="V586" s="283"/>
      <c r="W586" s="283"/>
      <c r="X586" s="283"/>
      <c r="Y586" s="283"/>
      <c r="Z586" s="283"/>
      <c r="AA586" s="283"/>
      <c r="AB586" s="283"/>
      <c r="AC586" s="283"/>
      <c r="AD586" s="283"/>
      <c r="AE586" s="283"/>
      <c r="AF586" s="283"/>
      <c r="AG586" s="283"/>
      <c r="AH586" s="283"/>
      <c r="AI586" s="285"/>
    </row>
    <row r="587" spans="2:35" s="2" customFormat="1" x14ac:dyDescent="0.25">
      <c r="B587" s="282"/>
      <c r="C587" s="283"/>
      <c r="D587" s="283"/>
      <c r="E587" s="283"/>
      <c r="F587" s="283"/>
      <c r="G587" s="284"/>
      <c r="H587" s="283"/>
      <c r="I587" s="283"/>
      <c r="J587" s="283"/>
      <c r="K587" s="283"/>
      <c r="L587" s="283"/>
      <c r="M587" s="283"/>
      <c r="N587" s="283"/>
      <c r="O587" s="283"/>
      <c r="P587" s="283"/>
      <c r="Q587" s="283"/>
      <c r="R587" s="283"/>
      <c r="S587" s="283"/>
      <c r="T587" s="283"/>
      <c r="U587" s="283"/>
      <c r="V587" s="283"/>
      <c r="W587" s="283"/>
      <c r="X587" s="283"/>
      <c r="Y587" s="283"/>
      <c r="Z587" s="283"/>
      <c r="AA587" s="283"/>
      <c r="AB587" s="283"/>
      <c r="AC587" s="283"/>
      <c r="AD587" s="283"/>
      <c r="AE587" s="283"/>
      <c r="AF587" s="283"/>
      <c r="AG587" s="283"/>
      <c r="AH587" s="283"/>
      <c r="AI587" s="285"/>
    </row>
    <row r="588" spans="2:35" s="2" customFormat="1" x14ac:dyDescent="0.25">
      <c r="B588" s="282"/>
      <c r="C588" s="283"/>
      <c r="D588" s="283"/>
      <c r="E588" s="283"/>
      <c r="F588" s="283"/>
      <c r="G588" s="284"/>
      <c r="H588" s="283"/>
      <c r="I588" s="283"/>
      <c r="J588" s="283"/>
      <c r="K588" s="283"/>
      <c r="L588" s="283"/>
      <c r="M588" s="283"/>
      <c r="N588" s="283"/>
      <c r="O588" s="283"/>
      <c r="P588" s="283"/>
      <c r="Q588" s="283"/>
      <c r="R588" s="283"/>
      <c r="S588" s="283"/>
      <c r="T588" s="283"/>
      <c r="U588" s="283"/>
      <c r="V588" s="283"/>
      <c r="W588" s="283"/>
      <c r="X588" s="283"/>
      <c r="Y588" s="283"/>
      <c r="Z588" s="283"/>
      <c r="AA588" s="283"/>
      <c r="AB588" s="283"/>
      <c r="AC588" s="283"/>
      <c r="AD588" s="283"/>
      <c r="AE588" s="283"/>
      <c r="AF588" s="283"/>
      <c r="AG588" s="283"/>
      <c r="AH588" s="283"/>
      <c r="AI588" s="285"/>
    </row>
    <row r="589" spans="2:35" s="2" customFormat="1" x14ac:dyDescent="0.25">
      <c r="B589" s="282"/>
      <c r="C589" s="283"/>
      <c r="D589" s="283"/>
      <c r="E589" s="283"/>
      <c r="F589" s="283"/>
      <c r="G589" s="284"/>
      <c r="H589" s="283"/>
      <c r="I589" s="283"/>
      <c r="J589" s="283"/>
      <c r="K589" s="283"/>
      <c r="L589" s="283"/>
      <c r="M589" s="283"/>
      <c r="N589" s="283"/>
      <c r="O589" s="283"/>
      <c r="P589" s="283"/>
      <c r="Q589" s="283"/>
      <c r="R589" s="283"/>
      <c r="S589" s="283"/>
      <c r="T589" s="283"/>
      <c r="U589" s="283"/>
      <c r="V589" s="283"/>
      <c r="W589" s="283"/>
      <c r="X589" s="283"/>
      <c r="Y589" s="283"/>
      <c r="Z589" s="283"/>
      <c r="AA589" s="283"/>
      <c r="AB589" s="283"/>
      <c r="AC589" s="283"/>
      <c r="AD589" s="283"/>
      <c r="AE589" s="283"/>
      <c r="AF589" s="283"/>
      <c r="AG589" s="283"/>
      <c r="AH589" s="283"/>
      <c r="AI589" s="285"/>
    </row>
    <row r="590" spans="2:35" s="2" customFormat="1" x14ac:dyDescent="0.25">
      <c r="B590" s="282"/>
      <c r="C590" s="283"/>
      <c r="D590" s="283"/>
      <c r="E590" s="283"/>
      <c r="F590" s="283"/>
      <c r="G590" s="284"/>
      <c r="H590" s="283"/>
      <c r="I590" s="283"/>
      <c r="J590" s="283"/>
      <c r="K590" s="283"/>
      <c r="L590" s="283"/>
      <c r="M590" s="283"/>
      <c r="N590" s="283"/>
      <c r="O590" s="283"/>
      <c r="P590" s="283"/>
      <c r="Q590" s="283"/>
      <c r="R590" s="283"/>
      <c r="S590" s="283"/>
      <c r="T590" s="283"/>
      <c r="U590" s="283"/>
      <c r="V590" s="283"/>
      <c r="W590" s="283"/>
      <c r="X590" s="283"/>
      <c r="Y590" s="283"/>
      <c r="Z590" s="283"/>
      <c r="AA590" s="283"/>
      <c r="AB590" s="283"/>
      <c r="AC590" s="283"/>
      <c r="AD590" s="283"/>
      <c r="AE590" s="283"/>
      <c r="AF590" s="283"/>
      <c r="AG590" s="283"/>
      <c r="AH590" s="283"/>
      <c r="AI590" s="285"/>
    </row>
    <row r="591" spans="2:35" s="2" customFormat="1" x14ac:dyDescent="0.25">
      <c r="B591" s="282"/>
      <c r="C591" s="283"/>
      <c r="D591" s="283"/>
      <c r="E591" s="283"/>
      <c r="F591" s="283"/>
      <c r="G591" s="284"/>
      <c r="H591" s="283"/>
      <c r="I591" s="283"/>
      <c r="J591" s="283"/>
      <c r="K591" s="283"/>
      <c r="L591" s="283"/>
      <c r="M591" s="283"/>
      <c r="N591" s="283"/>
      <c r="O591" s="283"/>
      <c r="P591" s="283"/>
      <c r="Q591" s="283"/>
      <c r="R591" s="283"/>
      <c r="S591" s="283"/>
      <c r="T591" s="283"/>
      <c r="U591" s="283"/>
      <c r="V591" s="283"/>
      <c r="W591" s="283"/>
      <c r="X591" s="283"/>
      <c r="Y591" s="283"/>
      <c r="Z591" s="283"/>
      <c r="AA591" s="283"/>
      <c r="AB591" s="283"/>
      <c r="AC591" s="283"/>
      <c r="AD591" s="283"/>
      <c r="AE591" s="283"/>
      <c r="AF591" s="283"/>
      <c r="AG591" s="283"/>
      <c r="AH591" s="283"/>
      <c r="AI591" s="285"/>
    </row>
    <row r="592" spans="2:35" s="2" customFormat="1" x14ac:dyDescent="0.25">
      <c r="B592" s="282"/>
      <c r="C592" s="283"/>
      <c r="D592" s="283"/>
      <c r="E592" s="283"/>
      <c r="F592" s="283"/>
      <c r="G592" s="284"/>
      <c r="H592" s="283"/>
      <c r="I592" s="283"/>
      <c r="J592" s="283"/>
      <c r="K592" s="283"/>
      <c r="L592" s="283"/>
      <c r="M592" s="283"/>
      <c r="N592" s="283"/>
      <c r="O592" s="283"/>
      <c r="P592" s="283"/>
      <c r="Q592" s="283"/>
      <c r="R592" s="283"/>
      <c r="S592" s="283"/>
      <c r="T592" s="283"/>
      <c r="U592" s="283"/>
      <c r="V592" s="283"/>
      <c r="W592" s="283"/>
      <c r="X592" s="283"/>
      <c r="Y592" s="283"/>
      <c r="Z592" s="283"/>
      <c r="AA592" s="283"/>
      <c r="AB592" s="283"/>
      <c r="AC592" s="283"/>
      <c r="AD592" s="283"/>
      <c r="AE592" s="283"/>
      <c r="AF592" s="283"/>
      <c r="AG592" s="283"/>
      <c r="AH592" s="283"/>
      <c r="AI592" s="285"/>
    </row>
    <row r="593" spans="2:35" s="2" customFormat="1" x14ac:dyDescent="0.25">
      <c r="B593" s="282"/>
      <c r="C593" s="283"/>
      <c r="D593" s="283"/>
      <c r="E593" s="283"/>
      <c r="F593" s="283"/>
      <c r="G593" s="284"/>
      <c r="H593" s="283"/>
      <c r="I593" s="283"/>
      <c r="J593" s="283"/>
      <c r="K593" s="283"/>
      <c r="L593" s="283"/>
      <c r="M593" s="283"/>
      <c r="N593" s="283"/>
      <c r="O593" s="283"/>
      <c r="P593" s="283"/>
      <c r="Q593" s="283"/>
      <c r="R593" s="283"/>
      <c r="S593" s="283"/>
      <c r="T593" s="283"/>
      <c r="U593" s="283"/>
      <c r="V593" s="283"/>
      <c r="W593" s="283"/>
      <c r="X593" s="283"/>
      <c r="Y593" s="283"/>
      <c r="Z593" s="283"/>
      <c r="AA593" s="283"/>
      <c r="AB593" s="283"/>
      <c r="AC593" s="283"/>
      <c r="AD593" s="283"/>
      <c r="AE593" s="283"/>
      <c r="AF593" s="283"/>
      <c r="AG593" s="283"/>
      <c r="AH593" s="283"/>
      <c r="AI593" s="285"/>
    </row>
    <row r="594" spans="2:35" s="2" customFormat="1" x14ac:dyDescent="0.25">
      <c r="B594" s="282"/>
      <c r="C594" s="283"/>
      <c r="D594" s="283"/>
      <c r="E594" s="283"/>
      <c r="F594" s="283"/>
      <c r="G594" s="284"/>
      <c r="H594" s="283"/>
      <c r="I594" s="283"/>
      <c r="J594" s="283"/>
      <c r="K594" s="283"/>
      <c r="L594" s="283"/>
      <c r="M594" s="283"/>
      <c r="N594" s="283"/>
      <c r="O594" s="283"/>
      <c r="P594" s="283"/>
      <c r="Q594" s="283"/>
      <c r="R594" s="283"/>
      <c r="S594" s="283"/>
      <c r="T594" s="283"/>
      <c r="U594" s="283"/>
      <c r="V594" s="283"/>
      <c r="W594" s="283"/>
      <c r="X594" s="283"/>
      <c r="Y594" s="283"/>
      <c r="Z594" s="283"/>
      <c r="AA594" s="283"/>
      <c r="AB594" s="283"/>
      <c r="AC594" s="283"/>
      <c r="AD594" s="283"/>
      <c r="AE594" s="283"/>
      <c r="AF594" s="283"/>
      <c r="AG594" s="283"/>
      <c r="AH594" s="283"/>
      <c r="AI594" s="285"/>
    </row>
    <row r="595" spans="2:35" s="2" customFormat="1" x14ac:dyDescent="0.25">
      <c r="B595" s="282"/>
      <c r="C595" s="283"/>
      <c r="D595" s="283"/>
      <c r="E595" s="283"/>
      <c r="F595" s="283"/>
      <c r="G595" s="284"/>
      <c r="H595" s="283"/>
      <c r="I595" s="283"/>
      <c r="J595" s="283"/>
      <c r="K595" s="283"/>
      <c r="L595" s="283"/>
      <c r="M595" s="283"/>
      <c r="N595" s="283"/>
      <c r="O595" s="283"/>
      <c r="P595" s="283"/>
      <c r="Q595" s="283"/>
      <c r="R595" s="283"/>
      <c r="S595" s="283"/>
      <c r="T595" s="283"/>
      <c r="U595" s="283"/>
      <c r="V595" s="283"/>
      <c r="W595" s="283"/>
      <c r="X595" s="283"/>
      <c r="Y595" s="283"/>
      <c r="Z595" s="283"/>
      <c r="AA595" s="283"/>
      <c r="AB595" s="283"/>
      <c r="AC595" s="283"/>
      <c r="AD595" s="283"/>
      <c r="AE595" s="283"/>
      <c r="AF595" s="283"/>
      <c r="AG595" s="283"/>
      <c r="AH595" s="283"/>
      <c r="AI595" s="285"/>
    </row>
    <row r="596" spans="2:35" s="2" customFormat="1" x14ac:dyDescent="0.25">
      <c r="B596" s="282"/>
      <c r="C596" s="283"/>
      <c r="D596" s="283"/>
      <c r="E596" s="283"/>
      <c r="F596" s="283"/>
      <c r="G596" s="284"/>
      <c r="H596" s="283"/>
      <c r="I596" s="283"/>
      <c r="J596" s="283"/>
      <c r="K596" s="283"/>
      <c r="L596" s="283"/>
      <c r="M596" s="283"/>
      <c r="N596" s="283"/>
      <c r="O596" s="283"/>
      <c r="P596" s="283"/>
      <c r="Q596" s="283"/>
      <c r="R596" s="283"/>
      <c r="S596" s="283"/>
      <c r="T596" s="283"/>
      <c r="U596" s="283"/>
      <c r="V596" s="283"/>
      <c r="W596" s="283"/>
      <c r="X596" s="283"/>
      <c r="Y596" s="283"/>
      <c r="Z596" s="283"/>
      <c r="AA596" s="283"/>
      <c r="AB596" s="283"/>
      <c r="AC596" s="283"/>
      <c r="AD596" s="283"/>
      <c r="AE596" s="283"/>
      <c r="AF596" s="283"/>
      <c r="AG596" s="283"/>
      <c r="AH596" s="283"/>
      <c r="AI596" s="285"/>
    </row>
    <row r="597" spans="2:35" s="2" customFormat="1" x14ac:dyDescent="0.25">
      <c r="B597" s="282"/>
      <c r="C597" s="283"/>
      <c r="D597" s="283"/>
      <c r="E597" s="283"/>
      <c r="F597" s="283"/>
      <c r="G597" s="284"/>
      <c r="H597" s="283"/>
      <c r="I597" s="283"/>
      <c r="J597" s="283"/>
      <c r="K597" s="283"/>
      <c r="L597" s="283"/>
      <c r="M597" s="283"/>
      <c r="N597" s="283"/>
      <c r="O597" s="283"/>
      <c r="P597" s="283"/>
      <c r="Q597" s="283"/>
      <c r="R597" s="283"/>
      <c r="S597" s="283"/>
      <c r="T597" s="283"/>
      <c r="U597" s="283"/>
      <c r="V597" s="283"/>
      <c r="W597" s="283"/>
      <c r="X597" s="283"/>
      <c r="Y597" s="283"/>
      <c r="Z597" s="283"/>
      <c r="AA597" s="283"/>
      <c r="AB597" s="283"/>
      <c r="AC597" s="283"/>
      <c r="AD597" s="283"/>
      <c r="AE597" s="283"/>
      <c r="AF597" s="283"/>
      <c r="AG597" s="283"/>
      <c r="AH597" s="283"/>
      <c r="AI597" s="285"/>
    </row>
    <row r="598" spans="2:35" s="2" customFormat="1" x14ac:dyDescent="0.25">
      <c r="B598" s="282"/>
      <c r="C598" s="283"/>
      <c r="D598" s="283"/>
      <c r="E598" s="283"/>
      <c r="F598" s="283"/>
      <c r="G598" s="284"/>
      <c r="H598" s="283"/>
      <c r="I598" s="283"/>
      <c r="J598" s="283"/>
      <c r="K598" s="283"/>
      <c r="L598" s="283"/>
      <c r="M598" s="283"/>
      <c r="N598" s="283"/>
      <c r="O598" s="283"/>
      <c r="P598" s="283"/>
      <c r="Q598" s="283"/>
      <c r="R598" s="283"/>
      <c r="S598" s="283"/>
      <c r="T598" s="283"/>
      <c r="U598" s="283"/>
      <c r="V598" s="283"/>
      <c r="W598" s="283"/>
      <c r="X598" s="283"/>
      <c r="Y598" s="283"/>
      <c r="Z598" s="283"/>
      <c r="AA598" s="283"/>
      <c r="AB598" s="283"/>
      <c r="AC598" s="283"/>
      <c r="AD598" s="283"/>
      <c r="AE598" s="283"/>
      <c r="AF598" s="283"/>
      <c r="AG598" s="283"/>
      <c r="AH598" s="283"/>
      <c r="AI598" s="285"/>
    </row>
    <row r="599" spans="2:35" s="2" customFormat="1" x14ac:dyDescent="0.25">
      <c r="B599" s="282"/>
      <c r="C599" s="283"/>
      <c r="D599" s="283"/>
      <c r="E599" s="283"/>
      <c r="F599" s="283"/>
      <c r="G599" s="284"/>
      <c r="H599" s="283"/>
      <c r="I599" s="283"/>
      <c r="J599" s="283"/>
      <c r="K599" s="283"/>
      <c r="L599" s="283"/>
      <c r="M599" s="283"/>
      <c r="N599" s="283"/>
      <c r="O599" s="283"/>
      <c r="P599" s="283"/>
      <c r="Q599" s="283"/>
      <c r="R599" s="283"/>
      <c r="S599" s="283"/>
      <c r="T599" s="283"/>
      <c r="U599" s="283"/>
      <c r="V599" s="283"/>
      <c r="W599" s="283"/>
      <c r="X599" s="283"/>
      <c r="Y599" s="283"/>
      <c r="Z599" s="283"/>
      <c r="AA599" s="283"/>
      <c r="AB599" s="283"/>
      <c r="AC599" s="283"/>
      <c r="AD599" s="283"/>
      <c r="AE599" s="283"/>
      <c r="AF599" s="283"/>
      <c r="AG599" s="283"/>
      <c r="AH599" s="283"/>
      <c r="AI599" s="285"/>
    </row>
    <row r="600" spans="2:35" s="2" customFormat="1" x14ac:dyDescent="0.25">
      <c r="B600" s="282"/>
      <c r="C600" s="283"/>
      <c r="D600" s="283"/>
      <c r="E600" s="283"/>
      <c r="F600" s="283"/>
      <c r="G600" s="284"/>
      <c r="H600" s="283"/>
      <c r="I600" s="283"/>
      <c r="J600" s="283"/>
      <c r="K600" s="283"/>
      <c r="L600" s="283"/>
      <c r="M600" s="283"/>
      <c r="N600" s="283"/>
      <c r="O600" s="283"/>
      <c r="P600" s="283"/>
      <c r="Q600" s="283"/>
      <c r="R600" s="283"/>
      <c r="S600" s="283"/>
      <c r="T600" s="283"/>
      <c r="U600" s="283"/>
      <c r="V600" s="283"/>
      <c r="W600" s="283"/>
      <c r="X600" s="283"/>
      <c r="Y600" s="283"/>
      <c r="Z600" s="283"/>
      <c r="AA600" s="283"/>
      <c r="AB600" s="283"/>
      <c r="AC600" s="283"/>
      <c r="AD600" s="283"/>
      <c r="AE600" s="283"/>
      <c r="AF600" s="283"/>
      <c r="AG600" s="283"/>
      <c r="AH600" s="283"/>
      <c r="AI600" s="285"/>
    </row>
    <row r="601" spans="2:35" s="2" customFormat="1" x14ac:dyDescent="0.25">
      <c r="B601" s="282"/>
      <c r="C601" s="283"/>
      <c r="D601" s="283"/>
      <c r="E601" s="283"/>
      <c r="F601" s="283"/>
      <c r="G601" s="284"/>
      <c r="H601" s="283"/>
      <c r="I601" s="283"/>
      <c r="J601" s="283"/>
      <c r="K601" s="283"/>
      <c r="L601" s="283"/>
      <c r="M601" s="283"/>
      <c r="N601" s="283"/>
      <c r="O601" s="283"/>
      <c r="P601" s="283"/>
      <c r="Q601" s="283"/>
      <c r="R601" s="283"/>
      <c r="S601" s="283"/>
      <c r="T601" s="283"/>
      <c r="U601" s="283"/>
      <c r="V601" s="283"/>
      <c r="W601" s="283"/>
      <c r="X601" s="283"/>
      <c r="Y601" s="283"/>
      <c r="Z601" s="283"/>
      <c r="AA601" s="283"/>
      <c r="AB601" s="283"/>
      <c r="AC601" s="283"/>
      <c r="AD601" s="283"/>
      <c r="AE601" s="283"/>
      <c r="AF601" s="283"/>
      <c r="AG601" s="283"/>
      <c r="AH601" s="283"/>
      <c r="AI601" s="285"/>
    </row>
    <row r="602" spans="2:35" s="2" customFormat="1" x14ac:dyDescent="0.25">
      <c r="B602" s="282"/>
      <c r="C602" s="283"/>
      <c r="D602" s="283"/>
      <c r="E602" s="283"/>
      <c r="F602" s="283"/>
      <c r="G602" s="284"/>
      <c r="H602" s="283"/>
      <c r="I602" s="283"/>
      <c r="J602" s="283"/>
      <c r="K602" s="283"/>
      <c r="L602" s="283"/>
      <c r="M602" s="283"/>
      <c r="N602" s="283"/>
      <c r="O602" s="283"/>
      <c r="P602" s="283"/>
      <c r="Q602" s="283"/>
      <c r="R602" s="283"/>
      <c r="S602" s="283"/>
      <c r="T602" s="283"/>
      <c r="U602" s="283"/>
      <c r="V602" s="283"/>
      <c r="W602" s="283"/>
      <c r="X602" s="283"/>
      <c r="Y602" s="283"/>
      <c r="Z602" s="283"/>
      <c r="AA602" s="283"/>
      <c r="AB602" s="283"/>
      <c r="AC602" s="283"/>
      <c r="AD602" s="283"/>
      <c r="AE602" s="283"/>
      <c r="AF602" s="283"/>
      <c r="AG602" s="283"/>
      <c r="AH602" s="283"/>
      <c r="AI602" s="285"/>
    </row>
    <row r="603" spans="2:35" s="2" customFormat="1" x14ac:dyDescent="0.25">
      <c r="B603" s="282"/>
      <c r="C603" s="283"/>
      <c r="D603" s="283"/>
      <c r="E603" s="283"/>
      <c r="F603" s="283"/>
      <c r="G603" s="284"/>
      <c r="H603" s="283"/>
      <c r="I603" s="283"/>
      <c r="J603" s="283"/>
      <c r="K603" s="283"/>
      <c r="L603" s="283"/>
      <c r="M603" s="283"/>
      <c r="N603" s="283"/>
      <c r="O603" s="283"/>
      <c r="P603" s="283"/>
      <c r="Q603" s="283"/>
      <c r="R603" s="283"/>
      <c r="S603" s="283"/>
      <c r="T603" s="283"/>
      <c r="U603" s="283"/>
      <c r="V603" s="283"/>
      <c r="W603" s="283"/>
      <c r="X603" s="283"/>
      <c r="Y603" s="283"/>
      <c r="Z603" s="283"/>
      <c r="AA603" s="283"/>
      <c r="AB603" s="283"/>
      <c r="AC603" s="283"/>
      <c r="AD603" s="283"/>
      <c r="AE603" s="283"/>
      <c r="AF603" s="283"/>
      <c r="AG603" s="283"/>
      <c r="AH603" s="283"/>
      <c r="AI603" s="285"/>
    </row>
    <row r="604" spans="2:35" s="2" customFormat="1" x14ac:dyDescent="0.25">
      <c r="B604" s="282"/>
      <c r="C604" s="283"/>
      <c r="D604" s="283"/>
      <c r="E604" s="283"/>
      <c r="F604" s="283"/>
      <c r="G604" s="284"/>
      <c r="H604" s="283"/>
      <c r="I604" s="283"/>
      <c r="J604" s="283"/>
      <c r="K604" s="283"/>
      <c r="L604" s="283"/>
      <c r="M604" s="283"/>
      <c r="N604" s="283"/>
      <c r="O604" s="283"/>
      <c r="P604" s="283"/>
      <c r="Q604" s="283"/>
      <c r="R604" s="283"/>
      <c r="S604" s="283"/>
      <c r="T604" s="283"/>
      <c r="U604" s="283"/>
      <c r="V604" s="283"/>
      <c r="W604" s="283"/>
      <c r="X604" s="283"/>
      <c r="Y604" s="283"/>
      <c r="Z604" s="283"/>
      <c r="AA604" s="283"/>
      <c r="AB604" s="283"/>
      <c r="AC604" s="283"/>
      <c r="AD604" s="283"/>
      <c r="AE604" s="283"/>
      <c r="AF604" s="283"/>
      <c r="AG604" s="283"/>
      <c r="AH604" s="283"/>
      <c r="AI604" s="285"/>
    </row>
    <row r="605" spans="2:35" s="2" customFormat="1" x14ac:dyDescent="0.25">
      <c r="B605" s="282"/>
      <c r="C605" s="283"/>
      <c r="D605" s="283"/>
      <c r="E605" s="283"/>
      <c r="F605" s="283"/>
      <c r="G605" s="284"/>
      <c r="H605" s="283"/>
      <c r="I605" s="283"/>
      <c r="J605" s="283"/>
      <c r="K605" s="283"/>
      <c r="L605" s="283"/>
      <c r="M605" s="283"/>
      <c r="N605" s="283"/>
      <c r="O605" s="283"/>
      <c r="P605" s="283"/>
      <c r="Q605" s="283"/>
      <c r="R605" s="283"/>
      <c r="S605" s="283"/>
      <c r="T605" s="283"/>
      <c r="U605" s="283"/>
      <c r="V605" s="283"/>
      <c r="W605" s="283"/>
      <c r="X605" s="283"/>
      <c r="Y605" s="283"/>
      <c r="Z605" s="283"/>
      <c r="AA605" s="283"/>
      <c r="AB605" s="283"/>
      <c r="AC605" s="283"/>
      <c r="AD605" s="283"/>
      <c r="AE605" s="283"/>
      <c r="AF605" s="283"/>
      <c r="AG605" s="283"/>
      <c r="AH605" s="283"/>
      <c r="AI605" s="285"/>
    </row>
    <row r="606" spans="2:35" s="2" customFormat="1" x14ac:dyDescent="0.25">
      <c r="B606" s="282"/>
      <c r="C606" s="283"/>
      <c r="D606" s="283"/>
      <c r="E606" s="283"/>
      <c r="F606" s="283"/>
      <c r="G606" s="284"/>
      <c r="H606" s="283"/>
      <c r="I606" s="283"/>
      <c r="J606" s="283"/>
      <c r="K606" s="283"/>
      <c r="L606" s="283"/>
      <c r="M606" s="283"/>
      <c r="N606" s="283"/>
      <c r="O606" s="283"/>
      <c r="P606" s="283"/>
      <c r="Q606" s="283"/>
      <c r="R606" s="283"/>
      <c r="S606" s="283"/>
      <c r="T606" s="283"/>
      <c r="U606" s="283"/>
      <c r="V606" s="283"/>
      <c r="W606" s="283"/>
      <c r="X606" s="283"/>
      <c r="Y606" s="283"/>
      <c r="Z606" s="283"/>
      <c r="AA606" s="283"/>
      <c r="AB606" s="283"/>
      <c r="AC606" s="283"/>
      <c r="AD606" s="283"/>
      <c r="AE606" s="283"/>
      <c r="AF606" s="283"/>
      <c r="AG606" s="283"/>
      <c r="AH606" s="283"/>
      <c r="AI606" s="285"/>
    </row>
    <row r="607" spans="2:35" s="2" customFormat="1" x14ac:dyDescent="0.25">
      <c r="B607" s="282"/>
      <c r="C607" s="283"/>
      <c r="D607" s="283"/>
      <c r="E607" s="283"/>
      <c r="F607" s="283"/>
      <c r="G607" s="284"/>
      <c r="H607" s="283"/>
      <c r="I607" s="283"/>
      <c r="J607" s="283"/>
      <c r="K607" s="283"/>
      <c r="L607" s="283"/>
      <c r="M607" s="283"/>
      <c r="N607" s="283"/>
      <c r="O607" s="283"/>
      <c r="P607" s="283"/>
      <c r="Q607" s="283"/>
      <c r="R607" s="283"/>
      <c r="S607" s="283"/>
      <c r="T607" s="283"/>
      <c r="U607" s="283"/>
      <c r="V607" s="283"/>
      <c r="W607" s="283"/>
      <c r="X607" s="283"/>
      <c r="Y607" s="283"/>
      <c r="Z607" s="283"/>
      <c r="AA607" s="283"/>
      <c r="AB607" s="283"/>
      <c r="AC607" s="283"/>
      <c r="AD607" s="283"/>
      <c r="AE607" s="283"/>
      <c r="AF607" s="283"/>
      <c r="AG607" s="283"/>
      <c r="AH607" s="283"/>
      <c r="AI607" s="285"/>
    </row>
    <row r="608" spans="2:35" s="2" customFormat="1" x14ac:dyDescent="0.25">
      <c r="B608" s="282"/>
      <c r="C608" s="283"/>
      <c r="D608" s="283"/>
      <c r="E608" s="283"/>
      <c r="F608" s="283"/>
      <c r="G608" s="284"/>
      <c r="H608" s="283"/>
      <c r="I608" s="283"/>
      <c r="J608" s="283"/>
      <c r="K608" s="283"/>
      <c r="L608" s="283"/>
      <c r="M608" s="283"/>
      <c r="N608" s="283"/>
      <c r="O608" s="283"/>
      <c r="P608" s="283"/>
      <c r="Q608" s="283"/>
      <c r="R608" s="283"/>
      <c r="S608" s="283"/>
      <c r="T608" s="283"/>
      <c r="U608" s="283"/>
      <c r="V608" s="283"/>
      <c r="W608" s="283"/>
      <c r="X608" s="283"/>
      <c r="Y608" s="283"/>
      <c r="Z608" s="283"/>
      <c r="AA608" s="283"/>
      <c r="AB608" s="283"/>
      <c r="AC608" s="283"/>
      <c r="AD608" s="283"/>
      <c r="AE608" s="283"/>
      <c r="AF608" s="283"/>
      <c r="AG608" s="283"/>
      <c r="AH608" s="283"/>
      <c r="AI608" s="285"/>
    </row>
    <row r="609" spans="2:35" s="2" customFormat="1" x14ac:dyDescent="0.25">
      <c r="B609" s="282"/>
      <c r="C609" s="283"/>
      <c r="D609" s="283"/>
      <c r="E609" s="283"/>
      <c r="F609" s="283"/>
      <c r="G609" s="284"/>
      <c r="H609" s="283"/>
      <c r="I609" s="283"/>
      <c r="J609" s="283"/>
      <c r="K609" s="283"/>
      <c r="L609" s="283"/>
      <c r="M609" s="283"/>
      <c r="N609" s="283"/>
      <c r="O609" s="283"/>
      <c r="P609" s="283"/>
      <c r="Q609" s="283"/>
      <c r="R609" s="283"/>
      <c r="S609" s="283"/>
      <c r="T609" s="283"/>
      <c r="U609" s="283"/>
      <c r="V609" s="283"/>
      <c r="W609" s="283"/>
      <c r="X609" s="283"/>
      <c r="Y609" s="283"/>
      <c r="Z609" s="283"/>
      <c r="AA609" s="283"/>
      <c r="AB609" s="283"/>
      <c r="AC609" s="283"/>
      <c r="AD609" s="283"/>
      <c r="AE609" s="283"/>
      <c r="AF609" s="283"/>
      <c r="AG609" s="283"/>
      <c r="AH609" s="283"/>
      <c r="AI609" s="285"/>
    </row>
    <row r="610" spans="2:35" s="2" customFormat="1" x14ac:dyDescent="0.25">
      <c r="B610" s="282"/>
      <c r="C610" s="283"/>
      <c r="D610" s="283"/>
      <c r="E610" s="283"/>
      <c r="F610" s="283"/>
      <c r="G610" s="284"/>
      <c r="H610" s="283"/>
      <c r="I610" s="283"/>
      <c r="J610" s="283"/>
      <c r="K610" s="283"/>
      <c r="L610" s="283"/>
      <c r="M610" s="283"/>
      <c r="N610" s="283"/>
      <c r="O610" s="283"/>
      <c r="P610" s="283"/>
      <c r="Q610" s="283"/>
      <c r="R610" s="283"/>
      <c r="S610" s="283"/>
      <c r="T610" s="283"/>
      <c r="U610" s="283"/>
      <c r="V610" s="283"/>
      <c r="W610" s="283"/>
      <c r="X610" s="283"/>
      <c r="Y610" s="283"/>
      <c r="Z610" s="283"/>
      <c r="AA610" s="283"/>
      <c r="AB610" s="283"/>
      <c r="AC610" s="283"/>
      <c r="AD610" s="283"/>
      <c r="AE610" s="283"/>
      <c r="AF610" s="283"/>
      <c r="AG610" s="283"/>
      <c r="AH610" s="283"/>
      <c r="AI610" s="285"/>
    </row>
    <row r="611" spans="2:35" s="2" customFormat="1" x14ac:dyDescent="0.25">
      <c r="B611" s="282"/>
      <c r="C611" s="283"/>
      <c r="D611" s="283"/>
      <c r="E611" s="283"/>
      <c r="F611" s="283"/>
      <c r="G611" s="284"/>
      <c r="H611" s="283"/>
      <c r="I611" s="283"/>
      <c r="J611" s="283"/>
      <c r="K611" s="283"/>
      <c r="L611" s="283"/>
      <c r="M611" s="283"/>
      <c r="N611" s="283"/>
      <c r="O611" s="283"/>
      <c r="P611" s="283"/>
      <c r="Q611" s="283"/>
      <c r="R611" s="283"/>
      <c r="S611" s="283"/>
      <c r="T611" s="283"/>
      <c r="U611" s="283"/>
      <c r="V611" s="283"/>
      <c r="W611" s="283"/>
      <c r="X611" s="283"/>
      <c r="Y611" s="283"/>
      <c r="Z611" s="283"/>
      <c r="AA611" s="283"/>
      <c r="AB611" s="283"/>
      <c r="AC611" s="283"/>
      <c r="AD611" s="283"/>
      <c r="AE611" s="283"/>
      <c r="AF611" s="283"/>
      <c r="AG611" s="283"/>
      <c r="AH611" s="283"/>
      <c r="AI611" s="285"/>
    </row>
    <row r="612" spans="2:35" s="2" customFormat="1" x14ac:dyDescent="0.25">
      <c r="B612" s="282"/>
      <c r="C612" s="283"/>
      <c r="D612" s="283"/>
      <c r="E612" s="283"/>
      <c r="F612" s="283"/>
      <c r="G612" s="284"/>
      <c r="H612" s="283"/>
      <c r="I612" s="283"/>
      <c r="J612" s="283"/>
      <c r="K612" s="283"/>
      <c r="L612" s="283"/>
      <c r="M612" s="283"/>
      <c r="N612" s="283"/>
      <c r="O612" s="283"/>
      <c r="P612" s="283"/>
      <c r="Q612" s="283"/>
      <c r="R612" s="283"/>
      <c r="S612" s="283"/>
      <c r="T612" s="283"/>
      <c r="U612" s="283"/>
      <c r="V612" s="283"/>
      <c r="W612" s="283"/>
      <c r="X612" s="283"/>
      <c r="Y612" s="283"/>
      <c r="Z612" s="283"/>
      <c r="AA612" s="283"/>
      <c r="AB612" s="283"/>
      <c r="AC612" s="283"/>
      <c r="AD612" s="283"/>
      <c r="AE612" s="283"/>
      <c r="AF612" s="283"/>
      <c r="AG612" s="283"/>
      <c r="AH612" s="283"/>
      <c r="AI612" s="285"/>
    </row>
    <row r="613" spans="2:35" s="2" customFormat="1" x14ac:dyDescent="0.25">
      <c r="B613" s="282"/>
      <c r="C613" s="283"/>
      <c r="D613" s="283"/>
      <c r="E613" s="283"/>
      <c r="F613" s="283"/>
      <c r="G613" s="284"/>
      <c r="H613" s="283"/>
      <c r="I613" s="283"/>
      <c r="J613" s="283"/>
      <c r="K613" s="283"/>
      <c r="L613" s="283"/>
      <c r="M613" s="283"/>
      <c r="N613" s="283"/>
      <c r="O613" s="283"/>
      <c r="P613" s="283"/>
      <c r="Q613" s="283"/>
      <c r="R613" s="283"/>
      <c r="S613" s="283"/>
      <c r="T613" s="283"/>
      <c r="U613" s="283"/>
      <c r="V613" s="283"/>
      <c r="W613" s="283"/>
      <c r="X613" s="283"/>
      <c r="Y613" s="283"/>
      <c r="Z613" s="283"/>
      <c r="AA613" s="283"/>
      <c r="AB613" s="283"/>
      <c r="AC613" s="283"/>
      <c r="AD613" s="283"/>
      <c r="AE613" s="283"/>
      <c r="AF613" s="283"/>
      <c r="AG613" s="283"/>
      <c r="AH613" s="283"/>
      <c r="AI613" s="285"/>
    </row>
    <row r="614" spans="2:35" s="2" customFormat="1" x14ac:dyDescent="0.25">
      <c r="B614" s="282"/>
      <c r="C614" s="283"/>
      <c r="D614" s="283"/>
      <c r="E614" s="283"/>
      <c r="F614" s="283"/>
      <c r="G614" s="284"/>
      <c r="H614" s="283"/>
      <c r="I614" s="283"/>
      <c r="J614" s="283"/>
      <c r="K614" s="283"/>
      <c r="L614" s="283"/>
      <c r="M614" s="283"/>
      <c r="N614" s="283"/>
      <c r="O614" s="283"/>
      <c r="P614" s="283"/>
      <c r="Q614" s="283"/>
      <c r="R614" s="283"/>
      <c r="S614" s="283"/>
      <c r="T614" s="283"/>
      <c r="U614" s="283"/>
      <c r="V614" s="283"/>
      <c r="W614" s="283"/>
      <c r="X614" s="283"/>
      <c r="Y614" s="283"/>
      <c r="Z614" s="283"/>
      <c r="AA614" s="283"/>
      <c r="AB614" s="283"/>
      <c r="AC614" s="283"/>
      <c r="AD614" s="283"/>
      <c r="AE614" s="283"/>
      <c r="AF614" s="283"/>
      <c r="AG614" s="283"/>
      <c r="AH614" s="283"/>
      <c r="AI614" s="285"/>
    </row>
    <row r="615" spans="2:35" s="2" customFormat="1" x14ac:dyDescent="0.25">
      <c r="B615" s="282"/>
      <c r="C615" s="283"/>
      <c r="D615" s="283"/>
      <c r="E615" s="283"/>
      <c r="F615" s="283"/>
      <c r="G615" s="284"/>
      <c r="H615" s="283"/>
      <c r="I615" s="283"/>
      <c r="J615" s="283"/>
      <c r="K615" s="283"/>
      <c r="L615" s="283"/>
      <c r="M615" s="283"/>
      <c r="N615" s="283"/>
      <c r="O615" s="283"/>
      <c r="P615" s="283"/>
      <c r="Q615" s="283"/>
      <c r="R615" s="283"/>
      <c r="S615" s="283"/>
      <c r="T615" s="283"/>
      <c r="U615" s="283"/>
      <c r="V615" s="283"/>
      <c r="W615" s="283"/>
      <c r="X615" s="283"/>
      <c r="Y615" s="283"/>
      <c r="Z615" s="283"/>
      <c r="AA615" s="283"/>
      <c r="AB615" s="283"/>
      <c r="AC615" s="283"/>
      <c r="AD615" s="283"/>
      <c r="AE615" s="283"/>
      <c r="AF615" s="283"/>
      <c r="AG615" s="283"/>
      <c r="AH615" s="283"/>
      <c r="AI615" s="285"/>
    </row>
    <row r="616" spans="2:35" s="2" customFormat="1" x14ac:dyDescent="0.25">
      <c r="B616" s="282"/>
      <c r="C616" s="283"/>
      <c r="D616" s="283"/>
      <c r="E616" s="283"/>
      <c r="F616" s="283"/>
      <c r="G616" s="284"/>
      <c r="H616" s="283"/>
      <c r="I616" s="283"/>
      <c r="J616" s="283"/>
      <c r="K616" s="283"/>
      <c r="L616" s="283"/>
      <c r="M616" s="283"/>
      <c r="N616" s="283"/>
      <c r="O616" s="283"/>
      <c r="P616" s="283"/>
      <c r="Q616" s="283"/>
      <c r="R616" s="283"/>
      <c r="S616" s="283"/>
      <c r="T616" s="283"/>
      <c r="U616" s="283"/>
      <c r="V616" s="283"/>
      <c r="W616" s="283"/>
      <c r="X616" s="283"/>
      <c r="Y616" s="283"/>
      <c r="Z616" s="283"/>
      <c r="AA616" s="283"/>
      <c r="AB616" s="283"/>
      <c r="AC616" s="283"/>
      <c r="AD616" s="283"/>
      <c r="AE616" s="283"/>
      <c r="AF616" s="283"/>
      <c r="AG616" s="283"/>
      <c r="AH616" s="283"/>
      <c r="AI616" s="285"/>
    </row>
    <row r="617" spans="2:35" s="2" customFormat="1" x14ac:dyDescent="0.25">
      <c r="B617" s="282"/>
      <c r="C617" s="283"/>
      <c r="D617" s="283"/>
      <c r="E617" s="283"/>
      <c r="F617" s="283"/>
      <c r="G617" s="284"/>
      <c r="H617" s="283"/>
      <c r="I617" s="283"/>
      <c r="J617" s="283"/>
      <c r="K617" s="283"/>
      <c r="L617" s="283"/>
      <c r="M617" s="283"/>
      <c r="N617" s="283"/>
      <c r="O617" s="283"/>
      <c r="P617" s="283"/>
      <c r="Q617" s="283"/>
      <c r="R617" s="283"/>
      <c r="S617" s="283"/>
      <c r="T617" s="283"/>
      <c r="U617" s="283"/>
      <c r="V617" s="283"/>
      <c r="W617" s="283"/>
      <c r="X617" s="283"/>
      <c r="Y617" s="283"/>
      <c r="Z617" s="283"/>
      <c r="AA617" s="283"/>
      <c r="AB617" s="283"/>
      <c r="AC617" s="283"/>
      <c r="AD617" s="283"/>
      <c r="AE617" s="283"/>
      <c r="AF617" s="283"/>
      <c r="AG617" s="283"/>
      <c r="AH617" s="283"/>
      <c r="AI617" s="285"/>
    </row>
    <row r="618" spans="2:35" s="2" customFormat="1" x14ac:dyDescent="0.25">
      <c r="B618" s="282"/>
      <c r="C618" s="283"/>
      <c r="D618" s="283"/>
      <c r="E618" s="283"/>
      <c r="F618" s="283"/>
      <c r="G618" s="284"/>
      <c r="H618" s="283"/>
      <c r="I618" s="283"/>
      <c r="J618" s="283"/>
      <c r="K618" s="283"/>
      <c r="L618" s="283"/>
      <c r="M618" s="283"/>
      <c r="N618" s="283"/>
      <c r="O618" s="283"/>
      <c r="P618" s="283"/>
      <c r="Q618" s="283"/>
      <c r="R618" s="283"/>
      <c r="S618" s="283"/>
      <c r="T618" s="283"/>
      <c r="U618" s="283"/>
      <c r="V618" s="283"/>
      <c r="W618" s="283"/>
      <c r="X618" s="283"/>
      <c r="Y618" s="283"/>
      <c r="Z618" s="283"/>
      <c r="AA618" s="283"/>
      <c r="AB618" s="283"/>
      <c r="AC618" s="283"/>
      <c r="AD618" s="283"/>
      <c r="AE618" s="283"/>
      <c r="AF618" s="283"/>
      <c r="AG618" s="283"/>
      <c r="AH618" s="283"/>
      <c r="AI618" s="285"/>
    </row>
    <row r="619" spans="2:35" s="2" customFormat="1" x14ac:dyDescent="0.25">
      <c r="B619" s="282"/>
      <c r="C619" s="283"/>
      <c r="D619" s="283"/>
      <c r="E619" s="283"/>
      <c r="F619" s="283"/>
      <c r="G619" s="284"/>
      <c r="H619" s="283"/>
      <c r="I619" s="283"/>
      <c r="J619" s="283"/>
      <c r="K619" s="283"/>
      <c r="L619" s="283"/>
      <c r="M619" s="283"/>
      <c r="N619" s="283"/>
      <c r="O619" s="283"/>
      <c r="P619" s="283"/>
      <c r="Q619" s="283"/>
      <c r="R619" s="283"/>
      <c r="S619" s="283"/>
      <c r="T619" s="283"/>
      <c r="U619" s="283"/>
      <c r="V619" s="283"/>
      <c r="W619" s="283"/>
      <c r="X619" s="283"/>
      <c r="Y619" s="283"/>
      <c r="Z619" s="283"/>
      <c r="AA619" s="283"/>
      <c r="AB619" s="283"/>
      <c r="AC619" s="283"/>
      <c r="AD619" s="283"/>
      <c r="AE619" s="283"/>
      <c r="AF619" s="283"/>
      <c r="AG619" s="283"/>
      <c r="AH619" s="283"/>
      <c r="AI619" s="285"/>
    </row>
    <row r="620" spans="2:35" s="2" customFormat="1" x14ac:dyDescent="0.25">
      <c r="B620" s="282"/>
      <c r="C620" s="283"/>
      <c r="D620" s="283"/>
      <c r="E620" s="283"/>
      <c r="F620" s="283"/>
      <c r="G620" s="284"/>
      <c r="H620" s="283"/>
      <c r="I620" s="283"/>
      <c r="J620" s="283"/>
      <c r="K620" s="283"/>
      <c r="L620" s="283"/>
      <c r="M620" s="283"/>
      <c r="N620" s="283"/>
      <c r="O620" s="283"/>
      <c r="P620" s="283"/>
      <c r="Q620" s="283"/>
      <c r="R620" s="283"/>
      <c r="S620" s="283"/>
      <c r="T620" s="283"/>
      <c r="U620" s="283"/>
      <c r="V620" s="283"/>
      <c r="W620" s="283"/>
      <c r="X620" s="283"/>
      <c r="Y620" s="283"/>
      <c r="Z620" s="283"/>
      <c r="AA620" s="283"/>
      <c r="AB620" s="283"/>
      <c r="AC620" s="283"/>
      <c r="AD620" s="283"/>
      <c r="AE620" s="283"/>
      <c r="AF620" s="283"/>
      <c r="AG620" s="283"/>
      <c r="AH620" s="283"/>
      <c r="AI620" s="285"/>
    </row>
    <row r="621" spans="2:35" s="2" customFormat="1" x14ac:dyDescent="0.25">
      <c r="B621" s="282"/>
      <c r="C621" s="283"/>
      <c r="D621" s="283"/>
      <c r="E621" s="283"/>
      <c r="F621" s="283"/>
      <c r="G621" s="284"/>
      <c r="H621" s="283"/>
      <c r="I621" s="283"/>
      <c r="J621" s="283"/>
      <c r="K621" s="283"/>
      <c r="L621" s="283"/>
      <c r="M621" s="283"/>
      <c r="N621" s="283"/>
      <c r="O621" s="283"/>
      <c r="P621" s="283"/>
      <c r="Q621" s="283"/>
      <c r="R621" s="283"/>
      <c r="S621" s="283"/>
      <c r="T621" s="283"/>
      <c r="U621" s="283"/>
      <c r="V621" s="283"/>
      <c r="W621" s="283"/>
      <c r="X621" s="283"/>
      <c r="Y621" s="283"/>
      <c r="Z621" s="283"/>
      <c r="AA621" s="283"/>
      <c r="AB621" s="283"/>
      <c r="AC621" s="283"/>
      <c r="AD621" s="283"/>
      <c r="AE621" s="283"/>
      <c r="AF621" s="283"/>
      <c r="AG621" s="283"/>
      <c r="AH621" s="283"/>
      <c r="AI621" s="285"/>
    </row>
    <row r="622" spans="2:35" s="2" customFormat="1" x14ac:dyDescent="0.25">
      <c r="B622" s="282"/>
      <c r="C622" s="283"/>
      <c r="D622" s="283"/>
      <c r="E622" s="283"/>
      <c r="F622" s="283"/>
      <c r="G622" s="284"/>
      <c r="H622" s="283"/>
      <c r="I622" s="283"/>
      <c r="J622" s="283"/>
      <c r="K622" s="283"/>
      <c r="L622" s="283"/>
      <c r="M622" s="283"/>
      <c r="N622" s="283"/>
      <c r="O622" s="283"/>
      <c r="P622" s="283"/>
      <c r="Q622" s="283"/>
      <c r="R622" s="283"/>
      <c r="S622" s="283"/>
      <c r="T622" s="283"/>
      <c r="U622" s="283"/>
      <c r="V622" s="283"/>
      <c r="W622" s="283"/>
      <c r="X622" s="283"/>
      <c r="Y622" s="283"/>
      <c r="Z622" s="283"/>
      <c r="AA622" s="283"/>
      <c r="AB622" s="283"/>
      <c r="AC622" s="283"/>
      <c r="AD622" s="283"/>
      <c r="AE622" s="283"/>
      <c r="AF622" s="283"/>
      <c r="AG622" s="283"/>
      <c r="AH622" s="283"/>
      <c r="AI622" s="285"/>
    </row>
    <row r="623" spans="2:35" s="2" customFormat="1" x14ac:dyDescent="0.25">
      <c r="B623" s="282"/>
      <c r="C623" s="283"/>
      <c r="D623" s="283"/>
      <c r="E623" s="283"/>
      <c r="F623" s="283"/>
      <c r="G623" s="284"/>
      <c r="H623" s="283"/>
      <c r="I623" s="283"/>
      <c r="J623" s="283"/>
      <c r="K623" s="283"/>
      <c r="L623" s="283"/>
      <c r="M623" s="283"/>
      <c r="N623" s="283"/>
      <c r="O623" s="283"/>
      <c r="P623" s="283"/>
      <c r="Q623" s="283"/>
      <c r="R623" s="283"/>
      <c r="S623" s="283"/>
      <c r="T623" s="283"/>
      <c r="U623" s="283"/>
      <c r="V623" s="283"/>
      <c r="W623" s="283"/>
      <c r="X623" s="283"/>
      <c r="Y623" s="283"/>
      <c r="Z623" s="283"/>
      <c r="AA623" s="283"/>
      <c r="AB623" s="283"/>
      <c r="AC623" s="283"/>
      <c r="AD623" s="283"/>
      <c r="AE623" s="283"/>
      <c r="AF623" s="283"/>
      <c r="AG623" s="283"/>
      <c r="AH623" s="283"/>
      <c r="AI623" s="285"/>
    </row>
    <row r="624" spans="2:35" s="2" customFormat="1" x14ac:dyDescent="0.25">
      <c r="B624" s="282"/>
      <c r="C624" s="283"/>
      <c r="D624" s="283"/>
      <c r="E624" s="283"/>
      <c r="F624" s="283"/>
      <c r="G624" s="284"/>
      <c r="H624" s="283"/>
      <c r="I624" s="283"/>
      <c r="J624" s="283"/>
      <c r="K624" s="283"/>
      <c r="L624" s="283"/>
      <c r="M624" s="283"/>
      <c r="N624" s="283"/>
      <c r="O624" s="283"/>
      <c r="P624" s="283"/>
      <c r="Q624" s="283"/>
      <c r="R624" s="283"/>
      <c r="S624" s="283"/>
      <c r="T624" s="283"/>
      <c r="U624" s="283"/>
      <c r="V624" s="283"/>
      <c r="W624" s="283"/>
      <c r="X624" s="283"/>
      <c r="Y624" s="283"/>
      <c r="Z624" s="283"/>
      <c r="AA624" s="283"/>
      <c r="AB624" s="283"/>
      <c r="AC624" s="283"/>
      <c r="AD624" s="283"/>
      <c r="AE624" s="283"/>
      <c r="AF624" s="283"/>
      <c r="AG624" s="283"/>
      <c r="AH624" s="283"/>
      <c r="AI624" s="285"/>
    </row>
    <row r="625" spans="2:35" s="2" customFormat="1" x14ac:dyDescent="0.25">
      <c r="B625" s="282"/>
      <c r="C625" s="283"/>
      <c r="D625" s="283"/>
      <c r="E625" s="283"/>
      <c r="F625" s="283"/>
      <c r="G625" s="284"/>
      <c r="H625" s="283"/>
      <c r="I625" s="283"/>
      <c r="J625" s="283"/>
      <c r="K625" s="283"/>
      <c r="L625" s="283"/>
      <c r="M625" s="283"/>
      <c r="N625" s="283"/>
      <c r="O625" s="283"/>
      <c r="P625" s="283"/>
      <c r="Q625" s="283"/>
      <c r="R625" s="283"/>
      <c r="S625" s="283"/>
      <c r="T625" s="283"/>
      <c r="U625" s="283"/>
      <c r="V625" s="283"/>
      <c r="W625" s="283"/>
      <c r="X625" s="283"/>
      <c r="Y625" s="283"/>
      <c r="Z625" s="283"/>
      <c r="AA625" s="283"/>
      <c r="AB625" s="283"/>
      <c r="AC625" s="283"/>
      <c r="AD625" s="283"/>
      <c r="AE625" s="283"/>
      <c r="AF625" s="283"/>
      <c r="AG625" s="283"/>
      <c r="AH625" s="283"/>
      <c r="AI625" s="285"/>
    </row>
    <row r="626" spans="2:35" s="2" customFormat="1" x14ac:dyDescent="0.25">
      <c r="B626" s="282"/>
      <c r="C626" s="283"/>
      <c r="D626" s="283"/>
      <c r="E626" s="283"/>
      <c r="F626" s="283"/>
      <c r="G626" s="284"/>
      <c r="H626" s="283"/>
      <c r="I626" s="283"/>
      <c r="J626" s="283"/>
      <c r="K626" s="283"/>
      <c r="L626" s="283"/>
      <c r="M626" s="283"/>
      <c r="N626" s="283"/>
      <c r="O626" s="283"/>
      <c r="P626" s="283"/>
      <c r="Q626" s="283"/>
      <c r="R626" s="283"/>
      <c r="S626" s="283"/>
      <c r="T626" s="283"/>
      <c r="U626" s="283"/>
      <c r="V626" s="283"/>
      <c r="W626" s="283"/>
      <c r="X626" s="283"/>
      <c r="Y626" s="283"/>
      <c r="Z626" s="283"/>
      <c r="AA626" s="283"/>
      <c r="AB626" s="283"/>
      <c r="AC626" s="283"/>
      <c r="AD626" s="283"/>
      <c r="AE626" s="283"/>
      <c r="AF626" s="283"/>
      <c r="AG626" s="283"/>
      <c r="AH626" s="283"/>
      <c r="AI626" s="285"/>
    </row>
    <row r="627" spans="2:35" s="2" customFormat="1" x14ac:dyDescent="0.25">
      <c r="B627" s="282"/>
      <c r="C627" s="283"/>
      <c r="D627" s="283"/>
      <c r="E627" s="283"/>
      <c r="F627" s="283"/>
      <c r="G627" s="284"/>
      <c r="H627" s="283"/>
      <c r="I627" s="283"/>
      <c r="J627" s="283"/>
      <c r="K627" s="283"/>
      <c r="L627" s="283"/>
      <c r="M627" s="283"/>
      <c r="N627" s="283"/>
      <c r="O627" s="283"/>
      <c r="P627" s="283"/>
      <c r="Q627" s="283"/>
      <c r="R627" s="283"/>
      <c r="S627" s="283"/>
      <c r="T627" s="283"/>
      <c r="U627" s="283"/>
      <c r="V627" s="283"/>
      <c r="W627" s="283"/>
      <c r="X627" s="283"/>
      <c r="Y627" s="283"/>
      <c r="Z627" s="283"/>
      <c r="AA627" s="283"/>
      <c r="AB627" s="283"/>
      <c r="AC627" s="283"/>
      <c r="AD627" s="283"/>
      <c r="AE627" s="283"/>
      <c r="AF627" s="283"/>
      <c r="AG627" s="283"/>
      <c r="AH627" s="283"/>
      <c r="AI627" s="285"/>
    </row>
    <row r="628" spans="2:35" s="2" customFormat="1" x14ac:dyDescent="0.25">
      <c r="B628" s="282"/>
      <c r="C628" s="283"/>
      <c r="D628" s="283"/>
      <c r="E628" s="283"/>
      <c r="F628" s="283"/>
      <c r="G628" s="284"/>
      <c r="H628" s="283"/>
      <c r="I628" s="283"/>
      <c r="J628" s="283"/>
      <c r="K628" s="283"/>
      <c r="L628" s="283"/>
      <c r="M628" s="283"/>
      <c r="N628" s="283"/>
      <c r="O628" s="283"/>
      <c r="P628" s="283"/>
      <c r="Q628" s="283"/>
      <c r="R628" s="283"/>
      <c r="S628" s="283"/>
      <c r="T628" s="283"/>
      <c r="U628" s="283"/>
      <c r="V628" s="283"/>
      <c r="W628" s="283"/>
      <c r="X628" s="283"/>
      <c r="Y628" s="283"/>
      <c r="Z628" s="283"/>
      <c r="AA628" s="283"/>
      <c r="AB628" s="283"/>
      <c r="AC628" s="283"/>
      <c r="AD628" s="283"/>
      <c r="AE628" s="283"/>
      <c r="AF628" s="283"/>
      <c r="AG628" s="283"/>
      <c r="AH628" s="283"/>
      <c r="AI628" s="285"/>
    </row>
    <row r="629" spans="2:35" s="2" customFormat="1" x14ac:dyDescent="0.25">
      <c r="B629" s="282"/>
      <c r="C629" s="283"/>
      <c r="D629" s="283"/>
      <c r="E629" s="283"/>
      <c r="F629" s="283"/>
      <c r="G629" s="284"/>
      <c r="H629" s="283"/>
      <c r="I629" s="283"/>
      <c r="J629" s="283"/>
      <c r="K629" s="283"/>
      <c r="L629" s="283"/>
      <c r="M629" s="283"/>
      <c r="N629" s="283"/>
      <c r="O629" s="283"/>
      <c r="P629" s="283"/>
      <c r="Q629" s="283"/>
      <c r="R629" s="283"/>
      <c r="S629" s="283"/>
      <c r="T629" s="283"/>
      <c r="U629" s="283"/>
      <c r="V629" s="283"/>
      <c r="W629" s="283"/>
      <c r="X629" s="283"/>
      <c r="Y629" s="283"/>
      <c r="Z629" s="283"/>
      <c r="AA629" s="283"/>
      <c r="AB629" s="283"/>
      <c r="AC629" s="283"/>
      <c r="AD629" s="283"/>
      <c r="AE629" s="283"/>
      <c r="AF629" s="283"/>
      <c r="AG629" s="283"/>
      <c r="AH629" s="283"/>
      <c r="AI629" s="285"/>
    </row>
    <row r="630" spans="2:35" s="2" customFormat="1" x14ac:dyDescent="0.25">
      <c r="B630" s="282"/>
      <c r="C630" s="283"/>
      <c r="D630" s="283"/>
      <c r="E630" s="283"/>
      <c r="F630" s="283"/>
      <c r="G630" s="284"/>
      <c r="H630" s="283"/>
      <c r="I630" s="283"/>
      <c r="J630" s="283"/>
      <c r="K630" s="283"/>
      <c r="L630" s="283"/>
      <c r="M630" s="283"/>
      <c r="N630" s="283"/>
      <c r="O630" s="283"/>
      <c r="P630" s="283"/>
      <c r="Q630" s="283"/>
      <c r="R630" s="283"/>
      <c r="S630" s="283"/>
      <c r="T630" s="283"/>
      <c r="U630" s="283"/>
      <c r="V630" s="283"/>
      <c r="W630" s="283"/>
      <c r="X630" s="283"/>
      <c r="Y630" s="283"/>
      <c r="Z630" s="283"/>
      <c r="AA630" s="283"/>
      <c r="AB630" s="283"/>
      <c r="AC630" s="283"/>
      <c r="AD630" s="283"/>
      <c r="AE630" s="283"/>
      <c r="AF630" s="283"/>
      <c r="AG630" s="283"/>
      <c r="AH630" s="283"/>
      <c r="AI630" s="285"/>
    </row>
    <row r="631" spans="2:35" s="2" customFormat="1" x14ac:dyDescent="0.25">
      <c r="B631" s="282"/>
      <c r="C631" s="283"/>
      <c r="D631" s="283"/>
      <c r="E631" s="283"/>
      <c r="F631" s="283"/>
      <c r="G631" s="284"/>
      <c r="H631" s="283"/>
      <c r="I631" s="283"/>
      <c r="J631" s="283"/>
      <c r="K631" s="283"/>
      <c r="L631" s="283"/>
      <c r="M631" s="283"/>
      <c r="N631" s="283"/>
      <c r="O631" s="283"/>
      <c r="P631" s="283"/>
      <c r="Q631" s="283"/>
      <c r="R631" s="283"/>
      <c r="S631" s="283"/>
      <c r="T631" s="283"/>
      <c r="U631" s="283"/>
      <c r="V631" s="283"/>
      <c r="W631" s="283"/>
      <c r="X631" s="283"/>
      <c r="Y631" s="283"/>
      <c r="Z631" s="283"/>
      <c r="AA631" s="283"/>
      <c r="AB631" s="283"/>
      <c r="AC631" s="283"/>
      <c r="AD631" s="283"/>
      <c r="AE631" s="283"/>
      <c r="AF631" s="283"/>
      <c r="AG631" s="283"/>
      <c r="AH631" s="283"/>
      <c r="AI631" s="285"/>
    </row>
    <row r="632" spans="2:35" s="2" customFormat="1" x14ac:dyDescent="0.25">
      <c r="B632" s="282"/>
      <c r="C632" s="283"/>
      <c r="D632" s="283"/>
      <c r="E632" s="283"/>
      <c r="F632" s="283"/>
      <c r="G632" s="284"/>
      <c r="H632" s="283"/>
      <c r="I632" s="283"/>
      <c r="J632" s="283"/>
      <c r="K632" s="283"/>
      <c r="L632" s="283"/>
      <c r="M632" s="283"/>
      <c r="N632" s="283"/>
      <c r="O632" s="283"/>
      <c r="P632" s="283"/>
      <c r="Q632" s="283"/>
      <c r="R632" s="283"/>
      <c r="S632" s="283"/>
      <c r="T632" s="283"/>
      <c r="U632" s="283"/>
      <c r="V632" s="283"/>
      <c r="W632" s="283"/>
      <c r="X632" s="283"/>
      <c r="Y632" s="283"/>
      <c r="Z632" s="283"/>
      <c r="AA632" s="283"/>
      <c r="AB632" s="283"/>
      <c r="AC632" s="283"/>
      <c r="AD632" s="283"/>
      <c r="AE632" s="283"/>
      <c r="AF632" s="283"/>
      <c r="AG632" s="283"/>
      <c r="AH632" s="283"/>
      <c r="AI632" s="285"/>
    </row>
    <row r="633" spans="2:35" s="2" customFormat="1" x14ac:dyDescent="0.25">
      <c r="B633" s="282"/>
      <c r="C633" s="283"/>
      <c r="D633" s="283"/>
      <c r="E633" s="283"/>
      <c r="F633" s="283"/>
      <c r="G633" s="284"/>
      <c r="H633" s="283"/>
      <c r="I633" s="283"/>
      <c r="J633" s="283"/>
      <c r="K633" s="283"/>
      <c r="L633" s="283"/>
      <c r="M633" s="283"/>
      <c r="N633" s="283"/>
      <c r="O633" s="283"/>
      <c r="P633" s="283"/>
      <c r="Q633" s="283"/>
      <c r="R633" s="283"/>
      <c r="S633" s="283"/>
      <c r="T633" s="283"/>
      <c r="U633" s="283"/>
      <c r="V633" s="283"/>
      <c r="W633" s="283"/>
      <c r="X633" s="283"/>
      <c r="Y633" s="283"/>
      <c r="Z633" s="283"/>
      <c r="AA633" s="283"/>
      <c r="AB633" s="283"/>
      <c r="AC633" s="283"/>
      <c r="AD633" s="283"/>
      <c r="AE633" s="283"/>
      <c r="AF633" s="283"/>
      <c r="AG633" s="283"/>
      <c r="AH633" s="283"/>
      <c r="AI633" s="285"/>
    </row>
    <row r="634" spans="2:35" s="2" customFormat="1" x14ac:dyDescent="0.25">
      <c r="B634" s="282"/>
      <c r="C634" s="283"/>
      <c r="D634" s="283"/>
      <c r="E634" s="283"/>
      <c r="F634" s="283"/>
      <c r="G634" s="284"/>
      <c r="H634" s="283"/>
      <c r="I634" s="283"/>
      <c r="J634" s="283"/>
      <c r="K634" s="283"/>
      <c r="L634" s="283"/>
      <c r="M634" s="283"/>
      <c r="N634" s="283"/>
      <c r="O634" s="283"/>
      <c r="P634" s="283"/>
      <c r="Q634" s="283"/>
      <c r="R634" s="283"/>
      <c r="S634" s="283"/>
      <c r="T634" s="283"/>
      <c r="U634" s="283"/>
      <c r="V634" s="283"/>
      <c r="W634" s="283"/>
      <c r="X634" s="283"/>
      <c r="Y634" s="283"/>
      <c r="Z634" s="283"/>
      <c r="AA634" s="283"/>
      <c r="AB634" s="283"/>
      <c r="AC634" s="283"/>
      <c r="AD634" s="283"/>
      <c r="AE634" s="283"/>
      <c r="AF634" s="283"/>
      <c r="AG634" s="283"/>
      <c r="AH634" s="283"/>
      <c r="AI634" s="285"/>
    </row>
    <row r="635" spans="2:35" s="2" customFormat="1" x14ac:dyDescent="0.25">
      <c r="B635" s="282"/>
      <c r="C635" s="283"/>
      <c r="D635" s="283"/>
      <c r="E635" s="283"/>
      <c r="F635" s="283"/>
      <c r="G635" s="284"/>
      <c r="H635" s="283"/>
      <c r="I635" s="283"/>
      <c r="J635" s="283"/>
      <c r="K635" s="283"/>
      <c r="L635" s="283"/>
      <c r="M635" s="283"/>
      <c r="N635" s="283"/>
      <c r="O635" s="283"/>
      <c r="P635" s="283"/>
      <c r="Q635" s="283"/>
      <c r="R635" s="283"/>
      <c r="S635" s="283"/>
      <c r="T635" s="283"/>
      <c r="U635" s="283"/>
      <c r="V635" s="283"/>
      <c r="W635" s="283"/>
      <c r="X635" s="283"/>
      <c r="Y635" s="283"/>
      <c r="Z635" s="283"/>
      <c r="AA635" s="283"/>
      <c r="AB635" s="283"/>
      <c r="AC635" s="283"/>
      <c r="AD635" s="283"/>
      <c r="AE635" s="283"/>
      <c r="AF635" s="283"/>
      <c r="AG635" s="283"/>
      <c r="AH635" s="283"/>
      <c r="AI635" s="285"/>
    </row>
    <row r="636" spans="2:35" s="2" customFormat="1" x14ac:dyDescent="0.25">
      <c r="B636" s="282"/>
      <c r="C636" s="283"/>
      <c r="D636" s="283"/>
      <c r="E636" s="283"/>
      <c r="F636" s="283"/>
      <c r="G636" s="284"/>
      <c r="H636" s="283"/>
      <c r="I636" s="283"/>
      <c r="J636" s="283"/>
      <c r="K636" s="283"/>
      <c r="L636" s="283"/>
      <c r="M636" s="283"/>
      <c r="N636" s="283"/>
      <c r="O636" s="283"/>
      <c r="P636" s="283"/>
      <c r="Q636" s="283"/>
      <c r="R636" s="283"/>
      <c r="S636" s="283"/>
      <c r="T636" s="283"/>
      <c r="U636" s="283"/>
      <c r="V636" s="283"/>
      <c r="W636" s="283"/>
      <c r="X636" s="283"/>
      <c r="Y636" s="283"/>
      <c r="Z636" s="283"/>
      <c r="AA636" s="283"/>
      <c r="AB636" s="283"/>
      <c r="AC636" s="283"/>
      <c r="AD636" s="283"/>
      <c r="AE636" s="283"/>
      <c r="AF636" s="283"/>
      <c r="AG636" s="283"/>
      <c r="AH636" s="283"/>
      <c r="AI636" s="285"/>
    </row>
    <row r="637" spans="2:35" s="2" customFormat="1" x14ac:dyDescent="0.25">
      <c r="B637" s="282"/>
      <c r="C637" s="283"/>
      <c r="D637" s="283"/>
      <c r="E637" s="283"/>
      <c r="F637" s="283"/>
      <c r="G637" s="284"/>
      <c r="H637" s="283"/>
      <c r="I637" s="283"/>
      <c r="J637" s="283"/>
      <c r="K637" s="283"/>
      <c r="L637" s="283"/>
      <c r="M637" s="283"/>
      <c r="N637" s="283"/>
      <c r="O637" s="283"/>
      <c r="P637" s="283"/>
      <c r="Q637" s="283"/>
      <c r="R637" s="283"/>
      <c r="S637" s="283"/>
      <c r="T637" s="283"/>
      <c r="U637" s="283"/>
      <c r="V637" s="283"/>
      <c r="W637" s="283"/>
      <c r="X637" s="283"/>
      <c r="Y637" s="283"/>
      <c r="Z637" s="283"/>
      <c r="AA637" s="283"/>
      <c r="AB637" s="283"/>
      <c r="AC637" s="283"/>
      <c r="AD637" s="283"/>
      <c r="AE637" s="283"/>
      <c r="AF637" s="283"/>
      <c r="AG637" s="283"/>
      <c r="AH637" s="283"/>
      <c r="AI637" s="285"/>
    </row>
    <row r="638" spans="2:35" s="2" customFormat="1" x14ac:dyDescent="0.25">
      <c r="B638" s="282"/>
      <c r="C638" s="283"/>
      <c r="D638" s="283"/>
      <c r="E638" s="283"/>
      <c r="F638" s="283"/>
      <c r="G638" s="284"/>
      <c r="H638" s="283"/>
      <c r="I638" s="283"/>
      <c r="J638" s="283"/>
      <c r="K638" s="283"/>
      <c r="L638" s="283"/>
      <c r="M638" s="283"/>
      <c r="N638" s="283"/>
      <c r="O638" s="283"/>
      <c r="P638" s="283"/>
      <c r="Q638" s="283"/>
      <c r="R638" s="283"/>
      <c r="S638" s="283"/>
      <c r="T638" s="283"/>
      <c r="U638" s="283"/>
      <c r="V638" s="283"/>
      <c r="W638" s="283"/>
      <c r="X638" s="283"/>
      <c r="Y638" s="283"/>
      <c r="Z638" s="283"/>
      <c r="AA638" s="283"/>
      <c r="AB638" s="283"/>
      <c r="AC638" s="283"/>
      <c r="AD638" s="283"/>
      <c r="AE638" s="283"/>
      <c r="AF638" s="283"/>
      <c r="AG638" s="283"/>
      <c r="AH638" s="283"/>
      <c r="AI638" s="285"/>
    </row>
    <row r="639" spans="2:35" s="2" customFormat="1" x14ac:dyDescent="0.25">
      <c r="B639" s="282"/>
      <c r="C639" s="283"/>
      <c r="D639" s="283"/>
      <c r="E639" s="283"/>
      <c r="F639" s="283"/>
      <c r="G639" s="284"/>
      <c r="H639" s="283"/>
      <c r="I639" s="283"/>
      <c r="J639" s="283"/>
      <c r="K639" s="283"/>
      <c r="L639" s="283"/>
      <c r="M639" s="283"/>
      <c r="N639" s="283"/>
      <c r="O639" s="283"/>
      <c r="P639" s="283"/>
      <c r="Q639" s="283"/>
      <c r="R639" s="283"/>
      <c r="S639" s="283"/>
      <c r="T639" s="283"/>
      <c r="U639" s="283"/>
      <c r="V639" s="283"/>
      <c r="W639" s="283"/>
      <c r="X639" s="283"/>
      <c r="Y639" s="283"/>
      <c r="Z639" s="283"/>
      <c r="AA639" s="283"/>
      <c r="AB639" s="283"/>
      <c r="AC639" s="283"/>
      <c r="AD639" s="283"/>
      <c r="AE639" s="283"/>
      <c r="AF639" s="283"/>
      <c r="AG639" s="283"/>
      <c r="AH639" s="283"/>
      <c r="AI639" s="285"/>
    </row>
    <row r="640" spans="2:35" s="2" customFormat="1" x14ac:dyDescent="0.25">
      <c r="B640" s="282"/>
      <c r="C640" s="283"/>
      <c r="D640" s="283"/>
      <c r="E640" s="283"/>
      <c r="F640" s="283"/>
      <c r="G640" s="284"/>
      <c r="H640" s="283"/>
      <c r="I640" s="283"/>
      <c r="J640" s="283"/>
      <c r="K640" s="283"/>
      <c r="L640" s="283"/>
      <c r="M640" s="283"/>
      <c r="N640" s="283"/>
      <c r="O640" s="283"/>
      <c r="P640" s="283"/>
      <c r="Q640" s="283"/>
      <c r="R640" s="283"/>
      <c r="S640" s="283"/>
      <c r="T640" s="283"/>
      <c r="U640" s="283"/>
      <c r="V640" s="283"/>
      <c r="W640" s="283"/>
      <c r="X640" s="283"/>
      <c r="Y640" s="283"/>
      <c r="Z640" s="283"/>
      <c r="AA640" s="283"/>
      <c r="AB640" s="283"/>
      <c r="AC640" s="283"/>
      <c r="AD640" s="283"/>
      <c r="AE640" s="283"/>
      <c r="AF640" s="283"/>
      <c r="AG640" s="283"/>
      <c r="AH640" s="283"/>
      <c r="AI640" s="285"/>
    </row>
    <row r="641" spans="2:35" s="2" customFormat="1" x14ac:dyDescent="0.25">
      <c r="B641" s="282"/>
      <c r="C641" s="283"/>
      <c r="D641" s="283"/>
      <c r="E641" s="283"/>
      <c r="F641" s="283"/>
      <c r="G641" s="284"/>
      <c r="H641" s="283"/>
      <c r="I641" s="283"/>
      <c r="J641" s="283"/>
      <c r="K641" s="283"/>
      <c r="L641" s="283"/>
      <c r="M641" s="283"/>
      <c r="N641" s="283"/>
      <c r="O641" s="283"/>
      <c r="P641" s="283"/>
      <c r="Q641" s="283"/>
      <c r="R641" s="283"/>
      <c r="S641" s="283"/>
      <c r="T641" s="283"/>
      <c r="U641" s="283"/>
      <c r="V641" s="283"/>
      <c r="W641" s="283"/>
      <c r="X641" s="283"/>
      <c r="Y641" s="283"/>
      <c r="Z641" s="283"/>
      <c r="AA641" s="283"/>
      <c r="AB641" s="283"/>
      <c r="AC641" s="283"/>
      <c r="AD641" s="283"/>
      <c r="AE641" s="283"/>
      <c r="AF641" s="283"/>
      <c r="AG641" s="283"/>
      <c r="AH641" s="283"/>
      <c r="AI641" s="285"/>
    </row>
    <row r="642" spans="2:35" s="2" customFormat="1" x14ac:dyDescent="0.25">
      <c r="B642" s="282"/>
      <c r="C642" s="283"/>
      <c r="D642" s="283"/>
      <c r="E642" s="283"/>
      <c r="F642" s="283"/>
      <c r="G642" s="284"/>
      <c r="H642" s="283"/>
      <c r="I642" s="283"/>
      <c r="J642" s="283"/>
      <c r="K642" s="283"/>
      <c r="L642" s="283"/>
      <c r="M642" s="283"/>
      <c r="N642" s="283"/>
      <c r="O642" s="283"/>
      <c r="P642" s="283"/>
      <c r="Q642" s="283"/>
      <c r="R642" s="283"/>
      <c r="S642" s="283"/>
      <c r="T642" s="283"/>
      <c r="U642" s="283"/>
      <c r="V642" s="283"/>
      <c r="W642" s="283"/>
      <c r="X642" s="283"/>
      <c r="Y642" s="283"/>
      <c r="Z642" s="283"/>
      <c r="AA642" s="283"/>
      <c r="AB642" s="283"/>
      <c r="AC642" s="283"/>
      <c r="AD642" s="283"/>
      <c r="AE642" s="283"/>
      <c r="AF642" s="283"/>
      <c r="AG642" s="283"/>
      <c r="AH642" s="283"/>
      <c r="AI642" s="285"/>
    </row>
    <row r="643" spans="2:35" s="2" customFormat="1" x14ac:dyDescent="0.25">
      <c r="B643" s="282"/>
      <c r="C643" s="283"/>
      <c r="D643" s="283"/>
      <c r="E643" s="283"/>
      <c r="F643" s="283"/>
      <c r="G643" s="284"/>
      <c r="H643" s="283"/>
      <c r="I643" s="283"/>
      <c r="J643" s="283"/>
      <c r="K643" s="283"/>
      <c r="L643" s="283"/>
      <c r="M643" s="283"/>
      <c r="N643" s="283"/>
      <c r="O643" s="283"/>
      <c r="P643" s="283"/>
      <c r="Q643" s="283"/>
      <c r="R643" s="283"/>
      <c r="S643" s="283"/>
      <c r="T643" s="283"/>
      <c r="U643" s="283"/>
      <c r="V643" s="283"/>
      <c r="W643" s="283"/>
      <c r="X643" s="283"/>
      <c r="Y643" s="283"/>
      <c r="Z643" s="283"/>
      <c r="AA643" s="283"/>
      <c r="AB643" s="283"/>
      <c r="AC643" s="283"/>
      <c r="AD643" s="283"/>
      <c r="AE643" s="283"/>
      <c r="AF643" s="283"/>
      <c r="AG643" s="283"/>
      <c r="AH643" s="283"/>
      <c r="AI643" s="285"/>
    </row>
    <row r="644" spans="2:35" s="2" customFormat="1" x14ac:dyDescent="0.25">
      <c r="B644" s="282"/>
      <c r="C644" s="283"/>
      <c r="D644" s="283"/>
      <c r="E644" s="283"/>
      <c r="F644" s="283"/>
      <c r="G644" s="284"/>
      <c r="H644" s="283"/>
      <c r="I644" s="283"/>
      <c r="J644" s="283"/>
      <c r="K644" s="283"/>
      <c r="L644" s="283"/>
      <c r="M644" s="283"/>
      <c r="N644" s="283"/>
      <c r="O644" s="283"/>
      <c r="P644" s="283"/>
      <c r="Q644" s="283"/>
      <c r="R644" s="283"/>
      <c r="S644" s="283"/>
      <c r="T644" s="283"/>
      <c r="U644" s="283"/>
      <c r="V644" s="283"/>
      <c r="W644" s="283"/>
      <c r="X644" s="283"/>
      <c r="Y644" s="283"/>
      <c r="Z644" s="283"/>
      <c r="AA644" s="283"/>
      <c r="AB644" s="283"/>
      <c r="AC644" s="283"/>
      <c r="AD644" s="283"/>
      <c r="AE644" s="283"/>
      <c r="AF644" s="283"/>
      <c r="AG644" s="283"/>
      <c r="AH644" s="283"/>
      <c r="AI644" s="285"/>
    </row>
    <row r="645" spans="2:35" s="2" customFormat="1" x14ac:dyDescent="0.25">
      <c r="B645" s="282"/>
      <c r="C645" s="283"/>
      <c r="D645" s="283"/>
      <c r="E645" s="283"/>
      <c r="F645" s="283"/>
      <c r="G645" s="284"/>
      <c r="H645" s="283"/>
      <c r="I645" s="283"/>
      <c r="J645" s="283"/>
      <c r="K645" s="283"/>
      <c r="L645" s="283"/>
      <c r="M645" s="283"/>
      <c r="N645" s="283"/>
      <c r="O645" s="283"/>
      <c r="P645" s="283"/>
      <c r="Q645" s="283"/>
      <c r="R645" s="283"/>
      <c r="S645" s="283"/>
      <c r="T645" s="283"/>
      <c r="U645" s="283"/>
      <c r="V645" s="283"/>
      <c r="W645" s="283"/>
      <c r="X645" s="283"/>
      <c r="Y645" s="283"/>
      <c r="Z645" s="283"/>
      <c r="AA645" s="283"/>
      <c r="AB645" s="283"/>
      <c r="AC645" s="283"/>
      <c r="AD645" s="283"/>
      <c r="AE645" s="283"/>
      <c r="AF645" s="283"/>
      <c r="AG645" s="283"/>
      <c r="AH645" s="283"/>
      <c r="AI645" s="285"/>
    </row>
    <row r="646" spans="2:35" s="2" customFormat="1" x14ac:dyDescent="0.25">
      <c r="B646" s="282"/>
      <c r="C646" s="283"/>
      <c r="D646" s="283"/>
      <c r="E646" s="283"/>
      <c r="F646" s="283"/>
      <c r="G646" s="284"/>
      <c r="H646" s="283"/>
      <c r="I646" s="283"/>
      <c r="J646" s="283"/>
      <c r="K646" s="283"/>
      <c r="L646" s="283"/>
      <c r="M646" s="283"/>
      <c r="N646" s="283"/>
      <c r="O646" s="283"/>
      <c r="P646" s="283"/>
      <c r="Q646" s="283"/>
      <c r="R646" s="283"/>
      <c r="S646" s="283"/>
      <c r="T646" s="283"/>
      <c r="U646" s="283"/>
      <c r="V646" s="283"/>
      <c r="W646" s="283"/>
      <c r="X646" s="283"/>
      <c r="Y646" s="283"/>
      <c r="Z646" s="283"/>
      <c r="AA646" s="283"/>
      <c r="AB646" s="283"/>
      <c r="AC646" s="283"/>
      <c r="AD646" s="283"/>
      <c r="AE646" s="283"/>
      <c r="AF646" s="283"/>
      <c r="AG646" s="283"/>
      <c r="AH646" s="283"/>
      <c r="AI646" s="285"/>
    </row>
    <row r="647" spans="2:35" s="2" customFormat="1" x14ac:dyDescent="0.25">
      <c r="B647" s="282"/>
      <c r="C647" s="283"/>
      <c r="D647" s="283"/>
      <c r="E647" s="283"/>
      <c r="F647" s="283"/>
      <c r="G647" s="284"/>
      <c r="H647" s="283"/>
      <c r="I647" s="283"/>
      <c r="J647" s="283"/>
      <c r="K647" s="283"/>
      <c r="L647" s="283"/>
      <c r="M647" s="283"/>
      <c r="N647" s="283"/>
      <c r="O647" s="283"/>
      <c r="P647" s="283"/>
      <c r="Q647" s="283"/>
      <c r="R647" s="283"/>
      <c r="S647" s="283"/>
      <c r="T647" s="283"/>
      <c r="U647" s="283"/>
      <c r="V647" s="283"/>
      <c r="W647" s="283"/>
      <c r="X647" s="283"/>
      <c r="Y647" s="283"/>
      <c r="Z647" s="283"/>
      <c r="AA647" s="283"/>
      <c r="AB647" s="283"/>
      <c r="AC647" s="283"/>
      <c r="AD647" s="283"/>
      <c r="AE647" s="283"/>
      <c r="AF647" s="283"/>
      <c r="AG647" s="283"/>
      <c r="AH647" s="283"/>
      <c r="AI647" s="285"/>
    </row>
    <row r="648" spans="2:35" s="2" customFormat="1" x14ac:dyDescent="0.25">
      <c r="B648" s="282"/>
      <c r="C648" s="283"/>
      <c r="D648" s="283"/>
      <c r="E648" s="283"/>
      <c r="F648" s="283"/>
      <c r="G648" s="284"/>
      <c r="H648" s="283"/>
      <c r="I648" s="283"/>
      <c r="J648" s="283"/>
      <c r="K648" s="283"/>
      <c r="L648" s="283"/>
      <c r="M648" s="283"/>
      <c r="N648" s="283"/>
      <c r="O648" s="283"/>
      <c r="P648" s="283"/>
      <c r="Q648" s="283"/>
      <c r="R648" s="283"/>
      <c r="S648" s="283"/>
      <c r="T648" s="283"/>
      <c r="U648" s="283"/>
      <c r="V648" s="283"/>
      <c r="W648" s="283"/>
      <c r="X648" s="283"/>
      <c r="Y648" s="283"/>
      <c r="Z648" s="283"/>
      <c r="AA648" s="283"/>
      <c r="AB648" s="283"/>
      <c r="AC648" s="283"/>
      <c r="AD648" s="283"/>
      <c r="AE648" s="283"/>
      <c r="AF648" s="283"/>
      <c r="AG648" s="283"/>
      <c r="AH648" s="283"/>
      <c r="AI648" s="285"/>
    </row>
    <row r="649" spans="2:35" s="2" customFormat="1" x14ac:dyDescent="0.25">
      <c r="B649" s="282"/>
      <c r="C649" s="283"/>
      <c r="D649" s="283"/>
      <c r="E649" s="283"/>
      <c r="F649" s="283"/>
      <c r="G649" s="284"/>
      <c r="H649" s="283"/>
      <c r="I649" s="283"/>
      <c r="J649" s="283"/>
      <c r="K649" s="283"/>
      <c r="L649" s="283"/>
      <c r="M649" s="283"/>
      <c r="N649" s="283"/>
      <c r="O649" s="283"/>
      <c r="P649" s="283"/>
      <c r="Q649" s="283"/>
      <c r="R649" s="283"/>
      <c r="S649" s="283"/>
      <c r="T649" s="283"/>
      <c r="U649" s="283"/>
      <c r="V649" s="283"/>
      <c r="W649" s="283"/>
      <c r="X649" s="283"/>
      <c r="Y649" s="283"/>
      <c r="Z649" s="283"/>
      <c r="AA649" s="283"/>
      <c r="AB649" s="283"/>
      <c r="AC649" s="283"/>
      <c r="AD649" s="283"/>
      <c r="AE649" s="283"/>
      <c r="AF649" s="283"/>
      <c r="AG649" s="283"/>
      <c r="AH649" s="283"/>
      <c r="AI649" s="285"/>
    </row>
    <row r="650" spans="2:35" s="2" customFormat="1" x14ac:dyDescent="0.25">
      <c r="B650" s="282"/>
      <c r="C650" s="283"/>
      <c r="D650" s="283"/>
      <c r="E650" s="283"/>
      <c r="F650" s="283"/>
      <c r="G650" s="284"/>
      <c r="H650" s="283"/>
      <c r="I650" s="283"/>
      <c r="J650" s="283"/>
      <c r="K650" s="283"/>
      <c r="L650" s="283"/>
      <c r="M650" s="283"/>
      <c r="N650" s="283"/>
      <c r="O650" s="283"/>
      <c r="P650" s="283"/>
      <c r="Q650" s="283"/>
      <c r="R650" s="283"/>
      <c r="S650" s="283"/>
      <c r="T650" s="283"/>
      <c r="U650" s="283"/>
      <c r="V650" s="283"/>
      <c r="W650" s="283"/>
      <c r="X650" s="283"/>
      <c r="Y650" s="283"/>
      <c r="Z650" s="283"/>
      <c r="AA650" s="283"/>
      <c r="AB650" s="283"/>
      <c r="AC650" s="283"/>
      <c r="AD650" s="283"/>
      <c r="AE650" s="283"/>
      <c r="AF650" s="283"/>
      <c r="AG650" s="283"/>
      <c r="AH650" s="283"/>
      <c r="AI650" s="285"/>
    </row>
    <row r="651" spans="2:35" s="2" customFormat="1" x14ac:dyDescent="0.25">
      <c r="B651" s="282"/>
      <c r="C651" s="283"/>
      <c r="D651" s="283"/>
      <c r="E651" s="283"/>
      <c r="F651" s="283"/>
      <c r="G651" s="284"/>
      <c r="H651" s="283"/>
      <c r="I651" s="283"/>
      <c r="J651" s="283"/>
      <c r="K651" s="283"/>
      <c r="L651" s="283"/>
      <c r="M651" s="283"/>
      <c r="N651" s="283"/>
      <c r="O651" s="283"/>
      <c r="P651" s="283"/>
      <c r="Q651" s="283"/>
      <c r="R651" s="283"/>
      <c r="S651" s="283"/>
      <c r="T651" s="283"/>
      <c r="U651" s="283"/>
      <c r="V651" s="283"/>
      <c r="W651" s="283"/>
      <c r="X651" s="283"/>
      <c r="Y651" s="283"/>
      <c r="Z651" s="283"/>
      <c r="AA651" s="283"/>
      <c r="AB651" s="283"/>
      <c r="AC651" s="283"/>
      <c r="AD651" s="283"/>
      <c r="AE651" s="283"/>
      <c r="AF651" s="283"/>
      <c r="AG651" s="283"/>
      <c r="AH651" s="283"/>
      <c r="AI651" s="285"/>
    </row>
    <row r="652" spans="2:35" s="2" customFormat="1" x14ac:dyDescent="0.25">
      <c r="B652" s="282"/>
      <c r="C652" s="283"/>
      <c r="D652" s="283"/>
      <c r="E652" s="283"/>
      <c r="F652" s="283"/>
      <c r="G652" s="284"/>
      <c r="H652" s="283"/>
      <c r="I652" s="283"/>
      <c r="J652" s="283"/>
      <c r="K652" s="283"/>
      <c r="L652" s="283"/>
      <c r="M652" s="283"/>
      <c r="N652" s="283"/>
      <c r="O652" s="283"/>
      <c r="P652" s="283"/>
      <c r="Q652" s="283"/>
      <c r="R652" s="283"/>
      <c r="S652" s="283"/>
      <c r="T652" s="283"/>
      <c r="U652" s="283"/>
      <c r="V652" s="283"/>
      <c r="W652" s="283"/>
      <c r="X652" s="283"/>
      <c r="Y652" s="283"/>
      <c r="Z652" s="283"/>
      <c r="AA652" s="283"/>
      <c r="AB652" s="283"/>
      <c r="AC652" s="283"/>
      <c r="AD652" s="283"/>
      <c r="AE652" s="283"/>
      <c r="AF652" s="283"/>
      <c r="AG652" s="283"/>
      <c r="AH652" s="283"/>
      <c r="AI652" s="285"/>
    </row>
    <row r="653" spans="2:35" s="2" customFormat="1" x14ac:dyDescent="0.25">
      <c r="B653" s="282"/>
      <c r="C653" s="283"/>
      <c r="D653" s="283"/>
      <c r="E653" s="283"/>
      <c r="F653" s="283"/>
      <c r="G653" s="284"/>
      <c r="H653" s="283"/>
      <c r="I653" s="283"/>
      <c r="J653" s="283"/>
      <c r="K653" s="283"/>
      <c r="L653" s="283"/>
      <c r="M653" s="283"/>
      <c r="N653" s="283"/>
      <c r="O653" s="283"/>
      <c r="P653" s="283"/>
      <c r="Q653" s="283"/>
      <c r="R653" s="283"/>
      <c r="S653" s="283"/>
      <c r="T653" s="283"/>
      <c r="U653" s="283"/>
      <c r="V653" s="283"/>
      <c r="W653" s="283"/>
      <c r="X653" s="283"/>
      <c r="Y653" s="283"/>
      <c r="Z653" s="283"/>
      <c r="AA653" s="283"/>
      <c r="AB653" s="283"/>
      <c r="AC653" s="283"/>
      <c r="AD653" s="283"/>
      <c r="AE653" s="283"/>
      <c r="AF653" s="283"/>
      <c r="AG653" s="283"/>
      <c r="AH653" s="283"/>
      <c r="AI653" s="285"/>
    </row>
    <row r="654" spans="2:35" s="2" customFormat="1" x14ac:dyDescent="0.25">
      <c r="B654" s="282"/>
      <c r="C654" s="283"/>
      <c r="D654" s="283"/>
      <c r="E654" s="283"/>
      <c r="F654" s="283"/>
      <c r="G654" s="284"/>
      <c r="H654" s="283"/>
      <c r="I654" s="283"/>
      <c r="J654" s="283"/>
      <c r="K654" s="283"/>
      <c r="L654" s="283"/>
      <c r="M654" s="283"/>
      <c r="N654" s="283"/>
      <c r="O654" s="283"/>
      <c r="P654" s="283"/>
      <c r="Q654" s="283"/>
      <c r="R654" s="283"/>
      <c r="S654" s="283"/>
      <c r="T654" s="283"/>
      <c r="U654" s="283"/>
      <c r="V654" s="283"/>
      <c r="W654" s="283"/>
      <c r="X654" s="283"/>
      <c r="Y654" s="283"/>
      <c r="Z654" s="283"/>
      <c r="AA654" s="283"/>
      <c r="AB654" s="283"/>
      <c r="AC654" s="283"/>
      <c r="AD654" s="283"/>
      <c r="AE654" s="283"/>
      <c r="AF654" s="283"/>
      <c r="AG654" s="283"/>
      <c r="AH654" s="283"/>
      <c r="AI654" s="285"/>
    </row>
    <row r="655" spans="2:35" s="2" customFormat="1" x14ac:dyDescent="0.25">
      <c r="B655" s="282"/>
      <c r="C655" s="283"/>
      <c r="D655" s="283"/>
      <c r="E655" s="283"/>
      <c r="F655" s="283"/>
      <c r="G655" s="284"/>
      <c r="H655" s="283"/>
      <c r="I655" s="283"/>
      <c r="J655" s="283"/>
      <c r="K655" s="283"/>
      <c r="L655" s="283"/>
      <c r="M655" s="283"/>
      <c r="N655" s="283"/>
      <c r="O655" s="283"/>
      <c r="P655" s="283"/>
      <c r="Q655" s="283"/>
      <c r="R655" s="283"/>
      <c r="S655" s="283"/>
      <c r="T655" s="283"/>
      <c r="U655" s="283"/>
      <c r="V655" s="283"/>
      <c r="W655" s="283"/>
      <c r="X655" s="283"/>
      <c r="Y655" s="283"/>
      <c r="Z655" s="283"/>
      <c r="AA655" s="283"/>
      <c r="AB655" s="283"/>
      <c r="AC655" s="283"/>
      <c r="AD655" s="283"/>
      <c r="AE655" s="283"/>
      <c r="AF655" s="283"/>
      <c r="AG655" s="283"/>
      <c r="AH655" s="283"/>
      <c r="AI655" s="285"/>
    </row>
    <row r="656" spans="2:35" s="2" customFormat="1" x14ac:dyDescent="0.25">
      <c r="B656" s="282"/>
      <c r="C656" s="283"/>
      <c r="D656" s="283"/>
      <c r="E656" s="283"/>
      <c r="F656" s="283"/>
      <c r="G656" s="284"/>
      <c r="H656" s="283"/>
      <c r="I656" s="283"/>
      <c r="J656" s="283"/>
      <c r="K656" s="283"/>
      <c r="L656" s="283"/>
      <c r="M656" s="283"/>
      <c r="N656" s="283"/>
      <c r="O656" s="283"/>
      <c r="P656" s="283"/>
      <c r="Q656" s="283"/>
      <c r="R656" s="283"/>
      <c r="S656" s="283"/>
      <c r="T656" s="283"/>
      <c r="U656" s="283"/>
      <c r="V656" s="283"/>
      <c r="W656" s="283"/>
      <c r="X656" s="283"/>
      <c r="Y656" s="283"/>
      <c r="Z656" s="283"/>
      <c r="AA656" s="283"/>
      <c r="AB656" s="283"/>
      <c r="AC656" s="283"/>
      <c r="AD656" s="283"/>
      <c r="AE656" s="283"/>
      <c r="AF656" s="283"/>
      <c r="AG656" s="283"/>
      <c r="AH656" s="283"/>
      <c r="AI656" s="285"/>
    </row>
    <row r="657" spans="2:35" s="2" customFormat="1" x14ac:dyDescent="0.25">
      <c r="B657" s="282"/>
      <c r="C657" s="283"/>
      <c r="D657" s="283"/>
      <c r="E657" s="283"/>
      <c r="F657" s="283"/>
      <c r="G657" s="284"/>
      <c r="H657" s="283"/>
      <c r="I657" s="283"/>
      <c r="J657" s="283"/>
      <c r="K657" s="283"/>
      <c r="L657" s="283"/>
      <c r="M657" s="283"/>
      <c r="N657" s="283"/>
      <c r="O657" s="283"/>
      <c r="P657" s="283"/>
      <c r="Q657" s="283"/>
      <c r="R657" s="283"/>
      <c r="S657" s="283"/>
      <c r="T657" s="283"/>
      <c r="U657" s="283"/>
      <c r="V657" s="283"/>
      <c r="W657" s="283"/>
      <c r="X657" s="283"/>
      <c r="Y657" s="283"/>
      <c r="Z657" s="283"/>
      <c r="AA657" s="283"/>
      <c r="AB657" s="283"/>
      <c r="AC657" s="283"/>
      <c r="AD657" s="283"/>
      <c r="AE657" s="283"/>
      <c r="AF657" s="283"/>
      <c r="AG657" s="283"/>
      <c r="AH657" s="283"/>
      <c r="AI657" s="285"/>
    </row>
    <row r="658" spans="2:35" s="2" customFormat="1" x14ac:dyDescent="0.25">
      <c r="B658" s="282"/>
      <c r="C658" s="283"/>
      <c r="D658" s="283"/>
      <c r="E658" s="283"/>
      <c r="F658" s="283"/>
      <c r="G658" s="284"/>
      <c r="H658" s="283"/>
      <c r="I658" s="283"/>
      <c r="J658" s="283"/>
      <c r="K658" s="283"/>
      <c r="L658" s="283"/>
      <c r="M658" s="283"/>
      <c r="N658" s="283"/>
      <c r="O658" s="283"/>
      <c r="P658" s="283"/>
      <c r="Q658" s="283"/>
      <c r="R658" s="283"/>
      <c r="S658" s="283"/>
      <c r="T658" s="283"/>
      <c r="U658" s="283"/>
      <c r="V658" s="283"/>
      <c r="W658" s="283"/>
      <c r="X658" s="283"/>
      <c r="Y658" s="283"/>
      <c r="Z658" s="283"/>
      <c r="AA658" s="283"/>
      <c r="AB658" s="283"/>
      <c r="AC658" s="283"/>
      <c r="AD658" s="283"/>
      <c r="AE658" s="283"/>
      <c r="AF658" s="283"/>
      <c r="AG658" s="283"/>
      <c r="AH658" s="283"/>
      <c r="AI658" s="285"/>
    </row>
    <row r="659" spans="2:35" s="2" customFormat="1" x14ac:dyDescent="0.25">
      <c r="B659" s="282"/>
      <c r="C659" s="283"/>
      <c r="D659" s="283"/>
      <c r="E659" s="283"/>
      <c r="F659" s="283"/>
      <c r="G659" s="284"/>
      <c r="H659" s="283"/>
      <c r="I659" s="283"/>
      <c r="J659" s="283"/>
      <c r="K659" s="283"/>
      <c r="L659" s="283"/>
      <c r="M659" s="283"/>
      <c r="N659" s="283"/>
      <c r="O659" s="283"/>
      <c r="P659" s="283"/>
      <c r="Q659" s="283"/>
      <c r="R659" s="283"/>
      <c r="S659" s="283"/>
      <c r="T659" s="283"/>
      <c r="U659" s="283"/>
      <c r="V659" s="283"/>
      <c r="W659" s="283"/>
      <c r="X659" s="283"/>
      <c r="Y659" s="283"/>
      <c r="Z659" s="283"/>
      <c r="AA659" s="283"/>
      <c r="AB659" s="283"/>
      <c r="AC659" s="283"/>
      <c r="AD659" s="283"/>
      <c r="AE659" s="283"/>
      <c r="AF659" s="283"/>
      <c r="AG659" s="283"/>
      <c r="AH659" s="283"/>
      <c r="AI659" s="285"/>
    </row>
    <row r="660" spans="2:35" s="2" customFormat="1" x14ac:dyDescent="0.25">
      <c r="B660" s="282"/>
      <c r="C660" s="283"/>
      <c r="D660" s="283"/>
      <c r="E660" s="283"/>
      <c r="F660" s="283"/>
      <c r="G660" s="284"/>
      <c r="H660" s="283"/>
      <c r="I660" s="283"/>
      <c r="J660" s="283"/>
      <c r="K660" s="283"/>
      <c r="L660" s="283"/>
      <c r="M660" s="283"/>
      <c r="N660" s="283"/>
      <c r="O660" s="283"/>
      <c r="P660" s="283"/>
      <c r="Q660" s="283"/>
      <c r="R660" s="283"/>
      <c r="S660" s="283"/>
      <c r="T660" s="283"/>
      <c r="U660" s="283"/>
      <c r="V660" s="283"/>
      <c r="W660" s="283"/>
      <c r="X660" s="283"/>
      <c r="Y660" s="283"/>
      <c r="Z660" s="283"/>
      <c r="AA660" s="283"/>
      <c r="AB660" s="283"/>
      <c r="AC660" s="283"/>
      <c r="AD660" s="283"/>
      <c r="AE660" s="283"/>
      <c r="AF660" s="283"/>
      <c r="AG660" s="283"/>
      <c r="AH660" s="283"/>
      <c r="AI660" s="285"/>
    </row>
    <row r="661" spans="2:35" s="2" customFormat="1" x14ac:dyDescent="0.25">
      <c r="B661" s="282"/>
      <c r="C661" s="283"/>
      <c r="D661" s="283"/>
      <c r="E661" s="283"/>
      <c r="F661" s="283"/>
      <c r="G661" s="284"/>
      <c r="H661" s="283"/>
      <c r="I661" s="283"/>
      <c r="J661" s="283"/>
      <c r="K661" s="283"/>
      <c r="L661" s="283"/>
      <c r="M661" s="283"/>
      <c r="N661" s="283"/>
      <c r="O661" s="283"/>
      <c r="P661" s="283"/>
      <c r="Q661" s="283"/>
      <c r="R661" s="283"/>
      <c r="S661" s="283"/>
      <c r="T661" s="283"/>
      <c r="U661" s="283"/>
      <c r="V661" s="283"/>
      <c r="W661" s="283"/>
      <c r="X661" s="283"/>
      <c r="Y661" s="283"/>
      <c r="Z661" s="283"/>
      <c r="AA661" s="283"/>
      <c r="AB661" s="283"/>
      <c r="AC661" s="283"/>
      <c r="AD661" s="283"/>
      <c r="AE661" s="283"/>
      <c r="AF661" s="283"/>
      <c r="AG661" s="283"/>
      <c r="AH661" s="283"/>
      <c r="AI661" s="285"/>
    </row>
    <row r="662" spans="2:35" s="2" customFormat="1" x14ac:dyDescent="0.25">
      <c r="B662" s="282"/>
      <c r="C662" s="283"/>
      <c r="D662" s="283"/>
      <c r="E662" s="283"/>
      <c r="F662" s="283"/>
      <c r="G662" s="284"/>
      <c r="H662" s="283"/>
      <c r="I662" s="283"/>
      <c r="J662" s="283"/>
      <c r="K662" s="283"/>
      <c r="L662" s="283"/>
      <c r="M662" s="283"/>
      <c r="N662" s="283"/>
      <c r="O662" s="283"/>
      <c r="P662" s="283"/>
      <c r="Q662" s="283"/>
      <c r="R662" s="283"/>
      <c r="S662" s="283"/>
      <c r="T662" s="283"/>
      <c r="U662" s="283"/>
      <c r="V662" s="283"/>
      <c r="W662" s="283"/>
      <c r="X662" s="283"/>
      <c r="Y662" s="283"/>
      <c r="Z662" s="283"/>
      <c r="AA662" s="283"/>
      <c r="AB662" s="283"/>
      <c r="AC662" s="283"/>
      <c r="AD662" s="283"/>
      <c r="AE662" s="283"/>
      <c r="AF662" s="283"/>
      <c r="AG662" s="283"/>
      <c r="AH662" s="283"/>
      <c r="AI662" s="285"/>
    </row>
    <row r="663" spans="2:35" s="2" customFormat="1" x14ac:dyDescent="0.25">
      <c r="B663" s="282"/>
      <c r="C663" s="283"/>
      <c r="D663" s="283"/>
      <c r="E663" s="283"/>
      <c r="F663" s="283"/>
      <c r="G663" s="284"/>
      <c r="H663" s="283"/>
      <c r="I663" s="283"/>
      <c r="J663" s="283"/>
      <c r="K663" s="283"/>
      <c r="L663" s="283"/>
      <c r="M663" s="283"/>
      <c r="N663" s="283"/>
      <c r="O663" s="283"/>
      <c r="P663" s="283"/>
      <c r="Q663" s="283"/>
      <c r="R663" s="283"/>
      <c r="S663" s="283"/>
      <c r="T663" s="283"/>
      <c r="U663" s="283"/>
      <c r="V663" s="283"/>
      <c r="W663" s="283"/>
      <c r="X663" s="283"/>
      <c r="Y663" s="283"/>
      <c r="Z663" s="283"/>
      <c r="AA663" s="283"/>
      <c r="AB663" s="283"/>
      <c r="AC663" s="283"/>
      <c r="AD663" s="283"/>
      <c r="AE663" s="283"/>
      <c r="AF663" s="283"/>
      <c r="AG663" s="283"/>
      <c r="AH663" s="283"/>
      <c r="AI663" s="285"/>
    </row>
    <row r="664" spans="2:35" s="2" customFormat="1" x14ac:dyDescent="0.25">
      <c r="B664" s="282"/>
      <c r="C664" s="283"/>
      <c r="D664" s="283"/>
      <c r="E664" s="283"/>
      <c r="F664" s="283"/>
      <c r="G664" s="284"/>
      <c r="H664" s="283"/>
      <c r="I664" s="283"/>
      <c r="J664" s="283"/>
      <c r="K664" s="283"/>
      <c r="L664" s="283"/>
      <c r="M664" s="283"/>
      <c r="N664" s="283"/>
      <c r="O664" s="283"/>
      <c r="P664" s="283"/>
      <c r="Q664" s="283"/>
      <c r="R664" s="283"/>
      <c r="S664" s="283"/>
      <c r="T664" s="283"/>
      <c r="U664" s="283"/>
      <c r="V664" s="283"/>
      <c r="W664" s="283"/>
      <c r="X664" s="283"/>
      <c r="Y664" s="283"/>
      <c r="Z664" s="283"/>
      <c r="AA664" s="283"/>
      <c r="AB664" s="283"/>
      <c r="AC664" s="283"/>
      <c r="AD664" s="283"/>
      <c r="AE664" s="283"/>
      <c r="AF664" s="283"/>
      <c r="AG664" s="283"/>
      <c r="AH664" s="283"/>
      <c r="AI664" s="285"/>
    </row>
    <row r="665" spans="2:35" s="2" customFormat="1" x14ac:dyDescent="0.25">
      <c r="B665" s="282"/>
      <c r="C665" s="283"/>
      <c r="D665" s="283"/>
      <c r="E665" s="283"/>
      <c r="F665" s="283"/>
      <c r="G665" s="284"/>
      <c r="H665" s="283"/>
      <c r="I665" s="283"/>
      <c r="J665" s="283"/>
      <c r="K665" s="283"/>
      <c r="L665" s="283"/>
      <c r="M665" s="283"/>
      <c r="N665" s="283"/>
      <c r="O665" s="283"/>
      <c r="P665" s="283"/>
      <c r="Q665" s="283"/>
      <c r="R665" s="283"/>
      <c r="S665" s="283"/>
      <c r="T665" s="283"/>
      <c r="U665" s="283"/>
      <c r="V665" s="283"/>
      <c r="W665" s="283"/>
      <c r="X665" s="283"/>
      <c r="Y665" s="283"/>
      <c r="Z665" s="283"/>
      <c r="AA665" s="283"/>
      <c r="AB665" s="283"/>
      <c r="AC665" s="283"/>
      <c r="AD665" s="283"/>
      <c r="AE665" s="283"/>
      <c r="AF665" s="283"/>
      <c r="AG665" s="283"/>
      <c r="AH665" s="283"/>
      <c r="AI665" s="285"/>
    </row>
    <row r="666" spans="2:35" s="2" customFormat="1" x14ac:dyDescent="0.25">
      <c r="B666" s="282"/>
      <c r="C666" s="283"/>
      <c r="D666" s="283"/>
      <c r="E666" s="283"/>
      <c r="F666" s="283"/>
      <c r="G666" s="284"/>
      <c r="H666" s="283"/>
      <c r="I666" s="283"/>
      <c r="J666" s="283"/>
      <c r="K666" s="283"/>
      <c r="L666" s="283"/>
      <c r="M666" s="283"/>
      <c r="N666" s="283"/>
      <c r="O666" s="283"/>
      <c r="P666" s="283"/>
      <c r="Q666" s="283"/>
      <c r="R666" s="283"/>
      <c r="S666" s="283"/>
      <c r="T666" s="283"/>
      <c r="U666" s="283"/>
      <c r="V666" s="283"/>
      <c r="W666" s="283"/>
      <c r="X666" s="283"/>
      <c r="Y666" s="283"/>
      <c r="Z666" s="283"/>
      <c r="AA666" s="283"/>
      <c r="AB666" s="283"/>
      <c r="AC666" s="283"/>
      <c r="AD666" s="283"/>
      <c r="AE666" s="283"/>
      <c r="AF666" s="283"/>
      <c r="AG666" s="283"/>
      <c r="AH666" s="283"/>
      <c r="AI666" s="285"/>
    </row>
    <row r="667" spans="2:35" s="2" customFormat="1" x14ac:dyDescent="0.25">
      <c r="B667" s="282"/>
      <c r="C667" s="283"/>
      <c r="D667" s="283"/>
      <c r="E667" s="283"/>
      <c r="F667" s="283"/>
      <c r="G667" s="284"/>
      <c r="H667" s="283"/>
      <c r="I667" s="283"/>
      <c r="J667" s="283"/>
      <c r="K667" s="283"/>
      <c r="L667" s="283"/>
      <c r="M667" s="283"/>
      <c r="N667" s="283"/>
      <c r="O667" s="283"/>
      <c r="P667" s="283"/>
      <c r="Q667" s="283"/>
      <c r="R667" s="283"/>
      <c r="S667" s="283"/>
      <c r="T667" s="283"/>
      <c r="U667" s="283"/>
      <c r="V667" s="283"/>
      <c r="W667" s="283"/>
      <c r="X667" s="283"/>
      <c r="Y667" s="283"/>
      <c r="Z667" s="283"/>
      <c r="AA667" s="283"/>
      <c r="AB667" s="283"/>
      <c r="AC667" s="283"/>
      <c r="AD667" s="283"/>
      <c r="AE667" s="283"/>
      <c r="AF667" s="283"/>
      <c r="AG667" s="283"/>
      <c r="AH667" s="283"/>
      <c r="AI667" s="285"/>
    </row>
    <row r="668" spans="2:35" s="2" customFormat="1" x14ac:dyDescent="0.25">
      <c r="B668" s="282"/>
      <c r="C668" s="283"/>
      <c r="D668" s="283"/>
      <c r="E668" s="283"/>
      <c r="F668" s="283"/>
      <c r="G668" s="284"/>
      <c r="H668" s="283"/>
      <c r="I668" s="283"/>
      <c r="J668" s="283"/>
      <c r="K668" s="283"/>
      <c r="L668" s="283"/>
      <c r="M668" s="283"/>
      <c r="N668" s="283"/>
      <c r="O668" s="283"/>
      <c r="P668" s="283"/>
      <c r="Q668" s="283"/>
      <c r="R668" s="283"/>
      <c r="S668" s="283"/>
      <c r="T668" s="283"/>
      <c r="U668" s="283"/>
      <c r="V668" s="283"/>
      <c r="W668" s="283"/>
      <c r="X668" s="283"/>
      <c r="Y668" s="283"/>
      <c r="Z668" s="283"/>
      <c r="AA668" s="283"/>
      <c r="AB668" s="283"/>
      <c r="AC668" s="283"/>
      <c r="AD668" s="283"/>
      <c r="AE668" s="283"/>
      <c r="AF668" s="283"/>
      <c r="AG668" s="283"/>
      <c r="AH668" s="283"/>
      <c r="AI668" s="285"/>
    </row>
    <row r="669" spans="2:35" s="2" customFormat="1" x14ac:dyDescent="0.25">
      <c r="B669" s="282"/>
      <c r="C669" s="283"/>
      <c r="D669" s="283"/>
      <c r="E669" s="283"/>
      <c r="F669" s="283"/>
      <c r="G669" s="284"/>
      <c r="H669" s="283"/>
      <c r="I669" s="283"/>
      <c r="J669" s="283"/>
      <c r="K669" s="283"/>
      <c r="L669" s="283"/>
      <c r="M669" s="283"/>
      <c r="N669" s="283"/>
      <c r="O669" s="283"/>
      <c r="P669" s="283"/>
      <c r="Q669" s="283"/>
      <c r="R669" s="283"/>
      <c r="S669" s="283"/>
      <c r="T669" s="283"/>
      <c r="U669" s="283"/>
      <c r="V669" s="283"/>
      <c r="W669" s="283"/>
      <c r="X669" s="283"/>
      <c r="Y669" s="283"/>
      <c r="Z669" s="283"/>
      <c r="AA669" s="283"/>
      <c r="AB669" s="283"/>
      <c r="AC669" s="283"/>
      <c r="AD669" s="283"/>
      <c r="AE669" s="283"/>
      <c r="AF669" s="283"/>
      <c r="AG669" s="283"/>
      <c r="AH669" s="283"/>
      <c r="AI669" s="285"/>
    </row>
    <row r="670" spans="2:35" s="2" customFormat="1" x14ac:dyDescent="0.25">
      <c r="B670" s="282"/>
      <c r="C670" s="283"/>
      <c r="D670" s="283"/>
      <c r="E670" s="283"/>
      <c r="F670" s="283"/>
      <c r="G670" s="284"/>
      <c r="H670" s="283"/>
      <c r="I670" s="283"/>
      <c r="J670" s="283"/>
      <c r="K670" s="283"/>
      <c r="L670" s="283"/>
      <c r="M670" s="283"/>
      <c r="N670" s="283"/>
      <c r="O670" s="283"/>
      <c r="P670" s="283"/>
      <c r="Q670" s="283"/>
      <c r="R670" s="283"/>
      <c r="S670" s="283"/>
      <c r="T670" s="283"/>
      <c r="U670" s="283"/>
      <c r="V670" s="283"/>
      <c r="W670" s="283"/>
      <c r="X670" s="283"/>
      <c r="Y670" s="283"/>
      <c r="Z670" s="283"/>
      <c r="AA670" s="283"/>
      <c r="AB670" s="283"/>
      <c r="AC670" s="283"/>
      <c r="AD670" s="283"/>
      <c r="AE670" s="283"/>
      <c r="AF670" s="283"/>
      <c r="AG670" s="283"/>
      <c r="AH670" s="283"/>
      <c r="AI670" s="285"/>
    </row>
    <row r="671" spans="2:35" s="2" customFormat="1" x14ac:dyDescent="0.25">
      <c r="B671" s="282"/>
      <c r="C671" s="283"/>
      <c r="D671" s="283"/>
      <c r="E671" s="283"/>
      <c r="F671" s="283"/>
      <c r="G671" s="284"/>
      <c r="H671" s="283"/>
      <c r="I671" s="283"/>
      <c r="J671" s="283"/>
      <c r="K671" s="283"/>
      <c r="L671" s="283"/>
      <c r="M671" s="283"/>
      <c r="N671" s="283"/>
      <c r="O671" s="283"/>
      <c r="P671" s="283"/>
      <c r="Q671" s="283"/>
      <c r="R671" s="283"/>
      <c r="S671" s="283"/>
      <c r="T671" s="283"/>
      <c r="U671" s="283"/>
      <c r="V671" s="283"/>
      <c r="W671" s="283"/>
      <c r="X671" s="283"/>
      <c r="Y671" s="283"/>
      <c r="Z671" s="283"/>
      <c r="AA671" s="283"/>
      <c r="AB671" s="283"/>
      <c r="AC671" s="283"/>
      <c r="AD671" s="283"/>
      <c r="AE671" s="283"/>
      <c r="AF671" s="283"/>
      <c r="AG671" s="283"/>
      <c r="AH671" s="283"/>
      <c r="AI671" s="285"/>
    </row>
    <row r="672" spans="2:35" s="2" customFormat="1" x14ac:dyDescent="0.25">
      <c r="B672" s="282"/>
      <c r="C672" s="283"/>
      <c r="D672" s="283"/>
      <c r="E672" s="283"/>
      <c r="F672" s="283"/>
      <c r="G672" s="284"/>
      <c r="H672" s="283"/>
      <c r="I672" s="283"/>
      <c r="J672" s="283"/>
      <c r="K672" s="283"/>
      <c r="L672" s="283"/>
      <c r="M672" s="283"/>
      <c r="N672" s="283"/>
      <c r="O672" s="283"/>
      <c r="P672" s="283"/>
      <c r="Q672" s="283"/>
      <c r="R672" s="283"/>
      <c r="S672" s="283"/>
      <c r="T672" s="283"/>
      <c r="U672" s="283"/>
      <c r="V672" s="283"/>
      <c r="W672" s="283"/>
      <c r="X672" s="283"/>
      <c r="Y672" s="283"/>
      <c r="Z672" s="283"/>
      <c r="AA672" s="283"/>
      <c r="AB672" s="283"/>
      <c r="AC672" s="283"/>
      <c r="AD672" s="283"/>
      <c r="AE672" s="283"/>
      <c r="AF672" s="283"/>
      <c r="AG672" s="283"/>
      <c r="AH672" s="283"/>
      <c r="AI672" s="285"/>
    </row>
    <row r="673" spans="2:35" s="2" customFormat="1" x14ac:dyDescent="0.25">
      <c r="B673" s="282"/>
      <c r="C673" s="283"/>
      <c r="D673" s="283"/>
      <c r="E673" s="283"/>
      <c r="F673" s="283"/>
      <c r="G673" s="284"/>
      <c r="H673" s="283"/>
      <c r="I673" s="283"/>
      <c r="J673" s="283"/>
      <c r="K673" s="283"/>
      <c r="L673" s="283"/>
      <c r="M673" s="283"/>
      <c r="N673" s="283"/>
      <c r="O673" s="283"/>
      <c r="P673" s="283"/>
      <c r="Q673" s="283"/>
      <c r="R673" s="283"/>
      <c r="S673" s="283"/>
      <c r="T673" s="283"/>
      <c r="U673" s="283"/>
      <c r="V673" s="283"/>
      <c r="W673" s="283"/>
      <c r="X673" s="283"/>
      <c r="Y673" s="283"/>
      <c r="Z673" s="283"/>
      <c r="AA673" s="283"/>
      <c r="AB673" s="283"/>
      <c r="AC673" s="283"/>
      <c r="AD673" s="283"/>
      <c r="AE673" s="283"/>
      <c r="AF673" s="283"/>
      <c r="AG673" s="283"/>
      <c r="AH673" s="283"/>
      <c r="AI673" s="285"/>
    </row>
    <row r="674" spans="2:35" s="2" customFormat="1" x14ac:dyDescent="0.25">
      <c r="B674" s="282"/>
      <c r="C674" s="283"/>
      <c r="D674" s="283"/>
      <c r="E674" s="283"/>
      <c r="F674" s="283"/>
      <c r="G674" s="284"/>
      <c r="H674" s="283"/>
      <c r="I674" s="283"/>
      <c r="J674" s="283"/>
      <c r="K674" s="283"/>
      <c r="L674" s="283"/>
      <c r="M674" s="283"/>
      <c r="N674" s="283"/>
      <c r="O674" s="283"/>
      <c r="P674" s="283"/>
      <c r="Q674" s="283"/>
      <c r="R674" s="283"/>
      <c r="S674" s="283"/>
      <c r="T674" s="283"/>
      <c r="U674" s="283"/>
      <c r="V674" s="283"/>
      <c r="W674" s="283"/>
      <c r="X674" s="283"/>
      <c r="Y674" s="283"/>
      <c r="Z674" s="283"/>
      <c r="AA674" s="283"/>
      <c r="AB674" s="283"/>
      <c r="AC674" s="283"/>
      <c r="AD674" s="283"/>
      <c r="AE674" s="283"/>
      <c r="AF674" s="283"/>
      <c r="AG674" s="283"/>
      <c r="AH674" s="283"/>
      <c r="AI674" s="285"/>
    </row>
    <row r="675" spans="2:35" s="2" customFormat="1" x14ac:dyDescent="0.25">
      <c r="B675" s="282"/>
      <c r="C675" s="283"/>
      <c r="D675" s="283"/>
      <c r="E675" s="283"/>
      <c r="F675" s="283"/>
      <c r="G675" s="284"/>
      <c r="H675" s="283"/>
      <c r="I675" s="283"/>
      <c r="J675" s="283"/>
      <c r="K675" s="283"/>
      <c r="L675" s="283"/>
      <c r="M675" s="283"/>
      <c r="N675" s="283"/>
      <c r="O675" s="283"/>
      <c r="P675" s="283"/>
      <c r="Q675" s="283"/>
      <c r="R675" s="283"/>
      <c r="S675" s="283"/>
      <c r="T675" s="283"/>
      <c r="U675" s="283"/>
      <c r="V675" s="283"/>
      <c r="W675" s="283"/>
      <c r="X675" s="283"/>
      <c r="Y675" s="283"/>
      <c r="Z675" s="283"/>
      <c r="AA675" s="283"/>
      <c r="AB675" s="283"/>
      <c r="AC675" s="283"/>
      <c r="AD675" s="283"/>
      <c r="AE675" s="283"/>
      <c r="AF675" s="283"/>
      <c r="AG675" s="283"/>
      <c r="AH675" s="283"/>
      <c r="AI675" s="285"/>
    </row>
    <row r="676" spans="2:35" s="2" customFormat="1" x14ac:dyDescent="0.25">
      <c r="B676" s="282"/>
      <c r="C676" s="283"/>
      <c r="D676" s="283"/>
      <c r="E676" s="283"/>
      <c r="F676" s="283"/>
      <c r="G676" s="284"/>
      <c r="H676" s="283"/>
      <c r="I676" s="283"/>
      <c r="J676" s="283"/>
      <c r="K676" s="283"/>
      <c r="L676" s="283"/>
      <c r="M676" s="283"/>
      <c r="N676" s="283"/>
      <c r="O676" s="283"/>
      <c r="P676" s="283"/>
      <c r="Q676" s="283"/>
      <c r="R676" s="283"/>
      <c r="S676" s="283"/>
      <c r="T676" s="283"/>
      <c r="U676" s="283"/>
      <c r="V676" s="283"/>
      <c r="W676" s="283"/>
      <c r="X676" s="283"/>
      <c r="Y676" s="283"/>
      <c r="Z676" s="283"/>
      <c r="AA676" s="283"/>
      <c r="AB676" s="283"/>
      <c r="AC676" s="283"/>
      <c r="AD676" s="283"/>
      <c r="AE676" s="283"/>
      <c r="AF676" s="283"/>
      <c r="AG676" s="283"/>
      <c r="AH676" s="283"/>
      <c r="AI676" s="285"/>
    </row>
    <row r="677" spans="2:35" s="2" customFormat="1" x14ac:dyDescent="0.25">
      <c r="B677" s="282"/>
      <c r="C677" s="283"/>
      <c r="D677" s="283"/>
      <c r="E677" s="283"/>
      <c r="F677" s="283"/>
      <c r="G677" s="284"/>
      <c r="H677" s="283"/>
      <c r="I677" s="283"/>
      <c r="J677" s="283"/>
      <c r="K677" s="283"/>
      <c r="L677" s="283"/>
      <c r="M677" s="283"/>
      <c r="N677" s="283"/>
      <c r="O677" s="283"/>
      <c r="P677" s="283"/>
      <c r="Q677" s="283"/>
      <c r="R677" s="283"/>
      <c r="S677" s="283"/>
      <c r="T677" s="283"/>
      <c r="U677" s="283"/>
      <c r="V677" s="283"/>
      <c r="W677" s="283"/>
      <c r="X677" s="283"/>
      <c r="Y677" s="283"/>
      <c r="Z677" s="283"/>
      <c r="AA677" s="283"/>
      <c r="AB677" s="283"/>
      <c r="AC677" s="283"/>
      <c r="AD677" s="283"/>
      <c r="AE677" s="283"/>
      <c r="AF677" s="283"/>
      <c r="AG677" s="283"/>
      <c r="AH677" s="283"/>
      <c r="AI677" s="285"/>
    </row>
    <row r="678" spans="2:35" s="2" customFormat="1" x14ac:dyDescent="0.25">
      <c r="B678" s="282"/>
      <c r="C678" s="283"/>
      <c r="D678" s="283"/>
      <c r="E678" s="283"/>
      <c r="F678" s="283"/>
      <c r="G678" s="284"/>
      <c r="H678" s="283"/>
      <c r="I678" s="283"/>
      <c r="J678" s="283"/>
      <c r="K678" s="283"/>
      <c r="L678" s="283"/>
      <c r="M678" s="283"/>
      <c r="N678" s="283"/>
      <c r="O678" s="283"/>
      <c r="P678" s="283"/>
      <c r="Q678" s="283"/>
      <c r="R678" s="283"/>
      <c r="S678" s="283"/>
      <c r="T678" s="283"/>
      <c r="U678" s="283"/>
      <c r="V678" s="283"/>
      <c r="W678" s="283"/>
      <c r="X678" s="283"/>
      <c r="Y678" s="283"/>
      <c r="Z678" s="283"/>
      <c r="AA678" s="283"/>
      <c r="AB678" s="283"/>
      <c r="AC678" s="283"/>
      <c r="AD678" s="283"/>
      <c r="AE678" s="283"/>
      <c r="AF678" s="283"/>
      <c r="AG678" s="283"/>
      <c r="AH678" s="283"/>
      <c r="AI678" s="285"/>
    </row>
    <row r="679" spans="2:35" s="2" customFormat="1" x14ac:dyDescent="0.25">
      <c r="B679" s="282"/>
      <c r="C679" s="283"/>
      <c r="D679" s="283"/>
      <c r="E679" s="283"/>
      <c r="F679" s="283"/>
      <c r="G679" s="284"/>
      <c r="H679" s="283"/>
      <c r="I679" s="283"/>
      <c r="J679" s="283"/>
      <c r="K679" s="283"/>
      <c r="L679" s="283"/>
      <c r="M679" s="283"/>
      <c r="N679" s="283"/>
      <c r="O679" s="283"/>
      <c r="P679" s="283"/>
      <c r="Q679" s="283"/>
      <c r="R679" s="283"/>
      <c r="S679" s="283"/>
      <c r="T679" s="283"/>
      <c r="U679" s="283"/>
      <c r="V679" s="283"/>
      <c r="W679" s="283"/>
      <c r="X679" s="283"/>
      <c r="Y679" s="283"/>
      <c r="Z679" s="283"/>
      <c r="AA679" s="283"/>
      <c r="AB679" s="283"/>
      <c r="AC679" s="283"/>
      <c r="AD679" s="283"/>
      <c r="AE679" s="283"/>
      <c r="AF679" s="283"/>
      <c r="AG679" s="283"/>
      <c r="AH679" s="283"/>
      <c r="AI679" s="285"/>
    </row>
    <row r="680" spans="2:35" s="2" customFormat="1" x14ac:dyDescent="0.25">
      <c r="B680" s="282"/>
      <c r="C680" s="283"/>
      <c r="D680" s="283"/>
      <c r="E680" s="283"/>
      <c r="F680" s="283"/>
      <c r="G680" s="284"/>
      <c r="H680" s="283"/>
      <c r="I680" s="283"/>
      <c r="J680" s="283"/>
      <c r="K680" s="283"/>
      <c r="L680" s="283"/>
      <c r="M680" s="283"/>
      <c r="N680" s="283"/>
      <c r="O680" s="283"/>
      <c r="P680" s="283"/>
      <c r="Q680" s="283"/>
      <c r="R680" s="283"/>
      <c r="S680" s="283"/>
      <c r="T680" s="283"/>
      <c r="U680" s="283"/>
      <c r="V680" s="283"/>
      <c r="W680" s="283"/>
      <c r="X680" s="283"/>
      <c r="Y680" s="283"/>
      <c r="Z680" s="283"/>
      <c r="AA680" s="283"/>
      <c r="AB680" s="283"/>
      <c r="AC680" s="283"/>
      <c r="AD680" s="283"/>
      <c r="AE680" s="283"/>
      <c r="AF680" s="283"/>
      <c r="AG680" s="283"/>
      <c r="AH680" s="283"/>
      <c r="AI680" s="285"/>
    </row>
    <row r="681" spans="2:35" s="2" customFormat="1" x14ac:dyDescent="0.25">
      <c r="B681" s="282"/>
      <c r="C681" s="283"/>
      <c r="D681" s="283"/>
      <c r="E681" s="283"/>
      <c r="F681" s="283"/>
      <c r="G681" s="284"/>
      <c r="H681" s="283"/>
      <c r="I681" s="283"/>
      <c r="J681" s="283"/>
      <c r="K681" s="283"/>
      <c r="L681" s="283"/>
      <c r="M681" s="283"/>
      <c r="N681" s="283"/>
      <c r="O681" s="283"/>
      <c r="P681" s="283"/>
      <c r="Q681" s="283"/>
      <c r="R681" s="283"/>
      <c r="S681" s="283"/>
      <c r="T681" s="283"/>
      <c r="U681" s="283"/>
      <c r="V681" s="283"/>
      <c r="W681" s="283"/>
      <c r="X681" s="283"/>
      <c r="Y681" s="283"/>
      <c r="Z681" s="283"/>
      <c r="AA681" s="283"/>
      <c r="AB681" s="283"/>
      <c r="AC681" s="283"/>
      <c r="AD681" s="283"/>
      <c r="AE681" s="283"/>
      <c r="AF681" s="283"/>
      <c r="AG681" s="283"/>
      <c r="AH681" s="283"/>
      <c r="AI681" s="285"/>
    </row>
    <row r="682" spans="2:35" s="2" customFormat="1" x14ac:dyDescent="0.25">
      <c r="B682" s="282"/>
      <c r="C682" s="283"/>
      <c r="D682" s="283"/>
      <c r="E682" s="283"/>
      <c r="F682" s="283"/>
      <c r="G682" s="284"/>
      <c r="H682" s="283"/>
      <c r="I682" s="283"/>
      <c r="J682" s="283"/>
      <c r="K682" s="283"/>
      <c r="L682" s="283"/>
      <c r="M682" s="283"/>
      <c r="N682" s="283"/>
      <c r="O682" s="283"/>
      <c r="P682" s="283"/>
      <c r="Q682" s="283"/>
      <c r="R682" s="283"/>
      <c r="S682" s="283"/>
      <c r="T682" s="283"/>
      <c r="U682" s="283"/>
      <c r="V682" s="283"/>
      <c r="W682" s="283"/>
      <c r="X682" s="283"/>
      <c r="Y682" s="283"/>
      <c r="Z682" s="283"/>
      <c r="AA682" s="283"/>
      <c r="AB682" s="283"/>
      <c r="AC682" s="283"/>
      <c r="AD682" s="283"/>
      <c r="AE682" s="283"/>
      <c r="AF682" s="283"/>
      <c r="AG682" s="283"/>
      <c r="AH682" s="283"/>
      <c r="AI682" s="285"/>
    </row>
    <row r="683" spans="2:35" s="2" customFormat="1" x14ac:dyDescent="0.25">
      <c r="B683" s="282"/>
      <c r="C683" s="283"/>
      <c r="D683" s="283"/>
      <c r="E683" s="283"/>
      <c r="F683" s="283"/>
      <c r="G683" s="284"/>
      <c r="H683" s="283"/>
      <c r="I683" s="283"/>
      <c r="J683" s="283"/>
      <c r="K683" s="283"/>
      <c r="L683" s="283"/>
      <c r="M683" s="283"/>
      <c r="N683" s="283"/>
      <c r="O683" s="283"/>
      <c r="P683" s="283"/>
      <c r="Q683" s="283"/>
      <c r="R683" s="283"/>
      <c r="S683" s="283"/>
      <c r="T683" s="283"/>
      <c r="U683" s="283"/>
      <c r="V683" s="283"/>
      <c r="W683" s="283"/>
      <c r="X683" s="283"/>
      <c r="Y683" s="283"/>
      <c r="Z683" s="283"/>
      <c r="AA683" s="283"/>
      <c r="AB683" s="283"/>
      <c r="AC683" s="283"/>
      <c r="AD683" s="283"/>
      <c r="AE683" s="283"/>
      <c r="AF683" s="283"/>
      <c r="AG683" s="283"/>
      <c r="AH683" s="283"/>
      <c r="AI683" s="285"/>
    </row>
    <row r="684" spans="2:35" s="2" customFormat="1" x14ac:dyDescent="0.25">
      <c r="B684" s="282"/>
      <c r="C684" s="283"/>
      <c r="D684" s="283"/>
      <c r="E684" s="283"/>
      <c r="F684" s="283"/>
      <c r="G684" s="284"/>
      <c r="H684" s="283"/>
      <c r="I684" s="283"/>
      <c r="J684" s="283"/>
      <c r="K684" s="283"/>
      <c r="L684" s="283"/>
      <c r="M684" s="283"/>
      <c r="N684" s="283"/>
      <c r="O684" s="283"/>
      <c r="P684" s="283"/>
      <c r="Q684" s="283"/>
      <c r="R684" s="283"/>
      <c r="S684" s="283"/>
      <c r="T684" s="283"/>
      <c r="U684" s="283"/>
      <c r="V684" s="283"/>
      <c r="W684" s="283"/>
      <c r="X684" s="283"/>
      <c r="Y684" s="283"/>
      <c r="Z684" s="283"/>
      <c r="AA684" s="283"/>
      <c r="AB684" s="283"/>
      <c r="AC684" s="283"/>
      <c r="AD684" s="283"/>
      <c r="AE684" s="283"/>
      <c r="AF684" s="283"/>
      <c r="AG684" s="283"/>
      <c r="AH684" s="283"/>
      <c r="AI684" s="285"/>
    </row>
    <row r="685" spans="2:35" s="2" customFormat="1" x14ac:dyDescent="0.25">
      <c r="B685" s="282"/>
      <c r="C685" s="283"/>
      <c r="D685" s="283"/>
      <c r="E685" s="283"/>
      <c r="F685" s="283"/>
      <c r="G685" s="284"/>
      <c r="H685" s="283"/>
      <c r="I685" s="283"/>
      <c r="J685" s="283"/>
      <c r="K685" s="283"/>
      <c r="L685" s="283"/>
      <c r="M685" s="283"/>
      <c r="N685" s="283"/>
      <c r="O685" s="283"/>
      <c r="P685" s="283"/>
      <c r="Q685" s="283"/>
      <c r="R685" s="283"/>
      <c r="S685" s="283"/>
      <c r="T685" s="283"/>
      <c r="U685" s="283"/>
      <c r="V685" s="283"/>
      <c r="W685" s="283"/>
      <c r="X685" s="283"/>
      <c r="Y685" s="283"/>
      <c r="Z685" s="283"/>
      <c r="AA685" s="283"/>
      <c r="AB685" s="283"/>
      <c r="AC685" s="283"/>
      <c r="AD685" s="283"/>
      <c r="AE685" s="283"/>
      <c r="AF685" s="283"/>
      <c r="AG685" s="283"/>
      <c r="AH685" s="283"/>
      <c r="AI685" s="285"/>
    </row>
    <row r="686" spans="2:35" s="2" customFormat="1" x14ac:dyDescent="0.25">
      <c r="B686" s="282"/>
      <c r="C686" s="283"/>
      <c r="D686" s="283"/>
      <c r="E686" s="283"/>
      <c r="F686" s="283"/>
      <c r="G686" s="284"/>
      <c r="H686" s="283"/>
      <c r="I686" s="283"/>
      <c r="J686" s="283"/>
      <c r="K686" s="283"/>
      <c r="L686" s="283"/>
      <c r="M686" s="283"/>
      <c r="N686" s="283"/>
      <c r="O686" s="283"/>
      <c r="P686" s="283"/>
      <c r="Q686" s="283"/>
      <c r="R686" s="283"/>
      <c r="S686" s="283"/>
      <c r="T686" s="283"/>
      <c r="U686" s="283"/>
      <c r="V686" s="283"/>
      <c r="W686" s="283"/>
      <c r="X686" s="283"/>
      <c r="Y686" s="283"/>
      <c r="Z686" s="283"/>
      <c r="AA686" s="283"/>
      <c r="AB686" s="283"/>
      <c r="AC686" s="283"/>
      <c r="AD686" s="283"/>
      <c r="AE686" s="283"/>
      <c r="AF686" s="283"/>
      <c r="AG686" s="283"/>
      <c r="AH686" s="283"/>
      <c r="AI686" s="285"/>
    </row>
    <row r="687" spans="2:35" s="2" customFormat="1" x14ac:dyDescent="0.25">
      <c r="B687" s="282"/>
      <c r="C687" s="283"/>
      <c r="D687" s="283"/>
      <c r="E687" s="283"/>
      <c r="F687" s="283"/>
      <c r="G687" s="284"/>
      <c r="H687" s="283"/>
      <c r="I687" s="283"/>
      <c r="J687" s="283"/>
      <c r="K687" s="283"/>
      <c r="L687" s="283"/>
      <c r="M687" s="283"/>
      <c r="N687" s="283"/>
      <c r="O687" s="283"/>
      <c r="P687" s="283"/>
      <c r="Q687" s="283"/>
      <c r="R687" s="283"/>
      <c r="S687" s="283"/>
      <c r="T687" s="283"/>
      <c r="U687" s="283"/>
      <c r="V687" s="283"/>
      <c r="W687" s="283"/>
      <c r="X687" s="283"/>
      <c r="Y687" s="283"/>
      <c r="Z687" s="283"/>
      <c r="AA687" s="283"/>
      <c r="AB687" s="283"/>
      <c r="AC687" s="283"/>
      <c r="AD687" s="283"/>
      <c r="AE687" s="283"/>
      <c r="AF687" s="283"/>
      <c r="AG687" s="283"/>
      <c r="AH687" s="283"/>
      <c r="AI687" s="285"/>
    </row>
    <row r="688" spans="2:35" s="2" customFormat="1" x14ac:dyDescent="0.25">
      <c r="B688" s="282"/>
      <c r="C688" s="283"/>
      <c r="D688" s="283"/>
      <c r="E688" s="283"/>
      <c r="F688" s="283"/>
      <c r="G688" s="284"/>
      <c r="H688" s="283"/>
      <c r="I688" s="283"/>
      <c r="J688" s="283"/>
      <c r="K688" s="283"/>
      <c r="L688" s="283"/>
      <c r="M688" s="283"/>
      <c r="N688" s="283"/>
      <c r="O688" s="283"/>
      <c r="P688" s="283"/>
      <c r="Q688" s="283"/>
      <c r="R688" s="283"/>
      <c r="S688" s="283"/>
      <c r="T688" s="283"/>
      <c r="U688" s="283"/>
      <c r="V688" s="283"/>
      <c r="W688" s="283"/>
      <c r="X688" s="283"/>
      <c r="Y688" s="283"/>
      <c r="Z688" s="283"/>
      <c r="AA688" s="283"/>
      <c r="AB688" s="283"/>
      <c r="AC688" s="283"/>
      <c r="AD688" s="283"/>
      <c r="AE688" s="283"/>
      <c r="AF688" s="283"/>
      <c r="AG688" s="283"/>
      <c r="AH688" s="283"/>
      <c r="AI688" s="285"/>
    </row>
    <row r="689" spans="2:35" s="2" customFormat="1" x14ac:dyDescent="0.25">
      <c r="B689" s="282"/>
      <c r="C689" s="283"/>
      <c r="D689" s="283"/>
      <c r="E689" s="283"/>
      <c r="F689" s="283"/>
      <c r="G689" s="284"/>
      <c r="H689" s="283"/>
      <c r="I689" s="283"/>
      <c r="J689" s="283"/>
      <c r="K689" s="283"/>
      <c r="L689" s="283"/>
      <c r="M689" s="283"/>
      <c r="N689" s="283"/>
      <c r="O689" s="283"/>
      <c r="P689" s="283"/>
      <c r="Q689" s="283"/>
      <c r="R689" s="283"/>
      <c r="S689" s="283"/>
      <c r="T689" s="283"/>
      <c r="U689" s="283"/>
      <c r="V689" s="283"/>
      <c r="W689" s="283"/>
      <c r="X689" s="283"/>
      <c r="Y689" s="283"/>
      <c r="Z689" s="283"/>
      <c r="AA689" s="283"/>
      <c r="AB689" s="283"/>
      <c r="AC689" s="283"/>
      <c r="AD689" s="283"/>
      <c r="AE689" s="283"/>
      <c r="AF689" s="283"/>
      <c r="AG689" s="283"/>
      <c r="AH689" s="283"/>
      <c r="AI689" s="285"/>
    </row>
    <row r="690" spans="2:35" s="2" customFormat="1" x14ac:dyDescent="0.25">
      <c r="B690" s="282"/>
      <c r="C690" s="283"/>
      <c r="D690" s="283"/>
      <c r="E690" s="283"/>
      <c r="F690" s="283"/>
      <c r="G690" s="284"/>
      <c r="H690" s="283"/>
      <c r="I690" s="283"/>
      <c r="J690" s="283"/>
      <c r="K690" s="283"/>
      <c r="L690" s="283"/>
      <c r="M690" s="283"/>
      <c r="N690" s="283"/>
      <c r="O690" s="283"/>
      <c r="P690" s="283"/>
      <c r="Q690" s="283"/>
      <c r="R690" s="283"/>
      <c r="S690" s="283"/>
      <c r="T690" s="283"/>
      <c r="U690" s="283"/>
      <c r="V690" s="283"/>
      <c r="W690" s="283"/>
      <c r="X690" s="283"/>
      <c r="Y690" s="283"/>
      <c r="Z690" s="283"/>
      <c r="AA690" s="283"/>
      <c r="AB690" s="283"/>
      <c r="AC690" s="283"/>
      <c r="AD690" s="283"/>
      <c r="AE690" s="283"/>
      <c r="AF690" s="283"/>
      <c r="AG690" s="283"/>
      <c r="AH690" s="283"/>
      <c r="AI690" s="285"/>
    </row>
    <row r="691" spans="2:35" s="2" customFormat="1" x14ac:dyDescent="0.25">
      <c r="B691" s="282"/>
      <c r="C691" s="283"/>
      <c r="D691" s="283"/>
      <c r="E691" s="283"/>
      <c r="F691" s="283"/>
      <c r="G691" s="284"/>
      <c r="H691" s="283"/>
      <c r="I691" s="283"/>
      <c r="J691" s="283"/>
      <c r="K691" s="283"/>
      <c r="L691" s="283"/>
      <c r="M691" s="283"/>
      <c r="N691" s="283"/>
      <c r="O691" s="283"/>
      <c r="P691" s="283"/>
      <c r="Q691" s="283"/>
      <c r="R691" s="283"/>
      <c r="S691" s="283"/>
      <c r="T691" s="283"/>
      <c r="U691" s="283"/>
      <c r="V691" s="283"/>
      <c r="W691" s="283"/>
      <c r="X691" s="283"/>
      <c r="Y691" s="283"/>
      <c r="Z691" s="283"/>
      <c r="AA691" s="283"/>
      <c r="AB691" s="283"/>
      <c r="AC691" s="283"/>
      <c r="AD691" s="283"/>
      <c r="AE691" s="283"/>
      <c r="AF691" s="283"/>
      <c r="AG691" s="283"/>
      <c r="AH691" s="283"/>
      <c r="AI691" s="285"/>
    </row>
    <row r="692" spans="2:35" s="2" customFormat="1" x14ac:dyDescent="0.25">
      <c r="B692" s="282"/>
      <c r="C692" s="283"/>
      <c r="D692" s="283"/>
      <c r="E692" s="283"/>
      <c r="F692" s="283"/>
      <c r="G692" s="284"/>
      <c r="H692" s="283"/>
      <c r="I692" s="283"/>
      <c r="J692" s="283"/>
      <c r="K692" s="283"/>
      <c r="L692" s="283"/>
      <c r="M692" s="283"/>
      <c r="N692" s="283"/>
      <c r="O692" s="283"/>
      <c r="P692" s="283"/>
      <c r="Q692" s="283"/>
      <c r="R692" s="283"/>
      <c r="S692" s="283"/>
      <c r="T692" s="283"/>
      <c r="U692" s="283"/>
      <c r="V692" s="283"/>
      <c r="W692" s="283"/>
      <c r="X692" s="283"/>
      <c r="Y692" s="283"/>
      <c r="Z692" s="283"/>
      <c r="AA692" s="283"/>
      <c r="AB692" s="283"/>
      <c r="AC692" s="283"/>
      <c r="AD692" s="283"/>
      <c r="AE692" s="283"/>
      <c r="AF692" s="283"/>
      <c r="AG692" s="283"/>
      <c r="AH692" s="283"/>
      <c r="AI692" s="285"/>
    </row>
    <row r="693" spans="2:35" s="2" customFormat="1" x14ac:dyDescent="0.25">
      <c r="B693" s="282"/>
      <c r="C693" s="283"/>
      <c r="D693" s="283"/>
      <c r="E693" s="283"/>
      <c r="F693" s="283"/>
      <c r="G693" s="284"/>
      <c r="H693" s="283"/>
      <c r="I693" s="283"/>
      <c r="J693" s="283"/>
      <c r="K693" s="283"/>
      <c r="L693" s="283"/>
      <c r="M693" s="283"/>
      <c r="N693" s="283"/>
      <c r="O693" s="283"/>
      <c r="P693" s="283"/>
      <c r="Q693" s="283"/>
      <c r="R693" s="283"/>
      <c r="S693" s="283"/>
      <c r="T693" s="283"/>
      <c r="U693" s="283"/>
      <c r="V693" s="283"/>
      <c r="W693" s="283"/>
      <c r="X693" s="283"/>
      <c r="Y693" s="283"/>
      <c r="Z693" s="283"/>
      <c r="AA693" s="283"/>
      <c r="AB693" s="283"/>
      <c r="AC693" s="283"/>
      <c r="AD693" s="283"/>
      <c r="AE693" s="283"/>
      <c r="AF693" s="283"/>
      <c r="AG693" s="283"/>
      <c r="AH693" s="283"/>
      <c r="AI693" s="285"/>
    </row>
    <row r="694" spans="2:35" s="2" customFormat="1" x14ac:dyDescent="0.25">
      <c r="B694" s="282"/>
      <c r="C694" s="283"/>
      <c r="D694" s="283"/>
      <c r="E694" s="283"/>
      <c r="F694" s="283"/>
      <c r="G694" s="284"/>
      <c r="H694" s="283"/>
      <c r="I694" s="283"/>
      <c r="J694" s="283"/>
      <c r="K694" s="283"/>
      <c r="L694" s="283"/>
      <c r="M694" s="283"/>
      <c r="N694" s="283"/>
      <c r="O694" s="283"/>
      <c r="P694" s="283"/>
      <c r="Q694" s="283"/>
      <c r="R694" s="283"/>
      <c r="S694" s="283"/>
      <c r="T694" s="283"/>
      <c r="U694" s="283"/>
      <c r="V694" s="283"/>
      <c r="W694" s="283"/>
      <c r="X694" s="283"/>
      <c r="Y694" s="283"/>
      <c r="Z694" s="283"/>
      <c r="AA694" s="283"/>
      <c r="AB694" s="283"/>
      <c r="AC694" s="283"/>
      <c r="AD694" s="283"/>
      <c r="AE694" s="283"/>
      <c r="AF694" s="283"/>
      <c r="AG694" s="283"/>
      <c r="AH694" s="283"/>
      <c r="AI694" s="285"/>
    </row>
    <row r="695" spans="2:35" s="2" customFormat="1" x14ac:dyDescent="0.25">
      <c r="B695" s="282"/>
      <c r="C695" s="283"/>
      <c r="D695" s="283"/>
      <c r="E695" s="283"/>
      <c r="F695" s="283"/>
      <c r="G695" s="284"/>
      <c r="H695" s="283"/>
      <c r="I695" s="283"/>
      <c r="J695" s="283"/>
      <c r="K695" s="283"/>
      <c r="L695" s="283"/>
      <c r="M695" s="283"/>
      <c r="N695" s="283"/>
      <c r="O695" s="283"/>
      <c r="P695" s="283"/>
      <c r="Q695" s="283"/>
      <c r="R695" s="283"/>
      <c r="S695" s="283"/>
      <c r="T695" s="283"/>
      <c r="U695" s="283"/>
      <c r="V695" s="283"/>
      <c r="W695" s="283"/>
      <c r="X695" s="283"/>
      <c r="Y695" s="283"/>
      <c r="Z695" s="283"/>
      <c r="AA695" s="283"/>
      <c r="AB695" s="283"/>
      <c r="AC695" s="283"/>
      <c r="AD695" s="283"/>
      <c r="AE695" s="283"/>
      <c r="AF695" s="283"/>
      <c r="AG695" s="283"/>
      <c r="AH695" s="283"/>
      <c r="AI695" s="285"/>
    </row>
    <row r="696" spans="2:35" s="2" customFormat="1" x14ac:dyDescent="0.25">
      <c r="B696" s="282"/>
      <c r="C696" s="283"/>
      <c r="D696" s="283"/>
      <c r="E696" s="283"/>
      <c r="F696" s="283"/>
      <c r="G696" s="284"/>
      <c r="H696" s="283"/>
      <c r="I696" s="283"/>
      <c r="J696" s="283"/>
      <c r="K696" s="283"/>
      <c r="L696" s="283"/>
      <c r="M696" s="283"/>
      <c r="N696" s="283"/>
      <c r="O696" s="283"/>
      <c r="P696" s="283"/>
      <c r="Q696" s="283"/>
      <c r="R696" s="283"/>
      <c r="S696" s="283"/>
      <c r="T696" s="283"/>
      <c r="U696" s="283"/>
      <c r="V696" s="283"/>
      <c r="W696" s="283"/>
      <c r="X696" s="283"/>
      <c r="Y696" s="283"/>
      <c r="Z696" s="283"/>
      <c r="AA696" s="283"/>
      <c r="AB696" s="283"/>
      <c r="AC696" s="283"/>
      <c r="AD696" s="283"/>
      <c r="AE696" s="283"/>
      <c r="AF696" s="283"/>
      <c r="AG696" s="283"/>
      <c r="AH696" s="283"/>
      <c r="AI696" s="285"/>
    </row>
    <row r="697" spans="2:35" s="2" customFormat="1" x14ac:dyDescent="0.25">
      <c r="B697" s="282"/>
      <c r="C697" s="283"/>
      <c r="D697" s="283"/>
      <c r="E697" s="283"/>
      <c r="F697" s="283"/>
      <c r="G697" s="284"/>
      <c r="H697" s="283"/>
      <c r="I697" s="283"/>
      <c r="J697" s="283"/>
      <c r="K697" s="283"/>
      <c r="L697" s="283"/>
      <c r="M697" s="283"/>
      <c r="N697" s="283"/>
      <c r="O697" s="283"/>
      <c r="P697" s="283"/>
      <c r="Q697" s="283"/>
      <c r="R697" s="283"/>
      <c r="S697" s="283"/>
      <c r="T697" s="283"/>
      <c r="U697" s="283"/>
      <c r="V697" s="283"/>
      <c r="W697" s="283"/>
      <c r="X697" s="283"/>
      <c r="Y697" s="283"/>
      <c r="Z697" s="283"/>
      <c r="AA697" s="283"/>
      <c r="AB697" s="283"/>
      <c r="AC697" s="283"/>
      <c r="AD697" s="283"/>
      <c r="AE697" s="283"/>
      <c r="AF697" s="283"/>
      <c r="AG697" s="283"/>
      <c r="AH697" s="283"/>
      <c r="AI697" s="285"/>
    </row>
    <row r="698" spans="2:35" s="2" customFormat="1" x14ac:dyDescent="0.25">
      <c r="B698" s="282"/>
      <c r="C698" s="283"/>
      <c r="D698" s="283"/>
      <c r="E698" s="283"/>
      <c r="F698" s="283"/>
      <c r="G698" s="284"/>
      <c r="H698" s="283"/>
      <c r="I698" s="283"/>
      <c r="J698" s="283"/>
      <c r="K698" s="283"/>
      <c r="L698" s="283"/>
      <c r="M698" s="283"/>
      <c r="N698" s="283"/>
      <c r="O698" s="283"/>
      <c r="P698" s="283"/>
      <c r="Q698" s="283"/>
      <c r="R698" s="283"/>
      <c r="S698" s="283"/>
      <c r="T698" s="283"/>
      <c r="U698" s="283"/>
      <c r="V698" s="283"/>
      <c r="W698" s="283"/>
      <c r="X698" s="283"/>
      <c r="Y698" s="283"/>
      <c r="Z698" s="283"/>
      <c r="AA698" s="283"/>
      <c r="AB698" s="283"/>
      <c r="AC698" s="283"/>
      <c r="AD698" s="283"/>
      <c r="AE698" s="283"/>
      <c r="AF698" s="283"/>
      <c r="AG698" s="283"/>
      <c r="AH698" s="283"/>
      <c r="AI698" s="285"/>
    </row>
    <row r="699" spans="2:35" s="2" customFormat="1" x14ac:dyDescent="0.25">
      <c r="B699" s="282"/>
      <c r="C699" s="283"/>
      <c r="D699" s="283"/>
      <c r="E699" s="283"/>
      <c r="F699" s="283"/>
      <c r="G699" s="284"/>
      <c r="H699" s="283"/>
      <c r="I699" s="283"/>
      <c r="J699" s="283"/>
      <c r="K699" s="283"/>
      <c r="L699" s="283"/>
      <c r="M699" s="283"/>
      <c r="N699" s="283"/>
      <c r="O699" s="283"/>
      <c r="P699" s="283"/>
      <c r="Q699" s="283"/>
      <c r="R699" s="283"/>
      <c r="S699" s="283"/>
      <c r="T699" s="283"/>
      <c r="U699" s="283"/>
      <c r="V699" s="283"/>
      <c r="W699" s="283"/>
      <c r="X699" s="283"/>
      <c r="Y699" s="283"/>
      <c r="Z699" s="283"/>
      <c r="AA699" s="283"/>
      <c r="AB699" s="283"/>
      <c r="AC699" s="283"/>
      <c r="AD699" s="283"/>
      <c r="AE699" s="283"/>
      <c r="AF699" s="283"/>
      <c r="AG699" s="283"/>
      <c r="AH699" s="283"/>
      <c r="AI699" s="285"/>
    </row>
    <row r="700" spans="2:35" s="2" customFormat="1" x14ac:dyDescent="0.25">
      <c r="B700" s="282"/>
      <c r="C700" s="283"/>
      <c r="D700" s="283"/>
      <c r="E700" s="283"/>
      <c r="F700" s="283"/>
      <c r="G700" s="284"/>
      <c r="H700" s="283"/>
      <c r="I700" s="283"/>
      <c r="J700" s="283"/>
      <c r="K700" s="283"/>
      <c r="L700" s="283"/>
      <c r="M700" s="283"/>
      <c r="N700" s="283"/>
      <c r="O700" s="283"/>
      <c r="P700" s="283"/>
      <c r="Q700" s="283"/>
      <c r="R700" s="283"/>
      <c r="S700" s="283"/>
      <c r="T700" s="283"/>
      <c r="U700" s="283"/>
      <c r="V700" s="283"/>
      <c r="W700" s="283"/>
      <c r="X700" s="283"/>
      <c r="Y700" s="283"/>
      <c r="Z700" s="283"/>
      <c r="AA700" s="283"/>
      <c r="AB700" s="283"/>
      <c r="AC700" s="283"/>
      <c r="AD700" s="283"/>
      <c r="AE700" s="283"/>
      <c r="AF700" s="283"/>
      <c r="AG700" s="283"/>
      <c r="AH700" s="283"/>
      <c r="AI700" s="285"/>
    </row>
    <row r="701" spans="2:35" s="2" customFormat="1" x14ac:dyDescent="0.25">
      <c r="B701" s="282"/>
      <c r="C701" s="283"/>
      <c r="D701" s="283"/>
      <c r="E701" s="283"/>
      <c r="F701" s="283"/>
      <c r="G701" s="284"/>
      <c r="H701" s="283"/>
      <c r="I701" s="283"/>
      <c r="J701" s="283"/>
      <c r="K701" s="283"/>
      <c r="L701" s="283"/>
      <c r="M701" s="283"/>
      <c r="N701" s="283"/>
      <c r="O701" s="283"/>
      <c r="P701" s="283"/>
      <c r="Q701" s="283"/>
      <c r="R701" s="283"/>
      <c r="S701" s="283"/>
      <c r="T701" s="283"/>
      <c r="U701" s="283"/>
      <c r="V701" s="283"/>
      <c r="W701" s="283"/>
      <c r="X701" s="283"/>
      <c r="Y701" s="283"/>
      <c r="Z701" s="283"/>
      <c r="AA701" s="283"/>
      <c r="AB701" s="283"/>
      <c r="AC701" s="283"/>
      <c r="AD701" s="283"/>
      <c r="AE701" s="283"/>
      <c r="AF701" s="283"/>
      <c r="AG701" s="283"/>
      <c r="AH701" s="283"/>
      <c r="AI701" s="285"/>
    </row>
    <row r="702" spans="2:35" s="2" customFormat="1" x14ac:dyDescent="0.25">
      <c r="B702" s="282"/>
      <c r="C702" s="283"/>
      <c r="D702" s="283"/>
      <c r="E702" s="283"/>
      <c r="F702" s="283"/>
      <c r="G702" s="284"/>
      <c r="H702" s="283"/>
      <c r="I702" s="283"/>
      <c r="J702" s="283"/>
      <c r="K702" s="283"/>
      <c r="L702" s="283"/>
      <c r="M702" s="283"/>
      <c r="N702" s="283"/>
      <c r="O702" s="283"/>
      <c r="P702" s="283"/>
      <c r="Q702" s="283"/>
      <c r="R702" s="283"/>
      <c r="S702" s="283"/>
      <c r="T702" s="283"/>
      <c r="U702" s="283"/>
      <c r="V702" s="283"/>
      <c r="W702" s="283"/>
      <c r="X702" s="283"/>
      <c r="Y702" s="283"/>
      <c r="Z702" s="283"/>
      <c r="AA702" s="283"/>
      <c r="AB702" s="283"/>
      <c r="AC702" s="283"/>
      <c r="AD702" s="283"/>
      <c r="AE702" s="283"/>
      <c r="AF702" s="283"/>
      <c r="AG702" s="283"/>
      <c r="AH702" s="283"/>
      <c r="AI702" s="285"/>
    </row>
    <row r="703" spans="2:35" s="2" customFormat="1" x14ac:dyDescent="0.25">
      <c r="B703" s="282"/>
      <c r="C703" s="283"/>
      <c r="D703" s="283"/>
      <c r="E703" s="283"/>
      <c r="F703" s="283"/>
      <c r="G703" s="284"/>
      <c r="H703" s="283"/>
      <c r="I703" s="283"/>
      <c r="J703" s="283"/>
      <c r="K703" s="283"/>
      <c r="L703" s="283"/>
      <c r="M703" s="283"/>
      <c r="N703" s="283"/>
      <c r="O703" s="283"/>
      <c r="P703" s="283"/>
      <c r="Q703" s="283"/>
      <c r="R703" s="283"/>
      <c r="S703" s="283"/>
      <c r="T703" s="283"/>
      <c r="U703" s="283"/>
      <c r="V703" s="283"/>
      <c r="W703" s="283"/>
      <c r="X703" s="283"/>
      <c r="Y703" s="283"/>
      <c r="Z703" s="283"/>
      <c r="AA703" s="283"/>
      <c r="AB703" s="283"/>
      <c r="AC703" s="283"/>
      <c r="AD703" s="283"/>
      <c r="AE703" s="283"/>
      <c r="AF703" s="283"/>
      <c r="AG703" s="283"/>
      <c r="AH703" s="283"/>
      <c r="AI703" s="285"/>
    </row>
    <row r="704" spans="2:35" s="2" customFormat="1" x14ac:dyDescent="0.25">
      <c r="B704" s="282"/>
      <c r="C704" s="283"/>
      <c r="D704" s="283"/>
      <c r="E704" s="283"/>
      <c r="F704" s="283"/>
      <c r="G704" s="284"/>
      <c r="H704" s="283"/>
      <c r="I704" s="283"/>
      <c r="J704" s="283"/>
      <c r="K704" s="283"/>
      <c r="L704" s="283"/>
      <c r="M704" s="283"/>
      <c r="N704" s="283"/>
      <c r="O704" s="283"/>
      <c r="P704" s="283"/>
      <c r="Q704" s="283"/>
      <c r="R704" s="283"/>
      <c r="S704" s="283"/>
      <c r="T704" s="283"/>
      <c r="U704" s="283"/>
      <c r="V704" s="283"/>
      <c r="W704" s="283"/>
      <c r="X704" s="283"/>
      <c r="Y704" s="283"/>
      <c r="Z704" s="283"/>
      <c r="AA704" s="283"/>
      <c r="AB704" s="283"/>
      <c r="AC704" s="283"/>
      <c r="AD704" s="283"/>
      <c r="AE704" s="283"/>
      <c r="AF704" s="283"/>
      <c r="AG704" s="283"/>
      <c r="AH704" s="283"/>
      <c r="AI704" s="285"/>
    </row>
    <row r="705" spans="2:35" s="2" customFormat="1" x14ac:dyDescent="0.25">
      <c r="B705" s="282"/>
      <c r="C705" s="283"/>
      <c r="D705" s="283"/>
      <c r="E705" s="283"/>
      <c r="F705" s="283"/>
      <c r="G705" s="284"/>
      <c r="H705" s="283"/>
      <c r="I705" s="283"/>
      <c r="J705" s="283"/>
      <c r="K705" s="283"/>
      <c r="L705" s="283"/>
      <c r="M705" s="283"/>
      <c r="N705" s="283"/>
      <c r="O705" s="283"/>
      <c r="P705" s="283"/>
      <c r="Q705" s="283"/>
      <c r="R705" s="283"/>
      <c r="S705" s="283"/>
      <c r="T705" s="283"/>
      <c r="U705" s="283"/>
      <c r="V705" s="283"/>
      <c r="W705" s="283"/>
      <c r="X705" s="283"/>
      <c r="Y705" s="283"/>
      <c r="Z705" s="283"/>
      <c r="AA705" s="283"/>
      <c r="AB705" s="283"/>
      <c r="AC705" s="283"/>
      <c r="AD705" s="283"/>
      <c r="AE705" s="283"/>
      <c r="AF705" s="283"/>
      <c r="AG705" s="283"/>
      <c r="AH705" s="283"/>
      <c r="AI705" s="285"/>
    </row>
    <row r="706" spans="2:35" s="2" customFormat="1" x14ac:dyDescent="0.25">
      <c r="B706" s="282"/>
      <c r="C706" s="283"/>
      <c r="D706" s="283"/>
      <c r="E706" s="283"/>
      <c r="F706" s="283"/>
      <c r="G706" s="284"/>
      <c r="H706" s="283"/>
      <c r="I706" s="283"/>
      <c r="J706" s="283"/>
      <c r="K706" s="283"/>
      <c r="L706" s="283"/>
      <c r="M706" s="283"/>
      <c r="N706" s="283"/>
      <c r="O706" s="283"/>
      <c r="P706" s="283"/>
      <c r="Q706" s="283"/>
      <c r="R706" s="283"/>
      <c r="S706" s="283"/>
      <c r="T706" s="283"/>
      <c r="U706" s="283"/>
      <c r="V706" s="283"/>
      <c r="W706" s="283"/>
      <c r="X706" s="283"/>
      <c r="Y706" s="283"/>
      <c r="Z706" s="283"/>
      <c r="AA706" s="283"/>
      <c r="AB706" s="283"/>
      <c r="AC706" s="283"/>
      <c r="AD706" s="283"/>
      <c r="AE706" s="283"/>
      <c r="AF706" s="283"/>
      <c r="AG706" s="283"/>
      <c r="AH706" s="283"/>
      <c r="AI706" s="285"/>
    </row>
    <row r="707" spans="2:35" s="2" customFormat="1" x14ac:dyDescent="0.25">
      <c r="B707" s="282"/>
      <c r="C707" s="283"/>
      <c r="D707" s="283"/>
      <c r="E707" s="283"/>
      <c r="F707" s="283"/>
      <c r="G707" s="284"/>
      <c r="H707" s="283"/>
      <c r="I707" s="283"/>
      <c r="J707" s="283"/>
      <c r="K707" s="283"/>
      <c r="L707" s="283"/>
      <c r="M707" s="283"/>
      <c r="N707" s="283"/>
      <c r="O707" s="283"/>
      <c r="P707" s="283"/>
      <c r="Q707" s="283"/>
      <c r="R707" s="283"/>
      <c r="S707" s="283"/>
      <c r="T707" s="283"/>
      <c r="U707" s="283"/>
      <c r="V707" s="283"/>
      <c r="W707" s="283"/>
      <c r="X707" s="283"/>
      <c r="Y707" s="283"/>
      <c r="Z707" s="283"/>
      <c r="AA707" s="283"/>
      <c r="AB707" s="283"/>
      <c r="AC707" s="283"/>
      <c r="AD707" s="283"/>
      <c r="AE707" s="283"/>
      <c r="AF707" s="283"/>
      <c r="AG707" s="283"/>
      <c r="AH707" s="283"/>
      <c r="AI707" s="285"/>
    </row>
    <row r="708" spans="2:35" s="2" customFormat="1" x14ac:dyDescent="0.25">
      <c r="B708" s="282"/>
      <c r="C708" s="283"/>
      <c r="D708" s="283"/>
      <c r="E708" s="283"/>
      <c r="F708" s="283"/>
      <c r="G708" s="284"/>
      <c r="H708" s="283"/>
      <c r="I708" s="283"/>
      <c r="J708" s="283"/>
      <c r="K708" s="283"/>
      <c r="L708" s="283"/>
      <c r="M708" s="283"/>
      <c r="N708" s="283"/>
      <c r="O708" s="283"/>
      <c r="P708" s="283"/>
      <c r="Q708" s="283"/>
      <c r="R708" s="283"/>
      <c r="S708" s="283"/>
      <c r="T708" s="283"/>
      <c r="U708" s="283"/>
      <c r="V708" s="283"/>
      <c r="W708" s="283"/>
      <c r="X708" s="283"/>
      <c r="Y708" s="283"/>
      <c r="Z708" s="283"/>
      <c r="AA708" s="283"/>
      <c r="AB708" s="283"/>
      <c r="AC708" s="283"/>
      <c r="AD708" s="283"/>
      <c r="AE708" s="283"/>
      <c r="AF708" s="283"/>
      <c r="AG708" s="283"/>
      <c r="AH708" s="283"/>
      <c r="AI708" s="285"/>
    </row>
    <row r="709" spans="2:35" s="2" customFormat="1" x14ac:dyDescent="0.25">
      <c r="B709" s="282"/>
      <c r="C709" s="283"/>
      <c r="D709" s="283"/>
      <c r="E709" s="283"/>
      <c r="F709" s="283"/>
      <c r="G709" s="284"/>
      <c r="H709" s="283"/>
      <c r="I709" s="283"/>
      <c r="J709" s="283"/>
      <c r="K709" s="283"/>
      <c r="L709" s="283"/>
      <c r="M709" s="283"/>
      <c r="N709" s="283"/>
      <c r="O709" s="283"/>
      <c r="P709" s="283"/>
      <c r="Q709" s="283"/>
      <c r="R709" s="283"/>
      <c r="S709" s="283"/>
      <c r="T709" s="283"/>
      <c r="U709" s="283"/>
      <c r="V709" s="283"/>
      <c r="W709" s="283"/>
      <c r="X709" s="283"/>
      <c r="Y709" s="283"/>
      <c r="Z709" s="283"/>
      <c r="AA709" s="283"/>
      <c r="AB709" s="283"/>
      <c r="AC709" s="283"/>
      <c r="AD709" s="283"/>
      <c r="AE709" s="283"/>
      <c r="AF709" s="283"/>
      <c r="AG709" s="283"/>
      <c r="AH709" s="283"/>
      <c r="AI709" s="285"/>
    </row>
    <row r="710" spans="2:35" s="2" customFormat="1" x14ac:dyDescent="0.25">
      <c r="B710" s="282"/>
      <c r="C710" s="283"/>
      <c r="D710" s="283"/>
      <c r="E710" s="283"/>
      <c r="F710" s="283"/>
      <c r="G710" s="284"/>
      <c r="H710" s="283"/>
      <c r="I710" s="283"/>
      <c r="J710" s="283"/>
      <c r="K710" s="283"/>
      <c r="L710" s="283"/>
      <c r="M710" s="283"/>
      <c r="N710" s="283"/>
      <c r="O710" s="283"/>
      <c r="P710" s="283"/>
      <c r="Q710" s="283"/>
      <c r="R710" s="283"/>
      <c r="S710" s="283"/>
      <c r="T710" s="283"/>
      <c r="U710" s="283"/>
      <c r="V710" s="283"/>
      <c r="W710" s="283"/>
      <c r="X710" s="283"/>
      <c r="Y710" s="283"/>
      <c r="Z710" s="283"/>
      <c r="AA710" s="283"/>
      <c r="AB710" s="283"/>
      <c r="AC710" s="283"/>
      <c r="AD710" s="283"/>
      <c r="AE710" s="283"/>
      <c r="AF710" s="283"/>
      <c r="AG710" s="283"/>
      <c r="AH710" s="283"/>
      <c r="AI710" s="285"/>
    </row>
    <row r="711" spans="2:35" s="2" customFormat="1" x14ac:dyDescent="0.25">
      <c r="B711" s="282"/>
      <c r="C711" s="283"/>
      <c r="D711" s="283"/>
      <c r="E711" s="283"/>
      <c r="F711" s="283"/>
      <c r="G711" s="284"/>
      <c r="H711" s="283"/>
      <c r="I711" s="283"/>
      <c r="J711" s="283"/>
      <c r="K711" s="283"/>
      <c r="L711" s="283"/>
      <c r="M711" s="283"/>
      <c r="N711" s="283"/>
      <c r="O711" s="283"/>
      <c r="P711" s="283"/>
      <c r="Q711" s="283"/>
      <c r="R711" s="283"/>
      <c r="S711" s="283"/>
      <c r="T711" s="283"/>
      <c r="U711" s="283"/>
      <c r="V711" s="283"/>
      <c r="W711" s="283"/>
      <c r="X711" s="283"/>
      <c r="Y711" s="283"/>
      <c r="Z711" s="283"/>
      <c r="AA711" s="283"/>
      <c r="AB711" s="283"/>
      <c r="AC711" s="283"/>
      <c r="AD711" s="283"/>
      <c r="AE711" s="283"/>
      <c r="AF711" s="283"/>
      <c r="AG711" s="283"/>
      <c r="AH711" s="283"/>
      <c r="AI711" s="285"/>
    </row>
    <row r="712" spans="2:35" s="2" customFormat="1" x14ac:dyDescent="0.25">
      <c r="B712" s="282"/>
      <c r="C712" s="283"/>
      <c r="D712" s="283"/>
      <c r="E712" s="283"/>
      <c r="F712" s="283"/>
      <c r="G712" s="284"/>
      <c r="H712" s="283"/>
      <c r="I712" s="283"/>
      <c r="J712" s="283"/>
      <c r="K712" s="283"/>
      <c r="L712" s="283"/>
      <c r="M712" s="283"/>
      <c r="N712" s="283"/>
      <c r="O712" s="283"/>
      <c r="P712" s="283"/>
      <c r="Q712" s="283"/>
      <c r="R712" s="283"/>
      <c r="S712" s="283"/>
      <c r="T712" s="283"/>
      <c r="U712" s="283"/>
      <c r="V712" s="283"/>
      <c r="W712" s="283"/>
      <c r="X712" s="283"/>
      <c r="Y712" s="283"/>
      <c r="Z712" s="283"/>
      <c r="AA712" s="283"/>
      <c r="AB712" s="283"/>
      <c r="AC712" s="283"/>
      <c r="AD712" s="283"/>
      <c r="AE712" s="283"/>
      <c r="AF712" s="283"/>
      <c r="AG712" s="283"/>
      <c r="AH712" s="283"/>
      <c r="AI712" s="285"/>
    </row>
    <row r="713" spans="2:35" s="2" customFormat="1" x14ac:dyDescent="0.25">
      <c r="B713" s="282"/>
      <c r="C713" s="283"/>
      <c r="D713" s="283"/>
      <c r="E713" s="283"/>
      <c r="F713" s="283"/>
      <c r="G713" s="284"/>
      <c r="H713" s="283"/>
      <c r="I713" s="283"/>
      <c r="J713" s="283"/>
      <c r="K713" s="283"/>
      <c r="L713" s="283"/>
      <c r="M713" s="283"/>
      <c r="N713" s="283"/>
      <c r="O713" s="283"/>
      <c r="P713" s="283"/>
      <c r="Q713" s="283"/>
      <c r="R713" s="283"/>
      <c r="S713" s="283"/>
      <c r="T713" s="283"/>
      <c r="U713" s="283"/>
      <c r="V713" s="283"/>
      <c r="W713" s="283"/>
      <c r="X713" s="283"/>
      <c r="Y713" s="283"/>
      <c r="Z713" s="283"/>
      <c r="AA713" s="283"/>
      <c r="AB713" s="283"/>
      <c r="AC713" s="283"/>
      <c r="AD713" s="283"/>
      <c r="AE713" s="283"/>
      <c r="AF713" s="283"/>
      <c r="AG713" s="283"/>
      <c r="AH713" s="283"/>
      <c r="AI713" s="285"/>
    </row>
    <row r="714" spans="2:35" s="2" customFormat="1" x14ac:dyDescent="0.25">
      <c r="B714" s="282"/>
      <c r="C714" s="283"/>
      <c r="D714" s="283"/>
      <c r="E714" s="283"/>
      <c r="F714" s="283"/>
      <c r="G714" s="284"/>
      <c r="H714" s="283"/>
      <c r="I714" s="283"/>
      <c r="J714" s="283"/>
      <c r="K714" s="283"/>
      <c r="L714" s="283"/>
      <c r="M714" s="283"/>
      <c r="N714" s="283"/>
      <c r="O714" s="283"/>
      <c r="P714" s="283"/>
      <c r="Q714" s="283"/>
      <c r="R714" s="283"/>
      <c r="S714" s="283"/>
      <c r="T714" s="283"/>
      <c r="U714" s="283"/>
      <c r="V714" s="283"/>
      <c r="W714" s="283"/>
      <c r="X714" s="283"/>
      <c r="Y714" s="283"/>
      <c r="Z714" s="283"/>
      <c r="AA714" s="283"/>
      <c r="AB714" s="283"/>
      <c r="AC714" s="283"/>
      <c r="AD714" s="283"/>
      <c r="AE714" s="283"/>
      <c r="AF714" s="283"/>
      <c r="AG714" s="283"/>
      <c r="AH714" s="283"/>
      <c r="AI714" s="285"/>
    </row>
    <row r="715" spans="2:35" s="2" customFormat="1" x14ac:dyDescent="0.25">
      <c r="B715" s="282"/>
      <c r="C715" s="283"/>
      <c r="D715" s="283"/>
      <c r="E715" s="283"/>
      <c r="F715" s="283"/>
      <c r="G715" s="284"/>
      <c r="H715" s="283"/>
      <c r="I715" s="283"/>
      <c r="J715" s="283"/>
      <c r="K715" s="283"/>
      <c r="L715" s="283"/>
      <c r="M715" s="283"/>
      <c r="N715" s="283"/>
      <c r="O715" s="283"/>
      <c r="P715" s="283"/>
      <c r="Q715" s="283"/>
      <c r="R715" s="283"/>
      <c r="S715" s="283"/>
      <c r="T715" s="283"/>
      <c r="U715" s="283"/>
      <c r="V715" s="283"/>
      <c r="W715" s="283"/>
      <c r="X715" s="283"/>
      <c r="Y715" s="283"/>
      <c r="Z715" s="283"/>
      <c r="AA715" s="283"/>
      <c r="AB715" s="283"/>
      <c r="AC715" s="283"/>
      <c r="AD715" s="283"/>
      <c r="AE715" s="283"/>
      <c r="AF715" s="283"/>
      <c r="AG715" s="283"/>
      <c r="AH715" s="283"/>
      <c r="AI715" s="285"/>
    </row>
    <row r="716" spans="2:35" s="2" customFormat="1" x14ac:dyDescent="0.25">
      <c r="B716" s="282"/>
      <c r="C716" s="283"/>
      <c r="D716" s="283"/>
      <c r="E716" s="283"/>
      <c r="F716" s="283"/>
      <c r="G716" s="284"/>
      <c r="H716" s="283"/>
      <c r="I716" s="283"/>
      <c r="J716" s="283"/>
      <c r="K716" s="283"/>
      <c r="L716" s="283"/>
      <c r="M716" s="283"/>
      <c r="N716" s="283"/>
      <c r="O716" s="283"/>
      <c r="P716" s="283"/>
      <c r="Q716" s="283"/>
      <c r="R716" s="283"/>
      <c r="S716" s="283"/>
      <c r="T716" s="283"/>
      <c r="U716" s="283"/>
      <c r="V716" s="283"/>
      <c r="W716" s="283"/>
      <c r="X716" s="283"/>
      <c r="Y716" s="283"/>
      <c r="Z716" s="283"/>
      <c r="AA716" s="283"/>
      <c r="AB716" s="283"/>
      <c r="AC716" s="283"/>
      <c r="AD716" s="283"/>
      <c r="AE716" s="283"/>
      <c r="AF716" s="283"/>
      <c r="AG716" s="283"/>
      <c r="AH716" s="283"/>
      <c r="AI716" s="285"/>
    </row>
    <row r="717" spans="2:35" s="2" customFormat="1" x14ac:dyDescent="0.25">
      <c r="B717" s="282"/>
      <c r="C717" s="283"/>
      <c r="D717" s="283"/>
      <c r="E717" s="283"/>
      <c r="F717" s="283"/>
      <c r="G717" s="284"/>
      <c r="H717" s="283"/>
      <c r="I717" s="283"/>
      <c r="J717" s="283"/>
      <c r="K717" s="283"/>
      <c r="L717" s="283"/>
      <c r="M717" s="283"/>
      <c r="N717" s="283"/>
      <c r="O717" s="283"/>
      <c r="P717" s="283"/>
      <c r="Q717" s="283"/>
      <c r="R717" s="283"/>
      <c r="S717" s="283"/>
      <c r="T717" s="283"/>
      <c r="U717" s="283"/>
      <c r="V717" s="283"/>
      <c r="W717" s="283"/>
      <c r="X717" s="283"/>
      <c r="Y717" s="283"/>
      <c r="Z717" s="283"/>
      <c r="AA717" s="283"/>
      <c r="AB717" s="283"/>
      <c r="AC717" s="283"/>
      <c r="AD717" s="283"/>
      <c r="AE717" s="283"/>
      <c r="AF717" s="283"/>
      <c r="AG717" s="283"/>
      <c r="AH717" s="283"/>
      <c r="AI717" s="285"/>
    </row>
    <row r="718" spans="2:35" s="2" customFormat="1" x14ac:dyDescent="0.25">
      <c r="B718" s="282"/>
      <c r="C718" s="283"/>
      <c r="D718" s="283"/>
      <c r="E718" s="283"/>
      <c r="F718" s="283"/>
      <c r="G718" s="284"/>
      <c r="H718" s="283"/>
      <c r="I718" s="283"/>
      <c r="J718" s="283"/>
      <c r="K718" s="283"/>
      <c r="L718" s="283"/>
      <c r="M718" s="283"/>
      <c r="N718" s="283"/>
      <c r="O718" s="283"/>
      <c r="P718" s="283"/>
      <c r="Q718" s="283"/>
      <c r="R718" s="283"/>
      <c r="S718" s="283"/>
      <c r="T718" s="283"/>
      <c r="U718" s="283"/>
      <c r="V718" s="283"/>
      <c r="W718" s="283"/>
      <c r="X718" s="283"/>
      <c r="Y718" s="283"/>
      <c r="Z718" s="283"/>
      <c r="AA718" s="283"/>
      <c r="AB718" s="283"/>
      <c r="AC718" s="283"/>
      <c r="AD718" s="283"/>
      <c r="AE718" s="283"/>
      <c r="AF718" s="283"/>
      <c r="AG718" s="283"/>
      <c r="AH718" s="283"/>
      <c r="AI718" s="285"/>
    </row>
    <row r="719" spans="2:35" s="2" customFormat="1" x14ac:dyDescent="0.25">
      <c r="B719" s="282"/>
      <c r="C719" s="283"/>
      <c r="D719" s="283"/>
      <c r="E719" s="283"/>
      <c r="F719" s="283"/>
      <c r="G719" s="284"/>
      <c r="H719" s="283"/>
      <c r="I719" s="283"/>
      <c r="J719" s="283"/>
      <c r="K719" s="283"/>
      <c r="L719" s="283"/>
      <c r="M719" s="283"/>
      <c r="N719" s="283"/>
      <c r="O719" s="283"/>
      <c r="P719" s="283"/>
      <c r="Q719" s="283"/>
      <c r="R719" s="283"/>
      <c r="S719" s="283"/>
      <c r="T719" s="283"/>
      <c r="U719" s="283"/>
      <c r="V719" s="283"/>
      <c r="W719" s="283"/>
      <c r="X719" s="283"/>
      <c r="Y719" s="283"/>
      <c r="Z719" s="283"/>
      <c r="AA719" s="283"/>
      <c r="AB719" s="283"/>
      <c r="AC719" s="283"/>
      <c r="AD719" s="283"/>
      <c r="AE719" s="283"/>
      <c r="AF719" s="283"/>
      <c r="AG719" s="283"/>
      <c r="AH719" s="283"/>
      <c r="AI719" s="285"/>
    </row>
    <row r="720" spans="2:35" s="2" customFormat="1" x14ac:dyDescent="0.25">
      <c r="B720" s="282"/>
      <c r="C720" s="283"/>
      <c r="D720" s="283"/>
      <c r="E720" s="283"/>
      <c r="F720" s="283"/>
      <c r="G720" s="284"/>
      <c r="H720" s="283"/>
      <c r="I720" s="283"/>
      <c r="J720" s="283"/>
      <c r="K720" s="283"/>
      <c r="L720" s="283"/>
      <c r="M720" s="283"/>
      <c r="N720" s="283"/>
      <c r="O720" s="283"/>
      <c r="P720" s="283"/>
      <c r="Q720" s="283"/>
      <c r="R720" s="283"/>
      <c r="S720" s="283"/>
      <c r="T720" s="283"/>
      <c r="U720" s="283"/>
      <c r="V720" s="283"/>
      <c r="W720" s="283"/>
      <c r="X720" s="283"/>
      <c r="Y720" s="283"/>
      <c r="Z720" s="283"/>
      <c r="AA720" s="283"/>
      <c r="AB720" s="283"/>
      <c r="AC720" s="283"/>
      <c r="AD720" s="283"/>
      <c r="AE720" s="283"/>
      <c r="AF720" s="283"/>
      <c r="AG720" s="283"/>
      <c r="AH720" s="283"/>
      <c r="AI720" s="285"/>
    </row>
    <row r="721" spans="2:35" s="2" customFormat="1" x14ac:dyDescent="0.25">
      <c r="B721" s="282"/>
      <c r="C721" s="283"/>
      <c r="D721" s="283"/>
      <c r="E721" s="283"/>
      <c r="F721" s="283"/>
      <c r="G721" s="284"/>
      <c r="H721" s="283"/>
      <c r="I721" s="283"/>
      <c r="J721" s="283"/>
      <c r="K721" s="283"/>
      <c r="L721" s="283"/>
      <c r="M721" s="283"/>
      <c r="N721" s="283"/>
      <c r="O721" s="283"/>
      <c r="P721" s="283"/>
      <c r="Q721" s="283"/>
      <c r="R721" s="283"/>
      <c r="S721" s="283"/>
      <c r="T721" s="283"/>
      <c r="U721" s="283"/>
      <c r="V721" s="283"/>
      <c r="W721" s="283"/>
      <c r="X721" s="283"/>
      <c r="Y721" s="283"/>
      <c r="Z721" s="283"/>
      <c r="AA721" s="283"/>
      <c r="AB721" s="283"/>
      <c r="AC721" s="283"/>
      <c r="AD721" s="283"/>
      <c r="AE721" s="283"/>
      <c r="AF721" s="283"/>
      <c r="AG721" s="283"/>
      <c r="AH721" s="283"/>
      <c r="AI721" s="285"/>
    </row>
    <row r="722" spans="2:35" s="2" customFormat="1" x14ac:dyDescent="0.25">
      <c r="B722" s="282"/>
      <c r="C722" s="283"/>
      <c r="D722" s="283"/>
      <c r="E722" s="283"/>
      <c r="F722" s="283"/>
      <c r="G722" s="284"/>
      <c r="H722" s="283"/>
      <c r="I722" s="283"/>
      <c r="J722" s="283"/>
      <c r="K722" s="283"/>
      <c r="L722" s="283"/>
      <c r="M722" s="283"/>
      <c r="N722" s="283"/>
      <c r="O722" s="283"/>
      <c r="P722" s="283"/>
      <c r="Q722" s="283"/>
      <c r="R722" s="283"/>
      <c r="S722" s="283"/>
      <c r="T722" s="283"/>
      <c r="U722" s="283"/>
      <c r="V722" s="283"/>
      <c r="W722" s="283"/>
      <c r="X722" s="283"/>
      <c r="Y722" s="283"/>
      <c r="Z722" s="283"/>
      <c r="AA722" s="283"/>
      <c r="AB722" s="283"/>
      <c r="AC722" s="283"/>
      <c r="AD722" s="283"/>
      <c r="AE722" s="283"/>
      <c r="AF722" s="283"/>
      <c r="AG722" s="283"/>
      <c r="AH722" s="283"/>
      <c r="AI722" s="285"/>
    </row>
    <row r="723" spans="2:35" s="2" customFormat="1" x14ac:dyDescent="0.25">
      <c r="B723" s="282"/>
      <c r="C723" s="283"/>
      <c r="D723" s="283"/>
      <c r="E723" s="283"/>
      <c r="F723" s="283"/>
      <c r="G723" s="284"/>
      <c r="H723" s="283"/>
      <c r="I723" s="283"/>
      <c r="J723" s="283"/>
      <c r="K723" s="283"/>
      <c r="L723" s="283"/>
      <c r="M723" s="283"/>
      <c r="N723" s="283"/>
      <c r="O723" s="283"/>
      <c r="P723" s="283"/>
      <c r="Q723" s="283"/>
      <c r="R723" s="283"/>
      <c r="S723" s="283"/>
      <c r="T723" s="283"/>
      <c r="U723" s="283"/>
      <c r="V723" s="283"/>
      <c r="W723" s="283"/>
      <c r="X723" s="283"/>
      <c r="Y723" s="283"/>
      <c r="Z723" s="283"/>
      <c r="AA723" s="283"/>
      <c r="AB723" s="283"/>
      <c r="AC723" s="283"/>
      <c r="AD723" s="283"/>
      <c r="AE723" s="283"/>
      <c r="AF723" s="283"/>
      <c r="AG723" s="283"/>
      <c r="AH723" s="283"/>
      <c r="AI723" s="285"/>
    </row>
    <row r="724" spans="2:35" s="2" customFormat="1" x14ac:dyDescent="0.25">
      <c r="B724" s="282"/>
      <c r="C724" s="283"/>
      <c r="D724" s="283"/>
      <c r="E724" s="283"/>
      <c r="F724" s="283"/>
      <c r="G724" s="284"/>
      <c r="H724" s="283"/>
      <c r="I724" s="283"/>
      <c r="J724" s="283"/>
      <c r="K724" s="283"/>
      <c r="L724" s="283"/>
      <c r="M724" s="283"/>
      <c r="N724" s="283"/>
      <c r="O724" s="283"/>
      <c r="P724" s="283"/>
      <c r="Q724" s="283"/>
      <c r="R724" s="283"/>
      <c r="S724" s="283"/>
      <c r="T724" s="283"/>
      <c r="U724" s="283"/>
      <c r="V724" s="283"/>
      <c r="W724" s="283"/>
      <c r="X724" s="283"/>
      <c r="Y724" s="283"/>
      <c r="Z724" s="283"/>
      <c r="AA724" s="283"/>
      <c r="AB724" s="283"/>
      <c r="AC724" s="283"/>
      <c r="AD724" s="283"/>
      <c r="AE724" s="283"/>
      <c r="AF724" s="283"/>
      <c r="AG724" s="283"/>
      <c r="AH724" s="283"/>
      <c r="AI724" s="285"/>
    </row>
    <row r="725" spans="2:35" s="2" customFormat="1" x14ac:dyDescent="0.25">
      <c r="B725" s="282"/>
      <c r="C725" s="283"/>
      <c r="D725" s="283"/>
      <c r="E725" s="283"/>
      <c r="F725" s="283"/>
      <c r="G725" s="284"/>
      <c r="H725" s="283"/>
      <c r="I725" s="283"/>
      <c r="J725" s="283"/>
      <c r="K725" s="283"/>
      <c r="L725" s="283"/>
      <c r="M725" s="283"/>
      <c r="N725" s="283"/>
      <c r="O725" s="283"/>
      <c r="P725" s="283"/>
      <c r="Q725" s="283"/>
      <c r="R725" s="283"/>
      <c r="S725" s="283"/>
      <c r="T725" s="283"/>
      <c r="U725" s="283"/>
      <c r="V725" s="283"/>
      <c r="W725" s="283"/>
      <c r="X725" s="283"/>
      <c r="Y725" s="283"/>
      <c r="Z725" s="283"/>
      <c r="AA725" s="283"/>
      <c r="AB725" s="283"/>
      <c r="AC725" s="283"/>
      <c r="AD725" s="283"/>
      <c r="AE725" s="283"/>
      <c r="AF725" s="283"/>
      <c r="AG725" s="283"/>
      <c r="AH725" s="283"/>
      <c r="AI725" s="285"/>
    </row>
    <row r="726" spans="2:35" s="2" customFormat="1" x14ac:dyDescent="0.25">
      <c r="B726" s="282"/>
      <c r="C726" s="283"/>
      <c r="D726" s="283"/>
      <c r="E726" s="283"/>
      <c r="F726" s="283"/>
      <c r="G726" s="284"/>
      <c r="H726" s="283"/>
      <c r="I726" s="283"/>
      <c r="J726" s="283"/>
      <c r="K726" s="283"/>
      <c r="L726" s="283"/>
      <c r="M726" s="283"/>
      <c r="N726" s="283"/>
      <c r="O726" s="283"/>
      <c r="P726" s="283"/>
      <c r="Q726" s="283"/>
      <c r="R726" s="283"/>
      <c r="S726" s="283"/>
      <c r="T726" s="283"/>
      <c r="U726" s="283"/>
      <c r="V726" s="283"/>
      <c r="W726" s="283"/>
      <c r="X726" s="283"/>
      <c r="Y726" s="283"/>
      <c r="Z726" s="283"/>
      <c r="AA726" s="283"/>
      <c r="AB726" s="283"/>
      <c r="AC726" s="283"/>
      <c r="AD726" s="283"/>
      <c r="AE726" s="283"/>
      <c r="AF726" s="283"/>
      <c r="AG726" s="283"/>
      <c r="AH726" s="283"/>
      <c r="AI726" s="285"/>
    </row>
    <row r="727" spans="2:35" s="2" customFormat="1" x14ac:dyDescent="0.25">
      <c r="B727" s="282"/>
      <c r="C727" s="283"/>
      <c r="D727" s="283"/>
      <c r="E727" s="283"/>
      <c r="F727" s="283"/>
      <c r="G727" s="284"/>
      <c r="H727" s="283"/>
      <c r="I727" s="283"/>
      <c r="J727" s="283"/>
      <c r="K727" s="283"/>
      <c r="L727" s="283"/>
      <c r="M727" s="283"/>
      <c r="N727" s="283"/>
      <c r="O727" s="283"/>
      <c r="P727" s="283"/>
      <c r="Q727" s="283"/>
      <c r="R727" s="283"/>
      <c r="S727" s="283"/>
      <c r="T727" s="283"/>
      <c r="U727" s="283"/>
      <c r="V727" s="283"/>
      <c r="W727" s="283"/>
      <c r="X727" s="283"/>
      <c r="Y727" s="283"/>
      <c r="Z727" s="283"/>
      <c r="AA727" s="283"/>
      <c r="AB727" s="283"/>
      <c r="AC727" s="283"/>
      <c r="AD727" s="283"/>
      <c r="AE727" s="283"/>
      <c r="AF727" s="283"/>
      <c r="AG727" s="283"/>
      <c r="AH727" s="283"/>
      <c r="AI727" s="285"/>
    </row>
    <row r="728" spans="2:35" s="2" customFormat="1" x14ac:dyDescent="0.25">
      <c r="B728" s="282"/>
      <c r="C728" s="283"/>
      <c r="D728" s="283"/>
      <c r="E728" s="283"/>
      <c r="F728" s="283"/>
      <c r="G728" s="284"/>
      <c r="H728" s="283"/>
      <c r="I728" s="283"/>
      <c r="J728" s="283"/>
      <c r="K728" s="283"/>
      <c r="L728" s="283"/>
      <c r="M728" s="283"/>
      <c r="N728" s="283"/>
      <c r="O728" s="283"/>
      <c r="P728" s="283"/>
      <c r="Q728" s="283"/>
      <c r="R728" s="283"/>
      <c r="S728" s="283"/>
      <c r="T728" s="283"/>
      <c r="U728" s="283"/>
      <c r="V728" s="283"/>
      <c r="W728" s="283"/>
      <c r="X728" s="283"/>
      <c r="Y728" s="283"/>
      <c r="Z728" s="283"/>
      <c r="AA728" s="283"/>
      <c r="AB728" s="283"/>
      <c r="AC728" s="283"/>
      <c r="AD728" s="283"/>
      <c r="AE728" s="283"/>
      <c r="AF728" s="283"/>
      <c r="AG728" s="283"/>
      <c r="AH728" s="283"/>
      <c r="AI728" s="285"/>
    </row>
    <row r="729" spans="2:35" s="2" customFormat="1" x14ac:dyDescent="0.25">
      <c r="B729" s="282"/>
      <c r="C729" s="283"/>
      <c r="D729" s="283"/>
      <c r="E729" s="283"/>
      <c r="F729" s="283"/>
      <c r="G729" s="284"/>
      <c r="H729" s="283"/>
      <c r="I729" s="283"/>
      <c r="J729" s="283"/>
      <c r="K729" s="283"/>
      <c r="L729" s="283"/>
      <c r="M729" s="283"/>
      <c r="N729" s="283"/>
      <c r="O729" s="283"/>
      <c r="P729" s="283"/>
      <c r="Q729" s="283"/>
      <c r="R729" s="283"/>
      <c r="S729" s="283"/>
      <c r="T729" s="283"/>
      <c r="U729" s="283"/>
      <c r="V729" s="283"/>
      <c r="W729" s="283"/>
      <c r="X729" s="283"/>
      <c r="Y729" s="283"/>
      <c r="Z729" s="283"/>
      <c r="AA729" s="283"/>
      <c r="AB729" s="283"/>
      <c r="AC729" s="283"/>
      <c r="AD729" s="283"/>
      <c r="AE729" s="283"/>
      <c r="AF729" s="283"/>
      <c r="AG729" s="283"/>
      <c r="AH729" s="283"/>
      <c r="AI729" s="285"/>
    </row>
    <row r="730" spans="2:35" s="2" customFormat="1" x14ac:dyDescent="0.25">
      <c r="B730" s="282"/>
      <c r="C730" s="283"/>
      <c r="D730" s="283"/>
      <c r="E730" s="283"/>
      <c r="F730" s="283"/>
      <c r="G730" s="284"/>
      <c r="H730" s="283"/>
      <c r="I730" s="283"/>
      <c r="J730" s="283"/>
      <c r="K730" s="283"/>
      <c r="L730" s="283"/>
      <c r="M730" s="283"/>
      <c r="N730" s="283"/>
      <c r="O730" s="283"/>
      <c r="P730" s="283"/>
      <c r="Q730" s="283"/>
      <c r="R730" s="283"/>
      <c r="S730" s="283"/>
      <c r="T730" s="283"/>
      <c r="U730" s="283"/>
      <c r="V730" s="283"/>
      <c r="W730" s="283"/>
      <c r="X730" s="283"/>
      <c r="Y730" s="283"/>
      <c r="Z730" s="283"/>
      <c r="AA730" s="283"/>
      <c r="AB730" s="283"/>
      <c r="AC730" s="283"/>
      <c r="AD730" s="283"/>
      <c r="AE730" s="283"/>
      <c r="AF730" s="283"/>
      <c r="AG730" s="283"/>
      <c r="AH730" s="283"/>
      <c r="AI730" s="285"/>
    </row>
    <row r="731" spans="2:35" s="2" customFormat="1" x14ac:dyDescent="0.25">
      <c r="B731" s="282"/>
      <c r="C731" s="283"/>
      <c r="D731" s="283"/>
      <c r="E731" s="283"/>
      <c r="F731" s="283"/>
      <c r="G731" s="284"/>
      <c r="H731" s="283"/>
      <c r="I731" s="283"/>
      <c r="J731" s="283"/>
      <c r="K731" s="283"/>
      <c r="L731" s="283"/>
      <c r="M731" s="283"/>
      <c r="N731" s="283"/>
      <c r="O731" s="283"/>
      <c r="P731" s="283"/>
      <c r="Q731" s="283"/>
      <c r="R731" s="283"/>
      <c r="S731" s="283"/>
      <c r="T731" s="283"/>
      <c r="U731" s="283"/>
      <c r="V731" s="283"/>
      <c r="W731" s="283"/>
      <c r="X731" s="283"/>
      <c r="Y731" s="283"/>
      <c r="Z731" s="283"/>
      <c r="AA731" s="283"/>
      <c r="AB731" s="283"/>
      <c r="AC731" s="283"/>
      <c r="AD731" s="283"/>
      <c r="AE731" s="283"/>
      <c r="AF731" s="283"/>
      <c r="AG731" s="283"/>
      <c r="AH731" s="283"/>
      <c r="AI731" s="285"/>
    </row>
    <row r="732" spans="2:35" s="2" customFormat="1" x14ac:dyDescent="0.25">
      <c r="B732" s="282"/>
      <c r="C732" s="283"/>
      <c r="D732" s="283"/>
      <c r="E732" s="283"/>
      <c r="F732" s="283"/>
      <c r="G732" s="284"/>
      <c r="H732" s="283"/>
      <c r="I732" s="283"/>
      <c r="J732" s="283"/>
      <c r="K732" s="283"/>
      <c r="L732" s="283"/>
      <c r="M732" s="283"/>
      <c r="N732" s="283"/>
      <c r="O732" s="283"/>
      <c r="P732" s="283"/>
      <c r="Q732" s="283"/>
      <c r="R732" s="283"/>
      <c r="S732" s="283"/>
      <c r="T732" s="283"/>
      <c r="U732" s="283"/>
      <c r="V732" s="283"/>
      <c r="W732" s="283"/>
      <c r="X732" s="283"/>
      <c r="Y732" s="283"/>
      <c r="Z732" s="283"/>
      <c r="AA732" s="283"/>
      <c r="AB732" s="283"/>
      <c r="AC732" s="283"/>
      <c r="AD732" s="283"/>
      <c r="AE732" s="283"/>
      <c r="AF732" s="283"/>
      <c r="AG732" s="283"/>
      <c r="AH732" s="283"/>
      <c r="AI732" s="285"/>
    </row>
    <row r="733" spans="2:35" s="2" customFormat="1" x14ac:dyDescent="0.25">
      <c r="B733" s="282"/>
      <c r="C733" s="283"/>
      <c r="D733" s="283"/>
      <c r="E733" s="283"/>
      <c r="F733" s="283"/>
      <c r="G733" s="284"/>
      <c r="H733" s="283"/>
      <c r="I733" s="283"/>
      <c r="J733" s="283"/>
      <c r="K733" s="283"/>
      <c r="L733" s="283"/>
      <c r="M733" s="283"/>
      <c r="N733" s="283"/>
      <c r="O733" s="283"/>
      <c r="P733" s="283"/>
      <c r="Q733" s="283"/>
      <c r="R733" s="283"/>
      <c r="S733" s="283"/>
      <c r="T733" s="283"/>
      <c r="U733" s="283"/>
      <c r="V733" s="283"/>
      <c r="W733" s="283"/>
      <c r="X733" s="283"/>
      <c r="Y733" s="283"/>
      <c r="Z733" s="283"/>
      <c r="AA733" s="283"/>
      <c r="AB733" s="283"/>
      <c r="AC733" s="283"/>
      <c r="AD733" s="283"/>
      <c r="AE733" s="283"/>
      <c r="AF733" s="283"/>
      <c r="AG733" s="283"/>
      <c r="AH733" s="283"/>
      <c r="AI733" s="285"/>
    </row>
    <row r="734" spans="2:35" s="2" customFormat="1" x14ac:dyDescent="0.25">
      <c r="B734" s="282"/>
      <c r="C734" s="283"/>
      <c r="D734" s="283"/>
      <c r="E734" s="283"/>
      <c r="F734" s="283"/>
      <c r="G734" s="284"/>
      <c r="H734" s="283"/>
      <c r="I734" s="283"/>
      <c r="J734" s="283"/>
      <c r="K734" s="283"/>
      <c r="L734" s="283"/>
      <c r="M734" s="283"/>
      <c r="N734" s="283"/>
      <c r="O734" s="283"/>
      <c r="P734" s="283"/>
      <c r="Q734" s="283"/>
      <c r="R734" s="283"/>
      <c r="S734" s="283"/>
      <c r="T734" s="283"/>
      <c r="U734" s="283"/>
      <c r="V734" s="283"/>
      <c r="W734" s="283"/>
      <c r="X734" s="283"/>
      <c r="Y734" s="283"/>
      <c r="Z734" s="283"/>
      <c r="AA734" s="283"/>
      <c r="AB734" s="283"/>
      <c r="AC734" s="283"/>
      <c r="AD734" s="283"/>
      <c r="AE734" s="283"/>
      <c r="AF734" s="283"/>
      <c r="AG734" s="283"/>
      <c r="AH734" s="283"/>
      <c r="AI734" s="285"/>
    </row>
    <row r="735" spans="2:35" s="2" customFormat="1" x14ac:dyDescent="0.25">
      <c r="B735" s="282"/>
      <c r="C735" s="283"/>
      <c r="D735" s="283"/>
      <c r="E735" s="283"/>
      <c r="F735" s="283"/>
      <c r="G735" s="284"/>
      <c r="H735" s="283"/>
      <c r="I735" s="283"/>
      <c r="J735" s="283"/>
      <c r="K735" s="283"/>
      <c r="L735" s="283"/>
      <c r="M735" s="283"/>
      <c r="N735" s="283"/>
      <c r="O735" s="283"/>
      <c r="P735" s="283"/>
      <c r="Q735" s="283"/>
      <c r="R735" s="283"/>
      <c r="S735" s="283"/>
      <c r="T735" s="283"/>
      <c r="U735" s="283"/>
      <c r="V735" s="283"/>
      <c r="W735" s="283"/>
      <c r="X735" s="283"/>
      <c r="Y735" s="283"/>
      <c r="Z735" s="283"/>
      <c r="AA735" s="283"/>
      <c r="AB735" s="283"/>
      <c r="AC735" s="283"/>
      <c r="AD735" s="283"/>
      <c r="AE735" s="283"/>
      <c r="AF735" s="283"/>
      <c r="AG735" s="283"/>
      <c r="AH735" s="283"/>
      <c r="AI735" s="285"/>
    </row>
    <row r="736" spans="2:35" s="2" customFormat="1" x14ac:dyDescent="0.25">
      <c r="B736" s="282"/>
      <c r="C736" s="283"/>
      <c r="D736" s="283"/>
      <c r="E736" s="283"/>
      <c r="F736" s="283"/>
      <c r="G736" s="284"/>
      <c r="H736" s="283"/>
      <c r="I736" s="283"/>
      <c r="J736" s="283"/>
      <c r="K736" s="283"/>
      <c r="L736" s="283"/>
      <c r="M736" s="283"/>
      <c r="N736" s="283"/>
      <c r="O736" s="283"/>
      <c r="P736" s="283"/>
      <c r="Q736" s="283"/>
      <c r="R736" s="283"/>
      <c r="S736" s="283"/>
      <c r="T736" s="283"/>
      <c r="U736" s="283"/>
      <c r="V736" s="283"/>
      <c r="W736" s="283"/>
      <c r="X736" s="283"/>
      <c r="Y736" s="283"/>
      <c r="Z736" s="283"/>
      <c r="AA736" s="283"/>
      <c r="AB736" s="283"/>
      <c r="AC736" s="283"/>
      <c r="AD736" s="283"/>
      <c r="AE736" s="283"/>
      <c r="AF736" s="283"/>
      <c r="AG736" s="283"/>
      <c r="AH736" s="283"/>
      <c r="AI736" s="285"/>
    </row>
    <row r="737" spans="2:35" s="2" customFormat="1" x14ac:dyDescent="0.25">
      <c r="B737" s="282"/>
      <c r="C737" s="283"/>
      <c r="D737" s="283"/>
      <c r="E737" s="283"/>
      <c r="F737" s="283"/>
      <c r="G737" s="284"/>
      <c r="H737" s="283"/>
      <c r="I737" s="283"/>
      <c r="J737" s="283"/>
      <c r="K737" s="283"/>
      <c r="L737" s="283"/>
      <c r="M737" s="283"/>
      <c r="N737" s="283"/>
      <c r="O737" s="283"/>
      <c r="P737" s="283"/>
      <c r="Q737" s="283"/>
      <c r="R737" s="283"/>
      <c r="S737" s="283"/>
      <c r="T737" s="283"/>
      <c r="U737" s="283"/>
      <c r="V737" s="283"/>
      <c r="W737" s="283"/>
      <c r="X737" s="283"/>
      <c r="Y737" s="283"/>
      <c r="Z737" s="283"/>
      <c r="AA737" s="283"/>
      <c r="AB737" s="283"/>
      <c r="AC737" s="283"/>
      <c r="AD737" s="283"/>
      <c r="AE737" s="283"/>
      <c r="AF737" s="283"/>
      <c r="AG737" s="283"/>
      <c r="AH737" s="283"/>
      <c r="AI737" s="285"/>
    </row>
    <row r="738" spans="2:35" s="2" customFormat="1" x14ac:dyDescent="0.25">
      <c r="B738" s="282"/>
      <c r="C738" s="283"/>
      <c r="D738" s="283"/>
      <c r="E738" s="283"/>
      <c r="F738" s="283"/>
      <c r="G738" s="284"/>
      <c r="H738" s="283"/>
      <c r="I738" s="283"/>
      <c r="J738" s="283"/>
      <c r="K738" s="283"/>
      <c r="L738" s="283"/>
      <c r="M738" s="283"/>
      <c r="N738" s="283"/>
      <c r="O738" s="283"/>
      <c r="P738" s="283"/>
      <c r="Q738" s="283"/>
      <c r="R738" s="283"/>
      <c r="S738" s="283"/>
      <c r="T738" s="283"/>
      <c r="U738" s="283"/>
      <c r="V738" s="283"/>
      <c r="W738" s="283"/>
      <c r="X738" s="283"/>
      <c r="Y738" s="283"/>
      <c r="Z738" s="283"/>
      <c r="AA738" s="283"/>
      <c r="AB738" s="283"/>
      <c r="AC738" s="283"/>
      <c r="AD738" s="283"/>
      <c r="AE738" s="283"/>
      <c r="AF738" s="283"/>
      <c r="AG738" s="283"/>
      <c r="AH738" s="283"/>
      <c r="AI738" s="285"/>
    </row>
    <row r="739" spans="2:35" s="2" customFormat="1" x14ac:dyDescent="0.25">
      <c r="B739" s="282"/>
      <c r="C739" s="283"/>
      <c r="D739" s="283"/>
      <c r="E739" s="283"/>
      <c r="F739" s="283"/>
      <c r="G739" s="284"/>
      <c r="H739" s="283"/>
      <c r="I739" s="283"/>
      <c r="J739" s="283"/>
      <c r="K739" s="283"/>
      <c r="L739" s="283"/>
      <c r="M739" s="283"/>
      <c r="N739" s="283"/>
      <c r="O739" s="283"/>
      <c r="P739" s="283"/>
      <c r="Q739" s="283"/>
      <c r="R739" s="283"/>
      <c r="S739" s="283"/>
      <c r="T739" s="283"/>
      <c r="U739" s="283"/>
      <c r="V739" s="283"/>
      <c r="W739" s="283"/>
      <c r="X739" s="283"/>
      <c r="Y739" s="283"/>
      <c r="Z739" s="283"/>
      <c r="AA739" s="283"/>
      <c r="AB739" s="283"/>
      <c r="AC739" s="283"/>
      <c r="AD739" s="283"/>
      <c r="AE739" s="283"/>
      <c r="AF739" s="283"/>
      <c r="AG739" s="283"/>
      <c r="AH739" s="283"/>
      <c r="AI739" s="285"/>
    </row>
    <row r="740" spans="2:35" s="2" customFormat="1" x14ac:dyDescent="0.25">
      <c r="B740" s="282"/>
      <c r="C740" s="283"/>
      <c r="D740" s="283"/>
      <c r="E740" s="283"/>
      <c r="F740" s="283"/>
      <c r="G740" s="284"/>
      <c r="H740" s="283"/>
      <c r="I740" s="283"/>
      <c r="J740" s="283"/>
      <c r="K740" s="283"/>
      <c r="L740" s="283"/>
      <c r="M740" s="283"/>
      <c r="N740" s="283"/>
      <c r="O740" s="283"/>
      <c r="P740" s="283"/>
      <c r="Q740" s="283"/>
      <c r="R740" s="283"/>
      <c r="S740" s="283"/>
      <c r="T740" s="283"/>
      <c r="U740" s="283"/>
      <c r="V740" s="283"/>
      <c r="W740" s="283"/>
      <c r="X740" s="283"/>
      <c r="Y740" s="283"/>
      <c r="Z740" s="283"/>
      <c r="AA740" s="283"/>
      <c r="AB740" s="283"/>
      <c r="AC740" s="283"/>
      <c r="AD740" s="283"/>
      <c r="AE740" s="283"/>
      <c r="AF740" s="283"/>
      <c r="AG740" s="283"/>
      <c r="AH740" s="283"/>
      <c r="AI740" s="285"/>
    </row>
    <row r="741" spans="2:35" s="2" customFormat="1" x14ac:dyDescent="0.25">
      <c r="B741" s="282"/>
      <c r="C741" s="283"/>
      <c r="D741" s="283"/>
      <c r="E741" s="283"/>
      <c r="F741" s="283"/>
      <c r="G741" s="284"/>
      <c r="H741" s="283"/>
      <c r="I741" s="283"/>
      <c r="J741" s="283"/>
      <c r="K741" s="283"/>
      <c r="L741" s="283"/>
      <c r="M741" s="283"/>
      <c r="N741" s="283"/>
      <c r="O741" s="283"/>
      <c r="P741" s="283"/>
      <c r="Q741" s="283"/>
      <c r="R741" s="283"/>
      <c r="S741" s="283"/>
      <c r="T741" s="283"/>
      <c r="U741" s="283"/>
      <c r="V741" s="283"/>
      <c r="W741" s="283"/>
      <c r="X741" s="283"/>
      <c r="Y741" s="283"/>
      <c r="Z741" s="283"/>
      <c r="AA741" s="283"/>
      <c r="AB741" s="283"/>
      <c r="AC741" s="283"/>
      <c r="AD741" s="283"/>
      <c r="AE741" s="283"/>
      <c r="AF741" s="283"/>
      <c r="AG741" s="283"/>
      <c r="AH741" s="283"/>
      <c r="AI741" s="285"/>
    </row>
    <row r="742" spans="2:35" s="2" customFormat="1" x14ac:dyDescent="0.25">
      <c r="B742" s="282"/>
      <c r="C742" s="283"/>
      <c r="D742" s="283"/>
      <c r="E742" s="283"/>
      <c r="F742" s="283"/>
      <c r="G742" s="284"/>
      <c r="H742" s="283"/>
      <c r="I742" s="283"/>
      <c r="J742" s="283"/>
      <c r="K742" s="283"/>
      <c r="L742" s="283"/>
      <c r="M742" s="283"/>
      <c r="N742" s="283"/>
      <c r="O742" s="283"/>
      <c r="P742" s="283"/>
      <c r="Q742" s="283"/>
      <c r="R742" s="283"/>
      <c r="S742" s="283"/>
      <c r="T742" s="283"/>
      <c r="U742" s="283"/>
      <c r="V742" s="283"/>
      <c r="W742" s="283"/>
      <c r="X742" s="283"/>
      <c r="Y742" s="283"/>
      <c r="Z742" s="283"/>
      <c r="AA742" s="283"/>
      <c r="AB742" s="283"/>
      <c r="AC742" s="283"/>
      <c r="AD742" s="283"/>
      <c r="AE742" s="283"/>
      <c r="AF742" s="283"/>
      <c r="AG742" s="283"/>
      <c r="AH742" s="283"/>
      <c r="AI742" s="285"/>
    </row>
    <row r="743" spans="2:35" s="2" customFormat="1" x14ac:dyDescent="0.25">
      <c r="B743" s="282"/>
      <c r="C743" s="283"/>
      <c r="D743" s="283"/>
      <c r="E743" s="283"/>
      <c r="F743" s="283"/>
      <c r="G743" s="284"/>
      <c r="H743" s="283"/>
      <c r="I743" s="283"/>
      <c r="J743" s="283"/>
      <c r="K743" s="283"/>
      <c r="L743" s="283"/>
      <c r="M743" s="283"/>
      <c r="N743" s="283"/>
      <c r="O743" s="283"/>
      <c r="P743" s="283"/>
      <c r="Q743" s="283"/>
      <c r="R743" s="283"/>
      <c r="S743" s="283"/>
      <c r="T743" s="283"/>
      <c r="U743" s="283"/>
      <c r="V743" s="283"/>
      <c r="W743" s="283"/>
      <c r="X743" s="283"/>
      <c r="Y743" s="283"/>
      <c r="Z743" s="283"/>
      <c r="AA743" s="283"/>
      <c r="AB743" s="283"/>
      <c r="AC743" s="283"/>
      <c r="AD743" s="283"/>
      <c r="AE743" s="283"/>
      <c r="AF743" s="283"/>
      <c r="AG743" s="283"/>
      <c r="AH743" s="283"/>
      <c r="AI743" s="285"/>
    </row>
    <row r="744" spans="2:35" s="2" customFormat="1" x14ac:dyDescent="0.25">
      <c r="B744" s="282"/>
      <c r="C744" s="283"/>
      <c r="D744" s="283"/>
      <c r="E744" s="283"/>
      <c r="F744" s="283"/>
      <c r="G744" s="284"/>
      <c r="H744" s="283"/>
      <c r="I744" s="283"/>
      <c r="J744" s="283"/>
      <c r="K744" s="283"/>
      <c r="L744" s="283"/>
      <c r="M744" s="283"/>
      <c r="N744" s="283"/>
      <c r="O744" s="283"/>
      <c r="P744" s="283"/>
      <c r="Q744" s="283"/>
      <c r="R744" s="283"/>
      <c r="S744" s="283"/>
      <c r="T744" s="283"/>
      <c r="U744" s="283"/>
      <c r="V744" s="283"/>
      <c r="W744" s="283"/>
      <c r="X744" s="283"/>
      <c r="Y744" s="283"/>
      <c r="Z744" s="283"/>
      <c r="AA744" s="283"/>
      <c r="AB744" s="283"/>
      <c r="AC744" s="283"/>
      <c r="AD744" s="283"/>
      <c r="AE744" s="283"/>
      <c r="AF744" s="283"/>
      <c r="AG744" s="283"/>
      <c r="AH744" s="283"/>
      <c r="AI744" s="285"/>
    </row>
    <row r="745" spans="2:35" s="2" customFormat="1" x14ac:dyDescent="0.25">
      <c r="B745" s="282"/>
      <c r="C745" s="283"/>
      <c r="D745" s="283"/>
      <c r="E745" s="283"/>
      <c r="F745" s="283"/>
      <c r="G745" s="284"/>
      <c r="H745" s="283"/>
      <c r="I745" s="283"/>
      <c r="J745" s="283"/>
      <c r="K745" s="283"/>
      <c r="L745" s="283"/>
      <c r="M745" s="283"/>
      <c r="N745" s="283"/>
      <c r="O745" s="283"/>
      <c r="P745" s="283"/>
      <c r="Q745" s="283"/>
      <c r="R745" s="283"/>
      <c r="S745" s="283"/>
      <c r="T745" s="283"/>
      <c r="U745" s="283"/>
      <c r="V745" s="283"/>
      <c r="W745" s="283"/>
      <c r="X745" s="283"/>
      <c r="Y745" s="283"/>
      <c r="Z745" s="283"/>
      <c r="AA745" s="283"/>
      <c r="AB745" s="283"/>
      <c r="AC745" s="283"/>
      <c r="AD745" s="283"/>
      <c r="AE745" s="283"/>
      <c r="AF745" s="283"/>
      <c r="AG745" s="283"/>
      <c r="AH745" s="283"/>
      <c r="AI745" s="285"/>
    </row>
    <row r="746" spans="2:35" s="2" customFormat="1" x14ac:dyDescent="0.25">
      <c r="B746" s="282"/>
      <c r="C746" s="283"/>
      <c r="D746" s="283"/>
      <c r="E746" s="283"/>
      <c r="F746" s="283"/>
      <c r="G746" s="284"/>
      <c r="H746" s="283"/>
      <c r="I746" s="283"/>
      <c r="J746" s="283"/>
      <c r="K746" s="283"/>
      <c r="L746" s="283"/>
      <c r="M746" s="283"/>
      <c r="N746" s="283"/>
      <c r="O746" s="283"/>
      <c r="P746" s="283"/>
      <c r="Q746" s="283"/>
      <c r="R746" s="283"/>
      <c r="S746" s="283"/>
      <c r="T746" s="283"/>
      <c r="U746" s="283"/>
      <c r="V746" s="283"/>
      <c r="W746" s="283"/>
      <c r="X746" s="283"/>
      <c r="Y746" s="283"/>
      <c r="Z746" s="283"/>
      <c r="AA746" s="283"/>
      <c r="AB746" s="283"/>
      <c r="AC746" s="283"/>
      <c r="AD746" s="283"/>
      <c r="AE746" s="283"/>
      <c r="AF746" s="283"/>
      <c r="AG746" s="283"/>
      <c r="AH746" s="283"/>
      <c r="AI746" s="285"/>
    </row>
    <row r="747" spans="2:35" s="2" customFormat="1" x14ac:dyDescent="0.25">
      <c r="B747" s="282"/>
      <c r="C747" s="283"/>
      <c r="D747" s="283"/>
      <c r="E747" s="283"/>
      <c r="F747" s="283"/>
      <c r="G747" s="284"/>
      <c r="H747" s="283"/>
      <c r="I747" s="283"/>
      <c r="J747" s="283"/>
      <c r="K747" s="283"/>
      <c r="L747" s="283"/>
      <c r="M747" s="283"/>
      <c r="N747" s="283"/>
      <c r="O747" s="283"/>
      <c r="P747" s="283"/>
      <c r="Q747" s="283"/>
      <c r="R747" s="283"/>
      <c r="S747" s="283"/>
      <c r="T747" s="283"/>
      <c r="U747" s="283"/>
      <c r="V747" s="283"/>
      <c r="W747" s="283"/>
      <c r="X747" s="283"/>
      <c r="Y747" s="283"/>
      <c r="Z747" s="283"/>
      <c r="AA747" s="283"/>
      <c r="AB747" s="283"/>
      <c r="AC747" s="283"/>
      <c r="AD747" s="283"/>
      <c r="AE747" s="283"/>
      <c r="AF747" s="283"/>
      <c r="AG747" s="283"/>
      <c r="AH747" s="283"/>
      <c r="AI747" s="285"/>
    </row>
    <row r="748" spans="2:35" s="2" customFormat="1" x14ac:dyDescent="0.25">
      <c r="B748" s="282"/>
      <c r="C748" s="283"/>
      <c r="D748" s="283"/>
      <c r="E748" s="283"/>
      <c r="F748" s="283"/>
      <c r="G748" s="284"/>
      <c r="H748" s="283"/>
      <c r="I748" s="283"/>
      <c r="J748" s="283"/>
      <c r="K748" s="283"/>
      <c r="L748" s="283"/>
      <c r="M748" s="283"/>
      <c r="N748" s="283"/>
      <c r="O748" s="283"/>
      <c r="P748" s="283"/>
      <c r="Q748" s="283"/>
      <c r="R748" s="283"/>
      <c r="S748" s="283"/>
      <c r="T748" s="283"/>
      <c r="U748" s="283"/>
      <c r="V748" s="283"/>
      <c r="W748" s="283"/>
      <c r="X748" s="283"/>
      <c r="Y748" s="283"/>
      <c r="Z748" s="283"/>
      <c r="AA748" s="283"/>
      <c r="AB748" s="283"/>
      <c r="AC748" s="283"/>
      <c r="AD748" s="283"/>
      <c r="AE748" s="283"/>
      <c r="AF748" s="283"/>
      <c r="AG748" s="283"/>
      <c r="AH748" s="283"/>
      <c r="AI748" s="285"/>
    </row>
    <row r="749" spans="2:35" s="2" customFormat="1" x14ac:dyDescent="0.25">
      <c r="B749" s="282"/>
      <c r="C749" s="283"/>
      <c r="D749" s="283"/>
      <c r="E749" s="283"/>
      <c r="F749" s="283"/>
      <c r="G749" s="284"/>
      <c r="H749" s="283"/>
      <c r="I749" s="283"/>
      <c r="J749" s="283"/>
      <c r="K749" s="283"/>
      <c r="L749" s="283"/>
      <c r="M749" s="283"/>
      <c r="N749" s="283"/>
      <c r="O749" s="283"/>
      <c r="P749" s="283"/>
      <c r="Q749" s="283"/>
      <c r="R749" s="283"/>
      <c r="S749" s="283"/>
      <c r="T749" s="283"/>
      <c r="U749" s="283"/>
      <c r="V749" s="283"/>
      <c r="W749" s="283"/>
      <c r="X749" s="283"/>
      <c r="Y749" s="283"/>
      <c r="Z749" s="283"/>
      <c r="AA749" s="283"/>
      <c r="AB749" s="283"/>
      <c r="AC749" s="283"/>
      <c r="AD749" s="283"/>
      <c r="AE749" s="283"/>
      <c r="AF749" s="283"/>
      <c r="AG749" s="283"/>
      <c r="AH749" s="283"/>
      <c r="AI749" s="285"/>
    </row>
    <row r="750" spans="2:35" s="2" customFormat="1" x14ac:dyDescent="0.25">
      <c r="B750" s="282"/>
      <c r="C750" s="283"/>
      <c r="D750" s="283"/>
      <c r="E750" s="283"/>
      <c r="F750" s="283"/>
      <c r="G750" s="284"/>
      <c r="H750" s="283"/>
      <c r="I750" s="283"/>
      <c r="J750" s="283"/>
      <c r="K750" s="283"/>
      <c r="L750" s="283"/>
      <c r="M750" s="283"/>
      <c r="N750" s="283"/>
      <c r="O750" s="283"/>
      <c r="P750" s="283"/>
      <c r="Q750" s="283"/>
      <c r="R750" s="283"/>
      <c r="S750" s="283"/>
      <c r="T750" s="283"/>
      <c r="U750" s="283"/>
      <c r="V750" s="283"/>
      <c r="W750" s="283"/>
      <c r="X750" s="283"/>
      <c r="Y750" s="283"/>
      <c r="Z750" s="283"/>
      <c r="AA750" s="283"/>
      <c r="AB750" s="283"/>
      <c r="AC750" s="283"/>
      <c r="AD750" s="283"/>
      <c r="AE750" s="283"/>
      <c r="AF750" s="283"/>
      <c r="AG750" s="283"/>
      <c r="AH750" s="283"/>
      <c r="AI750" s="285"/>
    </row>
    <row r="751" spans="2:35" s="2" customFormat="1" x14ac:dyDescent="0.25">
      <c r="B751" s="282"/>
      <c r="C751" s="283"/>
      <c r="D751" s="283"/>
      <c r="E751" s="283"/>
      <c r="F751" s="283"/>
      <c r="G751" s="284"/>
      <c r="H751" s="283"/>
      <c r="I751" s="283"/>
      <c r="J751" s="283"/>
      <c r="K751" s="283"/>
      <c r="L751" s="283"/>
      <c r="M751" s="283"/>
      <c r="N751" s="283"/>
      <c r="O751" s="283"/>
      <c r="P751" s="283"/>
      <c r="Q751" s="283"/>
      <c r="R751" s="283"/>
      <c r="S751" s="283"/>
      <c r="T751" s="283"/>
      <c r="U751" s="283"/>
      <c r="V751" s="283"/>
      <c r="W751" s="283"/>
      <c r="X751" s="283"/>
      <c r="Y751" s="283"/>
      <c r="Z751" s="283"/>
      <c r="AA751" s="283"/>
      <c r="AB751" s="283"/>
      <c r="AC751" s="283"/>
      <c r="AD751" s="283"/>
      <c r="AE751" s="283"/>
      <c r="AF751" s="283"/>
      <c r="AG751" s="283"/>
      <c r="AH751" s="283"/>
      <c r="AI751" s="285"/>
    </row>
    <row r="752" spans="2:35" s="2" customFormat="1" x14ac:dyDescent="0.25">
      <c r="B752" s="282"/>
      <c r="C752" s="283"/>
      <c r="D752" s="283"/>
      <c r="E752" s="283"/>
      <c r="F752" s="283"/>
      <c r="G752" s="284"/>
      <c r="H752" s="283"/>
      <c r="I752" s="283"/>
      <c r="J752" s="283"/>
      <c r="K752" s="283"/>
      <c r="L752" s="283"/>
      <c r="M752" s="283"/>
      <c r="N752" s="283"/>
      <c r="O752" s="283"/>
      <c r="P752" s="283"/>
      <c r="Q752" s="283"/>
      <c r="R752" s="283"/>
      <c r="S752" s="283"/>
      <c r="T752" s="283"/>
      <c r="U752" s="283"/>
      <c r="V752" s="283"/>
      <c r="W752" s="283"/>
      <c r="X752" s="283"/>
      <c r="Y752" s="283"/>
      <c r="Z752" s="283"/>
      <c r="AA752" s="283"/>
      <c r="AB752" s="283"/>
      <c r="AC752" s="283"/>
      <c r="AD752" s="283"/>
      <c r="AE752" s="283"/>
      <c r="AF752" s="283"/>
      <c r="AG752" s="283"/>
      <c r="AH752" s="283"/>
      <c r="AI752" s="285"/>
    </row>
    <row r="753" spans="2:35" s="2" customFormat="1" x14ac:dyDescent="0.25">
      <c r="B753" s="282"/>
      <c r="C753" s="283"/>
      <c r="D753" s="283"/>
      <c r="E753" s="283"/>
      <c r="F753" s="283"/>
      <c r="G753" s="284"/>
      <c r="H753" s="283"/>
      <c r="I753" s="283"/>
      <c r="J753" s="283"/>
      <c r="K753" s="283"/>
      <c r="L753" s="283"/>
      <c r="M753" s="283"/>
      <c r="N753" s="283"/>
      <c r="O753" s="283"/>
      <c r="P753" s="283"/>
      <c r="Q753" s="283"/>
      <c r="R753" s="283"/>
      <c r="S753" s="283"/>
      <c r="T753" s="283"/>
      <c r="U753" s="283"/>
      <c r="V753" s="283"/>
      <c r="W753" s="283"/>
      <c r="X753" s="283"/>
      <c r="Y753" s="283"/>
      <c r="Z753" s="283"/>
      <c r="AA753" s="283"/>
      <c r="AB753" s="283"/>
      <c r="AC753" s="283"/>
      <c r="AD753" s="283"/>
      <c r="AE753" s="283"/>
      <c r="AF753" s="283"/>
      <c r="AG753" s="283"/>
      <c r="AH753" s="283"/>
      <c r="AI753" s="285"/>
    </row>
    <row r="754" spans="2:35" s="2" customFormat="1" x14ac:dyDescent="0.25">
      <c r="B754" s="282"/>
      <c r="C754" s="283"/>
      <c r="D754" s="283"/>
      <c r="E754" s="283"/>
      <c r="F754" s="283"/>
      <c r="G754" s="284"/>
      <c r="H754" s="283"/>
      <c r="I754" s="283"/>
      <c r="J754" s="283"/>
      <c r="K754" s="283"/>
      <c r="L754" s="283"/>
      <c r="M754" s="283"/>
      <c r="N754" s="283"/>
      <c r="O754" s="283"/>
      <c r="P754" s="283"/>
      <c r="Q754" s="283"/>
      <c r="R754" s="283"/>
      <c r="S754" s="283"/>
      <c r="T754" s="283"/>
      <c r="U754" s="283"/>
      <c r="V754" s="283"/>
      <c r="W754" s="283"/>
      <c r="X754" s="283"/>
      <c r="Y754" s="283"/>
      <c r="Z754" s="283"/>
      <c r="AA754" s="283"/>
      <c r="AB754" s="283"/>
      <c r="AC754" s="283"/>
      <c r="AD754" s="283"/>
      <c r="AE754" s="283"/>
      <c r="AF754" s="283"/>
      <c r="AG754" s="283"/>
      <c r="AH754" s="283"/>
      <c r="AI754" s="285"/>
    </row>
    <row r="755" spans="2:35" s="2" customFormat="1" x14ac:dyDescent="0.25">
      <c r="B755" s="282"/>
      <c r="C755" s="283"/>
      <c r="D755" s="283"/>
      <c r="E755" s="283"/>
      <c r="F755" s="283"/>
      <c r="G755" s="284"/>
      <c r="H755" s="283"/>
      <c r="I755" s="283"/>
      <c r="J755" s="283"/>
      <c r="K755" s="283"/>
      <c r="L755" s="283"/>
      <c r="M755" s="283"/>
      <c r="N755" s="283"/>
      <c r="O755" s="283"/>
      <c r="P755" s="283"/>
      <c r="Q755" s="283"/>
      <c r="R755" s="283"/>
      <c r="S755" s="283"/>
      <c r="T755" s="283"/>
      <c r="U755" s="283"/>
      <c r="V755" s="283"/>
      <c r="W755" s="283"/>
      <c r="X755" s="283"/>
      <c r="Y755" s="283"/>
      <c r="Z755" s="283"/>
      <c r="AA755" s="283"/>
      <c r="AB755" s="283"/>
      <c r="AC755" s="283"/>
      <c r="AD755" s="283"/>
      <c r="AE755" s="283"/>
      <c r="AF755" s="283"/>
      <c r="AG755" s="283"/>
      <c r="AH755" s="283"/>
      <c r="AI755" s="285"/>
    </row>
    <row r="756" spans="2:35" s="2" customFormat="1" x14ac:dyDescent="0.25">
      <c r="B756" s="282"/>
      <c r="C756" s="283"/>
      <c r="D756" s="283"/>
      <c r="E756" s="283"/>
      <c r="F756" s="283"/>
      <c r="G756" s="284"/>
      <c r="H756" s="283"/>
      <c r="I756" s="283"/>
      <c r="J756" s="283"/>
      <c r="K756" s="283"/>
      <c r="L756" s="283"/>
      <c r="M756" s="283"/>
      <c r="N756" s="283"/>
      <c r="O756" s="283"/>
      <c r="P756" s="283"/>
      <c r="Q756" s="283"/>
      <c r="R756" s="283"/>
      <c r="S756" s="283"/>
      <c r="T756" s="283"/>
      <c r="U756" s="283"/>
      <c r="V756" s="283"/>
      <c r="W756" s="283"/>
      <c r="X756" s="283"/>
      <c r="Y756" s="283"/>
      <c r="Z756" s="283"/>
      <c r="AA756" s="283"/>
      <c r="AB756" s="283"/>
      <c r="AC756" s="283"/>
      <c r="AD756" s="283"/>
      <c r="AE756" s="283"/>
      <c r="AF756" s="283"/>
      <c r="AG756" s="283"/>
      <c r="AH756" s="283"/>
      <c r="AI756" s="285"/>
    </row>
    <row r="757" spans="2:35" s="2" customFormat="1" x14ac:dyDescent="0.25">
      <c r="B757" s="282"/>
      <c r="C757" s="283"/>
      <c r="D757" s="283"/>
      <c r="E757" s="283"/>
      <c r="F757" s="283"/>
      <c r="G757" s="284"/>
      <c r="H757" s="283"/>
      <c r="I757" s="283"/>
      <c r="J757" s="283"/>
      <c r="K757" s="283"/>
      <c r="L757" s="283"/>
      <c r="M757" s="283"/>
      <c r="N757" s="283"/>
      <c r="O757" s="283"/>
      <c r="P757" s="283"/>
      <c r="Q757" s="283"/>
      <c r="R757" s="283"/>
      <c r="S757" s="283"/>
      <c r="T757" s="283"/>
      <c r="U757" s="283"/>
      <c r="V757" s="283"/>
      <c r="W757" s="283"/>
      <c r="X757" s="283"/>
      <c r="Y757" s="283"/>
      <c r="Z757" s="283"/>
      <c r="AA757" s="283"/>
      <c r="AB757" s="283"/>
      <c r="AC757" s="283"/>
      <c r="AD757" s="283"/>
      <c r="AE757" s="283"/>
      <c r="AF757" s="283"/>
      <c r="AG757" s="283"/>
      <c r="AH757" s="283"/>
      <c r="AI757" s="285"/>
    </row>
    <row r="758" spans="2:35" s="2" customFormat="1" x14ac:dyDescent="0.25">
      <c r="B758" s="282"/>
      <c r="C758" s="283"/>
      <c r="D758" s="283"/>
      <c r="E758" s="283"/>
      <c r="F758" s="283"/>
      <c r="G758" s="284"/>
      <c r="H758" s="283"/>
      <c r="I758" s="283"/>
      <c r="J758" s="283"/>
      <c r="K758" s="283"/>
      <c r="L758" s="283"/>
      <c r="M758" s="283"/>
      <c r="N758" s="283"/>
      <c r="O758" s="283"/>
      <c r="P758" s="283"/>
      <c r="Q758" s="283"/>
      <c r="R758" s="283"/>
      <c r="S758" s="283"/>
      <c r="T758" s="283"/>
      <c r="U758" s="283"/>
      <c r="V758" s="283"/>
      <c r="W758" s="283"/>
      <c r="X758" s="283"/>
      <c r="Y758" s="283"/>
      <c r="Z758" s="283"/>
      <c r="AA758" s="283"/>
      <c r="AB758" s="283"/>
      <c r="AC758" s="283"/>
      <c r="AD758" s="283"/>
      <c r="AE758" s="283"/>
      <c r="AF758" s="283"/>
      <c r="AG758" s="283"/>
      <c r="AH758" s="283"/>
      <c r="AI758" s="285"/>
    </row>
    <row r="759" spans="2:35" s="2" customFormat="1" x14ac:dyDescent="0.25">
      <c r="B759" s="282"/>
      <c r="C759" s="283"/>
      <c r="D759" s="283"/>
      <c r="E759" s="283"/>
      <c r="F759" s="283"/>
      <c r="G759" s="284"/>
      <c r="H759" s="283"/>
      <c r="I759" s="283"/>
      <c r="J759" s="283"/>
      <c r="K759" s="283"/>
      <c r="L759" s="283"/>
      <c r="M759" s="283"/>
      <c r="N759" s="283"/>
      <c r="O759" s="283"/>
      <c r="P759" s="283"/>
      <c r="Q759" s="283"/>
      <c r="R759" s="283"/>
      <c r="S759" s="283"/>
      <c r="T759" s="283"/>
      <c r="U759" s="283"/>
      <c r="V759" s="283"/>
      <c r="W759" s="283"/>
      <c r="X759" s="283"/>
      <c r="Y759" s="283"/>
      <c r="Z759" s="283"/>
      <c r="AA759" s="283"/>
      <c r="AB759" s="283"/>
      <c r="AC759" s="283"/>
      <c r="AD759" s="283"/>
      <c r="AE759" s="283"/>
      <c r="AF759" s="283"/>
      <c r="AG759" s="283"/>
      <c r="AH759" s="283"/>
      <c r="AI759" s="285"/>
    </row>
    <row r="760" spans="2:35" s="2" customFormat="1" x14ac:dyDescent="0.25">
      <c r="B760" s="282"/>
      <c r="C760" s="283"/>
      <c r="D760" s="283"/>
      <c r="E760" s="283"/>
      <c r="F760" s="283"/>
      <c r="G760" s="284"/>
      <c r="H760" s="283"/>
      <c r="I760" s="283"/>
      <c r="J760" s="283"/>
      <c r="K760" s="283"/>
      <c r="L760" s="283"/>
      <c r="M760" s="283"/>
      <c r="N760" s="283"/>
      <c r="O760" s="283"/>
      <c r="P760" s="283"/>
      <c r="Q760" s="283"/>
      <c r="R760" s="283"/>
      <c r="S760" s="283"/>
      <c r="T760" s="283"/>
      <c r="U760" s="283"/>
      <c r="V760" s="283"/>
      <c r="W760" s="283"/>
      <c r="X760" s="283"/>
      <c r="Y760" s="283"/>
      <c r="Z760" s="283"/>
      <c r="AA760" s="283"/>
      <c r="AB760" s="283"/>
      <c r="AC760" s="283"/>
      <c r="AD760" s="283"/>
      <c r="AE760" s="283"/>
      <c r="AF760" s="283"/>
      <c r="AG760" s="283"/>
      <c r="AH760" s="283"/>
      <c r="AI760" s="285"/>
    </row>
    <row r="761" spans="2:35" s="2" customFormat="1" x14ac:dyDescent="0.25">
      <c r="B761" s="282"/>
      <c r="C761" s="283"/>
      <c r="D761" s="283"/>
      <c r="E761" s="283"/>
      <c r="F761" s="283"/>
      <c r="G761" s="284"/>
      <c r="H761" s="283"/>
      <c r="I761" s="283"/>
      <c r="J761" s="283"/>
      <c r="K761" s="283"/>
      <c r="L761" s="283"/>
      <c r="M761" s="283"/>
      <c r="N761" s="283"/>
      <c r="O761" s="283"/>
      <c r="P761" s="283"/>
      <c r="Q761" s="283"/>
      <c r="R761" s="283"/>
      <c r="S761" s="283"/>
      <c r="T761" s="283"/>
      <c r="U761" s="283"/>
      <c r="V761" s="283"/>
      <c r="W761" s="283"/>
      <c r="X761" s="283"/>
      <c r="Y761" s="283"/>
      <c r="Z761" s="283"/>
      <c r="AA761" s="283"/>
      <c r="AB761" s="283"/>
      <c r="AC761" s="283"/>
      <c r="AD761" s="283"/>
      <c r="AE761" s="283"/>
      <c r="AF761" s="283"/>
      <c r="AG761" s="283"/>
      <c r="AH761" s="283"/>
      <c r="AI761" s="285"/>
    </row>
    <row r="762" spans="2:35" s="2" customFormat="1" x14ac:dyDescent="0.25">
      <c r="B762" s="282"/>
      <c r="C762" s="283"/>
      <c r="D762" s="283"/>
      <c r="E762" s="283"/>
      <c r="F762" s="283"/>
      <c r="G762" s="284"/>
      <c r="H762" s="283"/>
      <c r="I762" s="283"/>
      <c r="J762" s="283"/>
      <c r="K762" s="283"/>
      <c r="L762" s="283"/>
      <c r="M762" s="283"/>
      <c r="N762" s="283"/>
      <c r="O762" s="283"/>
      <c r="P762" s="283"/>
      <c r="Q762" s="283"/>
      <c r="R762" s="283"/>
      <c r="S762" s="283"/>
      <c r="T762" s="283"/>
      <c r="U762" s="283"/>
      <c r="V762" s="283"/>
      <c r="W762" s="283"/>
      <c r="X762" s="283"/>
      <c r="Y762" s="283"/>
      <c r="Z762" s="283"/>
      <c r="AA762" s="283"/>
      <c r="AB762" s="283"/>
      <c r="AC762" s="283"/>
      <c r="AD762" s="283"/>
      <c r="AE762" s="283"/>
      <c r="AF762" s="283"/>
      <c r="AG762" s="283"/>
      <c r="AH762" s="283"/>
      <c r="AI762" s="285"/>
    </row>
    <row r="763" spans="2:35" s="2" customFormat="1" x14ac:dyDescent="0.25">
      <c r="B763" s="282"/>
      <c r="C763" s="283"/>
      <c r="D763" s="283"/>
      <c r="E763" s="283"/>
      <c r="F763" s="283"/>
      <c r="G763" s="284"/>
      <c r="H763" s="283"/>
      <c r="I763" s="283"/>
      <c r="J763" s="283"/>
      <c r="K763" s="283"/>
      <c r="L763" s="283"/>
      <c r="M763" s="283"/>
      <c r="N763" s="283"/>
      <c r="O763" s="283"/>
      <c r="P763" s="283"/>
      <c r="Q763" s="283"/>
      <c r="R763" s="283"/>
      <c r="S763" s="283"/>
      <c r="T763" s="283"/>
      <c r="U763" s="283"/>
      <c r="V763" s="283"/>
      <c r="W763" s="283"/>
      <c r="X763" s="283"/>
      <c r="Y763" s="283"/>
      <c r="Z763" s="283"/>
      <c r="AA763" s="283"/>
      <c r="AB763" s="283"/>
      <c r="AC763" s="283"/>
      <c r="AD763" s="283"/>
      <c r="AE763" s="283"/>
      <c r="AF763" s="283"/>
      <c r="AG763" s="283"/>
      <c r="AH763" s="283"/>
      <c r="AI763" s="285"/>
    </row>
    <row r="764" spans="2:35" s="2" customFormat="1" x14ac:dyDescent="0.25">
      <c r="B764" s="282"/>
      <c r="C764" s="283"/>
      <c r="D764" s="283"/>
      <c r="E764" s="283"/>
      <c r="F764" s="283"/>
      <c r="G764" s="284"/>
      <c r="H764" s="283"/>
      <c r="I764" s="283"/>
      <c r="J764" s="283"/>
      <c r="K764" s="283"/>
      <c r="L764" s="283"/>
      <c r="M764" s="283"/>
      <c r="N764" s="283"/>
      <c r="O764" s="283"/>
      <c r="P764" s="283"/>
      <c r="Q764" s="283"/>
      <c r="R764" s="283"/>
      <c r="S764" s="283"/>
      <c r="T764" s="283"/>
      <c r="U764" s="283"/>
      <c r="V764" s="283"/>
      <c r="W764" s="283"/>
      <c r="X764" s="283"/>
      <c r="Y764" s="283"/>
      <c r="Z764" s="283"/>
      <c r="AA764" s="283"/>
      <c r="AB764" s="283"/>
      <c r="AC764" s="283"/>
      <c r="AD764" s="283"/>
      <c r="AE764" s="283"/>
      <c r="AF764" s="283"/>
      <c r="AG764" s="283"/>
      <c r="AH764" s="283"/>
      <c r="AI764" s="285"/>
    </row>
    <row r="765" spans="2:35" s="2" customFormat="1" x14ac:dyDescent="0.25">
      <c r="B765" s="282"/>
      <c r="C765" s="283"/>
      <c r="D765" s="283"/>
      <c r="E765" s="283"/>
      <c r="F765" s="283"/>
      <c r="G765" s="284"/>
      <c r="H765" s="283"/>
      <c r="I765" s="283"/>
      <c r="J765" s="283"/>
      <c r="K765" s="283"/>
      <c r="L765" s="283"/>
      <c r="M765" s="283"/>
      <c r="N765" s="283"/>
      <c r="O765" s="283"/>
      <c r="P765" s="283"/>
      <c r="Q765" s="283"/>
      <c r="R765" s="283"/>
      <c r="S765" s="283"/>
      <c r="T765" s="283"/>
      <c r="U765" s="283"/>
      <c r="V765" s="283"/>
      <c r="W765" s="283"/>
      <c r="X765" s="283"/>
      <c r="Y765" s="283"/>
      <c r="Z765" s="283"/>
      <c r="AA765" s="283"/>
      <c r="AB765" s="283"/>
      <c r="AC765" s="283"/>
      <c r="AD765" s="283"/>
      <c r="AE765" s="283"/>
      <c r="AF765" s="283"/>
      <c r="AG765" s="283"/>
      <c r="AH765" s="283"/>
      <c r="AI765" s="285"/>
    </row>
    <row r="766" spans="2:35" s="2" customFormat="1" x14ac:dyDescent="0.25">
      <c r="B766" s="282"/>
      <c r="C766" s="283"/>
      <c r="D766" s="283"/>
      <c r="E766" s="283"/>
      <c r="F766" s="283"/>
      <c r="G766" s="284"/>
      <c r="H766" s="283"/>
      <c r="I766" s="283"/>
      <c r="J766" s="283"/>
      <c r="K766" s="283"/>
      <c r="L766" s="283"/>
      <c r="M766" s="283"/>
      <c r="N766" s="283"/>
      <c r="O766" s="283"/>
      <c r="P766" s="283"/>
      <c r="Q766" s="283"/>
      <c r="R766" s="283"/>
      <c r="S766" s="283"/>
      <c r="T766" s="283"/>
      <c r="U766" s="283"/>
      <c r="V766" s="283"/>
      <c r="W766" s="283"/>
      <c r="X766" s="283"/>
      <c r="Y766" s="283"/>
      <c r="Z766" s="283"/>
      <c r="AA766" s="283"/>
      <c r="AB766" s="283"/>
      <c r="AC766" s="283"/>
      <c r="AD766" s="283"/>
      <c r="AE766" s="283"/>
      <c r="AF766" s="283"/>
      <c r="AG766" s="283"/>
      <c r="AH766" s="283"/>
      <c r="AI766" s="285"/>
    </row>
    <row r="767" spans="2:35" s="2" customFormat="1" x14ac:dyDescent="0.25">
      <c r="B767" s="282"/>
      <c r="C767" s="283"/>
      <c r="D767" s="283"/>
      <c r="E767" s="283"/>
      <c r="F767" s="283"/>
      <c r="G767" s="284"/>
      <c r="H767" s="283"/>
      <c r="I767" s="283"/>
      <c r="J767" s="283"/>
      <c r="K767" s="283"/>
      <c r="L767" s="283"/>
      <c r="M767" s="283"/>
      <c r="N767" s="283"/>
      <c r="O767" s="283"/>
      <c r="P767" s="283"/>
      <c r="Q767" s="283"/>
      <c r="R767" s="283"/>
      <c r="S767" s="283"/>
      <c r="T767" s="283"/>
      <c r="U767" s="283"/>
      <c r="V767" s="283"/>
      <c r="W767" s="283"/>
      <c r="X767" s="283"/>
      <c r="Y767" s="283"/>
      <c r="Z767" s="283"/>
      <c r="AA767" s="283"/>
      <c r="AB767" s="283"/>
      <c r="AC767" s="283"/>
      <c r="AD767" s="283"/>
      <c r="AE767" s="283"/>
      <c r="AF767" s="283"/>
      <c r="AG767" s="283"/>
      <c r="AH767" s="283"/>
      <c r="AI767" s="285"/>
    </row>
    <row r="768" spans="2:35" s="2" customFormat="1" x14ac:dyDescent="0.25">
      <c r="B768" s="282"/>
      <c r="C768" s="283"/>
      <c r="D768" s="283"/>
      <c r="E768" s="283"/>
      <c r="F768" s="283"/>
      <c r="G768" s="284"/>
      <c r="H768" s="283"/>
      <c r="I768" s="283"/>
      <c r="J768" s="283"/>
      <c r="K768" s="283"/>
      <c r="L768" s="283"/>
      <c r="M768" s="283"/>
      <c r="N768" s="283"/>
      <c r="O768" s="283"/>
      <c r="P768" s="283"/>
      <c r="Q768" s="283"/>
      <c r="R768" s="283"/>
      <c r="S768" s="283"/>
      <c r="T768" s="283"/>
      <c r="U768" s="283"/>
      <c r="V768" s="283"/>
      <c r="W768" s="283"/>
      <c r="X768" s="283"/>
      <c r="Y768" s="283"/>
      <c r="Z768" s="283"/>
      <c r="AA768" s="283"/>
      <c r="AB768" s="283"/>
      <c r="AC768" s="283"/>
      <c r="AD768" s="283"/>
      <c r="AE768" s="283"/>
      <c r="AF768" s="283"/>
      <c r="AG768" s="283"/>
      <c r="AH768" s="283"/>
      <c r="AI768" s="285"/>
    </row>
    <row r="769" spans="2:35" s="2" customFormat="1" x14ac:dyDescent="0.25">
      <c r="B769" s="282"/>
      <c r="C769" s="283"/>
      <c r="D769" s="283"/>
      <c r="E769" s="283"/>
      <c r="F769" s="283"/>
      <c r="G769" s="284"/>
      <c r="H769" s="283"/>
      <c r="I769" s="283"/>
      <c r="J769" s="283"/>
      <c r="K769" s="283"/>
      <c r="L769" s="283"/>
      <c r="M769" s="283"/>
      <c r="N769" s="283"/>
      <c r="O769" s="283"/>
      <c r="P769" s="283"/>
      <c r="Q769" s="283"/>
      <c r="R769" s="283"/>
      <c r="S769" s="283"/>
      <c r="T769" s="283"/>
      <c r="U769" s="283"/>
      <c r="V769" s="283"/>
      <c r="W769" s="283"/>
      <c r="X769" s="283"/>
      <c r="Y769" s="283"/>
      <c r="Z769" s="283"/>
      <c r="AA769" s="283"/>
      <c r="AB769" s="283"/>
      <c r="AC769" s="283"/>
      <c r="AD769" s="283"/>
      <c r="AE769" s="283"/>
      <c r="AF769" s="283"/>
      <c r="AG769" s="283"/>
      <c r="AH769" s="283"/>
      <c r="AI769" s="285"/>
    </row>
    <row r="770" spans="2:35" s="2" customFormat="1" x14ac:dyDescent="0.25">
      <c r="B770" s="282"/>
      <c r="C770" s="283"/>
      <c r="D770" s="283"/>
      <c r="E770" s="283"/>
      <c r="F770" s="283"/>
      <c r="G770" s="284"/>
      <c r="H770" s="283"/>
      <c r="I770" s="283"/>
      <c r="J770" s="283"/>
      <c r="K770" s="283"/>
      <c r="L770" s="283"/>
      <c r="M770" s="283"/>
      <c r="N770" s="283"/>
      <c r="O770" s="283"/>
      <c r="P770" s="283"/>
      <c r="Q770" s="283"/>
      <c r="R770" s="283"/>
      <c r="S770" s="283"/>
      <c r="T770" s="283"/>
      <c r="U770" s="283"/>
      <c r="V770" s="283"/>
      <c r="W770" s="283"/>
      <c r="X770" s="283"/>
      <c r="Y770" s="283"/>
      <c r="Z770" s="283"/>
      <c r="AA770" s="283"/>
      <c r="AB770" s="283"/>
      <c r="AC770" s="283"/>
      <c r="AD770" s="283"/>
      <c r="AE770" s="283"/>
      <c r="AF770" s="283"/>
      <c r="AG770" s="283"/>
      <c r="AH770" s="283"/>
      <c r="AI770" s="285"/>
    </row>
    <row r="771" spans="2:35" s="2" customFormat="1" x14ac:dyDescent="0.25">
      <c r="B771" s="282"/>
      <c r="C771" s="283"/>
      <c r="D771" s="283"/>
      <c r="E771" s="283"/>
      <c r="F771" s="283"/>
      <c r="G771" s="284"/>
      <c r="H771" s="283"/>
      <c r="I771" s="283"/>
      <c r="J771" s="283"/>
      <c r="K771" s="283"/>
      <c r="L771" s="283"/>
      <c r="M771" s="283"/>
      <c r="N771" s="283"/>
      <c r="O771" s="283"/>
      <c r="P771" s="283"/>
      <c r="Q771" s="283"/>
      <c r="R771" s="283"/>
      <c r="S771" s="283"/>
      <c r="T771" s="283"/>
      <c r="U771" s="283"/>
      <c r="V771" s="283"/>
      <c r="W771" s="283"/>
      <c r="X771" s="283"/>
      <c r="Y771" s="283"/>
      <c r="Z771" s="283"/>
      <c r="AA771" s="283"/>
      <c r="AB771" s="283"/>
      <c r="AC771" s="283"/>
      <c r="AD771" s="283"/>
      <c r="AE771" s="283"/>
      <c r="AF771" s="283"/>
      <c r="AG771" s="283"/>
      <c r="AH771" s="283"/>
      <c r="AI771" s="285"/>
    </row>
    <row r="772" spans="2:35" s="2" customFormat="1" x14ac:dyDescent="0.25">
      <c r="B772" s="282"/>
      <c r="C772" s="283"/>
      <c r="D772" s="283"/>
      <c r="E772" s="283"/>
      <c r="F772" s="283"/>
      <c r="G772" s="284"/>
      <c r="H772" s="283"/>
      <c r="I772" s="283"/>
      <c r="J772" s="283"/>
      <c r="K772" s="283"/>
      <c r="L772" s="283"/>
      <c r="M772" s="283"/>
      <c r="N772" s="283"/>
      <c r="O772" s="283"/>
      <c r="P772" s="283"/>
      <c r="Q772" s="283"/>
      <c r="R772" s="283"/>
      <c r="S772" s="283"/>
      <c r="T772" s="283"/>
      <c r="U772" s="283"/>
      <c r="V772" s="283"/>
      <c r="W772" s="283"/>
      <c r="X772" s="283"/>
      <c r="Y772" s="283"/>
      <c r="Z772" s="283"/>
      <c r="AA772" s="283"/>
      <c r="AB772" s="283"/>
      <c r="AC772" s="283"/>
      <c r="AD772" s="283"/>
      <c r="AE772" s="283"/>
      <c r="AF772" s="283"/>
      <c r="AG772" s="283"/>
      <c r="AH772" s="283"/>
      <c r="AI772" s="285"/>
    </row>
    <row r="773" spans="2:35" s="2" customFormat="1" x14ac:dyDescent="0.25">
      <c r="B773" s="282"/>
      <c r="C773" s="283"/>
      <c r="D773" s="283"/>
      <c r="E773" s="283"/>
      <c r="F773" s="283"/>
      <c r="G773" s="284"/>
      <c r="H773" s="283"/>
      <c r="I773" s="283"/>
      <c r="J773" s="283"/>
      <c r="K773" s="283"/>
      <c r="L773" s="283"/>
      <c r="M773" s="283"/>
      <c r="N773" s="283"/>
      <c r="O773" s="283"/>
      <c r="P773" s="283"/>
      <c r="Q773" s="283"/>
      <c r="R773" s="283"/>
      <c r="S773" s="283"/>
      <c r="T773" s="283"/>
      <c r="U773" s="283"/>
      <c r="V773" s="283"/>
      <c r="W773" s="283"/>
      <c r="X773" s="283"/>
      <c r="Y773" s="283"/>
      <c r="Z773" s="283"/>
      <c r="AA773" s="283"/>
      <c r="AB773" s="283"/>
      <c r="AC773" s="283"/>
      <c r="AD773" s="283"/>
      <c r="AE773" s="283"/>
      <c r="AF773" s="283"/>
      <c r="AG773" s="283"/>
      <c r="AH773" s="283"/>
      <c r="AI773" s="285"/>
    </row>
    <row r="774" spans="2:35" s="2" customFormat="1" x14ac:dyDescent="0.25">
      <c r="B774" s="282"/>
      <c r="C774" s="283"/>
      <c r="D774" s="283"/>
      <c r="E774" s="283"/>
      <c r="F774" s="283"/>
      <c r="G774" s="284"/>
      <c r="H774" s="283"/>
      <c r="I774" s="283"/>
      <c r="J774" s="283"/>
      <c r="K774" s="283"/>
      <c r="L774" s="283"/>
      <c r="M774" s="283"/>
      <c r="N774" s="283"/>
      <c r="O774" s="283"/>
      <c r="P774" s="283"/>
      <c r="Q774" s="283"/>
      <c r="R774" s="283"/>
      <c r="S774" s="283"/>
      <c r="T774" s="283"/>
      <c r="U774" s="283"/>
      <c r="V774" s="283"/>
      <c r="W774" s="283"/>
      <c r="X774" s="283"/>
      <c r="Y774" s="283"/>
      <c r="Z774" s="283"/>
      <c r="AA774" s="283"/>
      <c r="AB774" s="283"/>
      <c r="AC774" s="283"/>
      <c r="AD774" s="283"/>
      <c r="AE774" s="283"/>
      <c r="AF774" s="283"/>
      <c r="AG774" s="283"/>
      <c r="AH774" s="283"/>
      <c r="AI774" s="285"/>
    </row>
    <row r="775" spans="2:35" s="2" customFormat="1" x14ac:dyDescent="0.25">
      <c r="B775" s="282"/>
      <c r="C775" s="283"/>
      <c r="D775" s="283"/>
      <c r="E775" s="283"/>
      <c r="F775" s="283"/>
      <c r="G775" s="284"/>
      <c r="H775" s="283"/>
      <c r="I775" s="283"/>
      <c r="J775" s="283"/>
      <c r="K775" s="283"/>
      <c r="L775" s="283"/>
      <c r="M775" s="283"/>
      <c r="N775" s="283"/>
      <c r="O775" s="283"/>
      <c r="P775" s="283"/>
      <c r="Q775" s="283"/>
      <c r="R775" s="283"/>
      <c r="S775" s="283"/>
      <c r="T775" s="283"/>
      <c r="U775" s="283"/>
      <c r="V775" s="283"/>
      <c r="W775" s="283"/>
      <c r="X775" s="283"/>
      <c r="Y775" s="283"/>
      <c r="Z775" s="283"/>
      <c r="AA775" s="283"/>
      <c r="AB775" s="283"/>
      <c r="AC775" s="283"/>
      <c r="AD775" s="283"/>
      <c r="AE775" s="283"/>
      <c r="AF775" s="283"/>
      <c r="AG775" s="283"/>
      <c r="AH775" s="283"/>
      <c r="AI775" s="285"/>
    </row>
    <row r="776" spans="2:35" s="2" customFormat="1" x14ac:dyDescent="0.25">
      <c r="B776" s="282"/>
      <c r="C776" s="283"/>
      <c r="D776" s="283"/>
      <c r="E776" s="283"/>
      <c r="F776" s="283"/>
      <c r="G776" s="284"/>
      <c r="H776" s="283"/>
      <c r="I776" s="283"/>
      <c r="J776" s="283"/>
      <c r="K776" s="283"/>
      <c r="L776" s="283"/>
      <c r="M776" s="283"/>
      <c r="N776" s="283"/>
      <c r="O776" s="283"/>
      <c r="P776" s="283"/>
      <c r="Q776" s="283"/>
      <c r="R776" s="283"/>
      <c r="S776" s="283"/>
      <c r="T776" s="283"/>
      <c r="U776" s="283"/>
      <c r="V776" s="283"/>
      <c r="W776" s="283"/>
      <c r="X776" s="283"/>
      <c r="Y776" s="283"/>
      <c r="Z776" s="283"/>
      <c r="AA776" s="283"/>
      <c r="AB776" s="283"/>
      <c r="AC776" s="283"/>
      <c r="AD776" s="283"/>
      <c r="AE776" s="283"/>
      <c r="AF776" s="283"/>
      <c r="AG776" s="283"/>
      <c r="AH776" s="283"/>
      <c r="AI776" s="285"/>
    </row>
    <row r="777" spans="2:35" s="2" customFormat="1" x14ac:dyDescent="0.25">
      <c r="B777" s="282"/>
      <c r="C777" s="283"/>
      <c r="D777" s="283"/>
      <c r="E777" s="283"/>
      <c r="F777" s="283"/>
      <c r="G777" s="284"/>
      <c r="H777" s="283"/>
      <c r="I777" s="283"/>
      <c r="J777" s="283"/>
      <c r="K777" s="283"/>
      <c r="L777" s="283"/>
      <c r="M777" s="283"/>
      <c r="N777" s="283"/>
      <c r="O777" s="283"/>
      <c r="P777" s="283"/>
      <c r="Q777" s="283"/>
      <c r="R777" s="283"/>
      <c r="S777" s="283"/>
      <c r="T777" s="283"/>
      <c r="U777" s="283"/>
      <c r="V777" s="283"/>
      <c r="W777" s="283"/>
      <c r="X777" s="283"/>
      <c r="Y777" s="283"/>
      <c r="Z777" s="283"/>
      <c r="AA777" s="283"/>
      <c r="AB777" s="283"/>
      <c r="AC777" s="283"/>
      <c r="AD777" s="283"/>
      <c r="AE777" s="283"/>
      <c r="AF777" s="283"/>
      <c r="AG777" s="283"/>
      <c r="AH777" s="283"/>
      <c r="AI777" s="285"/>
    </row>
    <row r="778" spans="2:35" s="2" customFormat="1" x14ac:dyDescent="0.25">
      <c r="B778" s="282"/>
      <c r="C778" s="283"/>
      <c r="D778" s="283"/>
      <c r="E778" s="283"/>
      <c r="F778" s="283"/>
      <c r="G778" s="284"/>
      <c r="H778" s="283"/>
      <c r="I778" s="283"/>
      <c r="J778" s="283"/>
      <c r="K778" s="283"/>
      <c r="L778" s="283"/>
      <c r="M778" s="283"/>
      <c r="N778" s="283"/>
      <c r="O778" s="283"/>
      <c r="P778" s="283"/>
      <c r="Q778" s="283"/>
      <c r="R778" s="283"/>
      <c r="S778" s="283"/>
      <c r="T778" s="283"/>
      <c r="U778" s="283"/>
      <c r="V778" s="283"/>
      <c r="W778" s="283"/>
      <c r="X778" s="283"/>
      <c r="Y778" s="283"/>
      <c r="Z778" s="283"/>
      <c r="AA778" s="283"/>
      <c r="AB778" s="283"/>
      <c r="AC778" s="283"/>
      <c r="AD778" s="283"/>
      <c r="AE778" s="283"/>
      <c r="AF778" s="283"/>
      <c r="AG778" s="283"/>
      <c r="AH778" s="283"/>
      <c r="AI778" s="285"/>
    </row>
    <row r="779" spans="2:35" s="2" customFormat="1" x14ac:dyDescent="0.25">
      <c r="B779" s="282"/>
      <c r="C779" s="283"/>
      <c r="D779" s="283"/>
      <c r="E779" s="283"/>
      <c r="F779" s="283"/>
      <c r="G779" s="284"/>
      <c r="H779" s="283"/>
      <c r="I779" s="283"/>
      <c r="J779" s="283"/>
      <c r="K779" s="283"/>
      <c r="L779" s="283"/>
      <c r="M779" s="283"/>
      <c r="N779" s="283"/>
      <c r="O779" s="283"/>
      <c r="P779" s="283"/>
      <c r="Q779" s="283"/>
      <c r="R779" s="283"/>
      <c r="S779" s="283"/>
      <c r="T779" s="283"/>
      <c r="U779" s="283"/>
      <c r="V779" s="283"/>
      <c r="W779" s="283"/>
      <c r="X779" s="283"/>
      <c r="Y779" s="283"/>
      <c r="Z779" s="283"/>
      <c r="AA779" s="283"/>
      <c r="AB779" s="283"/>
      <c r="AC779" s="283"/>
      <c r="AD779" s="283"/>
      <c r="AE779" s="283"/>
      <c r="AF779" s="283"/>
      <c r="AG779" s="283"/>
      <c r="AH779" s="283"/>
      <c r="AI779" s="285"/>
    </row>
    <row r="780" spans="2:35" s="2" customFormat="1" x14ac:dyDescent="0.25">
      <c r="B780" s="282"/>
      <c r="C780" s="283"/>
      <c r="D780" s="283"/>
      <c r="E780" s="283"/>
      <c r="F780" s="283"/>
      <c r="G780" s="284"/>
      <c r="H780" s="283"/>
      <c r="I780" s="283"/>
      <c r="J780" s="283"/>
      <c r="K780" s="283"/>
      <c r="L780" s="283"/>
      <c r="M780" s="283"/>
      <c r="N780" s="283"/>
      <c r="O780" s="283"/>
      <c r="P780" s="283"/>
      <c r="Q780" s="283"/>
      <c r="R780" s="283"/>
      <c r="S780" s="283"/>
      <c r="T780" s="283"/>
      <c r="U780" s="283"/>
      <c r="V780" s="283"/>
      <c r="W780" s="283"/>
      <c r="X780" s="283"/>
      <c r="Y780" s="283"/>
      <c r="Z780" s="283"/>
      <c r="AA780" s="283"/>
      <c r="AB780" s="283"/>
      <c r="AC780" s="283"/>
      <c r="AD780" s="283"/>
      <c r="AE780" s="283"/>
      <c r="AF780" s="283"/>
      <c r="AG780" s="283"/>
      <c r="AH780" s="283"/>
      <c r="AI780" s="285"/>
    </row>
    <row r="781" spans="2:35" s="2" customFormat="1" x14ac:dyDescent="0.25">
      <c r="B781" s="282"/>
      <c r="C781" s="283"/>
      <c r="D781" s="283"/>
      <c r="E781" s="283"/>
      <c r="F781" s="283"/>
      <c r="G781" s="284"/>
      <c r="H781" s="283"/>
      <c r="I781" s="283"/>
      <c r="J781" s="283"/>
      <c r="K781" s="283"/>
      <c r="L781" s="283"/>
      <c r="M781" s="283"/>
      <c r="N781" s="283"/>
      <c r="O781" s="283"/>
      <c r="P781" s="283"/>
      <c r="Q781" s="283"/>
      <c r="R781" s="283"/>
      <c r="S781" s="283"/>
      <c r="T781" s="283"/>
      <c r="U781" s="283"/>
      <c r="V781" s="283"/>
      <c r="W781" s="283"/>
      <c r="X781" s="283"/>
      <c r="Y781" s="283"/>
      <c r="Z781" s="283"/>
      <c r="AA781" s="283"/>
      <c r="AB781" s="283"/>
      <c r="AC781" s="283"/>
      <c r="AD781" s="283"/>
      <c r="AE781" s="283"/>
      <c r="AF781" s="283"/>
      <c r="AG781" s="283"/>
      <c r="AH781" s="283"/>
      <c r="AI781" s="285"/>
    </row>
    <row r="782" spans="2:35" s="2" customFormat="1" x14ac:dyDescent="0.25">
      <c r="B782" s="282"/>
      <c r="C782" s="283"/>
      <c r="D782" s="283"/>
      <c r="E782" s="283"/>
      <c r="F782" s="283"/>
      <c r="G782" s="284"/>
      <c r="H782" s="283"/>
      <c r="I782" s="283"/>
      <c r="J782" s="283"/>
      <c r="K782" s="283"/>
      <c r="L782" s="283"/>
      <c r="M782" s="283"/>
      <c r="N782" s="283"/>
      <c r="O782" s="283"/>
      <c r="P782" s="283"/>
      <c r="Q782" s="283"/>
      <c r="R782" s="283"/>
      <c r="S782" s="283"/>
      <c r="T782" s="283"/>
      <c r="U782" s="283"/>
      <c r="V782" s="283"/>
      <c r="W782" s="283"/>
      <c r="X782" s="283"/>
      <c r="Y782" s="283"/>
      <c r="Z782" s="283"/>
      <c r="AA782" s="283"/>
      <c r="AB782" s="283"/>
      <c r="AC782" s="283"/>
      <c r="AD782" s="283"/>
      <c r="AE782" s="283"/>
      <c r="AF782" s="283"/>
      <c r="AG782" s="283"/>
      <c r="AH782" s="283"/>
      <c r="AI782" s="285"/>
    </row>
    <row r="783" spans="2:35" s="2" customFormat="1" x14ac:dyDescent="0.25">
      <c r="B783" s="282"/>
      <c r="C783" s="283"/>
      <c r="D783" s="283"/>
      <c r="E783" s="283"/>
      <c r="F783" s="283"/>
      <c r="G783" s="284"/>
      <c r="H783" s="283"/>
      <c r="I783" s="283"/>
      <c r="J783" s="283"/>
      <c r="K783" s="283"/>
      <c r="L783" s="283"/>
      <c r="M783" s="283"/>
      <c r="N783" s="283"/>
      <c r="O783" s="283"/>
      <c r="P783" s="283"/>
      <c r="Q783" s="283"/>
      <c r="R783" s="283"/>
      <c r="S783" s="283"/>
      <c r="T783" s="283"/>
      <c r="U783" s="283"/>
      <c r="V783" s="283"/>
      <c r="W783" s="283"/>
      <c r="X783" s="283"/>
      <c r="Y783" s="283"/>
      <c r="Z783" s="283"/>
      <c r="AA783" s="283"/>
      <c r="AB783" s="283"/>
      <c r="AC783" s="283"/>
      <c r="AD783" s="283"/>
      <c r="AE783" s="283"/>
      <c r="AF783" s="283"/>
      <c r="AG783" s="283"/>
      <c r="AH783" s="283"/>
      <c r="AI783" s="285"/>
    </row>
    <row r="784" spans="2:35" s="2" customFormat="1" x14ac:dyDescent="0.25">
      <c r="B784" s="282"/>
      <c r="C784" s="283"/>
      <c r="D784" s="283"/>
      <c r="E784" s="283"/>
      <c r="F784" s="283"/>
      <c r="G784" s="284"/>
      <c r="H784" s="283"/>
      <c r="I784" s="283"/>
      <c r="J784" s="283"/>
      <c r="K784" s="283"/>
      <c r="L784" s="283"/>
      <c r="M784" s="283"/>
      <c r="N784" s="283"/>
      <c r="O784" s="283"/>
      <c r="P784" s="283"/>
      <c r="Q784" s="283"/>
      <c r="R784" s="283"/>
      <c r="S784" s="283"/>
      <c r="T784" s="283"/>
      <c r="U784" s="283"/>
      <c r="V784" s="283"/>
      <c r="W784" s="283"/>
      <c r="X784" s="283"/>
      <c r="Y784" s="283"/>
      <c r="Z784" s="283"/>
      <c r="AA784" s="283"/>
      <c r="AB784" s="283"/>
      <c r="AC784" s="283"/>
      <c r="AD784" s="283"/>
      <c r="AE784" s="283"/>
      <c r="AF784" s="283"/>
      <c r="AG784" s="283"/>
      <c r="AH784" s="283"/>
      <c r="AI784" s="285"/>
    </row>
    <row r="785" spans="2:35" s="2" customFormat="1" x14ac:dyDescent="0.25">
      <c r="B785" s="282"/>
      <c r="C785" s="283"/>
      <c r="D785" s="283"/>
      <c r="E785" s="283"/>
      <c r="F785" s="283"/>
      <c r="G785" s="284"/>
      <c r="H785" s="283"/>
      <c r="I785" s="283"/>
      <c r="J785" s="283"/>
      <c r="K785" s="283"/>
      <c r="L785" s="283"/>
      <c r="M785" s="283"/>
      <c r="N785" s="283"/>
      <c r="O785" s="283"/>
      <c r="P785" s="283"/>
      <c r="Q785" s="283"/>
      <c r="R785" s="283"/>
      <c r="S785" s="283"/>
      <c r="T785" s="283"/>
      <c r="U785" s="283"/>
      <c r="V785" s="283"/>
      <c r="W785" s="283"/>
      <c r="X785" s="283"/>
      <c r="Y785" s="283"/>
      <c r="Z785" s="283"/>
      <c r="AA785" s="283"/>
      <c r="AB785" s="283"/>
      <c r="AC785" s="283"/>
      <c r="AD785" s="283"/>
      <c r="AE785" s="283"/>
      <c r="AF785" s="283"/>
      <c r="AG785" s="283"/>
      <c r="AH785" s="283"/>
      <c r="AI785" s="285"/>
    </row>
    <row r="786" spans="2:35" s="2" customFormat="1" x14ac:dyDescent="0.25">
      <c r="B786" s="282"/>
      <c r="C786" s="283"/>
      <c r="D786" s="283"/>
      <c r="E786" s="283"/>
      <c r="F786" s="283"/>
      <c r="G786" s="284"/>
      <c r="H786" s="283"/>
      <c r="I786" s="283"/>
      <c r="J786" s="283"/>
      <c r="K786" s="283"/>
      <c r="L786" s="283"/>
      <c r="M786" s="283"/>
      <c r="N786" s="283"/>
      <c r="O786" s="283"/>
      <c r="P786" s="283"/>
      <c r="Q786" s="283"/>
      <c r="R786" s="283"/>
      <c r="S786" s="283"/>
      <c r="T786" s="283"/>
      <c r="U786" s="283"/>
      <c r="V786" s="283"/>
      <c r="W786" s="283"/>
      <c r="X786" s="283"/>
      <c r="Y786" s="283"/>
      <c r="Z786" s="283"/>
      <c r="AA786" s="283"/>
      <c r="AB786" s="283"/>
      <c r="AC786" s="283"/>
      <c r="AD786" s="283"/>
      <c r="AE786" s="283"/>
      <c r="AF786" s="283"/>
      <c r="AG786" s="283"/>
      <c r="AH786" s="283"/>
      <c r="AI786" s="285"/>
    </row>
    <row r="787" spans="2:35" s="2" customFormat="1" x14ac:dyDescent="0.25">
      <c r="B787" s="282"/>
      <c r="C787" s="283"/>
      <c r="D787" s="283"/>
      <c r="E787" s="283"/>
      <c r="F787" s="283"/>
      <c r="G787" s="284"/>
      <c r="H787" s="283"/>
      <c r="I787" s="283"/>
      <c r="J787" s="283"/>
      <c r="K787" s="283"/>
      <c r="L787" s="283"/>
      <c r="M787" s="283"/>
      <c r="N787" s="283"/>
      <c r="O787" s="283"/>
      <c r="P787" s="283"/>
      <c r="Q787" s="283"/>
      <c r="R787" s="283"/>
      <c r="S787" s="283"/>
      <c r="T787" s="283"/>
      <c r="U787" s="283"/>
      <c r="V787" s="283"/>
      <c r="W787" s="283"/>
      <c r="X787" s="283"/>
      <c r="Y787" s="283"/>
      <c r="Z787" s="283"/>
      <c r="AA787" s="283"/>
      <c r="AB787" s="283"/>
      <c r="AC787" s="283"/>
      <c r="AD787" s="283"/>
      <c r="AE787" s="283"/>
      <c r="AF787" s="283"/>
      <c r="AG787" s="283"/>
      <c r="AH787" s="283"/>
      <c r="AI787" s="285"/>
    </row>
    <row r="788" spans="2:35" s="2" customFormat="1" x14ac:dyDescent="0.25">
      <c r="B788" s="282"/>
      <c r="C788" s="283"/>
      <c r="D788" s="283"/>
      <c r="E788" s="283"/>
      <c r="F788" s="283"/>
      <c r="G788" s="284"/>
      <c r="H788" s="283"/>
      <c r="I788" s="283"/>
      <c r="J788" s="283"/>
      <c r="K788" s="283"/>
      <c r="L788" s="283"/>
      <c r="M788" s="283"/>
      <c r="N788" s="283"/>
      <c r="O788" s="283"/>
      <c r="P788" s="283"/>
      <c r="Q788" s="283"/>
      <c r="R788" s="283"/>
      <c r="S788" s="283"/>
      <c r="T788" s="283"/>
      <c r="U788" s="283"/>
      <c r="V788" s="283"/>
      <c r="W788" s="283"/>
      <c r="X788" s="283"/>
      <c r="Y788" s="283"/>
      <c r="Z788" s="283"/>
      <c r="AA788" s="283"/>
      <c r="AB788" s="283"/>
      <c r="AC788" s="283"/>
      <c r="AD788" s="283"/>
      <c r="AE788" s="283"/>
      <c r="AF788" s="283"/>
      <c r="AG788" s="283"/>
      <c r="AH788" s="283"/>
      <c r="AI788" s="285"/>
    </row>
    <row r="789" spans="2:35" s="2" customFormat="1" x14ac:dyDescent="0.25">
      <c r="B789" s="282"/>
      <c r="C789" s="283"/>
      <c r="D789" s="283"/>
      <c r="E789" s="283"/>
      <c r="F789" s="283"/>
      <c r="G789" s="284"/>
      <c r="H789" s="283"/>
      <c r="I789" s="283"/>
      <c r="J789" s="283"/>
      <c r="K789" s="283"/>
      <c r="L789" s="283"/>
      <c r="M789" s="283"/>
      <c r="N789" s="283"/>
      <c r="O789" s="283"/>
      <c r="P789" s="283"/>
      <c r="Q789" s="283"/>
      <c r="R789" s="283"/>
      <c r="S789" s="283"/>
      <c r="T789" s="283"/>
      <c r="U789" s="283"/>
      <c r="V789" s="283"/>
      <c r="W789" s="283"/>
      <c r="X789" s="283"/>
      <c r="Y789" s="283"/>
      <c r="Z789" s="283"/>
      <c r="AA789" s="283"/>
      <c r="AB789" s="283"/>
      <c r="AC789" s="283"/>
      <c r="AD789" s="283"/>
      <c r="AE789" s="283"/>
      <c r="AF789" s="283"/>
      <c r="AG789" s="283"/>
      <c r="AH789" s="283"/>
      <c r="AI789" s="285"/>
    </row>
    <row r="790" spans="2:35" s="2" customFormat="1" x14ac:dyDescent="0.25">
      <c r="B790" s="282"/>
      <c r="C790" s="283"/>
      <c r="D790" s="283"/>
      <c r="E790" s="283"/>
      <c r="F790" s="283"/>
      <c r="G790" s="284"/>
      <c r="H790" s="283"/>
      <c r="I790" s="283"/>
      <c r="J790" s="283"/>
      <c r="K790" s="283"/>
      <c r="L790" s="283"/>
      <c r="M790" s="283"/>
      <c r="N790" s="283"/>
      <c r="O790" s="283"/>
      <c r="P790" s="283"/>
      <c r="Q790" s="283"/>
      <c r="R790" s="283"/>
      <c r="S790" s="283"/>
      <c r="T790" s="283"/>
      <c r="U790" s="283"/>
      <c r="V790" s="283"/>
      <c r="W790" s="283"/>
      <c r="X790" s="283"/>
      <c r="Y790" s="283"/>
      <c r="Z790" s="283"/>
      <c r="AA790" s="283"/>
      <c r="AB790" s="283"/>
      <c r="AC790" s="283"/>
      <c r="AD790" s="283"/>
      <c r="AE790" s="283"/>
      <c r="AF790" s="283"/>
      <c r="AG790" s="283"/>
      <c r="AH790" s="283"/>
      <c r="AI790" s="285"/>
    </row>
    <row r="791" spans="2:35" s="2" customFormat="1" x14ac:dyDescent="0.25">
      <c r="B791" s="282"/>
      <c r="C791" s="283"/>
      <c r="D791" s="283"/>
      <c r="E791" s="283"/>
      <c r="F791" s="283"/>
      <c r="G791" s="284"/>
      <c r="H791" s="283"/>
      <c r="I791" s="283"/>
      <c r="J791" s="283"/>
      <c r="K791" s="283"/>
      <c r="L791" s="283"/>
      <c r="M791" s="283"/>
      <c r="N791" s="283"/>
      <c r="O791" s="283"/>
      <c r="P791" s="283"/>
      <c r="Q791" s="283"/>
      <c r="R791" s="283"/>
      <c r="S791" s="283"/>
      <c r="T791" s="283"/>
      <c r="U791" s="283"/>
      <c r="V791" s="283"/>
      <c r="W791" s="283"/>
      <c r="X791" s="283"/>
      <c r="Y791" s="283"/>
      <c r="Z791" s="283"/>
      <c r="AA791" s="283"/>
      <c r="AB791" s="283"/>
      <c r="AC791" s="283"/>
      <c r="AD791" s="283"/>
      <c r="AE791" s="283"/>
      <c r="AF791" s="283"/>
      <c r="AG791" s="283"/>
      <c r="AH791" s="283"/>
      <c r="AI791" s="285"/>
    </row>
    <row r="792" spans="2:35" s="2" customFormat="1" x14ac:dyDescent="0.25">
      <c r="B792" s="282"/>
      <c r="C792" s="283"/>
      <c r="D792" s="283"/>
      <c r="E792" s="283"/>
      <c r="F792" s="283"/>
      <c r="G792" s="284"/>
      <c r="H792" s="283"/>
      <c r="I792" s="283"/>
      <c r="J792" s="283"/>
      <c r="K792" s="283"/>
      <c r="L792" s="283"/>
      <c r="M792" s="283"/>
      <c r="N792" s="283"/>
      <c r="O792" s="283"/>
      <c r="P792" s="283"/>
      <c r="Q792" s="283"/>
      <c r="R792" s="283"/>
      <c r="S792" s="283"/>
      <c r="T792" s="283"/>
      <c r="U792" s="283"/>
      <c r="V792" s="283"/>
      <c r="W792" s="283"/>
      <c r="X792" s="283"/>
      <c r="Y792" s="283"/>
      <c r="Z792" s="283"/>
      <c r="AA792" s="283"/>
      <c r="AB792" s="283"/>
      <c r="AC792" s="283"/>
      <c r="AD792" s="283"/>
      <c r="AE792" s="283"/>
      <c r="AF792" s="283"/>
      <c r="AG792" s="283"/>
      <c r="AH792" s="283"/>
      <c r="AI792" s="285"/>
    </row>
    <row r="793" spans="2:35" s="2" customFormat="1" x14ac:dyDescent="0.25">
      <c r="B793" s="282"/>
      <c r="C793" s="283"/>
      <c r="D793" s="283"/>
      <c r="E793" s="283"/>
      <c r="F793" s="283"/>
      <c r="G793" s="284"/>
      <c r="H793" s="283"/>
      <c r="I793" s="283"/>
      <c r="J793" s="283"/>
      <c r="K793" s="283"/>
      <c r="L793" s="283"/>
      <c r="M793" s="283"/>
      <c r="N793" s="283"/>
      <c r="O793" s="283"/>
      <c r="P793" s="283"/>
      <c r="Q793" s="283"/>
      <c r="R793" s="283"/>
      <c r="S793" s="283"/>
      <c r="T793" s="283"/>
      <c r="U793" s="283"/>
      <c r="V793" s="283"/>
      <c r="W793" s="283"/>
      <c r="X793" s="283"/>
      <c r="Y793" s="283"/>
      <c r="Z793" s="283"/>
      <c r="AA793" s="283"/>
      <c r="AB793" s="283"/>
      <c r="AC793" s="283"/>
      <c r="AD793" s="283"/>
      <c r="AE793" s="283"/>
      <c r="AF793" s="283"/>
      <c r="AG793" s="283"/>
      <c r="AH793" s="283"/>
      <c r="AI793" s="285"/>
    </row>
    <row r="794" spans="2:35" s="2" customFormat="1" x14ac:dyDescent="0.25">
      <c r="B794" s="282"/>
      <c r="C794" s="283"/>
      <c r="D794" s="283"/>
      <c r="E794" s="283"/>
      <c r="F794" s="283"/>
      <c r="G794" s="284"/>
      <c r="H794" s="283"/>
      <c r="I794" s="283"/>
      <c r="J794" s="283"/>
      <c r="K794" s="283"/>
      <c r="L794" s="283"/>
      <c r="M794" s="283"/>
      <c r="N794" s="283"/>
      <c r="O794" s="283"/>
      <c r="P794" s="283"/>
      <c r="Q794" s="283"/>
      <c r="R794" s="283"/>
      <c r="S794" s="283"/>
      <c r="T794" s="283"/>
      <c r="U794" s="283"/>
      <c r="V794" s="283"/>
      <c r="W794" s="283"/>
      <c r="X794" s="283"/>
      <c r="Y794" s="283"/>
      <c r="Z794" s="283"/>
      <c r="AA794" s="283"/>
      <c r="AB794" s="283"/>
      <c r="AC794" s="283"/>
      <c r="AD794" s="283"/>
      <c r="AE794" s="283"/>
      <c r="AF794" s="283"/>
      <c r="AG794" s="283"/>
      <c r="AH794" s="283"/>
      <c r="AI794" s="285"/>
    </row>
    <row r="795" spans="2:35" s="2" customFormat="1" x14ac:dyDescent="0.25">
      <c r="B795" s="282"/>
      <c r="C795" s="283"/>
      <c r="D795" s="283"/>
      <c r="E795" s="283"/>
      <c r="F795" s="283"/>
      <c r="G795" s="284"/>
      <c r="H795" s="283"/>
      <c r="I795" s="283"/>
      <c r="J795" s="283"/>
      <c r="K795" s="283"/>
      <c r="L795" s="283"/>
      <c r="M795" s="283"/>
      <c r="N795" s="283"/>
      <c r="O795" s="283"/>
      <c r="P795" s="283"/>
      <c r="Q795" s="283"/>
      <c r="R795" s="283"/>
      <c r="S795" s="283"/>
      <c r="T795" s="283"/>
      <c r="U795" s="283"/>
      <c r="V795" s="283"/>
      <c r="W795" s="283"/>
      <c r="X795" s="283"/>
      <c r="Y795" s="283"/>
      <c r="Z795" s="283"/>
      <c r="AA795" s="283"/>
      <c r="AB795" s="283"/>
      <c r="AC795" s="283"/>
      <c r="AD795" s="283"/>
      <c r="AE795" s="283"/>
      <c r="AF795" s="283"/>
      <c r="AG795" s="283"/>
      <c r="AH795" s="283"/>
      <c r="AI795" s="285"/>
    </row>
    <row r="796" spans="2:35" s="2" customFormat="1" x14ac:dyDescent="0.25">
      <c r="B796" s="282"/>
      <c r="C796" s="283"/>
      <c r="D796" s="283"/>
      <c r="E796" s="283"/>
      <c r="F796" s="283"/>
      <c r="G796" s="284"/>
      <c r="H796" s="283"/>
      <c r="I796" s="283"/>
      <c r="J796" s="283"/>
      <c r="K796" s="283"/>
      <c r="L796" s="283"/>
      <c r="M796" s="283"/>
      <c r="N796" s="283"/>
      <c r="O796" s="283"/>
      <c r="P796" s="283"/>
      <c r="Q796" s="283"/>
      <c r="R796" s="283"/>
      <c r="S796" s="283"/>
      <c r="T796" s="283"/>
      <c r="U796" s="283"/>
      <c r="V796" s="283"/>
      <c r="W796" s="283"/>
      <c r="X796" s="283"/>
      <c r="Y796" s="283"/>
      <c r="Z796" s="283"/>
      <c r="AA796" s="283"/>
      <c r="AB796" s="283"/>
      <c r="AC796" s="283"/>
      <c r="AD796" s="283"/>
      <c r="AE796" s="283"/>
      <c r="AF796" s="283"/>
      <c r="AG796" s="283"/>
      <c r="AH796" s="283"/>
      <c r="AI796" s="285"/>
    </row>
    <row r="797" spans="2:35" s="2" customFormat="1" x14ac:dyDescent="0.25">
      <c r="B797" s="282"/>
      <c r="C797" s="283"/>
      <c r="D797" s="283"/>
      <c r="E797" s="283"/>
      <c r="F797" s="283"/>
      <c r="G797" s="284"/>
      <c r="H797" s="283"/>
      <c r="I797" s="283"/>
      <c r="J797" s="283"/>
      <c r="K797" s="283"/>
      <c r="L797" s="283"/>
      <c r="M797" s="283"/>
      <c r="N797" s="283"/>
      <c r="O797" s="283"/>
      <c r="P797" s="283"/>
      <c r="Q797" s="283"/>
      <c r="R797" s="283"/>
      <c r="S797" s="283"/>
      <c r="T797" s="283"/>
      <c r="U797" s="283"/>
      <c r="V797" s="283"/>
      <c r="W797" s="283"/>
      <c r="X797" s="283"/>
      <c r="Y797" s="283"/>
      <c r="Z797" s="283"/>
      <c r="AA797" s="283"/>
      <c r="AB797" s="283"/>
      <c r="AC797" s="283"/>
      <c r="AD797" s="283"/>
      <c r="AE797" s="283"/>
      <c r="AF797" s="283"/>
      <c r="AG797" s="283"/>
      <c r="AH797" s="283"/>
      <c r="AI797" s="285"/>
    </row>
    <row r="798" spans="2:35" s="2" customFormat="1" x14ac:dyDescent="0.25">
      <c r="B798" s="282"/>
      <c r="C798" s="283"/>
      <c r="D798" s="283"/>
      <c r="E798" s="283"/>
      <c r="F798" s="283"/>
      <c r="G798" s="284"/>
      <c r="H798" s="283"/>
      <c r="I798" s="283"/>
      <c r="J798" s="283"/>
      <c r="K798" s="283"/>
      <c r="L798" s="283"/>
      <c r="M798" s="283"/>
      <c r="N798" s="283"/>
      <c r="O798" s="283"/>
      <c r="P798" s="283"/>
      <c r="Q798" s="283"/>
      <c r="R798" s="283"/>
      <c r="S798" s="283"/>
      <c r="T798" s="283"/>
      <c r="U798" s="283"/>
      <c r="V798" s="283"/>
      <c r="W798" s="283"/>
      <c r="X798" s="283"/>
      <c r="Y798" s="283"/>
      <c r="Z798" s="283"/>
      <c r="AA798" s="283"/>
      <c r="AB798" s="283"/>
      <c r="AC798" s="283"/>
      <c r="AD798" s="283"/>
      <c r="AE798" s="283"/>
      <c r="AF798" s="283"/>
      <c r="AG798" s="283"/>
      <c r="AH798" s="283"/>
      <c r="AI798" s="285"/>
    </row>
    <row r="799" spans="2:35" s="2" customFormat="1" x14ac:dyDescent="0.25">
      <c r="B799" s="282"/>
      <c r="C799" s="283"/>
      <c r="D799" s="283"/>
      <c r="E799" s="283"/>
      <c r="F799" s="283"/>
      <c r="G799" s="284"/>
      <c r="H799" s="283"/>
      <c r="I799" s="283"/>
      <c r="J799" s="283"/>
      <c r="K799" s="283"/>
      <c r="L799" s="283"/>
      <c r="M799" s="283"/>
      <c r="N799" s="283"/>
      <c r="O799" s="283"/>
      <c r="P799" s="283"/>
      <c r="Q799" s="283"/>
      <c r="R799" s="283"/>
      <c r="S799" s="283"/>
      <c r="T799" s="283"/>
      <c r="U799" s="283"/>
      <c r="V799" s="283"/>
      <c r="W799" s="283"/>
      <c r="X799" s="283"/>
      <c r="Y799" s="283"/>
      <c r="Z799" s="283"/>
      <c r="AA799" s="283"/>
      <c r="AB799" s="283"/>
      <c r="AC799" s="283"/>
      <c r="AD799" s="283"/>
      <c r="AE799" s="283"/>
      <c r="AF799" s="283"/>
      <c r="AG799" s="283"/>
      <c r="AH799" s="283"/>
      <c r="AI799" s="285"/>
    </row>
    <row r="800" spans="2:35" s="2" customFormat="1" x14ac:dyDescent="0.25">
      <c r="B800" s="282"/>
      <c r="C800" s="283"/>
      <c r="D800" s="283"/>
      <c r="E800" s="283"/>
      <c r="F800" s="283"/>
      <c r="G800" s="284"/>
      <c r="H800" s="283"/>
      <c r="I800" s="283"/>
      <c r="J800" s="283"/>
      <c r="K800" s="283"/>
      <c r="L800" s="283"/>
      <c r="M800" s="283"/>
      <c r="N800" s="283"/>
      <c r="O800" s="283"/>
      <c r="P800" s="283"/>
      <c r="Q800" s="283"/>
      <c r="R800" s="283"/>
      <c r="S800" s="283"/>
      <c r="T800" s="283"/>
      <c r="U800" s="283"/>
      <c r="V800" s="283"/>
      <c r="W800" s="283"/>
      <c r="X800" s="283"/>
      <c r="Y800" s="283"/>
      <c r="Z800" s="283"/>
      <c r="AA800" s="283"/>
      <c r="AB800" s="283"/>
      <c r="AC800" s="283"/>
      <c r="AD800" s="283"/>
      <c r="AE800" s="283"/>
      <c r="AF800" s="283"/>
      <c r="AG800" s="283"/>
      <c r="AH800" s="283"/>
      <c r="AI800" s="285"/>
    </row>
    <row r="801" spans="2:35" s="2" customFormat="1" x14ac:dyDescent="0.25">
      <c r="B801" s="282"/>
      <c r="C801" s="283"/>
      <c r="D801" s="283"/>
      <c r="E801" s="283"/>
      <c r="F801" s="283"/>
      <c r="G801" s="284"/>
      <c r="H801" s="283"/>
      <c r="I801" s="283"/>
      <c r="J801" s="283"/>
      <c r="K801" s="283"/>
      <c r="L801" s="283"/>
      <c r="M801" s="283"/>
      <c r="N801" s="283"/>
      <c r="O801" s="283"/>
      <c r="P801" s="283"/>
      <c r="Q801" s="283"/>
      <c r="R801" s="283"/>
      <c r="S801" s="283"/>
      <c r="T801" s="283"/>
      <c r="U801" s="283"/>
      <c r="V801" s="283"/>
      <c r="W801" s="283"/>
      <c r="X801" s="283"/>
      <c r="Y801" s="283"/>
      <c r="Z801" s="283"/>
      <c r="AA801" s="283"/>
      <c r="AB801" s="283"/>
      <c r="AC801" s="283"/>
      <c r="AD801" s="283"/>
      <c r="AE801" s="283"/>
      <c r="AF801" s="283"/>
      <c r="AG801" s="283"/>
      <c r="AH801" s="283"/>
      <c r="AI801" s="285"/>
    </row>
    <row r="802" spans="2:35" s="2" customFormat="1" x14ac:dyDescent="0.25">
      <c r="B802" s="282"/>
      <c r="C802" s="283"/>
      <c r="D802" s="283"/>
      <c r="E802" s="283"/>
      <c r="F802" s="283"/>
      <c r="G802" s="284"/>
      <c r="H802" s="283"/>
      <c r="I802" s="283"/>
      <c r="J802" s="283"/>
      <c r="K802" s="283"/>
      <c r="L802" s="283"/>
      <c r="M802" s="283"/>
      <c r="N802" s="283"/>
      <c r="O802" s="283"/>
      <c r="P802" s="283"/>
      <c r="Q802" s="283"/>
      <c r="R802" s="283"/>
      <c r="S802" s="283"/>
      <c r="T802" s="283"/>
      <c r="U802" s="283"/>
      <c r="V802" s="283"/>
      <c r="W802" s="283"/>
      <c r="X802" s="283"/>
      <c r="Y802" s="283"/>
      <c r="Z802" s="283"/>
      <c r="AA802" s="283"/>
      <c r="AB802" s="283"/>
      <c r="AC802" s="283"/>
      <c r="AD802" s="283"/>
      <c r="AE802" s="283"/>
      <c r="AF802" s="283"/>
      <c r="AG802" s="283"/>
      <c r="AH802" s="283"/>
      <c r="AI802" s="285"/>
    </row>
    <row r="803" spans="2:35" s="2" customFormat="1" x14ac:dyDescent="0.25">
      <c r="B803" s="282"/>
      <c r="C803" s="283"/>
      <c r="D803" s="283"/>
      <c r="E803" s="283"/>
      <c r="F803" s="283"/>
      <c r="G803" s="284"/>
      <c r="H803" s="283"/>
      <c r="I803" s="283"/>
      <c r="J803" s="283"/>
      <c r="K803" s="283"/>
      <c r="L803" s="283"/>
      <c r="M803" s="283"/>
      <c r="N803" s="283"/>
      <c r="O803" s="283"/>
      <c r="P803" s="283"/>
      <c r="Q803" s="283"/>
      <c r="R803" s="283"/>
      <c r="S803" s="283"/>
      <c r="T803" s="283"/>
      <c r="U803" s="283"/>
      <c r="V803" s="283"/>
      <c r="W803" s="283"/>
      <c r="X803" s="283"/>
      <c r="Y803" s="283"/>
      <c r="Z803" s="283"/>
      <c r="AA803" s="283"/>
      <c r="AB803" s="283"/>
      <c r="AC803" s="283"/>
      <c r="AD803" s="283"/>
      <c r="AE803" s="283"/>
      <c r="AF803" s="283"/>
      <c r="AG803" s="283"/>
      <c r="AH803" s="283"/>
      <c r="AI803" s="285"/>
    </row>
    <row r="804" spans="2:35" s="2" customFormat="1" x14ac:dyDescent="0.25">
      <c r="B804" s="282"/>
      <c r="C804" s="283"/>
      <c r="D804" s="283"/>
      <c r="E804" s="283"/>
      <c r="F804" s="283"/>
      <c r="G804" s="284"/>
      <c r="H804" s="283"/>
      <c r="I804" s="283"/>
      <c r="J804" s="283"/>
      <c r="K804" s="283"/>
      <c r="L804" s="283"/>
      <c r="M804" s="283"/>
      <c r="N804" s="283"/>
      <c r="O804" s="283"/>
      <c r="P804" s="283"/>
      <c r="Q804" s="283"/>
      <c r="R804" s="283"/>
      <c r="S804" s="283"/>
      <c r="T804" s="283"/>
      <c r="U804" s="283"/>
      <c r="V804" s="283"/>
      <c r="W804" s="283"/>
      <c r="X804" s="283"/>
      <c r="Y804" s="283"/>
      <c r="Z804" s="283"/>
      <c r="AA804" s="283"/>
      <c r="AB804" s="283"/>
      <c r="AC804" s="283"/>
      <c r="AD804" s="283"/>
      <c r="AE804" s="283"/>
      <c r="AF804" s="283"/>
      <c r="AG804" s="283"/>
      <c r="AH804" s="283"/>
      <c r="AI804" s="285"/>
    </row>
    <row r="805" spans="2:35" s="2" customFormat="1" x14ac:dyDescent="0.25">
      <c r="B805" s="282"/>
      <c r="C805" s="283"/>
      <c r="D805" s="283"/>
      <c r="E805" s="283"/>
      <c r="F805" s="283"/>
      <c r="G805" s="284"/>
      <c r="H805" s="283"/>
      <c r="I805" s="283"/>
      <c r="J805" s="283"/>
      <c r="K805" s="283"/>
      <c r="L805" s="283"/>
      <c r="M805" s="283"/>
      <c r="N805" s="283"/>
      <c r="O805" s="283"/>
      <c r="P805" s="283"/>
      <c r="Q805" s="283"/>
      <c r="R805" s="283"/>
      <c r="S805" s="283"/>
      <c r="T805" s="283"/>
      <c r="U805" s="283"/>
      <c r="V805" s="283"/>
      <c r="W805" s="283"/>
      <c r="X805" s="283"/>
      <c r="Y805" s="283"/>
      <c r="Z805" s="283"/>
      <c r="AA805" s="283"/>
      <c r="AB805" s="283"/>
      <c r="AC805" s="283"/>
      <c r="AD805" s="283"/>
      <c r="AE805" s="283"/>
      <c r="AF805" s="283"/>
      <c r="AG805" s="283"/>
      <c r="AH805" s="283"/>
      <c r="AI805" s="285"/>
    </row>
    <row r="806" spans="2:35" s="2" customFormat="1" x14ac:dyDescent="0.25">
      <c r="B806" s="282"/>
      <c r="C806" s="283"/>
      <c r="D806" s="283"/>
      <c r="E806" s="283"/>
      <c r="F806" s="283"/>
      <c r="G806" s="284"/>
      <c r="H806" s="283"/>
      <c r="I806" s="283"/>
      <c r="J806" s="283"/>
      <c r="K806" s="283"/>
      <c r="L806" s="283"/>
      <c r="M806" s="283"/>
      <c r="N806" s="283"/>
      <c r="O806" s="283"/>
      <c r="P806" s="283"/>
      <c r="Q806" s="283"/>
      <c r="R806" s="283"/>
      <c r="S806" s="283"/>
      <c r="T806" s="283"/>
      <c r="U806" s="283"/>
      <c r="V806" s="283"/>
      <c r="W806" s="283"/>
      <c r="X806" s="283"/>
      <c r="Y806" s="283"/>
      <c r="Z806" s="283"/>
      <c r="AA806" s="283"/>
      <c r="AB806" s="283"/>
      <c r="AC806" s="283"/>
      <c r="AD806" s="283"/>
      <c r="AE806" s="283"/>
      <c r="AF806" s="283"/>
      <c r="AG806" s="283"/>
      <c r="AH806" s="283"/>
      <c r="AI806" s="285"/>
    </row>
    <row r="807" spans="2:35" s="2" customFormat="1" x14ac:dyDescent="0.25">
      <c r="B807" s="282"/>
      <c r="C807" s="283"/>
      <c r="D807" s="283"/>
      <c r="E807" s="283"/>
      <c r="F807" s="283"/>
      <c r="G807" s="284"/>
      <c r="H807" s="283"/>
      <c r="I807" s="283"/>
      <c r="J807" s="283"/>
      <c r="K807" s="283"/>
      <c r="L807" s="283"/>
      <c r="M807" s="283"/>
      <c r="N807" s="283"/>
      <c r="O807" s="283"/>
      <c r="P807" s="283"/>
      <c r="Q807" s="283"/>
      <c r="R807" s="283"/>
      <c r="S807" s="283"/>
      <c r="T807" s="283"/>
      <c r="U807" s="283"/>
      <c r="V807" s="283"/>
      <c r="W807" s="283"/>
      <c r="X807" s="283"/>
      <c r="Y807" s="283"/>
      <c r="Z807" s="283"/>
      <c r="AA807" s="283"/>
      <c r="AB807" s="283"/>
      <c r="AC807" s="283"/>
      <c r="AD807" s="283"/>
      <c r="AE807" s="283"/>
      <c r="AF807" s="283"/>
      <c r="AG807" s="283"/>
      <c r="AH807" s="283"/>
      <c r="AI807" s="285"/>
    </row>
    <row r="808" spans="2:35" s="2" customFormat="1" x14ac:dyDescent="0.25">
      <c r="B808" s="282"/>
      <c r="C808" s="283"/>
      <c r="D808" s="283"/>
      <c r="E808" s="283"/>
      <c r="F808" s="283"/>
      <c r="G808" s="284"/>
      <c r="H808" s="283"/>
      <c r="I808" s="283"/>
      <c r="J808" s="283"/>
      <c r="K808" s="283"/>
      <c r="L808" s="283"/>
      <c r="M808" s="283"/>
      <c r="N808" s="283"/>
      <c r="O808" s="283"/>
      <c r="P808" s="283"/>
      <c r="Q808" s="283"/>
      <c r="R808" s="283"/>
      <c r="S808" s="283"/>
      <c r="T808" s="283"/>
      <c r="U808" s="283"/>
      <c r="V808" s="283"/>
      <c r="W808" s="283"/>
      <c r="X808" s="283"/>
      <c r="Y808" s="283"/>
      <c r="Z808" s="283"/>
      <c r="AA808" s="283"/>
      <c r="AB808" s="283"/>
      <c r="AC808" s="283"/>
      <c r="AD808" s="283"/>
      <c r="AE808" s="283"/>
      <c r="AF808" s="283"/>
      <c r="AG808" s="283"/>
      <c r="AH808" s="283"/>
      <c r="AI808" s="285"/>
    </row>
    <row r="809" spans="2:35" s="2" customFormat="1" x14ac:dyDescent="0.25">
      <c r="B809" s="282"/>
      <c r="C809" s="283"/>
      <c r="D809" s="283"/>
      <c r="E809" s="283"/>
      <c r="F809" s="283"/>
      <c r="G809" s="284"/>
      <c r="H809" s="283"/>
      <c r="I809" s="283"/>
      <c r="J809" s="283"/>
      <c r="K809" s="283"/>
      <c r="L809" s="283"/>
      <c r="M809" s="283"/>
      <c r="N809" s="283"/>
      <c r="O809" s="283"/>
      <c r="P809" s="283"/>
      <c r="Q809" s="283"/>
      <c r="R809" s="283"/>
      <c r="S809" s="283"/>
      <c r="T809" s="283"/>
      <c r="U809" s="283"/>
      <c r="V809" s="283"/>
      <c r="W809" s="283"/>
      <c r="X809" s="283"/>
      <c r="Y809" s="283"/>
      <c r="Z809" s="283"/>
      <c r="AA809" s="283"/>
      <c r="AB809" s="283"/>
      <c r="AC809" s="283"/>
      <c r="AD809" s="283"/>
      <c r="AE809" s="283"/>
      <c r="AF809" s="283"/>
      <c r="AG809" s="283"/>
      <c r="AH809" s="283"/>
      <c r="AI809" s="285"/>
    </row>
    <row r="810" spans="2:35" s="2" customFormat="1" x14ac:dyDescent="0.25">
      <c r="B810" s="282"/>
      <c r="C810" s="283"/>
      <c r="D810" s="283"/>
      <c r="E810" s="283"/>
      <c r="F810" s="283"/>
      <c r="G810" s="284"/>
      <c r="H810" s="283"/>
      <c r="I810" s="283"/>
      <c r="J810" s="283"/>
      <c r="K810" s="283"/>
      <c r="L810" s="283"/>
      <c r="M810" s="283"/>
      <c r="N810" s="283"/>
      <c r="O810" s="283"/>
      <c r="P810" s="283"/>
      <c r="Q810" s="283"/>
      <c r="R810" s="283"/>
      <c r="S810" s="283"/>
      <c r="T810" s="283"/>
      <c r="U810" s="283"/>
      <c r="V810" s="283"/>
      <c r="W810" s="283"/>
      <c r="X810" s="283"/>
      <c r="Y810" s="283"/>
      <c r="Z810" s="283"/>
      <c r="AA810" s="283"/>
      <c r="AB810" s="283"/>
      <c r="AC810" s="283"/>
      <c r="AD810" s="283"/>
      <c r="AE810" s="283"/>
      <c r="AF810" s="283"/>
      <c r="AG810" s="283"/>
      <c r="AH810" s="283"/>
      <c r="AI810" s="285"/>
    </row>
    <row r="811" spans="2:35" s="2" customFormat="1" x14ac:dyDescent="0.25">
      <c r="B811" s="282"/>
      <c r="C811" s="283"/>
      <c r="D811" s="283"/>
      <c r="E811" s="283"/>
      <c r="F811" s="283"/>
      <c r="G811" s="284"/>
      <c r="H811" s="283"/>
      <c r="I811" s="283"/>
      <c r="J811" s="283"/>
      <c r="K811" s="283"/>
      <c r="L811" s="283"/>
      <c r="M811" s="283"/>
      <c r="N811" s="283"/>
      <c r="O811" s="283"/>
      <c r="P811" s="283"/>
      <c r="Q811" s="283"/>
      <c r="R811" s="283"/>
      <c r="S811" s="283"/>
      <c r="T811" s="283"/>
      <c r="U811" s="283"/>
      <c r="V811" s="283"/>
      <c r="W811" s="283"/>
      <c r="X811" s="283"/>
      <c r="Y811" s="283"/>
      <c r="Z811" s="283"/>
      <c r="AA811" s="283"/>
      <c r="AB811" s="283"/>
      <c r="AC811" s="283"/>
      <c r="AD811" s="283"/>
      <c r="AE811" s="283"/>
      <c r="AF811" s="283"/>
      <c r="AG811" s="283"/>
      <c r="AH811" s="283"/>
      <c r="AI811" s="285"/>
    </row>
    <row r="812" spans="2:35" s="2" customFormat="1" x14ac:dyDescent="0.25">
      <c r="B812" s="282"/>
      <c r="C812" s="283"/>
      <c r="D812" s="283"/>
      <c r="E812" s="283"/>
      <c r="F812" s="283"/>
      <c r="G812" s="284"/>
      <c r="H812" s="283"/>
      <c r="I812" s="283"/>
      <c r="J812" s="283"/>
      <c r="K812" s="283"/>
      <c r="L812" s="283"/>
      <c r="M812" s="283"/>
      <c r="N812" s="283"/>
      <c r="O812" s="283"/>
      <c r="P812" s="283"/>
      <c r="Q812" s="283"/>
      <c r="R812" s="283"/>
      <c r="S812" s="283"/>
      <c r="T812" s="283"/>
      <c r="U812" s="283"/>
      <c r="V812" s="283"/>
      <c r="W812" s="283"/>
      <c r="X812" s="283"/>
      <c r="Y812" s="283"/>
      <c r="Z812" s="283"/>
      <c r="AA812" s="283"/>
      <c r="AB812" s="283"/>
      <c r="AC812" s="283"/>
      <c r="AD812" s="283"/>
      <c r="AE812" s="283"/>
      <c r="AF812" s="283"/>
      <c r="AG812" s="283"/>
      <c r="AH812" s="283"/>
      <c r="AI812" s="285"/>
    </row>
    <row r="813" spans="2:35" s="2" customFormat="1" x14ac:dyDescent="0.25">
      <c r="B813" s="282"/>
      <c r="C813" s="283"/>
      <c r="D813" s="283"/>
      <c r="E813" s="283"/>
      <c r="F813" s="283"/>
      <c r="G813" s="284"/>
      <c r="H813" s="283"/>
      <c r="I813" s="283"/>
      <c r="J813" s="283"/>
      <c r="K813" s="283"/>
      <c r="L813" s="283"/>
      <c r="M813" s="283"/>
      <c r="N813" s="283"/>
      <c r="O813" s="283"/>
      <c r="P813" s="283"/>
      <c r="Q813" s="283"/>
      <c r="R813" s="283"/>
      <c r="S813" s="283"/>
      <c r="T813" s="283"/>
      <c r="U813" s="283"/>
      <c r="V813" s="283"/>
      <c r="W813" s="283"/>
      <c r="X813" s="283"/>
      <c r="Y813" s="283"/>
      <c r="Z813" s="283"/>
      <c r="AA813" s="283"/>
      <c r="AB813" s="283"/>
      <c r="AC813" s="283"/>
      <c r="AD813" s="283"/>
      <c r="AE813" s="283"/>
      <c r="AF813" s="283"/>
      <c r="AG813" s="283"/>
      <c r="AH813" s="283"/>
      <c r="AI813" s="285"/>
    </row>
    <row r="814" spans="2:35" s="2" customFormat="1" x14ac:dyDescent="0.25">
      <c r="B814" s="282"/>
      <c r="C814" s="283"/>
      <c r="D814" s="283"/>
      <c r="E814" s="283"/>
      <c r="F814" s="283"/>
      <c r="G814" s="284"/>
      <c r="H814" s="283"/>
      <c r="I814" s="283"/>
      <c r="J814" s="283"/>
      <c r="K814" s="283"/>
      <c r="L814" s="283"/>
      <c r="M814" s="283"/>
      <c r="N814" s="283"/>
      <c r="O814" s="283"/>
      <c r="P814" s="283"/>
      <c r="Q814" s="283"/>
      <c r="R814" s="283"/>
      <c r="S814" s="283"/>
      <c r="T814" s="283"/>
      <c r="U814" s="283"/>
      <c r="V814" s="283"/>
      <c r="W814" s="283"/>
      <c r="X814" s="283"/>
      <c r="Y814" s="283"/>
      <c r="Z814" s="283"/>
      <c r="AA814" s="283"/>
      <c r="AB814" s="283"/>
      <c r="AC814" s="283"/>
      <c r="AD814" s="283"/>
      <c r="AE814" s="283"/>
      <c r="AF814" s="283"/>
      <c r="AG814" s="283"/>
      <c r="AH814" s="283"/>
      <c r="AI814" s="285"/>
    </row>
    <row r="815" spans="2:35" s="2" customFormat="1" x14ac:dyDescent="0.25">
      <c r="B815" s="282"/>
      <c r="C815" s="283"/>
      <c r="D815" s="283"/>
      <c r="E815" s="283"/>
      <c r="F815" s="283"/>
      <c r="G815" s="284"/>
      <c r="H815" s="283"/>
      <c r="I815" s="283"/>
      <c r="J815" s="283"/>
      <c r="K815" s="283"/>
      <c r="L815" s="283"/>
      <c r="M815" s="283"/>
      <c r="N815" s="283"/>
      <c r="O815" s="283"/>
      <c r="P815" s="283"/>
      <c r="Q815" s="283"/>
      <c r="R815" s="283"/>
      <c r="S815" s="283"/>
      <c r="T815" s="283"/>
      <c r="U815" s="283"/>
      <c r="V815" s="283"/>
      <c r="W815" s="283"/>
      <c r="X815" s="283"/>
      <c r="Y815" s="283"/>
      <c r="Z815" s="283"/>
      <c r="AA815" s="283"/>
      <c r="AB815" s="283"/>
      <c r="AC815" s="283"/>
      <c r="AD815" s="283"/>
      <c r="AE815" s="283"/>
      <c r="AF815" s="283"/>
      <c r="AG815" s="283"/>
      <c r="AH815" s="283"/>
      <c r="AI815" s="285"/>
    </row>
    <row r="816" spans="2:35" s="2" customFormat="1" x14ac:dyDescent="0.25">
      <c r="B816" s="282"/>
      <c r="C816" s="283"/>
      <c r="D816" s="283"/>
      <c r="E816" s="283"/>
      <c r="F816" s="283"/>
      <c r="G816" s="284"/>
      <c r="H816" s="283"/>
      <c r="I816" s="283"/>
      <c r="J816" s="283"/>
      <c r="K816" s="283"/>
      <c r="L816" s="283"/>
      <c r="M816" s="283"/>
      <c r="N816" s="283"/>
      <c r="O816" s="283"/>
      <c r="P816" s="283"/>
      <c r="Q816" s="283"/>
      <c r="R816" s="283"/>
      <c r="S816" s="283"/>
      <c r="T816" s="283"/>
      <c r="U816" s="283"/>
      <c r="V816" s="283"/>
      <c r="W816" s="283"/>
      <c r="X816" s="283"/>
      <c r="Y816" s="283"/>
      <c r="Z816" s="283"/>
      <c r="AA816" s="283"/>
      <c r="AB816" s="283"/>
      <c r="AC816" s="283"/>
      <c r="AD816" s="283"/>
      <c r="AE816" s="283"/>
      <c r="AF816" s="283"/>
      <c r="AG816" s="283"/>
      <c r="AH816" s="283"/>
      <c r="AI816" s="285"/>
    </row>
    <row r="817" spans="2:35" s="2" customFormat="1" x14ac:dyDescent="0.25">
      <c r="B817" s="282"/>
      <c r="C817" s="283"/>
      <c r="D817" s="283"/>
      <c r="E817" s="283"/>
      <c r="F817" s="283"/>
      <c r="G817" s="284"/>
      <c r="H817" s="283"/>
      <c r="I817" s="283"/>
      <c r="J817" s="283"/>
      <c r="K817" s="283"/>
      <c r="L817" s="283"/>
      <c r="M817" s="283"/>
      <c r="N817" s="283"/>
      <c r="O817" s="283"/>
      <c r="P817" s="283"/>
      <c r="Q817" s="283"/>
      <c r="R817" s="283"/>
      <c r="S817" s="283"/>
      <c r="T817" s="283"/>
      <c r="U817" s="283"/>
      <c r="V817" s="283"/>
      <c r="W817" s="283"/>
      <c r="X817" s="283"/>
      <c r="Y817" s="283"/>
      <c r="Z817" s="283"/>
      <c r="AA817" s="283"/>
      <c r="AB817" s="283"/>
      <c r="AC817" s="283"/>
      <c r="AD817" s="283"/>
      <c r="AE817" s="283"/>
      <c r="AF817" s="283"/>
      <c r="AG817" s="283"/>
      <c r="AH817" s="283"/>
      <c r="AI817" s="285"/>
    </row>
    <row r="818" spans="2:35" s="2" customFormat="1" x14ac:dyDescent="0.25">
      <c r="B818" s="282"/>
      <c r="C818" s="283"/>
      <c r="D818" s="283"/>
      <c r="E818" s="283"/>
      <c r="F818" s="283"/>
      <c r="G818" s="284"/>
      <c r="H818" s="283"/>
      <c r="I818" s="283"/>
      <c r="J818" s="283"/>
      <c r="K818" s="283"/>
      <c r="L818" s="283"/>
      <c r="M818" s="283"/>
      <c r="N818" s="283"/>
      <c r="O818" s="283"/>
      <c r="P818" s="283"/>
      <c r="Q818" s="283"/>
      <c r="R818" s="283"/>
      <c r="S818" s="283"/>
      <c r="T818" s="283"/>
      <c r="U818" s="283"/>
      <c r="V818" s="283"/>
      <c r="W818" s="283"/>
      <c r="X818" s="283"/>
      <c r="Y818" s="283"/>
      <c r="Z818" s="283"/>
      <c r="AA818" s="283"/>
      <c r="AB818" s="283"/>
      <c r="AC818" s="283"/>
      <c r="AD818" s="283"/>
      <c r="AE818" s="283"/>
      <c r="AF818" s="283"/>
      <c r="AG818" s="283"/>
      <c r="AH818" s="283"/>
      <c r="AI818" s="285"/>
    </row>
    <row r="819" spans="2:35" s="2" customFormat="1" x14ac:dyDescent="0.25">
      <c r="B819" s="282"/>
      <c r="C819" s="283"/>
      <c r="D819" s="283"/>
      <c r="E819" s="283"/>
      <c r="F819" s="283"/>
      <c r="G819" s="284"/>
      <c r="H819" s="283"/>
      <c r="I819" s="283"/>
      <c r="J819" s="283"/>
      <c r="K819" s="283"/>
      <c r="L819" s="283"/>
      <c r="M819" s="283"/>
      <c r="N819" s="283"/>
      <c r="O819" s="283"/>
      <c r="P819" s="283"/>
      <c r="Q819" s="283"/>
      <c r="R819" s="283"/>
      <c r="S819" s="283"/>
      <c r="T819" s="283"/>
      <c r="U819" s="283"/>
      <c r="V819" s="283"/>
      <c r="W819" s="283"/>
      <c r="X819" s="283"/>
      <c r="Y819" s="283"/>
      <c r="Z819" s="283"/>
      <c r="AA819" s="283"/>
      <c r="AB819" s="283"/>
      <c r="AC819" s="283"/>
      <c r="AD819" s="283"/>
      <c r="AE819" s="283"/>
      <c r="AF819" s="283"/>
      <c r="AG819" s="283"/>
      <c r="AH819" s="283"/>
      <c r="AI819" s="285"/>
    </row>
    <row r="820" spans="2:35" s="2" customFormat="1" x14ac:dyDescent="0.25">
      <c r="B820" s="282"/>
      <c r="C820" s="283"/>
      <c r="D820" s="283"/>
      <c r="E820" s="283"/>
      <c r="F820" s="283"/>
      <c r="G820" s="284"/>
      <c r="H820" s="283"/>
      <c r="I820" s="283"/>
      <c r="J820" s="283"/>
      <c r="K820" s="283"/>
      <c r="L820" s="283"/>
      <c r="M820" s="283"/>
      <c r="N820" s="283"/>
      <c r="O820" s="283"/>
      <c r="P820" s="283"/>
      <c r="Q820" s="283"/>
      <c r="R820" s="283"/>
      <c r="S820" s="283"/>
      <c r="T820" s="283"/>
      <c r="U820" s="283"/>
      <c r="V820" s="283"/>
      <c r="W820" s="283"/>
      <c r="X820" s="283"/>
      <c r="Y820" s="283"/>
      <c r="Z820" s="283"/>
      <c r="AA820" s="283"/>
      <c r="AB820" s="283"/>
      <c r="AC820" s="283"/>
      <c r="AD820" s="283"/>
      <c r="AE820" s="283"/>
      <c r="AF820" s="283"/>
      <c r="AG820" s="283"/>
      <c r="AH820" s="283"/>
      <c r="AI820" s="285"/>
    </row>
    <row r="821" spans="2:35" s="2" customFormat="1" x14ac:dyDescent="0.25">
      <c r="B821" s="282"/>
      <c r="C821" s="283"/>
      <c r="D821" s="283"/>
      <c r="E821" s="283"/>
      <c r="F821" s="283"/>
      <c r="G821" s="284"/>
      <c r="H821" s="283"/>
      <c r="I821" s="283"/>
      <c r="J821" s="283"/>
      <c r="K821" s="283"/>
      <c r="L821" s="283"/>
      <c r="M821" s="283"/>
      <c r="N821" s="283"/>
      <c r="O821" s="283"/>
      <c r="P821" s="283"/>
      <c r="Q821" s="283"/>
      <c r="R821" s="283"/>
      <c r="S821" s="283"/>
      <c r="T821" s="283"/>
      <c r="U821" s="283"/>
      <c r="V821" s="283"/>
      <c r="W821" s="283"/>
      <c r="X821" s="283"/>
      <c r="Y821" s="283"/>
      <c r="Z821" s="283"/>
      <c r="AA821" s="283"/>
      <c r="AB821" s="283"/>
      <c r="AC821" s="283"/>
      <c r="AD821" s="283"/>
      <c r="AE821" s="283"/>
      <c r="AF821" s="283"/>
      <c r="AG821" s="283"/>
      <c r="AH821" s="283"/>
      <c r="AI821" s="285"/>
    </row>
    <row r="822" spans="2:35" s="2" customFormat="1" x14ac:dyDescent="0.25">
      <c r="B822" s="282"/>
      <c r="C822" s="283"/>
      <c r="D822" s="283"/>
      <c r="E822" s="283"/>
      <c r="F822" s="283"/>
      <c r="G822" s="284"/>
      <c r="H822" s="283"/>
      <c r="I822" s="283"/>
      <c r="J822" s="283"/>
      <c r="K822" s="283"/>
      <c r="L822" s="283"/>
      <c r="M822" s="283"/>
      <c r="N822" s="283"/>
      <c r="O822" s="283"/>
      <c r="P822" s="283"/>
      <c r="Q822" s="283"/>
      <c r="R822" s="283"/>
      <c r="S822" s="283"/>
      <c r="T822" s="283"/>
      <c r="U822" s="283"/>
      <c r="V822" s="283"/>
      <c r="W822" s="283"/>
      <c r="X822" s="283"/>
      <c r="Y822" s="283"/>
      <c r="Z822" s="283"/>
      <c r="AA822" s="283"/>
      <c r="AB822" s="283"/>
      <c r="AC822" s="283"/>
      <c r="AD822" s="283"/>
      <c r="AE822" s="283"/>
      <c r="AF822" s="283"/>
      <c r="AG822" s="283"/>
      <c r="AH822" s="283"/>
      <c r="AI822" s="285"/>
    </row>
    <row r="823" spans="2:35" s="2" customFormat="1" x14ac:dyDescent="0.25">
      <c r="B823" s="282"/>
      <c r="C823" s="283"/>
      <c r="D823" s="283"/>
      <c r="E823" s="283"/>
      <c r="F823" s="283"/>
      <c r="G823" s="284"/>
      <c r="H823" s="283"/>
      <c r="I823" s="283"/>
      <c r="J823" s="283"/>
      <c r="K823" s="283"/>
      <c r="L823" s="283"/>
      <c r="M823" s="283"/>
      <c r="N823" s="283"/>
      <c r="O823" s="283"/>
      <c r="P823" s="283"/>
      <c r="Q823" s="283"/>
      <c r="R823" s="283"/>
      <c r="S823" s="283"/>
      <c r="T823" s="283"/>
      <c r="U823" s="283"/>
      <c r="V823" s="283"/>
      <c r="W823" s="283"/>
      <c r="X823" s="283"/>
      <c r="Y823" s="283"/>
      <c r="Z823" s="283"/>
      <c r="AA823" s="283"/>
      <c r="AB823" s="283"/>
      <c r="AC823" s="283"/>
      <c r="AD823" s="283"/>
      <c r="AE823" s="283"/>
      <c r="AF823" s="283"/>
      <c r="AG823" s="283"/>
      <c r="AH823" s="283"/>
      <c r="AI823" s="285"/>
    </row>
    <row r="824" spans="2:35" s="2" customFormat="1" x14ac:dyDescent="0.25">
      <c r="B824" s="282"/>
      <c r="C824" s="283"/>
      <c r="D824" s="283"/>
      <c r="E824" s="283"/>
      <c r="F824" s="283"/>
      <c r="G824" s="284"/>
      <c r="H824" s="283"/>
      <c r="I824" s="283"/>
      <c r="J824" s="283"/>
      <c r="K824" s="283"/>
      <c r="L824" s="283"/>
      <c r="M824" s="283"/>
      <c r="N824" s="283"/>
      <c r="O824" s="283"/>
      <c r="P824" s="283"/>
      <c r="Q824" s="283"/>
      <c r="R824" s="283"/>
      <c r="S824" s="283"/>
      <c r="T824" s="283"/>
      <c r="U824" s="283"/>
      <c r="V824" s="283"/>
      <c r="W824" s="283"/>
      <c r="X824" s="283"/>
      <c r="Y824" s="283"/>
      <c r="Z824" s="283"/>
      <c r="AA824" s="283"/>
      <c r="AB824" s="283"/>
      <c r="AC824" s="283"/>
      <c r="AD824" s="283"/>
      <c r="AE824" s="283"/>
      <c r="AF824" s="283"/>
      <c r="AG824" s="283"/>
      <c r="AH824" s="283"/>
      <c r="AI824" s="285"/>
    </row>
    <row r="825" spans="2:35" s="2" customFormat="1" x14ac:dyDescent="0.25">
      <c r="B825" s="282"/>
      <c r="C825" s="283"/>
      <c r="D825" s="283"/>
      <c r="E825" s="283"/>
      <c r="F825" s="283"/>
      <c r="G825" s="284"/>
      <c r="H825" s="283"/>
      <c r="I825" s="283"/>
      <c r="J825" s="283"/>
      <c r="K825" s="283"/>
      <c r="L825" s="283"/>
      <c r="M825" s="283"/>
      <c r="N825" s="283"/>
      <c r="O825" s="283"/>
      <c r="P825" s="283"/>
      <c r="Q825" s="283"/>
      <c r="R825" s="283"/>
      <c r="S825" s="283"/>
      <c r="T825" s="283"/>
      <c r="U825" s="283"/>
      <c r="V825" s="283"/>
      <c r="W825" s="283"/>
      <c r="X825" s="283"/>
      <c r="Y825" s="283"/>
      <c r="Z825" s="283"/>
      <c r="AA825" s="283"/>
      <c r="AB825" s="283"/>
      <c r="AC825" s="283"/>
      <c r="AD825" s="283"/>
      <c r="AE825" s="283"/>
      <c r="AF825" s="283"/>
      <c r="AG825" s="283"/>
      <c r="AH825" s="283"/>
      <c r="AI825" s="285"/>
    </row>
    <row r="826" spans="2:35" s="2" customFormat="1" x14ac:dyDescent="0.25">
      <c r="B826" s="282"/>
      <c r="C826" s="283"/>
      <c r="D826" s="283"/>
      <c r="E826" s="283"/>
      <c r="F826" s="283"/>
      <c r="G826" s="284"/>
      <c r="H826" s="283"/>
      <c r="I826" s="283"/>
      <c r="J826" s="283"/>
      <c r="K826" s="283"/>
      <c r="L826" s="283"/>
      <c r="M826" s="283"/>
      <c r="N826" s="283"/>
      <c r="O826" s="283"/>
      <c r="P826" s="283"/>
      <c r="Q826" s="283"/>
      <c r="R826" s="283"/>
      <c r="S826" s="283"/>
      <c r="T826" s="283"/>
      <c r="U826" s="283"/>
      <c r="V826" s="283"/>
      <c r="W826" s="283"/>
      <c r="X826" s="283"/>
      <c r="Y826" s="283"/>
      <c r="Z826" s="283"/>
      <c r="AA826" s="283"/>
      <c r="AB826" s="283"/>
      <c r="AC826" s="283"/>
      <c r="AD826" s="283"/>
      <c r="AE826" s="283"/>
      <c r="AF826" s="283"/>
      <c r="AG826" s="283"/>
      <c r="AH826" s="283"/>
      <c r="AI826" s="285"/>
    </row>
    <row r="827" spans="2:35" s="2" customFormat="1" x14ac:dyDescent="0.25">
      <c r="B827" s="282"/>
      <c r="C827" s="283"/>
      <c r="D827" s="283"/>
      <c r="E827" s="283"/>
      <c r="F827" s="283"/>
      <c r="G827" s="284"/>
      <c r="H827" s="283"/>
      <c r="I827" s="283"/>
      <c r="J827" s="283"/>
      <c r="K827" s="283"/>
      <c r="L827" s="283"/>
      <c r="M827" s="283"/>
      <c r="N827" s="283"/>
      <c r="O827" s="283"/>
      <c r="P827" s="283"/>
      <c r="Q827" s="283"/>
      <c r="R827" s="283"/>
      <c r="S827" s="283"/>
      <c r="T827" s="283"/>
      <c r="U827" s="283"/>
      <c r="V827" s="283"/>
      <c r="W827" s="283"/>
      <c r="X827" s="283"/>
      <c r="Y827" s="283"/>
      <c r="Z827" s="283"/>
      <c r="AA827" s="283"/>
      <c r="AB827" s="283"/>
      <c r="AC827" s="283"/>
      <c r="AD827" s="283"/>
      <c r="AE827" s="283"/>
      <c r="AF827" s="283"/>
      <c r="AG827" s="283"/>
      <c r="AH827" s="283"/>
      <c r="AI827" s="285"/>
    </row>
    <row r="828" spans="2:35" s="2" customFormat="1" x14ac:dyDescent="0.25">
      <c r="B828" s="282"/>
      <c r="C828" s="283"/>
      <c r="D828" s="283"/>
      <c r="E828" s="283"/>
      <c r="F828" s="283"/>
      <c r="G828" s="284"/>
      <c r="H828" s="283"/>
      <c r="I828" s="283"/>
      <c r="J828" s="283"/>
      <c r="K828" s="283"/>
      <c r="L828" s="283"/>
      <c r="M828" s="283"/>
      <c r="N828" s="283"/>
      <c r="O828" s="283"/>
      <c r="P828" s="283"/>
      <c r="Q828" s="283"/>
      <c r="R828" s="283"/>
      <c r="S828" s="283"/>
      <c r="T828" s="283"/>
      <c r="U828" s="283"/>
      <c r="V828" s="283"/>
      <c r="W828" s="283"/>
      <c r="X828" s="283"/>
      <c r="Y828" s="283"/>
      <c r="Z828" s="283"/>
      <c r="AA828" s="283"/>
      <c r="AB828" s="283"/>
      <c r="AC828" s="283"/>
      <c r="AD828" s="283"/>
      <c r="AE828" s="283"/>
      <c r="AF828" s="283"/>
      <c r="AG828" s="283"/>
      <c r="AH828" s="283"/>
      <c r="AI828" s="285"/>
    </row>
    <row r="829" spans="2:35" s="2" customFormat="1" x14ac:dyDescent="0.25">
      <c r="B829" s="282"/>
      <c r="C829" s="283"/>
      <c r="D829" s="283"/>
      <c r="E829" s="283"/>
      <c r="F829" s="283"/>
      <c r="G829" s="284"/>
      <c r="H829" s="283"/>
      <c r="I829" s="283"/>
      <c r="J829" s="283"/>
      <c r="K829" s="283"/>
      <c r="L829" s="283"/>
      <c r="M829" s="283"/>
      <c r="N829" s="283"/>
      <c r="O829" s="283"/>
      <c r="P829" s="283"/>
      <c r="Q829" s="283"/>
      <c r="R829" s="283"/>
      <c r="S829" s="283"/>
      <c r="T829" s="283"/>
      <c r="U829" s="283"/>
      <c r="V829" s="283"/>
      <c r="W829" s="283"/>
      <c r="X829" s="283"/>
      <c r="Y829" s="283"/>
      <c r="Z829" s="283"/>
      <c r="AA829" s="283"/>
      <c r="AB829" s="283"/>
      <c r="AC829" s="283"/>
      <c r="AD829" s="283"/>
      <c r="AE829" s="283"/>
      <c r="AF829" s="283"/>
      <c r="AG829" s="283"/>
      <c r="AH829" s="283"/>
      <c r="AI829" s="285"/>
    </row>
    <row r="830" spans="2:35" s="2" customFormat="1" x14ac:dyDescent="0.25">
      <c r="B830" s="282"/>
      <c r="C830" s="283"/>
      <c r="D830" s="283"/>
      <c r="E830" s="283"/>
      <c r="F830" s="283"/>
      <c r="G830" s="284"/>
      <c r="H830" s="283"/>
      <c r="I830" s="283"/>
      <c r="J830" s="283"/>
      <c r="K830" s="283"/>
      <c r="L830" s="283"/>
      <c r="M830" s="283"/>
      <c r="N830" s="283"/>
      <c r="O830" s="283"/>
      <c r="P830" s="283"/>
      <c r="Q830" s="283"/>
      <c r="R830" s="283"/>
      <c r="S830" s="283"/>
      <c r="T830" s="283"/>
      <c r="U830" s="283"/>
      <c r="V830" s="283"/>
      <c r="W830" s="283"/>
      <c r="X830" s="283"/>
      <c r="Y830" s="283"/>
      <c r="Z830" s="283"/>
      <c r="AA830" s="283"/>
      <c r="AB830" s="283"/>
      <c r="AC830" s="283"/>
      <c r="AD830" s="283"/>
      <c r="AE830" s="283"/>
      <c r="AF830" s="283"/>
      <c r="AG830" s="283"/>
      <c r="AH830" s="283"/>
      <c r="AI830" s="285"/>
    </row>
    <row r="831" spans="2:35" s="2" customFormat="1" x14ac:dyDescent="0.25">
      <c r="B831" s="282"/>
      <c r="C831" s="283"/>
      <c r="D831" s="283"/>
      <c r="E831" s="283"/>
      <c r="F831" s="283"/>
      <c r="G831" s="284"/>
      <c r="H831" s="283"/>
      <c r="I831" s="283"/>
      <c r="J831" s="283"/>
      <c r="K831" s="283"/>
      <c r="L831" s="283"/>
      <c r="M831" s="283"/>
      <c r="N831" s="283"/>
      <c r="O831" s="283"/>
      <c r="P831" s="283"/>
      <c r="Q831" s="283"/>
      <c r="R831" s="283"/>
      <c r="S831" s="283"/>
      <c r="T831" s="283"/>
      <c r="U831" s="283"/>
      <c r="V831" s="283"/>
      <c r="W831" s="283"/>
      <c r="X831" s="283"/>
      <c r="Y831" s="283"/>
      <c r="Z831" s="283"/>
      <c r="AA831" s="283"/>
      <c r="AB831" s="283"/>
      <c r="AC831" s="283"/>
      <c r="AD831" s="283"/>
      <c r="AE831" s="283"/>
      <c r="AF831" s="283"/>
      <c r="AG831" s="283"/>
      <c r="AH831" s="283"/>
      <c r="AI831" s="285"/>
    </row>
    <row r="832" spans="2:35" s="2" customFormat="1" x14ac:dyDescent="0.25">
      <c r="B832" s="282"/>
      <c r="C832" s="283"/>
      <c r="D832" s="283"/>
      <c r="E832" s="283"/>
      <c r="F832" s="283"/>
      <c r="G832" s="284"/>
      <c r="H832" s="283"/>
      <c r="I832" s="283"/>
      <c r="J832" s="283"/>
      <c r="K832" s="283"/>
      <c r="L832" s="283"/>
      <c r="M832" s="283"/>
      <c r="N832" s="283"/>
      <c r="O832" s="283"/>
      <c r="P832" s="283"/>
      <c r="Q832" s="283"/>
      <c r="R832" s="283"/>
      <c r="S832" s="283"/>
      <c r="T832" s="283"/>
      <c r="U832" s="283"/>
      <c r="V832" s="283"/>
      <c r="W832" s="283"/>
      <c r="X832" s="283"/>
      <c r="Y832" s="283"/>
      <c r="Z832" s="283"/>
      <c r="AA832" s="283"/>
      <c r="AB832" s="283"/>
      <c r="AC832" s="283"/>
      <c r="AD832" s="283"/>
      <c r="AE832" s="283"/>
      <c r="AF832" s="283"/>
      <c r="AG832" s="283"/>
      <c r="AH832" s="283"/>
      <c r="AI832" s="285"/>
    </row>
    <row r="833" spans="2:35" s="2" customFormat="1" x14ac:dyDescent="0.25">
      <c r="B833" s="282"/>
      <c r="C833" s="283"/>
      <c r="D833" s="283"/>
      <c r="E833" s="283"/>
      <c r="F833" s="283"/>
      <c r="G833" s="284"/>
      <c r="H833" s="283"/>
      <c r="I833" s="283"/>
      <c r="J833" s="283"/>
      <c r="K833" s="283"/>
      <c r="L833" s="283"/>
      <c r="M833" s="283"/>
      <c r="N833" s="283"/>
      <c r="O833" s="283"/>
      <c r="P833" s="283"/>
      <c r="Q833" s="283"/>
      <c r="R833" s="283"/>
      <c r="S833" s="283"/>
      <c r="T833" s="283"/>
      <c r="U833" s="283"/>
      <c r="V833" s="283"/>
      <c r="W833" s="283"/>
      <c r="X833" s="283"/>
      <c r="Y833" s="283"/>
      <c r="Z833" s="283"/>
      <c r="AA833" s="283"/>
      <c r="AB833" s="283"/>
      <c r="AC833" s="283"/>
      <c r="AD833" s="283"/>
      <c r="AE833" s="283"/>
      <c r="AF833" s="283"/>
      <c r="AG833" s="283"/>
      <c r="AH833" s="283"/>
      <c r="AI833" s="285"/>
    </row>
    <row r="834" spans="2:35" s="2" customFormat="1" x14ac:dyDescent="0.25">
      <c r="B834" s="282"/>
      <c r="C834" s="283"/>
      <c r="D834" s="283"/>
      <c r="E834" s="283"/>
      <c r="F834" s="283"/>
      <c r="G834" s="284"/>
      <c r="H834" s="283"/>
      <c r="I834" s="283"/>
      <c r="J834" s="283"/>
      <c r="K834" s="283"/>
      <c r="L834" s="283"/>
      <c r="M834" s="283"/>
      <c r="N834" s="283"/>
      <c r="O834" s="283"/>
      <c r="P834" s="283"/>
      <c r="Q834" s="283"/>
      <c r="R834" s="283"/>
      <c r="S834" s="283"/>
      <c r="T834" s="283"/>
      <c r="U834" s="283"/>
      <c r="V834" s="283"/>
      <c r="W834" s="283"/>
      <c r="X834" s="283"/>
      <c r="Y834" s="283"/>
      <c r="Z834" s="283"/>
      <c r="AA834" s="283"/>
      <c r="AB834" s="283"/>
      <c r="AC834" s="283"/>
      <c r="AD834" s="283"/>
      <c r="AE834" s="283"/>
      <c r="AF834" s="283"/>
      <c r="AG834" s="283"/>
      <c r="AH834" s="283"/>
      <c r="AI834" s="285"/>
    </row>
    <row r="835" spans="2:35" s="2" customFormat="1" x14ac:dyDescent="0.25">
      <c r="B835" s="282"/>
      <c r="C835" s="283"/>
      <c r="D835" s="283"/>
      <c r="E835" s="283"/>
      <c r="F835" s="283"/>
      <c r="G835" s="284"/>
      <c r="H835" s="283"/>
      <c r="I835" s="283"/>
      <c r="J835" s="283"/>
      <c r="K835" s="283"/>
      <c r="L835" s="283"/>
      <c r="M835" s="283"/>
      <c r="N835" s="283"/>
      <c r="O835" s="283"/>
      <c r="P835" s="283"/>
      <c r="Q835" s="283"/>
      <c r="R835" s="283"/>
      <c r="S835" s="283"/>
      <c r="T835" s="283"/>
      <c r="U835" s="283"/>
      <c r="V835" s="283"/>
      <c r="W835" s="283"/>
      <c r="X835" s="283"/>
      <c r="Y835" s="283"/>
      <c r="Z835" s="283"/>
      <c r="AA835" s="283"/>
      <c r="AB835" s="283"/>
      <c r="AC835" s="283"/>
      <c r="AD835" s="283"/>
      <c r="AE835" s="283"/>
      <c r="AF835" s="283"/>
      <c r="AG835" s="283"/>
      <c r="AH835" s="283"/>
      <c r="AI835" s="285"/>
    </row>
    <row r="836" spans="2:35" s="2" customFormat="1" x14ac:dyDescent="0.25">
      <c r="B836" s="282"/>
      <c r="C836" s="283"/>
      <c r="D836" s="283"/>
      <c r="E836" s="283"/>
      <c r="F836" s="283"/>
      <c r="G836" s="284"/>
      <c r="H836" s="283"/>
      <c r="I836" s="283"/>
      <c r="J836" s="283"/>
      <c r="K836" s="283"/>
      <c r="L836" s="283"/>
      <c r="M836" s="283"/>
      <c r="N836" s="283"/>
      <c r="O836" s="283"/>
      <c r="P836" s="283"/>
      <c r="Q836" s="283"/>
      <c r="R836" s="283"/>
      <c r="S836" s="283"/>
      <c r="T836" s="283"/>
      <c r="U836" s="283"/>
      <c r="V836" s="283"/>
      <c r="W836" s="283"/>
      <c r="X836" s="283"/>
      <c r="Y836" s="283"/>
      <c r="Z836" s="283"/>
      <c r="AA836" s="283"/>
      <c r="AB836" s="283"/>
      <c r="AC836" s="283"/>
      <c r="AD836" s="283"/>
      <c r="AE836" s="283"/>
      <c r="AF836" s="283"/>
      <c r="AG836" s="283"/>
      <c r="AH836" s="283"/>
      <c r="AI836" s="285"/>
    </row>
    <row r="837" spans="2:35" s="2" customFormat="1" x14ac:dyDescent="0.25">
      <c r="B837" s="282"/>
      <c r="C837" s="283"/>
      <c r="D837" s="283"/>
      <c r="E837" s="283"/>
      <c r="F837" s="283"/>
      <c r="G837" s="284"/>
      <c r="H837" s="283"/>
      <c r="I837" s="283"/>
      <c r="J837" s="283"/>
      <c r="K837" s="283"/>
      <c r="L837" s="283"/>
      <c r="M837" s="283"/>
      <c r="N837" s="283"/>
      <c r="O837" s="283"/>
      <c r="P837" s="283"/>
      <c r="Q837" s="283"/>
      <c r="R837" s="283"/>
      <c r="S837" s="283"/>
      <c r="T837" s="283"/>
      <c r="U837" s="283"/>
      <c r="V837" s="283"/>
      <c r="W837" s="283"/>
      <c r="X837" s="283"/>
      <c r="Y837" s="283"/>
      <c r="Z837" s="283"/>
      <c r="AA837" s="283"/>
      <c r="AB837" s="283"/>
      <c r="AC837" s="283"/>
      <c r="AD837" s="283"/>
      <c r="AE837" s="283"/>
      <c r="AF837" s="283"/>
      <c r="AG837" s="283"/>
      <c r="AH837" s="283"/>
      <c r="AI837" s="285"/>
    </row>
    <row r="838" spans="2:35" s="2" customFormat="1" x14ac:dyDescent="0.25">
      <c r="B838" s="282"/>
      <c r="C838" s="283"/>
      <c r="D838" s="283"/>
      <c r="E838" s="283"/>
      <c r="F838" s="283"/>
      <c r="G838" s="284"/>
      <c r="H838" s="283"/>
      <c r="I838" s="283"/>
      <c r="J838" s="283"/>
      <c r="K838" s="283"/>
      <c r="L838" s="283"/>
      <c r="M838" s="283"/>
      <c r="N838" s="283"/>
      <c r="O838" s="283"/>
      <c r="P838" s="283"/>
      <c r="Q838" s="283"/>
      <c r="R838" s="283"/>
      <c r="S838" s="283"/>
      <c r="T838" s="283"/>
      <c r="U838" s="283"/>
      <c r="V838" s="283"/>
      <c r="W838" s="283"/>
      <c r="X838" s="283"/>
      <c r="Y838" s="283"/>
      <c r="Z838" s="283"/>
      <c r="AA838" s="283"/>
      <c r="AB838" s="283"/>
      <c r="AC838" s="283"/>
      <c r="AD838" s="283"/>
      <c r="AE838" s="283"/>
      <c r="AF838" s="283"/>
      <c r="AG838" s="283"/>
      <c r="AH838" s="283"/>
      <c r="AI838" s="285"/>
    </row>
    <row r="839" spans="2:35" s="2" customFormat="1" x14ac:dyDescent="0.25">
      <c r="B839" s="282"/>
      <c r="C839" s="283"/>
      <c r="D839" s="283"/>
      <c r="E839" s="283"/>
      <c r="F839" s="283"/>
      <c r="G839" s="284"/>
      <c r="H839" s="283"/>
      <c r="I839" s="283"/>
      <c r="J839" s="283"/>
      <c r="K839" s="283"/>
      <c r="L839" s="283"/>
      <c r="M839" s="283"/>
      <c r="N839" s="283"/>
      <c r="O839" s="283"/>
      <c r="P839" s="283"/>
      <c r="Q839" s="283"/>
      <c r="R839" s="283"/>
      <c r="S839" s="283"/>
      <c r="T839" s="283"/>
      <c r="U839" s="283"/>
      <c r="V839" s="283"/>
      <c r="W839" s="283"/>
      <c r="X839" s="283"/>
      <c r="Y839" s="283"/>
      <c r="Z839" s="283"/>
      <c r="AA839" s="283"/>
      <c r="AB839" s="283"/>
      <c r="AC839" s="283"/>
      <c r="AD839" s="283"/>
      <c r="AE839" s="283"/>
      <c r="AF839" s="283"/>
      <c r="AG839" s="283"/>
      <c r="AH839" s="283"/>
      <c r="AI839" s="285"/>
    </row>
    <row r="840" spans="2:35" s="2" customFormat="1" x14ac:dyDescent="0.25">
      <c r="B840" s="282"/>
      <c r="C840" s="283"/>
      <c r="D840" s="283"/>
      <c r="E840" s="283"/>
      <c r="F840" s="283"/>
      <c r="G840" s="284"/>
      <c r="H840" s="283"/>
      <c r="I840" s="283"/>
      <c r="J840" s="283"/>
      <c r="K840" s="283"/>
      <c r="L840" s="283"/>
      <c r="M840" s="283"/>
      <c r="N840" s="283"/>
      <c r="O840" s="283"/>
      <c r="P840" s="283"/>
      <c r="Q840" s="283"/>
      <c r="R840" s="283"/>
      <c r="S840" s="283"/>
      <c r="T840" s="283"/>
      <c r="U840" s="283"/>
      <c r="V840" s="283"/>
      <c r="W840" s="283"/>
      <c r="X840" s="283"/>
      <c r="Y840" s="283"/>
      <c r="Z840" s="283"/>
      <c r="AA840" s="283"/>
      <c r="AB840" s="283"/>
      <c r="AC840" s="283"/>
      <c r="AD840" s="283"/>
      <c r="AE840" s="283"/>
      <c r="AF840" s="283"/>
      <c r="AG840" s="283"/>
      <c r="AH840" s="283"/>
      <c r="AI840" s="285"/>
    </row>
    <row r="841" spans="2:35" s="2" customFormat="1" x14ac:dyDescent="0.25">
      <c r="B841" s="282"/>
      <c r="C841" s="283"/>
      <c r="D841" s="283"/>
      <c r="E841" s="283"/>
      <c r="F841" s="283"/>
      <c r="G841" s="284"/>
      <c r="H841" s="283"/>
      <c r="I841" s="283"/>
      <c r="J841" s="283"/>
      <c r="K841" s="283"/>
      <c r="L841" s="283"/>
      <c r="M841" s="283"/>
      <c r="N841" s="283"/>
      <c r="O841" s="283"/>
      <c r="P841" s="283"/>
      <c r="Q841" s="283"/>
      <c r="R841" s="283"/>
      <c r="S841" s="283"/>
      <c r="T841" s="283"/>
      <c r="U841" s="283"/>
      <c r="V841" s="283"/>
      <c r="W841" s="283"/>
      <c r="X841" s="283"/>
      <c r="Y841" s="283"/>
      <c r="Z841" s="283"/>
      <c r="AA841" s="283"/>
      <c r="AB841" s="283"/>
      <c r="AC841" s="283"/>
      <c r="AD841" s="283"/>
      <c r="AE841" s="283"/>
      <c r="AF841" s="283"/>
      <c r="AG841" s="283"/>
      <c r="AH841" s="283"/>
      <c r="AI841" s="285"/>
    </row>
    <row r="842" spans="2:35" s="2" customFormat="1" x14ac:dyDescent="0.25">
      <c r="B842" s="282"/>
      <c r="C842" s="283"/>
      <c r="D842" s="283"/>
      <c r="E842" s="283"/>
      <c r="F842" s="283"/>
      <c r="G842" s="284"/>
      <c r="H842" s="283"/>
      <c r="I842" s="283"/>
      <c r="J842" s="283"/>
      <c r="K842" s="283"/>
      <c r="L842" s="283"/>
      <c r="M842" s="283"/>
      <c r="N842" s="283"/>
      <c r="O842" s="283"/>
      <c r="P842" s="283"/>
      <c r="Q842" s="283"/>
      <c r="R842" s="283"/>
      <c r="S842" s="283"/>
      <c r="T842" s="283"/>
      <c r="U842" s="283"/>
      <c r="V842" s="283"/>
      <c r="W842" s="283"/>
      <c r="X842" s="283"/>
      <c r="Y842" s="283"/>
      <c r="Z842" s="283"/>
      <c r="AA842" s="283"/>
      <c r="AB842" s="283"/>
      <c r="AC842" s="283"/>
      <c r="AD842" s="283"/>
      <c r="AE842" s="283"/>
      <c r="AF842" s="283"/>
      <c r="AG842" s="283"/>
      <c r="AH842" s="283"/>
      <c r="AI842" s="285"/>
    </row>
    <row r="843" spans="2:35" s="2" customFormat="1" x14ac:dyDescent="0.25">
      <c r="B843" s="282"/>
      <c r="C843" s="283"/>
      <c r="D843" s="283"/>
      <c r="E843" s="283"/>
      <c r="F843" s="283"/>
      <c r="G843" s="284"/>
      <c r="H843" s="283"/>
      <c r="I843" s="283"/>
      <c r="J843" s="283"/>
      <c r="K843" s="283"/>
      <c r="L843" s="283"/>
      <c r="M843" s="283"/>
      <c r="N843" s="283"/>
      <c r="O843" s="283"/>
      <c r="P843" s="283"/>
      <c r="Q843" s="283"/>
      <c r="R843" s="283"/>
      <c r="S843" s="283"/>
      <c r="T843" s="283"/>
      <c r="U843" s="283"/>
      <c r="V843" s="283"/>
      <c r="W843" s="283"/>
      <c r="X843" s="283"/>
      <c r="Y843" s="283"/>
      <c r="Z843" s="283"/>
      <c r="AA843" s="283"/>
      <c r="AB843" s="283"/>
      <c r="AC843" s="283"/>
      <c r="AD843" s="283"/>
      <c r="AE843" s="283"/>
      <c r="AF843" s="283"/>
      <c r="AG843" s="283"/>
      <c r="AH843" s="283"/>
      <c r="AI843" s="285"/>
    </row>
    <row r="844" spans="2:35" s="2" customFormat="1" x14ac:dyDescent="0.25">
      <c r="B844" s="282"/>
      <c r="C844" s="283"/>
      <c r="D844" s="283"/>
      <c r="E844" s="283"/>
      <c r="F844" s="283"/>
      <c r="G844" s="284"/>
      <c r="H844" s="283"/>
      <c r="I844" s="283"/>
      <c r="J844" s="283"/>
      <c r="K844" s="283"/>
      <c r="L844" s="283"/>
      <c r="M844" s="283"/>
      <c r="N844" s="283"/>
      <c r="O844" s="283"/>
      <c r="P844" s="283"/>
      <c r="Q844" s="283"/>
      <c r="R844" s="283"/>
      <c r="S844" s="283"/>
      <c r="T844" s="283"/>
      <c r="U844" s="283"/>
      <c r="V844" s="283"/>
      <c r="W844" s="283"/>
      <c r="X844" s="283"/>
      <c r="Y844" s="283"/>
      <c r="Z844" s="283"/>
      <c r="AA844" s="283"/>
      <c r="AB844" s="283"/>
      <c r="AC844" s="283"/>
      <c r="AD844" s="283"/>
      <c r="AE844" s="283"/>
      <c r="AF844" s="283"/>
      <c r="AG844" s="283"/>
      <c r="AH844" s="283"/>
      <c r="AI844" s="285"/>
    </row>
    <row r="845" spans="2:35" s="2" customFormat="1" x14ac:dyDescent="0.25">
      <c r="B845" s="282"/>
      <c r="C845" s="283"/>
      <c r="D845" s="283"/>
      <c r="E845" s="283"/>
      <c r="F845" s="283"/>
      <c r="G845" s="284"/>
      <c r="H845" s="283"/>
      <c r="I845" s="283"/>
      <c r="J845" s="283"/>
      <c r="K845" s="283"/>
      <c r="L845" s="283"/>
      <c r="M845" s="283"/>
      <c r="N845" s="283"/>
      <c r="O845" s="283"/>
      <c r="P845" s="283"/>
      <c r="Q845" s="283"/>
      <c r="R845" s="283"/>
      <c r="S845" s="283"/>
      <c r="T845" s="283"/>
      <c r="U845" s="283"/>
      <c r="V845" s="283"/>
      <c r="W845" s="283"/>
      <c r="X845" s="283"/>
      <c r="Y845" s="283"/>
      <c r="Z845" s="283"/>
      <c r="AA845" s="283"/>
      <c r="AB845" s="283"/>
      <c r="AC845" s="283"/>
      <c r="AD845" s="283"/>
      <c r="AE845" s="283"/>
      <c r="AF845" s="283"/>
      <c r="AG845" s="283"/>
      <c r="AH845" s="283"/>
      <c r="AI845" s="285"/>
    </row>
    <row r="846" spans="2:35" s="2" customFormat="1" x14ac:dyDescent="0.25">
      <c r="B846" s="282"/>
      <c r="C846" s="283"/>
      <c r="D846" s="283"/>
      <c r="E846" s="283"/>
      <c r="F846" s="283"/>
      <c r="G846" s="284"/>
      <c r="H846" s="283"/>
      <c r="I846" s="283"/>
      <c r="J846" s="283"/>
      <c r="K846" s="283"/>
      <c r="L846" s="283"/>
      <c r="M846" s="283"/>
      <c r="N846" s="283"/>
      <c r="O846" s="283"/>
      <c r="P846" s="283"/>
      <c r="Q846" s="283"/>
      <c r="R846" s="283"/>
      <c r="S846" s="283"/>
      <c r="T846" s="283"/>
      <c r="U846" s="283"/>
      <c r="V846" s="283"/>
      <c r="W846" s="283"/>
      <c r="X846" s="283"/>
      <c r="Y846" s="283"/>
      <c r="Z846" s="283"/>
      <c r="AA846" s="283"/>
      <c r="AB846" s="283"/>
      <c r="AC846" s="283"/>
      <c r="AD846" s="283"/>
      <c r="AE846" s="283"/>
      <c r="AF846" s="283"/>
      <c r="AG846" s="283"/>
      <c r="AH846" s="283"/>
      <c r="AI846" s="285"/>
    </row>
    <row r="847" spans="2:35" s="2" customFormat="1" x14ac:dyDescent="0.25">
      <c r="B847" s="282"/>
      <c r="C847" s="283"/>
      <c r="D847" s="283"/>
      <c r="E847" s="283"/>
      <c r="F847" s="283"/>
      <c r="G847" s="284"/>
      <c r="H847" s="283"/>
      <c r="I847" s="283"/>
      <c r="J847" s="283"/>
      <c r="K847" s="283"/>
      <c r="L847" s="283"/>
      <c r="M847" s="283"/>
      <c r="N847" s="283"/>
      <c r="O847" s="283"/>
      <c r="P847" s="283"/>
      <c r="Q847" s="283"/>
      <c r="R847" s="283"/>
      <c r="S847" s="283"/>
      <c r="T847" s="283"/>
      <c r="U847" s="283"/>
      <c r="V847" s="283"/>
      <c r="W847" s="283"/>
      <c r="X847" s="283"/>
      <c r="Y847" s="283"/>
      <c r="Z847" s="283"/>
      <c r="AA847" s="283"/>
      <c r="AB847" s="283"/>
      <c r="AC847" s="283"/>
      <c r="AD847" s="283"/>
      <c r="AE847" s="283"/>
      <c r="AF847" s="283"/>
      <c r="AG847" s="283"/>
      <c r="AH847" s="283"/>
      <c r="AI847" s="285"/>
    </row>
    <row r="848" spans="2:35" s="2" customFormat="1" x14ac:dyDescent="0.25">
      <c r="B848" s="282"/>
      <c r="C848" s="283"/>
      <c r="D848" s="283"/>
      <c r="E848" s="283"/>
      <c r="F848" s="283"/>
      <c r="G848" s="284"/>
      <c r="H848" s="283"/>
      <c r="I848" s="283"/>
      <c r="J848" s="283"/>
      <c r="K848" s="283"/>
      <c r="L848" s="283"/>
      <c r="M848" s="283"/>
      <c r="N848" s="283"/>
      <c r="O848" s="283"/>
      <c r="P848" s="283"/>
      <c r="Q848" s="283"/>
      <c r="R848" s="283"/>
      <c r="S848" s="283"/>
      <c r="T848" s="283"/>
      <c r="U848" s="283"/>
      <c r="V848" s="283"/>
      <c r="W848" s="283"/>
      <c r="X848" s="283"/>
      <c r="Y848" s="283"/>
      <c r="Z848" s="283"/>
      <c r="AA848" s="283"/>
      <c r="AB848" s="283"/>
      <c r="AC848" s="283"/>
      <c r="AD848" s="283"/>
      <c r="AE848" s="283"/>
      <c r="AF848" s="283"/>
      <c r="AG848" s="283"/>
      <c r="AH848" s="283"/>
      <c r="AI848" s="285"/>
    </row>
    <row r="849" spans="2:35" s="2" customFormat="1" x14ac:dyDescent="0.25">
      <c r="B849" s="282"/>
      <c r="C849" s="283"/>
      <c r="D849" s="283"/>
      <c r="E849" s="283"/>
      <c r="F849" s="283"/>
      <c r="G849" s="284"/>
      <c r="H849" s="283"/>
      <c r="I849" s="283"/>
      <c r="J849" s="283"/>
      <c r="K849" s="283"/>
      <c r="L849" s="283"/>
      <c r="M849" s="283"/>
      <c r="N849" s="283"/>
      <c r="O849" s="283"/>
      <c r="P849" s="283"/>
      <c r="Q849" s="283"/>
      <c r="R849" s="283"/>
      <c r="S849" s="283"/>
      <c r="T849" s="283"/>
      <c r="U849" s="283"/>
      <c r="V849" s="283"/>
      <c r="W849" s="283"/>
      <c r="X849" s="283"/>
      <c r="Y849" s="283"/>
      <c r="Z849" s="283"/>
      <c r="AA849" s="283"/>
      <c r="AB849" s="283"/>
      <c r="AC849" s="283"/>
      <c r="AD849" s="283"/>
      <c r="AE849" s="283"/>
      <c r="AF849" s="283"/>
      <c r="AG849" s="283"/>
      <c r="AH849" s="283"/>
      <c r="AI849" s="285"/>
    </row>
    <row r="850" spans="2:35" s="2" customFormat="1" x14ac:dyDescent="0.25">
      <c r="B850" s="282"/>
      <c r="C850" s="283"/>
      <c r="D850" s="283"/>
      <c r="E850" s="283"/>
      <c r="F850" s="283"/>
      <c r="G850" s="284"/>
      <c r="H850" s="283"/>
      <c r="I850" s="283"/>
      <c r="J850" s="283"/>
      <c r="K850" s="283"/>
      <c r="L850" s="283"/>
      <c r="M850" s="283"/>
      <c r="N850" s="283"/>
      <c r="O850" s="283"/>
      <c r="P850" s="283"/>
      <c r="Q850" s="283"/>
      <c r="R850" s="283"/>
      <c r="S850" s="283"/>
      <c r="T850" s="283"/>
      <c r="U850" s="283"/>
      <c r="V850" s="283"/>
      <c r="W850" s="283"/>
      <c r="X850" s="283"/>
      <c r="Y850" s="283"/>
      <c r="Z850" s="283"/>
      <c r="AA850" s="283"/>
      <c r="AB850" s="283"/>
      <c r="AC850" s="283"/>
      <c r="AD850" s="283"/>
      <c r="AE850" s="283"/>
      <c r="AF850" s="283"/>
      <c r="AG850" s="283"/>
      <c r="AH850" s="283"/>
      <c r="AI850" s="285"/>
    </row>
    <row r="851" spans="2:35" s="2" customFormat="1" x14ac:dyDescent="0.25">
      <c r="B851" s="282"/>
      <c r="C851" s="283"/>
      <c r="D851" s="283"/>
      <c r="E851" s="283"/>
      <c r="F851" s="283"/>
      <c r="G851" s="284"/>
      <c r="H851" s="283"/>
      <c r="I851" s="283"/>
      <c r="J851" s="283"/>
      <c r="K851" s="283"/>
      <c r="L851" s="283"/>
      <c r="M851" s="283"/>
      <c r="N851" s="283"/>
      <c r="O851" s="283"/>
      <c r="P851" s="283"/>
      <c r="Q851" s="283"/>
      <c r="R851" s="283"/>
      <c r="S851" s="283"/>
      <c r="T851" s="283"/>
      <c r="U851" s="283"/>
      <c r="V851" s="283"/>
      <c r="W851" s="283"/>
      <c r="X851" s="283"/>
      <c r="Y851" s="283"/>
      <c r="Z851" s="283"/>
      <c r="AA851" s="283"/>
      <c r="AB851" s="283"/>
      <c r="AC851" s="283"/>
      <c r="AD851" s="283"/>
      <c r="AE851" s="283"/>
      <c r="AF851" s="283"/>
      <c r="AG851" s="283"/>
      <c r="AH851" s="283"/>
      <c r="AI851" s="285"/>
    </row>
    <row r="852" spans="2:35" s="2" customFormat="1" x14ac:dyDescent="0.25">
      <c r="B852" s="282"/>
      <c r="C852" s="283"/>
      <c r="D852" s="283"/>
      <c r="E852" s="283"/>
      <c r="F852" s="283"/>
      <c r="G852" s="284"/>
      <c r="H852" s="283"/>
      <c r="I852" s="283"/>
      <c r="J852" s="283"/>
      <c r="K852" s="283"/>
      <c r="L852" s="283"/>
      <c r="M852" s="283"/>
      <c r="N852" s="283"/>
      <c r="O852" s="283"/>
      <c r="P852" s="283"/>
      <c r="Q852" s="283"/>
      <c r="R852" s="283"/>
      <c r="S852" s="283"/>
      <c r="T852" s="283"/>
      <c r="U852" s="283"/>
      <c r="V852" s="283"/>
      <c r="W852" s="283"/>
      <c r="X852" s="283"/>
      <c r="Y852" s="283"/>
      <c r="Z852" s="283"/>
      <c r="AA852" s="283"/>
      <c r="AB852" s="283"/>
      <c r="AC852" s="283"/>
      <c r="AD852" s="283"/>
      <c r="AE852" s="283"/>
      <c r="AF852" s="283"/>
      <c r="AG852" s="283"/>
      <c r="AH852" s="283"/>
      <c r="AI852" s="285"/>
    </row>
    <row r="853" spans="2:35" s="2" customFormat="1" x14ac:dyDescent="0.25">
      <c r="B853" s="282"/>
      <c r="C853" s="283"/>
      <c r="D853" s="283"/>
      <c r="E853" s="283"/>
      <c r="F853" s="283"/>
      <c r="G853" s="284"/>
      <c r="H853" s="283"/>
      <c r="I853" s="283"/>
      <c r="J853" s="283"/>
      <c r="K853" s="283"/>
      <c r="L853" s="283"/>
      <c r="M853" s="283"/>
      <c r="N853" s="283"/>
      <c r="O853" s="283"/>
      <c r="P853" s="283"/>
      <c r="Q853" s="283"/>
      <c r="R853" s="283"/>
      <c r="S853" s="283"/>
      <c r="T853" s="283"/>
      <c r="U853" s="283"/>
      <c r="V853" s="283"/>
      <c r="W853" s="283"/>
      <c r="X853" s="283"/>
      <c r="Y853" s="283"/>
      <c r="Z853" s="283"/>
      <c r="AA853" s="283"/>
      <c r="AB853" s="283"/>
      <c r="AC853" s="283"/>
      <c r="AD853" s="283"/>
      <c r="AE853" s="283"/>
      <c r="AF853" s="283"/>
      <c r="AG853" s="283"/>
      <c r="AH853" s="283"/>
      <c r="AI853" s="285"/>
    </row>
    <row r="854" spans="2:35" s="2" customFormat="1" x14ac:dyDescent="0.25">
      <c r="B854" s="282"/>
      <c r="C854" s="283"/>
      <c r="D854" s="283"/>
      <c r="E854" s="283"/>
      <c r="F854" s="283"/>
      <c r="G854" s="284"/>
      <c r="H854" s="283"/>
      <c r="I854" s="283"/>
      <c r="J854" s="283"/>
      <c r="K854" s="283"/>
      <c r="L854" s="283"/>
      <c r="M854" s="283"/>
      <c r="N854" s="283"/>
      <c r="O854" s="283"/>
      <c r="P854" s="283"/>
      <c r="Q854" s="283"/>
      <c r="R854" s="283"/>
      <c r="S854" s="283"/>
      <c r="T854" s="283"/>
      <c r="U854" s="283"/>
      <c r="V854" s="283"/>
      <c r="W854" s="283"/>
      <c r="X854" s="283"/>
      <c r="Y854" s="283"/>
      <c r="Z854" s="283"/>
      <c r="AA854" s="283"/>
      <c r="AB854" s="283"/>
      <c r="AC854" s="283"/>
      <c r="AD854" s="283"/>
      <c r="AE854" s="283"/>
      <c r="AF854" s="283"/>
      <c r="AG854" s="283"/>
      <c r="AH854" s="283"/>
      <c r="AI854" s="285"/>
    </row>
    <row r="855" spans="2:35" s="2" customFormat="1" x14ac:dyDescent="0.25">
      <c r="B855" s="282"/>
      <c r="C855" s="283"/>
      <c r="D855" s="283"/>
      <c r="E855" s="283"/>
      <c r="F855" s="283"/>
      <c r="G855" s="284"/>
      <c r="H855" s="283"/>
      <c r="I855" s="283"/>
      <c r="J855" s="283"/>
      <c r="K855" s="283"/>
      <c r="L855" s="283"/>
      <c r="M855" s="283"/>
      <c r="N855" s="283"/>
      <c r="O855" s="283"/>
      <c r="P855" s="283"/>
      <c r="Q855" s="283"/>
      <c r="R855" s="283"/>
      <c r="S855" s="283"/>
      <c r="T855" s="283"/>
      <c r="U855" s="283"/>
      <c r="V855" s="283"/>
      <c r="W855" s="283"/>
      <c r="X855" s="283"/>
      <c r="Y855" s="283"/>
      <c r="Z855" s="283"/>
      <c r="AA855" s="283"/>
      <c r="AB855" s="283"/>
      <c r="AC855" s="283"/>
      <c r="AD855" s="283"/>
      <c r="AE855" s="283"/>
      <c r="AF855" s="283"/>
      <c r="AG855" s="283"/>
      <c r="AH855" s="283"/>
      <c r="AI855" s="285"/>
    </row>
    <row r="856" spans="2:35" s="2" customFormat="1" x14ac:dyDescent="0.25">
      <c r="B856" s="282"/>
      <c r="C856" s="283"/>
      <c r="D856" s="283"/>
      <c r="E856" s="283"/>
      <c r="F856" s="283"/>
      <c r="G856" s="284"/>
      <c r="H856" s="283"/>
      <c r="I856" s="283"/>
      <c r="J856" s="283"/>
      <c r="K856" s="283"/>
      <c r="L856" s="283"/>
      <c r="M856" s="283"/>
      <c r="N856" s="283"/>
      <c r="O856" s="283"/>
      <c r="P856" s="283"/>
      <c r="Q856" s="283"/>
      <c r="R856" s="283"/>
      <c r="S856" s="283"/>
      <c r="T856" s="283"/>
      <c r="U856" s="283"/>
      <c r="V856" s="283"/>
      <c r="W856" s="283"/>
      <c r="X856" s="283"/>
      <c r="Y856" s="283"/>
      <c r="Z856" s="283"/>
      <c r="AA856" s="283"/>
      <c r="AB856" s="283"/>
      <c r="AC856" s="283"/>
      <c r="AD856" s="283"/>
      <c r="AE856" s="283"/>
      <c r="AF856" s="283"/>
      <c r="AG856" s="283"/>
      <c r="AH856" s="283"/>
      <c r="AI856" s="285"/>
    </row>
    <row r="857" spans="2:35" s="2" customFormat="1" x14ac:dyDescent="0.25">
      <c r="B857" s="282"/>
      <c r="C857" s="283"/>
      <c r="D857" s="283"/>
      <c r="E857" s="283"/>
      <c r="F857" s="283"/>
      <c r="G857" s="284"/>
      <c r="H857" s="283"/>
      <c r="I857" s="283"/>
      <c r="J857" s="283"/>
      <c r="K857" s="283"/>
      <c r="L857" s="283"/>
      <c r="M857" s="283"/>
      <c r="N857" s="283"/>
      <c r="O857" s="283"/>
      <c r="P857" s="283"/>
      <c r="Q857" s="283"/>
      <c r="R857" s="283"/>
      <c r="S857" s="283"/>
      <c r="T857" s="283"/>
      <c r="U857" s="283"/>
      <c r="V857" s="283"/>
      <c r="W857" s="283"/>
      <c r="X857" s="283"/>
      <c r="Y857" s="283"/>
      <c r="Z857" s="283"/>
      <c r="AA857" s="283"/>
      <c r="AB857" s="283"/>
      <c r="AC857" s="283"/>
      <c r="AD857" s="283"/>
      <c r="AE857" s="283"/>
      <c r="AF857" s="283"/>
      <c r="AG857" s="283"/>
      <c r="AH857" s="283"/>
      <c r="AI857" s="285"/>
    </row>
    <row r="858" spans="2:35" s="2" customFormat="1" x14ac:dyDescent="0.25">
      <c r="B858" s="282"/>
      <c r="C858" s="283"/>
      <c r="D858" s="283"/>
      <c r="E858" s="283"/>
      <c r="F858" s="283"/>
      <c r="G858" s="284"/>
      <c r="H858" s="283"/>
      <c r="I858" s="283"/>
      <c r="J858" s="283"/>
      <c r="K858" s="283"/>
      <c r="L858" s="283"/>
      <c r="M858" s="283"/>
      <c r="N858" s="283"/>
      <c r="O858" s="283"/>
      <c r="P858" s="283"/>
      <c r="Q858" s="283"/>
      <c r="R858" s="283"/>
      <c r="S858" s="283"/>
      <c r="T858" s="283"/>
      <c r="U858" s="283"/>
      <c r="V858" s="283"/>
      <c r="W858" s="283"/>
      <c r="X858" s="283"/>
      <c r="Y858" s="283"/>
      <c r="Z858" s="283"/>
      <c r="AA858" s="283"/>
      <c r="AB858" s="283"/>
      <c r="AC858" s="283"/>
      <c r="AD858" s="283"/>
      <c r="AE858" s="283"/>
      <c r="AF858" s="283"/>
      <c r="AG858" s="283"/>
      <c r="AH858" s="283"/>
      <c r="AI858" s="285"/>
    </row>
    <row r="859" spans="2:35" s="2" customFormat="1" x14ac:dyDescent="0.25">
      <c r="B859" s="282"/>
      <c r="C859" s="283"/>
      <c r="D859" s="283"/>
      <c r="E859" s="283"/>
      <c r="F859" s="283"/>
      <c r="G859" s="284"/>
      <c r="H859" s="283"/>
      <c r="I859" s="283"/>
      <c r="J859" s="283"/>
      <c r="K859" s="283"/>
      <c r="L859" s="283"/>
      <c r="M859" s="283"/>
      <c r="N859" s="283"/>
      <c r="O859" s="283"/>
      <c r="P859" s="283"/>
      <c r="Q859" s="283"/>
      <c r="R859" s="283"/>
      <c r="S859" s="283"/>
      <c r="T859" s="283"/>
      <c r="U859" s="283"/>
      <c r="V859" s="283"/>
      <c r="W859" s="283"/>
      <c r="X859" s="283"/>
      <c r="Y859" s="283"/>
      <c r="Z859" s="283"/>
      <c r="AA859" s="283"/>
      <c r="AB859" s="283"/>
      <c r="AC859" s="283"/>
      <c r="AD859" s="283"/>
      <c r="AE859" s="283"/>
      <c r="AF859" s="283"/>
      <c r="AG859" s="283"/>
      <c r="AH859" s="283"/>
      <c r="AI859" s="285"/>
    </row>
    <row r="860" spans="2:35" s="2" customFormat="1" x14ac:dyDescent="0.25">
      <c r="B860" s="282"/>
      <c r="C860" s="283"/>
      <c r="D860" s="283"/>
      <c r="E860" s="283"/>
      <c r="F860" s="283"/>
      <c r="G860" s="284"/>
      <c r="H860" s="283"/>
      <c r="I860" s="283"/>
      <c r="J860" s="283"/>
      <c r="K860" s="283"/>
      <c r="L860" s="283"/>
      <c r="M860" s="283"/>
      <c r="N860" s="283"/>
      <c r="O860" s="283"/>
      <c r="P860" s="283"/>
      <c r="Q860" s="283"/>
      <c r="R860" s="283"/>
      <c r="S860" s="283"/>
      <c r="T860" s="283"/>
      <c r="U860" s="283"/>
      <c r="V860" s="283"/>
      <c r="W860" s="283"/>
      <c r="X860" s="283"/>
      <c r="Y860" s="283"/>
      <c r="Z860" s="283"/>
      <c r="AA860" s="283"/>
      <c r="AB860" s="283"/>
      <c r="AC860" s="283"/>
      <c r="AD860" s="283"/>
      <c r="AE860" s="283"/>
      <c r="AF860" s="283"/>
      <c r="AG860" s="283"/>
      <c r="AH860" s="283"/>
      <c r="AI860" s="285"/>
    </row>
    <row r="861" spans="2:35" s="2" customFormat="1" x14ac:dyDescent="0.25">
      <c r="B861" s="282"/>
      <c r="C861" s="283"/>
      <c r="D861" s="283"/>
      <c r="E861" s="283"/>
      <c r="F861" s="283"/>
      <c r="G861" s="284"/>
      <c r="H861" s="283"/>
      <c r="I861" s="283"/>
      <c r="J861" s="283"/>
      <c r="K861" s="283"/>
      <c r="L861" s="283"/>
      <c r="M861" s="283"/>
      <c r="N861" s="283"/>
      <c r="O861" s="283"/>
      <c r="P861" s="283"/>
      <c r="Q861" s="283"/>
      <c r="R861" s="283"/>
      <c r="S861" s="283"/>
      <c r="T861" s="283"/>
      <c r="U861" s="283"/>
      <c r="V861" s="283"/>
      <c r="W861" s="283"/>
      <c r="X861" s="283"/>
      <c r="Y861" s="283"/>
      <c r="Z861" s="283"/>
      <c r="AA861" s="283"/>
      <c r="AB861" s="283"/>
      <c r="AC861" s="283"/>
      <c r="AD861" s="283"/>
      <c r="AE861" s="283"/>
      <c r="AF861" s="283"/>
      <c r="AG861" s="283"/>
      <c r="AH861" s="283"/>
      <c r="AI861" s="285"/>
    </row>
    <row r="862" spans="2:35" s="2" customFormat="1" x14ac:dyDescent="0.25">
      <c r="B862" s="282"/>
      <c r="C862" s="283"/>
      <c r="D862" s="283"/>
      <c r="E862" s="283"/>
      <c r="F862" s="283"/>
      <c r="G862" s="284"/>
      <c r="H862" s="283"/>
      <c r="I862" s="283"/>
      <c r="J862" s="283"/>
      <c r="K862" s="283"/>
      <c r="L862" s="283"/>
      <c r="M862" s="283"/>
      <c r="N862" s="283"/>
      <c r="O862" s="283"/>
      <c r="P862" s="283"/>
      <c r="Q862" s="283"/>
      <c r="R862" s="283"/>
      <c r="S862" s="283"/>
      <c r="T862" s="283"/>
      <c r="U862" s="283"/>
      <c r="V862" s="283"/>
      <c r="W862" s="283"/>
      <c r="X862" s="283"/>
      <c r="Y862" s="283"/>
      <c r="Z862" s="283"/>
      <c r="AA862" s="283"/>
      <c r="AB862" s="283"/>
      <c r="AC862" s="283"/>
      <c r="AD862" s="283"/>
      <c r="AE862" s="283"/>
      <c r="AF862" s="283"/>
      <c r="AG862" s="283"/>
      <c r="AH862" s="283"/>
      <c r="AI862" s="285"/>
    </row>
    <row r="863" spans="2:35" s="2" customFormat="1" x14ac:dyDescent="0.25">
      <c r="B863" s="282"/>
      <c r="C863" s="283"/>
      <c r="D863" s="283"/>
      <c r="E863" s="283"/>
      <c r="F863" s="283"/>
      <c r="G863" s="284"/>
      <c r="H863" s="283"/>
      <c r="I863" s="283"/>
      <c r="J863" s="283"/>
      <c r="K863" s="283"/>
      <c r="L863" s="283"/>
      <c r="M863" s="283"/>
      <c r="N863" s="283"/>
      <c r="O863" s="283"/>
      <c r="P863" s="283"/>
      <c r="Q863" s="283"/>
      <c r="R863" s="283"/>
      <c r="S863" s="283"/>
      <c r="T863" s="283"/>
      <c r="U863" s="283"/>
      <c r="V863" s="283"/>
      <c r="W863" s="283"/>
      <c r="X863" s="283"/>
      <c r="Y863" s="283"/>
      <c r="Z863" s="283"/>
      <c r="AA863" s="283"/>
      <c r="AB863" s="283"/>
      <c r="AC863" s="283"/>
      <c r="AD863" s="283"/>
      <c r="AE863" s="283"/>
      <c r="AF863" s="283"/>
      <c r="AG863" s="283"/>
      <c r="AH863" s="283"/>
      <c r="AI863" s="285"/>
    </row>
    <row r="864" spans="2:35" s="2" customFormat="1" x14ac:dyDescent="0.25">
      <c r="B864" s="282"/>
      <c r="C864" s="283"/>
      <c r="D864" s="283"/>
      <c r="E864" s="283"/>
      <c r="F864" s="283"/>
      <c r="G864" s="284"/>
      <c r="H864" s="283"/>
      <c r="I864" s="283"/>
      <c r="J864" s="283"/>
      <c r="K864" s="283"/>
      <c r="L864" s="283"/>
      <c r="M864" s="283"/>
      <c r="N864" s="283"/>
      <c r="O864" s="283"/>
      <c r="P864" s="283"/>
      <c r="Q864" s="283"/>
      <c r="R864" s="283"/>
      <c r="S864" s="283"/>
      <c r="T864" s="283"/>
      <c r="U864" s="283"/>
      <c r="V864" s="283"/>
      <c r="W864" s="283"/>
      <c r="X864" s="283"/>
      <c r="Y864" s="283"/>
      <c r="Z864" s="283"/>
      <c r="AA864" s="283"/>
      <c r="AB864" s="283"/>
      <c r="AC864" s="283"/>
      <c r="AD864" s="283"/>
      <c r="AE864" s="283"/>
      <c r="AF864" s="283"/>
      <c r="AG864" s="283"/>
      <c r="AH864" s="283"/>
      <c r="AI864" s="285"/>
    </row>
    <row r="865" spans="2:35" s="2" customFormat="1" x14ac:dyDescent="0.25">
      <c r="B865" s="282"/>
      <c r="C865" s="283"/>
      <c r="D865" s="283"/>
      <c r="E865" s="283"/>
      <c r="F865" s="283"/>
      <c r="G865" s="284"/>
      <c r="H865" s="283"/>
      <c r="I865" s="283"/>
      <c r="J865" s="283"/>
      <c r="K865" s="283"/>
      <c r="L865" s="283"/>
      <c r="M865" s="283"/>
      <c r="N865" s="283"/>
      <c r="O865" s="283"/>
      <c r="P865" s="283"/>
      <c r="Q865" s="283"/>
      <c r="R865" s="283"/>
      <c r="S865" s="283"/>
      <c r="T865" s="283"/>
      <c r="U865" s="283"/>
      <c r="V865" s="283"/>
      <c r="W865" s="283"/>
      <c r="X865" s="283"/>
      <c r="Y865" s="283"/>
      <c r="Z865" s="283"/>
      <c r="AA865" s="283"/>
      <c r="AB865" s="283"/>
      <c r="AC865" s="283"/>
      <c r="AD865" s="283"/>
      <c r="AE865" s="283"/>
      <c r="AF865" s="283"/>
      <c r="AG865" s="283"/>
      <c r="AH865" s="283"/>
      <c r="AI865" s="285"/>
    </row>
    <row r="866" spans="2:35" s="2" customFormat="1" x14ac:dyDescent="0.25">
      <c r="B866" s="282"/>
      <c r="C866" s="283"/>
      <c r="D866" s="283"/>
      <c r="E866" s="283"/>
      <c r="F866" s="283"/>
      <c r="G866" s="284"/>
      <c r="H866" s="283"/>
      <c r="I866" s="283"/>
      <c r="J866" s="283"/>
      <c r="K866" s="283"/>
      <c r="L866" s="283"/>
      <c r="M866" s="283"/>
      <c r="N866" s="283"/>
      <c r="O866" s="283"/>
      <c r="P866" s="283"/>
      <c r="Q866" s="283"/>
      <c r="R866" s="283"/>
      <c r="S866" s="283"/>
      <c r="T866" s="283"/>
      <c r="U866" s="283"/>
      <c r="V866" s="283"/>
      <c r="W866" s="283"/>
      <c r="X866" s="283"/>
      <c r="Y866" s="283"/>
      <c r="Z866" s="283"/>
      <c r="AA866" s="283"/>
      <c r="AB866" s="283"/>
      <c r="AC866" s="283"/>
      <c r="AD866" s="283"/>
      <c r="AE866" s="283"/>
      <c r="AF866" s="283"/>
      <c r="AG866" s="283"/>
      <c r="AH866" s="283"/>
      <c r="AI866" s="285"/>
    </row>
    <row r="867" spans="2:35" s="2" customFormat="1" x14ac:dyDescent="0.25">
      <c r="B867" s="282"/>
      <c r="C867" s="283"/>
      <c r="D867" s="283"/>
      <c r="E867" s="283"/>
      <c r="F867" s="283"/>
      <c r="G867" s="284"/>
      <c r="H867" s="283"/>
      <c r="I867" s="283"/>
      <c r="J867" s="283"/>
      <c r="K867" s="283"/>
      <c r="L867" s="283"/>
      <c r="M867" s="283"/>
      <c r="N867" s="283"/>
      <c r="O867" s="283"/>
      <c r="P867" s="283"/>
      <c r="Q867" s="283"/>
      <c r="R867" s="283"/>
      <c r="S867" s="283"/>
      <c r="T867" s="283"/>
      <c r="U867" s="283"/>
      <c r="V867" s="283"/>
      <c r="W867" s="283"/>
      <c r="X867" s="283"/>
      <c r="Y867" s="283"/>
      <c r="Z867" s="283"/>
      <c r="AA867" s="283"/>
      <c r="AB867" s="283"/>
      <c r="AC867" s="283"/>
      <c r="AD867" s="283"/>
      <c r="AE867" s="283"/>
      <c r="AF867" s="283"/>
      <c r="AG867" s="283"/>
      <c r="AH867" s="283"/>
      <c r="AI867" s="285"/>
    </row>
    <row r="868" spans="2:35" s="2" customFormat="1" x14ac:dyDescent="0.25">
      <c r="B868" s="282"/>
      <c r="C868" s="283"/>
      <c r="D868" s="283"/>
      <c r="E868" s="283"/>
      <c r="F868" s="283"/>
      <c r="G868" s="284"/>
      <c r="H868" s="283"/>
      <c r="I868" s="283"/>
      <c r="J868" s="283"/>
      <c r="K868" s="283"/>
      <c r="L868" s="283"/>
      <c r="M868" s="283"/>
      <c r="N868" s="283"/>
      <c r="O868" s="283"/>
      <c r="P868" s="283"/>
      <c r="Q868" s="283"/>
      <c r="R868" s="283"/>
      <c r="S868" s="283"/>
      <c r="T868" s="283"/>
      <c r="U868" s="283"/>
      <c r="V868" s="283"/>
      <c r="W868" s="283"/>
      <c r="X868" s="283"/>
      <c r="Y868" s="283"/>
      <c r="Z868" s="283"/>
      <c r="AA868" s="283"/>
      <c r="AB868" s="283"/>
      <c r="AC868" s="283"/>
      <c r="AD868" s="283"/>
      <c r="AE868" s="283"/>
      <c r="AF868" s="283"/>
      <c r="AG868" s="283"/>
      <c r="AH868" s="283"/>
      <c r="AI868" s="285"/>
    </row>
    <row r="869" spans="2:35" s="2" customFormat="1" x14ac:dyDescent="0.25">
      <c r="B869" s="282"/>
      <c r="C869" s="283"/>
      <c r="D869" s="283"/>
      <c r="E869" s="283"/>
      <c r="F869" s="283"/>
      <c r="G869" s="284"/>
      <c r="H869" s="283"/>
      <c r="I869" s="283"/>
      <c r="J869" s="283"/>
      <c r="K869" s="283"/>
      <c r="L869" s="283"/>
      <c r="M869" s="283"/>
      <c r="N869" s="283"/>
      <c r="O869" s="283"/>
      <c r="P869" s="283"/>
      <c r="Q869" s="283"/>
      <c r="R869" s="283"/>
      <c r="S869" s="283"/>
      <c r="T869" s="283"/>
      <c r="U869" s="283"/>
      <c r="V869" s="283"/>
      <c r="W869" s="283"/>
      <c r="X869" s="283"/>
      <c r="Y869" s="283"/>
      <c r="Z869" s="283"/>
      <c r="AA869" s="283"/>
      <c r="AB869" s="283"/>
      <c r="AC869" s="283"/>
      <c r="AD869" s="283"/>
      <c r="AE869" s="283"/>
      <c r="AF869" s="283"/>
      <c r="AG869" s="283"/>
      <c r="AH869" s="283"/>
      <c r="AI869" s="285"/>
    </row>
    <row r="870" spans="2:35" s="2" customFormat="1" x14ac:dyDescent="0.25">
      <c r="B870" s="282"/>
      <c r="C870" s="283"/>
      <c r="D870" s="283"/>
      <c r="E870" s="283"/>
      <c r="F870" s="283"/>
      <c r="G870" s="284"/>
      <c r="H870" s="283"/>
      <c r="I870" s="283"/>
      <c r="J870" s="283"/>
      <c r="K870" s="283"/>
      <c r="L870" s="283"/>
      <c r="M870" s="283"/>
      <c r="N870" s="283"/>
      <c r="O870" s="283"/>
      <c r="P870" s="283"/>
      <c r="Q870" s="283"/>
      <c r="R870" s="283"/>
      <c r="S870" s="283"/>
      <c r="T870" s="283"/>
      <c r="U870" s="283"/>
      <c r="V870" s="283"/>
      <c r="W870" s="283"/>
      <c r="X870" s="283"/>
      <c r="Y870" s="283"/>
      <c r="Z870" s="283"/>
      <c r="AA870" s="283"/>
      <c r="AB870" s="283"/>
      <c r="AC870" s="283"/>
      <c r="AD870" s="283"/>
      <c r="AE870" s="283"/>
      <c r="AF870" s="283"/>
      <c r="AG870" s="283"/>
      <c r="AH870" s="283"/>
      <c r="AI870" s="285"/>
    </row>
    <row r="871" spans="2:35" s="2" customFormat="1" x14ac:dyDescent="0.25">
      <c r="B871" s="282"/>
      <c r="C871" s="283"/>
      <c r="D871" s="283"/>
      <c r="E871" s="283"/>
      <c r="F871" s="283"/>
      <c r="G871" s="284"/>
      <c r="H871" s="283"/>
      <c r="I871" s="283"/>
      <c r="J871" s="283"/>
      <c r="K871" s="283"/>
      <c r="L871" s="283"/>
      <c r="M871" s="283"/>
      <c r="N871" s="283"/>
      <c r="O871" s="283"/>
      <c r="P871" s="283"/>
      <c r="Q871" s="283"/>
      <c r="R871" s="283"/>
      <c r="S871" s="283"/>
      <c r="T871" s="283"/>
      <c r="U871" s="283"/>
      <c r="V871" s="283"/>
      <c r="W871" s="283"/>
      <c r="X871" s="283"/>
      <c r="Y871" s="283"/>
      <c r="Z871" s="283"/>
      <c r="AA871" s="283"/>
      <c r="AB871" s="283"/>
      <c r="AC871" s="283"/>
      <c r="AD871" s="283"/>
      <c r="AE871" s="283"/>
      <c r="AF871" s="283"/>
      <c r="AG871" s="283"/>
      <c r="AH871" s="283"/>
      <c r="AI871" s="285"/>
    </row>
    <row r="872" spans="2:35" s="2" customFormat="1" x14ac:dyDescent="0.25">
      <c r="B872" s="282"/>
      <c r="C872" s="283"/>
      <c r="D872" s="283"/>
      <c r="E872" s="283"/>
      <c r="F872" s="283"/>
      <c r="G872" s="284"/>
      <c r="H872" s="283"/>
      <c r="I872" s="283"/>
      <c r="J872" s="283"/>
      <c r="K872" s="283"/>
      <c r="L872" s="283"/>
      <c r="M872" s="283"/>
      <c r="N872" s="283"/>
      <c r="O872" s="283"/>
      <c r="P872" s="283"/>
      <c r="Q872" s="283"/>
      <c r="R872" s="283"/>
      <c r="S872" s="283"/>
      <c r="T872" s="283"/>
      <c r="U872" s="283"/>
      <c r="V872" s="283"/>
      <c r="W872" s="283"/>
      <c r="X872" s="283"/>
      <c r="Y872" s="283"/>
      <c r="Z872" s="283"/>
      <c r="AA872" s="283"/>
      <c r="AB872" s="283"/>
      <c r="AC872" s="283"/>
      <c r="AD872" s="283"/>
      <c r="AE872" s="283"/>
      <c r="AF872" s="283"/>
      <c r="AG872" s="283"/>
      <c r="AH872" s="283"/>
      <c r="AI872" s="285"/>
    </row>
    <row r="873" spans="2:35" s="2" customFormat="1" x14ac:dyDescent="0.25">
      <c r="B873" s="282"/>
      <c r="C873" s="283"/>
      <c r="D873" s="283"/>
      <c r="E873" s="283"/>
      <c r="F873" s="283"/>
      <c r="G873" s="284"/>
      <c r="H873" s="283"/>
      <c r="I873" s="283"/>
      <c r="J873" s="283"/>
      <c r="K873" s="283"/>
      <c r="L873" s="283"/>
      <c r="M873" s="283"/>
      <c r="N873" s="283"/>
      <c r="O873" s="283"/>
      <c r="P873" s="283"/>
      <c r="Q873" s="283"/>
      <c r="R873" s="283"/>
      <c r="S873" s="283"/>
      <c r="T873" s="283"/>
      <c r="U873" s="283"/>
      <c r="V873" s="283"/>
      <c r="W873" s="283"/>
      <c r="X873" s="283"/>
      <c r="Y873" s="283"/>
      <c r="Z873" s="283"/>
      <c r="AA873" s="283"/>
      <c r="AB873" s="283"/>
      <c r="AC873" s="283"/>
      <c r="AD873" s="283"/>
      <c r="AE873" s="283"/>
      <c r="AF873" s="283"/>
      <c r="AG873" s="283"/>
      <c r="AH873" s="283"/>
      <c r="AI873" s="285"/>
    </row>
    <row r="874" spans="2:35" s="2" customFormat="1" x14ac:dyDescent="0.25">
      <c r="B874" s="282"/>
      <c r="C874" s="283"/>
      <c r="D874" s="283"/>
      <c r="E874" s="283"/>
      <c r="F874" s="283"/>
      <c r="G874" s="284"/>
      <c r="H874" s="283"/>
      <c r="I874" s="283"/>
      <c r="J874" s="283"/>
      <c r="K874" s="283"/>
      <c r="L874" s="283"/>
      <c r="M874" s="283"/>
      <c r="N874" s="283"/>
      <c r="O874" s="283"/>
      <c r="P874" s="283"/>
      <c r="Q874" s="283"/>
      <c r="R874" s="283"/>
      <c r="S874" s="283"/>
      <c r="T874" s="283"/>
      <c r="U874" s="283"/>
      <c r="V874" s="283"/>
      <c r="W874" s="283"/>
      <c r="X874" s="283"/>
      <c r="Y874" s="283"/>
      <c r="Z874" s="283"/>
      <c r="AA874" s="283"/>
      <c r="AB874" s="283"/>
      <c r="AC874" s="283"/>
      <c r="AD874" s="283"/>
      <c r="AE874" s="283"/>
      <c r="AF874" s="283"/>
      <c r="AG874" s="283"/>
      <c r="AH874" s="283"/>
      <c r="AI874" s="285"/>
    </row>
    <row r="875" spans="2:35" s="2" customFormat="1" x14ac:dyDescent="0.25">
      <c r="B875" s="282"/>
      <c r="C875" s="283"/>
      <c r="D875" s="283"/>
      <c r="E875" s="283"/>
      <c r="F875" s="283"/>
      <c r="G875" s="284"/>
      <c r="H875" s="283"/>
      <c r="I875" s="283"/>
      <c r="J875" s="283"/>
      <c r="K875" s="283"/>
      <c r="L875" s="283"/>
      <c r="M875" s="283"/>
      <c r="N875" s="283"/>
      <c r="O875" s="283"/>
      <c r="P875" s="283"/>
      <c r="Q875" s="283"/>
      <c r="R875" s="283"/>
      <c r="S875" s="283"/>
      <c r="T875" s="283"/>
      <c r="U875" s="283"/>
      <c r="V875" s="283"/>
      <c r="W875" s="283"/>
      <c r="X875" s="283"/>
      <c r="Y875" s="283"/>
      <c r="Z875" s="283"/>
      <c r="AA875" s="283"/>
      <c r="AB875" s="283"/>
      <c r="AC875" s="283"/>
      <c r="AD875" s="283"/>
      <c r="AE875" s="283"/>
      <c r="AF875" s="283"/>
      <c r="AG875" s="283"/>
      <c r="AH875" s="283"/>
      <c r="AI875" s="285"/>
    </row>
    <row r="876" spans="2:35" s="2" customFormat="1" x14ac:dyDescent="0.25">
      <c r="B876" s="282"/>
      <c r="C876" s="283"/>
      <c r="D876" s="283"/>
      <c r="E876" s="283"/>
      <c r="F876" s="283"/>
      <c r="G876" s="284"/>
      <c r="H876" s="283"/>
      <c r="I876" s="283"/>
      <c r="J876" s="283"/>
      <c r="K876" s="283"/>
      <c r="L876" s="283"/>
      <c r="M876" s="283"/>
      <c r="N876" s="283"/>
      <c r="O876" s="283"/>
      <c r="P876" s="283"/>
      <c r="Q876" s="283"/>
      <c r="R876" s="283"/>
      <c r="S876" s="283"/>
      <c r="T876" s="283"/>
      <c r="U876" s="283"/>
      <c r="V876" s="283"/>
      <c r="W876" s="283"/>
      <c r="X876" s="283"/>
      <c r="Y876" s="283"/>
      <c r="Z876" s="283"/>
      <c r="AA876" s="283"/>
      <c r="AB876" s="283"/>
      <c r="AC876" s="283"/>
      <c r="AD876" s="283"/>
      <c r="AE876" s="283"/>
      <c r="AF876" s="283"/>
      <c r="AG876" s="283"/>
      <c r="AH876" s="283"/>
      <c r="AI876" s="285"/>
    </row>
    <row r="877" spans="2:35" s="2" customFormat="1" x14ac:dyDescent="0.25">
      <c r="B877" s="282"/>
      <c r="C877" s="283"/>
      <c r="D877" s="283"/>
      <c r="E877" s="283"/>
      <c r="F877" s="283"/>
      <c r="G877" s="284"/>
      <c r="H877" s="283"/>
      <c r="I877" s="283"/>
      <c r="J877" s="283"/>
      <c r="K877" s="283"/>
      <c r="L877" s="283"/>
      <c r="M877" s="283"/>
      <c r="N877" s="283"/>
      <c r="O877" s="283"/>
      <c r="P877" s="283"/>
      <c r="Q877" s="283"/>
      <c r="R877" s="283"/>
      <c r="S877" s="283"/>
      <c r="T877" s="283"/>
      <c r="U877" s="283"/>
      <c r="V877" s="283"/>
      <c r="W877" s="283"/>
      <c r="X877" s="283"/>
      <c r="Y877" s="283"/>
      <c r="Z877" s="283"/>
      <c r="AA877" s="283"/>
      <c r="AB877" s="283"/>
      <c r="AC877" s="283"/>
      <c r="AD877" s="283"/>
      <c r="AE877" s="283"/>
      <c r="AF877" s="283"/>
      <c r="AG877" s="283"/>
      <c r="AH877" s="283"/>
      <c r="AI877" s="285"/>
    </row>
    <row r="878" spans="2:35" s="2" customFormat="1" x14ac:dyDescent="0.25">
      <c r="B878" s="282"/>
      <c r="C878" s="283"/>
      <c r="D878" s="283"/>
      <c r="E878" s="283"/>
      <c r="F878" s="283"/>
      <c r="G878" s="284"/>
      <c r="H878" s="283"/>
      <c r="I878" s="283"/>
      <c r="J878" s="283"/>
      <c r="K878" s="283"/>
      <c r="L878" s="283"/>
      <c r="M878" s="283"/>
      <c r="N878" s="283"/>
      <c r="O878" s="283"/>
      <c r="P878" s="283"/>
      <c r="Q878" s="283"/>
      <c r="R878" s="283"/>
      <c r="S878" s="283"/>
      <c r="T878" s="283"/>
      <c r="U878" s="283"/>
      <c r="V878" s="283"/>
      <c r="W878" s="283"/>
      <c r="X878" s="283"/>
      <c r="Y878" s="283"/>
      <c r="Z878" s="283"/>
      <c r="AA878" s="283"/>
      <c r="AB878" s="283"/>
      <c r="AC878" s="283"/>
      <c r="AD878" s="283"/>
      <c r="AE878" s="283"/>
      <c r="AF878" s="283"/>
      <c r="AG878" s="283"/>
      <c r="AH878" s="283"/>
      <c r="AI878" s="285"/>
    </row>
    <row r="879" spans="2:35" s="2" customFormat="1" x14ac:dyDescent="0.25">
      <c r="B879" s="282"/>
      <c r="C879" s="283"/>
      <c r="D879" s="283"/>
      <c r="E879" s="283"/>
      <c r="F879" s="283"/>
      <c r="G879" s="284"/>
      <c r="H879" s="283"/>
      <c r="I879" s="283"/>
      <c r="J879" s="283"/>
      <c r="K879" s="283"/>
      <c r="L879" s="283"/>
      <c r="M879" s="283"/>
      <c r="N879" s="283"/>
      <c r="O879" s="283"/>
      <c r="P879" s="283"/>
      <c r="Q879" s="283"/>
      <c r="R879" s="283"/>
      <c r="S879" s="283"/>
      <c r="T879" s="283"/>
      <c r="U879" s="283"/>
      <c r="V879" s="283"/>
      <c r="W879" s="283"/>
      <c r="X879" s="283"/>
      <c r="Y879" s="283"/>
      <c r="Z879" s="283"/>
      <c r="AA879" s="283"/>
      <c r="AB879" s="283"/>
      <c r="AC879" s="283"/>
      <c r="AD879" s="283"/>
      <c r="AE879" s="283"/>
      <c r="AF879" s="283"/>
      <c r="AG879" s="283"/>
      <c r="AH879" s="283"/>
      <c r="AI879" s="285"/>
    </row>
    <row r="880" spans="2:35" s="2" customFormat="1" x14ac:dyDescent="0.25">
      <c r="B880" s="282"/>
      <c r="C880" s="283"/>
      <c r="D880" s="283"/>
      <c r="E880" s="283"/>
      <c r="F880" s="283"/>
      <c r="G880" s="284"/>
      <c r="H880" s="283"/>
      <c r="I880" s="283"/>
      <c r="J880" s="283"/>
      <c r="K880" s="283"/>
      <c r="L880" s="283"/>
      <c r="M880" s="283"/>
      <c r="N880" s="283"/>
      <c r="O880" s="283"/>
      <c r="P880" s="283"/>
      <c r="Q880" s="283"/>
      <c r="R880" s="283"/>
      <c r="S880" s="283"/>
      <c r="T880" s="283"/>
      <c r="U880" s="283"/>
      <c r="V880" s="283"/>
      <c r="W880" s="283"/>
      <c r="X880" s="283"/>
      <c r="Y880" s="283"/>
      <c r="Z880" s="283"/>
      <c r="AA880" s="283"/>
      <c r="AB880" s="283"/>
      <c r="AC880" s="283"/>
      <c r="AD880" s="283"/>
      <c r="AE880" s="283"/>
      <c r="AF880" s="283"/>
      <c r="AG880" s="283"/>
      <c r="AH880" s="283"/>
      <c r="AI880" s="285"/>
    </row>
    <row r="881" spans="2:35" s="2" customFormat="1" x14ac:dyDescent="0.25">
      <c r="B881" s="282"/>
      <c r="C881" s="283"/>
      <c r="D881" s="283"/>
      <c r="E881" s="283"/>
      <c r="F881" s="283"/>
      <c r="G881" s="284"/>
      <c r="H881" s="283"/>
      <c r="I881" s="283"/>
      <c r="J881" s="283"/>
      <c r="K881" s="283"/>
      <c r="L881" s="283"/>
      <c r="M881" s="283"/>
      <c r="N881" s="283"/>
      <c r="O881" s="283"/>
      <c r="P881" s="283"/>
      <c r="Q881" s="283"/>
      <c r="R881" s="283"/>
      <c r="S881" s="283"/>
      <c r="T881" s="283"/>
      <c r="U881" s="283"/>
      <c r="V881" s="283"/>
      <c r="W881" s="283"/>
      <c r="X881" s="283"/>
      <c r="Y881" s="283"/>
      <c r="Z881" s="283"/>
      <c r="AA881" s="283"/>
      <c r="AB881" s="283"/>
      <c r="AC881" s="283"/>
      <c r="AD881" s="283"/>
      <c r="AE881" s="283"/>
      <c r="AF881" s="283"/>
      <c r="AG881" s="283"/>
      <c r="AH881" s="283"/>
      <c r="AI881" s="285"/>
    </row>
    <row r="882" spans="2:35" s="2" customFormat="1" x14ac:dyDescent="0.25">
      <c r="B882" s="282"/>
      <c r="C882" s="283"/>
      <c r="D882" s="283"/>
      <c r="E882" s="283"/>
      <c r="F882" s="283"/>
      <c r="G882" s="284"/>
      <c r="H882" s="283"/>
      <c r="I882" s="283"/>
      <c r="J882" s="283"/>
      <c r="K882" s="283"/>
      <c r="L882" s="283"/>
      <c r="M882" s="283"/>
      <c r="N882" s="283"/>
      <c r="O882" s="283"/>
      <c r="P882" s="283"/>
      <c r="Q882" s="283"/>
      <c r="R882" s="283"/>
      <c r="S882" s="283"/>
      <c r="T882" s="283"/>
      <c r="U882" s="283"/>
      <c r="V882" s="283"/>
      <c r="W882" s="283"/>
      <c r="X882" s="283"/>
      <c r="Y882" s="283"/>
      <c r="Z882" s="283"/>
      <c r="AA882" s="283"/>
      <c r="AB882" s="283"/>
      <c r="AC882" s="283"/>
      <c r="AD882" s="283"/>
      <c r="AE882" s="283"/>
      <c r="AF882" s="283"/>
      <c r="AG882" s="283"/>
      <c r="AH882" s="283"/>
      <c r="AI882" s="285"/>
    </row>
    <row r="883" spans="2:35" s="2" customFormat="1" x14ac:dyDescent="0.25">
      <c r="B883" s="282"/>
      <c r="C883" s="283"/>
      <c r="D883" s="283"/>
      <c r="E883" s="283"/>
      <c r="F883" s="283"/>
      <c r="G883" s="284"/>
      <c r="H883" s="283"/>
      <c r="I883" s="283"/>
      <c r="J883" s="283"/>
      <c r="K883" s="283"/>
      <c r="L883" s="283"/>
      <c r="M883" s="283"/>
      <c r="N883" s="283"/>
      <c r="O883" s="283"/>
      <c r="P883" s="283"/>
      <c r="Q883" s="283"/>
      <c r="R883" s="283"/>
      <c r="S883" s="283"/>
      <c r="T883" s="283"/>
      <c r="U883" s="283"/>
      <c r="V883" s="283"/>
      <c r="W883" s="283"/>
      <c r="X883" s="283"/>
      <c r="Y883" s="283"/>
      <c r="Z883" s="283"/>
      <c r="AA883" s="283"/>
      <c r="AB883" s="283"/>
      <c r="AC883" s="283"/>
      <c r="AD883" s="283"/>
      <c r="AE883" s="283"/>
      <c r="AF883" s="283"/>
      <c r="AG883" s="283"/>
      <c r="AH883" s="283"/>
      <c r="AI883" s="285"/>
    </row>
    <row r="884" spans="2:35" s="2" customFormat="1" x14ac:dyDescent="0.25">
      <c r="B884" s="282"/>
      <c r="C884" s="283"/>
      <c r="D884" s="283"/>
      <c r="E884" s="283"/>
      <c r="F884" s="283"/>
      <c r="G884" s="284"/>
      <c r="H884" s="283"/>
      <c r="I884" s="283"/>
      <c r="J884" s="283"/>
      <c r="K884" s="283"/>
      <c r="L884" s="283"/>
      <c r="M884" s="283"/>
      <c r="N884" s="283"/>
      <c r="O884" s="283"/>
      <c r="P884" s="283"/>
      <c r="Q884" s="283"/>
      <c r="R884" s="283"/>
      <c r="S884" s="283"/>
      <c r="T884" s="283"/>
      <c r="U884" s="283"/>
      <c r="V884" s="283"/>
      <c r="W884" s="283"/>
      <c r="X884" s="283"/>
      <c r="Y884" s="283"/>
      <c r="Z884" s="283"/>
      <c r="AA884" s="283"/>
      <c r="AB884" s="283"/>
      <c r="AC884" s="283"/>
      <c r="AD884" s="283"/>
      <c r="AE884" s="283"/>
      <c r="AF884" s="283"/>
      <c r="AG884" s="283"/>
      <c r="AH884" s="283"/>
      <c r="AI884" s="285"/>
    </row>
    <row r="885" spans="2:35" s="2" customFormat="1" x14ac:dyDescent="0.25">
      <c r="B885" s="282"/>
      <c r="C885" s="283"/>
      <c r="D885" s="283"/>
      <c r="E885" s="283"/>
      <c r="F885" s="283"/>
      <c r="G885" s="284"/>
      <c r="H885" s="283"/>
      <c r="I885" s="283"/>
      <c r="J885" s="283"/>
      <c r="K885" s="283"/>
      <c r="L885" s="283"/>
      <c r="M885" s="283"/>
      <c r="N885" s="283"/>
      <c r="O885" s="283"/>
      <c r="P885" s="283"/>
      <c r="Q885" s="283"/>
      <c r="R885" s="283"/>
      <c r="S885" s="283"/>
      <c r="T885" s="283"/>
      <c r="U885" s="283"/>
      <c r="V885" s="283"/>
      <c r="W885" s="283"/>
      <c r="X885" s="283"/>
      <c r="Y885" s="283"/>
      <c r="Z885" s="283"/>
      <c r="AA885" s="283"/>
      <c r="AB885" s="283"/>
      <c r="AC885" s="283"/>
      <c r="AD885" s="283"/>
      <c r="AE885" s="283"/>
      <c r="AF885" s="283"/>
      <c r="AG885" s="283"/>
      <c r="AH885" s="283"/>
      <c r="AI885" s="285"/>
    </row>
    <row r="886" spans="2:35" s="2" customFormat="1" x14ac:dyDescent="0.25">
      <c r="B886" s="282"/>
      <c r="C886" s="283"/>
      <c r="D886" s="283"/>
      <c r="E886" s="283"/>
      <c r="F886" s="283"/>
      <c r="G886" s="284"/>
      <c r="H886" s="283"/>
      <c r="I886" s="283"/>
      <c r="J886" s="283"/>
      <c r="K886" s="283"/>
      <c r="L886" s="283"/>
      <c r="M886" s="283"/>
      <c r="N886" s="283"/>
      <c r="O886" s="283"/>
      <c r="P886" s="283"/>
      <c r="Q886" s="283"/>
      <c r="R886" s="283"/>
      <c r="S886" s="283"/>
      <c r="T886" s="283"/>
      <c r="U886" s="283"/>
      <c r="V886" s="283"/>
      <c r="W886" s="283"/>
      <c r="X886" s="283"/>
      <c r="Y886" s="283"/>
      <c r="Z886" s="283"/>
      <c r="AA886" s="283"/>
      <c r="AB886" s="283"/>
      <c r="AC886" s="283"/>
      <c r="AD886" s="283"/>
      <c r="AE886" s="283"/>
      <c r="AF886" s="283"/>
      <c r="AG886" s="283"/>
      <c r="AH886" s="283"/>
      <c r="AI886" s="285"/>
    </row>
    <row r="887" spans="2:35" s="2" customFormat="1" x14ac:dyDescent="0.25">
      <c r="B887" s="282"/>
      <c r="C887" s="283"/>
      <c r="D887" s="283"/>
      <c r="E887" s="283"/>
      <c r="F887" s="283"/>
      <c r="G887" s="284"/>
      <c r="H887" s="283"/>
      <c r="I887" s="283"/>
      <c r="J887" s="283"/>
      <c r="K887" s="283"/>
      <c r="L887" s="283"/>
      <c r="M887" s="283"/>
      <c r="N887" s="283"/>
      <c r="O887" s="283"/>
      <c r="P887" s="283"/>
      <c r="Q887" s="283"/>
      <c r="R887" s="283"/>
      <c r="S887" s="283"/>
      <c r="T887" s="283"/>
      <c r="U887" s="283"/>
      <c r="V887" s="283"/>
      <c r="W887" s="283"/>
      <c r="X887" s="283"/>
      <c r="Y887" s="283"/>
      <c r="Z887" s="283"/>
      <c r="AA887" s="283"/>
      <c r="AB887" s="283"/>
      <c r="AC887" s="283"/>
      <c r="AD887" s="283"/>
      <c r="AE887" s="283"/>
      <c r="AF887" s="283"/>
      <c r="AG887" s="283"/>
      <c r="AH887" s="283"/>
      <c r="AI887" s="285"/>
    </row>
    <row r="888" spans="2:35" s="2" customFormat="1" x14ac:dyDescent="0.25">
      <c r="B888" s="282"/>
      <c r="C888" s="283"/>
      <c r="D888" s="283"/>
      <c r="E888" s="283"/>
      <c r="F888" s="283"/>
      <c r="G888" s="284"/>
      <c r="H888" s="283"/>
      <c r="I888" s="283"/>
      <c r="J888" s="283"/>
      <c r="K888" s="283"/>
      <c r="L888" s="283"/>
      <c r="M888" s="283"/>
      <c r="N888" s="283"/>
      <c r="O888" s="283"/>
      <c r="P888" s="283"/>
      <c r="Q888" s="283"/>
      <c r="R888" s="283"/>
      <c r="S888" s="283"/>
      <c r="T888" s="283"/>
      <c r="U888" s="283"/>
      <c r="V888" s="283"/>
      <c r="W888" s="283"/>
      <c r="X888" s="283"/>
      <c r="Y888" s="283"/>
      <c r="Z888" s="283"/>
      <c r="AA888" s="283"/>
      <c r="AB888" s="283"/>
      <c r="AC888" s="283"/>
      <c r="AD888" s="283"/>
      <c r="AE888" s="283"/>
      <c r="AF888" s="283"/>
      <c r="AG888" s="283"/>
      <c r="AH888" s="283"/>
      <c r="AI888" s="285"/>
    </row>
    <row r="889" spans="2:35" s="2" customFormat="1" x14ac:dyDescent="0.25">
      <c r="B889" s="282"/>
      <c r="C889" s="283"/>
      <c r="D889" s="283"/>
      <c r="E889" s="283"/>
      <c r="F889" s="283"/>
      <c r="G889" s="284"/>
      <c r="H889" s="283"/>
      <c r="I889" s="283"/>
      <c r="J889" s="283"/>
      <c r="K889" s="283"/>
      <c r="L889" s="283"/>
      <c r="M889" s="283"/>
      <c r="N889" s="283"/>
      <c r="O889" s="283"/>
      <c r="P889" s="283"/>
      <c r="Q889" s="283"/>
      <c r="R889" s="283"/>
      <c r="S889" s="283"/>
      <c r="T889" s="283"/>
      <c r="U889" s="283"/>
      <c r="V889" s="283"/>
      <c r="W889" s="283"/>
      <c r="X889" s="283"/>
      <c r="Y889" s="283"/>
      <c r="Z889" s="283"/>
      <c r="AA889" s="283"/>
      <c r="AB889" s="283"/>
      <c r="AC889" s="283"/>
      <c r="AD889" s="283"/>
      <c r="AE889" s="283"/>
      <c r="AF889" s="283"/>
      <c r="AG889" s="283"/>
      <c r="AH889" s="283"/>
      <c r="AI889" s="285"/>
    </row>
    <row r="890" spans="2:35" s="2" customFormat="1" x14ac:dyDescent="0.25">
      <c r="B890" s="282"/>
      <c r="C890" s="283"/>
      <c r="D890" s="283"/>
      <c r="E890" s="283"/>
      <c r="F890" s="283"/>
      <c r="G890" s="284"/>
      <c r="H890" s="283"/>
      <c r="I890" s="283"/>
      <c r="J890" s="283"/>
      <c r="K890" s="283"/>
      <c r="L890" s="283"/>
      <c r="M890" s="283"/>
      <c r="N890" s="283"/>
      <c r="O890" s="283"/>
      <c r="P890" s="283"/>
      <c r="Q890" s="283"/>
      <c r="R890" s="283"/>
      <c r="S890" s="283"/>
      <c r="T890" s="283"/>
      <c r="U890" s="283"/>
      <c r="V890" s="283"/>
      <c r="W890" s="283"/>
      <c r="X890" s="283"/>
      <c r="Y890" s="283"/>
      <c r="Z890" s="283"/>
      <c r="AA890" s="283"/>
      <c r="AB890" s="283"/>
      <c r="AC890" s="283"/>
      <c r="AD890" s="283"/>
      <c r="AE890" s="283"/>
      <c r="AF890" s="283"/>
      <c r="AG890" s="283"/>
      <c r="AH890" s="283"/>
      <c r="AI890" s="285"/>
    </row>
    <row r="891" spans="2:35" s="2" customFormat="1" x14ac:dyDescent="0.25">
      <c r="B891" s="282"/>
      <c r="C891" s="283"/>
      <c r="D891" s="283"/>
      <c r="E891" s="283"/>
      <c r="F891" s="283"/>
      <c r="G891" s="284"/>
      <c r="H891" s="283"/>
      <c r="I891" s="283"/>
      <c r="J891" s="283"/>
      <c r="K891" s="283"/>
      <c r="L891" s="283"/>
      <c r="M891" s="283"/>
      <c r="N891" s="283"/>
      <c r="O891" s="283"/>
      <c r="P891" s="283"/>
      <c r="Q891" s="283"/>
      <c r="R891" s="283"/>
      <c r="S891" s="283"/>
      <c r="T891" s="283"/>
      <c r="U891" s="283"/>
      <c r="V891" s="283"/>
      <c r="W891" s="283"/>
      <c r="X891" s="283"/>
      <c r="Y891" s="283"/>
      <c r="Z891" s="283"/>
      <c r="AA891" s="283"/>
      <c r="AB891" s="283"/>
      <c r="AC891" s="283"/>
      <c r="AD891" s="283"/>
      <c r="AE891" s="283"/>
      <c r="AF891" s="283"/>
      <c r="AG891" s="283"/>
      <c r="AH891" s="283"/>
      <c r="AI891" s="285"/>
    </row>
    <row r="892" spans="2:35" s="2" customFormat="1" x14ac:dyDescent="0.25">
      <c r="B892" s="282"/>
      <c r="C892" s="283"/>
      <c r="D892" s="283"/>
      <c r="E892" s="283"/>
      <c r="F892" s="283"/>
      <c r="G892" s="284"/>
      <c r="H892" s="283"/>
      <c r="I892" s="283"/>
      <c r="J892" s="283"/>
      <c r="K892" s="283"/>
      <c r="L892" s="283"/>
      <c r="M892" s="283"/>
      <c r="N892" s="283"/>
      <c r="O892" s="283"/>
      <c r="P892" s="283"/>
      <c r="Q892" s="283"/>
      <c r="R892" s="283"/>
      <c r="S892" s="283"/>
      <c r="T892" s="283"/>
      <c r="U892" s="283"/>
      <c r="V892" s="283"/>
      <c r="W892" s="283"/>
      <c r="X892" s="283"/>
      <c r="Y892" s="283"/>
      <c r="Z892" s="283"/>
      <c r="AA892" s="283"/>
      <c r="AB892" s="283"/>
      <c r="AC892" s="283"/>
      <c r="AD892" s="283"/>
      <c r="AE892" s="283"/>
      <c r="AF892" s="283"/>
      <c r="AG892" s="283"/>
      <c r="AH892" s="283"/>
      <c r="AI892" s="285"/>
    </row>
    <row r="893" spans="2:35" s="2" customFormat="1" x14ac:dyDescent="0.25">
      <c r="B893" s="282"/>
      <c r="C893" s="283"/>
      <c r="D893" s="283"/>
      <c r="E893" s="283"/>
      <c r="F893" s="283"/>
      <c r="G893" s="284"/>
      <c r="H893" s="283"/>
      <c r="I893" s="283"/>
      <c r="J893" s="283"/>
      <c r="K893" s="283"/>
      <c r="L893" s="283"/>
      <c r="M893" s="283"/>
      <c r="N893" s="283"/>
      <c r="O893" s="283"/>
      <c r="P893" s="283"/>
      <c r="Q893" s="283"/>
      <c r="R893" s="283"/>
      <c r="S893" s="283"/>
      <c r="T893" s="283"/>
      <c r="U893" s="283"/>
      <c r="V893" s="283"/>
      <c r="W893" s="283"/>
      <c r="X893" s="283"/>
      <c r="Y893" s="283"/>
      <c r="Z893" s="283"/>
      <c r="AA893" s="283"/>
      <c r="AB893" s="283"/>
      <c r="AC893" s="283"/>
      <c r="AD893" s="283"/>
      <c r="AE893" s="283"/>
      <c r="AF893" s="283"/>
      <c r="AG893" s="283"/>
      <c r="AH893" s="283"/>
      <c r="AI893" s="285"/>
    </row>
    <row r="894" spans="2:35" s="2" customFormat="1" x14ac:dyDescent="0.25">
      <c r="B894" s="282"/>
      <c r="C894" s="283"/>
      <c r="D894" s="283"/>
      <c r="E894" s="283"/>
      <c r="F894" s="283"/>
      <c r="G894" s="284"/>
      <c r="H894" s="283"/>
      <c r="I894" s="283"/>
      <c r="J894" s="283"/>
      <c r="K894" s="283"/>
      <c r="L894" s="283"/>
      <c r="M894" s="283"/>
      <c r="N894" s="283"/>
      <c r="O894" s="283"/>
      <c r="P894" s="283"/>
      <c r="Q894" s="283"/>
      <c r="R894" s="283"/>
      <c r="S894" s="283"/>
      <c r="T894" s="283"/>
      <c r="U894" s="283"/>
      <c r="V894" s="283"/>
      <c r="W894" s="283"/>
      <c r="X894" s="283"/>
      <c r="Y894" s="283"/>
      <c r="Z894" s="283"/>
      <c r="AA894" s="283"/>
      <c r="AB894" s="283"/>
      <c r="AC894" s="283"/>
      <c r="AD894" s="283"/>
      <c r="AE894" s="283"/>
      <c r="AF894" s="283"/>
      <c r="AG894" s="283"/>
      <c r="AH894" s="283"/>
      <c r="AI894" s="285"/>
    </row>
    <row r="895" spans="2:35" s="2" customFormat="1" x14ac:dyDescent="0.25">
      <c r="B895" s="282"/>
      <c r="C895" s="283"/>
      <c r="D895" s="283"/>
      <c r="E895" s="283"/>
      <c r="F895" s="283"/>
      <c r="G895" s="284"/>
      <c r="H895" s="283"/>
      <c r="I895" s="283"/>
      <c r="J895" s="283"/>
      <c r="K895" s="283"/>
      <c r="L895" s="283"/>
      <c r="M895" s="283"/>
      <c r="N895" s="283"/>
      <c r="O895" s="283"/>
      <c r="P895" s="283"/>
      <c r="Q895" s="283"/>
      <c r="R895" s="283"/>
      <c r="S895" s="283"/>
      <c r="T895" s="283"/>
      <c r="U895" s="283"/>
      <c r="V895" s="283"/>
      <c r="W895" s="283"/>
      <c r="X895" s="283"/>
      <c r="Y895" s="283"/>
      <c r="Z895" s="283"/>
      <c r="AA895" s="283"/>
      <c r="AB895" s="283"/>
      <c r="AC895" s="283"/>
      <c r="AD895" s="283"/>
      <c r="AE895" s="283"/>
      <c r="AF895" s="283"/>
      <c r="AG895" s="283"/>
      <c r="AH895" s="283"/>
      <c r="AI895" s="285"/>
    </row>
    <row r="896" spans="2:35" s="2" customFormat="1" x14ac:dyDescent="0.25">
      <c r="B896" s="282"/>
      <c r="C896" s="283"/>
      <c r="D896" s="283"/>
      <c r="E896" s="283"/>
      <c r="F896" s="283"/>
      <c r="G896" s="284"/>
      <c r="H896" s="283"/>
      <c r="I896" s="283"/>
      <c r="J896" s="283"/>
      <c r="K896" s="283"/>
      <c r="L896" s="283"/>
      <c r="M896" s="283"/>
      <c r="N896" s="283"/>
      <c r="O896" s="283"/>
      <c r="P896" s="283"/>
      <c r="Q896" s="283"/>
      <c r="R896" s="283"/>
      <c r="S896" s="283"/>
      <c r="T896" s="283"/>
      <c r="U896" s="283"/>
      <c r="V896" s="283"/>
      <c r="W896" s="283"/>
      <c r="X896" s="283"/>
      <c r="Y896" s="283"/>
      <c r="Z896" s="283"/>
      <c r="AA896" s="283"/>
      <c r="AB896" s="283"/>
      <c r="AC896" s="283"/>
      <c r="AD896" s="283"/>
      <c r="AE896" s="283"/>
      <c r="AF896" s="283"/>
      <c r="AG896" s="283"/>
      <c r="AH896" s="283"/>
      <c r="AI896" s="285"/>
    </row>
    <row r="897" spans="2:35" s="2" customFormat="1" x14ac:dyDescent="0.25">
      <c r="B897" s="282"/>
      <c r="C897" s="283"/>
      <c r="D897" s="283"/>
      <c r="E897" s="283"/>
      <c r="F897" s="283"/>
      <c r="G897" s="284"/>
      <c r="H897" s="283"/>
      <c r="I897" s="283"/>
      <c r="J897" s="283"/>
      <c r="K897" s="283"/>
      <c r="L897" s="283"/>
      <c r="M897" s="283"/>
      <c r="N897" s="283"/>
      <c r="O897" s="283"/>
      <c r="P897" s="283"/>
      <c r="Q897" s="283"/>
      <c r="R897" s="283"/>
      <c r="S897" s="283"/>
      <c r="T897" s="283"/>
      <c r="U897" s="283"/>
      <c r="V897" s="283"/>
      <c r="W897" s="283"/>
      <c r="X897" s="283"/>
      <c r="Y897" s="283"/>
      <c r="Z897" s="283"/>
      <c r="AA897" s="283"/>
      <c r="AB897" s="283"/>
      <c r="AC897" s="283"/>
      <c r="AD897" s="283"/>
      <c r="AE897" s="283"/>
      <c r="AF897" s="283"/>
      <c r="AG897" s="283"/>
      <c r="AH897" s="283"/>
      <c r="AI897" s="285"/>
    </row>
    <row r="898" spans="2:35" s="2" customFormat="1" x14ac:dyDescent="0.25">
      <c r="B898" s="282"/>
      <c r="C898" s="283"/>
      <c r="D898" s="283"/>
      <c r="E898" s="283"/>
      <c r="F898" s="283"/>
      <c r="G898" s="284"/>
      <c r="H898" s="283"/>
      <c r="I898" s="283"/>
      <c r="J898" s="283"/>
      <c r="K898" s="283"/>
      <c r="L898" s="283"/>
      <c r="M898" s="283"/>
      <c r="N898" s="283"/>
      <c r="O898" s="283"/>
      <c r="P898" s="283"/>
      <c r="Q898" s="283"/>
      <c r="R898" s="283"/>
      <c r="S898" s="283"/>
      <c r="T898" s="283"/>
      <c r="U898" s="283"/>
      <c r="V898" s="283"/>
      <c r="W898" s="283"/>
      <c r="X898" s="283"/>
      <c r="Y898" s="283"/>
      <c r="Z898" s="283"/>
      <c r="AA898" s="283"/>
      <c r="AB898" s="283"/>
      <c r="AC898" s="283"/>
      <c r="AD898" s="283"/>
      <c r="AE898" s="283"/>
      <c r="AF898" s="283"/>
      <c r="AG898" s="283"/>
      <c r="AH898" s="283"/>
      <c r="AI898" s="285"/>
    </row>
    <row r="899" spans="2:35" s="2" customFormat="1" x14ac:dyDescent="0.25">
      <c r="B899" s="282"/>
      <c r="C899" s="283"/>
      <c r="D899" s="283"/>
      <c r="E899" s="283"/>
      <c r="F899" s="283"/>
      <c r="G899" s="284"/>
      <c r="H899" s="283"/>
      <c r="I899" s="283"/>
      <c r="J899" s="283"/>
      <c r="K899" s="283"/>
      <c r="L899" s="283"/>
      <c r="M899" s="283"/>
      <c r="N899" s="283"/>
      <c r="O899" s="283"/>
      <c r="P899" s="283"/>
      <c r="Q899" s="283"/>
      <c r="R899" s="283"/>
      <c r="S899" s="283"/>
      <c r="T899" s="283"/>
      <c r="U899" s="283"/>
      <c r="V899" s="283"/>
      <c r="W899" s="283"/>
      <c r="X899" s="283"/>
      <c r="Y899" s="283"/>
      <c r="Z899" s="283"/>
      <c r="AA899" s="283"/>
      <c r="AB899" s="283"/>
      <c r="AC899" s="283"/>
      <c r="AD899" s="283"/>
      <c r="AE899" s="283"/>
      <c r="AF899" s="283"/>
      <c r="AG899" s="283"/>
      <c r="AH899" s="283"/>
      <c r="AI899" s="285"/>
    </row>
    <row r="900" spans="2:35" s="2" customFormat="1" x14ac:dyDescent="0.25">
      <c r="B900" s="282"/>
      <c r="C900" s="283"/>
      <c r="D900" s="283"/>
      <c r="E900" s="283"/>
      <c r="F900" s="283"/>
      <c r="G900" s="284"/>
      <c r="H900" s="283"/>
      <c r="I900" s="283"/>
      <c r="J900" s="283"/>
      <c r="K900" s="283"/>
      <c r="L900" s="283"/>
      <c r="M900" s="283"/>
      <c r="N900" s="283"/>
      <c r="O900" s="283"/>
      <c r="P900" s="283"/>
      <c r="Q900" s="283"/>
      <c r="R900" s="283"/>
      <c r="S900" s="283"/>
      <c r="T900" s="283"/>
      <c r="U900" s="283"/>
      <c r="V900" s="283"/>
      <c r="W900" s="283"/>
      <c r="X900" s="283"/>
      <c r="Y900" s="283"/>
      <c r="Z900" s="283"/>
      <c r="AA900" s="283"/>
      <c r="AB900" s="283"/>
      <c r="AC900" s="283"/>
      <c r="AD900" s="283"/>
      <c r="AE900" s="283"/>
      <c r="AF900" s="283"/>
      <c r="AG900" s="283"/>
      <c r="AH900" s="283"/>
      <c r="AI900" s="285"/>
    </row>
    <row r="901" spans="2:35" s="2" customFormat="1" x14ac:dyDescent="0.25">
      <c r="B901" s="282"/>
      <c r="C901" s="283"/>
      <c r="D901" s="283"/>
      <c r="E901" s="283"/>
      <c r="F901" s="283"/>
      <c r="G901" s="284"/>
      <c r="H901" s="283"/>
      <c r="I901" s="283"/>
      <c r="J901" s="283"/>
      <c r="K901" s="283"/>
      <c r="L901" s="283"/>
      <c r="M901" s="283"/>
      <c r="N901" s="283"/>
      <c r="O901" s="283"/>
      <c r="P901" s="283"/>
      <c r="Q901" s="283"/>
      <c r="R901" s="283"/>
      <c r="S901" s="283"/>
      <c r="T901" s="283"/>
      <c r="U901" s="283"/>
      <c r="V901" s="283"/>
      <c r="W901" s="283"/>
      <c r="X901" s="283"/>
      <c r="Y901" s="283"/>
      <c r="Z901" s="283"/>
      <c r="AA901" s="283"/>
      <c r="AB901" s="283"/>
      <c r="AC901" s="283"/>
      <c r="AD901" s="283"/>
      <c r="AE901" s="283"/>
      <c r="AF901" s="283"/>
      <c r="AG901" s="283"/>
      <c r="AH901" s="283"/>
      <c r="AI901" s="285"/>
    </row>
    <row r="902" spans="2:35" s="2" customFormat="1" x14ac:dyDescent="0.25">
      <c r="B902" s="282"/>
      <c r="C902" s="283"/>
      <c r="D902" s="283"/>
      <c r="E902" s="283"/>
      <c r="F902" s="283"/>
      <c r="G902" s="284"/>
      <c r="H902" s="283"/>
      <c r="I902" s="283"/>
      <c r="J902" s="283"/>
      <c r="K902" s="283"/>
      <c r="L902" s="283"/>
      <c r="M902" s="283"/>
      <c r="N902" s="283"/>
      <c r="O902" s="283"/>
      <c r="P902" s="283"/>
      <c r="Q902" s="283"/>
      <c r="R902" s="283"/>
      <c r="S902" s="283"/>
      <c r="T902" s="283"/>
      <c r="U902" s="283"/>
      <c r="V902" s="283"/>
      <c r="W902" s="283"/>
      <c r="X902" s="283"/>
      <c r="Y902" s="283"/>
      <c r="Z902" s="283"/>
      <c r="AA902" s="283"/>
      <c r="AB902" s="283"/>
      <c r="AC902" s="283"/>
      <c r="AD902" s="283"/>
      <c r="AE902" s="283"/>
      <c r="AF902" s="283"/>
      <c r="AG902" s="283"/>
      <c r="AH902" s="283"/>
      <c r="AI902" s="285"/>
    </row>
    <row r="903" spans="2:35" s="2" customFormat="1" x14ac:dyDescent="0.25">
      <c r="B903" s="282"/>
      <c r="C903" s="283"/>
      <c r="D903" s="283"/>
      <c r="E903" s="283"/>
      <c r="F903" s="283"/>
      <c r="G903" s="284"/>
      <c r="H903" s="283"/>
      <c r="I903" s="283"/>
      <c r="J903" s="283"/>
      <c r="K903" s="283"/>
      <c r="L903" s="283"/>
      <c r="M903" s="283"/>
      <c r="N903" s="283"/>
      <c r="O903" s="283"/>
      <c r="P903" s="283"/>
      <c r="Q903" s="283"/>
      <c r="R903" s="283"/>
      <c r="S903" s="283"/>
      <c r="T903" s="283"/>
      <c r="U903" s="283"/>
      <c r="V903" s="283"/>
      <c r="W903" s="283"/>
      <c r="X903" s="283"/>
      <c r="Y903" s="283"/>
      <c r="Z903" s="283"/>
      <c r="AA903" s="283"/>
      <c r="AB903" s="283"/>
      <c r="AC903" s="283"/>
      <c r="AD903" s="283"/>
      <c r="AE903" s="283"/>
      <c r="AF903" s="283"/>
      <c r="AG903" s="283"/>
      <c r="AH903" s="283"/>
      <c r="AI903" s="285"/>
    </row>
    <row r="904" spans="2:35" s="2" customFormat="1" x14ac:dyDescent="0.25">
      <c r="B904" s="282"/>
      <c r="C904" s="283"/>
      <c r="D904" s="283"/>
      <c r="E904" s="283"/>
      <c r="F904" s="283"/>
      <c r="G904" s="284"/>
      <c r="H904" s="283"/>
      <c r="I904" s="283"/>
      <c r="J904" s="283"/>
      <c r="K904" s="283"/>
      <c r="L904" s="283"/>
      <c r="M904" s="283"/>
      <c r="N904" s="283"/>
      <c r="O904" s="283"/>
      <c r="P904" s="283"/>
      <c r="Q904" s="283"/>
      <c r="R904" s="283"/>
      <c r="S904" s="283"/>
      <c r="T904" s="283"/>
      <c r="U904" s="283"/>
      <c r="V904" s="283"/>
      <c r="W904" s="283"/>
      <c r="X904" s="283"/>
      <c r="Y904" s="283"/>
      <c r="Z904" s="283"/>
      <c r="AA904" s="283"/>
      <c r="AB904" s="283"/>
      <c r="AC904" s="283"/>
      <c r="AD904" s="283"/>
      <c r="AE904" s="283"/>
      <c r="AF904" s="283"/>
      <c r="AG904" s="283"/>
      <c r="AH904" s="283"/>
      <c r="AI904" s="285"/>
    </row>
    <row r="905" spans="2:35" s="2" customFormat="1" x14ac:dyDescent="0.25">
      <c r="B905" s="282"/>
      <c r="C905" s="283"/>
      <c r="D905" s="283"/>
      <c r="E905" s="283"/>
      <c r="F905" s="283"/>
      <c r="G905" s="284"/>
      <c r="H905" s="283"/>
      <c r="I905" s="283"/>
      <c r="J905" s="283"/>
      <c r="K905" s="283"/>
      <c r="L905" s="283"/>
      <c r="M905" s="283"/>
      <c r="N905" s="283"/>
      <c r="O905" s="283"/>
      <c r="P905" s="283"/>
      <c r="Q905" s="283"/>
      <c r="R905" s="283"/>
      <c r="S905" s="283"/>
      <c r="T905" s="283"/>
      <c r="U905" s="283"/>
      <c r="V905" s="283"/>
      <c r="W905" s="283"/>
      <c r="X905" s="283"/>
      <c r="Y905" s="283"/>
      <c r="Z905" s="283"/>
      <c r="AA905" s="283"/>
      <c r="AB905" s="283"/>
      <c r="AC905" s="283"/>
      <c r="AD905" s="283"/>
      <c r="AE905" s="283"/>
      <c r="AF905" s="283"/>
      <c r="AG905" s="283"/>
      <c r="AH905" s="283"/>
      <c r="AI905" s="285"/>
    </row>
    <row r="906" spans="2:35" s="2" customFormat="1" x14ac:dyDescent="0.25">
      <c r="B906" s="282"/>
      <c r="C906" s="283"/>
      <c r="D906" s="283"/>
      <c r="E906" s="283"/>
      <c r="F906" s="283"/>
      <c r="G906" s="284"/>
      <c r="H906" s="283"/>
      <c r="I906" s="283"/>
      <c r="J906" s="283"/>
      <c r="K906" s="283"/>
      <c r="L906" s="283"/>
      <c r="M906" s="283"/>
      <c r="N906" s="283"/>
      <c r="O906" s="283"/>
      <c r="P906" s="283"/>
      <c r="Q906" s="283"/>
      <c r="R906" s="283"/>
      <c r="S906" s="283"/>
      <c r="T906" s="283"/>
      <c r="U906" s="283"/>
      <c r="V906" s="283"/>
      <c r="W906" s="283"/>
      <c r="X906" s="283"/>
      <c r="Y906" s="283"/>
      <c r="Z906" s="283"/>
      <c r="AA906" s="283"/>
      <c r="AB906" s="283"/>
      <c r="AC906" s="283"/>
      <c r="AD906" s="283"/>
      <c r="AE906" s="283"/>
      <c r="AF906" s="283"/>
      <c r="AG906" s="283"/>
      <c r="AH906" s="283"/>
      <c r="AI906" s="285"/>
    </row>
    <row r="907" spans="2:35" s="2" customFormat="1" x14ac:dyDescent="0.25">
      <c r="B907" s="282"/>
      <c r="C907" s="283"/>
      <c r="D907" s="283"/>
      <c r="E907" s="283"/>
      <c r="F907" s="283"/>
      <c r="G907" s="284"/>
      <c r="H907" s="283"/>
      <c r="I907" s="283"/>
      <c r="J907" s="283"/>
      <c r="K907" s="283"/>
      <c r="L907" s="283"/>
      <c r="M907" s="283"/>
      <c r="N907" s="283"/>
      <c r="O907" s="283"/>
      <c r="P907" s="283"/>
      <c r="Q907" s="283"/>
      <c r="R907" s="283"/>
      <c r="S907" s="283"/>
      <c r="T907" s="283"/>
      <c r="U907" s="283"/>
      <c r="V907" s="283"/>
      <c r="W907" s="283"/>
      <c r="X907" s="283"/>
      <c r="Y907" s="283"/>
      <c r="Z907" s="283"/>
      <c r="AA907" s="283"/>
      <c r="AB907" s="283"/>
      <c r="AC907" s="283"/>
      <c r="AD907" s="283"/>
      <c r="AE907" s="283"/>
      <c r="AF907" s="283"/>
      <c r="AG907" s="283"/>
      <c r="AH907" s="283"/>
      <c r="AI907" s="285"/>
    </row>
    <row r="908" spans="2:35" s="2" customFormat="1" x14ac:dyDescent="0.25">
      <c r="B908" s="282"/>
      <c r="C908" s="283"/>
      <c r="D908" s="283"/>
      <c r="E908" s="283"/>
      <c r="F908" s="283"/>
      <c r="G908" s="284"/>
      <c r="H908" s="283"/>
      <c r="I908" s="283"/>
      <c r="J908" s="283"/>
      <c r="K908" s="283"/>
      <c r="L908" s="283"/>
      <c r="M908" s="283"/>
      <c r="N908" s="283"/>
      <c r="O908" s="283"/>
      <c r="P908" s="283"/>
      <c r="Q908" s="283"/>
      <c r="R908" s="283"/>
      <c r="S908" s="283"/>
      <c r="T908" s="283"/>
      <c r="U908" s="283"/>
      <c r="V908" s="283"/>
      <c r="W908" s="283"/>
      <c r="X908" s="283"/>
      <c r="Y908" s="283"/>
      <c r="Z908" s="283"/>
      <c r="AA908" s="283"/>
      <c r="AB908" s="283"/>
      <c r="AC908" s="283"/>
      <c r="AD908" s="283"/>
      <c r="AE908" s="283"/>
      <c r="AF908" s="283"/>
      <c r="AG908" s="283"/>
      <c r="AH908" s="283"/>
      <c r="AI908" s="285"/>
    </row>
    <row r="909" spans="2:35" s="2" customFormat="1" x14ac:dyDescent="0.25">
      <c r="B909" s="282"/>
      <c r="C909" s="283"/>
      <c r="D909" s="283"/>
      <c r="E909" s="283"/>
      <c r="F909" s="283"/>
      <c r="G909" s="284"/>
      <c r="H909" s="283"/>
      <c r="I909" s="283"/>
      <c r="J909" s="283"/>
      <c r="K909" s="283"/>
      <c r="L909" s="283"/>
      <c r="M909" s="283"/>
      <c r="N909" s="283"/>
      <c r="O909" s="283"/>
      <c r="P909" s="283"/>
      <c r="Q909" s="283"/>
      <c r="R909" s="283"/>
      <c r="S909" s="283"/>
      <c r="T909" s="283"/>
      <c r="U909" s="283"/>
      <c r="V909" s="283"/>
      <c r="W909" s="283"/>
      <c r="X909" s="283"/>
      <c r="Y909" s="283"/>
      <c r="Z909" s="283"/>
      <c r="AA909" s="283"/>
      <c r="AB909" s="283"/>
      <c r="AC909" s="283"/>
      <c r="AD909" s="283"/>
      <c r="AE909" s="283"/>
      <c r="AF909" s="283"/>
      <c r="AG909" s="283"/>
      <c r="AH909" s="283"/>
      <c r="AI909" s="285"/>
    </row>
    <row r="910" spans="2:35" s="2" customFormat="1" x14ac:dyDescent="0.25">
      <c r="B910" s="282"/>
      <c r="C910" s="283"/>
      <c r="D910" s="283"/>
      <c r="E910" s="283"/>
      <c r="F910" s="283"/>
      <c r="G910" s="284"/>
      <c r="H910" s="283"/>
      <c r="I910" s="283"/>
      <c r="J910" s="283"/>
      <c r="K910" s="283"/>
      <c r="L910" s="283"/>
      <c r="M910" s="283"/>
      <c r="N910" s="283"/>
      <c r="O910" s="283"/>
      <c r="P910" s="283"/>
      <c r="Q910" s="283"/>
      <c r="R910" s="283"/>
      <c r="S910" s="283"/>
      <c r="T910" s="283"/>
      <c r="U910" s="283"/>
      <c r="V910" s="283"/>
      <c r="W910" s="283"/>
      <c r="X910" s="283"/>
      <c r="Y910" s="283"/>
      <c r="Z910" s="283"/>
      <c r="AA910" s="283"/>
      <c r="AB910" s="283"/>
      <c r="AC910" s="283"/>
      <c r="AD910" s="283"/>
      <c r="AE910" s="283"/>
      <c r="AF910" s="283"/>
      <c r="AG910" s="283"/>
      <c r="AH910" s="283"/>
      <c r="AI910" s="285"/>
    </row>
    <row r="911" spans="2:35" s="2" customFormat="1" x14ac:dyDescent="0.25">
      <c r="B911" s="282"/>
      <c r="C911" s="283"/>
      <c r="D911" s="283"/>
      <c r="E911" s="283"/>
      <c r="F911" s="283"/>
      <c r="G911" s="284"/>
      <c r="H911" s="283"/>
      <c r="I911" s="283"/>
      <c r="J911" s="283"/>
      <c r="K911" s="283"/>
      <c r="L911" s="283"/>
      <c r="M911" s="283"/>
      <c r="N911" s="283"/>
      <c r="O911" s="283"/>
      <c r="P911" s="283"/>
      <c r="Q911" s="283"/>
      <c r="R911" s="283"/>
      <c r="S911" s="283"/>
      <c r="T911" s="283"/>
      <c r="U911" s="283"/>
      <c r="V911" s="283"/>
      <c r="W911" s="283"/>
      <c r="X911" s="283"/>
      <c r="Y911" s="283"/>
      <c r="Z911" s="283"/>
      <c r="AA911" s="283"/>
      <c r="AB911" s="283"/>
      <c r="AC911" s="283"/>
      <c r="AD911" s="283"/>
      <c r="AE911" s="283"/>
      <c r="AF911" s="283"/>
      <c r="AG911" s="283"/>
      <c r="AH911" s="283"/>
      <c r="AI911" s="285"/>
    </row>
    <row r="912" spans="2:35" s="2" customFormat="1" x14ac:dyDescent="0.25">
      <c r="B912" s="282"/>
      <c r="C912" s="283"/>
      <c r="D912" s="283"/>
      <c r="E912" s="283"/>
      <c r="F912" s="283"/>
      <c r="G912" s="284"/>
      <c r="H912" s="283"/>
      <c r="I912" s="283"/>
      <c r="J912" s="283"/>
      <c r="K912" s="283"/>
      <c r="L912" s="283"/>
      <c r="M912" s="283"/>
      <c r="N912" s="283"/>
      <c r="O912" s="283"/>
      <c r="P912" s="283"/>
      <c r="Q912" s="283"/>
      <c r="R912" s="283"/>
      <c r="S912" s="283"/>
      <c r="T912" s="283"/>
      <c r="U912" s="283"/>
      <c r="V912" s="283"/>
      <c r="W912" s="283"/>
      <c r="X912" s="283"/>
      <c r="Y912" s="283"/>
      <c r="Z912" s="283"/>
      <c r="AA912" s="283"/>
      <c r="AB912" s="283"/>
      <c r="AC912" s="283"/>
      <c r="AD912" s="283"/>
      <c r="AE912" s="283"/>
      <c r="AF912" s="283"/>
      <c r="AG912" s="283"/>
      <c r="AH912" s="283"/>
      <c r="AI912" s="285"/>
    </row>
    <row r="913" spans="2:35" s="2" customFormat="1" x14ac:dyDescent="0.25">
      <c r="B913" s="282"/>
      <c r="C913" s="283"/>
      <c r="D913" s="283"/>
      <c r="E913" s="283"/>
      <c r="F913" s="283"/>
      <c r="G913" s="284"/>
      <c r="H913" s="283"/>
      <c r="I913" s="283"/>
      <c r="J913" s="283"/>
      <c r="K913" s="283"/>
      <c r="L913" s="283"/>
      <c r="M913" s="283"/>
      <c r="N913" s="283"/>
      <c r="O913" s="283"/>
      <c r="P913" s="283"/>
      <c r="Q913" s="283"/>
      <c r="R913" s="283"/>
      <c r="S913" s="283"/>
      <c r="T913" s="283"/>
      <c r="U913" s="283"/>
      <c r="V913" s="283"/>
      <c r="W913" s="283"/>
      <c r="X913" s="283"/>
      <c r="Y913" s="283"/>
      <c r="Z913" s="283"/>
      <c r="AA913" s="283"/>
      <c r="AB913" s="283"/>
      <c r="AC913" s="283"/>
      <c r="AD913" s="283"/>
      <c r="AE913" s="283"/>
      <c r="AF913" s="283"/>
      <c r="AG913" s="283"/>
      <c r="AH913" s="283"/>
      <c r="AI913" s="285"/>
    </row>
    <row r="914" spans="2:35" s="2" customFormat="1" x14ac:dyDescent="0.25">
      <c r="B914" s="282"/>
      <c r="C914" s="283"/>
      <c r="D914" s="283"/>
      <c r="E914" s="283"/>
      <c r="F914" s="283"/>
      <c r="G914" s="284"/>
      <c r="H914" s="283"/>
      <c r="I914" s="283"/>
      <c r="J914" s="283"/>
      <c r="K914" s="283"/>
      <c r="L914" s="283"/>
      <c r="M914" s="283"/>
      <c r="N914" s="283"/>
      <c r="O914" s="283"/>
      <c r="P914" s="283"/>
      <c r="Q914" s="283"/>
      <c r="R914" s="283"/>
      <c r="S914" s="283"/>
      <c r="T914" s="283"/>
      <c r="U914" s="283"/>
      <c r="V914" s="283"/>
      <c r="W914" s="283"/>
      <c r="X914" s="283"/>
      <c r="Y914" s="283"/>
      <c r="Z914" s="283"/>
      <c r="AA914" s="283"/>
      <c r="AB914" s="283"/>
      <c r="AC914" s="283"/>
      <c r="AD914" s="283"/>
      <c r="AE914" s="283"/>
      <c r="AF914" s="283"/>
      <c r="AG914" s="283"/>
      <c r="AH914" s="283"/>
      <c r="AI914" s="285"/>
    </row>
    <row r="915" spans="2:35" s="2" customFormat="1" x14ac:dyDescent="0.25">
      <c r="B915" s="282"/>
      <c r="C915" s="283"/>
      <c r="D915" s="283"/>
      <c r="E915" s="283"/>
      <c r="F915" s="283"/>
      <c r="G915" s="284"/>
      <c r="H915" s="283"/>
      <c r="I915" s="283"/>
      <c r="J915" s="283"/>
      <c r="K915" s="283"/>
      <c r="L915" s="283"/>
      <c r="M915" s="283"/>
      <c r="N915" s="283"/>
      <c r="O915" s="283"/>
      <c r="P915" s="283"/>
      <c r="Q915" s="283"/>
      <c r="R915" s="283"/>
      <c r="S915" s="283"/>
      <c r="T915" s="283"/>
      <c r="U915" s="283"/>
      <c r="V915" s="283"/>
      <c r="W915" s="283"/>
      <c r="X915" s="283"/>
      <c r="Y915" s="283"/>
      <c r="Z915" s="283"/>
      <c r="AA915" s="283"/>
      <c r="AB915" s="283"/>
      <c r="AC915" s="283"/>
      <c r="AD915" s="283"/>
      <c r="AE915" s="283"/>
      <c r="AF915" s="283"/>
      <c r="AG915" s="283"/>
      <c r="AH915" s="283"/>
      <c r="AI915" s="285"/>
    </row>
    <row r="916" spans="2:35" s="2" customFormat="1" x14ac:dyDescent="0.25">
      <c r="B916" s="282"/>
      <c r="C916" s="283"/>
      <c r="D916" s="283"/>
      <c r="E916" s="283"/>
      <c r="F916" s="283"/>
      <c r="G916" s="284"/>
      <c r="H916" s="283"/>
      <c r="I916" s="283"/>
      <c r="J916" s="283"/>
      <c r="K916" s="283"/>
      <c r="L916" s="283"/>
      <c r="M916" s="283"/>
      <c r="N916" s="283"/>
      <c r="O916" s="283"/>
      <c r="P916" s="283"/>
      <c r="Q916" s="283"/>
      <c r="R916" s="283"/>
      <c r="S916" s="283"/>
      <c r="T916" s="283"/>
      <c r="U916" s="283"/>
      <c r="V916" s="283"/>
      <c r="W916" s="283"/>
      <c r="X916" s="283"/>
      <c r="Y916" s="283"/>
      <c r="Z916" s="283"/>
      <c r="AA916" s="283"/>
      <c r="AB916" s="283"/>
      <c r="AC916" s="283"/>
      <c r="AD916" s="283"/>
      <c r="AE916" s="283"/>
      <c r="AF916" s="283"/>
      <c r="AG916" s="283"/>
      <c r="AH916" s="283"/>
      <c r="AI916" s="285"/>
    </row>
    <row r="917" spans="2:35" s="2" customFormat="1" x14ac:dyDescent="0.25">
      <c r="B917" s="282"/>
      <c r="C917" s="283"/>
      <c r="D917" s="283"/>
      <c r="E917" s="283"/>
      <c r="F917" s="283"/>
      <c r="G917" s="284"/>
      <c r="H917" s="283"/>
      <c r="I917" s="283"/>
      <c r="J917" s="283"/>
      <c r="K917" s="283"/>
      <c r="L917" s="283"/>
      <c r="M917" s="283"/>
      <c r="N917" s="283"/>
      <c r="O917" s="283"/>
      <c r="P917" s="283"/>
      <c r="Q917" s="283"/>
      <c r="R917" s="283"/>
      <c r="S917" s="283"/>
      <c r="T917" s="283"/>
      <c r="U917" s="283"/>
      <c r="V917" s="283"/>
      <c r="W917" s="283"/>
      <c r="X917" s="283"/>
      <c r="Y917" s="283"/>
      <c r="Z917" s="283"/>
      <c r="AA917" s="283"/>
      <c r="AB917" s="283"/>
      <c r="AC917" s="283"/>
      <c r="AD917" s="283"/>
      <c r="AE917" s="283"/>
      <c r="AF917" s="283"/>
      <c r="AG917" s="283"/>
      <c r="AH917" s="283"/>
      <c r="AI917" s="285"/>
    </row>
    <row r="918" spans="2:35" s="2" customFormat="1" x14ac:dyDescent="0.25">
      <c r="B918" s="282"/>
      <c r="C918" s="283"/>
      <c r="D918" s="283"/>
      <c r="E918" s="283"/>
      <c r="F918" s="283"/>
      <c r="G918" s="284"/>
      <c r="H918" s="283"/>
      <c r="I918" s="283"/>
      <c r="J918" s="283"/>
      <c r="K918" s="283"/>
      <c r="L918" s="283"/>
      <c r="M918" s="283"/>
      <c r="N918" s="283"/>
      <c r="O918" s="283"/>
      <c r="P918" s="283"/>
      <c r="Q918" s="283"/>
      <c r="R918" s="283"/>
      <c r="S918" s="283"/>
      <c r="T918" s="283"/>
      <c r="U918" s="283"/>
      <c r="V918" s="283"/>
      <c r="W918" s="283"/>
      <c r="X918" s="283"/>
      <c r="Y918" s="283"/>
      <c r="Z918" s="283"/>
      <c r="AA918" s="283"/>
      <c r="AB918" s="283"/>
      <c r="AC918" s="283"/>
      <c r="AD918" s="283"/>
      <c r="AE918" s="283"/>
      <c r="AF918" s="283"/>
      <c r="AG918" s="283"/>
      <c r="AH918" s="283"/>
      <c r="AI918" s="285"/>
    </row>
    <row r="919" spans="2:35" s="2" customFormat="1" x14ac:dyDescent="0.25">
      <c r="B919" s="282"/>
      <c r="C919" s="283"/>
      <c r="D919" s="283"/>
      <c r="E919" s="283"/>
      <c r="F919" s="283"/>
      <c r="G919" s="284"/>
      <c r="H919" s="283"/>
      <c r="I919" s="283"/>
      <c r="J919" s="283"/>
      <c r="K919" s="283"/>
      <c r="L919" s="283"/>
      <c r="M919" s="283"/>
      <c r="N919" s="283"/>
      <c r="O919" s="283"/>
      <c r="P919" s="283"/>
      <c r="Q919" s="283"/>
      <c r="R919" s="283"/>
      <c r="S919" s="283"/>
      <c r="T919" s="283"/>
      <c r="U919" s="283"/>
      <c r="V919" s="283"/>
      <c r="W919" s="283"/>
      <c r="X919" s="283"/>
      <c r="Y919" s="283"/>
      <c r="Z919" s="283"/>
      <c r="AA919" s="283"/>
      <c r="AB919" s="283"/>
      <c r="AC919" s="283"/>
      <c r="AD919" s="283"/>
      <c r="AE919" s="283"/>
      <c r="AF919" s="283"/>
      <c r="AG919" s="283"/>
      <c r="AH919" s="283"/>
      <c r="AI919" s="285"/>
    </row>
    <row r="920" spans="2:35" s="2" customFormat="1" x14ac:dyDescent="0.25">
      <c r="B920" s="282"/>
      <c r="C920" s="283"/>
      <c r="D920" s="283"/>
      <c r="E920" s="283"/>
      <c r="F920" s="283"/>
      <c r="G920" s="284"/>
      <c r="H920" s="283"/>
      <c r="I920" s="283"/>
      <c r="J920" s="283"/>
      <c r="K920" s="283"/>
      <c r="L920" s="283"/>
      <c r="M920" s="283"/>
      <c r="N920" s="283"/>
      <c r="O920" s="283"/>
      <c r="P920" s="283"/>
      <c r="Q920" s="283"/>
      <c r="R920" s="283"/>
      <c r="S920" s="283"/>
      <c r="T920" s="283"/>
      <c r="U920" s="283"/>
      <c r="V920" s="283"/>
      <c r="W920" s="283"/>
      <c r="X920" s="283"/>
      <c r="Y920" s="283"/>
      <c r="Z920" s="283"/>
      <c r="AA920" s="283"/>
      <c r="AB920" s="283"/>
      <c r="AC920" s="283"/>
      <c r="AD920" s="283"/>
      <c r="AE920" s="283"/>
      <c r="AF920" s="283"/>
      <c r="AG920" s="283"/>
      <c r="AH920" s="283"/>
      <c r="AI920" s="285"/>
    </row>
    <row r="921" spans="2:35" s="2" customFormat="1" x14ac:dyDescent="0.25">
      <c r="B921" s="282"/>
      <c r="C921" s="283"/>
      <c r="D921" s="283"/>
      <c r="E921" s="283"/>
      <c r="F921" s="283"/>
      <c r="G921" s="284"/>
      <c r="H921" s="283"/>
      <c r="I921" s="283"/>
      <c r="J921" s="283"/>
      <c r="K921" s="283"/>
      <c r="L921" s="283"/>
      <c r="M921" s="283"/>
      <c r="N921" s="283"/>
      <c r="O921" s="283"/>
      <c r="P921" s="283"/>
      <c r="Q921" s="283"/>
      <c r="R921" s="283"/>
      <c r="S921" s="283"/>
      <c r="T921" s="283"/>
      <c r="U921" s="283"/>
      <c r="V921" s="283"/>
      <c r="W921" s="283"/>
      <c r="X921" s="283"/>
      <c r="Y921" s="283"/>
      <c r="Z921" s="283"/>
      <c r="AA921" s="283"/>
      <c r="AB921" s="283"/>
      <c r="AC921" s="283"/>
      <c r="AD921" s="283"/>
      <c r="AE921" s="283"/>
      <c r="AF921" s="283"/>
      <c r="AG921" s="283"/>
      <c r="AH921" s="283"/>
      <c r="AI921" s="285"/>
    </row>
    <row r="922" spans="2:35" s="2" customFormat="1" x14ac:dyDescent="0.25">
      <c r="B922" s="282"/>
      <c r="C922" s="283"/>
      <c r="D922" s="283"/>
      <c r="E922" s="283"/>
      <c r="F922" s="283"/>
      <c r="G922" s="284"/>
      <c r="H922" s="283"/>
      <c r="I922" s="283"/>
      <c r="J922" s="283"/>
      <c r="K922" s="283"/>
      <c r="L922" s="283"/>
      <c r="M922" s="283"/>
      <c r="N922" s="283"/>
      <c r="O922" s="283"/>
      <c r="P922" s="283"/>
      <c r="Q922" s="283"/>
      <c r="R922" s="283"/>
      <c r="S922" s="283"/>
      <c r="T922" s="283"/>
      <c r="U922" s="283"/>
      <c r="V922" s="283"/>
      <c r="W922" s="283"/>
      <c r="X922" s="283"/>
      <c r="Y922" s="283"/>
      <c r="Z922" s="283"/>
      <c r="AA922" s="283"/>
      <c r="AB922" s="283"/>
      <c r="AC922" s="283"/>
      <c r="AD922" s="283"/>
      <c r="AE922" s="283"/>
      <c r="AF922" s="283"/>
      <c r="AG922" s="283"/>
      <c r="AH922" s="283"/>
      <c r="AI922" s="285"/>
    </row>
    <row r="923" spans="2:35" s="2" customFormat="1" x14ac:dyDescent="0.25">
      <c r="B923" s="282"/>
      <c r="C923" s="283"/>
      <c r="D923" s="283"/>
      <c r="E923" s="283"/>
      <c r="F923" s="283"/>
      <c r="G923" s="284"/>
      <c r="H923" s="283"/>
      <c r="I923" s="283"/>
      <c r="J923" s="283"/>
      <c r="K923" s="283"/>
      <c r="L923" s="283"/>
      <c r="M923" s="283"/>
      <c r="N923" s="283"/>
      <c r="O923" s="283"/>
      <c r="P923" s="283"/>
      <c r="Q923" s="283"/>
      <c r="R923" s="283"/>
      <c r="S923" s="283"/>
      <c r="T923" s="283"/>
      <c r="U923" s="283"/>
      <c r="V923" s="283"/>
      <c r="W923" s="283"/>
      <c r="X923" s="283"/>
      <c r="Y923" s="283"/>
      <c r="Z923" s="283"/>
      <c r="AA923" s="283"/>
      <c r="AB923" s="283"/>
      <c r="AC923" s="283"/>
      <c r="AD923" s="283"/>
      <c r="AE923" s="283"/>
      <c r="AF923" s="283"/>
      <c r="AG923" s="283"/>
      <c r="AH923" s="283"/>
      <c r="AI923" s="285"/>
    </row>
    <row r="924" spans="2:35" s="2" customFormat="1" x14ac:dyDescent="0.25">
      <c r="B924" s="282"/>
      <c r="C924" s="283"/>
      <c r="D924" s="283"/>
      <c r="E924" s="283"/>
      <c r="F924" s="283"/>
      <c r="G924" s="284"/>
      <c r="H924" s="283"/>
      <c r="I924" s="283"/>
      <c r="J924" s="283"/>
      <c r="K924" s="283"/>
      <c r="L924" s="283"/>
      <c r="M924" s="283"/>
      <c r="N924" s="283"/>
      <c r="O924" s="283"/>
      <c r="P924" s="283"/>
      <c r="Q924" s="283"/>
      <c r="R924" s="283"/>
      <c r="S924" s="283"/>
      <c r="T924" s="283"/>
      <c r="U924" s="283"/>
      <c r="V924" s="283"/>
      <c r="W924" s="283"/>
      <c r="X924" s="283"/>
      <c r="Y924" s="283"/>
      <c r="Z924" s="283"/>
      <c r="AA924" s="283"/>
      <c r="AB924" s="283"/>
      <c r="AC924" s="283"/>
      <c r="AD924" s="283"/>
      <c r="AE924" s="283"/>
      <c r="AF924" s="283"/>
      <c r="AG924" s="283"/>
      <c r="AH924" s="283"/>
      <c r="AI924" s="285"/>
    </row>
    <row r="925" spans="2:35" s="2" customFormat="1" x14ac:dyDescent="0.25">
      <c r="B925" s="282"/>
      <c r="C925" s="283"/>
      <c r="D925" s="283"/>
      <c r="E925" s="283"/>
      <c r="F925" s="283"/>
      <c r="G925" s="284"/>
      <c r="H925" s="283"/>
      <c r="I925" s="283"/>
      <c r="J925" s="283"/>
      <c r="K925" s="283"/>
      <c r="L925" s="283"/>
      <c r="M925" s="283"/>
      <c r="N925" s="283"/>
      <c r="O925" s="283"/>
      <c r="P925" s="283"/>
      <c r="Q925" s="283"/>
      <c r="R925" s="283"/>
      <c r="S925" s="283"/>
      <c r="T925" s="283"/>
      <c r="U925" s="283"/>
      <c r="V925" s="283"/>
      <c r="W925" s="283"/>
      <c r="X925" s="283"/>
      <c r="Y925" s="283"/>
      <c r="Z925" s="283"/>
      <c r="AA925" s="283"/>
      <c r="AB925" s="283"/>
      <c r="AC925" s="283"/>
      <c r="AD925" s="283"/>
      <c r="AE925" s="283"/>
      <c r="AF925" s="283"/>
      <c r="AG925" s="283"/>
      <c r="AH925" s="283"/>
      <c r="AI925" s="285"/>
    </row>
    <row r="926" spans="2:35" s="2" customFormat="1" x14ac:dyDescent="0.25">
      <c r="B926" s="282"/>
      <c r="C926" s="283"/>
      <c r="D926" s="283"/>
      <c r="E926" s="283"/>
      <c r="F926" s="283"/>
      <c r="G926" s="284"/>
      <c r="H926" s="283"/>
      <c r="I926" s="283"/>
      <c r="J926" s="283"/>
      <c r="K926" s="283"/>
      <c r="L926" s="283"/>
      <c r="M926" s="283"/>
      <c r="N926" s="283"/>
      <c r="O926" s="283"/>
      <c r="P926" s="283"/>
      <c r="Q926" s="283"/>
      <c r="R926" s="283"/>
      <c r="S926" s="283"/>
      <c r="T926" s="283"/>
      <c r="U926" s="283"/>
      <c r="V926" s="283"/>
      <c r="W926" s="283"/>
      <c r="X926" s="283"/>
      <c r="Y926" s="283"/>
      <c r="Z926" s="283"/>
      <c r="AA926" s="283"/>
      <c r="AB926" s="283"/>
      <c r="AC926" s="283"/>
      <c r="AD926" s="283"/>
      <c r="AE926" s="283"/>
      <c r="AF926" s="283"/>
      <c r="AG926" s="283"/>
      <c r="AH926" s="283"/>
      <c r="AI926" s="285"/>
    </row>
    <row r="927" spans="2:35" s="2" customFormat="1" x14ac:dyDescent="0.25">
      <c r="B927" s="282"/>
      <c r="C927" s="283"/>
      <c r="D927" s="283"/>
      <c r="E927" s="283"/>
      <c r="F927" s="283"/>
      <c r="G927" s="284"/>
      <c r="H927" s="283"/>
      <c r="I927" s="283"/>
      <c r="J927" s="283"/>
      <c r="K927" s="283"/>
      <c r="L927" s="283"/>
      <c r="M927" s="283"/>
      <c r="N927" s="283"/>
      <c r="O927" s="283"/>
      <c r="P927" s="283"/>
      <c r="Q927" s="283"/>
      <c r="R927" s="283"/>
      <c r="S927" s="283"/>
      <c r="T927" s="283"/>
      <c r="U927" s="283"/>
      <c r="V927" s="283"/>
      <c r="W927" s="283"/>
      <c r="X927" s="283"/>
      <c r="Y927" s="283"/>
      <c r="Z927" s="283"/>
      <c r="AA927" s="283"/>
      <c r="AB927" s="283"/>
      <c r="AC927" s="283"/>
      <c r="AD927" s="283"/>
      <c r="AE927" s="283"/>
      <c r="AF927" s="283"/>
      <c r="AG927" s="283"/>
      <c r="AH927" s="283"/>
      <c r="AI927" s="285"/>
    </row>
    <row r="928" spans="2:35" s="2" customFormat="1" x14ac:dyDescent="0.25">
      <c r="B928" s="282"/>
      <c r="C928" s="283"/>
      <c r="D928" s="283"/>
      <c r="E928" s="283"/>
      <c r="F928" s="283"/>
      <c r="G928" s="284"/>
      <c r="H928" s="283"/>
      <c r="I928" s="283"/>
      <c r="J928" s="283"/>
      <c r="K928" s="283"/>
      <c r="L928" s="283"/>
      <c r="M928" s="283"/>
      <c r="N928" s="283"/>
      <c r="O928" s="283"/>
      <c r="P928" s="283"/>
      <c r="Q928" s="283"/>
      <c r="R928" s="283"/>
      <c r="S928" s="283"/>
      <c r="T928" s="283"/>
      <c r="U928" s="283"/>
      <c r="V928" s="283"/>
      <c r="W928" s="283"/>
      <c r="X928" s="283"/>
      <c r="Y928" s="283"/>
      <c r="Z928" s="283"/>
      <c r="AA928" s="283"/>
      <c r="AB928" s="283"/>
      <c r="AC928" s="283"/>
      <c r="AD928" s="283"/>
      <c r="AE928" s="283"/>
      <c r="AF928" s="283"/>
      <c r="AG928" s="283"/>
      <c r="AH928" s="283"/>
      <c r="AI928" s="285"/>
    </row>
    <row r="929" spans="2:35" s="2" customFormat="1" x14ac:dyDescent="0.25">
      <c r="B929" s="282"/>
      <c r="C929" s="283"/>
      <c r="D929" s="283"/>
      <c r="E929" s="283"/>
      <c r="F929" s="283"/>
      <c r="G929" s="284"/>
      <c r="H929" s="283"/>
      <c r="I929" s="283"/>
      <c r="J929" s="283"/>
      <c r="K929" s="283"/>
      <c r="L929" s="283"/>
      <c r="M929" s="283"/>
      <c r="N929" s="283"/>
      <c r="O929" s="283"/>
      <c r="P929" s="283"/>
      <c r="Q929" s="283"/>
      <c r="R929" s="283"/>
      <c r="S929" s="283"/>
      <c r="T929" s="283"/>
      <c r="U929" s="283"/>
      <c r="V929" s="283"/>
      <c r="W929" s="283"/>
      <c r="X929" s="283"/>
      <c r="Y929" s="283"/>
      <c r="Z929" s="283"/>
      <c r="AA929" s="283"/>
      <c r="AB929" s="283"/>
      <c r="AC929" s="283"/>
      <c r="AD929" s="283"/>
      <c r="AE929" s="283"/>
      <c r="AF929" s="283"/>
      <c r="AG929" s="283"/>
      <c r="AH929" s="283"/>
      <c r="AI929" s="285"/>
    </row>
    <row r="930" spans="2:35" s="2" customFormat="1" x14ac:dyDescent="0.25">
      <c r="B930" s="282"/>
      <c r="C930" s="283"/>
      <c r="D930" s="283"/>
      <c r="E930" s="283"/>
      <c r="F930" s="283"/>
      <c r="G930" s="284"/>
      <c r="H930" s="283"/>
      <c r="I930" s="283"/>
      <c r="J930" s="283"/>
      <c r="K930" s="283"/>
      <c r="L930" s="283"/>
      <c r="M930" s="283"/>
      <c r="N930" s="283"/>
      <c r="O930" s="283"/>
      <c r="P930" s="283"/>
      <c r="Q930" s="283"/>
      <c r="R930" s="283"/>
      <c r="S930" s="283"/>
      <c r="T930" s="283"/>
      <c r="U930" s="283"/>
      <c r="V930" s="283"/>
      <c r="W930" s="283"/>
      <c r="X930" s="283"/>
      <c r="Y930" s="283"/>
      <c r="Z930" s="283"/>
      <c r="AA930" s="283"/>
      <c r="AB930" s="283"/>
      <c r="AC930" s="283"/>
      <c r="AD930" s="283"/>
      <c r="AE930" s="283"/>
      <c r="AF930" s="283"/>
      <c r="AG930" s="283"/>
      <c r="AH930" s="283"/>
      <c r="AI930" s="285"/>
    </row>
    <row r="931" spans="2:35" s="2" customFormat="1" x14ac:dyDescent="0.25">
      <c r="B931" s="282"/>
      <c r="C931" s="283"/>
      <c r="D931" s="283"/>
      <c r="E931" s="283"/>
      <c r="F931" s="283"/>
      <c r="G931" s="284"/>
      <c r="H931" s="283"/>
      <c r="I931" s="283"/>
      <c r="J931" s="283"/>
      <c r="K931" s="283"/>
      <c r="L931" s="283"/>
      <c r="M931" s="283"/>
      <c r="N931" s="283"/>
      <c r="O931" s="283"/>
      <c r="P931" s="283"/>
      <c r="Q931" s="283"/>
      <c r="R931" s="283"/>
      <c r="S931" s="283"/>
      <c r="T931" s="283"/>
      <c r="U931" s="283"/>
      <c r="V931" s="283"/>
      <c r="W931" s="283"/>
      <c r="X931" s="283"/>
      <c r="Y931" s="283"/>
      <c r="Z931" s="283"/>
      <c r="AA931" s="283"/>
      <c r="AB931" s="283"/>
      <c r="AC931" s="283"/>
      <c r="AD931" s="283"/>
      <c r="AE931" s="283"/>
      <c r="AF931" s="283"/>
      <c r="AG931" s="283"/>
      <c r="AH931" s="283"/>
      <c r="AI931" s="285"/>
    </row>
    <row r="932" spans="2:35" s="2" customFormat="1" x14ac:dyDescent="0.25">
      <c r="B932" s="282"/>
      <c r="C932" s="283"/>
      <c r="D932" s="283"/>
      <c r="E932" s="283"/>
      <c r="F932" s="283"/>
      <c r="G932" s="284"/>
      <c r="H932" s="283"/>
      <c r="I932" s="283"/>
      <c r="J932" s="283"/>
      <c r="K932" s="283"/>
      <c r="L932" s="283"/>
      <c r="M932" s="283"/>
      <c r="N932" s="283"/>
      <c r="O932" s="283"/>
      <c r="P932" s="283"/>
      <c r="Q932" s="283"/>
      <c r="R932" s="283"/>
      <c r="S932" s="283"/>
      <c r="T932" s="283"/>
      <c r="U932" s="283"/>
      <c r="V932" s="283"/>
      <c r="W932" s="283"/>
      <c r="X932" s="283"/>
      <c r="Y932" s="283"/>
      <c r="Z932" s="283"/>
      <c r="AA932" s="283"/>
      <c r="AB932" s="283"/>
      <c r="AC932" s="283"/>
      <c r="AD932" s="283"/>
      <c r="AE932" s="283"/>
      <c r="AF932" s="283"/>
      <c r="AG932" s="283"/>
      <c r="AH932" s="283"/>
      <c r="AI932" s="285"/>
    </row>
    <row r="933" spans="2:35" s="2" customFormat="1" x14ac:dyDescent="0.25">
      <c r="B933" s="282"/>
      <c r="C933" s="283"/>
      <c r="D933" s="283"/>
      <c r="E933" s="283"/>
      <c r="F933" s="283"/>
      <c r="G933" s="284"/>
      <c r="H933" s="283"/>
      <c r="I933" s="283"/>
      <c r="J933" s="283"/>
      <c r="K933" s="283"/>
      <c r="L933" s="283"/>
      <c r="M933" s="283"/>
      <c r="N933" s="283"/>
      <c r="O933" s="283"/>
      <c r="P933" s="283"/>
      <c r="Q933" s="283"/>
      <c r="R933" s="283"/>
      <c r="S933" s="283"/>
      <c r="T933" s="283"/>
      <c r="U933" s="283"/>
      <c r="V933" s="283"/>
      <c r="W933" s="283"/>
      <c r="X933" s="283"/>
      <c r="Y933" s="283"/>
      <c r="Z933" s="283"/>
      <c r="AA933" s="283"/>
      <c r="AB933" s="283"/>
      <c r="AC933" s="283"/>
      <c r="AD933" s="283"/>
      <c r="AE933" s="283"/>
      <c r="AF933" s="283"/>
      <c r="AG933" s="283"/>
      <c r="AH933" s="283"/>
      <c r="AI933" s="285"/>
    </row>
    <row r="934" spans="2:35" s="2" customFormat="1" x14ac:dyDescent="0.25">
      <c r="B934" s="282"/>
      <c r="C934" s="283"/>
      <c r="D934" s="283"/>
      <c r="E934" s="283"/>
      <c r="F934" s="283"/>
      <c r="G934" s="284"/>
      <c r="H934" s="283"/>
      <c r="I934" s="283"/>
      <c r="J934" s="283"/>
      <c r="K934" s="283"/>
      <c r="L934" s="283"/>
      <c r="M934" s="283"/>
      <c r="N934" s="283"/>
      <c r="O934" s="283"/>
      <c r="P934" s="283"/>
      <c r="Q934" s="283"/>
      <c r="R934" s="283"/>
      <c r="S934" s="283"/>
      <c r="T934" s="283"/>
      <c r="U934" s="283"/>
      <c r="V934" s="283"/>
      <c r="W934" s="283"/>
      <c r="X934" s="283"/>
      <c r="Y934" s="283"/>
      <c r="Z934" s="283"/>
      <c r="AA934" s="283"/>
      <c r="AB934" s="283"/>
      <c r="AC934" s="283"/>
      <c r="AD934" s="283"/>
      <c r="AE934" s="283"/>
      <c r="AF934" s="283"/>
      <c r="AG934" s="283"/>
      <c r="AH934" s="283"/>
      <c r="AI934" s="285"/>
    </row>
    <row r="935" spans="2:35" s="2" customFormat="1" x14ac:dyDescent="0.25">
      <c r="B935" s="282"/>
      <c r="C935" s="283"/>
      <c r="D935" s="283"/>
      <c r="E935" s="283"/>
      <c r="F935" s="283"/>
      <c r="G935" s="284"/>
      <c r="H935" s="283"/>
      <c r="I935" s="283"/>
      <c r="J935" s="283"/>
      <c r="K935" s="283"/>
      <c r="L935" s="283"/>
      <c r="M935" s="283"/>
      <c r="N935" s="283"/>
      <c r="O935" s="283"/>
      <c r="P935" s="283"/>
      <c r="Q935" s="283"/>
      <c r="R935" s="283"/>
      <c r="S935" s="283"/>
      <c r="T935" s="283"/>
      <c r="U935" s="283"/>
      <c r="V935" s="283"/>
      <c r="W935" s="283"/>
      <c r="X935" s="283"/>
      <c r="Y935" s="283"/>
      <c r="Z935" s="283"/>
      <c r="AA935" s="283"/>
      <c r="AB935" s="283"/>
      <c r="AC935" s="283"/>
      <c r="AD935" s="283"/>
      <c r="AE935" s="283"/>
      <c r="AF935" s="283"/>
      <c r="AG935" s="283"/>
      <c r="AH935" s="283"/>
      <c r="AI935" s="285"/>
    </row>
    <row r="936" spans="2:35" s="2" customFormat="1" x14ac:dyDescent="0.25">
      <c r="B936" s="282"/>
      <c r="C936" s="283"/>
      <c r="D936" s="283"/>
      <c r="E936" s="283"/>
      <c r="F936" s="283"/>
      <c r="G936" s="284"/>
      <c r="H936" s="283"/>
      <c r="I936" s="283"/>
      <c r="J936" s="283"/>
      <c r="K936" s="283"/>
      <c r="L936" s="283"/>
      <c r="M936" s="283"/>
      <c r="N936" s="283"/>
      <c r="O936" s="283"/>
      <c r="P936" s="283"/>
      <c r="Q936" s="283"/>
      <c r="R936" s="283"/>
      <c r="S936" s="283"/>
      <c r="T936" s="283"/>
      <c r="U936" s="283"/>
      <c r="V936" s="283"/>
      <c r="W936" s="283"/>
      <c r="X936" s="283"/>
      <c r="Y936" s="283"/>
      <c r="Z936" s="283"/>
      <c r="AA936" s="283"/>
      <c r="AB936" s="283"/>
      <c r="AC936" s="283"/>
      <c r="AD936" s="283"/>
      <c r="AE936" s="283"/>
      <c r="AF936" s="283"/>
      <c r="AG936" s="283"/>
      <c r="AH936" s="283"/>
      <c r="AI936" s="285"/>
    </row>
    <row r="937" spans="2:35" s="2" customFormat="1" x14ac:dyDescent="0.25">
      <c r="B937" s="282"/>
      <c r="C937" s="283"/>
      <c r="D937" s="283"/>
      <c r="E937" s="283"/>
      <c r="F937" s="283"/>
      <c r="G937" s="284"/>
      <c r="H937" s="283"/>
      <c r="I937" s="283"/>
      <c r="J937" s="283"/>
      <c r="K937" s="283"/>
      <c r="L937" s="283"/>
      <c r="M937" s="283"/>
      <c r="N937" s="283"/>
      <c r="O937" s="283"/>
      <c r="P937" s="283"/>
      <c r="Q937" s="283"/>
      <c r="R937" s="283"/>
      <c r="S937" s="283"/>
      <c r="T937" s="283"/>
      <c r="U937" s="283"/>
      <c r="V937" s="283"/>
      <c r="W937" s="283"/>
      <c r="X937" s="283"/>
      <c r="Y937" s="283"/>
      <c r="Z937" s="283"/>
      <c r="AA937" s="283"/>
      <c r="AB937" s="283"/>
      <c r="AC937" s="283"/>
      <c r="AD937" s="283"/>
      <c r="AE937" s="283"/>
      <c r="AF937" s="283"/>
      <c r="AG937" s="283"/>
      <c r="AH937" s="283"/>
      <c r="AI937" s="285"/>
    </row>
    <row r="938" spans="2:35" s="2" customFormat="1" x14ac:dyDescent="0.25">
      <c r="B938" s="282"/>
      <c r="C938" s="283"/>
      <c r="D938" s="283"/>
      <c r="E938" s="283"/>
      <c r="F938" s="283"/>
      <c r="G938" s="284"/>
      <c r="H938" s="283"/>
      <c r="I938" s="283"/>
      <c r="J938" s="283"/>
      <c r="K938" s="283"/>
      <c r="L938" s="283"/>
      <c r="M938" s="283"/>
      <c r="N938" s="283"/>
      <c r="O938" s="283"/>
      <c r="P938" s="283"/>
      <c r="Q938" s="283"/>
      <c r="R938" s="283"/>
      <c r="S938" s="283"/>
      <c r="T938" s="283"/>
      <c r="U938" s="283"/>
      <c r="V938" s="283"/>
      <c r="W938" s="283"/>
      <c r="X938" s="283"/>
      <c r="Y938" s="283"/>
      <c r="Z938" s="283"/>
      <c r="AA938" s="283"/>
      <c r="AB938" s="283"/>
      <c r="AC938" s="283"/>
      <c r="AD938" s="283"/>
      <c r="AE938" s="283"/>
      <c r="AF938" s="283"/>
      <c r="AG938" s="283"/>
      <c r="AH938" s="283"/>
      <c r="AI938" s="285"/>
    </row>
    <row r="939" spans="2:35" s="2" customFormat="1" x14ac:dyDescent="0.25">
      <c r="B939" s="282"/>
      <c r="C939" s="283"/>
      <c r="D939" s="283"/>
      <c r="E939" s="283"/>
      <c r="F939" s="283"/>
      <c r="G939" s="284"/>
      <c r="H939" s="283"/>
      <c r="I939" s="283"/>
      <c r="J939" s="283"/>
      <c r="K939" s="283"/>
      <c r="L939" s="283"/>
      <c r="M939" s="283"/>
      <c r="N939" s="283"/>
      <c r="O939" s="283"/>
      <c r="P939" s="283"/>
      <c r="Q939" s="283"/>
      <c r="R939" s="283"/>
      <c r="S939" s="283"/>
      <c r="T939" s="283"/>
      <c r="U939" s="283"/>
      <c r="V939" s="283"/>
      <c r="W939" s="283"/>
      <c r="X939" s="283"/>
      <c r="Y939" s="283"/>
      <c r="Z939" s="283"/>
      <c r="AA939" s="283"/>
      <c r="AB939" s="283"/>
      <c r="AC939" s="283"/>
      <c r="AD939" s="283"/>
      <c r="AE939" s="283"/>
      <c r="AF939" s="283"/>
      <c r="AG939" s="283"/>
      <c r="AH939" s="283"/>
      <c r="AI939" s="285"/>
    </row>
    <row r="940" spans="2:35" s="2" customFormat="1" x14ac:dyDescent="0.25">
      <c r="B940" s="282"/>
      <c r="C940" s="283"/>
      <c r="D940" s="283"/>
      <c r="E940" s="283"/>
      <c r="F940" s="283"/>
      <c r="G940" s="284"/>
      <c r="H940" s="283"/>
      <c r="I940" s="283"/>
      <c r="J940" s="283"/>
      <c r="K940" s="283"/>
      <c r="L940" s="283"/>
      <c r="M940" s="283"/>
      <c r="N940" s="283"/>
      <c r="O940" s="283"/>
      <c r="P940" s="283"/>
      <c r="Q940" s="283"/>
      <c r="R940" s="283"/>
      <c r="S940" s="283"/>
      <c r="T940" s="283"/>
      <c r="U940" s="283"/>
      <c r="V940" s="283"/>
      <c r="W940" s="283"/>
      <c r="X940" s="283"/>
      <c r="Y940" s="283"/>
      <c r="Z940" s="283"/>
      <c r="AA940" s="283"/>
      <c r="AB940" s="283"/>
      <c r="AC940" s="283"/>
      <c r="AD940" s="283"/>
      <c r="AE940" s="283"/>
      <c r="AF940" s="283"/>
      <c r="AG940" s="283"/>
      <c r="AH940" s="283"/>
      <c r="AI940" s="285"/>
    </row>
    <row r="941" spans="2:35" s="2" customFormat="1" x14ac:dyDescent="0.25">
      <c r="B941" s="282"/>
      <c r="C941" s="283"/>
      <c r="D941" s="283"/>
      <c r="E941" s="283"/>
      <c r="F941" s="283"/>
      <c r="G941" s="284"/>
      <c r="H941" s="283"/>
      <c r="I941" s="283"/>
      <c r="J941" s="283"/>
      <c r="K941" s="283"/>
      <c r="L941" s="283"/>
      <c r="M941" s="283"/>
      <c r="N941" s="283"/>
      <c r="O941" s="283"/>
      <c r="P941" s="283"/>
      <c r="Q941" s="283"/>
      <c r="R941" s="283"/>
      <c r="S941" s="283"/>
      <c r="T941" s="283"/>
      <c r="U941" s="283"/>
      <c r="V941" s="283"/>
      <c r="W941" s="283"/>
      <c r="X941" s="283"/>
      <c r="Y941" s="283"/>
      <c r="Z941" s="283"/>
      <c r="AA941" s="283"/>
      <c r="AB941" s="283"/>
      <c r="AC941" s="283"/>
      <c r="AD941" s="283"/>
      <c r="AE941" s="283"/>
      <c r="AF941" s="283"/>
      <c r="AG941" s="283"/>
      <c r="AH941" s="283"/>
      <c r="AI941" s="285"/>
    </row>
    <row r="942" spans="2:35" s="2" customFormat="1" x14ac:dyDescent="0.25">
      <c r="B942" s="282"/>
      <c r="C942" s="283"/>
      <c r="D942" s="283"/>
      <c r="E942" s="283"/>
      <c r="F942" s="283"/>
      <c r="G942" s="284"/>
      <c r="H942" s="283"/>
      <c r="I942" s="283"/>
      <c r="J942" s="283"/>
      <c r="K942" s="283"/>
      <c r="L942" s="283"/>
      <c r="M942" s="283"/>
      <c r="N942" s="283"/>
      <c r="O942" s="283"/>
      <c r="P942" s="283"/>
      <c r="Q942" s="283"/>
      <c r="R942" s="283"/>
      <c r="S942" s="283"/>
      <c r="T942" s="283"/>
      <c r="U942" s="283"/>
      <c r="V942" s="283"/>
      <c r="W942" s="283"/>
      <c r="X942" s="283"/>
      <c r="Y942" s="283"/>
      <c r="Z942" s="283"/>
      <c r="AA942" s="283"/>
      <c r="AB942" s="283"/>
      <c r="AC942" s="283"/>
      <c r="AD942" s="283"/>
      <c r="AE942" s="283"/>
      <c r="AF942" s="283"/>
      <c r="AG942" s="283"/>
      <c r="AH942" s="283"/>
      <c r="AI942" s="285"/>
    </row>
    <row r="943" spans="2:35" s="2" customFormat="1" x14ac:dyDescent="0.25">
      <c r="B943" s="282"/>
      <c r="C943" s="283"/>
      <c r="D943" s="283"/>
      <c r="E943" s="283"/>
      <c r="F943" s="283"/>
      <c r="G943" s="284"/>
      <c r="H943" s="283"/>
      <c r="I943" s="283"/>
      <c r="J943" s="283"/>
      <c r="K943" s="283"/>
      <c r="L943" s="283"/>
      <c r="M943" s="283"/>
      <c r="N943" s="283"/>
      <c r="O943" s="283"/>
      <c r="P943" s="283"/>
      <c r="Q943" s="283"/>
      <c r="R943" s="283"/>
      <c r="S943" s="283"/>
      <c r="T943" s="283"/>
      <c r="U943" s="283"/>
      <c r="V943" s="283"/>
      <c r="W943" s="283"/>
      <c r="X943" s="283"/>
      <c r="Y943" s="283"/>
      <c r="Z943" s="283"/>
      <c r="AA943" s="283"/>
      <c r="AB943" s="283"/>
      <c r="AC943" s="283"/>
      <c r="AD943" s="283"/>
      <c r="AE943" s="283"/>
      <c r="AF943" s="283"/>
      <c r="AG943" s="283"/>
      <c r="AH943" s="283"/>
      <c r="AI943" s="285"/>
    </row>
    <row r="944" spans="2:35" s="2" customFormat="1" x14ac:dyDescent="0.25">
      <c r="B944" s="282"/>
      <c r="C944" s="283"/>
      <c r="D944" s="283"/>
      <c r="E944" s="283"/>
      <c r="F944" s="283"/>
      <c r="G944" s="284"/>
      <c r="H944" s="283"/>
      <c r="I944" s="283"/>
      <c r="J944" s="283"/>
      <c r="K944" s="283"/>
      <c r="L944" s="283"/>
      <c r="M944" s="283"/>
      <c r="N944" s="283"/>
      <c r="O944" s="283"/>
      <c r="P944" s="283"/>
      <c r="Q944" s="283"/>
      <c r="R944" s="283"/>
      <c r="S944" s="283"/>
      <c r="T944" s="283"/>
      <c r="U944" s="283"/>
      <c r="V944" s="283"/>
      <c r="W944" s="283"/>
      <c r="X944" s="283"/>
      <c r="Y944" s="283"/>
      <c r="Z944" s="283"/>
      <c r="AA944" s="283"/>
      <c r="AB944" s="283"/>
      <c r="AC944" s="283"/>
      <c r="AD944" s="283"/>
      <c r="AE944" s="283"/>
      <c r="AF944" s="283"/>
      <c r="AG944" s="283"/>
      <c r="AH944" s="283"/>
      <c r="AI944" s="285"/>
    </row>
    <row r="945" spans="2:35" s="2" customFormat="1" x14ac:dyDescent="0.25">
      <c r="B945" s="282"/>
      <c r="C945" s="283"/>
      <c r="D945" s="283"/>
      <c r="E945" s="283"/>
      <c r="F945" s="283"/>
      <c r="G945" s="284"/>
      <c r="H945" s="283"/>
      <c r="I945" s="283"/>
      <c r="J945" s="283"/>
      <c r="K945" s="283"/>
      <c r="L945" s="283"/>
      <c r="M945" s="283"/>
      <c r="N945" s="283"/>
      <c r="O945" s="283"/>
      <c r="P945" s="283"/>
      <c r="Q945" s="283"/>
      <c r="R945" s="283"/>
      <c r="S945" s="283"/>
      <c r="T945" s="283"/>
      <c r="U945" s="283"/>
      <c r="V945" s="283"/>
      <c r="W945" s="283"/>
      <c r="X945" s="283"/>
      <c r="Y945" s="283"/>
      <c r="Z945" s="283"/>
      <c r="AA945" s="283"/>
      <c r="AB945" s="283"/>
      <c r="AC945" s="283"/>
      <c r="AD945" s="283"/>
      <c r="AE945" s="283"/>
      <c r="AF945" s="283"/>
      <c r="AG945" s="283"/>
      <c r="AH945" s="283"/>
      <c r="AI945" s="285"/>
    </row>
    <row r="946" spans="2:35" s="2" customFormat="1" x14ac:dyDescent="0.25">
      <c r="B946" s="282"/>
      <c r="C946" s="283"/>
      <c r="D946" s="283"/>
      <c r="E946" s="283"/>
      <c r="F946" s="283"/>
      <c r="G946" s="284"/>
      <c r="H946" s="283"/>
      <c r="I946" s="283"/>
      <c r="J946" s="283"/>
      <c r="K946" s="283"/>
      <c r="L946" s="283"/>
      <c r="M946" s="283"/>
      <c r="N946" s="283"/>
      <c r="O946" s="283"/>
      <c r="P946" s="283"/>
      <c r="Q946" s="283"/>
      <c r="R946" s="283"/>
      <c r="S946" s="283"/>
      <c r="T946" s="283"/>
      <c r="U946" s="283"/>
      <c r="V946" s="283"/>
      <c r="W946" s="283"/>
      <c r="X946" s="283"/>
      <c r="Y946" s="283"/>
      <c r="Z946" s="283"/>
      <c r="AA946" s="283"/>
      <c r="AB946" s="283"/>
      <c r="AC946" s="283"/>
      <c r="AD946" s="283"/>
      <c r="AE946" s="283"/>
      <c r="AF946" s="283"/>
      <c r="AG946" s="283"/>
      <c r="AH946" s="283"/>
      <c r="AI946" s="285"/>
    </row>
    <row r="947" spans="2:35" s="2" customFormat="1" x14ac:dyDescent="0.25">
      <c r="B947" s="282"/>
      <c r="C947" s="283"/>
      <c r="D947" s="283"/>
      <c r="E947" s="283"/>
      <c r="F947" s="283"/>
      <c r="G947" s="284"/>
      <c r="H947" s="283"/>
      <c r="I947" s="283"/>
      <c r="J947" s="283"/>
      <c r="K947" s="283"/>
      <c r="L947" s="283"/>
      <c r="M947" s="283"/>
      <c r="N947" s="283"/>
      <c r="O947" s="283"/>
      <c r="P947" s="283"/>
      <c r="Q947" s="283"/>
      <c r="R947" s="283"/>
      <c r="S947" s="283"/>
      <c r="T947" s="283"/>
      <c r="U947" s="283"/>
      <c r="V947" s="283"/>
      <c r="W947" s="283"/>
      <c r="X947" s="283"/>
      <c r="Y947" s="283"/>
      <c r="Z947" s="283"/>
      <c r="AA947" s="283"/>
      <c r="AB947" s="283"/>
      <c r="AC947" s="283"/>
      <c r="AD947" s="283"/>
      <c r="AE947" s="283"/>
      <c r="AF947" s="283"/>
      <c r="AG947" s="283"/>
      <c r="AH947" s="283"/>
      <c r="AI947" s="285"/>
    </row>
    <row r="948" spans="2:35" s="2" customFormat="1" x14ac:dyDescent="0.25">
      <c r="B948" s="282"/>
      <c r="C948" s="283"/>
      <c r="D948" s="283"/>
      <c r="E948" s="283"/>
      <c r="F948" s="283"/>
      <c r="G948" s="284"/>
      <c r="H948" s="283"/>
      <c r="I948" s="283"/>
      <c r="J948" s="283"/>
      <c r="K948" s="283"/>
      <c r="L948" s="283"/>
      <c r="M948" s="283"/>
      <c r="N948" s="283"/>
      <c r="O948" s="283"/>
      <c r="P948" s="283"/>
      <c r="Q948" s="283"/>
      <c r="R948" s="283"/>
      <c r="S948" s="283"/>
      <c r="T948" s="283"/>
      <c r="U948" s="283"/>
      <c r="V948" s="283"/>
      <c r="W948" s="283"/>
      <c r="X948" s="283"/>
      <c r="Y948" s="283"/>
      <c r="Z948" s="283"/>
      <c r="AA948" s="283"/>
      <c r="AB948" s="283"/>
      <c r="AC948" s="283"/>
      <c r="AD948" s="283"/>
      <c r="AE948" s="283"/>
      <c r="AF948" s="283"/>
      <c r="AG948" s="283"/>
      <c r="AH948" s="283"/>
      <c r="AI948" s="285"/>
    </row>
    <row r="949" spans="2:35" s="2" customFormat="1" x14ac:dyDescent="0.25">
      <c r="B949" s="282"/>
      <c r="C949" s="283"/>
      <c r="D949" s="283"/>
      <c r="E949" s="283"/>
      <c r="F949" s="283"/>
      <c r="G949" s="284"/>
      <c r="H949" s="283"/>
      <c r="I949" s="283"/>
      <c r="J949" s="283"/>
      <c r="K949" s="283"/>
      <c r="L949" s="283"/>
      <c r="M949" s="283"/>
      <c r="N949" s="283"/>
      <c r="O949" s="283"/>
      <c r="P949" s="283"/>
      <c r="Q949" s="283"/>
      <c r="R949" s="283"/>
      <c r="S949" s="283"/>
      <c r="T949" s="283"/>
      <c r="U949" s="283"/>
      <c r="V949" s="283"/>
      <c r="W949" s="283"/>
      <c r="X949" s="283"/>
      <c r="Y949" s="283"/>
      <c r="Z949" s="283"/>
      <c r="AA949" s="283"/>
      <c r="AB949" s="283"/>
      <c r="AC949" s="283"/>
      <c r="AD949" s="283"/>
      <c r="AE949" s="283"/>
      <c r="AF949" s="283"/>
      <c r="AG949" s="283"/>
      <c r="AH949" s="283"/>
      <c r="AI949" s="285"/>
    </row>
    <row r="950" spans="2:35" s="2" customFormat="1" x14ac:dyDescent="0.25">
      <c r="B950" s="282"/>
      <c r="C950" s="283"/>
      <c r="D950" s="283"/>
      <c r="E950" s="283"/>
      <c r="F950" s="283"/>
      <c r="G950" s="284"/>
      <c r="H950" s="283"/>
      <c r="I950" s="283"/>
      <c r="J950" s="283"/>
      <c r="K950" s="283"/>
      <c r="L950" s="283"/>
      <c r="M950" s="283"/>
      <c r="N950" s="283"/>
      <c r="O950" s="283"/>
      <c r="P950" s="283"/>
      <c r="Q950" s="283"/>
      <c r="R950" s="283"/>
      <c r="S950" s="283"/>
      <c r="T950" s="283"/>
      <c r="U950" s="283"/>
      <c r="V950" s="283"/>
      <c r="W950" s="283"/>
      <c r="X950" s="283"/>
      <c r="Y950" s="283"/>
      <c r="Z950" s="283"/>
      <c r="AA950" s="283"/>
      <c r="AB950" s="283"/>
      <c r="AC950" s="283"/>
      <c r="AD950" s="283"/>
      <c r="AE950" s="283"/>
      <c r="AF950" s="283"/>
      <c r="AG950" s="283"/>
      <c r="AH950" s="283"/>
      <c r="AI950" s="285"/>
    </row>
    <row r="951" spans="2:35" s="2" customFormat="1" x14ac:dyDescent="0.25">
      <c r="B951" s="282"/>
      <c r="C951" s="283"/>
      <c r="D951" s="283"/>
      <c r="E951" s="283"/>
      <c r="F951" s="283"/>
      <c r="G951" s="284"/>
      <c r="H951" s="283"/>
      <c r="I951" s="283"/>
      <c r="J951" s="283"/>
      <c r="K951" s="283"/>
      <c r="L951" s="283"/>
      <c r="M951" s="283"/>
      <c r="N951" s="283"/>
      <c r="O951" s="283"/>
      <c r="P951" s="283"/>
      <c r="Q951" s="283"/>
      <c r="R951" s="283"/>
      <c r="S951" s="283"/>
      <c r="T951" s="283"/>
      <c r="U951" s="283"/>
      <c r="V951" s="283"/>
      <c r="W951" s="283"/>
      <c r="X951" s="283"/>
      <c r="Y951" s="283"/>
      <c r="Z951" s="283"/>
      <c r="AA951" s="283"/>
      <c r="AB951" s="283"/>
      <c r="AC951" s="283"/>
      <c r="AD951" s="283"/>
      <c r="AE951" s="283"/>
      <c r="AF951" s="283"/>
      <c r="AG951" s="283"/>
      <c r="AH951" s="283"/>
      <c r="AI951" s="285"/>
    </row>
    <row r="952" spans="2:35" s="2" customFormat="1" x14ac:dyDescent="0.25">
      <c r="B952" s="282"/>
      <c r="C952" s="283"/>
      <c r="D952" s="283"/>
      <c r="E952" s="283"/>
      <c r="F952" s="283"/>
      <c r="G952" s="284"/>
      <c r="H952" s="283"/>
      <c r="I952" s="283"/>
      <c r="J952" s="283"/>
      <c r="K952" s="283"/>
      <c r="L952" s="283"/>
      <c r="M952" s="283"/>
      <c r="N952" s="283"/>
      <c r="O952" s="283"/>
      <c r="P952" s="283"/>
      <c r="Q952" s="283"/>
      <c r="R952" s="283"/>
      <c r="S952" s="283"/>
      <c r="T952" s="283"/>
      <c r="U952" s="283"/>
      <c r="V952" s="283"/>
      <c r="W952" s="283"/>
      <c r="X952" s="283"/>
      <c r="Y952" s="283"/>
      <c r="Z952" s="283"/>
      <c r="AA952" s="283"/>
      <c r="AB952" s="283"/>
      <c r="AC952" s="283"/>
      <c r="AD952" s="283"/>
      <c r="AE952" s="283"/>
      <c r="AF952" s="283"/>
      <c r="AG952" s="283"/>
      <c r="AH952" s="283"/>
      <c r="AI952" s="285"/>
    </row>
    <row r="953" spans="2:35" s="2" customFormat="1" x14ac:dyDescent="0.25">
      <c r="B953" s="282"/>
      <c r="C953" s="283"/>
      <c r="D953" s="283"/>
      <c r="E953" s="283"/>
      <c r="F953" s="283"/>
      <c r="G953" s="284"/>
      <c r="H953" s="283"/>
      <c r="I953" s="283"/>
      <c r="J953" s="283"/>
      <c r="K953" s="283"/>
      <c r="L953" s="283"/>
      <c r="M953" s="283"/>
      <c r="N953" s="283"/>
      <c r="O953" s="283"/>
      <c r="P953" s="283"/>
      <c r="Q953" s="283"/>
      <c r="R953" s="283"/>
      <c r="S953" s="283"/>
      <c r="T953" s="283"/>
      <c r="U953" s="283"/>
      <c r="V953" s="283"/>
      <c r="W953" s="283"/>
      <c r="X953" s="283"/>
      <c r="Y953" s="283"/>
      <c r="Z953" s="283"/>
      <c r="AA953" s="283"/>
      <c r="AB953" s="283"/>
      <c r="AC953" s="283"/>
      <c r="AD953" s="283"/>
      <c r="AE953" s="283"/>
      <c r="AF953" s="283"/>
      <c r="AG953" s="283"/>
      <c r="AH953" s="283"/>
      <c r="AI953" s="285"/>
    </row>
    <row r="954" spans="2:35" s="2" customFormat="1" x14ac:dyDescent="0.25">
      <c r="B954" s="282"/>
      <c r="C954" s="283"/>
      <c r="D954" s="283"/>
      <c r="E954" s="283"/>
      <c r="F954" s="283"/>
      <c r="G954" s="284"/>
      <c r="H954" s="283"/>
      <c r="I954" s="283"/>
      <c r="J954" s="283"/>
      <c r="K954" s="283"/>
      <c r="L954" s="283"/>
      <c r="M954" s="283"/>
      <c r="N954" s="283"/>
      <c r="O954" s="283"/>
      <c r="P954" s="283"/>
      <c r="Q954" s="283"/>
      <c r="R954" s="283"/>
      <c r="S954" s="283"/>
      <c r="T954" s="283"/>
      <c r="U954" s="283"/>
      <c r="V954" s="283"/>
      <c r="W954" s="283"/>
      <c r="X954" s="283"/>
      <c r="Y954" s="283"/>
      <c r="Z954" s="283"/>
      <c r="AA954" s="283"/>
      <c r="AB954" s="283"/>
      <c r="AC954" s="283"/>
      <c r="AD954" s="283"/>
      <c r="AE954" s="283"/>
      <c r="AF954" s="283"/>
      <c r="AG954" s="283"/>
      <c r="AH954" s="283"/>
      <c r="AI954" s="285"/>
    </row>
    <row r="955" spans="2:35" s="2" customFormat="1" x14ac:dyDescent="0.25">
      <c r="B955" s="282"/>
      <c r="C955" s="283"/>
      <c r="D955" s="283"/>
      <c r="E955" s="283"/>
      <c r="F955" s="283"/>
      <c r="G955" s="284"/>
      <c r="H955" s="283"/>
      <c r="I955" s="283"/>
      <c r="J955" s="283"/>
      <c r="K955" s="283"/>
      <c r="L955" s="283"/>
      <c r="M955" s="283"/>
      <c r="N955" s="283"/>
      <c r="O955" s="283"/>
      <c r="P955" s="283"/>
      <c r="Q955" s="283"/>
      <c r="R955" s="283"/>
      <c r="S955" s="283"/>
      <c r="T955" s="283"/>
      <c r="U955" s="283"/>
      <c r="V955" s="283"/>
      <c r="W955" s="283"/>
      <c r="X955" s="283"/>
      <c r="Y955" s="283"/>
      <c r="Z955" s="283"/>
      <c r="AA955" s="283"/>
      <c r="AB955" s="283"/>
      <c r="AC955" s="283"/>
      <c r="AD955" s="283"/>
      <c r="AE955" s="283"/>
      <c r="AF955" s="283"/>
      <c r="AG955" s="283"/>
      <c r="AH955" s="283"/>
      <c r="AI955" s="285"/>
    </row>
    <row r="956" spans="2:35" s="2" customFormat="1" x14ac:dyDescent="0.25">
      <c r="B956" s="282"/>
      <c r="C956" s="283"/>
      <c r="D956" s="283"/>
      <c r="E956" s="283"/>
      <c r="F956" s="283"/>
      <c r="G956" s="284"/>
      <c r="H956" s="283"/>
      <c r="I956" s="283"/>
      <c r="J956" s="283"/>
      <c r="K956" s="283"/>
      <c r="L956" s="283"/>
      <c r="M956" s="283"/>
      <c r="N956" s="283"/>
      <c r="O956" s="283"/>
      <c r="P956" s="283"/>
      <c r="Q956" s="283"/>
      <c r="R956" s="283"/>
      <c r="S956" s="283"/>
      <c r="T956" s="283"/>
      <c r="U956" s="283"/>
      <c r="V956" s="283"/>
      <c r="W956" s="283"/>
      <c r="X956" s="283"/>
      <c r="Y956" s="283"/>
      <c r="Z956" s="283"/>
      <c r="AA956" s="283"/>
      <c r="AB956" s="283"/>
      <c r="AC956" s="283"/>
      <c r="AD956" s="283"/>
      <c r="AE956" s="283"/>
      <c r="AF956" s="283"/>
      <c r="AG956" s="283"/>
      <c r="AH956" s="283"/>
      <c r="AI956" s="285"/>
    </row>
    <row r="957" spans="2:35" s="2" customFormat="1" x14ac:dyDescent="0.25">
      <c r="B957" s="282"/>
      <c r="C957" s="283"/>
      <c r="D957" s="283"/>
      <c r="E957" s="283"/>
      <c r="F957" s="283"/>
      <c r="G957" s="284"/>
      <c r="H957" s="283"/>
      <c r="I957" s="283"/>
      <c r="J957" s="283"/>
      <c r="K957" s="283"/>
      <c r="L957" s="283"/>
      <c r="M957" s="283"/>
      <c r="N957" s="283"/>
      <c r="O957" s="283"/>
      <c r="P957" s="283"/>
      <c r="Q957" s="283"/>
      <c r="R957" s="283"/>
      <c r="S957" s="283"/>
      <c r="T957" s="283"/>
      <c r="U957" s="283"/>
      <c r="V957" s="283"/>
      <c r="W957" s="283"/>
      <c r="X957" s="283"/>
      <c r="Y957" s="283"/>
      <c r="Z957" s="283"/>
      <c r="AA957" s="283"/>
      <c r="AB957" s="283"/>
      <c r="AC957" s="283"/>
      <c r="AD957" s="283"/>
      <c r="AE957" s="283"/>
      <c r="AF957" s="283"/>
      <c r="AG957" s="283"/>
      <c r="AH957" s="283"/>
      <c r="AI957" s="285"/>
    </row>
    <row r="958" spans="2:35" s="2" customFormat="1" x14ac:dyDescent="0.25">
      <c r="B958" s="282"/>
      <c r="C958" s="283"/>
      <c r="D958" s="283"/>
      <c r="E958" s="283"/>
      <c r="F958" s="283"/>
      <c r="G958" s="284"/>
      <c r="H958" s="283"/>
      <c r="I958" s="283"/>
      <c r="J958" s="283"/>
      <c r="K958" s="283"/>
      <c r="L958" s="283"/>
      <c r="M958" s="283"/>
      <c r="N958" s="283"/>
      <c r="O958" s="283"/>
      <c r="P958" s="283"/>
      <c r="Q958" s="283"/>
      <c r="R958" s="283"/>
      <c r="S958" s="283"/>
      <c r="T958" s="283"/>
      <c r="U958" s="283"/>
      <c r="V958" s="283"/>
      <c r="W958" s="283"/>
      <c r="X958" s="283"/>
      <c r="Y958" s="283"/>
      <c r="Z958" s="283"/>
      <c r="AA958" s="283"/>
      <c r="AB958" s="283"/>
      <c r="AC958" s="283"/>
      <c r="AD958" s="283"/>
      <c r="AE958" s="283"/>
      <c r="AF958" s="283"/>
      <c r="AG958" s="283"/>
      <c r="AH958" s="283"/>
      <c r="AI958" s="285"/>
    </row>
    <row r="959" spans="2:35" s="2" customFormat="1" x14ac:dyDescent="0.25">
      <c r="B959" s="282"/>
      <c r="C959" s="283"/>
      <c r="D959" s="283"/>
      <c r="E959" s="283"/>
      <c r="F959" s="283"/>
      <c r="G959" s="284"/>
      <c r="H959" s="283"/>
      <c r="I959" s="283"/>
      <c r="J959" s="283"/>
      <c r="K959" s="283"/>
      <c r="L959" s="283"/>
      <c r="M959" s="283"/>
      <c r="N959" s="283"/>
      <c r="O959" s="283"/>
      <c r="P959" s="283"/>
      <c r="Q959" s="283"/>
      <c r="R959" s="283"/>
      <c r="S959" s="283"/>
      <c r="T959" s="283"/>
      <c r="U959" s="283"/>
      <c r="V959" s="283"/>
      <c r="W959" s="283"/>
      <c r="X959" s="283"/>
      <c r="Y959" s="283"/>
      <c r="Z959" s="283"/>
      <c r="AA959" s="283"/>
      <c r="AB959" s="283"/>
      <c r="AC959" s="283"/>
      <c r="AD959" s="283"/>
      <c r="AE959" s="283"/>
      <c r="AF959" s="283"/>
      <c r="AG959" s="283"/>
      <c r="AH959" s="283"/>
      <c r="AI959" s="285"/>
    </row>
    <row r="960" spans="2:35" s="2" customFormat="1" x14ac:dyDescent="0.25">
      <c r="B960" s="282"/>
      <c r="C960" s="283"/>
      <c r="D960" s="283"/>
      <c r="E960" s="283"/>
      <c r="F960" s="283"/>
      <c r="G960" s="284"/>
      <c r="H960" s="283"/>
      <c r="I960" s="283"/>
      <c r="J960" s="283"/>
      <c r="K960" s="283"/>
      <c r="L960" s="283"/>
      <c r="M960" s="283"/>
      <c r="N960" s="283"/>
      <c r="O960" s="283"/>
      <c r="P960" s="283"/>
      <c r="Q960" s="283"/>
      <c r="R960" s="283"/>
      <c r="S960" s="283"/>
      <c r="T960" s="283"/>
      <c r="U960" s="283"/>
      <c r="V960" s="283"/>
      <c r="W960" s="283"/>
      <c r="X960" s="283"/>
      <c r="Y960" s="283"/>
      <c r="Z960" s="283"/>
      <c r="AA960" s="283"/>
      <c r="AB960" s="283"/>
      <c r="AC960" s="283"/>
      <c r="AD960" s="283"/>
      <c r="AE960" s="283"/>
      <c r="AF960" s="283"/>
      <c r="AG960" s="283"/>
      <c r="AH960" s="283"/>
      <c r="AI960" s="285"/>
    </row>
    <row r="961" spans="2:35" s="2" customFormat="1" x14ac:dyDescent="0.25">
      <c r="B961" s="282"/>
      <c r="C961" s="283"/>
      <c r="D961" s="283"/>
      <c r="E961" s="283"/>
      <c r="F961" s="283"/>
      <c r="G961" s="284"/>
      <c r="H961" s="283"/>
      <c r="I961" s="283"/>
      <c r="J961" s="283"/>
      <c r="K961" s="283"/>
      <c r="L961" s="283"/>
      <c r="M961" s="283"/>
      <c r="N961" s="283"/>
      <c r="O961" s="283"/>
      <c r="P961" s="283"/>
      <c r="Q961" s="283"/>
      <c r="R961" s="283"/>
      <c r="S961" s="283"/>
      <c r="T961" s="283"/>
      <c r="U961" s="283"/>
      <c r="V961" s="283"/>
      <c r="W961" s="283"/>
      <c r="X961" s="283"/>
      <c r="Y961" s="283"/>
      <c r="Z961" s="283"/>
      <c r="AA961" s="283"/>
      <c r="AB961" s="283"/>
      <c r="AC961" s="283"/>
      <c r="AD961" s="283"/>
      <c r="AE961" s="283"/>
      <c r="AF961" s="283"/>
      <c r="AG961" s="283"/>
      <c r="AH961" s="283"/>
      <c r="AI961" s="285"/>
    </row>
    <row r="962" spans="2:35" s="2" customFormat="1" x14ac:dyDescent="0.25">
      <c r="B962" s="282"/>
      <c r="C962" s="283"/>
      <c r="D962" s="283"/>
      <c r="E962" s="283"/>
      <c r="F962" s="283"/>
      <c r="G962" s="284"/>
      <c r="H962" s="283"/>
      <c r="I962" s="283"/>
      <c r="J962" s="283"/>
      <c r="K962" s="283"/>
      <c r="L962" s="283"/>
      <c r="M962" s="283"/>
      <c r="N962" s="283"/>
      <c r="O962" s="283"/>
      <c r="P962" s="283"/>
      <c r="Q962" s="283"/>
      <c r="R962" s="283"/>
      <c r="S962" s="283"/>
      <c r="T962" s="283"/>
      <c r="U962" s="283"/>
      <c r="V962" s="283"/>
      <c r="W962" s="283"/>
      <c r="X962" s="283"/>
      <c r="Y962" s="283"/>
      <c r="Z962" s="283"/>
      <c r="AA962" s="283"/>
      <c r="AB962" s="283"/>
      <c r="AC962" s="283"/>
      <c r="AD962" s="283"/>
      <c r="AE962" s="283"/>
      <c r="AF962" s="283"/>
      <c r="AG962" s="283"/>
      <c r="AH962" s="283"/>
      <c r="AI962" s="285"/>
    </row>
    <row r="963" spans="2:35" s="2" customFormat="1" x14ac:dyDescent="0.25">
      <c r="B963" s="282"/>
      <c r="C963" s="283"/>
      <c r="D963" s="283"/>
      <c r="E963" s="283"/>
      <c r="F963" s="283"/>
      <c r="G963" s="284"/>
      <c r="H963" s="283"/>
      <c r="I963" s="283"/>
      <c r="J963" s="283"/>
      <c r="K963" s="283"/>
      <c r="L963" s="283"/>
      <c r="M963" s="283"/>
      <c r="N963" s="283"/>
      <c r="O963" s="283"/>
      <c r="P963" s="283"/>
      <c r="Q963" s="283"/>
      <c r="R963" s="283"/>
      <c r="S963" s="283"/>
      <c r="T963" s="283"/>
      <c r="U963" s="283"/>
      <c r="V963" s="283"/>
      <c r="W963" s="283"/>
      <c r="X963" s="283"/>
      <c r="Y963" s="283"/>
      <c r="Z963" s="283"/>
      <c r="AA963" s="283"/>
      <c r="AB963" s="283"/>
      <c r="AC963" s="283"/>
      <c r="AD963" s="283"/>
      <c r="AE963" s="283"/>
      <c r="AF963" s="283"/>
      <c r="AG963" s="283"/>
      <c r="AH963" s="283"/>
      <c r="AI963" s="285"/>
    </row>
    <row r="964" spans="2:35" s="2" customFormat="1" x14ac:dyDescent="0.25">
      <c r="B964" s="282"/>
      <c r="C964" s="283"/>
      <c r="D964" s="283"/>
      <c r="E964" s="283"/>
      <c r="F964" s="283"/>
      <c r="G964" s="284"/>
      <c r="H964" s="283"/>
      <c r="I964" s="283"/>
      <c r="J964" s="283"/>
      <c r="K964" s="283"/>
      <c r="L964" s="283"/>
      <c r="M964" s="283"/>
      <c r="N964" s="283"/>
      <c r="O964" s="283"/>
      <c r="P964" s="283"/>
      <c r="Q964" s="283"/>
      <c r="R964" s="283"/>
      <c r="S964" s="283"/>
      <c r="T964" s="283"/>
      <c r="U964" s="283"/>
      <c r="V964" s="283"/>
      <c r="W964" s="283"/>
      <c r="X964" s="283"/>
      <c r="Y964" s="283"/>
      <c r="Z964" s="283"/>
      <c r="AA964" s="283"/>
      <c r="AB964" s="283"/>
      <c r="AC964" s="283"/>
      <c r="AD964" s="283"/>
      <c r="AE964" s="283"/>
      <c r="AF964" s="283"/>
      <c r="AG964" s="283"/>
      <c r="AH964" s="283"/>
      <c r="AI964" s="285"/>
    </row>
    <row r="965" spans="2:35" s="2" customFormat="1" x14ac:dyDescent="0.25">
      <c r="B965" s="282"/>
      <c r="C965" s="283"/>
      <c r="D965" s="283"/>
      <c r="E965" s="283"/>
      <c r="F965" s="283"/>
      <c r="G965" s="284"/>
      <c r="H965" s="283"/>
      <c r="I965" s="283"/>
      <c r="J965" s="283"/>
      <c r="K965" s="283"/>
      <c r="L965" s="283"/>
      <c r="M965" s="283"/>
      <c r="N965" s="283"/>
      <c r="O965" s="283"/>
      <c r="P965" s="283"/>
      <c r="Q965" s="283"/>
      <c r="R965" s="283"/>
      <c r="S965" s="283"/>
      <c r="T965" s="283"/>
      <c r="U965" s="283"/>
      <c r="V965" s="283"/>
      <c r="W965" s="283"/>
      <c r="X965" s="283"/>
      <c r="Y965" s="283"/>
      <c r="Z965" s="283"/>
      <c r="AA965" s="283"/>
      <c r="AB965" s="283"/>
      <c r="AC965" s="283"/>
      <c r="AD965" s="283"/>
      <c r="AE965" s="283"/>
      <c r="AF965" s="283"/>
      <c r="AG965" s="283"/>
      <c r="AH965" s="283"/>
      <c r="AI965" s="285"/>
    </row>
    <row r="966" spans="2:35" s="2" customFormat="1" x14ac:dyDescent="0.25">
      <c r="B966" s="282"/>
      <c r="C966" s="283"/>
      <c r="D966" s="283"/>
      <c r="E966" s="283"/>
      <c r="F966" s="283"/>
      <c r="G966" s="284"/>
      <c r="H966" s="283"/>
      <c r="I966" s="283"/>
      <c r="J966" s="283"/>
      <c r="K966" s="283"/>
      <c r="L966" s="283"/>
      <c r="M966" s="283"/>
      <c r="N966" s="283"/>
      <c r="O966" s="283"/>
      <c r="P966" s="283"/>
      <c r="Q966" s="283"/>
      <c r="R966" s="283"/>
      <c r="S966" s="283"/>
      <c r="T966" s="283"/>
      <c r="U966" s="283"/>
      <c r="V966" s="283"/>
      <c r="W966" s="283"/>
      <c r="X966" s="283"/>
      <c r="Y966" s="283"/>
      <c r="Z966" s="283"/>
      <c r="AA966" s="283"/>
      <c r="AB966" s="283"/>
      <c r="AC966" s="283"/>
      <c r="AD966" s="283"/>
      <c r="AE966" s="283"/>
      <c r="AF966" s="283"/>
      <c r="AG966" s="283"/>
      <c r="AH966" s="283"/>
      <c r="AI966" s="285"/>
    </row>
    <row r="967" spans="2:35" s="2" customFormat="1" x14ac:dyDescent="0.25">
      <c r="B967" s="282"/>
      <c r="C967" s="283"/>
      <c r="D967" s="283"/>
      <c r="E967" s="283"/>
      <c r="F967" s="283"/>
      <c r="G967" s="284"/>
      <c r="H967" s="283"/>
      <c r="I967" s="283"/>
      <c r="J967" s="283"/>
      <c r="K967" s="283"/>
      <c r="L967" s="283"/>
      <c r="M967" s="283"/>
      <c r="N967" s="283"/>
      <c r="O967" s="283"/>
      <c r="P967" s="283"/>
      <c r="Q967" s="283"/>
      <c r="R967" s="283"/>
      <c r="S967" s="283"/>
      <c r="T967" s="283"/>
      <c r="U967" s="283"/>
      <c r="V967" s="283"/>
      <c r="W967" s="283"/>
      <c r="X967" s="283"/>
      <c r="Y967" s="283"/>
      <c r="Z967" s="283"/>
      <c r="AA967" s="283"/>
      <c r="AB967" s="283"/>
      <c r="AC967" s="283"/>
      <c r="AD967" s="283"/>
      <c r="AE967" s="283"/>
      <c r="AF967" s="283"/>
      <c r="AG967" s="283"/>
      <c r="AH967" s="283"/>
      <c r="AI967" s="285"/>
    </row>
    <row r="968" spans="2:35" s="2" customFormat="1" x14ac:dyDescent="0.25">
      <c r="B968" s="282"/>
      <c r="C968" s="283"/>
      <c r="D968" s="283"/>
      <c r="E968" s="283"/>
      <c r="F968" s="283"/>
      <c r="G968" s="284"/>
      <c r="H968" s="283"/>
      <c r="I968" s="283"/>
      <c r="J968" s="283"/>
      <c r="K968" s="283"/>
      <c r="L968" s="283"/>
      <c r="M968" s="283"/>
      <c r="N968" s="283"/>
      <c r="O968" s="283"/>
      <c r="P968" s="283"/>
      <c r="Q968" s="283"/>
      <c r="R968" s="283"/>
      <c r="S968" s="283"/>
      <c r="T968" s="283"/>
      <c r="U968" s="283"/>
      <c r="V968" s="283"/>
      <c r="W968" s="283"/>
      <c r="X968" s="283"/>
      <c r="Y968" s="283"/>
      <c r="Z968" s="283"/>
      <c r="AA968" s="283"/>
      <c r="AB968" s="283"/>
      <c r="AC968" s="283"/>
      <c r="AD968" s="283"/>
      <c r="AE968" s="283"/>
      <c r="AF968" s="283"/>
      <c r="AG968" s="283"/>
      <c r="AH968" s="283"/>
      <c r="AI968" s="285"/>
    </row>
    <row r="969" spans="2:35" s="2" customFormat="1" x14ac:dyDescent="0.25">
      <c r="B969" s="282"/>
      <c r="C969" s="283"/>
      <c r="D969" s="283"/>
      <c r="E969" s="283"/>
      <c r="F969" s="283"/>
      <c r="G969" s="284"/>
      <c r="H969" s="283"/>
      <c r="I969" s="283"/>
      <c r="J969" s="283"/>
      <c r="K969" s="283"/>
      <c r="L969" s="283"/>
      <c r="M969" s="283"/>
      <c r="N969" s="283"/>
      <c r="O969" s="283"/>
      <c r="P969" s="283"/>
      <c r="Q969" s="283"/>
      <c r="R969" s="283"/>
      <c r="S969" s="283"/>
      <c r="T969" s="283"/>
      <c r="U969" s="283"/>
      <c r="V969" s="283"/>
      <c r="W969" s="283"/>
      <c r="X969" s="283"/>
      <c r="Y969" s="283"/>
      <c r="Z969" s="283"/>
      <c r="AA969" s="283"/>
      <c r="AB969" s="283"/>
      <c r="AC969" s="283"/>
      <c r="AD969" s="283"/>
      <c r="AE969" s="283"/>
      <c r="AF969" s="283"/>
      <c r="AG969" s="283"/>
      <c r="AH969" s="283"/>
      <c r="AI969" s="285"/>
    </row>
    <row r="970" spans="2:35" s="2" customFormat="1" x14ac:dyDescent="0.25">
      <c r="B970" s="282"/>
      <c r="C970" s="283"/>
      <c r="D970" s="283"/>
      <c r="E970" s="283"/>
      <c r="F970" s="283"/>
      <c r="G970" s="284"/>
      <c r="H970" s="283"/>
      <c r="I970" s="283"/>
      <c r="J970" s="283"/>
      <c r="K970" s="283"/>
      <c r="L970" s="283"/>
      <c r="M970" s="283"/>
      <c r="N970" s="283"/>
      <c r="O970" s="283"/>
      <c r="P970" s="283"/>
      <c r="Q970" s="283"/>
      <c r="R970" s="283"/>
      <c r="S970" s="283"/>
      <c r="T970" s="283"/>
      <c r="U970" s="283"/>
      <c r="V970" s="283"/>
      <c r="W970" s="283"/>
      <c r="X970" s="283"/>
      <c r="Y970" s="283"/>
      <c r="Z970" s="283"/>
      <c r="AA970" s="283"/>
      <c r="AB970" s="283"/>
      <c r="AC970" s="283"/>
      <c r="AD970" s="283"/>
      <c r="AE970" s="283"/>
      <c r="AF970" s="283"/>
      <c r="AG970" s="283"/>
      <c r="AH970" s="283"/>
      <c r="AI970" s="285"/>
    </row>
    <row r="971" spans="2:35" s="2" customFormat="1" x14ac:dyDescent="0.25">
      <c r="B971" s="282"/>
      <c r="C971" s="283"/>
      <c r="D971" s="283"/>
      <c r="E971" s="283"/>
      <c r="F971" s="283"/>
      <c r="G971" s="284"/>
      <c r="H971" s="283"/>
      <c r="I971" s="283"/>
      <c r="J971" s="283"/>
      <c r="K971" s="283"/>
      <c r="L971" s="283"/>
      <c r="M971" s="283"/>
      <c r="N971" s="283"/>
      <c r="O971" s="283"/>
      <c r="P971" s="283"/>
      <c r="Q971" s="283"/>
      <c r="R971" s="283"/>
      <c r="S971" s="283"/>
      <c r="T971" s="283"/>
      <c r="U971" s="283"/>
      <c r="V971" s="283"/>
      <c r="W971" s="283"/>
      <c r="X971" s="283"/>
      <c r="Y971" s="283"/>
      <c r="Z971" s="283"/>
      <c r="AA971" s="283"/>
      <c r="AB971" s="283"/>
      <c r="AC971" s="283"/>
      <c r="AD971" s="283"/>
      <c r="AE971" s="283"/>
      <c r="AF971" s="283"/>
      <c r="AG971" s="283"/>
      <c r="AH971" s="283"/>
      <c r="AI971" s="285"/>
    </row>
    <row r="972" spans="2:35" s="2" customFormat="1" x14ac:dyDescent="0.25">
      <c r="B972" s="282"/>
      <c r="C972" s="283"/>
      <c r="D972" s="283"/>
      <c r="E972" s="283"/>
      <c r="F972" s="283"/>
      <c r="G972" s="284"/>
      <c r="H972" s="283"/>
      <c r="I972" s="283"/>
      <c r="J972" s="283"/>
      <c r="K972" s="283"/>
      <c r="L972" s="283"/>
      <c r="M972" s="283"/>
      <c r="N972" s="283"/>
      <c r="O972" s="283"/>
      <c r="P972" s="283"/>
      <c r="Q972" s="283"/>
      <c r="R972" s="283"/>
      <c r="S972" s="283"/>
      <c r="T972" s="283"/>
      <c r="U972" s="283"/>
      <c r="V972" s="283"/>
      <c r="W972" s="283"/>
      <c r="X972" s="283"/>
      <c r="Y972" s="283"/>
      <c r="Z972" s="283"/>
      <c r="AA972" s="283"/>
      <c r="AB972" s="283"/>
      <c r="AC972" s="283"/>
      <c r="AD972" s="283"/>
      <c r="AE972" s="283"/>
      <c r="AF972" s="283"/>
      <c r="AG972" s="283"/>
      <c r="AH972" s="283"/>
      <c r="AI972" s="285"/>
    </row>
    <row r="973" spans="2:35" s="2" customFormat="1" x14ac:dyDescent="0.25">
      <c r="B973" s="282"/>
      <c r="C973" s="283"/>
      <c r="D973" s="283"/>
      <c r="E973" s="283"/>
      <c r="F973" s="283"/>
      <c r="G973" s="284"/>
      <c r="H973" s="283"/>
      <c r="I973" s="283"/>
      <c r="J973" s="283"/>
      <c r="K973" s="283"/>
      <c r="L973" s="283"/>
      <c r="M973" s="283"/>
      <c r="N973" s="283"/>
      <c r="O973" s="283"/>
      <c r="P973" s="283"/>
      <c r="Q973" s="283"/>
      <c r="R973" s="283"/>
      <c r="S973" s="283"/>
      <c r="T973" s="283"/>
      <c r="U973" s="283"/>
      <c r="V973" s="283"/>
      <c r="W973" s="283"/>
      <c r="X973" s="283"/>
      <c r="Y973" s="283"/>
      <c r="Z973" s="283"/>
      <c r="AA973" s="283"/>
      <c r="AB973" s="283"/>
      <c r="AC973" s="283"/>
      <c r="AD973" s="283"/>
      <c r="AE973" s="283"/>
      <c r="AF973" s="283"/>
      <c r="AG973" s="283"/>
      <c r="AH973" s="283"/>
      <c r="AI973" s="285"/>
    </row>
    <row r="974" spans="2:35" s="2" customFormat="1" x14ac:dyDescent="0.25">
      <c r="B974" s="282"/>
      <c r="C974" s="283"/>
      <c r="D974" s="283"/>
      <c r="E974" s="283"/>
      <c r="F974" s="283"/>
      <c r="G974" s="284"/>
      <c r="H974" s="283"/>
      <c r="I974" s="283"/>
      <c r="J974" s="283"/>
      <c r="K974" s="283"/>
      <c r="L974" s="283"/>
      <c r="M974" s="283"/>
      <c r="N974" s="283"/>
      <c r="O974" s="283"/>
      <c r="P974" s="283"/>
      <c r="Q974" s="283"/>
      <c r="R974" s="283"/>
      <c r="S974" s="283"/>
      <c r="T974" s="283"/>
      <c r="U974" s="283"/>
      <c r="V974" s="283"/>
      <c r="W974" s="283"/>
      <c r="X974" s="283"/>
      <c r="Y974" s="283"/>
      <c r="Z974" s="283"/>
      <c r="AA974" s="283"/>
      <c r="AB974" s="283"/>
      <c r="AC974" s="283"/>
      <c r="AD974" s="283"/>
      <c r="AE974" s="283"/>
      <c r="AF974" s="283"/>
      <c r="AG974" s="283"/>
      <c r="AH974" s="283"/>
      <c r="AI974" s="285"/>
    </row>
    <row r="975" spans="2:35" s="2" customFormat="1" x14ac:dyDescent="0.25">
      <c r="B975" s="282"/>
      <c r="C975" s="283"/>
      <c r="D975" s="283"/>
      <c r="E975" s="283"/>
      <c r="F975" s="283"/>
      <c r="G975" s="284"/>
      <c r="H975" s="283"/>
      <c r="I975" s="283"/>
      <c r="J975" s="283"/>
      <c r="K975" s="283"/>
      <c r="L975" s="283"/>
      <c r="M975" s="283"/>
      <c r="N975" s="283"/>
      <c r="O975" s="283"/>
      <c r="P975" s="283"/>
      <c r="Q975" s="283"/>
      <c r="R975" s="283"/>
      <c r="S975" s="283"/>
      <c r="T975" s="283"/>
      <c r="U975" s="283"/>
      <c r="V975" s="283"/>
      <c r="W975" s="283"/>
      <c r="X975" s="283"/>
      <c r="Y975" s="283"/>
      <c r="Z975" s="283"/>
      <c r="AA975" s="283"/>
      <c r="AB975" s="283"/>
      <c r="AC975" s="283"/>
      <c r="AD975" s="283"/>
      <c r="AE975" s="283"/>
      <c r="AF975" s="283"/>
      <c r="AG975" s="283"/>
      <c r="AH975" s="283"/>
      <c r="AI975" s="285"/>
    </row>
    <row r="976" spans="2:35" s="2" customFormat="1" x14ac:dyDescent="0.25">
      <c r="B976" s="282"/>
      <c r="C976" s="283"/>
      <c r="D976" s="283"/>
      <c r="E976" s="283"/>
      <c r="F976" s="283"/>
      <c r="G976" s="284"/>
      <c r="H976" s="283"/>
      <c r="I976" s="283"/>
      <c r="J976" s="283"/>
      <c r="K976" s="283"/>
      <c r="L976" s="283"/>
      <c r="M976" s="283"/>
      <c r="N976" s="283"/>
      <c r="O976" s="283"/>
      <c r="P976" s="283"/>
      <c r="Q976" s="283"/>
      <c r="R976" s="283"/>
      <c r="S976" s="283"/>
      <c r="T976" s="283"/>
      <c r="U976" s="283"/>
      <c r="V976" s="283"/>
      <c r="W976" s="283"/>
      <c r="X976" s="283"/>
      <c r="Y976" s="283"/>
      <c r="Z976" s="283"/>
      <c r="AA976" s="283"/>
      <c r="AB976" s="283"/>
      <c r="AC976" s="283"/>
      <c r="AD976" s="283"/>
      <c r="AE976" s="283"/>
      <c r="AF976" s="283"/>
      <c r="AG976" s="283"/>
      <c r="AH976" s="283"/>
      <c r="AI976" s="285"/>
    </row>
    <row r="977" spans="2:35" s="2" customFormat="1" x14ac:dyDescent="0.25">
      <c r="B977" s="282"/>
      <c r="C977" s="283"/>
      <c r="D977" s="283"/>
      <c r="E977" s="283"/>
      <c r="F977" s="283"/>
      <c r="G977" s="284"/>
      <c r="H977" s="283"/>
      <c r="I977" s="283"/>
      <c r="J977" s="283"/>
      <c r="K977" s="283"/>
      <c r="L977" s="283"/>
      <c r="M977" s="283"/>
      <c r="N977" s="283"/>
      <c r="O977" s="283"/>
      <c r="P977" s="283"/>
      <c r="Q977" s="283"/>
      <c r="R977" s="283"/>
      <c r="S977" s="283"/>
      <c r="T977" s="283"/>
      <c r="U977" s="283"/>
      <c r="V977" s="283"/>
      <c r="W977" s="283"/>
      <c r="X977" s="283"/>
      <c r="Y977" s="283"/>
      <c r="Z977" s="283"/>
      <c r="AA977" s="283"/>
      <c r="AB977" s="283"/>
      <c r="AC977" s="283"/>
      <c r="AD977" s="283"/>
      <c r="AE977" s="283"/>
      <c r="AF977" s="283"/>
      <c r="AG977" s="283"/>
      <c r="AH977" s="283"/>
      <c r="AI977" s="285"/>
    </row>
    <row r="978" spans="2:35" s="2" customFormat="1" x14ac:dyDescent="0.25">
      <c r="B978" s="282"/>
      <c r="C978" s="283"/>
      <c r="D978" s="283"/>
      <c r="E978" s="283"/>
      <c r="F978" s="283"/>
      <c r="G978" s="284"/>
      <c r="H978" s="283"/>
      <c r="I978" s="283"/>
      <c r="J978" s="283"/>
      <c r="K978" s="283"/>
      <c r="L978" s="283"/>
      <c r="M978" s="283"/>
      <c r="N978" s="283"/>
      <c r="O978" s="283"/>
      <c r="P978" s="283"/>
      <c r="Q978" s="283"/>
      <c r="R978" s="283"/>
      <c r="S978" s="283"/>
      <c r="T978" s="283"/>
      <c r="U978" s="283"/>
      <c r="V978" s="283"/>
      <c r="W978" s="283"/>
      <c r="X978" s="283"/>
      <c r="Y978" s="283"/>
      <c r="Z978" s="283"/>
      <c r="AA978" s="283"/>
      <c r="AB978" s="283"/>
      <c r="AC978" s="283"/>
      <c r="AD978" s="283"/>
      <c r="AE978" s="283"/>
      <c r="AF978" s="283"/>
      <c r="AG978" s="283"/>
      <c r="AH978" s="283"/>
      <c r="AI978" s="285"/>
    </row>
    <row r="979" spans="2:35" s="2" customFormat="1" x14ac:dyDescent="0.25">
      <c r="B979" s="282"/>
      <c r="C979" s="283"/>
      <c r="D979" s="283"/>
      <c r="E979" s="283"/>
      <c r="F979" s="283"/>
      <c r="G979" s="284"/>
      <c r="H979" s="283"/>
      <c r="I979" s="283"/>
      <c r="J979" s="283"/>
      <c r="K979" s="283"/>
      <c r="L979" s="283"/>
      <c r="M979" s="283"/>
      <c r="N979" s="283"/>
      <c r="O979" s="283"/>
      <c r="P979" s="283"/>
      <c r="Q979" s="283"/>
      <c r="R979" s="283"/>
      <c r="S979" s="283"/>
      <c r="T979" s="283"/>
      <c r="U979" s="283"/>
      <c r="V979" s="283"/>
      <c r="W979" s="283"/>
      <c r="X979" s="283"/>
      <c r="Y979" s="283"/>
      <c r="Z979" s="283"/>
      <c r="AA979" s="283"/>
      <c r="AB979" s="283"/>
      <c r="AC979" s="283"/>
      <c r="AD979" s="283"/>
      <c r="AE979" s="283"/>
      <c r="AF979" s="283"/>
      <c r="AG979" s="283"/>
      <c r="AH979" s="283"/>
      <c r="AI979" s="285"/>
    </row>
    <row r="980" spans="2:35" s="2" customFormat="1" x14ac:dyDescent="0.25">
      <c r="B980" s="282"/>
      <c r="C980" s="283"/>
      <c r="D980" s="283"/>
      <c r="E980" s="283"/>
      <c r="F980" s="283"/>
      <c r="G980" s="284"/>
      <c r="H980" s="283"/>
      <c r="I980" s="283"/>
      <c r="J980" s="283"/>
      <c r="K980" s="283"/>
      <c r="L980" s="283"/>
      <c r="M980" s="283"/>
      <c r="N980" s="283"/>
      <c r="O980" s="283"/>
      <c r="P980" s="283"/>
      <c r="Q980" s="283"/>
      <c r="R980" s="283"/>
      <c r="S980" s="283"/>
      <c r="T980" s="283"/>
      <c r="U980" s="283"/>
      <c r="V980" s="283"/>
      <c r="W980" s="283"/>
      <c r="X980" s="283"/>
      <c r="Y980" s="283"/>
      <c r="Z980" s="283"/>
      <c r="AA980" s="283"/>
      <c r="AB980" s="283"/>
      <c r="AC980" s="283"/>
      <c r="AD980" s="283"/>
      <c r="AE980" s="283"/>
      <c r="AF980" s="283"/>
      <c r="AG980" s="283"/>
      <c r="AH980" s="283"/>
      <c r="AI980" s="285"/>
    </row>
    <row r="981" spans="2:35" s="2" customFormat="1" x14ac:dyDescent="0.25">
      <c r="B981" s="282"/>
      <c r="C981" s="283"/>
      <c r="D981" s="283"/>
      <c r="E981" s="283"/>
      <c r="F981" s="283"/>
      <c r="G981" s="284"/>
      <c r="H981" s="283"/>
      <c r="I981" s="283"/>
      <c r="J981" s="283"/>
      <c r="K981" s="283"/>
      <c r="L981" s="283"/>
      <c r="M981" s="283"/>
      <c r="N981" s="283"/>
      <c r="O981" s="283"/>
      <c r="P981" s="283"/>
      <c r="Q981" s="283"/>
      <c r="R981" s="283"/>
      <c r="S981" s="283"/>
      <c r="T981" s="283"/>
      <c r="U981" s="283"/>
      <c r="V981" s="283"/>
      <c r="W981" s="283"/>
      <c r="X981" s="283"/>
      <c r="Y981" s="283"/>
      <c r="Z981" s="283"/>
      <c r="AA981" s="283"/>
      <c r="AB981" s="283"/>
      <c r="AC981" s="283"/>
      <c r="AD981" s="283"/>
      <c r="AE981" s="283"/>
      <c r="AF981" s="283"/>
      <c r="AG981" s="283"/>
      <c r="AH981" s="283"/>
      <c r="AI981" s="285"/>
    </row>
    <row r="982" spans="2:35" s="2" customFormat="1" x14ac:dyDescent="0.25">
      <c r="B982" s="282"/>
      <c r="C982" s="283"/>
      <c r="D982" s="283"/>
      <c r="E982" s="283"/>
      <c r="F982" s="283"/>
      <c r="G982" s="284"/>
      <c r="H982" s="283"/>
      <c r="I982" s="283"/>
      <c r="J982" s="283"/>
      <c r="K982" s="283"/>
      <c r="L982" s="283"/>
      <c r="M982" s="283"/>
      <c r="N982" s="283"/>
      <c r="O982" s="283"/>
      <c r="P982" s="283"/>
      <c r="Q982" s="283"/>
      <c r="R982" s="283"/>
      <c r="S982" s="283"/>
      <c r="T982" s="283"/>
      <c r="U982" s="283"/>
      <c r="V982" s="283"/>
      <c r="W982" s="283"/>
      <c r="X982" s="283"/>
      <c r="Y982" s="283"/>
      <c r="Z982" s="283"/>
      <c r="AA982" s="283"/>
      <c r="AB982" s="283"/>
      <c r="AC982" s="283"/>
      <c r="AD982" s="283"/>
      <c r="AE982" s="283"/>
      <c r="AF982" s="283"/>
      <c r="AG982" s="283"/>
      <c r="AH982" s="283"/>
      <c r="AI982" s="285"/>
    </row>
    <row r="983" spans="2:35" s="2" customFormat="1" x14ac:dyDescent="0.25">
      <c r="B983" s="282"/>
      <c r="C983" s="283"/>
      <c r="D983" s="283"/>
      <c r="E983" s="283"/>
      <c r="F983" s="283"/>
      <c r="G983" s="284"/>
      <c r="H983" s="283"/>
      <c r="I983" s="283"/>
      <c r="J983" s="283"/>
      <c r="K983" s="283"/>
      <c r="L983" s="283"/>
      <c r="M983" s="283"/>
      <c r="N983" s="283"/>
      <c r="O983" s="283"/>
      <c r="P983" s="283"/>
      <c r="Q983" s="283"/>
      <c r="R983" s="283"/>
      <c r="S983" s="283"/>
      <c r="T983" s="283"/>
      <c r="U983" s="283"/>
      <c r="V983" s="283"/>
      <c r="W983" s="283"/>
      <c r="X983" s="283"/>
      <c r="Y983" s="283"/>
      <c r="Z983" s="283"/>
      <c r="AA983" s="283"/>
      <c r="AB983" s="283"/>
      <c r="AC983" s="283"/>
      <c r="AD983" s="283"/>
      <c r="AE983" s="283"/>
      <c r="AF983" s="283"/>
      <c r="AG983" s="283"/>
      <c r="AH983" s="283"/>
      <c r="AI983" s="285"/>
    </row>
    <row r="984" spans="2:35" s="2" customFormat="1" x14ac:dyDescent="0.25">
      <c r="B984" s="282"/>
      <c r="C984" s="283"/>
      <c r="D984" s="283"/>
      <c r="E984" s="283"/>
      <c r="F984" s="283"/>
      <c r="G984" s="284"/>
      <c r="H984" s="283"/>
      <c r="I984" s="283"/>
      <c r="J984" s="283"/>
      <c r="K984" s="283"/>
      <c r="L984" s="283"/>
      <c r="M984" s="283"/>
      <c r="N984" s="283"/>
      <c r="O984" s="283"/>
      <c r="P984" s="283"/>
      <c r="Q984" s="283"/>
      <c r="R984" s="283"/>
      <c r="S984" s="283"/>
      <c r="T984" s="283"/>
      <c r="U984" s="283"/>
      <c r="V984" s="283"/>
      <c r="W984" s="283"/>
      <c r="X984" s="283"/>
      <c r="Y984" s="283"/>
      <c r="Z984" s="283"/>
      <c r="AA984" s="283"/>
      <c r="AB984" s="283"/>
      <c r="AC984" s="283"/>
      <c r="AD984" s="283"/>
      <c r="AE984" s="283"/>
      <c r="AF984" s="283"/>
      <c r="AG984" s="283"/>
      <c r="AH984" s="283"/>
      <c r="AI984" s="285"/>
    </row>
    <row r="985" spans="2:35" s="2" customFormat="1" x14ac:dyDescent="0.25">
      <c r="B985" s="282"/>
      <c r="C985" s="283"/>
      <c r="D985" s="283"/>
      <c r="E985" s="283"/>
      <c r="F985" s="283"/>
      <c r="G985" s="284"/>
      <c r="H985" s="283"/>
      <c r="I985" s="283"/>
      <c r="J985" s="283"/>
      <c r="K985" s="283"/>
      <c r="L985" s="283"/>
      <c r="M985" s="283"/>
      <c r="N985" s="283"/>
      <c r="O985" s="283"/>
      <c r="P985" s="283"/>
      <c r="Q985" s="283"/>
      <c r="R985" s="283"/>
      <c r="S985" s="283"/>
      <c r="T985" s="283"/>
      <c r="U985" s="283"/>
      <c r="V985" s="283"/>
      <c r="W985" s="283"/>
      <c r="X985" s="283"/>
      <c r="Y985" s="283"/>
      <c r="Z985" s="283"/>
      <c r="AA985" s="283"/>
      <c r="AB985" s="283"/>
      <c r="AC985" s="283"/>
      <c r="AD985" s="283"/>
      <c r="AE985" s="283"/>
      <c r="AF985" s="283"/>
      <c r="AG985" s="283"/>
      <c r="AH985" s="283"/>
      <c r="AI985" s="285"/>
    </row>
    <row r="986" spans="2:35" s="2" customFormat="1" x14ac:dyDescent="0.25">
      <c r="B986" s="282"/>
      <c r="C986" s="283"/>
      <c r="D986" s="283"/>
      <c r="E986" s="283"/>
      <c r="F986" s="283"/>
      <c r="G986" s="284"/>
      <c r="H986" s="283"/>
      <c r="I986" s="283"/>
      <c r="J986" s="283"/>
      <c r="K986" s="283"/>
      <c r="L986" s="283"/>
      <c r="M986" s="283"/>
      <c r="N986" s="283"/>
      <c r="O986" s="283"/>
      <c r="P986" s="283"/>
      <c r="Q986" s="283"/>
      <c r="R986" s="283"/>
      <c r="S986" s="283"/>
      <c r="T986" s="283"/>
      <c r="U986" s="283"/>
      <c r="V986" s="283"/>
      <c r="W986" s="283"/>
      <c r="X986" s="283"/>
      <c r="Y986" s="283"/>
      <c r="Z986" s="283"/>
      <c r="AA986" s="283"/>
      <c r="AB986" s="283"/>
      <c r="AC986" s="283"/>
      <c r="AD986" s="283"/>
      <c r="AE986" s="283"/>
      <c r="AF986" s="283"/>
      <c r="AG986" s="283"/>
      <c r="AH986" s="283"/>
      <c r="AI986" s="285"/>
    </row>
    <row r="987" spans="2:35" s="2" customFormat="1" x14ac:dyDescent="0.25">
      <c r="B987" s="282"/>
      <c r="C987" s="283"/>
      <c r="D987" s="283"/>
      <c r="E987" s="283"/>
      <c r="F987" s="283"/>
      <c r="G987" s="284"/>
      <c r="H987" s="283"/>
      <c r="I987" s="283"/>
      <c r="J987" s="283"/>
      <c r="K987" s="283"/>
      <c r="L987" s="283"/>
      <c r="M987" s="283"/>
      <c r="N987" s="283"/>
      <c r="O987" s="283"/>
      <c r="P987" s="283"/>
      <c r="Q987" s="283"/>
      <c r="R987" s="283"/>
      <c r="S987" s="283"/>
      <c r="T987" s="283"/>
      <c r="U987" s="283"/>
      <c r="V987" s="283"/>
      <c r="W987" s="283"/>
      <c r="X987" s="283"/>
      <c r="Y987" s="283"/>
      <c r="Z987" s="283"/>
      <c r="AA987" s="283"/>
      <c r="AB987" s="283"/>
      <c r="AC987" s="283"/>
      <c r="AD987" s="283"/>
      <c r="AE987" s="283"/>
      <c r="AF987" s="283"/>
      <c r="AG987" s="283"/>
      <c r="AH987" s="283"/>
      <c r="AI987" s="285"/>
    </row>
    <row r="988" spans="2:35" s="2" customFormat="1" x14ac:dyDescent="0.25">
      <c r="B988" s="282"/>
      <c r="C988" s="283"/>
      <c r="D988" s="283"/>
      <c r="E988" s="283"/>
      <c r="F988" s="283"/>
      <c r="G988" s="284"/>
      <c r="H988" s="283"/>
      <c r="I988" s="283"/>
      <c r="J988" s="283"/>
      <c r="K988" s="283"/>
      <c r="L988" s="283"/>
      <c r="M988" s="283"/>
      <c r="N988" s="283"/>
      <c r="O988" s="283"/>
      <c r="P988" s="283"/>
      <c r="Q988" s="283"/>
      <c r="R988" s="283"/>
      <c r="S988" s="283"/>
      <c r="T988" s="283"/>
      <c r="U988" s="283"/>
      <c r="V988" s="283"/>
      <c r="W988" s="283"/>
      <c r="X988" s="283"/>
      <c r="Y988" s="283"/>
      <c r="Z988" s="283"/>
      <c r="AA988" s="283"/>
      <c r="AB988" s="283"/>
      <c r="AC988" s="283"/>
      <c r="AD988" s="283"/>
      <c r="AE988" s="283"/>
      <c r="AF988" s="283"/>
      <c r="AG988" s="283"/>
      <c r="AH988" s="283"/>
      <c r="AI988" s="285"/>
    </row>
    <row r="989" spans="2:35" s="2" customFormat="1" x14ac:dyDescent="0.25">
      <c r="B989" s="282"/>
      <c r="C989" s="283"/>
      <c r="D989" s="283"/>
      <c r="E989" s="283"/>
      <c r="F989" s="283"/>
      <c r="G989" s="284"/>
      <c r="H989" s="283"/>
      <c r="I989" s="283"/>
      <c r="J989" s="283"/>
      <c r="K989" s="283"/>
      <c r="L989" s="283"/>
      <c r="M989" s="283"/>
      <c r="N989" s="283"/>
      <c r="O989" s="283"/>
      <c r="P989" s="283"/>
      <c r="Q989" s="283"/>
      <c r="R989" s="283"/>
      <c r="S989" s="283"/>
      <c r="T989" s="283"/>
      <c r="U989" s="283"/>
      <c r="V989" s="283"/>
      <c r="W989" s="283"/>
      <c r="X989" s="283"/>
      <c r="Y989" s="283"/>
      <c r="Z989" s="283"/>
      <c r="AA989" s="283"/>
      <c r="AB989" s="283"/>
      <c r="AC989" s="283"/>
      <c r="AD989" s="283"/>
      <c r="AE989" s="283"/>
      <c r="AF989" s="283"/>
      <c r="AG989" s="283"/>
      <c r="AH989" s="283"/>
      <c r="AI989" s="285"/>
    </row>
    <row r="990" spans="2:35" s="2" customFormat="1" x14ac:dyDescent="0.25">
      <c r="B990" s="282"/>
      <c r="C990" s="283"/>
      <c r="D990" s="283"/>
      <c r="E990" s="283"/>
      <c r="F990" s="283"/>
      <c r="G990" s="284"/>
      <c r="H990" s="283"/>
      <c r="I990" s="283"/>
      <c r="J990" s="283"/>
      <c r="K990" s="283"/>
      <c r="L990" s="283"/>
      <c r="M990" s="283"/>
      <c r="N990" s="283"/>
      <c r="O990" s="283"/>
      <c r="P990" s="283"/>
      <c r="Q990" s="283"/>
      <c r="R990" s="283"/>
      <c r="S990" s="283"/>
      <c r="T990" s="283"/>
      <c r="U990" s="283"/>
      <c r="V990" s="283"/>
      <c r="W990" s="283"/>
      <c r="X990" s="283"/>
      <c r="Y990" s="283"/>
      <c r="Z990" s="283"/>
      <c r="AA990" s="283"/>
      <c r="AB990" s="283"/>
      <c r="AC990" s="283"/>
      <c r="AD990" s="283"/>
      <c r="AE990" s="283"/>
      <c r="AF990" s="283"/>
      <c r="AG990" s="283"/>
      <c r="AH990" s="283"/>
      <c r="AI990" s="285"/>
    </row>
    <row r="991" spans="2:35" s="2" customFormat="1" x14ac:dyDescent="0.25">
      <c r="B991" s="282"/>
      <c r="C991" s="283"/>
      <c r="D991" s="283"/>
      <c r="E991" s="283"/>
      <c r="F991" s="283"/>
      <c r="G991" s="284"/>
      <c r="H991" s="283"/>
      <c r="I991" s="283"/>
      <c r="J991" s="283"/>
      <c r="K991" s="283"/>
      <c r="L991" s="283"/>
      <c r="M991" s="283"/>
      <c r="N991" s="283"/>
      <c r="O991" s="283"/>
      <c r="P991" s="283"/>
      <c r="Q991" s="283"/>
      <c r="R991" s="283"/>
      <c r="S991" s="283"/>
      <c r="T991" s="283"/>
      <c r="U991" s="283"/>
      <c r="V991" s="283"/>
      <c r="W991" s="283"/>
      <c r="X991" s="283"/>
      <c r="Y991" s="283"/>
      <c r="Z991" s="283"/>
      <c r="AA991" s="283"/>
      <c r="AB991" s="283"/>
      <c r="AC991" s="283"/>
      <c r="AD991" s="283"/>
      <c r="AE991" s="283"/>
      <c r="AF991" s="283"/>
      <c r="AG991" s="283"/>
      <c r="AH991" s="283"/>
      <c r="AI991" s="285"/>
    </row>
    <row r="992" spans="2:35" s="2" customFormat="1" x14ac:dyDescent="0.25">
      <c r="B992" s="282"/>
      <c r="C992" s="283"/>
      <c r="D992" s="283"/>
      <c r="E992" s="283"/>
      <c r="F992" s="283"/>
      <c r="G992" s="284"/>
      <c r="H992" s="283"/>
      <c r="I992" s="283"/>
      <c r="J992" s="283"/>
      <c r="K992" s="283"/>
      <c r="L992" s="283"/>
      <c r="M992" s="283"/>
      <c r="N992" s="283"/>
      <c r="O992" s="283"/>
      <c r="P992" s="283"/>
      <c r="Q992" s="283"/>
      <c r="R992" s="283"/>
      <c r="S992" s="283"/>
      <c r="T992" s="283"/>
      <c r="U992" s="283"/>
      <c r="V992" s="283"/>
      <c r="W992" s="283"/>
      <c r="X992" s="283"/>
      <c r="Y992" s="283"/>
      <c r="Z992" s="283"/>
      <c r="AA992" s="283"/>
      <c r="AB992" s="283"/>
      <c r="AC992" s="283"/>
      <c r="AD992" s="283"/>
      <c r="AE992" s="283"/>
      <c r="AF992" s="283"/>
      <c r="AG992" s="283"/>
      <c r="AH992" s="283"/>
      <c r="AI992" s="285"/>
    </row>
    <row r="993" spans="2:35" s="2" customFormat="1" x14ac:dyDescent="0.25">
      <c r="B993" s="282"/>
      <c r="C993" s="283"/>
      <c r="D993" s="283"/>
      <c r="E993" s="283"/>
      <c r="F993" s="283"/>
      <c r="G993" s="284"/>
      <c r="H993" s="283"/>
      <c r="I993" s="283"/>
      <c r="J993" s="283"/>
      <c r="K993" s="283"/>
      <c r="L993" s="283"/>
      <c r="M993" s="283"/>
      <c r="N993" s="283"/>
      <c r="O993" s="283"/>
      <c r="P993" s="283"/>
      <c r="Q993" s="283"/>
      <c r="R993" s="283"/>
      <c r="S993" s="283"/>
      <c r="T993" s="283"/>
      <c r="U993" s="283"/>
      <c r="V993" s="283"/>
      <c r="W993" s="283"/>
      <c r="X993" s="283"/>
      <c r="Y993" s="283"/>
      <c r="Z993" s="283"/>
      <c r="AA993" s="283"/>
      <c r="AB993" s="283"/>
      <c r="AC993" s="283"/>
      <c r="AD993" s="283"/>
      <c r="AE993" s="283"/>
      <c r="AF993" s="283"/>
      <c r="AG993" s="283"/>
      <c r="AH993" s="283"/>
      <c r="AI993" s="285"/>
    </row>
    <row r="994" spans="2:35" s="2" customFormat="1" x14ac:dyDescent="0.25">
      <c r="B994" s="282"/>
      <c r="C994" s="283"/>
      <c r="D994" s="283"/>
      <c r="E994" s="283"/>
      <c r="F994" s="283"/>
      <c r="G994" s="284"/>
      <c r="H994" s="283"/>
      <c r="I994" s="283"/>
      <c r="J994" s="283"/>
      <c r="K994" s="283"/>
      <c r="L994" s="283"/>
      <c r="M994" s="283"/>
      <c r="N994" s="283"/>
      <c r="O994" s="283"/>
      <c r="P994" s="283"/>
      <c r="Q994" s="283"/>
      <c r="R994" s="283"/>
      <c r="S994" s="283"/>
      <c r="T994" s="283"/>
      <c r="U994" s="283"/>
      <c r="V994" s="283"/>
      <c r="W994" s="283"/>
      <c r="X994" s="283"/>
      <c r="Y994" s="283"/>
      <c r="Z994" s="283"/>
      <c r="AA994" s="283"/>
      <c r="AB994" s="283"/>
      <c r="AC994" s="283"/>
      <c r="AD994" s="283"/>
      <c r="AE994" s="283"/>
      <c r="AF994" s="283"/>
      <c r="AG994" s="283"/>
      <c r="AH994" s="283"/>
      <c r="AI994" s="285"/>
    </row>
    <row r="995" spans="2:35" s="2" customFormat="1" x14ac:dyDescent="0.25">
      <c r="B995" s="282"/>
      <c r="C995" s="283"/>
      <c r="D995" s="283"/>
      <c r="E995" s="283"/>
      <c r="F995" s="283"/>
      <c r="G995" s="284"/>
      <c r="H995" s="283"/>
      <c r="I995" s="283"/>
      <c r="J995" s="283"/>
      <c r="K995" s="283"/>
      <c r="L995" s="283"/>
      <c r="M995" s="283"/>
      <c r="N995" s="283"/>
      <c r="O995" s="283"/>
      <c r="P995" s="283"/>
      <c r="Q995" s="283"/>
      <c r="R995" s="283"/>
      <c r="S995" s="283"/>
      <c r="T995" s="283"/>
      <c r="U995" s="283"/>
      <c r="V995" s="283"/>
      <c r="W995" s="283"/>
      <c r="X995" s="283"/>
      <c r="Y995" s="283"/>
      <c r="Z995" s="283"/>
      <c r="AA995" s="283"/>
      <c r="AB995" s="283"/>
      <c r="AC995" s="283"/>
      <c r="AD995" s="283"/>
      <c r="AE995" s="283"/>
      <c r="AF995" s="283"/>
      <c r="AG995" s="283"/>
      <c r="AH995" s="283"/>
      <c r="AI995" s="285"/>
    </row>
    <row r="996" spans="2:35" s="2" customFormat="1" x14ac:dyDescent="0.25">
      <c r="B996" s="282"/>
      <c r="C996" s="283"/>
      <c r="D996" s="283"/>
      <c r="E996" s="283"/>
      <c r="F996" s="283"/>
      <c r="G996" s="284"/>
      <c r="H996" s="283"/>
      <c r="I996" s="283"/>
      <c r="J996" s="283"/>
      <c r="K996" s="283"/>
      <c r="L996" s="283"/>
      <c r="M996" s="283"/>
      <c r="N996" s="283"/>
      <c r="O996" s="283"/>
      <c r="P996" s="283"/>
      <c r="Q996" s="283"/>
      <c r="R996" s="283"/>
      <c r="S996" s="283"/>
      <c r="T996" s="283"/>
      <c r="U996" s="283"/>
      <c r="V996" s="283"/>
      <c r="W996" s="283"/>
      <c r="X996" s="283"/>
      <c r="Y996" s="283"/>
      <c r="Z996" s="283"/>
      <c r="AA996" s="283"/>
      <c r="AB996" s="283"/>
      <c r="AC996" s="283"/>
      <c r="AD996" s="283"/>
      <c r="AE996" s="283"/>
      <c r="AF996" s="283"/>
      <c r="AG996" s="283"/>
      <c r="AH996" s="283"/>
      <c r="AI996" s="285"/>
    </row>
    <row r="997" spans="2:35" s="2" customFormat="1" x14ac:dyDescent="0.25">
      <c r="B997" s="282"/>
      <c r="C997" s="283"/>
      <c r="D997" s="283"/>
      <c r="E997" s="283"/>
      <c r="F997" s="283"/>
      <c r="G997" s="284"/>
      <c r="H997" s="283"/>
      <c r="I997" s="283"/>
      <c r="J997" s="283"/>
      <c r="K997" s="283"/>
      <c r="L997" s="283"/>
      <c r="M997" s="283"/>
      <c r="N997" s="283"/>
      <c r="O997" s="283"/>
      <c r="P997" s="283"/>
      <c r="Q997" s="283"/>
      <c r="R997" s="283"/>
      <c r="S997" s="283"/>
      <c r="T997" s="283"/>
      <c r="U997" s="283"/>
      <c r="V997" s="283"/>
      <c r="W997" s="283"/>
      <c r="X997" s="283"/>
      <c r="Y997" s="283"/>
      <c r="Z997" s="283"/>
      <c r="AA997" s="283"/>
      <c r="AB997" s="283"/>
      <c r="AC997" s="283"/>
      <c r="AD997" s="283"/>
      <c r="AE997" s="283"/>
      <c r="AF997" s="283"/>
      <c r="AG997" s="283"/>
      <c r="AH997" s="283"/>
      <c r="AI997" s="285"/>
    </row>
    <row r="998" spans="2:35" s="2" customFormat="1" x14ac:dyDescent="0.25">
      <c r="B998" s="282"/>
      <c r="C998" s="283"/>
      <c r="D998" s="283"/>
      <c r="E998" s="283"/>
      <c r="F998" s="283"/>
      <c r="G998" s="284"/>
      <c r="H998" s="283"/>
      <c r="I998" s="283"/>
      <c r="J998" s="283"/>
      <c r="K998" s="283"/>
      <c r="L998" s="283"/>
      <c r="M998" s="283"/>
      <c r="N998" s="283"/>
      <c r="O998" s="283"/>
      <c r="P998" s="283"/>
      <c r="Q998" s="283"/>
      <c r="R998" s="283"/>
      <c r="S998" s="283"/>
      <c r="T998" s="283"/>
      <c r="U998" s="283"/>
      <c r="V998" s="283"/>
      <c r="W998" s="283"/>
      <c r="X998" s="283"/>
      <c r="Y998" s="283"/>
      <c r="Z998" s="283"/>
      <c r="AA998" s="283"/>
      <c r="AB998" s="283"/>
      <c r="AC998" s="283"/>
      <c r="AD998" s="283"/>
      <c r="AE998" s="283"/>
      <c r="AF998" s="283"/>
      <c r="AG998" s="283"/>
      <c r="AH998" s="283"/>
      <c r="AI998" s="285"/>
    </row>
    <row r="999" spans="2:35" s="2" customFormat="1" x14ac:dyDescent="0.25">
      <c r="B999" s="282"/>
      <c r="C999" s="283"/>
      <c r="D999" s="283"/>
      <c r="E999" s="283"/>
      <c r="F999" s="283"/>
      <c r="G999" s="284"/>
      <c r="H999" s="283"/>
      <c r="I999" s="283"/>
      <c r="J999" s="283"/>
      <c r="K999" s="283"/>
      <c r="L999" s="283"/>
      <c r="M999" s="283"/>
      <c r="N999" s="283"/>
      <c r="O999" s="283"/>
      <c r="P999" s="283"/>
      <c r="Q999" s="283"/>
      <c r="R999" s="283"/>
      <c r="S999" s="283"/>
      <c r="T999" s="283"/>
      <c r="U999" s="283"/>
      <c r="V999" s="283"/>
      <c r="W999" s="283"/>
      <c r="X999" s="283"/>
      <c r="Y999" s="283"/>
      <c r="Z999" s="283"/>
      <c r="AA999" s="283"/>
      <c r="AB999" s="283"/>
      <c r="AC999" s="283"/>
      <c r="AD999" s="283"/>
      <c r="AE999" s="283"/>
      <c r="AF999" s="283"/>
      <c r="AG999" s="283"/>
      <c r="AH999" s="283"/>
      <c r="AI999" s="285"/>
    </row>
    <row r="1000" spans="2:35" s="2" customFormat="1" x14ac:dyDescent="0.25">
      <c r="B1000" s="282"/>
      <c r="C1000" s="283"/>
      <c r="D1000" s="283"/>
      <c r="E1000" s="283"/>
      <c r="F1000" s="283"/>
      <c r="G1000" s="284"/>
      <c r="H1000" s="283"/>
      <c r="I1000" s="283"/>
      <c r="J1000" s="283"/>
      <c r="K1000" s="283"/>
      <c r="L1000" s="283"/>
      <c r="M1000" s="283"/>
      <c r="N1000" s="283"/>
      <c r="O1000" s="283"/>
      <c r="P1000" s="283"/>
      <c r="Q1000" s="283"/>
      <c r="R1000" s="283"/>
      <c r="S1000" s="283"/>
      <c r="T1000" s="283"/>
      <c r="U1000" s="283"/>
      <c r="V1000" s="283"/>
      <c r="W1000" s="283"/>
      <c r="X1000" s="283"/>
      <c r="Y1000" s="283"/>
      <c r="Z1000" s="283"/>
      <c r="AA1000" s="283"/>
      <c r="AB1000" s="283"/>
      <c r="AC1000" s="283"/>
      <c r="AD1000" s="283"/>
      <c r="AE1000" s="283"/>
      <c r="AF1000" s="283"/>
      <c r="AG1000" s="283"/>
      <c r="AH1000" s="283"/>
      <c r="AI1000" s="285"/>
    </row>
    <row r="1001" spans="2:35" s="2" customFormat="1" x14ac:dyDescent="0.25">
      <c r="B1001" s="282"/>
      <c r="C1001" s="283"/>
      <c r="D1001" s="283"/>
      <c r="E1001" s="283"/>
      <c r="F1001" s="283"/>
      <c r="G1001" s="284"/>
      <c r="H1001" s="283"/>
      <c r="I1001" s="283"/>
      <c r="J1001" s="283"/>
      <c r="K1001" s="283"/>
      <c r="L1001" s="283"/>
      <c r="M1001" s="283"/>
      <c r="N1001" s="283"/>
      <c r="O1001" s="283"/>
      <c r="P1001" s="283"/>
      <c r="Q1001" s="283"/>
      <c r="R1001" s="283"/>
      <c r="S1001" s="283"/>
      <c r="T1001" s="283"/>
      <c r="U1001" s="283"/>
      <c r="V1001" s="283"/>
      <c r="W1001" s="283"/>
      <c r="X1001" s="283"/>
      <c r="Y1001" s="283"/>
      <c r="Z1001" s="283"/>
      <c r="AA1001" s="283"/>
      <c r="AB1001" s="283"/>
      <c r="AC1001" s="283"/>
      <c r="AD1001" s="283"/>
      <c r="AE1001" s="283"/>
      <c r="AF1001" s="283"/>
      <c r="AG1001" s="283"/>
      <c r="AH1001" s="283"/>
      <c r="AI1001" s="285"/>
    </row>
    <row r="1002" spans="2:35" s="2" customFormat="1" x14ac:dyDescent="0.25">
      <c r="B1002" s="282"/>
      <c r="C1002" s="283"/>
      <c r="D1002" s="283"/>
      <c r="E1002" s="283"/>
      <c r="F1002" s="283"/>
      <c r="G1002" s="284"/>
      <c r="H1002" s="283"/>
      <c r="I1002" s="283"/>
      <c r="J1002" s="283"/>
      <c r="K1002" s="283"/>
      <c r="L1002" s="283"/>
      <c r="M1002" s="283"/>
      <c r="N1002" s="283"/>
      <c r="O1002" s="283"/>
      <c r="P1002" s="283"/>
      <c r="Q1002" s="283"/>
      <c r="R1002" s="283"/>
      <c r="S1002" s="283"/>
      <c r="T1002" s="283"/>
      <c r="U1002" s="283"/>
      <c r="V1002" s="283"/>
      <c r="W1002" s="283"/>
      <c r="X1002" s="283"/>
      <c r="Y1002" s="283"/>
      <c r="Z1002" s="283"/>
      <c r="AA1002" s="283"/>
      <c r="AB1002" s="283"/>
      <c r="AC1002" s="283"/>
      <c r="AD1002" s="283"/>
      <c r="AE1002" s="283"/>
      <c r="AF1002" s="283"/>
      <c r="AG1002" s="283"/>
      <c r="AH1002" s="283"/>
      <c r="AI1002" s="285"/>
    </row>
    <row r="1003" spans="2:35" s="2" customFormat="1" x14ac:dyDescent="0.25">
      <c r="B1003" s="282"/>
      <c r="C1003" s="283"/>
      <c r="D1003" s="283"/>
      <c r="E1003" s="283"/>
      <c r="F1003" s="283"/>
      <c r="G1003" s="284"/>
      <c r="H1003" s="283"/>
      <c r="I1003" s="283"/>
      <c r="J1003" s="283"/>
      <c r="K1003" s="283"/>
      <c r="L1003" s="283"/>
      <c r="M1003" s="283"/>
      <c r="N1003" s="283"/>
      <c r="O1003" s="283"/>
      <c r="P1003" s="283"/>
      <c r="Q1003" s="283"/>
      <c r="R1003" s="283"/>
      <c r="S1003" s="283"/>
      <c r="T1003" s="283"/>
      <c r="U1003" s="283"/>
      <c r="V1003" s="283"/>
      <c r="W1003" s="283"/>
      <c r="X1003" s="283"/>
      <c r="Y1003" s="283"/>
      <c r="Z1003" s="283"/>
      <c r="AA1003" s="283"/>
      <c r="AB1003" s="283"/>
      <c r="AC1003" s="283"/>
      <c r="AD1003" s="283"/>
      <c r="AE1003" s="283"/>
      <c r="AF1003" s="283"/>
      <c r="AG1003" s="283"/>
      <c r="AH1003" s="283"/>
      <c r="AI1003" s="285"/>
    </row>
    <row r="1004" spans="2:35" s="2" customFormat="1" x14ac:dyDescent="0.25">
      <c r="B1004" s="282"/>
      <c r="C1004" s="283"/>
      <c r="D1004" s="283"/>
      <c r="E1004" s="283"/>
      <c r="F1004" s="283"/>
      <c r="G1004" s="284"/>
      <c r="H1004" s="283"/>
      <c r="I1004" s="283"/>
      <c r="J1004" s="283"/>
      <c r="K1004" s="283"/>
      <c r="L1004" s="283"/>
      <c r="M1004" s="283"/>
      <c r="N1004" s="283"/>
      <c r="O1004" s="283"/>
      <c r="P1004" s="283"/>
      <c r="Q1004" s="283"/>
      <c r="R1004" s="283"/>
      <c r="S1004" s="283"/>
      <c r="T1004" s="283"/>
      <c r="U1004" s="283"/>
      <c r="V1004" s="283"/>
      <c r="W1004" s="283"/>
      <c r="X1004" s="283"/>
      <c r="Y1004" s="283"/>
      <c r="Z1004" s="283"/>
      <c r="AA1004" s="283"/>
      <c r="AB1004" s="283"/>
      <c r="AC1004" s="283"/>
      <c r="AD1004" s="283"/>
      <c r="AE1004" s="283"/>
      <c r="AF1004" s="283"/>
      <c r="AG1004" s="283"/>
      <c r="AH1004" s="283"/>
      <c r="AI1004" s="285"/>
    </row>
    <row r="1005" spans="2:35" s="2" customFormat="1" x14ac:dyDescent="0.25">
      <c r="B1005" s="282"/>
      <c r="C1005" s="283"/>
      <c r="D1005" s="283"/>
      <c r="E1005" s="283"/>
      <c r="F1005" s="283"/>
      <c r="G1005" s="284"/>
      <c r="H1005" s="283"/>
      <c r="I1005" s="283"/>
      <c r="J1005" s="283"/>
      <c r="K1005" s="283"/>
      <c r="L1005" s="283"/>
      <c r="M1005" s="283"/>
      <c r="N1005" s="283"/>
      <c r="O1005" s="283"/>
      <c r="P1005" s="283"/>
      <c r="Q1005" s="283"/>
      <c r="R1005" s="283"/>
      <c r="S1005" s="283"/>
      <c r="T1005" s="283"/>
      <c r="U1005" s="283"/>
      <c r="V1005" s="283"/>
      <c r="W1005" s="283"/>
      <c r="X1005" s="283"/>
      <c r="Y1005" s="283"/>
      <c r="Z1005" s="283"/>
      <c r="AA1005" s="283"/>
      <c r="AB1005" s="283"/>
      <c r="AC1005" s="283"/>
      <c r="AD1005" s="283"/>
      <c r="AE1005" s="283"/>
      <c r="AF1005" s="283"/>
      <c r="AG1005" s="283"/>
      <c r="AH1005" s="283"/>
      <c r="AI1005" s="285"/>
    </row>
    <row r="1006" spans="2:35" s="2" customFormat="1" x14ac:dyDescent="0.25">
      <c r="B1006" s="286"/>
      <c r="C1006" s="287"/>
      <c r="D1006" s="287"/>
      <c r="E1006" s="287"/>
      <c r="F1006" s="287"/>
      <c r="G1006" s="288"/>
      <c r="H1006" s="287"/>
      <c r="I1006" s="287"/>
      <c r="J1006" s="287"/>
      <c r="K1006" s="287"/>
      <c r="L1006" s="287"/>
      <c r="M1006" s="287"/>
      <c r="N1006" s="287"/>
      <c r="O1006" s="287"/>
      <c r="P1006" s="287"/>
      <c r="Q1006" s="287"/>
      <c r="R1006" s="287"/>
      <c r="S1006" s="287"/>
      <c r="T1006" s="287"/>
      <c r="U1006" s="287"/>
      <c r="V1006" s="287"/>
      <c r="W1006" s="287"/>
      <c r="X1006" s="287"/>
      <c r="Y1006" s="287"/>
      <c r="Z1006" s="287"/>
      <c r="AA1006" s="287"/>
      <c r="AB1006" s="287"/>
      <c r="AC1006" s="287"/>
      <c r="AD1006" s="287"/>
      <c r="AE1006" s="287"/>
      <c r="AF1006" s="287"/>
      <c r="AG1006" s="287"/>
      <c r="AH1006" s="287"/>
      <c r="AI1006" s="289"/>
    </row>
  </sheetData>
  <sheetProtection algorithmName="SHA-512" hashValue="WtQ3sfl7E40aL0rs/arlsR6wS0ntkJlmUMIwgIRNimFoUA2mJTA01yi+/Wsjz9DSIw5lpTKQQc2JeqiTt72AZQ==" saltValue="I/ohWWKYXSXYWAVtECiCLQ==" spinCount="100000" sheet="1" objects="1" scenarios="1" formatCells="0" formatColumns="0" formatRows="0" deleteColumns="0"/>
  <phoneticPr fontId="1" type="noConversion"/>
  <conditionalFormatting sqref="B7:B1006">
    <cfRule type="expression" dxfId="62" priority="1">
      <formula>ISNUMBER(MATCH(B7,$B8:$B$1006,0))</formula>
    </cfRule>
  </conditionalFormatting>
  <dataValidations count="9">
    <dataValidation type="list" allowBlank="1" showInputMessage="1" showErrorMessage="1" sqref="S7:S16 S18:S36" xr:uid="{0943A758-5685-4A82-BBAE-8A11C635BD72}">
      <formula1>StateDD</formula1>
    </dataValidation>
    <dataValidation type="list" allowBlank="1" showInputMessage="1" showErrorMessage="1" sqref="T7:T16 T18:T36" xr:uid="{90CC457B-724B-4A77-8C30-52FF5051555B}">
      <formula1>CityDD</formula1>
    </dataValidation>
    <dataValidation type="list" allowBlank="1" showInputMessage="1" sqref="I7:I36" xr:uid="{03A47CD6-E452-434E-B91A-B5EF3B3C4BDE}">
      <formula1>IndustryDD</formula1>
    </dataValidation>
    <dataValidation type="list" allowBlank="1" showInputMessage="1" sqref="D7:D36" xr:uid="{90A68D95-908F-4232-8CD3-8D5D762E2D3C}">
      <formula1>TypeDD</formula1>
    </dataValidation>
    <dataValidation type="list" allowBlank="1" showInputMessage="1" sqref="E7:E36" xr:uid="{DE794387-81B3-4567-AE88-5EEF2CC5ADE9}">
      <formula1>StatusDD</formula1>
    </dataValidation>
    <dataValidation type="list" allowBlank="1" showInputMessage="1" sqref="R7:R36" xr:uid="{64D6FB77-F5B8-4A7A-95BE-5223C053CFC2}">
      <formula1>CountryDD</formula1>
    </dataValidation>
    <dataValidation type="list" allowBlank="1" showInputMessage="1" sqref="AC7:AC36" xr:uid="{036E33BE-0611-42CD-8431-558DB4FFCCA5}">
      <formula1>SystemsDD</formula1>
    </dataValidation>
    <dataValidation type="list" allowBlank="1" showInputMessage="1" sqref="AD7:AD36" xr:uid="{21AEE1BD-F907-4C7A-92CF-387634BED0E1}">
      <formula1>TechnologyDD</formula1>
    </dataValidation>
    <dataValidation type="list" allowBlank="1" showInputMessage="1" sqref="AE7:AE36" xr:uid="{CF4380F6-9206-4D08-B127-FC9998AAA0DB}">
      <formula1>SkillsDD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19" fitToHeight="0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AF574-FA8A-47AD-A9C2-56BA7303D898}">
  <sheetPr codeName="Sheet2">
    <pageSetUpPr fitToPage="1"/>
  </sheetPr>
  <dimension ref="A1:P1007"/>
  <sheetViews>
    <sheetView showGridLines="0" showRowColHeaders="0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3.7109375" style="36" customWidth="1"/>
    <col min="2" max="2" width="6.5703125" style="36" bestFit="1" customWidth="1"/>
    <col min="3" max="3" width="14.85546875" style="36" customWidth="1"/>
    <col min="4" max="4" width="1.7109375" style="36" customWidth="1"/>
    <col min="5" max="14" width="25.7109375" style="36" customWidth="1"/>
    <col min="15" max="15" width="9.140625" style="36" hidden="1" customWidth="1"/>
    <col min="16" max="16384" width="9.140625" style="36"/>
  </cols>
  <sheetData>
    <row r="1" spans="1:16" s="2" customFormat="1" ht="6.75" customHeight="1" x14ac:dyDescent="0.25">
      <c r="O1" s="228"/>
    </row>
    <row r="2" spans="1:16" s="4" customFormat="1" ht="20.100000000000001" customHeight="1" x14ac:dyDescent="0.25">
      <c r="B2" s="7"/>
      <c r="C2" s="190" t="s">
        <v>554</v>
      </c>
      <c r="D2" s="6"/>
      <c r="E2" s="7"/>
      <c r="F2" s="7"/>
      <c r="G2" s="7"/>
      <c r="H2" s="7"/>
      <c r="I2" s="7"/>
      <c r="J2" s="7"/>
      <c r="K2" s="7"/>
      <c r="L2" s="8"/>
      <c r="M2" s="8"/>
      <c r="N2" s="7"/>
      <c r="O2" s="229"/>
    </row>
    <row r="3" spans="1:16" s="9" customFormat="1" ht="24" customHeight="1" x14ac:dyDescent="0.25">
      <c r="B3" s="12"/>
      <c r="C3" s="195" t="s">
        <v>517</v>
      </c>
      <c r="D3" s="43"/>
      <c r="E3" s="12"/>
      <c r="F3" s="12"/>
      <c r="G3" s="12"/>
      <c r="H3" s="12"/>
      <c r="I3" s="12"/>
      <c r="J3" s="12"/>
      <c r="K3" s="12"/>
      <c r="L3" s="13"/>
      <c r="M3" s="13"/>
      <c r="N3" s="12"/>
      <c r="O3" s="230"/>
    </row>
    <row r="4" spans="1:16" s="2" customFormat="1" ht="5.0999999999999996" customHeight="1" x14ac:dyDescent="0.25">
      <c r="D4" s="49"/>
      <c r="E4" s="247" t="str">
        <f>IF(E6="","",IF(ISNUMBER(MATCH(E6,Calc!$AA$6:$BX$6,0)),"","x"))</f>
        <v/>
      </c>
      <c r="F4" s="247" t="str">
        <f>IF(F6="","",IF(ISNUMBER(MATCH(F6,Calc!$AA$6:$BX$6,0)),"","x"))</f>
        <v/>
      </c>
      <c r="G4" s="247" t="str">
        <f>IF(G6="","",IF(ISNUMBER(MATCH(G6,Calc!$AA$6:$BX$6,0)),"","x"))</f>
        <v/>
      </c>
      <c r="H4" s="247" t="str">
        <f>IF(H6="","",IF(ISNUMBER(MATCH(H6,Calc!$AA$6:$BX$6,0)),"","x"))</f>
        <v/>
      </c>
      <c r="I4" s="247" t="str">
        <f>IF(I6="","",IF(ISNUMBER(MATCH(I6,Calc!$AA$6:$BX$6,0)),"","x"))</f>
        <v/>
      </c>
      <c r="J4" s="247" t="str">
        <f>IF(J6="","",IF(ISNUMBER(MATCH(J6,Calc!$AA$6:$BX$6,0)),"","x"))</f>
        <v/>
      </c>
      <c r="K4" s="247" t="str">
        <f>IF(K6="","",IF(ISNUMBER(MATCH(K6,Calc!$AA$6:$BX$6,0)),"","x"))</f>
        <v/>
      </c>
      <c r="L4" s="247" t="str">
        <f>IF(L6="","",IF(ISNUMBER(MATCH(L6,Calc!$AA$6:$BX$6,0)),"","x"))</f>
        <v/>
      </c>
      <c r="M4" s="247" t="str">
        <f>IF(M6="","",IF(ISNUMBER(MATCH(M6,Calc!$AA$6:$BX$6,0)),"","x"))</f>
        <v/>
      </c>
      <c r="N4" s="247" t="str">
        <f>IF(N6="","",IF(ISNUMBER(MATCH(N6,Calc!$AA$6:$BX$6,0)),"","x"))</f>
        <v/>
      </c>
      <c r="O4" s="231"/>
      <c r="P4" s="49"/>
    </row>
    <row r="5" spans="1:16" s="2" customFormat="1" ht="21.95" hidden="1" customHeight="1" x14ac:dyDescent="0.25">
      <c r="D5" s="49"/>
      <c r="E5" s="50">
        <f>IFERROR(IF(INDEX(Calc!$AA$5:$BX$5,1,MATCH(Output!E$6,Calc!$AA$6:$BX$6,0))="","",INDEX(Calc!$AA$5:$BX$5,1,MATCH(Output!E$6,Calc!$AA$6:$BX$6,0))),"")</f>
        <v>2</v>
      </c>
      <c r="F5" s="50">
        <f>IFERROR(IF(INDEX(Calc!$AA$5:$BX$5,1,MATCH(Output!F$6,Calc!$AA$6:$BX$6,0))="","",INDEX(Calc!$AA$5:$BX$5,1,MATCH(Output!F$6,Calc!$AA$6:$BX$6,0))),"")</f>
        <v>23</v>
      </c>
      <c r="G5" s="50">
        <f>IFERROR(IF(INDEX(Calc!$AA$5:$BX$5,1,MATCH(Output!G$6,Calc!$AA$6:$BX$6,0))="","",INDEX(Calc!$AA$5:$BX$5,1,MATCH(Output!G$6,Calc!$AA$6:$BX$6,0))),"")</f>
        <v>10</v>
      </c>
      <c r="H5" s="50">
        <f>IFERROR(IF(INDEX(Calc!$AA$5:$BX$5,1,MATCH(Output!H$6,Calc!$AA$6:$BX$6,0))="","",INDEX(Calc!$AA$5:$BX$5,1,MATCH(Output!H$6,Calc!$AA$6:$BX$6,0))),"")</f>
        <v>11</v>
      </c>
      <c r="I5" s="50">
        <f>IFERROR(IF(INDEX(Calc!$AA$5:$BX$5,1,MATCH(Output!I$6,Calc!$AA$6:$BX$6,0))="","",INDEX(Calc!$AA$5:$BX$5,1,MATCH(Output!I$6,Calc!$AA$6:$BX$6,0))),"")</f>
        <v>27</v>
      </c>
      <c r="J5" s="50">
        <f>IFERROR(IF(INDEX(Calc!$AA$5:$BX$5,1,MATCH(Output!J$6,Calc!$AA$6:$BX$6,0))="","",INDEX(Calc!$AA$5:$BX$5,1,MATCH(Output!J$6,Calc!$AA$6:$BX$6,0))),"")</f>
        <v>8</v>
      </c>
      <c r="K5" s="50" t="str">
        <f>IFERROR(IF(INDEX(Calc!$AA$5:$BX$5,1,MATCH(Output!K$6,Calc!$AA$6:$BX$6,0))="","",INDEX(Calc!$AA$5:$BX$5,1,MATCH(Output!K$6,Calc!$AA$6:$BX$6,0))),"")</f>
        <v/>
      </c>
      <c r="L5" s="50" t="str">
        <f>IFERROR(IF(INDEX(Calc!$AA$5:$BX$5,1,MATCH(Output!L$6,Calc!$AA$6:$BX$6,0))="","",INDEX(Calc!$AA$5:$BX$5,1,MATCH(Output!L$6,Calc!$AA$6:$BX$6,0))),"")</f>
        <v/>
      </c>
      <c r="M5" s="50" t="str">
        <f>IFERROR(IF(INDEX(Calc!$AA$5:$BX$5,1,MATCH(Output!M$6,Calc!$AA$6:$BX$6,0))="","",INDEX(Calc!$AA$5:$BX$5,1,MATCH(Output!M$6,Calc!$AA$6:$BX$6,0))),"")</f>
        <v/>
      </c>
      <c r="N5" s="50" t="str">
        <f>IFERROR(IF(INDEX(Calc!$AA$5:$BX$5,1,MATCH(Output!N$6,Calc!$AA$6:$BX$6,0))="","",INDEX(Calc!$AA$5:$BX$5,1,MATCH(Output!N$6,Calc!$AA$6:$BX$6,0))),"")</f>
        <v/>
      </c>
      <c r="O5" s="231"/>
      <c r="P5" s="49"/>
    </row>
    <row r="6" spans="1:16" s="2" customFormat="1" ht="24.95" customHeight="1" x14ac:dyDescent="0.25">
      <c r="B6" s="95" t="s">
        <v>393</v>
      </c>
      <c r="C6" s="95"/>
      <c r="D6" s="49"/>
      <c r="E6" s="211" t="s">
        <v>0</v>
      </c>
      <c r="F6" s="211" t="s">
        <v>24</v>
      </c>
      <c r="G6" s="211" t="s">
        <v>11</v>
      </c>
      <c r="H6" s="211" t="s">
        <v>12</v>
      </c>
      <c r="I6" s="211" t="s">
        <v>3</v>
      </c>
      <c r="J6" s="211" t="s">
        <v>5</v>
      </c>
      <c r="K6" s="211"/>
      <c r="L6" s="211"/>
      <c r="M6" s="211"/>
      <c r="N6" s="211"/>
      <c r="O6" s="232"/>
      <c r="P6" s="49"/>
    </row>
    <row r="7" spans="1:16" hidden="1" x14ac:dyDescent="0.25">
      <c r="E7" s="48" t="s">
        <v>307</v>
      </c>
      <c r="F7" s="48" t="s">
        <v>308</v>
      </c>
      <c r="G7" s="48" t="s">
        <v>373</v>
      </c>
      <c r="H7" s="48" t="s">
        <v>378</v>
      </c>
      <c r="I7" s="48" t="s">
        <v>379</v>
      </c>
      <c r="J7" s="48" t="s">
        <v>380</v>
      </c>
      <c r="K7" s="48" t="s">
        <v>381</v>
      </c>
      <c r="L7" s="48" t="s">
        <v>382</v>
      </c>
      <c r="M7" s="48" t="s">
        <v>383</v>
      </c>
      <c r="N7" s="48" t="s">
        <v>384</v>
      </c>
      <c r="O7" s="233" t="s">
        <v>375</v>
      </c>
    </row>
    <row r="8" spans="1:16" x14ac:dyDescent="0.25">
      <c r="E8" s="244" t="str">
        <f>IFERROR(INDEX(Calc!$AA$7:$CC$1006,$O8,E$5),"")</f>
        <v>Marketingoryx</v>
      </c>
      <c r="F8" s="244">
        <f>IFERROR(INDEX(Calc!$AA$7:$CC$1006,$O8,F$5),"")</f>
        <v>9321000</v>
      </c>
      <c r="G8" s="244" t="str">
        <f>IFERROR(INDEX(Calc!$AA$7:$CC$1006,$O8,G$5),"")</f>
        <v>Caleb Mullins</v>
      </c>
      <c r="H8" s="244" t="str">
        <f>IFERROR(INDEX(Calc!$AA$7:$CC$1006,$O8,H$5),"")</f>
        <v>1-783-277-9499</v>
      </c>
      <c r="I8" s="244">
        <f>IFERROR(INDEX(Calc!$AA$7:$CC$1006,$O8,I$5),"")</f>
        <v>25</v>
      </c>
      <c r="J8" s="244" t="str">
        <f>IFERROR(INDEX(Calc!$AA$7:$CC$1006,$O8,J$5),"")</f>
        <v>Financial</v>
      </c>
      <c r="K8" s="244" t="str">
        <f>IFERROR(INDEX(Calc!$AA$7:$CC$1006,$O8,K$5),"")</f>
        <v/>
      </c>
      <c r="L8" s="244" t="str">
        <f>IFERROR(INDEX(Calc!$AA$7:$CC$1006,$O8,L$5),"")</f>
        <v/>
      </c>
      <c r="M8" s="244" t="str">
        <f>IFERROR(INDEX(Calc!$AA$7:$CC$1006,$O8,M$5),"")</f>
        <v/>
      </c>
      <c r="N8" s="244" t="str">
        <f>IFERROR(INDEX(Calc!$AA$7:$CC$1006,$O8,N$5),"")</f>
        <v/>
      </c>
      <c r="O8" s="234">
        <f>IFERROR(SMALL(Calc!$CD$7:$CD$1006,ROW(O7)-ROW(O$6)),"")</f>
        <v>1</v>
      </c>
    </row>
    <row r="9" spans="1:16" x14ac:dyDescent="0.25">
      <c r="A9" s="246" t="str">
        <f>IF(Calc!CE5=0,"&gt;&gt;","")</f>
        <v/>
      </c>
      <c r="B9" s="276" t="s">
        <v>5</v>
      </c>
      <c r="C9" s="277"/>
      <c r="E9" s="244" t="str">
        <f>IFERROR(INDEX(Calc!$AA$7:$CC$1006,$O9,E$5),"")</f>
        <v>Linear Marketing</v>
      </c>
      <c r="F9" s="244">
        <f>IFERROR(INDEX(Calc!$AA$7:$CC$1006,$O9,F$5),"")</f>
        <v>8692000</v>
      </c>
      <c r="G9" s="244" t="str">
        <f>IFERROR(INDEX(Calc!$AA$7:$CC$1006,$O9,G$5),"")</f>
        <v>Laura Hartman</v>
      </c>
      <c r="H9" s="244" t="str">
        <f>IFERROR(INDEX(Calc!$AA$7:$CC$1006,$O9,H$5),"")</f>
        <v>(557) 683-7717</v>
      </c>
      <c r="I9" s="244">
        <f>IFERROR(INDEX(Calc!$AA$7:$CC$1006,$O9,I$5),"")</f>
        <v>540</v>
      </c>
      <c r="J9" s="244" t="str">
        <f>IFERROR(INDEX(Calc!$AA$7:$CC$1006,$O9,J$5),"")</f>
        <v>Financial</v>
      </c>
      <c r="K9" s="244" t="str">
        <f>IFERROR(INDEX(Calc!$AA$7:$CC$1006,$O9,K$5),"")</f>
        <v/>
      </c>
      <c r="L9" s="244" t="str">
        <f>IFERROR(INDEX(Calc!$AA$7:$CC$1006,$O9,L$5),"")</f>
        <v/>
      </c>
      <c r="M9" s="244" t="str">
        <f>IFERROR(INDEX(Calc!$AA$7:$CC$1006,$O9,M$5),"")</f>
        <v/>
      </c>
      <c r="N9" s="244" t="str">
        <f>IFERROR(INDEX(Calc!$AA$7:$CC$1006,$O9,N$5),"")</f>
        <v/>
      </c>
      <c r="O9" s="234">
        <f>IFERROR(SMALL(Calc!$CD$7:$CD$1006,ROW(O8)-ROW(O$6)),"")</f>
        <v>2</v>
      </c>
    </row>
    <row r="10" spans="1:16" x14ac:dyDescent="0.25">
      <c r="A10" s="245"/>
      <c r="B10" s="212" t="s">
        <v>389</v>
      </c>
      <c r="C10" s="242" t="s">
        <v>483</v>
      </c>
      <c r="E10" s="244" t="str">
        <f>IFERROR(INDEX(Calc!$AA$7:$CC$1006,$O10,E$5),"")</f>
        <v>Pixel Logistics</v>
      </c>
      <c r="F10" s="244">
        <f>IFERROR(INDEX(Calc!$AA$7:$CC$1006,$O10,F$5),"")</f>
        <v>5804000</v>
      </c>
      <c r="G10" s="244" t="str">
        <f>IFERROR(INDEX(Calc!$AA$7:$CC$1006,$O10,G$5),"")</f>
        <v>Deanna Holcomb</v>
      </c>
      <c r="H10" s="244" t="str">
        <f>IFERROR(INDEX(Calc!$AA$7:$CC$1006,$O10,H$5),"")</f>
        <v>(490) 135-2832</v>
      </c>
      <c r="I10" s="244">
        <f>IFERROR(INDEX(Calc!$AA$7:$CC$1006,$O10,I$5),"")</f>
        <v>1000</v>
      </c>
      <c r="J10" s="244" t="str">
        <f>IFERROR(INDEX(Calc!$AA$7:$CC$1006,$O10,J$5),"")</f>
        <v>Financial</v>
      </c>
      <c r="K10" s="244" t="str">
        <f>IFERROR(INDEX(Calc!$AA$7:$CC$1006,$O10,K$5),"")</f>
        <v/>
      </c>
      <c r="L10" s="244" t="str">
        <f>IFERROR(INDEX(Calc!$AA$7:$CC$1006,$O10,L$5),"")</f>
        <v/>
      </c>
      <c r="M10" s="244" t="str">
        <f>IFERROR(INDEX(Calc!$AA$7:$CC$1006,$O10,M$5),"")</f>
        <v/>
      </c>
      <c r="N10" s="244" t="str">
        <f>IFERROR(INDEX(Calc!$AA$7:$CC$1006,$O10,N$5),"")</f>
        <v/>
      </c>
      <c r="O10" s="234">
        <f>IFERROR(SMALL(Calc!$CD$7:$CD$1006,ROW(O9)-ROW(O$6)),"")</f>
        <v>5</v>
      </c>
    </row>
    <row r="11" spans="1:16" x14ac:dyDescent="0.25">
      <c r="A11" s="245"/>
      <c r="B11" s="2"/>
      <c r="C11" s="2"/>
      <c r="E11" s="244" t="str">
        <f>IFERROR(INDEX(Calc!$AA$7:$CC$1006,$O11,E$5),"")</f>
        <v>Electric Logistics</v>
      </c>
      <c r="F11" s="244">
        <f>IFERROR(INDEX(Calc!$AA$7:$CC$1006,$O11,F$5),"")</f>
        <v>8034000</v>
      </c>
      <c r="G11" s="244" t="str">
        <f>IFERROR(INDEX(Calc!$AA$7:$CC$1006,$O11,G$5),"")</f>
        <v>Barbara Nash</v>
      </c>
      <c r="H11" s="244" t="str">
        <f>IFERROR(INDEX(Calc!$AA$7:$CC$1006,$O11,H$5),"")</f>
        <v>1-766-527-2028</v>
      </c>
      <c r="I11" s="244">
        <f>IFERROR(INDEX(Calc!$AA$7:$CC$1006,$O11,I$5),"")</f>
        <v>905</v>
      </c>
      <c r="J11" s="244" t="str">
        <f>IFERROR(INDEX(Calc!$AA$7:$CC$1006,$O11,J$5),"")</f>
        <v>Financial</v>
      </c>
      <c r="K11" s="244" t="str">
        <f>IFERROR(INDEX(Calc!$AA$7:$CC$1006,$O11,K$5),"")</f>
        <v/>
      </c>
      <c r="L11" s="244" t="str">
        <f>IFERROR(INDEX(Calc!$AA$7:$CC$1006,$O11,L$5),"")</f>
        <v/>
      </c>
      <c r="M11" s="244" t="str">
        <f>IFERROR(INDEX(Calc!$AA$7:$CC$1006,$O11,M$5),"")</f>
        <v/>
      </c>
      <c r="N11" s="244" t="str">
        <f>IFERROR(INDEX(Calc!$AA$7:$CC$1006,$O11,N$5),"")</f>
        <v/>
      </c>
      <c r="O11" s="234">
        <f>IFERROR(SMALL(Calc!$CD$7:$CD$1006,ROW(O10)-ROW(O$6)),"")</f>
        <v>9</v>
      </c>
    </row>
    <row r="12" spans="1:16" x14ac:dyDescent="0.25">
      <c r="A12" s="246" t="str">
        <f>IF(Calc!CF5=0,"&gt;&gt;","")</f>
        <v/>
      </c>
      <c r="B12" s="276" t="s">
        <v>18</v>
      </c>
      <c r="C12" s="277"/>
      <c r="E12" s="244" t="str">
        <f>IFERROR(INDEX(Calc!$AA$7:$CC$1006,$O12,E$5),"")</f>
        <v>Macro Finance</v>
      </c>
      <c r="F12" s="244">
        <f>IFERROR(INDEX(Calc!$AA$7:$CC$1006,$O12,F$5),"")</f>
        <v>2946000</v>
      </c>
      <c r="G12" s="244" t="str">
        <f>IFERROR(INDEX(Calc!$AA$7:$CC$1006,$O12,G$5),"")</f>
        <v>Ross Porter</v>
      </c>
      <c r="H12" s="244" t="str">
        <f>IFERROR(INDEX(Calc!$AA$7:$CC$1006,$O12,H$5),"")</f>
        <v>1-771-531-6786</v>
      </c>
      <c r="I12" s="244">
        <f>IFERROR(INDEX(Calc!$AA$7:$CC$1006,$O12,I$5),"")</f>
        <v>415</v>
      </c>
      <c r="J12" s="244" t="str">
        <f>IFERROR(INDEX(Calc!$AA$7:$CC$1006,$O12,J$5),"")</f>
        <v>Financial</v>
      </c>
      <c r="K12" s="244" t="str">
        <f>IFERROR(INDEX(Calc!$AA$7:$CC$1006,$O12,K$5),"")</f>
        <v/>
      </c>
      <c r="L12" s="244" t="str">
        <f>IFERROR(INDEX(Calc!$AA$7:$CC$1006,$O12,L$5),"")</f>
        <v/>
      </c>
      <c r="M12" s="244" t="str">
        <f>IFERROR(INDEX(Calc!$AA$7:$CC$1006,$O12,M$5),"")</f>
        <v/>
      </c>
      <c r="N12" s="244" t="str">
        <f>IFERROR(INDEX(Calc!$AA$7:$CC$1006,$O12,N$5),"")</f>
        <v/>
      </c>
      <c r="O12" s="234">
        <f>IFERROR(SMALL(Calc!$CD$7:$CD$1006,ROW(O11)-ROW(O$6)),"")</f>
        <v>18</v>
      </c>
    </row>
    <row r="13" spans="1:16" x14ac:dyDescent="0.25">
      <c r="A13" s="245"/>
      <c r="B13" s="212" t="s">
        <v>389</v>
      </c>
      <c r="C13" s="242"/>
      <c r="E13" s="244" t="str">
        <f>IFERROR(INDEX(Calc!$AA$7:$CC$1006,$O13,E$5),"")</f>
        <v>Financefluent</v>
      </c>
      <c r="F13" s="244">
        <f>IFERROR(INDEX(Calc!$AA$7:$CC$1006,$O13,F$5),"")</f>
        <v>9844000</v>
      </c>
      <c r="G13" s="244" t="str">
        <f>IFERROR(INDEX(Calc!$AA$7:$CC$1006,$O13,G$5),"")</f>
        <v>Norman Dillon</v>
      </c>
      <c r="H13" s="244" t="str">
        <f>IFERROR(INDEX(Calc!$AA$7:$CC$1006,$O13,H$5),"")</f>
        <v>(803) 712-9679</v>
      </c>
      <c r="I13" s="244">
        <f>IFERROR(INDEX(Calc!$AA$7:$CC$1006,$O13,I$5),"")</f>
        <v>185</v>
      </c>
      <c r="J13" s="244" t="str">
        <f>IFERROR(INDEX(Calc!$AA$7:$CC$1006,$O13,J$5),"")</f>
        <v>Financial</v>
      </c>
      <c r="K13" s="244" t="str">
        <f>IFERROR(INDEX(Calc!$AA$7:$CC$1006,$O13,K$5),"")</f>
        <v/>
      </c>
      <c r="L13" s="244" t="str">
        <f>IFERROR(INDEX(Calc!$AA$7:$CC$1006,$O13,L$5),"")</f>
        <v/>
      </c>
      <c r="M13" s="244" t="str">
        <f>IFERROR(INDEX(Calc!$AA$7:$CC$1006,$O13,M$5),"")</f>
        <v/>
      </c>
      <c r="N13" s="244" t="str">
        <f>IFERROR(INDEX(Calc!$AA$7:$CC$1006,$O13,N$5),"")</f>
        <v/>
      </c>
      <c r="O13" s="234">
        <f>IFERROR(SMALL(Calc!$CD$7:$CD$1006,ROW(O12)-ROW(O$6)),"")</f>
        <v>19</v>
      </c>
    </row>
    <row r="14" spans="1:16" x14ac:dyDescent="0.25">
      <c r="A14" s="245"/>
      <c r="B14" s="2"/>
      <c r="C14" s="2"/>
      <c r="E14" s="244" t="str">
        <f>IFERROR(INDEX(Calc!$AA$7:$CC$1006,$O14,E$5),"")</f>
        <v>Spire Operations</v>
      </c>
      <c r="F14" s="244">
        <f>IFERROR(INDEX(Calc!$AA$7:$CC$1006,$O14,F$5),"")</f>
        <v>5975000</v>
      </c>
      <c r="G14" s="244" t="str">
        <f>IFERROR(INDEX(Calc!$AA$7:$CC$1006,$O14,G$5),"")</f>
        <v>Ahmed Munoz</v>
      </c>
      <c r="H14" s="244" t="str">
        <f>IFERROR(INDEX(Calc!$AA$7:$CC$1006,$O14,H$5),"")</f>
        <v>(676) 613-1898</v>
      </c>
      <c r="I14" s="244">
        <f>IFERROR(INDEX(Calc!$AA$7:$CC$1006,$O14,I$5),"")</f>
        <v>645</v>
      </c>
      <c r="J14" s="244" t="str">
        <f>IFERROR(INDEX(Calc!$AA$7:$CC$1006,$O14,J$5),"")</f>
        <v>Financial</v>
      </c>
      <c r="K14" s="244" t="str">
        <f>IFERROR(INDEX(Calc!$AA$7:$CC$1006,$O14,K$5),"")</f>
        <v/>
      </c>
      <c r="L14" s="244" t="str">
        <f>IFERROR(INDEX(Calc!$AA$7:$CC$1006,$O14,L$5),"")</f>
        <v/>
      </c>
      <c r="M14" s="244" t="str">
        <f>IFERROR(INDEX(Calc!$AA$7:$CC$1006,$O14,M$5),"")</f>
        <v/>
      </c>
      <c r="N14" s="244" t="str">
        <f>IFERROR(INDEX(Calc!$AA$7:$CC$1006,$O14,N$5),"")</f>
        <v/>
      </c>
      <c r="O14" s="234">
        <f>IFERROR(SMALL(Calc!$CD$7:$CD$1006,ROW(O13)-ROW(O$6)),"")</f>
        <v>22</v>
      </c>
    </row>
    <row r="15" spans="1:16" x14ac:dyDescent="0.25">
      <c r="A15" s="246" t="str">
        <f>IF(Calc!CG5=0,"&gt;&gt;","")</f>
        <v/>
      </c>
      <c r="B15" s="276" t="s">
        <v>556</v>
      </c>
      <c r="C15" s="277"/>
      <c r="E15" s="244" t="str">
        <f>IFERROR(INDEX(Calc!$AA$7:$CC$1006,$O15,E$5),"")</f>
        <v/>
      </c>
      <c r="F15" s="244" t="str">
        <f>IFERROR(INDEX(Calc!$AA$7:$CC$1006,$O15,F$5),"")</f>
        <v/>
      </c>
      <c r="G15" s="244" t="str">
        <f>IFERROR(INDEX(Calc!$AA$7:$CC$1006,$O15,G$5),"")</f>
        <v/>
      </c>
      <c r="H15" s="244" t="str">
        <f>IFERROR(INDEX(Calc!$AA$7:$CC$1006,$O15,H$5),"")</f>
        <v/>
      </c>
      <c r="I15" s="244" t="str">
        <f>IFERROR(INDEX(Calc!$AA$7:$CC$1006,$O15,I$5),"")</f>
        <v/>
      </c>
      <c r="J15" s="244" t="str">
        <f>IFERROR(INDEX(Calc!$AA$7:$CC$1006,$O15,J$5),"")</f>
        <v/>
      </c>
      <c r="K15" s="244" t="str">
        <f>IFERROR(INDEX(Calc!$AA$7:$CC$1006,$O15,K$5),"")</f>
        <v/>
      </c>
      <c r="L15" s="244" t="str">
        <f>IFERROR(INDEX(Calc!$AA$7:$CC$1006,$O15,L$5),"")</f>
        <v/>
      </c>
      <c r="M15" s="244" t="str">
        <f>IFERROR(INDEX(Calc!$AA$7:$CC$1006,$O15,M$5),"")</f>
        <v/>
      </c>
      <c r="N15" s="244" t="str">
        <f>IFERROR(INDEX(Calc!$AA$7:$CC$1006,$O15,N$5),"")</f>
        <v/>
      </c>
      <c r="O15" s="234" t="str">
        <f>IFERROR(SMALL(Calc!$CD$7:$CD$1006,ROW(O14)-ROW(O$6)),"")</f>
        <v/>
      </c>
    </row>
    <row r="16" spans="1:16" x14ac:dyDescent="0.25">
      <c r="A16" s="245"/>
      <c r="B16" s="212" t="s">
        <v>391</v>
      </c>
      <c r="C16" s="242" t="s">
        <v>555</v>
      </c>
      <c r="E16" s="244" t="str">
        <f>IFERROR(INDEX(Calc!$AA$7:$CC$1006,$O16,E$5),"")</f>
        <v/>
      </c>
      <c r="F16" s="244" t="str">
        <f>IFERROR(INDEX(Calc!$AA$7:$CC$1006,$O16,F$5),"")</f>
        <v/>
      </c>
      <c r="G16" s="244" t="str">
        <f>IFERROR(INDEX(Calc!$AA$7:$CC$1006,$O16,G$5),"")</f>
        <v/>
      </c>
      <c r="H16" s="244" t="str">
        <f>IFERROR(INDEX(Calc!$AA$7:$CC$1006,$O16,H$5),"")</f>
        <v/>
      </c>
      <c r="I16" s="244" t="str">
        <f>IFERROR(INDEX(Calc!$AA$7:$CC$1006,$O16,I$5),"")</f>
        <v/>
      </c>
      <c r="J16" s="244" t="str">
        <f>IFERROR(INDEX(Calc!$AA$7:$CC$1006,$O16,J$5),"")</f>
        <v/>
      </c>
      <c r="K16" s="244" t="str">
        <f>IFERROR(INDEX(Calc!$AA$7:$CC$1006,$O16,K$5),"")</f>
        <v/>
      </c>
      <c r="L16" s="244" t="str">
        <f>IFERROR(INDEX(Calc!$AA$7:$CC$1006,$O16,L$5),"")</f>
        <v/>
      </c>
      <c r="M16" s="244" t="str">
        <f>IFERROR(INDEX(Calc!$AA$7:$CC$1006,$O16,M$5),"")</f>
        <v/>
      </c>
      <c r="N16" s="244" t="str">
        <f>IFERROR(INDEX(Calc!$AA$7:$CC$1006,$O16,N$5),"")</f>
        <v/>
      </c>
      <c r="O16" s="234" t="str">
        <f>IFERROR(SMALL(Calc!$CD$7:$CD$1006,ROW(O15)-ROW(O$6)),"")</f>
        <v/>
      </c>
    </row>
    <row r="17" spans="1:15" x14ac:dyDescent="0.25">
      <c r="A17" s="245"/>
      <c r="B17" s="2"/>
      <c r="C17" s="2"/>
      <c r="E17" s="244" t="str">
        <f>IFERROR(INDEX(Calc!$AA$7:$CC$1006,$O17,E$5),"")</f>
        <v/>
      </c>
      <c r="F17" s="244" t="str">
        <f>IFERROR(INDEX(Calc!$AA$7:$CC$1006,$O17,F$5),"")</f>
        <v/>
      </c>
      <c r="G17" s="244" t="str">
        <f>IFERROR(INDEX(Calc!$AA$7:$CC$1006,$O17,G$5),"")</f>
        <v/>
      </c>
      <c r="H17" s="244" t="str">
        <f>IFERROR(INDEX(Calc!$AA$7:$CC$1006,$O17,H$5),"")</f>
        <v/>
      </c>
      <c r="I17" s="244" t="str">
        <f>IFERROR(INDEX(Calc!$AA$7:$CC$1006,$O17,I$5),"")</f>
        <v/>
      </c>
      <c r="J17" s="244" t="str">
        <f>IFERROR(INDEX(Calc!$AA$7:$CC$1006,$O17,J$5),"")</f>
        <v/>
      </c>
      <c r="K17" s="244" t="str">
        <f>IFERROR(INDEX(Calc!$AA$7:$CC$1006,$O17,K$5),"")</f>
        <v/>
      </c>
      <c r="L17" s="244" t="str">
        <f>IFERROR(INDEX(Calc!$AA$7:$CC$1006,$O17,L$5),"")</f>
        <v/>
      </c>
      <c r="M17" s="244" t="str">
        <f>IFERROR(INDEX(Calc!$AA$7:$CC$1006,$O17,M$5),"")</f>
        <v/>
      </c>
      <c r="N17" s="244" t="str">
        <f>IFERROR(INDEX(Calc!$AA$7:$CC$1006,$O17,N$5),"")</f>
        <v/>
      </c>
      <c r="O17" s="234" t="str">
        <f>IFERROR(SMALL(Calc!$CD$7:$CD$1006,ROW(O16)-ROW(O$6)),"")</f>
        <v/>
      </c>
    </row>
    <row r="18" spans="1:15" x14ac:dyDescent="0.25">
      <c r="A18" s="246" t="str">
        <f>IF(Calc!CH5=0,"&gt;&gt;","")</f>
        <v/>
      </c>
      <c r="B18" s="276" t="s">
        <v>23</v>
      </c>
      <c r="C18" s="277"/>
      <c r="E18" s="244" t="str">
        <f>IFERROR(INDEX(Calc!$AA$7:$CC$1006,$O18,E$5),"")</f>
        <v/>
      </c>
      <c r="F18" s="244" t="str">
        <f>IFERROR(INDEX(Calc!$AA$7:$CC$1006,$O18,F$5),"")</f>
        <v/>
      </c>
      <c r="G18" s="244" t="str">
        <f>IFERROR(INDEX(Calc!$AA$7:$CC$1006,$O18,G$5),"")</f>
        <v/>
      </c>
      <c r="H18" s="244" t="str">
        <f>IFERROR(INDEX(Calc!$AA$7:$CC$1006,$O18,H$5),"")</f>
        <v/>
      </c>
      <c r="I18" s="244" t="str">
        <f>IFERROR(INDEX(Calc!$AA$7:$CC$1006,$O18,I$5),"")</f>
        <v/>
      </c>
      <c r="J18" s="244" t="str">
        <f>IFERROR(INDEX(Calc!$AA$7:$CC$1006,$O18,J$5),"")</f>
        <v/>
      </c>
      <c r="K18" s="244" t="str">
        <f>IFERROR(INDEX(Calc!$AA$7:$CC$1006,$O18,K$5),"")</f>
        <v/>
      </c>
      <c r="L18" s="244" t="str">
        <f>IFERROR(INDEX(Calc!$AA$7:$CC$1006,$O18,L$5),"")</f>
        <v/>
      </c>
      <c r="M18" s="244" t="str">
        <f>IFERROR(INDEX(Calc!$AA$7:$CC$1006,$O18,M$5),"")</f>
        <v/>
      </c>
      <c r="N18" s="244" t="str">
        <f>IFERROR(INDEX(Calc!$AA$7:$CC$1006,$O18,N$5),"")</f>
        <v/>
      </c>
      <c r="O18" s="234" t="str">
        <f>IFERROR(SMALL(Calc!$CD$7:$CD$1006,ROW(O17)-ROW(O$6)),"")</f>
        <v/>
      </c>
    </row>
    <row r="19" spans="1:15" x14ac:dyDescent="0.25">
      <c r="B19" s="212" t="s">
        <v>390</v>
      </c>
      <c r="C19" s="242"/>
      <c r="E19" s="244" t="str">
        <f>IFERROR(INDEX(Calc!$AA$7:$CC$1006,$O19,E$5),"")</f>
        <v/>
      </c>
      <c r="F19" s="244" t="str">
        <f>IFERROR(INDEX(Calc!$AA$7:$CC$1006,$O19,F$5),"")</f>
        <v/>
      </c>
      <c r="G19" s="244" t="str">
        <f>IFERROR(INDEX(Calc!$AA$7:$CC$1006,$O19,G$5),"")</f>
        <v/>
      </c>
      <c r="H19" s="244" t="str">
        <f>IFERROR(INDEX(Calc!$AA$7:$CC$1006,$O19,H$5),"")</f>
        <v/>
      </c>
      <c r="I19" s="244" t="str">
        <f>IFERROR(INDEX(Calc!$AA$7:$CC$1006,$O19,I$5),"")</f>
        <v/>
      </c>
      <c r="J19" s="244" t="str">
        <f>IFERROR(INDEX(Calc!$AA$7:$CC$1006,$O19,J$5),"")</f>
        <v/>
      </c>
      <c r="K19" s="244" t="str">
        <f>IFERROR(INDEX(Calc!$AA$7:$CC$1006,$O19,K$5),"")</f>
        <v/>
      </c>
      <c r="L19" s="244" t="str">
        <f>IFERROR(INDEX(Calc!$AA$7:$CC$1006,$O19,L$5),"")</f>
        <v/>
      </c>
      <c r="M19" s="244" t="str">
        <f>IFERROR(INDEX(Calc!$AA$7:$CC$1006,$O19,M$5),"")</f>
        <v/>
      </c>
      <c r="N19" s="244" t="str">
        <f>IFERROR(INDEX(Calc!$AA$7:$CC$1006,$O19,N$5),"")</f>
        <v/>
      </c>
      <c r="O19" s="234" t="str">
        <f>IFERROR(SMALL(Calc!$CD$7:$CD$1006,ROW(O18)-ROW(O$6)),"")</f>
        <v/>
      </c>
    </row>
    <row r="20" spans="1:15" x14ac:dyDescent="0.25">
      <c r="E20" s="244" t="str">
        <f>IFERROR(INDEX(Calc!$AA$7:$CC$1006,$O20,E$5),"")</f>
        <v/>
      </c>
      <c r="F20" s="244" t="str">
        <f>IFERROR(INDEX(Calc!$AA$7:$CC$1006,$O20,F$5),"")</f>
        <v/>
      </c>
      <c r="G20" s="244" t="str">
        <f>IFERROR(INDEX(Calc!$AA$7:$CC$1006,$O20,G$5),"")</f>
        <v/>
      </c>
      <c r="H20" s="244" t="str">
        <f>IFERROR(INDEX(Calc!$AA$7:$CC$1006,$O20,H$5),"")</f>
        <v/>
      </c>
      <c r="I20" s="244" t="str">
        <f>IFERROR(INDEX(Calc!$AA$7:$CC$1006,$O20,I$5),"")</f>
        <v/>
      </c>
      <c r="J20" s="244" t="str">
        <f>IFERROR(INDEX(Calc!$AA$7:$CC$1006,$O20,J$5),"")</f>
        <v/>
      </c>
      <c r="K20" s="244" t="str">
        <f>IFERROR(INDEX(Calc!$AA$7:$CC$1006,$O20,K$5),"")</f>
        <v/>
      </c>
      <c r="L20" s="244" t="str">
        <f>IFERROR(INDEX(Calc!$AA$7:$CC$1006,$O20,L$5),"")</f>
        <v/>
      </c>
      <c r="M20" s="244" t="str">
        <f>IFERROR(INDEX(Calc!$AA$7:$CC$1006,$O20,M$5),"")</f>
        <v/>
      </c>
      <c r="N20" s="244" t="str">
        <f>IFERROR(INDEX(Calc!$AA$7:$CC$1006,$O20,N$5),"")</f>
        <v/>
      </c>
      <c r="O20" s="234" t="str">
        <f>IFERROR(SMALL(Calc!$CD$7:$CD$1006,ROW(O19)-ROW(O$6)),"")</f>
        <v/>
      </c>
    </row>
    <row r="21" spans="1:15" x14ac:dyDescent="0.25">
      <c r="E21" s="244" t="str">
        <f>IFERROR(INDEX(Calc!$AA$7:$CC$1006,$O21,E$5),"")</f>
        <v/>
      </c>
      <c r="F21" s="244" t="str">
        <f>IFERROR(INDEX(Calc!$AA$7:$CC$1006,$O21,F$5),"")</f>
        <v/>
      </c>
      <c r="G21" s="244" t="str">
        <f>IFERROR(INDEX(Calc!$AA$7:$CC$1006,$O21,G$5),"")</f>
        <v/>
      </c>
      <c r="H21" s="244" t="str">
        <f>IFERROR(INDEX(Calc!$AA$7:$CC$1006,$O21,H$5),"")</f>
        <v/>
      </c>
      <c r="I21" s="244" t="str">
        <f>IFERROR(INDEX(Calc!$AA$7:$CC$1006,$O21,I$5),"")</f>
        <v/>
      </c>
      <c r="J21" s="244" t="str">
        <f>IFERROR(INDEX(Calc!$AA$7:$CC$1006,$O21,J$5),"")</f>
        <v/>
      </c>
      <c r="K21" s="244" t="str">
        <f>IFERROR(INDEX(Calc!$AA$7:$CC$1006,$O21,K$5),"")</f>
        <v/>
      </c>
      <c r="L21" s="244" t="str">
        <f>IFERROR(INDEX(Calc!$AA$7:$CC$1006,$O21,L$5),"")</f>
        <v/>
      </c>
      <c r="M21" s="244" t="str">
        <f>IFERROR(INDEX(Calc!$AA$7:$CC$1006,$O21,M$5),"")</f>
        <v/>
      </c>
      <c r="N21" s="244" t="str">
        <f>IFERROR(INDEX(Calc!$AA$7:$CC$1006,$O21,N$5),"")</f>
        <v/>
      </c>
      <c r="O21" s="234" t="str">
        <f>IFERROR(SMALL(Calc!$CD$7:$CD$1006,ROW(O20)-ROW(O$6)),"")</f>
        <v/>
      </c>
    </row>
    <row r="22" spans="1:15" x14ac:dyDescent="0.25">
      <c r="E22" s="244" t="str">
        <f>IFERROR(INDEX(Calc!$AA$7:$CC$1006,$O22,E$5),"")</f>
        <v/>
      </c>
      <c r="F22" s="244" t="str">
        <f>IFERROR(INDEX(Calc!$AA$7:$CC$1006,$O22,F$5),"")</f>
        <v/>
      </c>
      <c r="G22" s="244" t="str">
        <f>IFERROR(INDEX(Calc!$AA$7:$CC$1006,$O22,G$5),"")</f>
        <v/>
      </c>
      <c r="H22" s="244" t="str">
        <f>IFERROR(INDEX(Calc!$AA$7:$CC$1006,$O22,H$5),"")</f>
        <v/>
      </c>
      <c r="I22" s="244" t="str">
        <f>IFERROR(INDEX(Calc!$AA$7:$CC$1006,$O22,I$5),"")</f>
        <v/>
      </c>
      <c r="J22" s="244" t="str">
        <f>IFERROR(INDEX(Calc!$AA$7:$CC$1006,$O22,J$5),"")</f>
        <v/>
      </c>
      <c r="K22" s="244" t="str">
        <f>IFERROR(INDEX(Calc!$AA$7:$CC$1006,$O22,K$5),"")</f>
        <v/>
      </c>
      <c r="L22" s="244" t="str">
        <f>IFERROR(INDEX(Calc!$AA$7:$CC$1006,$O22,L$5),"")</f>
        <v/>
      </c>
      <c r="M22" s="244" t="str">
        <f>IFERROR(INDEX(Calc!$AA$7:$CC$1006,$O22,M$5),"")</f>
        <v/>
      </c>
      <c r="N22" s="244" t="str">
        <f>IFERROR(INDEX(Calc!$AA$7:$CC$1006,$O22,N$5),"")</f>
        <v/>
      </c>
      <c r="O22" s="234" t="str">
        <f>IFERROR(SMALL(Calc!$CD$7:$CD$1006,ROW(O21)-ROW(O$6)),"")</f>
        <v/>
      </c>
    </row>
    <row r="23" spans="1:15" x14ac:dyDescent="0.25">
      <c r="E23" s="244" t="str">
        <f>IFERROR(INDEX(Calc!$AA$7:$CC$1006,$O23,E$5),"")</f>
        <v/>
      </c>
      <c r="F23" s="244" t="str">
        <f>IFERROR(INDEX(Calc!$AA$7:$CC$1006,$O23,F$5),"")</f>
        <v/>
      </c>
      <c r="G23" s="244" t="str">
        <f>IFERROR(INDEX(Calc!$AA$7:$CC$1006,$O23,G$5),"")</f>
        <v/>
      </c>
      <c r="H23" s="244" t="str">
        <f>IFERROR(INDEX(Calc!$AA$7:$CC$1006,$O23,H$5),"")</f>
        <v/>
      </c>
      <c r="I23" s="244" t="str">
        <f>IFERROR(INDEX(Calc!$AA$7:$CC$1006,$O23,I$5),"")</f>
        <v/>
      </c>
      <c r="J23" s="244" t="str">
        <f>IFERROR(INDEX(Calc!$AA$7:$CC$1006,$O23,J$5),"")</f>
        <v/>
      </c>
      <c r="K23" s="244" t="str">
        <f>IFERROR(INDEX(Calc!$AA$7:$CC$1006,$O23,K$5),"")</f>
        <v/>
      </c>
      <c r="L23" s="244" t="str">
        <f>IFERROR(INDEX(Calc!$AA$7:$CC$1006,$O23,L$5),"")</f>
        <v/>
      </c>
      <c r="M23" s="244" t="str">
        <f>IFERROR(INDEX(Calc!$AA$7:$CC$1006,$O23,M$5),"")</f>
        <v/>
      </c>
      <c r="N23" s="244" t="str">
        <f>IFERROR(INDEX(Calc!$AA$7:$CC$1006,$O23,N$5),"")</f>
        <v/>
      </c>
      <c r="O23" s="234" t="str">
        <f>IFERROR(SMALL(Calc!$CD$7:$CD$1006,ROW(O22)-ROW(O$6)),"")</f>
        <v/>
      </c>
    </row>
    <row r="24" spans="1:15" x14ac:dyDescent="0.25">
      <c r="E24" s="244" t="str">
        <f>IFERROR(INDEX(Calc!$AA$7:$CC$1006,$O24,E$5),"")</f>
        <v/>
      </c>
      <c r="F24" s="244" t="str">
        <f>IFERROR(INDEX(Calc!$AA$7:$CC$1006,$O24,F$5),"")</f>
        <v/>
      </c>
      <c r="G24" s="244" t="str">
        <f>IFERROR(INDEX(Calc!$AA$7:$CC$1006,$O24,G$5),"")</f>
        <v/>
      </c>
      <c r="H24" s="244" t="str">
        <f>IFERROR(INDEX(Calc!$AA$7:$CC$1006,$O24,H$5),"")</f>
        <v/>
      </c>
      <c r="I24" s="244" t="str">
        <f>IFERROR(INDEX(Calc!$AA$7:$CC$1006,$O24,I$5),"")</f>
        <v/>
      </c>
      <c r="J24" s="244" t="str">
        <f>IFERROR(INDEX(Calc!$AA$7:$CC$1006,$O24,J$5),"")</f>
        <v/>
      </c>
      <c r="K24" s="244" t="str">
        <f>IFERROR(INDEX(Calc!$AA$7:$CC$1006,$O24,K$5),"")</f>
        <v/>
      </c>
      <c r="L24" s="244" t="str">
        <f>IFERROR(INDEX(Calc!$AA$7:$CC$1006,$O24,L$5),"")</f>
        <v/>
      </c>
      <c r="M24" s="244" t="str">
        <f>IFERROR(INDEX(Calc!$AA$7:$CC$1006,$O24,M$5),"")</f>
        <v/>
      </c>
      <c r="N24" s="244" t="str">
        <f>IFERROR(INDEX(Calc!$AA$7:$CC$1006,$O24,N$5),"")</f>
        <v/>
      </c>
      <c r="O24" s="234" t="str">
        <f>IFERROR(SMALL(Calc!$CD$7:$CD$1006,ROW(O23)-ROW(O$6)),"")</f>
        <v/>
      </c>
    </row>
    <row r="25" spans="1:15" x14ac:dyDescent="0.25">
      <c r="E25" s="244" t="str">
        <f>IFERROR(INDEX(Calc!$AA$7:$CC$1006,$O25,E$5),"")</f>
        <v/>
      </c>
      <c r="F25" s="244" t="str">
        <f>IFERROR(INDEX(Calc!$AA$7:$CC$1006,$O25,F$5),"")</f>
        <v/>
      </c>
      <c r="G25" s="244" t="str">
        <f>IFERROR(INDEX(Calc!$AA$7:$CC$1006,$O25,G$5),"")</f>
        <v/>
      </c>
      <c r="H25" s="244" t="str">
        <f>IFERROR(INDEX(Calc!$AA$7:$CC$1006,$O25,H$5),"")</f>
        <v/>
      </c>
      <c r="I25" s="244" t="str">
        <f>IFERROR(INDEX(Calc!$AA$7:$CC$1006,$O25,I$5),"")</f>
        <v/>
      </c>
      <c r="J25" s="244" t="str">
        <f>IFERROR(INDEX(Calc!$AA$7:$CC$1006,$O25,J$5),"")</f>
        <v/>
      </c>
      <c r="K25" s="244" t="str">
        <f>IFERROR(INDEX(Calc!$AA$7:$CC$1006,$O25,K$5),"")</f>
        <v/>
      </c>
      <c r="L25" s="244" t="str">
        <f>IFERROR(INDEX(Calc!$AA$7:$CC$1006,$O25,L$5),"")</f>
        <v/>
      </c>
      <c r="M25" s="244" t="str">
        <f>IFERROR(INDEX(Calc!$AA$7:$CC$1006,$O25,M$5),"")</f>
        <v/>
      </c>
      <c r="N25" s="244" t="str">
        <f>IFERROR(INDEX(Calc!$AA$7:$CC$1006,$O25,N$5),"")</f>
        <v/>
      </c>
      <c r="O25" s="234" t="str">
        <f>IFERROR(SMALL(Calc!$CD$7:$CD$1006,ROW(O24)-ROW(O$6)),"")</f>
        <v/>
      </c>
    </row>
    <row r="26" spans="1:15" x14ac:dyDescent="0.25">
      <c r="E26" s="244" t="str">
        <f>IFERROR(INDEX(Calc!$AA$7:$CC$1006,$O26,E$5),"")</f>
        <v/>
      </c>
      <c r="F26" s="244" t="str">
        <f>IFERROR(INDEX(Calc!$AA$7:$CC$1006,$O26,F$5),"")</f>
        <v/>
      </c>
      <c r="G26" s="244" t="str">
        <f>IFERROR(INDEX(Calc!$AA$7:$CC$1006,$O26,G$5),"")</f>
        <v/>
      </c>
      <c r="H26" s="244" t="str">
        <f>IFERROR(INDEX(Calc!$AA$7:$CC$1006,$O26,H$5),"")</f>
        <v/>
      </c>
      <c r="I26" s="244" t="str">
        <f>IFERROR(INDEX(Calc!$AA$7:$CC$1006,$O26,I$5),"")</f>
        <v/>
      </c>
      <c r="J26" s="244" t="str">
        <f>IFERROR(INDEX(Calc!$AA$7:$CC$1006,$O26,J$5),"")</f>
        <v/>
      </c>
      <c r="K26" s="244" t="str">
        <f>IFERROR(INDEX(Calc!$AA$7:$CC$1006,$O26,K$5),"")</f>
        <v/>
      </c>
      <c r="L26" s="244" t="str">
        <f>IFERROR(INDEX(Calc!$AA$7:$CC$1006,$O26,L$5),"")</f>
        <v/>
      </c>
      <c r="M26" s="244" t="str">
        <f>IFERROR(INDEX(Calc!$AA$7:$CC$1006,$O26,M$5),"")</f>
        <v/>
      </c>
      <c r="N26" s="244" t="str">
        <f>IFERROR(INDEX(Calc!$AA$7:$CC$1006,$O26,N$5),"")</f>
        <v/>
      </c>
      <c r="O26" s="234" t="str">
        <f>IFERROR(SMALL(Calc!$CD$7:$CD$1006,ROW(O25)-ROW(O$6)),"")</f>
        <v/>
      </c>
    </row>
    <row r="27" spans="1:15" x14ac:dyDescent="0.25">
      <c r="E27" s="244" t="str">
        <f>IFERROR(INDEX(Calc!$AA$7:$CC$1006,$O27,E$5),"")</f>
        <v/>
      </c>
      <c r="F27" s="244" t="str">
        <f>IFERROR(INDEX(Calc!$AA$7:$CC$1006,$O27,F$5),"")</f>
        <v/>
      </c>
      <c r="G27" s="244" t="str">
        <f>IFERROR(INDEX(Calc!$AA$7:$CC$1006,$O27,G$5),"")</f>
        <v/>
      </c>
      <c r="H27" s="244" t="str">
        <f>IFERROR(INDEX(Calc!$AA$7:$CC$1006,$O27,H$5),"")</f>
        <v/>
      </c>
      <c r="I27" s="244" t="str">
        <f>IFERROR(INDEX(Calc!$AA$7:$CC$1006,$O27,I$5),"")</f>
        <v/>
      </c>
      <c r="J27" s="244" t="str">
        <f>IFERROR(INDEX(Calc!$AA$7:$CC$1006,$O27,J$5),"")</f>
        <v/>
      </c>
      <c r="K27" s="244" t="str">
        <f>IFERROR(INDEX(Calc!$AA$7:$CC$1006,$O27,K$5),"")</f>
        <v/>
      </c>
      <c r="L27" s="244" t="str">
        <f>IFERROR(INDEX(Calc!$AA$7:$CC$1006,$O27,L$5),"")</f>
        <v/>
      </c>
      <c r="M27" s="244" t="str">
        <f>IFERROR(INDEX(Calc!$AA$7:$CC$1006,$O27,M$5),"")</f>
        <v/>
      </c>
      <c r="N27" s="244" t="str">
        <f>IFERROR(INDEX(Calc!$AA$7:$CC$1006,$O27,N$5),"")</f>
        <v/>
      </c>
      <c r="O27" s="234" t="str">
        <f>IFERROR(SMALL(Calc!$CD$7:$CD$1006,ROW(O26)-ROW(O$6)),"")</f>
        <v/>
      </c>
    </row>
    <row r="28" spans="1:15" x14ac:dyDescent="0.25">
      <c r="E28" s="244" t="str">
        <f>IFERROR(INDEX(Calc!$AA$7:$CC$1006,$O28,E$5),"")</f>
        <v/>
      </c>
      <c r="F28" s="244" t="str">
        <f>IFERROR(INDEX(Calc!$AA$7:$CC$1006,$O28,F$5),"")</f>
        <v/>
      </c>
      <c r="G28" s="244" t="str">
        <f>IFERROR(INDEX(Calc!$AA$7:$CC$1006,$O28,G$5),"")</f>
        <v/>
      </c>
      <c r="H28" s="244" t="str">
        <f>IFERROR(INDEX(Calc!$AA$7:$CC$1006,$O28,H$5),"")</f>
        <v/>
      </c>
      <c r="I28" s="244" t="str">
        <f>IFERROR(INDEX(Calc!$AA$7:$CC$1006,$O28,I$5),"")</f>
        <v/>
      </c>
      <c r="J28" s="244" t="str">
        <f>IFERROR(INDEX(Calc!$AA$7:$CC$1006,$O28,J$5),"")</f>
        <v/>
      </c>
      <c r="K28" s="244" t="str">
        <f>IFERROR(INDEX(Calc!$AA$7:$CC$1006,$O28,K$5),"")</f>
        <v/>
      </c>
      <c r="L28" s="244" t="str">
        <f>IFERROR(INDEX(Calc!$AA$7:$CC$1006,$O28,L$5),"")</f>
        <v/>
      </c>
      <c r="M28" s="244" t="str">
        <f>IFERROR(INDEX(Calc!$AA$7:$CC$1006,$O28,M$5),"")</f>
        <v/>
      </c>
      <c r="N28" s="244" t="str">
        <f>IFERROR(INDEX(Calc!$AA$7:$CC$1006,$O28,N$5),"")</f>
        <v/>
      </c>
      <c r="O28" s="234" t="str">
        <f>IFERROR(SMALL(Calc!$CD$7:$CD$1006,ROW(O27)-ROW(O$6)),"")</f>
        <v/>
      </c>
    </row>
    <row r="29" spans="1:15" x14ac:dyDescent="0.25">
      <c r="E29" s="244" t="str">
        <f>IFERROR(INDEX(Calc!$AA$7:$CC$1006,$O29,E$5),"")</f>
        <v/>
      </c>
      <c r="F29" s="244" t="str">
        <f>IFERROR(INDEX(Calc!$AA$7:$CC$1006,$O29,F$5),"")</f>
        <v/>
      </c>
      <c r="G29" s="244" t="str">
        <f>IFERROR(INDEX(Calc!$AA$7:$CC$1006,$O29,G$5),"")</f>
        <v/>
      </c>
      <c r="H29" s="244" t="str">
        <f>IFERROR(INDEX(Calc!$AA$7:$CC$1006,$O29,H$5),"")</f>
        <v/>
      </c>
      <c r="I29" s="244" t="str">
        <f>IFERROR(INDEX(Calc!$AA$7:$CC$1006,$O29,I$5),"")</f>
        <v/>
      </c>
      <c r="J29" s="244" t="str">
        <f>IFERROR(INDEX(Calc!$AA$7:$CC$1006,$O29,J$5),"")</f>
        <v/>
      </c>
      <c r="K29" s="244" t="str">
        <f>IFERROR(INDEX(Calc!$AA$7:$CC$1006,$O29,K$5),"")</f>
        <v/>
      </c>
      <c r="L29" s="244" t="str">
        <f>IFERROR(INDEX(Calc!$AA$7:$CC$1006,$O29,L$5),"")</f>
        <v/>
      </c>
      <c r="M29" s="244" t="str">
        <f>IFERROR(INDEX(Calc!$AA$7:$CC$1006,$O29,M$5),"")</f>
        <v/>
      </c>
      <c r="N29" s="244" t="str">
        <f>IFERROR(INDEX(Calc!$AA$7:$CC$1006,$O29,N$5),"")</f>
        <v/>
      </c>
      <c r="O29" s="234" t="str">
        <f>IFERROR(SMALL(Calc!$CD$7:$CD$1006,ROW(O28)-ROW(O$6)),"")</f>
        <v/>
      </c>
    </row>
    <row r="30" spans="1:15" x14ac:dyDescent="0.25">
      <c r="E30" s="244" t="str">
        <f>IFERROR(INDEX(Calc!$AA$7:$CC$1006,$O30,E$5),"")</f>
        <v/>
      </c>
      <c r="F30" s="244" t="str">
        <f>IFERROR(INDEX(Calc!$AA$7:$CC$1006,$O30,F$5),"")</f>
        <v/>
      </c>
      <c r="G30" s="244" t="str">
        <f>IFERROR(INDEX(Calc!$AA$7:$CC$1006,$O30,G$5),"")</f>
        <v/>
      </c>
      <c r="H30" s="244" t="str">
        <f>IFERROR(INDEX(Calc!$AA$7:$CC$1006,$O30,H$5),"")</f>
        <v/>
      </c>
      <c r="I30" s="244" t="str">
        <f>IFERROR(INDEX(Calc!$AA$7:$CC$1006,$O30,I$5),"")</f>
        <v/>
      </c>
      <c r="J30" s="244" t="str">
        <f>IFERROR(INDEX(Calc!$AA$7:$CC$1006,$O30,J$5),"")</f>
        <v/>
      </c>
      <c r="K30" s="244" t="str">
        <f>IFERROR(INDEX(Calc!$AA$7:$CC$1006,$O30,K$5),"")</f>
        <v/>
      </c>
      <c r="L30" s="244" t="str">
        <f>IFERROR(INDEX(Calc!$AA$7:$CC$1006,$O30,L$5),"")</f>
        <v/>
      </c>
      <c r="M30" s="244" t="str">
        <f>IFERROR(INDEX(Calc!$AA$7:$CC$1006,$O30,M$5),"")</f>
        <v/>
      </c>
      <c r="N30" s="244" t="str">
        <f>IFERROR(INDEX(Calc!$AA$7:$CC$1006,$O30,N$5),"")</f>
        <v/>
      </c>
      <c r="O30" s="234" t="str">
        <f>IFERROR(SMALL(Calc!$CD$7:$CD$1006,ROW(O29)-ROW(O$6)),"")</f>
        <v/>
      </c>
    </row>
    <row r="31" spans="1:15" x14ac:dyDescent="0.25">
      <c r="E31" s="244" t="str">
        <f>IFERROR(INDEX(Calc!$AA$7:$CC$1006,$O31,E$5),"")</f>
        <v/>
      </c>
      <c r="F31" s="244" t="str">
        <f>IFERROR(INDEX(Calc!$AA$7:$CC$1006,$O31,F$5),"")</f>
        <v/>
      </c>
      <c r="G31" s="244" t="str">
        <f>IFERROR(INDEX(Calc!$AA$7:$CC$1006,$O31,G$5),"")</f>
        <v/>
      </c>
      <c r="H31" s="244" t="str">
        <f>IFERROR(INDEX(Calc!$AA$7:$CC$1006,$O31,H$5),"")</f>
        <v/>
      </c>
      <c r="I31" s="244" t="str">
        <f>IFERROR(INDEX(Calc!$AA$7:$CC$1006,$O31,I$5),"")</f>
        <v/>
      </c>
      <c r="J31" s="244" t="str">
        <f>IFERROR(INDEX(Calc!$AA$7:$CC$1006,$O31,J$5),"")</f>
        <v/>
      </c>
      <c r="K31" s="244" t="str">
        <f>IFERROR(INDEX(Calc!$AA$7:$CC$1006,$O31,K$5),"")</f>
        <v/>
      </c>
      <c r="L31" s="244" t="str">
        <f>IFERROR(INDEX(Calc!$AA$7:$CC$1006,$O31,L$5),"")</f>
        <v/>
      </c>
      <c r="M31" s="244" t="str">
        <f>IFERROR(INDEX(Calc!$AA$7:$CC$1006,$O31,M$5),"")</f>
        <v/>
      </c>
      <c r="N31" s="244" t="str">
        <f>IFERROR(INDEX(Calc!$AA$7:$CC$1006,$O31,N$5),"")</f>
        <v/>
      </c>
      <c r="O31" s="234" t="str">
        <f>IFERROR(SMALL(Calc!$CD$7:$CD$1006,ROW(O30)-ROW(O$6)),"")</f>
        <v/>
      </c>
    </row>
    <row r="32" spans="1:15" x14ac:dyDescent="0.25">
      <c r="E32" s="244" t="str">
        <f>IFERROR(INDEX(Calc!$AA$7:$CC$1006,$O32,E$5),"")</f>
        <v/>
      </c>
      <c r="F32" s="244" t="str">
        <f>IFERROR(INDEX(Calc!$AA$7:$CC$1006,$O32,F$5),"")</f>
        <v/>
      </c>
      <c r="G32" s="244" t="str">
        <f>IFERROR(INDEX(Calc!$AA$7:$CC$1006,$O32,G$5),"")</f>
        <v/>
      </c>
      <c r="H32" s="244" t="str">
        <f>IFERROR(INDEX(Calc!$AA$7:$CC$1006,$O32,H$5),"")</f>
        <v/>
      </c>
      <c r="I32" s="244" t="str">
        <f>IFERROR(INDEX(Calc!$AA$7:$CC$1006,$O32,I$5),"")</f>
        <v/>
      </c>
      <c r="J32" s="244" t="str">
        <f>IFERROR(INDEX(Calc!$AA$7:$CC$1006,$O32,J$5),"")</f>
        <v/>
      </c>
      <c r="K32" s="244" t="str">
        <f>IFERROR(INDEX(Calc!$AA$7:$CC$1006,$O32,K$5),"")</f>
        <v/>
      </c>
      <c r="L32" s="244" t="str">
        <f>IFERROR(INDEX(Calc!$AA$7:$CC$1006,$O32,L$5),"")</f>
        <v/>
      </c>
      <c r="M32" s="244" t="str">
        <f>IFERROR(INDEX(Calc!$AA$7:$CC$1006,$O32,M$5),"")</f>
        <v/>
      </c>
      <c r="N32" s="244" t="str">
        <f>IFERROR(INDEX(Calc!$AA$7:$CC$1006,$O32,N$5),"")</f>
        <v/>
      </c>
      <c r="O32" s="234" t="str">
        <f>IFERROR(SMALL(Calc!$CD$7:$CD$1006,ROW(O31)-ROW(O$6)),"")</f>
        <v/>
      </c>
    </row>
    <row r="33" spans="5:15" x14ac:dyDescent="0.25">
      <c r="E33" s="244" t="str">
        <f>IFERROR(INDEX(Calc!$AA$7:$CC$1006,$O33,E$5),"")</f>
        <v/>
      </c>
      <c r="F33" s="244" t="str">
        <f>IFERROR(INDEX(Calc!$AA$7:$CC$1006,$O33,F$5),"")</f>
        <v/>
      </c>
      <c r="G33" s="244" t="str">
        <f>IFERROR(INDEX(Calc!$AA$7:$CC$1006,$O33,G$5),"")</f>
        <v/>
      </c>
      <c r="H33" s="244" t="str">
        <f>IFERROR(INDEX(Calc!$AA$7:$CC$1006,$O33,H$5),"")</f>
        <v/>
      </c>
      <c r="I33" s="244" t="str">
        <f>IFERROR(INDEX(Calc!$AA$7:$CC$1006,$O33,I$5),"")</f>
        <v/>
      </c>
      <c r="J33" s="244" t="str">
        <f>IFERROR(INDEX(Calc!$AA$7:$CC$1006,$O33,J$5),"")</f>
        <v/>
      </c>
      <c r="K33" s="244" t="str">
        <f>IFERROR(INDEX(Calc!$AA$7:$CC$1006,$O33,K$5),"")</f>
        <v/>
      </c>
      <c r="L33" s="244" t="str">
        <f>IFERROR(INDEX(Calc!$AA$7:$CC$1006,$O33,L$5),"")</f>
        <v/>
      </c>
      <c r="M33" s="244" t="str">
        <f>IFERROR(INDEX(Calc!$AA$7:$CC$1006,$O33,M$5),"")</f>
        <v/>
      </c>
      <c r="N33" s="244" t="str">
        <f>IFERROR(INDEX(Calc!$AA$7:$CC$1006,$O33,N$5),"")</f>
        <v/>
      </c>
      <c r="O33" s="234" t="str">
        <f>IFERROR(SMALL(Calc!$CD$7:$CD$1006,ROW(O32)-ROW(O$6)),"")</f>
        <v/>
      </c>
    </row>
    <row r="34" spans="5:15" x14ac:dyDescent="0.25">
      <c r="E34" s="244" t="str">
        <f>IFERROR(INDEX(Calc!$AA$7:$CC$1006,$O34,E$5),"")</f>
        <v/>
      </c>
      <c r="F34" s="244" t="str">
        <f>IFERROR(INDEX(Calc!$AA$7:$CC$1006,$O34,F$5),"")</f>
        <v/>
      </c>
      <c r="G34" s="244" t="str">
        <f>IFERROR(INDEX(Calc!$AA$7:$CC$1006,$O34,G$5),"")</f>
        <v/>
      </c>
      <c r="H34" s="244" t="str">
        <f>IFERROR(INDEX(Calc!$AA$7:$CC$1006,$O34,H$5),"")</f>
        <v/>
      </c>
      <c r="I34" s="244" t="str">
        <f>IFERROR(INDEX(Calc!$AA$7:$CC$1006,$O34,I$5),"")</f>
        <v/>
      </c>
      <c r="J34" s="244" t="str">
        <f>IFERROR(INDEX(Calc!$AA$7:$CC$1006,$O34,J$5),"")</f>
        <v/>
      </c>
      <c r="K34" s="244" t="str">
        <f>IFERROR(INDEX(Calc!$AA$7:$CC$1006,$O34,K$5),"")</f>
        <v/>
      </c>
      <c r="L34" s="244" t="str">
        <f>IFERROR(INDEX(Calc!$AA$7:$CC$1006,$O34,L$5),"")</f>
        <v/>
      </c>
      <c r="M34" s="244" t="str">
        <f>IFERROR(INDEX(Calc!$AA$7:$CC$1006,$O34,M$5),"")</f>
        <v/>
      </c>
      <c r="N34" s="244" t="str">
        <f>IFERROR(INDEX(Calc!$AA$7:$CC$1006,$O34,N$5),"")</f>
        <v/>
      </c>
      <c r="O34" s="234" t="str">
        <f>IFERROR(SMALL(Calc!$CD$7:$CD$1006,ROW(O33)-ROW(O$6)),"")</f>
        <v/>
      </c>
    </row>
    <row r="35" spans="5:15" x14ac:dyDescent="0.25">
      <c r="E35" s="244" t="str">
        <f>IFERROR(INDEX(Calc!$AA$7:$CC$1006,$O35,E$5),"")</f>
        <v/>
      </c>
      <c r="F35" s="244" t="str">
        <f>IFERROR(INDEX(Calc!$AA$7:$CC$1006,$O35,F$5),"")</f>
        <v/>
      </c>
      <c r="G35" s="244" t="str">
        <f>IFERROR(INDEX(Calc!$AA$7:$CC$1006,$O35,G$5),"")</f>
        <v/>
      </c>
      <c r="H35" s="244" t="str">
        <f>IFERROR(INDEX(Calc!$AA$7:$CC$1006,$O35,H$5),"")</f>
        <v/>
      </c>
      <c r="I35" s="244" t="str">
        <f>IFERROR(INDEX(Calc!$AA$7:$CC$1006,$O35,I$5),"")</f>
        <v/>
      </c>
      <c r="J35" s="244" t="str">
        <f>IFERROR(INDEX(Calc!$AA$7:$CC$1006,$O35,J$5),"")</f>
        <v/>
      </c>
      <c r="K35" s="244" t="str">
        <f>IFERROR(INDEX(Calc!$AA$7:$CC$1006,$O35,K$5),"")</f>
        <v/>
      </c>
      <c r="L35" s="244" t="str">
        <f>IFERROR(INDEX(Calc!$AA$7:$CC$1006,$O35,L$5),"")</f>
        <v/>
      </c>
      <c r="M35" s="244" t="str">
        <f>IFERROR(INDEX(Calc!$AA$7:$CC$1006,$O35,M$5),"")</f>
        <v/>
      </c>
      <c r="N35" s="244" t="str">
        <f>IFERROR(INDEX(Calc!$AA$7:$CC$1006,$O35,N$5),"")</f>
        <v/>
      </c>
      <c r="O35" s="234" t="str">
        <f>IFERROR(SMALL(Calc!$CD$7:$CD$1006,ROW(O34)-ROW(O$6)),"")</f>
        <v/>
      </c>
    </row>
    <row r="36" spans="5:15" x14ac:dyDescent="0.25">
      <c r="E36" s="244" t="str">
        <f>IFERROR(INDEX(Calc!$AA$7:$CC$1006,$O36,E$5),"")</f>
        <v/>
      </c>
      <c r="F36" s="244" t="str">
        <f>IFERROR(INDEX(Calc!$AA$7:$CC$1006,$O36,F$5),"")</f>
        <v/>
      </c>
      <c r="G36" s="244" t="str">
        <f>IFERROR(INDEX(Calc!$AA$7:$CC$1006,$O36,G$5),"")</f>
        <v/>
      </c>
      <c r="H36" s="244" t="str">
        <f>IFERROR(INDEX(Calc!$AA$7:$CC$1006,$O36,H$5),"")</f>
        <v/>
      </c>
      <c r="I36" s="244" t="str">
        <f>IFERROR(INDEX(Calc!$AA$7:$CC$1006,$O36,I$5),"")</f>
        <v/>
      </c>
      <c r="J36" s="244" t="str">
        <f>IFERROR(INDEX(Calc!$AA$7:$CC$1006,$O36,J$5),"")</f>
        <v/>
      </c>
      <c r="K36" s="244" t="str">
        <f>IFERROR(INDEX(Calc!$AA$7:$CC$1006,$O36,K$5),"")</f>
        <v/>
      </c>
      <c r="L36" s="244" t="str">
        <f>IFERROR(INDEX(Calc!$AA$7:$CC$1006,$O36,L$5),"")</f>
        <v/>
      </c>
      <c r="M36" s="244" t="str">
        <f>IFERROR(INDEX(Calc!$AA$7:$CC$1006,$O36,M$5),"")</f>
        <v/>
      </c>
      <c r="N36" s="244" t="str">
        <f>IFERROR(INDEX(Calc!$AA$7:$CC$1006,$O36,N$5),"")</f>
        <v/>
      </c>
      <c r="O36" s="234" t="str">
        <f>IFERROR(SMALL(Calc!$CD$7:$CD$1006,ROW(O35)-ROW(O$6)),"")</f>
        <v/>
      </c>
    </row>
    <row r="37" spans="5:15" x14ac:dyDescent="0.25">
      <c r="E37" s="244" t="str">
        <f>IFERROR(INDEX(Calc!$AA$7:$CC$1006,$O37,E$5),"")</f>
        <v/>
      </c>
      <c r="F37" s="244" t="str">
        <f>IFERROR(INDEX(Calc!$AA$7:$CC$1006,$O37,F$5),"")</f>
        <v/>
      </c>
      <c r="G37" s="244" t="str">
        <f>IFERROR(INDEX(Calc!$AA$7:$CC$1006,$O37,G$5),"")</f>
        <v/>
      </c>
      <c r="H37" s="244" t="str">
        <f>IFERROR(INDEX(Calc!$AA$7:$CC$1006,$O37,H$5),"")</f>
        <v/>
      </c>
      <c r="I37" s="244" t="str">
        <f>IFERROR(INDEX(Calc!$AA$7:$CC$1006,$O37,I$5),"")</f>
        <v/>
      </c>
      <c r="J37" s="244" t="str">
        <f>IFERROR(INDEX(Calc!$AA$7:$CC$1006,$O37,J$5),"")</f>
        <v/>
      </c>
      <c r="K37" s="244" t="str">
        <f>IFERROR(INDEX(Calc!$AA$7:$CC$1006,$O37,K$5),"")</f>
        <v/>
      </c>
      <c r="L37" s="244" t="str">
        <f>IFERROR(INDEX(Calc!$AA$7:$CC$1006,$O37,L$5),"")</f>
        <v/>
      </c>
      <c r="M37" s="244" t="str">
        <f>IFERROR(INDEX(Calc!$AA$7:$CC$1006,$O37,M$5),"")</f>
        <v/>
      </c>
      <c r="N37" s="244" t="str">
        <f>IFERROR(INDEX(Calc!$AA$7:$CC$1006,$O37,N$5),"")</f>
        <v/>
      </c>
      <c r="O37" s="234" t="str">
        <f>IFERROR(SMALL(Calc!$CD$7:$CD$1006,ROW(O36)-ROW(O$6)),"")</f>
        <v/>
      </c>
    </row>
    <row r="38" spans="5:15" x14ac:dyDescent="0.25">
      <c r="E38" s="290"/>
      <c r="F38" s="291"/>
      <c r="G38" s="291"/>
      <c r="H38" s="291"/>
      <c r="I38" s="291"/>
      <c r="J38" s="291"/>
      <c r="K38" s="291"/>
      <c r="L38" s="291"/>
      <c r="M38" s="291"/>
      <c r="N38" s="292"/>
      <c r="O38" s="234"/>
    </row>
    <row r="39" spans="5:15" x14ac:dyDescent="0.25">
      <c r="E39" s="293"/>
      <c r="F39" s="294"/>
      <c r="G39" s="294"/>
      <c r="H39" s="294"/>
      <c r="I39" s="294"/>
      <c r="J39" s="294"/>
      <c r="K39" s="294"/>
      <c r="L39" s="294"/>
      <c r="M39" s="294"/>
      <c r="N39" s="295"/>
      <c r="O39" s="234"/>
    </row>
    <row r="40" spans="5:15" x14ac:dyDescent="0.25">
      <c r="E40" s="293"/>
      <c r="F40" s="294"/>
      <c r="G40" s="294"/>
      <c r="H40" s="294"/>
      <c r="I40" s="294"/>
      <c r="J40" s="294"/>
      <c r="K40" s="294"/>
      <c r="L40" s="294"/>
      <c r="M40" s="294"/>
      <c r="N40" s="295"/>
      <c r="O40" s="234"/>
    </row>
    <row r="41" spans="5:15" x14ac:dyDescent="0.25">
      <c r="E41" s="293"/>
      <c r="F41" s="294"/>
      <c r="G41" s="294"/>
      <c r="H41" s="294"/>
      <c r="I41" s="294"/>
      <c r="J41" s="294"/>
      <c r="K41" s="294"/>
      <c r="L41" s="294"/>
      <c r="M41" s="294"/>
      <c r="N41" s="295"/>
      <c r="O41" s="234"/>
    </row>
    <row r="42" spans="5:15" x14ac:dyDescent="0.25">
      <c r="E42" s="293"/>
      <c r="F42" s="294"/>
      <c r="G42" s="294"/>
      <c r="H42" s="294"/>
      <c r="I42" s="294"/>
      <c r="J42" s="294"/>
      <c r="K42" s="294"/>
      <c r="L42" s="294"/>
      <c r="M42" s="294"/>
      <c r="N42" s="295"/>
      <c r="O42" s="234"/>
    </row>
    <row r="43" spans="5:15" x14ac:dyDescent="0.25">
      <c r="E43" s="293"/>
      <c r="F43" s="294"/>
      <c r="G43" s="294"/>
      <c r="H43" s="294"/>
      <c r="I43" s="294"/>
      <c r="J43" s="294"/>
      <c r="K43" s="294"/>
      <c r="L43" s="294"/>
      <c r="M43" s="294"/>
      <c r="N43" s="295"/>
      <c r="O43" s="234"/>
    </row>
    <row r="44" spans="5:15" x14ac:dyDescent="0.25">
      <c r="E44" s="293"/>
      <c r="F44" s="294"/>
      <c r="G44" s="294"/>
      <c r="H44" s="294"/>
      <c r="I44" s="294"/>
      <c r="J44" s="294"/>
      <c r="K44" s="294"/>
      <c r="L44" s="294"/>
      <c r="M44" s="294"/>
      <c r="N44" s="295"/>
      <c r="O44" s="234"/>
    </row>
    <row r="45" spans="5:15" x14ac:dyDescent="0.25">
      <c r="E45" s="293"/>
      <c r="F45" s="294"/>
      <c r="G45" s="294"/>
      <c r="H45" s="294"/>
      <c r="I45" s="294"/>
      <c r="J45" s="294"/>
      <c r="K45" s="294"/>
      <c r="L45" s="294"/>
      <c r="M45" s="294"/>
      <c r="N45" s="295"/>
      <c r="O45" s="234"/>
    </row>
    <row r="46" spans="5:15" x14ac:dyDescent="0.25">
      <c r="E46" s="293"/>
      <c r="F46" s="294"/>
      <c r="G46" s="294"/>
      <c r="H46" s="294"/>
      <c r="I46" s="294"/>
      <c r="J46" s="294"/>
      <c r="K46" s="294"/>
      <c r="L46" s="294"/>
      <c r="M46" s="294"/>
      <c r="N46" s="295"/>
      <c r="O46" s="234"/>
    </row>
    <row r="47" spans="5:15" x14ac:dyDescent="0.25">
      <c r="E47" s="293"/>
      <c r="F47" s="294"/>
      <c r="G47" s="294"/>
      <c r="H47" s="294"/>
      <c r="I47" s="294"/>
      <c r="J47" s="294"/>
      <c r="K47" s="294"/>
      <c r="L47" s="294"/>
      <c r="M47" s="294"/>
      <c r="N47" s="295"/>
      <c r="O47" s="234"/>
    </row>
    <row r="48" spans="5:15" x14ac:dyDescent="0.25">
      <c r="E48" s="293"/>
      <c r="F48" s="294"/>
      <c r="G48" s="294"/>
      <c r="H48" s="294"/>
      <c r="I48" s="294"/>
      <c r="J48" s="294"/>
      <c r="K48" s="294"/>
      <c r="L48" s="294"/>
      <c r="M48" s="294"/>
      <c r="N48" s="295"/>
      <c r="O48" s="234"/>
    </row>
    <row r="49" spans="5:15" x14ac:dyDescent="0.25">
      <c r="E49" s="293"/>
      <c r="F49" s="294"/>
      <c r="G49" s="294"/>
      <c r="H49" s="294"/>
      <c r="I49" s="294"/>
      <c r="J49" s="294"/>
      <c r="K49" s="294"/>
      <c r="L49" s="294"/>
      <c r="M49" s="294"/>
      <c r="N49" s="295"/>
      <c r="O49" s="234"/>
    </row>
    <row r="50" spans="5:15" x14ac:dyDescent="0.25">
      <c r="E50" s="293"/>
      <c r="F50" s="294"/>
      <c r="G50" s="294"/>
      <c r="H50" s="294"/>
      <c r="I50" s="294"/>
      <c r="J50" s="294"/>
      <c r="K50" s="294"/>
      <c r="L50" s="294"/>
      <c r="M50" s="294"/>
      <c r="N50" s="295"/>
      <c r="O50" s="234"/>
    </row>
    <row r="51" spans="5:15" x14ac:dyDescent="0.25">
      <c r="E51" s="293"/>
      <c r="F51" s="294"/>
      <c r="G51" s="294"/>
      <c r="H51" s="294"/>
      <c r="I51" s="294"/>
      <c r="J51" s="294"/>
      <c r="K51" s="294"/>
      <c r="L51" s="294"/>
      <c r="M51" s="294"/>
      <c r="N51" s="295"/>
      <c r="O51" s="234"/>
    </row>
    <row r="52" spans="5:15" x14ac:dyDescent="0.25">
      <c r="E52" s="293"/>
      <c r="F52" s="294"/>
      <c r="G52" s="294"/>
      <c r="H52" s="294"/>
      <c r="I52" s="294"/>
      <c r="J52" s="294"/>
      <c r="K52" s="294"/>
      <c r="L52" s="294"/>
      <c r="M52" s="294"/>
      <c r="N52" s="295"/>
      <c r="O52" s="234"/>
    </row>
    <row r="53" spans="5:15" x14ac:dyDescent="0.25">
      <c r="E53" s="293"/>
      <c r="F53" s="294"/>
      <c r="G53" s="294"/>
      <c r="H53" s="294"/>
      <c r="I53" s="294"/>
      <c r="J53" s="294"/>
      <c r="K53" s="294"/>
      <c r="L53" s="294"/>
      <c r="M53" s="294"/>
      <c r="N53" s="295"/>
      <c r="O53" s="234"/>
    </row>
    <row r="54" spans="5:15" x14ac:dyDescent="0.25">
      <c r="E54" s="293"/>
      <c r="F54" s="294"/>
      <c r="G54" s="294"/>
      <c r="H54" s="294"/>
      <c r="I54" s="294"/>
      <c r="J54" s="294"/>
      <c r="K54" s="294"/>
      <c r="L54" s="294"/>
      <c r="M54" s="294"/>
      <c r="N54" s="295"/>
      <c r="O54" s="234"/>
    </row>
    <row r="55" spans="5:15" x14ac:dyDescent="0.25">
      <c r="E55" s="293"/>
      <c r="F55" s="294"/>
      <c r="G55" s="294"/>
      <c r="H55" s="294"/>
      <c r="I55" s="294"/>
      <c r="J55" s="294"/>
      <c r="K55" s="294"/>
      <c r="L55" s="294"/>
      <c r="M55" s="294"/>
      <c r="N55" s="295"/>
      <c r="O55" s="234"/>
    </row>
    <row r="56" spans="5:15" x14ac:dyDescent="0.25">
      <c r="E56" s="293"/>
      <c r="F56" s="294"/>
      <c r="G56" s="294"/>
      <c r="H56" s="294"/>
      <c r="I56" s="294"/>
      <c r="J56" s="294"/>
      <c r="K56" s="294"/>
      <c r="L56" s="294"/>
      <c r="M56" s="294"/>
      <c r="N56" s="295"/>
      <c r="O56" s="234"/>
    </row>
    <row r="57" spans="5:15" x14ac:dyDescent="0.25">
      <c r="E57" s="293"/>
      <c r="F57" s="294"/>
      <c r="G57" s="294"/>
      <c r="H57" s="294"/>
      <c r="I57" s="294"/>
      <c r="J57" s="294"/>
      <c r="K57" s="294"/>
      <c r="L57" s="294"/>
      <c r="M57" s="294"/>
      <c r="N57" s="295"/>
      <c r="O57" s="234"/>
    </row>
    <row r="58" spans="5:15" x14ac:dyDescent="0.25">
      <c r="E58" s="293"/>
      <c r="F58" s="294"/>
      <c r="G58" s="294"/>
      <c r="H58" s="294"/>
      <c r="I58" s="294"/>
      <c r="J58" s="294"/>
      <c r="K58" s="294"/>
      <c r="L58" s="294"/>
      <c r="M58" s="294"/>
      <c r="N58" s="295"/>
      <c r="O58" s="234"/>
    </row>
    <row r="59" spans="5:15" x14ac:dyDescent="0.25">
      <c r="E59" s="293"/>
      <c r="F59" s="294"/>
      <c r="G59" s="294"/>
      <c r="H59" s="294"/>
      <c r="I59" s="294"/>
      <c r="J59" s="294"/>
      <c r="K59" s="294"/>
      <c r="L59" s="294"/>
      <c r="M59" s="294"/>
      <c r="N59" s="295"/>
      <c r="O59" s="234"/>
    </row>
    <row r="60" spans="5:15" x14ac:dyDescent="0.25">
      <c r="E60" s="293"/>
      <c r="F60" s="294"/>
      <c r="G60" s="294"/>
      <c r="H60" s="294"/>
      <c r="I60" s="294"/>
      <c r="J60" s="294"/>
      <c r="K60" s="294"/>
      <c r="L60" s="294"/>
      <c r="M60" s="294"/>
      <c r="N60" s="295"/>
      <c r="O60" s="234"/>
    </row>
    <row r="61" spans="5:15" x14ac:dyDescent="0.25">
      <c r="E61" s="293"/>
      <c r="F61" s="294"/>
      <c r="G61" s="294"/>
      <c r="H61" s="294"/>
      <c r="I61" s="294"/>
      <c r="J61" s="294"/>
      <c r="K61" s="294"/>
      <c r="L61" s="294"/>
      <c r="M61" s="294"/>
      <c r="N61" s="295"/>
      <c r="O61" s="234"/>
    </row>
    <row r="62" spans="5:15" x14ac:dyDescent="0.25">
      <c r="E62" s="293"/>
      <c r="F62" s="294"/>
      <c r="G62" s="294"/>
      <c r="H62" s="294"/>
      <c r="I62" s="294"/>
      <c r="J62" s="294"/>
      <c r="K62" s="294"/>
      <c r="L62" s="294"/>
      <c r="M62" s="294"/>
      <c r="N62" s="295"/>
      <c r="O62" s="234"/>
    </row>
    <row r="63" spans="5:15" x14ac:dyDescent="0.25">
      <c r="E63" s="293"/>
      <c r="F63" s="294"/>
      <c r="G63" s="294"/>
      <c r="H63" s="294"/>
      <c r="I63" s="294"/>
      <c r="J63" s="294"/>
      <c r="K63" s="294"/>
      <c r="L63" s="294"/>
      <c r="M63" s="294"/>
      <c r="N63" s="295"/>
      <c r="O63" s="234"/>
    </row>
    <row r="64" spans="5:15" x14ac:dyDescent="0.25">
      <c r="E64" s="293"/>
      <c r="F64" s="294"/>
      <c r="G64" s="294"/>
      <c r="H64" s="294"/>
      <c r="I64" s="294"/>
      <c r="J64" s="294"/>
      <c r="K64" s="294"/>
      <c r="L64" s="294"/>
      <c r="M64" s="294"/>
      <c r="N64" s="295"/>
      <c r="O64" s="234"/>
    </row>
    <row r="65" spans="5:15" x14ac:dyDescent="0.25">
      <c r="E65" s="293"/>
      <c r="F65" s="294"/>
      <c r="G65" s="294"/>
      <c r="H65" s="294"/>
      <c r="I65" s="294"/>
      <c r="J65" s="294"/>
      <c r="K65" s="294"/>
      <c r="L65" s="294"/>
      <c r="M65" s="294"/>
      <c r="N65" s="295"/>
      <c r="O65" s="234"/>
    </row>
    <row r="66" spans="5:15" x14ac:dyDescent="0.25">
      <c r="E66" s="293"/>
      <c r="F66" s="294"/>
      <c r="G66" s="294"/>
      <c r="H66" s="294"/>
      <c r="I66" s="294"/>
      <c r="J66" s="294"/>
      <c r="K66" s="294"/>
      <c r="L66" s="294"/>
      <c r="M66" s="294"/>
      <c r="N66" s="295"/>
      <c r="O66" s="234"/>
    </row>
    <row r="67" spans="5:15" x14ac:dyDescent="0.25">
      <c r="E67" s="293"/>
      <c r="F67" s="294"/>
      <c r="G67" s="294"/>
      <c r="H67" s="294"/>
      <c r="I67" s="294"/>
      <c r="J67" s="294"/>
      <c r="K67" s="294"/>
      <c r="L67" s="294"/>
      <c r="M67" s="294"/>
      <c r="N67" s="295"/>
      <c r="O67" s="234"/>
    </row>
    <row r="68" spans="5:15" x14ac:dyDescent="0.25">
      <c r="E68" s="293"/>
      <c r="F68" s="294"/>
      <c r="G68" s="294"/>
      <c r="H68" s="294"/>
      <c r="I68" s="294"/>
      <c r="J68" s="294"/>
      <c r="K68" s="294"/>
      <c r="L68" s="294"/>
      <c r="M68" s="294"/>
      <c r="N68" s="295"/>
      <c r="O68" s="234"/>
    </row>
    <row r="69" spans="5:15" x14ac:dyDescent="0.25">
      <c r="E69" s="293"/>
      <c r="F69" s="294"/>
      <c r="G69" s="294"/>
      <c r="H69" s="294"/>
      <c r="I69" s="294"/>
      <c r="J69" s="294"/>
      <c r="K69" s="294"/>
      <c r="L69" s="294"/>
      <c r="M69" s="294"/>
      <c r="N69" s="295"/>
      <c r="O69" s="234"/>
    </row>
    <row r="70" spans="5:15" x14ac:dyDescent="0.25">
      <c r="E70" s="293"/>
      <c r="F70" s="294"/>
      <c r="G70" s="294"/>
      <c r="H70" s="294"/>
      <c r="I70" s="294"/>
      <c r="J70" s="294"/>
      <c r="K70" s="294"/>
      <c r="L70" s="294"/>
      <c r="M70" s="294"/>
      <c r="N70" s="295"/>
      <c r="O70" s="234"/>
    </row>
    <row r="71" spans="5:15" x14ac:dyDescent="0.25">
      <c r="E71" s="293"/>
      <c r="F71" s="294"/>
      <c r="G71" s="294"/>
      <c r="H71" s="294"/>
      <c r="I71" s="294"/>
      <c r="J71" s="294"/>
      <c r="K71" s="294"/>
      <c r="L71" s="294"/>
      <c r="M71" s="294"/>
      <c r="N71" s="295"/>
      <c r="O71" s="234"/>
    </row>
    <row r="72" spans="5:15" x14ac:dyDescent="0.25">
      <c r="E72" s="293"/>
      <c r="F72" s="294"/>
      <c r="G72" s="294"/>
      <c r="H72" s="294"/>
      <c r="I72" s="294"/>
      <c r="J72" s="294"/>
      <c r="K72" s="294"/>
      <c r="L72" s="294"/>
      <c r="M72" s="294"/>
      <c r="N72" s="295"/>
      <c r="O72" s="234"/>
    </row>
    <row r="73" spans="5:15" x14ac:dyDescent="0.25">
      <c r="E73" s="293"/>
      <c r="F73" s="294"/>
      <c r="G73" s="294"/>
      <c r="H73" s="294"/>
      <c r="I73" s="294"/>
      <c r="J73" s="294"/>
      <c r="K73" s="294"/>
      <c r="L73" s="294"/>
      <c r="M73" s="294"/>
      <c r="N73" s="295"/>
      <c r="O73" s="234"/>
    </row>
    <row r="74" spans="5:15" x14ac:dyDescent="0.25">
      <c r="E74" s="293"/>
      <c r="F74" s="294"/>
      <c r="G74" s="294"/>
      <c r="H74" s="294"/>
      <c r="I74" s="294"/>
      <c r="J74" s="294"/>
      <c r="K74" s="294"/>
      <c r="L74" s="294"/>
      <c r="M74" s="294"/>
      <c r="N74" s="295"/>
      <c r="O74" s="234"/>
    </row>
    <row r="75" spans="5:15" x14ac:dyDescent="0.25">
      <c r="E75" s="293"/>
      <c r="F75" s="294"/>
      <c r="G75" s="294"/>
      <c r="H75" s="294"/>
      <c r="I75" s="294"/>
      <c r="J75" s="294"/>
      <c r="K75" s="294"/>
      <c r="L75" s="294"/>
      <c r="M75" s="294"/>
      <c r="N75" s="295"/>
      <c r="O75" s="234"/>
    </row>
    <row r="76" spans="5:15" x14ac:dyDescent="0.25">
      <c r="E76" s="293"/>
      <c r="F76" s="294"/>
      <c r="G76" s="294"/>
      <c r="H76" s="294"/>
      <c r="I76" s="294"/>
      <c r="J76" s="294"/>
      <c r="K76" s="294"/>
      <c r="L76" s="294"/>
      <c r="M76" s="294"/>
      <c r="N76" s="295"/>
      <c r="O76" s="234"/>
    </row>
    <row r="77" spans="5:15" x14ac:dyDescent="0.25">
      <c r="E77" s="293"/>
      <c r="F77" s="294"/>
      <c r="G77" s="294"/>
      <c r="H77" s="294"/>
      <c r="I77" s="294"/>
      <c r="J77" s="294"/>
      <c r="K77" s="294"/>
      <c r="L77" s="294"/>
      <c r="M77" s="294"/>
      <c r="N77" s="295"/>
      <c r="O77" s="234"/>
    </row>
    <row r="78" spans="5:15" x14ac:dyDescent="0.25">
      <c r="E78" s="293"/>
      <c r="F78" s="294"/>
      <c r="G78" s="294"/>
      <c r="H78" s="294"/>
      <c r="I78" s="294"/>
      <c r="J78" s="294"/>
      <c r="K78" s="294"/>
      <c r="L78" s="294"/>
      <c r="M78" s="294"/>
      <c r="N78" s="295"/>
      <c r="O78" s="234"/>
    </row>
    <row r="79" spans="5:15" x14ac:dyDescent="0.25">
      <c r="E79" s="293"/>
      <c r="F79" s="294"/>
      <c r="G79" s="294"/>
      <c r="H79" s="294"/>
      <c r="I79" s="294"/>
      <c r="J79" s="294"/>
      <c r="K79" s="294"/>
      <c r="L79" s="294"/>
      <c r="M79" s="294"/>
      <c r="N79" s="295"/>
      <c r="O79" s="234"/>
    </row>
    <row r="80" spans="5:15" x14ac:dyDescent="0.25">
      <c r="E80" s="293"/>
      <c r="F80" s="294"/>
      <c r="G80" s="294"/>
      <c r="H80" s="294"/>
      <c r="I80" s="294"/>
      <c r="J80" s="294"/>
      <c r="K80" s="294"/>
      <c r="L80" s="294"/>
      <c r="M80" s="294"/>
      <c r="N80" s="295"/>
      <c r="O80" s="234"/>
    </row>
    <row r="81" spans="5:15" x14ac:dyDescent="0.25">
      <c r="E81" s="293"/>
      <c r="F81" s="294"/>
      <c r="G81" s="294"/>
      <c r="H81" s="294"/>
      <c r="I81" s="294"/>
      <c r="J81" s="294"/>
      <c r="K81" s="294"/>
      <c r="L81" s="294"/>
      <c r="M81" s="294"/>
      <c r="N81" s="295"/>
      <c r="O81" s="234"/>
    </row>
    <row r="82" spans="5:15" x14ac:dyDescent="0.25">
      <c r="E82" s="293"/>
      <c r="F82" s="294"/>
      <c r="G82" s="294"/>
      <c r="H82" s="294"/>
      <c r="I82" s="294"/>
      <c r="J82" s="294"/>
      <c r="K82" s="294"/>
      <c r="L82" s="294"/>
      <c r="M82" s="294"/>
      <c r="N82" s="295"/>
      <c r="O82" s="234"/>
    </row>
    <row r="83" spans="5:15" x14ac:dyDescent="0.25">
      <c r="E83" s="293"/>
      <c r="F83" s="294"/>
      <c r="G83" s="294"/>
      <c r="H83" s="294"/>
      <c r="I83" s="294"/>
      <c r="J83" s="294"/>
      <c r="K83" s="294"/>
      <c r="L83" s="294"/>
      <c r="M83" s="294"/>
      <c r="N83" s="295"/>
      <c r="O83" s="234"/>
    </row>
    <row r="84" spans="5:15" x14ac:dyDescent="0.25">
      <c r="E84" s="293"/>
      <c r="F84" s="294"/>
      <c r="G84" s="294"/>
      <c r="H84" s="294"/>
      <c r="I84" s="294"/>
      <c r="J84" s="294"/>
      <c r="K84" s="294"/>
      <c r="L84" s="294"/>
      <c r="M84" s="294"/>
      <c r="N84" s="295"/>
      <c r="O84" s="234"/>
    </row>
    <row r="85" spans="5:15" x14ac:dyDescent="0.25">
      <c r="E85" s="293"/>
      <c r="F85" s="294"/>
      <c r="G85" s="294"/>
      <c r="H85" s="294"/>
      <c r="I85" s="294"/>
      <c r="J85" s="294"/>
      <c r="K85" s="294"/>
      <c r="L85" s="294"/>
      <c r="M85" s="294"/>
      <c r="N85" s="295"/>
      <c r="O85" s="234"/>
    </row>
    <row r="86" spans="5:15" x14ac:dyDescent="0.25">
      <c r="E86" s="293"/>
      <c r="F86" s="294"/>
      <c r="G86" s="294"/>
      <c r="H86" s="294"/>
      <c r="I86" s="294"/>
      <c r="J86" s="294"/>
      <c r="K86" s="294"/>
      <c r="L86" s="294"/>
      <c r="M86" s="294"/>
      <c r="N86" s="295"/>
      <c r="O86" s="234"/>
    </row>
    <row r="87" spans="5:15" x14ac:dyDescent="0.25">
      <c r="E87" s="293"/>
      <c r="F87" s="294"/>
      <c r="G87" s="294"/>
      <c r="H87" s="294"/>
      <c r="I87" s="294"/>
      <c r="J87" s="294"/>
      <c r="K87" s="294"/>
      <c r="L87" s="294"/>
      <c r="M87" s="294"/>
      <c r="N87" s="295"/>
      <c r="O87" s="234"/>
    </row>
    <row r="88" spans="5:15" x14ac:dyDescent="0.25">
      <c r="E88" s="293"/>
      <c r="F88" s="294"/>
      <c r="G88" s="294"/>
      <c r="H88" s="294"/>
      <c r="I88" s="294"/>
      <c r="J88" s="294"/>
      <c r="K88" s="294"/>
      <c r="L88" s="294"/>
      <c r="M88" s="294"/>
      <c r="N88" s="295"/>
      <c r="O88" s="234"/>
    </row>
    <row r="89" spans="5:15" x14ac:dyDescent="0.25">
      <c r="E89" s="293"/>
      <c r="F89" s="294"/>
      <c r="G89" s="294"/>
      <c r="H89" s="294"/>
      <c r="I89" s="294"/>
      <c r="J89" s="294"/>
      <c r="K89" s="294"/>
      <c r="L89" s="294"/>
      <c r="M89" s="294"/>
      <c r="N89" s="295"/>
      <c r="O89" s="234"/>
    </row>
    <row r="90" spans="5:15" x14ac:dyDescent="0.25">
      <c r="E90" s="293"/>
      <c r="F90" s="294"/>
      <c r="G90" s="294"/>
      <c r="H90" s="294"/>
      <c r="I90" s="294"/>
      <c r="J90" s="294"/>
      <c r="K90" s="294"/>
      <c r="L90" s="294"/>
      <c r="M90" s="294"/>
      <c r="N90" s="295"/>
      <c r="O90" s="234"/>
    </row>
    <row r="91" spans="5:15" x14ac:dyDescent="0.25">
      <c r="E91" s="293"/>
      <c r="F91" s="294"/>
      <c r="G91" s="294"/>
      <c r="H91" s="294"/>
      <c r="I91" s="294"/>
      <c r="J91" s="294"/>
      <c r="K91" s="294"/>
      <c r="L91" s="294"/>
      <c r="M91" s="294"/>
      <c r="N91" s="295"/>
      <c r="O91" s="234"/>
    </row>
    <row r="92" spans="5:15" x14ac:dyDescent="0.25">
      <c r="E92" s="293"/>
      <c r="F92" s="294"/>
      <c r="G92" s="294"/>
      <c r="H92" s="294"/>
      <c r="I92" s="294"/>
      <c r="J92" s="294"/>
      <c r="K92" s="294"/>
      <c r="L92" s="294"/>
      <c r="M92" s="294"/>
      <c r="N92" s="295"/>
      <c r="O92" s="234"/>
    </row>
    <row r="93" spans="5:15" x14ac:dyDescent="0.25">
      <c r="E93" s="293"/>
      <c r="F93" s="294"/>
      <c r="G93" s="294"/>
      <c r="H93" s="294"/>
      <c r="I93" s="294"/>
      <c r="J93" s="294"/>
      <c r="K93" s="294"/>
      <c r="L93" s="294"/>
      <c r="M93" s="294"/>
      <c r="N93" s="295"/>
      <c r="O93" s="234"/>
    </row>
    <row r="94" spans="5:15" x14ac:dyDescent="0.25">
      <c r="E94" s="293"/>
      <c r="F94" s="294"/>
      <c r="G94" s="294"/>
      <c r="H94" s="294"/>
      <c r="I94" s="294"/>
      <c r="J94" s="294"/>
      <c r="K94" s="294"/>
      <c r="L94" s="294"/>
      <c r="M94" s="294"/>
      <c r="N94" s="295"/>
      <c r="O94" s="234"/>
    </row>
    <row r="95" spans="5:15" x14ac:dyDescent="0.25">
      <c r="E95" s="293"/>
      <c r="F95" s="294"/>
      <c r="G95" s="294"/>
      <c r="H95" s="294"/>
      <c r="I95" s="294"/>
      <c r="J95" s="294"/>
      <c r="K95" s="294"/>
      <c r="L95" s="294"/>
      <c r="M95" s="294"/>
      <c r="N95" s="295"/>
      <c r="O95" s="234"/>
    </row>
    <row r="96" spans="5:15" x14ac:dyDescent="0.25">
      <c r="E96" s="293"/>
      <c r="F96" s="294"/>
      <c r="G96" s="294"/>
      <c r="H96" s="294"/>
      <c r="I96" s="294"/>
      <c r="J96" s="294"/>
      <c r="K96" s="294"/>
      <c r="L96" s="294"/>
      <c r="M96" s="294"/>
      <c r="N96" s="295"/>
      <c r="O96" s="234"/>
    </row>
    <row r="97" spans="5:15" x14ac:dyDescent="0.25">
      <c r="E97" s="293"/>
      <c r="F97" s="294"/>
      <c r="G97" s="294"/>
      <c r="H97" s="294"/>
      <c r="I97" s="294"/>
      <c r="J97" s="294"/>
      <c r="K97" s="294"/>
      <c r="L97" s="294"/>
      <c r="M97" s="294"/>
      <c r="N97" s="295"/>
      <c r="O97" s="234"/>
    </row>
    <row r="98" spans="5:15" x14ac:dyDescent="0.25">
      <c r="E98" s="293"/>
      <c r="F98" s="294"/>
      <c r="G98" s="294"/>
      <c r="H98" s="294"/>
      <c r="I98" s="294"/>
      <c r="J98" s="294"/>
      <c r="K98" s="294"/>
      <c r="L98" s="294"/>
      <c r="M98" s="294"/>
      <c r="N98" s="295"/>
      <c r="O98" s="234"/>
    </row>
    <row r="99" spans="5:15" x14ac:dyDescent="0.25">
      <c r="E99" s="293"/>
      <c r="F99" s="294"/>
      <c r="G99" s="294"/>
      <c r="H99" s="294"/>
      <c r="I99" s="294"/>
      <c r="J99" s="294"/>
      <c r="K99" s="294"/>
      <c r="L99" s="294"/>
      <c r="M99" s="294"/>
      <c r="N99" s="295"/>
      <c r="O99" s="234"/>
    </row>
    <row r="100" spans="5:15" x14ac:dyDescent="0.25">
      <c r="E100" s="293"/>
      <c r="F100" s="294"/>
      <c r="G100" s="294"/>
      <c r="H100" s="294"/>
      <c r="I100" s="294"/>
      <c r="J100" s="294"/>
      <c r="K100" s="294"/>
      <c r="L100" s="294"/>
      <c r="M100" s="294"/>
      <c r="N100" s="295"/>
      <c r="O100" s="234"/>
    </row>
    <row r="101" spans="5:15" x14ac:dyDescent="0.25">
      <c r="E101" s="293"/>
      <c r="F101" s="294"/>
      <c r="G101" s="294"/>
      <c r="H101" s="294"/>
      <c r="I101" s="294"/>
      <c r="J101" s="294"/>
      <c r="K101" s="294"/>
      <c r="L101" s="294"/>
      <c r="M101" s="294"/>
      <c r="N101" s="295"/>
      <c r="O101" s="234"/>
    </row>
    <row r="102" spans="5:15" x14ac:dyDescent="0.25">
      <c r="E102" s="293"/>
      <c r="F102" s="294"/>
      <c r="G102" s="294"/>
      <c r="H102" s="294"/>
      <c r="I102" s="294"/>
      <c r="J102" s="294"/>
      <c r="K102" s="294"/>
      <c r="L102" s="294"/>
      <c r="M102" s="294"/>
      <c r="N102" s="295"/>
      <c r="O102" s="234"/>
    </row>
    <row r="103" spans="5:15" x14ac:dyDescent="0.25">
      <c r="E103" s="293"/>
      <c r="F103" s="294"/>
      <c r="G103" s="294"/>
      <c r="H103" s="294"/>
      <c r="I103" s="294"/>
      <c r="J103" s="294"/>
      <c r="K103" s="294"/>
      <c r="L103" s="294"/>
      <c r="M103" s="294"/>
      <c r="N103" s="295"/>
      <c r="O103" s="234"/>
    </row>
    <row r="104" spans="5:15" x14ac:dyDescent="0.25">
      <c r="E104" s="293"/>
      <c r="F104" s="294"/>
      <c r="G104" s="294"/>
      <c r="H104" s="294"/>
      <c r="I104" s="294"/>
      <c r="J104" s="294"/>
      <c r="K104" s="294"/>
      <c r="L104" s="294"/>
      <c r="M104" s="294"/>
      <c r="N104" s="295"/>
      <c r="O104" s="234"/>
    </row>
    <row r="105" spans="5:15" x14ac:dyDescent="0.25">
      <c r="E105" s="293"/>
      <c r="F105" s="294"/>
      <c r="G105" s="294"/>
      <c r="H105" s="294"/>
      <c r="I105" s="294"/>
      <c r="J105" s="294"/>
      <c r="K105" s="294"/>
      <c r="L105" s="294"/>
      <c r="M105" s="294"/>
      <c r="N105" s="295"/>
      <c r="O105" s="234"/>
    </row>
    <row r="106" spans="5:15" x14ac:dyDescent="0.25">
      <c r="E106" s="293"/>
      <c r="F106" s="294"/>
      <c r="G106" s="294"/>
      <c r="H106" s="294"/>
      <c r="I106" s="294"/>
      <c r="J106" s="294"/>
      <c r="K106" s="294"/>
      <c r="L106" s="294"/>
      <c r="M106" s="294"/>
      <c r="N106" s="295"/>
      <c r="O106" s="234"/>
    </row>
    <row r="107" spans="5:15" x14ac:dyDescent="0.25">
      <c r="E107" s="293"/>
      <c r="F107" s="294"/>
      <c r="G107" s="294"/>
      <c r="H107" s="294"/>
      <c r="I107" s="294"/>
      <c r="J107" s="294"/>
      <c r="K107" s="294"/>
      <c r="L107" s="294"/>
      <c r="M107" s="294"/>
      <c r="N107" s="295"/>
      <c r="O107" s="234"/>
    </row>
    <row r="108" spans="5:15" x14ac:dyDescent="0.25">
      <c r="E108" s="293"/>
      <c r="F108" s="294"/>
      <c r="G108" s="294"/>
      <c r="H108" s="294"/>
      <c r="I108" s="294"/>
      <c r="J108" s="294"/>
      <c r="K108" s="294"/>
      <c r="L108" s="294"/>
      <c r="M108" s="294"/>
      <c r="N108" s="295"/>
      <c r="O108" s="234"/>
    </row>
    <row r="109" spans="5:15" x14ac:dyDescent="0.25">
      <c r="E109" s="293"/>
      <c r="F109" s="294"/>
      <c r="G109" s="294"/>
      <c r="H109" s="294"/>
      <c r="I109" s="294"/>
      <c r="J109" s="294"/>
      <c r="K109" s="294"/>
      <c r="L109" s="294"/>
      <c r="M109" s="294"/>
      <c r="N109" s="295"/>
      <c r="O109" s="234"/>
    </row>
    <row r="110" spans="5:15" x14ac:dyDescent="0.25">
      <c r="E110" s="293"/>
      <c r="F110" s="294"/>
      <c r="G110" s="294"/>
      <c r="H110" s="294"/>
      <c r="I110" s="294"/>
      <c r="J110" s="294"/>
      <c r="K110" s="294"/>
      <c r="L110" s="294"/>
      <c r="M110" s="294"/>
      <c r="N110" s="295"/>
      <c r="O110" s="234"/>
    </row>
    <row r="111" spans="5:15" x14ac:dyDescent="0.25">
      <c r="E111" s="293"/>
      <c r="F111" s="294"/>
      <c r="G111" s="294"/>
      <c r="H111" s="294"/>
      <c r="I111" s="294"/>
      <c r="J111" s="294"/>
      <c r="K111" s="294"/>
      <c r="L111" s="294"/>
      <c r="M111" s="294"/>
      <c r="N111" s="295"/>
      <c r="O111" s="234"/>
    </row>
    <row r="112" spans="5:15" x14ac:dyDescent="0.25">
      <c r="E112" s="293"/>
      <c r="F112" s="294"/>
      <c r="G112" s="294"/>
      <c r="H112" s="294"/>
      <c r="I112" s="294"/>
      <c r="J112" s="294"/>
      <c r="K112" s="294"/>
      <c r="L112" s="294"/>
      <c r="M112" s="294"/>
      <c r="N112" s="295"/>
      <c r="O112" s="234"/>
    </row>
    <row r="113" spans="5:15" x14ac:dyDescent="0.25">
      <c r="E113" s="293"/>
      <c r="F113" s="294"/>
      <c r="G113" s="294"/>
      <c r="H113" s="294"/>
      <c r="I113" s="294"/>
      <c r="J113" s="294"/>
      <c r="K113" s="294"/>
      <c r="L113" s="294"/>
      <c r="M113" s="294"/>
      <c r="N113" s="295"/>
      <c r="O113" s="234"/>
    </row>
    <row r="114" spans="5:15" x14ac:dyDescent="0.25">
      <c r="E114" s="293"/>
      <c r="F114" s="294"/>
      <c r="G114" s="294"/>
      <c r="H114" s="294"/>
      <c r="I114" s="294"/>
      <c r="J114" s="294"/>
      <c r="K114" s="294"/>
      <c r="L114" s="294"/>
      <c r="M114" s="294"/>
      <c r="N114" s="295"/>
      <c r="O114" s="234"/>
    </row>
    <row r="115" spans="5:15" x14ac:dyDescent="0.25">
      <c r="E115" s="293"/>
      <c r="F115" s="294"/>
      <c r="G115" s="294"/>
      <c r="H115" s="294"/>
      <c r="I115" s="294"/>
      <c r="J115" s="294"/>
      <c r="K115" s="294"/>
      <c r="L115" s="294"/>
      <c r="M115" s="294"/>
      <c r="N115" s="295"/>
      <c r="O115" s="234"/>
    </row>
    <row r="116" spans="5:15" x14ac:dyDescent="0.25">
      <c r="E116" s="293"/>
      <c r="F116" s="294"/>
      <c r="G116" s="294"/>
      <c r="H116" s="294"/>
      <c r="I116" s="294"/>
      <c r="J116" s="294"/>
      <c r="K116" s="294"/>
      <c r="L116" s="294"/>
      <c r="M116" s="294"/>
      <c r="N116" s="295"/>
      <c r="O116" s="234"/>
    </row>
    <row r="117" spans="5:15" x14ac:dyDescent="0.25">
      <c r="E117" s="293"/>
      <c r="F117" s="294"/>
      <c r="G117" s="294"/>
      <c r="H117" s="294"/>
      <c r="I117" s="294"/>
      <c r="J117" s="294"/>
      <c r="K117" s="294"/>
      <c r="L117" s="294"/>
      <c r="M117" s="294"/>
      <c r="N117" s="295"/>
      <c r="O117" s="234"/>
    </row>
    <row r="118" spans="5:15" x14ac:dyDescent="0.25">
      <c r="E118" s="293"/>
      <c r="F118" s="294"/>
      <c r="G118" s="294"/>
      <c r="H118" s="294"/>
      <c r="I118" s="294"/>
      <c r="J118" s="294"/>
      <c r="K118" s="294"/>
      <c r="L118" s="294"/>
      <c r="M118" s="294"/>
      <c r="N118" s="295"/>
      <c r="O118" s="234"/>
    </row>
    <row r="119" spans="5:15" x14ac:dyDescent="0.25">
      <c r="E119" s="293"/>
      <c r="F119" s="294"/>
      <c r="G119" s="294"/>
      <c r="H119" s="294"/>
      <c r="I119" s="294"/>
      <c r="J119" s="294"/>
      <c r="K119" s="294"/>
      <c r="L119" s="294"/>
      <c r="M119" s="294"/>
      <c r="N119" s="295"/>
      <c r="O119" s="234"/>
    </row>
    <row r="120" spans="5:15" x14ac:dyDescent="0.25">
      <c r="E120" s="293"/>
      <c r="F120" s="294"/>
      <c r="G120" s="294"/>
      <c r="H120" s="294"/>
      <c r="I120" s="294"/>
      <c r="J120" s="294"/>
      <c r="K120" s="294"/>
      <c r="L120" s="294"/>
      <c r="M120" s="294"/>
      <c r="N120" s="295"/>
      <c r="O120" s="234"/>
    </row>
    <row r="121" spans="5:15" x14ac:dyDescent="0.25">
      <c r="E121" s="293"/>
      <c r="F121" s="294"/>
      <c r="G121" s="294"/>
      <c r="H121" s="294"/>
      <c r="I121" s="294"/>
      <c r="J121" s="294"/>
      <c r="K121" s="294"/>
      <c r="L121" s="294"/>
      <c r="M121" s="294"/>
      <c r="N121" s="295"/>
      <c r="O121" s="234"/>
    </row>
    <row r="122" spans="5:15" x14ac:dyDescent="0.25">
      <c r="E122" s="293"/>
      <c r="F122" s="294"/>
      <c r="G122" s="294"/>
      <c r="H122" s="294"/>
      <c r="I122" s="294"/>
      <c r="J122" s="294"/>
      <c r="K122" s="294"/>
      <c r="L122" s="294"/>
      <c r="M122" s="294"/>
      <c r="N122" s="295"/>
      <c r="O122" s="234"/>
    </row>
    <row r="123" spans="5:15" x14ac:dyDescent="0.25">
      <c r="E123" s="293"/>
      <c r="F123" s="294"/>
      <c r="G123" s="294"/>
      <c r="H123" s="294"/>
      <c r="I123" s="294"/>
      <c r="J123" s="294"/>
      <c r="K123" s="294"/>
      <c r="L123" s="294"/>
      <c r="M123" s="294"/>
      <c r="N123" s="295"/>
      <c r="O123" s="234"/>
    </row>
    <row r="124" spans="5:15" x14ac:dyDescent="0.25">
      <c r="E124" s="293"/>
      <c r="F124" s="294"/>
      <c r="G124" s="294"/>
      <c r="H124" s="294"/>
      <c r="I124" s="294"/>
      <c r="J124" s="294"/>
      <c r="K124" s="294"/>
      <c r="L124" s="294"/>
      <c r="M124" s="294"/>
      <c r="N124" s="295"/>
      <c r="O124" s="234"/>
    </row>
    <row r="125" spans="5:15" x14ac:dyDescent="0.25">
      <c r="E125" s="293"/>
      <c r="F125" s="294"/>
      <c r="G125" s="294"/>
      <c r="H125" s="294"/>
      <c r="I125" s="294"/>
      <c r="J125" s="294"/>
      <c r="K125" s="294"/>
      <c r="L125" s="294"/>
      <c r="M125" s="294"/>
      <c r="N125" s="295"/>
      <c r="O125" s="234"/>
    </row>
    <row r="126" spans="5:15" x14ac:dyDescent="0.25">
      <c r="E126" s="293"/>
      <c r="F126" s="294"/>
      <c r="G126" s="294"/>
      <c r="H126" s="294"/>
      <c r="I126" s="294"/>
      <c r="J126" s="294"/>
      <c r="K126" s="294"/>
      <c r="L126" s="294"/>
      <c r="M126" s="294"/>
      <c r="N126" s="295"/>
      <c r="O126" s="234"/>
    </row>
    <row r="127" spans="5:15" x14ac:dyDescent="0.25">
      <c r="E127" s="293"/>
      <c r="F127" s="294"/>
      <c r="G127" s="294"/>
      <c r="H127" s="294"/>
      <c r="I127" s="294"/>
      <c r="J127" s="294"/>
      <c r="K127" s="294"/>
      <c r="L127" s="294"/>
      <c r="M127" s="294"/>
      <c r="N127" s="295"/>
      <c r="O127" s="234"/>
    </row>
    <row r="128" spans="5:15" x14ac:dyDescent="0.25">
      <c r="E128" s="293"/>
      <c r="F128" s="294"/>
      <c r="G128" s="294"/>
      <c r="H128" s="294"/>
      <c r="I128" s="294"/>
      <c r="J128" s="294"/>
      <c r="K128" s="294"/>
      <c r="L128" s="294"/>
      <c r="M128" s="294"/>
      <c r="N128" s="295"/>
      <c r="O128" s="234"/>
    </row>
    <row r="129" spans="5:15" x14ac:dyDescent="0.25">
      <c r="E129" s="293"/>
      <c r="F129" s="294"/>
      <c r="G129" s="294"/>
      <c r="H129" s="294"/>
      <c r="I129" s="294"/>
      <c r="J129" s="294"/>
      <c r="K129" s="294"/>
      <c r="L129" s="294"/>
      <c r="M129" s="294"/>
      <c r="N129" s="295"/>
      <c r="O129" s="234"/>
    </row>
    <row r="130" spans="5:15" x14ac:dyDescent="0.25">
      <c r="E130" s="293"/>
      <c r="F130" s="294"/>
      <c r="G130" s="294"/>
      <c r="H130" s="294"/>
      <c r="I130" s="294"/>
      <c r="J130" s="294"/>
      <c r="K130" s="294"/>
      <c r="L130" s="294"/>
      <c r="M130" s="294"/>
      <c r="N130" s="295"/>
      <c r="O130" s="234"/>
    </row>
    <row r="131" spans="5:15" x14ac:dyDescent="0.25">
      <c r="E131" s="293"/>
      <c r="F131" s="294"/>
      <c r="G131" s="294"/>
      <c r="H131" s="294"/>
      <c r="I131" s="294"/>
      <c r="J131" s="294"/>
      <c r="K131" s="294"/>
      <c r="L131" s="294"/>
      <c r="M131" s="294"/>
      <c r="N131" s="295"/>
      <c r="O131" s="234"/>
    </row>
    <row r="132" spans="5:15" x14ac:dyDescent="0.25">
      <c r="E132" s="293"/>
      <c r="F132" s="294"/>
      <c r="G132" s="294"/>
      <c r="H132" s="294"/>
      <c r="I132" s="294"/>
      <c r="J132" s="294"/>
      <c r="K132" s="294"/>
      <c r="L132" s="294"/>
      <c r="M132" s="294"/>
      <c r="N132" s="295"/>
      <c r="O132" s="234"/>
    </row>
    <row r="133" spans="5:15" x14ac:dyDescent="0.25">
      <c r="E133" s="293"/>
      <c r="F133" s="294"/>
      <c r="G133" s="294"/>
      <c r="H133" s="294"/>
      <c r="I133" s="294"/>
      <c r="J133" s="294"/>
      <c r="K133" s="294"/>
      <c r="L133" s="294"/>
      <c r="M133" s="294"/>
      <c r="N133" s="295"/>
      <c r="O133" s="234"/>
    </row>
    <row r="134" spans="5:15" x14ac:dyDescent="0.25">
      <c r="E134" s="293"/>
      <c r="F134" s="294"/>
      <c r="G134" s="294"/>
      <c r="H134" s="294"/>
      <c r="I134" s="294"/>
      <c r="J134" s="294"/>
      <c r="K134" s="294"/>
      <c r="L134" s="294"/>
      <c r="M134" s="294"/>
      <c r="N134" s="295"/>
      <c r="O134" s="234"/>
    </row>
    <row r="135" spans="5:15" x14ac:dyDescent="0.25">
      <c r="E135" s="293"/>
      <c r="F135" s="294"/>
      <c r="G135" s="294"/>
      <c r="H135" s="294"/>
      <c r="I135" s="294"/>
      <c r="J135" s="294"/>
      <c r="K135" s="294"/>
      <c r="L135" s="294"/>
      <c r="M135" s="294"/>
      <c r="N135" s="295"/>
      <c r="O135" s="234"/>
    </row>
    <row r="136" spans="5:15" x14ac:dyDescent="0.25">
      <c r="E136" s="293"/>
      <c r="F136" s="294"/>
      <c r="G136" s="294"/>
      <c r="H136" s="294"/>
      <c r="I136" s="294"/>
      <c r="J136" s="294"/>
      <c r="K136" s="294"/>
      <c r="L136" s="294"/>
      <c r="M136" s="294"/>
      <c r="N136" s="295"/>
      <c r="O136" s="234"/>
    </row>
    <row r="137" spans="5:15" x14ac:dyDescent="0.25">
      <c r="E137" s="293"/>
      <c r="F137" s="294"/>
      <c r="G137" s="294"/>
      <c r="H137" s="294"/>
      <c r="I137" s="294"/>
      <c r="J137" s="294"/>
      <c r="K137" s="294"/>
      <c r="L137" s="294"/>
      <c r="M137" s="294"/>
      <c r="N137" s="295"/>
      <c r="O137" s="234"/>
    </row>
    <row r="138" spans="5:15" x14ac:dyDescent="0.25">
      <c r="E138" s="293"/>
      <c r="F138" s="294"/>
      <c r="G138" s="294"/>
      <c r="H138" s="294"/>
      <c r="I138" s="294"/>
      <c r="J138" s="294"/>
      <c r="K138" s="294"/>
      <c r="L138" s="294"/>
      <c r="M138" s="294"/>
      <c r="N138" s="295"/>
      <c r="O138" s="234"/>
    </row>
    <row r="139" spans="5:15" x14ac:dyDescent="0.25">
      <c r="E139" s="293"/>
      <c r="F139" s="294"/>
      <c r="G139" s="294"/>
      <c r="H139" s="294"/>
      <c r="I139" s="294"/>
      <c r="J139" s="294"/>
      <c r="K139" s="294"/>
      <c r="L139" s="294"/>
      <c r="M139" s="294"/>
      <c r="N139" s="295"/>
      <c r="O139" s="234"/>
    </row>
    <row r="140" spans="5:15" x14ac:dyDescent="0.25">
      <c r="E140" s="293"/>
      <c r="F140" s="294"/>
      <c r="G140" s="294"/>
      <c r="H140" s="294"/>
      <c r="I140" s="294"/>
      <c r="J140" s="294"/>
      <c r="K140" s="294"/>
      <c r="L140" s="294"/>
      <c r="M140" s="294"/>
      <c r="N140" s="295"/>
      <c r="O140" s="234"/>
    </row>
    <row r="141" spans="5:15" x14ac:dyDescent="0.25">
      <c r="E141" s="293"/>
      <c r="F141" s="294"/>
      <c r="G141" s="294"/>
      <c r="H141" s="294"/>
      <c r="I141" s="294"/>
      <c r="J141" s="294"/>
      <c r="K141" s="294"/>
      <c r="L141" s="294"/>
      <c r="M141" s="294"/>
      <c r="N141" s="295"/>
      <c r="O141" s="234"/>
    </row>
    <row r="142" spans="5:15" x14ac:dyDescent="0.25">
      <c r="E142" s="293"/>
      <c r="F142" s="294"/>
      <c r="G142" s="294"/>
      <c r="H142" s="294"/>
      <c r="I142" s="294"/>
      <c r="J142" s="294"/>
      <c r="K142" s="294"/>
      <c r="L142" s="294"/>
      <c r="M142" s="294"/>
      <c r="N142" s="295"/>
      <c r="O142" s="234"/>
    </row>
    <row r="143" spans="5:15" x14ac:dyDescent="0.25">
      <c r="E143" s="293"/>
      <c r="F143" s="294"/>
      <c r="G143" s="294"/>
      <c r="H143" s="294"/>
      <c r="I143" s="294"/>
      <c r="J143" s="294"/>
      <c r="K143" s="294"/>
      <c r="L143" s="294"/>
      <c r="M143" s="294"/>
      <c r="N143" s="295"/>
      <c r="O143" s="234"/>
    </row>
    <row r="144" spans="5:15" x14ac:dyDescent="0.25">
      <c r="E144" s="293"/>
      <c r="F144" s="294"/>
      <c r="G144" s="294"/>
      <c r="H144" s="294"/>
      <c r="I144" s="294"/>
      <c r="J144" s="294"/>
      <c r="K144" s="294"/>
      <c r="L144" s="294"/>
      <c r="M144" s="294"/>
      <c r="N144" s="295"/>
      <c r="O144" s="234"/>
    </row>
    <row r="145" spans="5:15" x14ac:dyDescent="0.25">
      <c r="E145" s="293"/>
      <c r="F145" s="294"/>
      <c r="G145" s="294"/>
      <c r="H145" s="294"/>
      <c r="I145" s="294"/>
      <c r="J145" s="294"/>
      <c r="K145" s="294"/>
      <c r="L145" s="294"/>
      <c r="M145" s="294"/>
      <c r="N145" s="295"/>
      <c r="O145" s="234"/>
    </row>
    <row r="146" spans="5:15" x14ac:dyDescent="0.25">
      <c r="E146" s="293"/>
      <c r="F146" s="294"/>
      <c r="G146" s="294"/>
      <c r="H146" s="294"/>
      <c r="I146" s="294"/>
      <c r="J146" s="294"/>
      <c r="K146" s="294"/>
      <c r="L146" s="294"/>
      <c r="M146" s="294"/>
      <c r="N146" s="295"/>
      <c r="O146" s="234"/>
    </row>
    <row r="147" spans="5:15" x14ac:dyDescent="0.25">
      <c r="E147" s="293"/>
      <c r="F147" s="294"/>
      <c r="G147" s="294"/>
      <c r="H147" s="294"/>
      <c r="I147" s="294"/>
      <c r="J147" s="294"/>
      <c r="K147" s="294"/>
      <c r="L147" s="294"/>
      <c r="M147" s="294"/>
      <c r="N147" s="295"/>
      <c r="O147" s="234"/>
    </row>
    <row r="148" spans="5:15" x14ac:dyDescent="0.25">
      <c r="E148" s="293"/>
      <c r="F148" s="294"/>
      <c r="G148" s="294"/>
      <c r="H148" s="294"/>
      <c r="I148" s="294"/>
      <c r="J148" s="294"/>
      <c r="K148" s="294"/>
      <c r="L148" s="294"/>
      <c r="M148" s="294"/>
      <c r="N148" s="295"/>
      <c r="O148" s="234"/>
    </row>
    <row r="149" spans="5:15" x14ac:dyDescent="0.25">
      <c r="E149" s="293"/>
      <c r="F149" s="294"/>
      <c r="G149" s="294"/>
      <c r="H149" s="294"/>
      <c r="I149" s="294"/>
      <c r="J149" s="294"/>
      <c r="K149" s="294"/>
      <c r="L149" s="294"/>
      <c r="M149" s="294"/>
      <c r="N149" s="295"/>
      <c r="O149" s="234"/>
    </row>
    <row r="150" spans="5:15" x14ac:dyDescent="0.25">
      <c r="E150" s="293"/>
      <c r="F150" s="294"/>
      <c r="G150" s="294"/>
      <c r="H150" s="294"/>
      <c r="I150" s="294"/>
      <c r="J150" s="294"/>
      <c r="K150" s="294"/>
      <c r="L150" s="294"/>
      <c r="M150" s="294"/>
      <c r="N150" s="295"/>
      <c r="O150" s="234"/>
    </row>
    <row r="151" spans="5:15" x14ac:dyDescent="0.25">
      <c r="E151" s="293"/>
      <c r="F151" s="294"/>
      <c r="G151" s="294"/>
      <c r="H151" s="294"/>
      <c r="I151" s="294"/>
      <c r="J151" s="294"/>
      <c r="K151" s="294"/>
      <c r="L151" s="294"/>
      <c r="M151" s="294"/>
      <c r="N151" s="295"/>
      <c r="O151" s="234"/>
    </row>
    <row r="152" spans="5:15" x14ac:dyDescent="0.25">
      <c r="E152" s="293"/>
      <c r="F152" s="294"/>
      <c r="G152" s="294"/>
      <c r="H152" s="294"/>
      <c r="I152" s="294"/>
      <c r="J152" s="294"/>
      <c r="K152" s="294"/>
      <c r="L152" s="294"/>
      <c r="M152" s="294"/>
      <c r="N152" s="295"/>
      <c r="O152" s="234"/>
    </row>
    <row r="153" spans="5:15" x14ac:dyDescent="0.25">
      <c r="E153" s="293"/>
      <c r="F153" s="294"/>
      <c r="G153" s="294"/>
      <c r="H153" s="294"/>
      <c r="I153" s="294"/>
      <c r="J153" s="294"/>
      <c r="K153" s="294"/>
      <c r="L153" s="294"/>
      <c r="M153" s="294"/>
      <c r="N153" s="295"/>
      <c r="O153" s="234"/>
    </row>
    <row r="154" spans="5:15" x14ac:dyDescent="0.25">
      <c r="E154" s="293"/>
      <c r="F154" s="294"/>
      <c r="G154" s="294"/>
      <c r="H154" s="294"/>
      <c r="I154" s="294"/>
      <c r="J154" s="294"/>
      <c r="K154" s="294"/>
      <c r="L154" s="294"/>
      <c r="M154" s="294"/>
      <c r="N154" s="295"/>
      <c r="O154" s="234"/>
    </row>
    <row r="155" spans="5:15" x14ac:dyDescent="0.25">
      <c r="E155" s="293"/>
      <c r="F155" s="294"/>
      <c r="G155" s="294"/>
      <c r="H155" s="294"/>
      <c r="I155" s="294"/>
      <c r="J155" s="294"/>
      <c r="K155" s="294"/>
      <c r="L155" s="294"/>
      <c r="M155" s="294"/>
      <c r="N155" s="295"/>
      <c r="O155" s="234"/>
    </row>
    <row r="156" spans="5:15" x14ac:dyDescent="0.25">
      <c r="E156" s="293"/>
      <c r="F156" s="294"/>
      <c r="G156" s="294"/>
      <c r="H156" s="294"/>
      <c r="I156" s="294"/>
      <c r="J156" s="294"/>
      <c r="K156" s="294"/>
      <c r="L156" s="294"/>
      <c r="M156" s="294"/>
      <c r="N156" s="295"/>
      <c r="O156" s="234"/>
    </row>
    <row r="157" spans="5:15" x14ac:dyDescent="0.25">
      <c r="E157" s="293"/>
      <c r="F157" s="294"/>
      <c r="G157" s="294"/>
      <c r="H157" s="294"/>
      <c r="I157" s="294"/>
      <c r="J157" s="294"/>
      <c r="K157" s="294"/>
      <c r="L157" s="294"/>
      <c r="M157" s="294"/>
      <c r="N157" s="295"/>
      <c r="O157" s="234"/>
    </row>
    <row r="158" spans="5:15" x14ac:dyDescent="0.25">
      <c r="E158" s="293"/>
      <c r="F158" s="294"/>
      <c r="G158" s="294"/>
      <c r="H158" s="294"/>
      <c r="I158" s="294"/>
      <c r="J158" s="294"/>
      <c r="K158" s="294"/>
      <c r="L158" s="294"/>
      <c r="M158" s="294"/>
      <c r="N158" s="295"/>
      <c r="O158" s="234"/>
    </row>
    <row r="159" spans="5:15" x14ac:dyDescent="0.25">
      <c r="E159" s="293"/>
      <c r="F159" s="294"/>
      <c r="G159" s="294"/>
      <c r="H159" s="294"/>
      <c r="I159" s="294"/>
      <c r="J159" s="294"/>
      <c r="K159" s="294"/>
      <c r="L159" s="294"/>
      <c r="M159" s="294"/>
      <c r="N159" s="295"/>
      <c r="O159" s="234"/>
    </row>
    <row r="160" spans="5:15" x14ac:dyDescent="0.25">
      <c r="E160" s="293"/>
      <c r="F160" s="294"/>
      <c r="G160" s="294"/>
      <c r="H160" s="294"/>
      <c r="I160" s="294"/>
      <c r="J160" s="294"/>
      <c r="K160" s="294"/>
      <c r="L160" s="294"/>
      <c r="M160" s="294"/>
      <c r="N160" s="295"/>
      <c r="O160" s="234"/>
    </row>
    <row r="161" spans="5:15" x14ac:dyDescent="0.25">
      <c r="E161" s="293"/>
      <c r="F161" s="294"/>
      <c r="G161" s="294"/>
      <c r="H161" s="294"/>
      <c r="I161" s="294"/>
      <c r="J161" s="294"/>
      <c r="K161" s="294"/>
      <c r="L161" s="294"/>
      <c r="M161" s="294"/>
      <c r="N161" s="295"/>
      <c r="O161" s="234"/>
    </row>
    <row r="162" spans="5:15" x14ac:dyDescent="0.25">
      <c r="E162" s="293"/>
      <c r="F162" s="294"/>
      <c r="G162" s="294"/>
      <c r="H162" s="294"/>
      <c r="I162" s="294"/>
      <c r="J162" s="294"/>
      <c r="K162" s="294"/>
      <c r="L162" s="294"/>
      <c r="M162" s="294"/>
      <c r="N162" s="295"/>
      <c r="O162" s="234"/>
    </row>
    <row r="163" spans="5:15" x14ac:dyDescent="0.25">
      <c r="E163" s="293"/>
      <c r="F163" s="294"/>
      <c r="G163" s="294"/>
      <c r="H163" s="294"/>
      <c r="I163" s="294"/>
      <c r="J163" s="294"/>
      <c r="K163" s="294"/>
      <c r="L163" s="294"/>
      <c r="M163" s="294"/>
      <c r="N163" s="295"/>
      <c r="O163" s="234"/>
    </row>
    <row r="164" spans="5:15" x14ac:dyDescent="0.25">
      <c r="E164" s="293"/>
      <c r="F164" s="294"/>
      <c r="G164" s="294"/>
      <c r="H164" s="294"/>
      <c r="I164" s="294"/>
      <c r="J164" s="294"/>
      <c r="K164" s="294"/>
      <c r="L164" s="294"/>
      <c r="M164" s="294"/>
      <c r="N164" s="295"/>
      <c r="O164" s="234"/>
    </row>
    <row r="165" spans="5:15" x14ac:dyDescent="0.25">
      <c r="E165" s="293"/>
      <c r="F165" s="294"/>
      <c r="G165" s="294"/>
      <c r="H165" s="294"/>
      <c r="I165" s="294"/>
      <c r="J165" s="294"/>
      <c r="K165" s="294"/>
      <c r="L165" s="294"/>
      <c r="M165" s="294"/>
      <c r="N165" s="295"/>
      <c r="O165" s="234"/>
    </row>
    <row r="166" spans="5:15" x14ac:dyDescent="0.25">
      <c r="E166" s="293"/>
      <c r="F166" s="294"/>
      <c r="G166" s="294"/>
      <c r="H166" s="294"/>
      <c r="I166" s="294"/>
      <c r="J166" s="294"/>
      <c r="K166" s="294"/>
      <c r="L166" s="294"/>
      <c r="M166" s="294"/>
      <c r="N166" s="295"/>
      <c r="O166" s="234"/>
    </row>
    <row r="167" spans="5:15" x14ac:dyDescent="0.25">
      <c r="E167" s="293"/>
      <c r="F167" s="294"/>
      <c r="G167" s="294"/>
      <c r="H167" s="294"/>
      <c r="I167" s="294"/>
      <c r="J167" s="294"/>
      <c r="K167" s="294"/>
      <c r="L167" s="294"/>
      <c r="M167" s="294"/>
      <c r="N167" s="295"/>
      <c r="O167" s="234"/>
    </row>
    <row r="168" spans="5:15" x14ac:dyDescent="0.25">
      <c r="E168" s="293"/>
      <c r="F168" s="294"/>
      <c r="G168" s="294"/>
      <c r="H168" s="294"/>
      <c r="I168" s="294"/>
      <c r="J168" s="294"/>
      <c r="K168" s="294"/>
      <c r="L168" s="294"/>
      <c r="M168" s="294"/>
      <c r="N168" s="295"/>
      <c r="O168" s="234"/>
    </row>
    <row r="169" spans="5:15" x14ac:dyDescent="0.25">
      <c r="E169" s="293"/>
      <c r="F169" s="294"/>
      <c r="G169" s="294"/>
      <c r="H169" s="294"/>
      <c r="I169" s="294"/>
      <c r="J169" s="294"/>
      <c r="K169" s="294"/>
      <c r="L169" s="294"/>
      <c r="M169" s="294"/>
      <c r="N169" s="295"/>
      <c r="O169" s="234"/>
    </row>
    <row r="170" spans="5:15" x14ac:dyDescent="0.25">
      <c r="E170" s="293"/>
      <c r="F170" s="294"/>
      <c r="G170" s="294"/>
      <c r="H170" s="294"/>
      <c r="I170" s="294"/>
      <c r="J170" s="294"/>
      <c r="K170" s="294"/>
      <c r="L170" s="294"/>
      <c r="M170" s="294"/>
      <c r="N170" s="295"/>
      <c r="O170" s="234"/>
    </row>
    <row r="171" spans="5:15" x14ac:dyDescent="0.25">
      <c r="E171" s="293"/>
      <c r="F171" s="294"/>
      <c r="G171" s="294"/>
      <c r="H171" s="294"/>
      <c r="I171" s="294"/>
      <c r="J171" s="294"/>
      <c r="K171" s="294"/>
      <c r="L171" s="294"/>
      <c r="M171" s="294"/>
      <c r="N171" s="295"/>
      <c r="O171" s="234"/>
    </row>
    <row r="172" spans="5:15" x14ac:dyDescent="0.25">
      <c r="E172" s="293"/>
      <c r="F172" s="294"/>
      <c r="G172" s="294"/>
      <c r="H172" s="294"/>
      <c r="I172" s="294"/>
      <c r="J172" s="294"/>
      <c r="K172" s="294"/>
      <c r="L172" s="294"/>
      <c r="M172" s="294"/>
      <c r="N172" s="295"/>
      <c r="O172" s="234"/>
    </row>
    <row r="173" spans="5:15" x14ac:dyDescent="0.25">
      <c r="E173" s="293"/>
      <c r="F173" s="294"/>
      <c r="G173" s="294"/>
      <c r="H173" s="294"/>
      <c r="I173" s="294"/>
      <c r="J173" s="294"/>
      <c r="K173" s="294"/>
      <c r="L173" s="294"/>
      <c r="M173" s="294"/>
      <c r="N173" s="295"/>
      <c r="O173" s="234"/>
    </row>
    <row r="174" spans="5:15" x14ac:dyDescent="0.25">
      <c r="E174" s="293"/>
      <c r="F174" s="294"/>
      <c r="G174" s="294"/>
      <c r="H174" s="294"/>
      <c r="I174" s="294"/>
      <c r="J174" s="294"/>
      <c r="K174" s="294"/>
      <c r="L174" s="294"/>
      <c r="M174" s="294"/>
      <c r="N174" s="295"/>
      <c r="O174" s="234"/>
    </row>
    <row r="175" spans="5:15" x14ac:dyDescent="0.25">
      <c r="E175" s="293"/>
      <c r="F175" s="294"/>
      <c r="G175" s="294"/>
      <c r="H175" s="294"/>
      <c r="I175" s="294"/>
      <c r="J175" s="294"/>
      <c r="K175" s="294"/>
      <c r="L175" s="294"/>
      <c r="M175" s="294"/>
      <c r="N175" s="295"/>
      <c r="O175" s="234"/>
    </row>
    <row r="176" spans="5:15" x14ac:dyDescent="0.25">
      <c r="E176" s="293"/>
      <c r="F176" s="294"/>
      <c r="G176" s="294"/>
      <c r="H176" s="294"/>
      <c r="I176" s="294"/>
      <c r="J176" s="294"/>
      <c r="K176" s="294"/>
      <c r="L176" s="294"/>
      <c r="M176" s="294"/>
      <c r="N176" s="295"/>
      <c r="O176" s="234"/>
    </row>
    <row r="177" spans="5:15" x14ac:dyDescent="0.25">
      <c r="E177" s="293"/>
      <c r="F177" s="294"/>
      <c r="G177" s="294"/>
      <c r="H177" s="294"/>
      <c r="I177" s="294"/>
      <c r="J177" s="294"/>
      <c r="K177" s="294"/>
      <c r="L177" s="294"/>
      <c r="M177" s="294"/>
      <c r="N177" s="295"/>
      <c r="O177" s="234"/>
    </row>
    <row r="178" spans="5:15" x14ac:dyDescent="0.25">
      <c r="E178" s="293"/>
      <c r="F178" s="294"/>
      <c r="G178" s="294"/>
      <c r="H178" s="294"/>
      <c r="I178" s="294"/>
      <c r="J178" s="294"/>
      <c r="K178" s="294"/>
      <c r="L178" s="294"/>
      <c r="M178" s="294"/>
      <c r="N178" s="295"/>
      <c r="O178" s="234"/>
    </row>
    <row r="179" spans="5:15" x14ac:dyDescent="0.25">
      <c r="E179" s="293"/>
      <c r="F179" s="294"/>
      <c r="G179" s="294"/>
      <c r="H179" s="294"/>
      <c r="I179" s="294"/>
      <c r="J179" s="294"/>
      <c r="K179" s="294"/>
      <c r="L179" s="294"/>
      <c r="M179" s="294"/>
      <c r="N179" s="295"/>
      <c r="O179" s="234"/>
    </row>
    <row r="180" spans="5:15" x14ac:dyDescent="0.25">
      <c r="E180" s="293"/>
      <c r="F180" s="294"/>
      <c r="G180" s="294"/>
      <c r="H180" s="294"/>
      <c r="I180" s="294"/>
      <c r="J180" s="294"/>
      <c r="K180" s="294"/>
      <c r="L180" s="294"/>
      <c r="M180" s="294"/>
      <c r="N180" s="295"/>
      <c r="O180" s="234"/>
    </row>
    <row r="181" spans="5:15" x14ac:dyDescent="0.25">
      <c r="E181" s="293"/>
      <c r="F181" s="294"/>
      <c r="G181" s="294"/>
      <c r="H181" s="294"/>
      <c r="I181" s="294"/>
      <c r="J181" s="294"/>
      <c r="K181" s="294"/>
      <c r="L181" s="294"/>
      <c r="M181" s="294"/>
      <c r="N181" s="295"/>
      <c r="O181" s="234"/>
    </row>
    <row r="182" spans="5:15" x14ac:dyDescent="0.25">
      <c r="E182" s="293"/>
      <c r="F182" s="294"/>
      <c r="G182" s="294"/>
      <c r="H182" s="294"/>
      <c r="I182" s="294"/>
      <c r="J182" s="294"/>
      <c r="K182" s="294"/>
      <c r="L182" s="294"/>
      <c r="M182" s="294"/>
      <c r="N182" s="295"/>
      <c r="O182" s="234"/>
    </row>
    <row r="183" spans="5:15" x14ac:dyDescent="0.25">
      <c r="E183" s="293"/>
      <c r="F183" s="294"/>
      <c r="G183" s="294"/>
      <c r="H183" s="294"/>
      <c r="I183" s="294"/>
      <c r="J183" s="294"/>
      <c r="K183" s="294"/>
      <c r="L183" s="294"/>
      <c r="M183" s="294"/>
      <c r="N183" s="295"/>
      <c r="O183" s="234"/>
    </row>
    <row r="184" spans="5:15" x14ac:dyDescent="0.25">
      <c r="E184" s="293"/>
      <c r="F184" s="294"/>
      <c r="G184" s="294"/>
      <c r="H184" s="294"/>
      <c r="I184" s="294"/>
      <c r="J184" s="294"/>
      <c r="K184" s="294"/>
      <c r="L184" s="294"/>
      <c r="M184" s="294"/>
      <c r="N184" s="295"/>
      <c r="O184" s="234"/>
    </row>
    <row r="185" spans="5:15" x14ac:dyDescent="0.25">
      <c r="E185" s="293"/>
      <c r="F185" s="294"/>
      <c r="G185" s="294"/>
      <c r="H185" s="294"/>
      <c r="I185" s="294"/>
      <c r="J185" s="294"/>
      <c r="K185" s="294"/>
      <c r="L185" s="294"/>
      <c r="M185" s="294"/>
      <c r="N185" s="295"/>
      <c r="O185" s="234"/>
    </row>
    <row r="186" spans="5:15" x14ac:dyDescent="0.25">
      <c r="E186" s="293"/>
      <c r="F186" s="294"/>
      <c r="G186" s="294"/>
      <c r="H186" s="294"/>
      <c r="I186" s="294"/>
      <c r="J186" s="294"/>
      <c r="K186" s="294"/>
      <c r="L186" s="294"/>
      <c r="M186" s="294"/>
      <c r="N186" s="295"/>
      <c r="O186" s="234"/>
    </row>
    <row r="187" spans="5:15" x14ac:dyDescent="0.25">
      <c r="E187" s="293"/>
      <c r="F187" s="294"/>
      <c r="G187" s="294"/>
      <c r="H187" s="294"/>
      <c r="I187" s="294"/>
      <c r="J187" s="294"/>
      <c r="K187" s="294"/>
      <c r="L187" s="294"/>
      <c r="M187" s="294"/>
      <c r="N187" s="295"/>
      <c r="O187" s="234"/>
    </row>
    <row r="188" spans="5:15" x14ac:dyDescent="0.25">
      <c r="E188" s="293"/>
      <c r="F188" s="294"/>
      <c r="G188" s="294"/>
      <c r="H188" s="294"/>
      <c r="I188" s="294"/>
      <c r="J188" s="294"/>
      <c r="K188" s="294"/>
      <c r="L188" s="294"/>
      <c r="M188" s="294"/>
      <c r="N188" s="295"/>
      <c r="O188" s="234"/>
    </row>
    <row r="189" spans="5:15" x14ac:dyDescent="0.25">
      <c r="E189" s="293"/>
      <c r="F189" s="294"/>
      <c r="G189" s="294"/>
      <c r="H189" s="294"/>
      <c r="I189" s="294"/>
      <c r="J189" s="294"/>
      <c r="K189" s="294"/>
      <c r="L189" s="294"/>
      <c r="M189" s="294"/>
      <c r="N189" s="295"/>
      <c r="O189" s="234"/>
    </row>
    <row r="190" spans="5:15" x14ac:dyDescent="0.25">
      <c r="E190" s="293"/>
      <c r="F190" s="294"/>
      <c r="G190" s="294"/>
      <c r="H190" s="294"/>
      <c r="I190" s="294"/>
      <c r="J190" s="294"/>
      <c r="K190" s="294"/>
      <c r="L190" s="294"/>
      <c r="M190" s="294"/>
      <c r="N190" s="295"/>
      <c r="O190" s="234"/>
    </row>
    <row r="191" spans="5:15" x14ac:dyDescent="0.25">
      <c r="E191" s="293"/>
      <c r="F191" s="294"/>
      <c r="G191" s="294"/>
      <c r="H191" s="294"/>
      <c r="I191" s="294"/>
      <c r="J191" s="294"/>
      <c r="K191" s="294"/>
      <c r="L191" s="294"/>
      <c r="M191" s="294"/>
      <c r="N191" s="295"/>
      <c r="O191" s="234"/>
    </row>
    <row r="192" spans="5:15" x14ac:dyDescent="0.25">
      <c r="E192" s="293"/>
      <c r="F192" s="294"/>
      <c r="G192" s="294"/>
      <c r="H192" s="294"/>
      <c r="I192" s="294"/>
      <c r="J192" s="294"/>
      <c r="K192" s="294"/>
      <c r="L192" s="294"/>
      <c r="M192" s="294"/>
      <c r="N192" s="295"/>
      <c r="O192" s="234"/>
    </row>
    <row r="193" spans="5:15" x14ac:dyDescent="0.25">
      <c r="E193" s="293"/>
      <c r="F193" s="294"/>
      <c r="G193" s="294"/>
      <c r="H193" s="294"/>
      <c r="I193" s="294"/>
      <c r="J193" s="294"/>
      <c r="K193" s="294"/>
      <c r="L193" s="294"/>
      <c r="M193" s="294"/>
      <c r="N193" s="295"/>
      <c r="O193" s="234"/>
    </row>
    <row r="194" spans="5:15" x14ac:dyDescent="0.25">
      <c r="E194" s="293"/>
      <c r="F194" s="294"/>
      <c r="G194" s="294"/>
      <c r="H194" s="294"/>
      <c r="I194" s="294"/>
      <c r="J194" s="294"/>
      <c r="K194" s="294"/>
      <c r="L194" s="294"/>
      <c r="M194" s="294"/>
      <c r="N194" s="295"/>
      <c r="O194" s="234"/>
    </row>
    <row r="195" spans="5:15" x14ac:dyDescent="0.25">
      <c r="E195" s="293"/>
      <c r="F195" s="294"/>
      <c r="G195" s="294"/>
      <c r="H195" s="294"/>
      <c r="I195" s="294"/>
      <c r="J195" s="294"/>
      <c r="K195" s="294"/>
      <c r="L195" s="294"/>
      <c r="M195" s="294"/>
      <c r="N195" s="295"/>
      <c r="O195" s="234"/>
    </row>
    <row r="196" spans="5:15" x14ac:dyDescent="0.25">
      <c r="E196" s="293"/>
      <c r="F196" s="294"/>
      <c r="G196" s="294"/>
      <c r="H196" s="294"/>
      <c r="I196" s="294"/>
      <c r="J196" s="294"/>
      <c r="K196" s="294"/>
      <c r="L196" s="294"/>
      <c r="M196" s="294"/>
      <c r="N196" s="295"/>
      <c r="O196" s="234"/>
    </row>
    <row r="197" spans="5:15" x14ac:dyDescent="0.25">
      <c r="E197" s="293"/>
      <c r="F197" s="294"/>
      <c r="G197" s="294"/>
      <c r="H197" s="294"/>
      <c r="I197" s="294"/>
      <c r="J197" s="294"/>
      <c r="K197" s="294"/>
      <c r="L197" s="294"/>
      <c r="M197" s="294"/>
      <c r="N197" s="295"/>
      <c r="O197" s="234"/>
    </row>
    <row r="198" spans="5:15" x14ac:dyDescent="0.25">
      <c r="E198" s="293"/>
      <c r="F198" s="294"/>
      <c r="G198" s="294"/>
      <c r="H198" s="294"/>
      <c r="I198" s="294"/>
      <c r="J198" s="294"/>
      <c r="K198" s="294"/>
      <c r="L198" s="294"/>
      <c r="M198" s="294"/>
      <c r="N198" s="295"/>
      <c r="O198" s="234"/>
    </row>
    <row r="199" spans="5:15" x14ac:dyDescent="0.25">
      <c r="E199" s="293"/>
      <c r="F199" s="294"/>
      <c r="G199" s="294"/>
      <c r="H199" s="294"/>
      <c r="I199" s="294"/>
      <c r="J199" s="294"/>
      <c r="K199" s="294"/>
      <c r="L199" s="294"/>
      <c r="M199" s="294"/>
      <c r="N199" s="295"/>
      <c r="O199" s="234"/>
    </row>
    <row r="200" spans="5:15" x14ac:dyDescent="0.25">
      <c r="E200" s="293"/>
      <c r="F200" s="294"/>
      <c r="G200" s="294"/>
      <c r="H200" s="294"/>
      <c r="I200" s="294"/>
      <c r="J200" s="294"/>
      <c r="K200" s="294"/>
      <c r="L200" s="294"/>
      <c r="M200" s="294"/>
      <c r="N200" s="295"/>
      <c r="O200" s="234"/>
    </row>
    <row r="201" spans="5:15" x14ac:dyDescent="0.25">
      <c r="E201" s="293"/>
      <c r="F201" s="294"/>
      <c r="G201" s="294"/>
      <c r="H201" s="294"/>
      <c r="I201" s="294"/>
      <c r="J201" s="294"/>
      <c r="K201" s="294"/>
      <c r="L201" s="294"/>
      <c r="M201" s="294"/>
      <c r="N201" s="295"/>
      <c r="O201" s="234"/>
    </row>
    <row r="202" spans="5:15" x14ac:dyDescent="0.25">
      <c r="E202" s="293"/>
      <c r="F202" s="294"/>
      <c r="G202" s="294"/>
      <c r="H202" s="294"/>
      <c r="I202" s="294"/>
      <c r="J202" s="294"/>
      <c r="K202" s="294"/>
      <c r="L202" s="294"/>
      <c r="M202" s="294"/>
      <c r="N202" s="295"/>
      <c r="O202" s="234"/>
    </row>
    <row r="203" spans="5:15" x14ac:dyDescent="0.25">
      <c r="E203" s="293"/>
      <c r="F203" s="294"/>
      <c r="G203" s="294"/>
      <c r="H203" s="294"/>
      <c r="I203" s="294"/>
      <c r="J203" s="294"/>
      <c r="K203" s="294"/>
      <c r="L203" s="294"/>
      <c r="M203" s="294"/>
      <c r="N203" s="295"/>
      <c r="O203" s="234"/>
    </row>
    <row r="204" spans="5:15" x14ac:dyDescent="0.25">
      <c r="E204" s="293"/>
      <c r="F204" s="294"/>
      <c r="G204" s="294"/>
      <c r="H204" s="294"/>
      <c r="I204" s="294"/>
      <c r="J204" s="294"/>
      <c r="K204" s="294"/>
      <c r="L204" s="294"/>
      <c r="M204" s="294"/>
      <c r="N204" s="295"/>
      <c r="O204" s="234"/>
    </row>
    <row r="205" spans="5:15" x14ac:dyDescent="0.25">
      <c r="E205" s="293"/>
      <c r="F205" s="294"/>
      <c r="G205" s="294"/>
      <c r="H205" s="294"/>
      <c r="I205" s="294"/>
      <c r="J205" s="294"/>
      <c r="K205" s="294"/>
      <c r="L205" s="294"/>
      <c r="M205" s="294"/>
      <c r="N205" s="295"/>
      <c r="O205" s="234"/>
    </row>
    <row r="206" spans="5:15" x14ac:dyDescent="0.25">
      <c r="E206" s="293"/>
      <c r="F206" s="294"/>
      <c r="G206" s="294"/>
      <c r="H206" s="294"/>
      <c r="I206" s="294"/>
      <c r="J206" s="294"/>
      <c r="K206" s="294"/>
      <c r="L206" s="294"/>
      <c r="M206" s="294"/>
      <c r="N206" s="295"/>
      <c r="O206" s="234"/>
    </row>
    <row r="207" spans="5:15" x14ac:dyDescent="0.25">
      <c r="E207" s="293"/>
      <c r="F207" s="294"/>
      <c r="G207" s="294"/>
      <c r="H207" s="294"/>
      <c r="I207" s="294"/>
      <c r="J207" s="294"/>
      <c r="K207" s="294"/>
      <c r="L207" s="294"/>
      <c r="M207" s="294"/>
      <c r="N207" s="295"/>
      <c r="O207" s="234"/>
    </row>
    <row r="208" spans="5:15" x14ac:dyDescent="0.25">
      <c r="E208" s="293"/>
      <c r="F208" s="294"/>
      <c r="G208" s="294"/>
      <c r="H208" s="294"/>
      <c r="I208" s="294"/>
      <c r="J208" s="294"/>
      <c r="K208" s="294"/>
      <c r="L208" s="294"/>
      <c r="M208" s="294"/>
      <c r="N208" s="295"/>
      <c r="O208" s="234"/>
    </row>
    <row r="209" spans="5:15" x14ac:dyDescent="0.25">
      <c r="E209" s="293"/>
      <c r="F209" s="294"/>
      <c r="G209" s="294"/>
      <c r="H209" s="294"/>
      <c r="I209" s="294"/>
      <c r="J209" s="294"/>
      <c r="K209" s="294"/>
      <c r="L209" s="294"/>
      <c r="M209" s="294"/>
      <c r="N209" s="295"/>
      <c r="O209" s="234"/>
    </row>
    <row r="210" spans="5:15" x14ac:dyDescent="0.25">
      <c r="E210" s="293"/>
      <c r="F210" s="294"/>
      <c r="G210" s="294"/>
      <c r="H210" s="294"/>
      <c r="I210" s="294"/>
      <c r="J210" s="294"/>
      <c r="K210" s="294"/>
      <c r="L210" s="294"/>
      <c r="M210" s="294"/>
      <c r="N210" s="295"/>
      <c r="O210" s="234"/>
    </row>
    <row r="211" spans="5:15" x14ac:dyDescent="0.25">
      <c r="E211" s="293"/>
      <c r="F211" s="294"/>
      <c r="G211" s="294"/>
      <c r="H211" s="294"/>
      <c r="I211" s="294"/>
      <c r="J211" s="294"/>
      <c r="K211" s="294"/>
      <c r="L211" s="294"/>
      <c r="M211" s="294"/>
      <c r="N211" s="295"/>
      <c r="O211" s="234"/>
    </row>
    <row r="212" spans="5:15" x14ac:dyDescent="0.25">
      <c r="E212" s="293"/>
      <c r="F212" s="294"/>
      <c r="G212" s="294"/>
      <c r="H212" s="294"/>
      <c r="I212" s="294"/>
      <c r="J212" s="294"/>
      <c r="K212" s="294"/>
      <c r="L212" s="294"/>
      <c r="M212" s="294"/>
      <c r="N212" s="295"/>
      <c r="O212" s="234"/>
    </row>
    <row r="213" spans="5:15" x14ac:dyDescent="0.25">
      <c r="E213" s="293"/>
      <c r="F213" s="294"/>
      <c r="G213" s="294"/>
      <c r="H213" s="294"/>
      <c r="I213" s="294"/>
      <c r="J213" s="294"/>
      <c r="K213" s="294"/>
      <c r="L213" s="294"/>
      <c r="M213" s="294"/>
      <c r="N213" s="295"/>
      <c r="O213" s="234"/>
    </row>
    <row r="214" spans="5:15" x14ac:dyDescent="0.25">
      <c r="E214" s="293"/>
      <c r="F214" s="294"/>
      <c r="G214" s="294"/>
      <c r="H214" s="294"/>
      <c r="I214" s="294"/>
      <c r="J214" s="294"/>
      <c r="K214" s="294"/>
      <c r="L214" s="294"/>
      <c r="M214" s="294"/>
      <c r="N214" s="295"/>
      <c r="O214" s="234"/>
    </row>
    <row r="215" spans="5:15" x14ac:dyDescent="0.25">
      <c r="E215" s="293"/>
      <c r="F215" s="294"/>
      <c r="G215" s="294"/>
      <c r="H215" s="294"/>
      <c r="I215" s="294"/>
      <c r="J215" s="294"/>
      <c r="K215" s="294"/>
      <c r="L215" s="294"/>
      <c r="M215" s="294"/>
      <c r="N215" s="295"/>
      <c r="O215" s="234"/>
    </row>
    <row r="216" spans="5:15" x14ac:dyDescent="0.25">
      <c r="E216" s="293"/>
      <c r="F216" s="294"/>
      <c r="G216" s="294"/>
      <c r="H216" s="294"/>
      <c r="I216" s="294"/>
      <c r="J216" s="294"/>
      <c r="K216" s="294"/>
      <c r="L216" s="294"/>
      <c r="M216" s="294"/>
      <c r="N216" s="295"/>
      <c r="O216" s="234"/>
    </row>
    <row r="217" spans="5:15" x14ac:dyDescent="0.25">
      <c r="E217" s="293"/>
      <c r="F217" s="294"/>
      <c r="G217" s="294"/>
      <c r="H217" s="294"/>
      <c r="I217" s="294"/>
      <c r="J217" s="294"/>
      <c r="K217" s="294"/>
      <c r="L217" s="294"/>
      <c r="M217" s="294"/>
      <c r="N217" s="295"/>
      <c r="O217" s="234"/>
    </row>
    <row r="218" spans="5:15" x14ac:dyDescent="0.25">
      <c r="E218" s="293"/>
      <c r="F218" s="294"/>
      <c r="G218" s="294"/>
      <c r="H218" s="294"/>
      <c r="I218" s="294"/>
      <c r="J218" s="294"/>
      <c r="K218" s="294"/>
      <c r="L218" s="294"/>
      <c r="M218" s="294"/>
      <c r="N218" s="295"/>
      <c r="O218" s="234"/>
    </row>
    <row r="219" spans="5:15" x14ac:dyDescent="0.25">
      <c r="E219" s="293"/>
      <c r="F219" s="294"/>
      <c r="G219" s="294"/>
      <c r="H219" s="294"/>
      <c r="I219" s="294"/>
      <c r="J219" s="294"/>
      <c r="K219" s="294"/>
      <c r="L219" s="294"/>
      <c r="M219" s="294"/>
      <c r="N219" s="295"/>
      <c r="O219" s="234"/>
    </row>
    <row r="220" spans="5:15" x14ac:dyDescent="0.25">
      <c r="E220" s="293"/>
      <c r="F220" s="294"/>
      <c r="G220" s="294"/>
      <c r="H220" s="294"/>
      <c r="I220" s="294"/>
      <c r="J220" s="294"/>
      <c r="K220" s="294"/>
      <c r="L220" s="294"/>
      <c r="M220" s="294"/>
      <c r="N220" s="295"/>
      <c r="O220" s="234"/>
    </row>
    <row r="221" spans="5:15" x14ac:dyDescent="0.25">
      <c r="E221" s="293"/>
      <c r="F221" s="294"/>
      <c r="G221" s="294"/>
      <c r="H221" s="294"/>
      <c r="I221" s="294"/>
      <c r="J221" s="294"/>
      <c r="K221" s="294"/>
      <c r="L221" s="294"/>
      <c r="M221" s="294"/>
      <c r="N221" s="295"/>
      <c r="O221" s="234"/>
    </row>
    <row r="222" spans="5:15" x14ac:dyDescent="0.25">
      <c r="E222" s="293"/>
      <c r="F222" s="294"/>
      <c r="G222" s="294"/>
      <c r="H222" s="294"/>
      <c r="I222" s="294"/>
      <c r="J222" s="294"/>
      <c r="K222" s="294"/>
      <c r="L222" s="294"/>
      <c r="M222" s="294"/>
      <c r="N222" s="295"/>
      <c r="O222" s="234"/>
    </row>
    <row r="223" spans="5:15" x14ac:dyDescent="0.25">
      <c r="E223" s="293"/>
      <c r="F223" s="294"/>
      <c r="G223" s="294"/>
      <c r="H223" s="294"/>
      <c r="I223" s="294"/>
      <c r="J223" s="294"/>
      <c r="K223" s="294"/>
      <c r="L223" s="294"/>
      <c r="M223" s="294"/>
      <c r="N223" s="295"/>
      <c r="O223" s="234"/>
    </row>
    <row r="224" spans="5:15" x14ac:dyDescent="0.25">
      <c r="E224" s="293"/>
      <c r="F224" s="294"/>
      <c r="G224" s="294"/>
      <c r="H224" s="294"/>
      <c r="I224" s="294"/>
      <c r="J224" s="294"/>
      <c r="K224" s="294"/>
      <c r="L224" s="294"/>
      <c r="M224" s="294"/>
      <c r="N224" s="295"/>
      <c r="O224" s="234"/>
    </row>
    <row r="225" spans="5:15" x14ac:dyDescent="0.25">
      <c r="E225" s="293"/>
      <c r="F225" s="294"/>
      <c r="G225" s="294"/>
      <c r="H225" s="294"/>
      <c r="I225" s="294"/>
      <c r="J225" s="294"/>
      <c r="K225" s="294"/>
      <c r="L225" s="294"/>
      <c r="M225" s="294"/>
      <c r="N225" s="295"/>
      <c r="O225" s="234"/>
    </row>
    <row r="226" spans="5:15" x14ac:dyDescent="0.25">
      <c r="E226" s="293"/>
      <c r="F226" s="294"/>
      <c r="G226" s="294"/>
      <c r="H226" s="294"/>
      <c r="I226" s="294"/>
      <c r="J226" s="294"/>
      <c r="K226" s="294"/>
      <c r="L226" s="294"/>
      <c r="M226" s="294"/>
      <c r="N226" s="295"/>
      <c r="O226" s="234"/>
    </row>
    <row r="227" spans="5:15" x14ac:dyDescent="0.25">
      <c r="E227" s="293"/>
      <c r="F227" s="294"/>
      <c r="G227" s="294"/>
      <c r="H227" s="294"/>
      <c r="I227" s="294"/>
      <c r="J227" s="294"/>
      <c r="K227" s="294"/>
      <c r="L227" s="294"/>
      <c r="M227" s="294"/>
      <c r="N227" s="295"/>
      <c r="O227" s="234"/>
    </row>
    <row r="228" spans="5:15" x14ac:dyDescent="0.25">
      <c r="E228" s="293"/>
      <c r="F228" s="294"/>
      <c r="G228" s="294"/>
      <c r="H228" s="294"/>
      <c r="I228" s="294"/>
      <c r="J228" s="294"/>
      <c r="K228" s="294"/>
      <c r="L228" s="294"/>
      <c r="M228" s="294"/>
      <c r="N228" s="295"/>
      <c r="O228" s="234"/>
    </row>
    <row r="229" spans="5:15" x14ac:dyDescent="0.25">
      <c r="E229" s="293"/>
      <c r="F229" s="294"/>
      <c r="G229" s="294"/>
      <c r="H229" s="294"/>
      <c r="I229" s="294"/>
      <c r="J229" s="294"/>
      <c r="K229" s="294"/>
      <c r="L229" s="294"/>
      <c r="M229" s="294"/>
      <c r="N229" s="295"/>
      <c r="O229" s="234"/>
    </row>
    <row r="230" spans="5:15" x14ac:dyDescent="0.25">
      <c r="E230" s="293"/>
      <c r="F230" s="294"/>
      <c r="G230" s="294"/>
      <c r="H230" s="294"/>
      <c r="I230" s="294"/>
      <c r="J230" s="294"/>
      <c r="K230" s="294"/>
      <c r="L230" s="294"/>
      <c r="M230" s="294"/>
      <c r="N230" s="295"/>
      <c r="O230" s="234"/>
    </row>
    <row r="231" spans="5:15" x14ac:dyDescent="0.25">
      <c r="E231" s="293"/>
      <c r="F231" s="294"/>
      <c r="G231" s="294"/>
      <c r="H231" s="294"/>
      <c r="I231" s="294"/>
      <c r="J231" s="294"/>
      <c r="K231" s="294"/>
      <c r="L231" s="294"/>
      <c r="M231" s="294"/>
      <c r="N231" s="295"/>
      <c r="O231" s="234"/>
    </row>
    <row r="232" spans="5:15" x14ac:dyDescent="0.25">
      <c r="E232" s="293"/>
      <c r="F232" s="294"/>
      <c r="G232" s="294"/>
      <c r="H232" s="294"/>
      <c r="I232" s="294"/>
      <c r="J232" s="294"/>
      <c r="K232" s="294"/>
      <c r="L232" s="294"/>
      <c r="M232" s="294"/>
      <c r="N232" s="295"/>
      <c r="O232" s="234"/>
    </row>
    <row r="233" spans="5:15" x14ac:dyDescent="0.25">
      <c r="E233" s="293"/>
      <c r="F233" s="294"/>
      <c r="G233" s="294"/>
      <c r="H233" s="294"/>
      <c r="I233" s="294"/>
      <c r="J233" s="294"/>
      <c r="K233" s="294"/>
      <c r="L233" s="294"/>
      <c r="M233" s="294"/>
      <c r="N233" s="295"/>
      <c r="O233" s="234"/>
    </row>
    <row r="234" spans="5:15" x14ac:dyDescent="0.25">
      <c r="E234" s="293"/>
      <c r="F234" s="294"/>
      <c r="G234" s="294"/>
      <c r="H234" s="294"/>
      <c r="I234" s="294"/>
      <c r="J234" s="294"/>
      <c r="K234" s="294"/>
      <c r="L234" s="294"/>
      <c r="M234" s="294"/>
      <c r="N234" s="295"/>
      <c r="O234" s="234"/>
    </row>
    <row r="235" spans="5:15" x14ac:dyDescent="0.25">
      <c r="E235" s="293"/>
      <c r="F235" s="294"/>
      <c r="G235" s="294"/>
      <c r="H235" s="294"/>
      <c r="I235" s="294"/>
      <c r="J235" s="294"/>
      <c r="K235" s="294"/>
      <c r="L235" s="294"/>
      <c r="M235" s="294"/>
      <c r="N235" s="295"/>
      <c r="O235" s="234"/>
    </row>
    <row r="236" spans="5:15" x14ac:dyDescent="0.25">
      <c r="E236" s="293"/>
      <c r="F236" s="294"/>
      <c r="G236" s="294"/>
      <c r="H236" s="294"/>
      <c r="I236" s="294"/>
      <c r="J236" s="294"/>
      <c r="K236" s="294"/>
      <c r="L236" s="294"/>
      <c r="M236" s="294"/>
      <c r="N236" s="295"/>
      <c r="O236" s="234"/>
    </row>
    <row r="237" spans="5:15" x14ac:dyDescent="0.25">
      <c r="E237" s="293"/>
      <c r="F237" s="294"/>
      <c r="G237" s="294"/>
      <c r="H237" s="294"/>
      <c r="I237" s="294"/>
      <c r="J237" s="294"/>
      <c r="K237" s="294"/>
      <c r="L237" s="294"/>
      <c r="M237" s="294"/>
      <c r="N237" s="295"/>
      <c r="O237" s="234"/>
    </row>
    <row r="238" spans="5:15" x14ac:dyDescent="0.25">
      <c r="E238" s="293"/>
      <c r="F238" s="294"/>
      <c r="G238" s="294"/>
      <c r="H238" s="294"/>
      <c r="I238" s="294"/>
      <c r="J238" s="294"/>
      <c r="K238" s="294"/>
      <c r="L238" s="294"/>
      <c r="M238" s="294"/>
      <c r="N238" s="295"/>
      <c r="O238" s="234"/>
    </row>
    <row r="239" spans="5:15" x14ac:dyDescent="0.25">
      <c r="E239" s="293"/>
      <c r="F239" s="294"/>
      <c r="G239" s="294"/>
      <c r="H239" s="294"/>
      <c r="I239" s="294"/>
      <c r="J239" s="294"/>
      <c r="K239" s="294"/>
      <c r="L239" s="294"/>
      <c r="M239" s="294"/>
      <c r="N239" s="295"/>
      <c r="O239" s="234"/>
    </row>
    <row r="240" spans="5:15" x14ac:dyDescent="0.25">
      <c r="E240" s="293"/>
      <c r="F240" s="294"/>
      <c r="G240" s="294"/>
      <c r="H240" s="294"/>
      <c r="I240" s="294"/>
      <c r="J240" s="294"/>
      <c r="K240" s="294"/>
      <c r="L240" s="294"/>
      <c r="M240" s="294"/>
      <c r="N240" s="295"/>
      <c r="O240" s="234"/>
    </row>
    <row r="241" spans="5:15" x14ac:dyDescent="0.25">
      <c r="E241" s="293"/>
      <c r="F241" s="294"/>
      <c r="G241" s="294"/>
      <c r="H241" s="294"/>
      <c r="I241" s="294"/>
      <c r="J241" s="294"/>
      <c r="K241" s="294"/>
      <c r="L241" s="294"/>
      <c r="M241" s="294"/>
      <c r="N241" s="295"/>
      <c r="O241" s="234"/>
    </row>
    <row r="242" spans="5:15" x14ac:dyDescent="0.25">
      <c r="E242" s="293"/>
      <c r="F242" s="294"/>
      <c r="G242" s="294"/>
      <c r="H242" s="294"/>
      <c r="I242" s="294"/>
      <c r="J242" s="294"/>
      <c r="K242" s="294"/>
      <c r="L242" s="294"/>
      <c r="M242" s="294"/>
      <c r="N242" s="295"/>
      <c r="O242" s="234"/>
    </row>
    <row r="243" spans="5:15" x14ac:dyDescent="0.25">
      <c r="E243" s="293"/>
      <c r="F243" s="294"/>
      <c r="G243" s="294"/>
      <c r="H243" s="294"/>
      <c r="I243" s="294"/>
      <c r="J243" s="294"/>
      <c r="K243" s="294"/>
      <c r="L243" s="294"/>
      <c r="M243" s="294"/>
      <c r="N243" s="295"/>
      <c r="O243" s="234"/>
    </row>
    <row r="244" spans="5:15" x14ac:dyDescent="0.25">
      <c r="E244" s="293"/>
      <c r="F244" s="294"/>
      <c r="G244" s="294"/>
      <c r="H244" s="294"/>
      <c r="I244" s="294"/>
      <c r="J244" s="294"/>
      <c r="K244" s="294"/>
      <c r="L244" s="294"/>
      <c r="M244" s="294"/>
      <c r="N244" s="295"/>
      <c r="O244" s="234"/>
    </row>
    <row r="245" spans="5:15" x14ac:dyDescent="0.25">
      <c r="E245" s="293"/>
      <c r="F245" s="294"/>
      <c r="G245" s="294"/>
      <c r="H245" s="294"/>
      <c r="I245" s="294"/>
      <c r="J245" s="294"/>
      <c r="K245" s="294"/>
      <c r="L245" s="294"/>
      <c r="M245" s="294"/>
      <c r="N245" s="295"/>
      <c r="O245" s="234"/>
    </row>
    <row r="246" spans="5:15" x14ac:dyDescent="0.25">
      <c r="E246" s="293"/>
      <c r="F246" s="294"/>
      <c r="G246" s="294"/>
      <c r="H246" s="294"/>
      <c r="I246" s="294"/>
      <c r="J246" s="294"/>
      <c r="K246" s="294"/>
      <c r="L246" s="294"/>
      <c r="M246" s="294"/>
      <c r="N246" s="295"/>
      <c r="O246" s="234"/>
    </row>
    <row r="247" spans="5:15" x14ac:dyDescent="0.25">
      <c r="E247" s="293"/>
      <c r="F247" s="294"/>
      <c r="G247" s="294"/>
      <c r="H247" s="294"/>
      <c r="I247" s="294"/>
      <c r="J247" s="294"/>
      <c r="K247" s="294"/>
      <c r="L247" s="294"/>
      <c r="M247" s="294"/>
      <c r="N247" s="295"/>
      <c r="O247" s="234"/>
    </row>
    <row r="248" spans="5:15" x14ac:dyDescent="0.25">
      <c r="E248" s="293"/>
      <c r="F248" s="294"/>
      <c r="G248" s="294"/>
      <c r="H248" s="294"/>
      <c r="I248" s="294"/>
      <c r="J248" s="294"/>
      <c r="K248" s="294"/>
      <c r="L248" s="294"/>
      <c r="M248" s="294"/>
      <c r="N248" s="295"/>
      <c r="O248" s="234"/>
    </row>
    <row r="249" spans="5:15" x14ac:dyDescent="0.25">
      <c r="E249" s="293"/>
      <c r="F249" s="294"/>
      <c r="G249" s="294"/>
      <c r="H249" s="294"/>
      <c r="I249" s="294"/>
      <c r="J249" s="294"/>
      <c r="K249" s="294"/>
      <c r="L249" s="294"/>
      <c r="M249" s="294"/>
      <c r="N249" s="295"/>
      <c r="O249" s="234"/>
    </row>
    <row r="250" spans="5:15" x14ac:dyDescent="0.25">
      <c r="E250" s="293"/>
      <c r="F250" s="294"/>
      <c r="G250" s="294"/>
      <c r="H250" s="294"/>
      <c r="I250" s="294"/>
      <c r="J250" s="294"/>
      <c r="K250" s="294"/>
      <c r="L250" s="294"/>
      <c r="M250" s="294"/>
      <c r="N250" s="295"/>
      <c r="O250" s="234"/>
    </row>
    <row r="251" spans="5:15" x14ac:dyDescent="0.25">
      <c r="E251" s="293"/>
      <c r="F251" s="294"/>
      <c r="G251" s="294"/>
      <c r="H251" s="294"/>
      <c r="I251" s="294"/>
      <c r="J251" s="294"/>
      <c r="K251" s="294"/>
      <c r="L251" s="294"/>
      <c r="M251" s="294"/>
      <c r="N251" s="295"/>
      <c r="O251" s="234"/>
    </row>
    <row r="252" spans="5:15" x14ac:dyDescent="0.25">
      <c r="E252" s="293"/>
      <c r="F252" s="294"/>
      <c r="G252" s="294"/>
      <c r="H252" s="294"/>
      <c r="I252" s="294"/>
      <c r="J252" s="294"/>
      <c r="K252" s="294"/>
      <c r="L252" s="294"/>
      <c r="M252" s="294"/>
      <c r="N252" s="295"/>
      <c r="O252" s="234"/>
    </row>
    <row r="253" spans="5:15" x14ac:dyDescent="0.25">
      <c r="E253" s="293"/>
      <c r="F253" s="294"/>
      <c r="G253" s="294"/>
      <c r="H253" s="294"/>
      <c r="I253" s="294"/>
      <c r="J253" s="294"/>
      <c r="K253" s="294"/>
      <c r="L253" s="294"/>
      <c r="M253" s="294"/>
      <c r="N253" s="295"/>
      <c r="O253" s="234"/>
    </row>
    <row r="254" spans="5:15" x14ac:dyDescent="0.25">
      <c r="E254" s="293"/>
      <c r="F254" s="294"/>
      <c r="G254" s="294"/>
      <c r="H254" s="294"/>
      <c r="I254" s="294"/>
      <c r="J254" s="294"/>
      <c r="K254" s="294"/>
      <c r="L254" s="294"/>
      <c r="M254" s="294"/>
      <c r="N254" s="295"/>
      <c r="O254" s="234"/>
    </row>
    <row r="255" spans="5:15" x14ac:dyDescent="0.25">
      <c r="E255" s="293"/>
      <c r="F255" s="294"/>
      <c r="G255" s="294"/>
      <c r="H255" s="294"/>
      <c r="I255" s="294"/>
      <c r="J255" s="294"/>
      <c r="K255" s="294"/>
      <c r="L255" s="294"/>
      <c r="M255" s="294"/>
      <c r="N255" s="295"/>
      <c r="O255" s="234"/>
    </row>
    <row r="256" spans="5:15" x14ac:dyDescent="0.25">
      <c r="E256" s="293"/>
      <c r="F256" s="294"/>
      <c r="G256" s="294"/>
      <c r="H256" s="294"/>
      <c r="I256" s="294"/>
      <c r="J256" s="294"/>
      <c r="K256" s="294"/>
      <c r="L256" s="294"/>
      <c r="M256" s="294"/>
      <c r="N256" s="295"/>
      <c r="O256" s="234"/>
    </row>
    <row r="257" spans="5:15" x14ac:dyDescent="0.25">
      <c r="E257" s="293"/>
      <c r="F257" s="294"/>
      <c r="G257" s="294"/>
      <c r="H257" s="294"/>
      <c r="I257" s="294"/>
      <c r="J257" s="294"/>
      <c r="K257" s="294"/>
      <c r="L257" s="294"/>
      <c r="M257" s="294"/>
      <c r="N257" s="295"/>
      <c r="O257" s="234"/>
    </row>
    <row r="258" spans="5:15" x14ac:dyDescent="0.25">
      <c r="E258" s="293"/>
      <c r="F258" s="294"/>
      <c r="G258" s="294"/>
      <c r="H258" s="294"/>
      <c r="I258" s="294"/>
      <c r="J258" s="294"/>
      <c r="K258" s="294"/>
      <c r="L258" s="294"/>
      <c r="M258" s="294"/>
      <c r="N258" s="295"/>
      <c r="O258" s="234"/>
    </row>
    <row r="259" spans="5:15" x14ac:dyDescent="0.25">
      <c r="E259" s="293"/>
      <c r="F259" s="294"/>
      <c r="G259" s="294"/>
      <c r="H259" s="294"/>
      <c r="I259" s="294"/>
      <c r="J259" s="294"/>
      <c r="K259" s="294"/>
      <c r="L259" s="294"/>
      <c r="M259" s="294"/>
      <c r="N259" s="295"/>
      <c r="O259" s="234"/>
    </row>
    <row r="260" spans="5:15" x14ac:dyDescent="0.25">
      <c r="E260" s="293"/>
      <c r="F260" s="294"/>
      <c r="G260" s="294"/>
      <c r="H260" s="294"/>
      <c r="I260" s="294"/>
      <c r="J260" s="294"/>
      <c r="K260" s="294"/>
      <c r="L260" s="294"/>
      <c r="M260" s="294"/>
      <c r="N260" s="295"/>
      <c r="O260" s="234"/>
    </row>
    <row r="261" spans="5:15" x14ac:dyDescent="0.25">
      <c r="E261" s="293"/>
      <c r="F261" s="294"/>
      <c r="G261" s="294"/>
      <c r="H261" s="294"/>
      <c r="I261" s="294"/>
      <c r="J261" s="294"/>
      <c r="K261" s="294"/>
      <c r="L261" s="294"/>
      <c r="M261" s="294"/>
      <c r="N261" s="295"/>
      <c r="O261" s="234"/>
    </row>
    <row r="262" spans="5:15" x14ac:dyDescent="0.25">
      <c r="E262" s="293"/>
      <c r="F262" s="294"/>
      <c r="G262" s="294"/>
      <c r="H262" s="294"/>
      <c r="I262" s="294"/>
      <c r="J262" s="294"/>
      <c r="K262" s="294"/>
      <c r="L262" s="294"/>
      <c r="M262" s="294"/>
      <c r="N262" s="295"/>
      <c r="O262" s="234"/>
    </row>
    <row r="263" spans="5:15" x14ac:dyDescent="0.25">
      <c r="E263" s="293"/>
      <c r="F263" s="294"/>
      <c r="G263" s="294"/>
      <c r="H263" s="294"/>
      <c r="I263" s="294"/>
      <c r="J263" s="294"/>
      <c r="K263" s="294"/>
      <c r="L263" s="294"/>
      <c r="M263" s="294"/>
      <c r="N263" s="295"/>
      <c r="O263" s="234"/>
    </row>
    <row r="264" spans="5:15" x14ac:dyDescent="0.25">
      <c r="E264" s="293"/>
      <c r="F264" s="294"/>
      <c r="G264" s="294"/>
      <c r="H264" s="294"/>
      <c r="I264" s="294"/>
      <c r="J264" s="294"/>
      <c r="K264" s="294"/>
      <c r="L264" s="294"/>
      <c r="M264" s="294"/>
      <c r="N264" s="295"/>
      <c r="O264" s="234"/>
    </row>
    <row r="265" spans="5:15" x14ac:dyDescent="0.25">
      <c r="E265" s="293"/>
      <c r="F265" s="294"/>
      <c r="G265" s="294"/>
      <c r="H265" s="294"/>
      <c r="I265" s="294"/>
      <c r="J265" s="294"/>
      <c r="K265" s="294"/>
      <c r="L265" s="294"/>
      <c r="M265" s="294"/>
      <c r="N265" s="295"/>
      <c r="O265" s="234"/>
    </row>
    <row r="266" spans="5:15" x14ac:dyDescent="0.25">
      <c r="E266" s="293"/>
      <c r="F266" s="294"/>
      <c r="G266" s="294"/>
      <c r="H266" s="294"/>
      <c r="I266" s="294"/>
      <c r="J266" s="294"/>
      <c r="K266" s="294"/>
      <c r="L266" s="294"/>
      <c r="M266" s="294"/>
      <c r="N266" s="295"/>
      <c r="O266" s="234"/>
    </row>
    <row r="267" spans="5:15" x14ac:dyDescent="0.25">
      <c r="E267" s="293"/>
      <c r="F267" s="294"/>
      <c r="G267" s="294"/>
      <c r="H267" s="294"/>
      <c r="I267" s="294"/>
      <c r="J267" s="294"/>
      <c r="K267" s="294"/>
      <c r="L267" s="294"/>
      <c r="M267" s="294"/>
      <c r="N267" s="295"/>
      <c r="O267" s="234"/>
    </row>
    <row r="268" spans="5:15" x14ac:dyDescent="0.25">
      <c r="E268" s="293"/>
      <c r="F268" s="294"/>
      <c r="G268" s="294"/>
      <c r="H268" s="294"/>
      <c r="I268" s="294"/>
      <c r="J268" s="294"/>
      <c r="K268" s="294"/>
      <c r="L268" s="294"/>
      <c r="M268" s="294"/>
      <c r="N268" s="295"/>
      <c r="O268" s="234"/>
    </row>
    <row r="269" spans="5:15" x14ac:dyDescent="0.25">
      <c r="E269" s="293"/>
      <c r="F269" s="294"/>
      <c r="G269" s="294"/>
      <c r="H269" s="294"/>
      <c r="I269" s="294"/>
      <c r="J269" s="294"/>
      <c r="K269" s="294"/>
      <c r="L269" s="294"/>
      <c r="M269" s="294"/>
      <c r="N269" s="295"/>
      <c r="O269" s="234"/>
    </row>
    <row r="270" spans="5:15" x14ac:dyDescent="0.25">
      <c r="E270" s="293"/>
      <c r="F270" s="294"/>
      <c r="G270" s="294"/>
      <c r="H270" s="294"/>
      <c r="I270" s="294"/>
      <c r="J270" s="294"/>
      <c r="K270" s="294"/>
      <c r="L270" s="294"/>
      <c r="M270" s="294"/>
      <c r="N270" s="295"/>
      <c r="O270" s="234"/>
    </row>
    <row r="271" spans="5:15" x14ac:dyDescent="0.25">
      <c r="E271" s="293"/>
      <c r="F271" s="294"/>
      <c r="G271" s="294"/>
      <c r="H271" s="294"/>
      <c r="I271" s="294"/>
      <c r="J271" s="294"/>
      <c r="K271" s="294"/>
      <c r="L271" s="294"/>
      <c r="M271" s="294"/>
      <c r="N271" s="295"/>
      <c r="O271" s="234"/>
    </row>
    <row r="272" spans="5:15" x14ac:dyDescent="0.25">
      <c r="E272" s="293"/>
      <c r="F272" s="294"/>
      <c r="G272" s="294"/>
      <c r="H272" s="294"/>
      <c r="I272" s="294"/>
      <c r="J272" s="294"/>
      <c r="K272" s="294"/>
      <c r="L272" s="294"/>
      <c r="M272" s="294"/>
      <c r="N272" s="295"/>
      <c r="O272" s="234"/>
    </row>
    <row r="273" spans="5:15" x14ac:dyDescent="0.25">
      <c r="E273" s="293"/>
      <c r="F273" s="294"/>
      <c r="G273" s="294"/>
      <c r="H273" s="294"/>
      <c r="I273" s="294"/>
      <c r="J273" s="294"/>
      <c r="K273" s="294"/>
      <c r="L273" s="294"/>
      <c r="M273" s="294"/>
      <c r="N273" s="295"/>
      <c r="O273" s="234"/>
    </row>
    <row r="274" spans="5:15" x14ac:dyDescent="0.25">
      <c r="E274" s="293"/>
      <c r="F274" s="294"/>
      <c r="G274" s="294"/>
      <c r="H274" s="294"/>
      <c r="I274" s="294"/>
      <c r="J274" s="294"/>
      <c r="K274" s="294"/>
      <c r="L274" s="294"/>
      <c r="M274" s="294"/>
      <c r="N274" s="295"/>
      <c r="O274" s="234"/>
    </row>
    <row r="275" spans="5:15" x14ac:dyDescent="0.25">
      <c r="E275" s="293"/>
      <c r="F275" s="294"/>
      <c r="G275" s="294"/>
      <c r="H275" s="294"/>
      <c r="I275" s="294"/>
      <c r="J275" s="294"/>
      <c r="K275" s="294"/>
      <c r="L275" s="294"/>
      <c r="M275" s="294"/>
      <c r="N275" s="295"/>
      <c r="O275" s="234"/>
    </row>
    <row r="276" spans="5:15" x14ac:dyDescent="0.25">
      <c r="E276" s="293"/>
      <c r="F276" s="294"/>
      <c r="G276" s="294"/>
      <c r="H276" s="294"/>
      <c r="I276" s="294"/>
      <c r="J276" s="294"/>
      <c r="K276" s="294"/>
      <c r="L276" s="294"/>
      <c r="M276" s="294"/>
      <c r="N276" s="295"/>
      <c r="O276" s="234"/>
    </row>
    <row r="277" spans="5:15" x14ac:dyDescent="0.25">
      <c r="E277" s="293"/>
      <c r="F277" s="294"/>
      <c r="G277" s="294"/>
      <c r="H277" s="294"/>
      <c r="I277" s="294"/>
      <c r="J277" s="294"/>
      <c r="K277" s="294"/>
      <c r="L277" s="294"/>
      <c r="M277" s="294"/>
      <c r="N277" s="295"/>
      <c r="O277" s="234"/>
    </row>
    <row r="278" spans="5:15" x14ac:dyDescent="0.25">
      <c r="E278" s="293"/>
      <c r="F278" s="294"/>
      <c r="G278" s="294"/>
      <c r="H278" s="294"/>
      <c r="I278" s="294"/>
      <c r="J278" s="294"/>
      <c r="K278" s="294"/>
      <c r="L278" s="294"/>
      <c r="M278" s="294"/>
      <c r="N278" s="295"/>
      <c r="O278" s="234"/>
    </row>
    <row r="279" spans="5:15" x14ac:dyDescent="0.25">
      <c r="E279" s="293"/>
      <c r="F279" s="294"/>
      <c r="G279" s="294"/>
      <c r="H279" s="294"/>
      <c r="I279" s="294"/>
      <c r="J279" s="294"/>
      <c r="K279" s="294"/>
      <c r="L279" s="294"/>
      <c r="M279" s="294"/>
      <c r="N279" s="295"/>
      <c r="O279" s="234"/>
    </row>
    <row r="280" spans="5:15" x14ac:dyDescent="0.25">
      <c r="E280" s="293"/>
      <c r="F280" s="294"/>
      <c r="G280" s="294"/>
      <c r="H280" s="294"/>
      <c r="I280" s="294"/>
      <c r="J280" s="294"/>
      <c r="K280" s="294"/>
      <c r="L280" s="294"/>
      <c r="M280" s="294"/>
      <c r="N280" s="295"/>
      <c r="O280" s="234"/>
    </row>
    <row r="281" spans="5:15" x14ac:dyDescent="0.25">
      <c r="E281" s="293"/>
      <c r="F281" s="294"/>
      <c r="G281" s="294"/>
      <c r="H281" s="294"/>
      <c r="I281" s="294"/>
      <c r="J281" s="294"/>
      <c r="K281" s="294"/>
      <c r="L281" s="294"/>
      <c r="M281" s="294"/>
      <c r="N281" s="295"/>
      <c r="O281" s="234"/>
    </row>
    <row r="282" spans="5:15" x14ac:dyDescent="0.25">
      <c r="E282" s="293"/>
      <c r="F282" s="294"/>
      <c r="G282" s="294"/>
      <c r="H282" s="294"/>
      <c r="I282" s="294"/>
      <c r="J282" s="294"/>
      <c r="K282" s="294"/>
      <c r="L282" s="294"/>
      <c r="M282" s="294"/>
      <c r="N282" s="295"/>
      <c r="O282" s="234"/>
    </row>
    <row r="283" spans="5:15" x14ac:dyDescent="0.25">
      <c r="E283" s="293"/>
      <c r="F283" s="294"/>
      <c r="G283" s="294"/>
      <c r="H283" s="294"/>
      <c r="I283" s="294"/>
      <c r="J283" s="294"/>
      <c r="K283" s="294"/>
      <c r="L283" s="294"/>
      <c r="M283" s="294"/>
      <c r="N283" s="295"/>
      <c r="O283" s="234"/>
    </row>
    <row r="284" spans="5:15" x14ac:dyDescent="0.25">
      <c r="E284" s="293"/>
      <c r="F284" s="294"/>
      <c r="G284" s="294"/>
      <c r="H284" s="294"/>
      <c r="I284" s="294"/>
      <c r="J284" s="294"/>
      <c r="K284" s="294"/>
      <c r="L284" s="294"/>
      <c r="M284" s="294"/>
      <c r="N284" s="295"/>
      <c r="O284" s="234"/>
    </row>
    <row r="285" spans="5:15" x14ac:dyDescent="0.25">
      <c r="E285" s="293"/>
      <c r="F285" s="294"/>
      <c r="G285" s="294"/>
      <c r="H285" s="294"/>
      <c r="I285" s="294"/>
      <c r="J285" s="294"/>
      <c r="K285" s="294"/>
      <c r="L285" s="294"/>
      <c r="M285" s="294"/>
      <c r="N285" s="295"/>
      <c r="O285" s="234"/>
    </row>
    <row r="286" spans="5:15" x14ac:dyDescent="0.25">
      <c r="E286" s="293"/>
      <c r="F286" s="294"/>
      <c r="G286" s="294"/>
      <c r="H286" s="294"/>
      <c r="I286" s="294"/>
      <c r="J286" s="294"/>
      <c r="K286" s="294"/>
      <c r="L286" s="294"/>
      <c r="M286" s="294"/>
      <c r="N286" s="295"/>
      <c r="O286" s="234"/>
    </row>
    <row r="287" spans="5:15" x14ac:dyDescent="0.25">
      <c r="E287" s="293"/>
      <c r="F287" s="294"/>
      <c r="G287" s="294"/>
      <c r="H287" s="294"/>
      <c r="I287" s="294"/>
      <c r="J287" s="294"/>
      <c r="K287" s="294"/>
      <c r="L287" s="294"/>
      <c r="M287" s="294"/>
      <c r="N287" s="295"/>
      <c r="O287" s="234"/>
    </row>
    <row r="288" spans="5:15" x14ac:dyDescent="0.25">
      <c r="E288" s="293"/>
      <c r="F288" s="294"/>
      <c r="G288" s="294"/>
      <c r="H288" s="294"/>
      <c r="I288" s="294"/>
      <c r="J288" s="294"/>
      <c r="K288" s="294"/>
      <c r="L288" s="294"/>
      <c r="M288" s="294"/>
      <c r="N288" s="295"/>
      <c r="O288" s="234"/>
    </row>
    <row r="289" spans="5:15" x14ac:dyDescent="0.25">
      <c r="E289" s="293"/>
      <c r="F289" s="294"/>
      <c r="G289" s="294"/>
      <c r="H289" s="294"/>
      <c r="I289" s="294"/>
      <c r="J289" s="294"/>
      <c r="K289" s="294"/>
      <c r="L289" s="294"/>
      <c r="M289" s="294"/>
      <c r="N289" s="295"/>
      <c r="O289" s="234"/>
    </row>
    <row r="290" spans="5:15" x14ac:dyDescent="0.25">
      <c r="E290" s="293"/>
      <c r="F290" s="294"/>
      <c r="G290" s="294"/>
      <c r="H290" s="294"/>
      <c r="I290" s="294"/>
      <c r="J290" s="294"/>
      <c r="K290" s="294"/>
      <c r="L290" s="294"/>
      <c r="M290" s="294"/>
      <c r="N290" s="295"/>
      <c r="O290" s="234"/>
    </row>
    <row r="291" spans="5:15" x14ac:dyDescent="0.25">
      <c r="E291" s="293"/>
      <c r="F291" s="294"/>
      <c r="G291" s="294"/>
      <c r="H291" s="294"/>
      <c r="I291" s="294"/>
      <c r="J291" s="294"/>
      <c r="K291" s="294"/>
      <c r="L291" s="294"/>
      <c r="M291" s="294"/>
      <c r="N291" s="295"/>
      <c r="O291" s="234"/>
    </row>
    <row r="292" spans="5:15" x14ac:dyDescent="0.25">
      <c r="E292" s="293"/>
      <c r="F292" s="294"/>
      <c r="G292" s="294"/>
      <c r="H292" s="294"/>
      <c r="I292" s="294"/>
      <c r="J292" s="294"/>
      <c r="K292" s="294"/>
      <c r="L292" s="294"/>
      <c r="M292" s="294"/>
      <c r="N292" s="295"/>
      <c r="O292" s="234"/>
    </row>
    <row r="293" spans="5:15" x14ac:dyDescent="0.25">
      <c r="E293" s="293"/>
      <c r="F293" s="294"/>
      <c r="G293" s="294"/>
      <c r="H293" s="294"/>
      <c r="I293" s="294"/>
      <c r="J293" s="294"/>
      <c r="K293" s="294"/>
      <c r="L293" s="294"/>
      <c r="M293" s="294"/>
      <c r="N293" s="295"/>
      <c r="O293" s="234"/>
    </row>
    <row r="294" spans="5:15" x14ac:dyDescent="0.25">
      <c r="E294" s="293"/>
      <c r="F294" s="294"/>
      <c r="G294" s="294"/>
      <c r="H294" s="294"/>
      <c r="I294" s="294"/>
      <c r="J294" s="294"/>
      <c r="K294" s="294"/>
      <c r="L294" s="294"/>
      <c r="M294" s="294"/>
      <c r="N294" s="295"/>
      <c r="O294" s="234"/>
    </row>
    <row r="295" spans="5:15" x14ac:dyDescent="0.25">
      <c r="E295" s="293"/>
      <c r="F295" s="294"/>
      <c r="G295" s="294"/>
      <c r="H295" s="294"/>
      <c r="I295" s="294"/>
      <c r="J295" s="294"/>
      <c r="K295" s="294"/>
      <c r="L295" s="294"/>
      <c r="M295" s="294"/>
      <c r="N295" s="295"/>
      <c r="O295" s="234"/>
    </row>
    <row r="296" spans="5:15" x14ac:dyDescent="0.25">
      <c r="E296" s="293"/>
      <c r="F296" s="294"/>
      <c r="G296" s="294"/>
      <c r="H296" s="294"/>
      <c r="I296" s="294"/>
      <c r="J296" s="294"/>
      <c r="K296" s="294"/>
      <c r="L296" s="294"/>
      <c r="M296" s="294"/>
      <c r="N296" s="295"/>
      <c r="O296" s="234"/>
    </row>
    <row r="297" spans="5:15" x14ac:dyDescent="0.25">
      <c r="E297" s="293"/>
      <c r="F297" s="294"/>
      <c r="G297" s="294"/>
      <c r="H297" s="294"/>
      <c r="I297" s="294"/>
      <c r="J297" s="294"/>
      <c r="K297" s="294"/>
      <c r="L297" s="294"/>
      <c r="M297" s="294"/>
      <c r="N297" s="295"/>
      <c r="O297" s="234"/>
    </row>
    <row r="298" spans="5:15" x14ac:dyDescent="0.25">
      <c r="E298" s="293"/>
      <c r="F298" s="294"/>
      <c r="G298" s="294"/>
      <c r="H298" s="294"/>
      <c r="I298" s="294"/>
      <c r="J298" s="294"/>
      <c r="K298" s="294"/>
      <c r="L298" s="294"/>
      <c r="M298" s="294"/>
      <c r="N298" s="295"/>
      <c r="O298" s="234"/>
    </row>
    <row r="299" spans="5:15" x14ac:dyDescent="0.25">
      <c r="E299" s="293"/>
      <c r="F299" s="294"/>
      <c r="G299" s="294"/>
      <c r="H299" s="294"/>
      <c r="I299" s="294"/>
      <c r="J299" s="294"/>
      <c r="K299" s="294"/>
      <c r="L299" s="294"/>
      <c r="M299" s="294"/>
      <c r="N299" s="295"/>
      <c r="O299" s="234"/>
    </row>
    <row r="300" spans="5:15" x14ac:dyDescent="0.25">
      <c r="E300" s="293"/>
      <c r="F300" s="294"/>
      <c r="G300" s="294"/>
      <c r="H300" s="294"/>
      <c r="I300" s="294"/>
      <c r="J300" s="294"/>
      <c r="K300" s="294"/>
      <c r="L300" s="294"/>
      <c r="M300" s="294"/>
      <c r="N300" s="295"/>
      <c r="O300" s="234"/>
    </row>
    <row r="301" spans="5:15" x14ac:dyDescent="0.25">
      <c r="E301" s="293"/>
      <c r="F301" s="294"/>
      <c r="G301" s="294"/>
      <c r="H301" s="294"/>
      <c r="I301" s="294"/>
      <c r="J301" s="294"/>
      <c r="K301" s="294"/>
      <c r="L301" s="294"/>
      <c r="M301" s="294"/>
      <c r="N301" s="295"/>
      <c r="O301" s="234"/>
    </row>
    <row r="302" spans="5:15" x14ac:dyDescent="0.25">
      <c r="E302" s="293"/>
      <c r="F302" s="294"/>
      <c r="G302" s="294"/>
      <c r="H302" s="294"/>
      <c r="I302" s="294"/>
      <c r="J302" s="294"/>
      <c r="K302" s="294"/>
      <c r="L302" s="294"/>
      <c r="M302" s="294"/>
      <c r="N302" s="295"/>
      <c r="O302" s="234"/>
    </row>
    <row r="303" spans="5:15" x14ac:dyDescent="0.25">
      <c r="E303" s="293"/>
      <c r="F303" s="294"/>
      <c r="G303" s="294"/>
      <c r="H303" s="294"/>
      <c r="I303" s="294"/>
      <c r="J303" s="294"/>
      <c r="K303" s="294"/>
      <c r="L303" s="294"/>
      <c r="M303" s="294"/>
      <c r="N303" s="295"/>
      <c r="O303" s="234"/>
    </row>
    <row r="304" spans="5:15" x14ac:dyDescent="0.25">
      <c r="E304" s="293"/>
      <c r="F304" s="294"/>
      <c r="G304" s="294"/>
      <c r="H304" s="294"/>
      <c r="I304" s="294"/>
      <c r="J304" s="294"/>
      <c r="K304" s="294"/>
      <c r="L304" s="294"/>
      <c r="M304" s="294"/>
      <c r="N304" s="295"/>
      <c r="O304" s="234"/>
    </row>
    <row r="305" spans="5:15" x14ac:dyDescent="0.25">
      <c r="E305" s="293"/>
      <c r="F305" s="294"/>
      <c r="G305" s="294"/>
      <c r="H305" s="294"/>
      <c r="I305" s="294"/>
      <c r="J305" s="294"/>
      <c r="K305" s="294"/>
      <c r="L305" s="294"/>
      <c r="M305" s="294"/>
      <c r="N305" s="295"/>
      <c r="O305" s="234"/>
    </row>
    <row r="306" spans="5:15" x14ac:dyDescent="0.25">
      <c r="E306" s="293"/>
      <c r="F306" s="294"/>
      <c r="G306" s="294"/>
      <c r="H306" s="294"/>
      <c r="I306" s="294"/>
      <c r="J306" s="294"/>
      <c r="K306" s="294"/>
      <c r="L306" s="294"/>
      <c r="M306" s="294"/>
      <c r="N306" s="295"/>
      <c r="O306" s="234"/>
    </row>
    <row r="307" spans="5:15" x14ac:dyDescent="0.25">
      <c r="E307" s="293"/>
      <c r="F307" s="294"/>
      <c r="G307" s="294"/>
      <c r="H307" s="294"/>
      <c r="I307" s="294"/>
      <c r="J307" s="294"/>
      <c r="K307" s="294"/>
      <c r="L307" s="294"/>
      <c r="M307" s="294"/>
      <c r="N307" s="295"/>
      <c r="O307" s="234"/>
    </row>
    <row r="308" spans="5:15" x14ac:dyDescent="0.25">
      <c r="E308" s="293"/>
      <c r="F308" s="294"/>
      <c r="G308" s="294"/>
      <c r="H308" s="294"/>
      <c r="I308" s="294"/>
      <c r="J308" s="294"/>
      <c r="K308" s="294"/>
      <c r="L308" s="294"/>
      <c r="M308" s="294"/>
      <c r="N308" s="295"/>
      <c r="O308" s="234"/>
    </row>
    <row r="309" spans="5:15" x14ac:dyDescent="0.25">
      <c r="E309" s="293"/>
      <c r="F309" s="294"/>
      <c r="G309" s="294"/>
      <c r="H309" s="294"/>
      <c r="I309" s="294"/>
      <c r="J309" s="294"/>
      <c r="K309" s="294"/>
      <c r="L309" s="294"/>
      <c r="M309" s="294"/>
      <c r="N309" s="295"/>
      <c r="O309" s="234"/>
    </row>
    <row r="310" spans="5:15" x14ac:dyDescent="0.25">
      <c r="E310" s="293"/>
      <c r="F310" s="294"/>
      <c r="G310" s="294"/>
      <c r="H310" s="294"/>
      <c r="I310" s="294"/>
      <c r="J310" s="294"/>
      <c r="K310" s="294"/>
      <c r="L310" s="294"/>
      <c r="M310" s="294"/>
      <c r="N310" s="295"/>
      <c r="O310" s="234"/>
    </row>
    <row r="311" spans="5:15" x14ac:dyDescent="0.25">
      <c r="E311" s="293"/>
      <c r="F311" s="294"/>
      <c r="G311" s="294"/>
      <c r="H311" s="294"/>
      <c r="I311" s="294"/>
      <c r="J311" s="294"/>
      <c r="K311" s="294"/>
      <c r="L311" s="294"/>
      <c r="M311" s="294"/>
      <c r="N311" s="295"/>
      <c r="O311" s="234"/>
    </row>
    <row r="312" spans="5:15" x14ac:dyDescent="0.25">
      <c r="E312" s="293"/>
      <c r="F312" s="294"/>
      <c r="G312" s="294"/>
      <c r="H312" s="294"/>
      <c r="I312" s="294"/>
      <c r="J312" s="294"/>
      <c r="K312" s="294"/>
      <c r="L312" s="294"/>
      <c r="M312" s="294"/>
      <c r="N312" s="295"/>
      <c r="O312" s="234"/>
    </row>
    <row r="313" spans="5:15" x14ac:dyDescent="0.25">
      <c r="E313" s="293"/>
      <c r="F313" s="294"/>
      <c r="G313" s="294"/>
      <c r="H313" s="294"/>
      <c r="I313" s="294"/>
      <c r="J313" s="294"/>
      <c r="K313" s="294"/>
      <c r="L313" s="294"/>
      <c r="M313" s="294"/>
      <c r="N313" s="295"/>
      <c r="O313" s="234"/>
    </row>
    <row r="314" spans="5:15" x14ac:dyDescent="0.25">
      <c r="E314" s="293"/>
      <c r="F314" s="294"/>
      <c r="G314" s="294"/>
      <c r="H314" s="294"/>
      <c r="I314" s="294"/>
      <c r="J314" s="294"/>
      <c r="K314" s="294"/>
      <c r="L314" s="294"/>
      <c r="M314" s="294"/>
      <c r="N314" s="295"/>
      <c r="O314" s="234"/>
    </row>
    <row r="315" spans="5:15" x14ac:dyDescent="0.25">
      <c r="E315" s="293"/>
      <c r="F315" s="294"/>
      <c r="G315" s="294"/>
      <c r="H315" s="294"/>
      <c r="I315" s="294"/>
      <c r="J315" s="294"/>
      <c r="K315" s="294"/>
      <c r="L315" s="294"/>
      <c r="M315" s="294"/>
      <c r="N315" s="295"/>
      <c r="O315" s="234"/>
    </row>
    <row r="316" spans="5:15" x14ac:dyDescent="0.25">
      <c r="E316" s="293"/>
      <c r="F316" s="294"/>
      <c r="G316" s="294"/>
      <c r="H316" s="294"/>
      <c r="I316" s="294"/>
      <c r="J316" s="294"/>
      <c r="K316" s="294"/>
      <c r="L316" s="294"/>
      <c r="M316" s="294"/>
      <c r="N316" s="295"/>
      <c r="O316" s="234"/>
    </row>
    <row r="317" spans="5:15" x14ac:dyDescent="0.25">
      <c r="E317" s="293"/>
      <c r="F317" s="294"/>
      <c r="G317" s="294"/>
      <c r="H317" s="294"/>
      <c r="I317" s="294"/>
      <c r="J317" s="294"/>
      <c r="K317" s="294"/>
      <c r="L317" s="294"/>
      <c r="M317" s="294"/>
      <c r="N317" s="295"/>
      <c r="O317" s="234"/>
    </row>
    <row r="318" spans="5:15" x14ac:dyDescent="0.25">
      <c r="E318" s="293"/>
      <c r="F318" s="294"/>
      <c r="G318" s="294"/>
      <c r="H318" s="294"/>
      <c r="I318" s="294"/>
      <c r="J318" s="294"/>
      <c r="K318" s="294"/>
      <c r="L318" s="294"/>
      <c r="M318" s="294"/>
      <c r="N318" s="295"/>
      <c r="O318" s="234"/>
    </row>
    <row r="319" spans="5:15" x14ac:dyDescent="0.25">
      <c r="E319" s="293"/>
      <c r="F319" s="294"/>
      <c r="G319" s="294"/>
      <c r="H319" s="294"/>
      <c r="I319" s="294"/>
      <c r="J319" s="294"/>
      <c r="K319" s="294"/>
      <c r="L319" s="294"/>
      <c r="M319" s="294"/>
      <c r="N319" s="295"/>
      <c r="O319" s="234"/>
    </row>
    <row r="320" spans="5:15" x14ac:dyDescent="0.25">
      <c r="E320" s="293"/>
      <c r="F320" s="294"/>
      <c r="G320" s="294"/>
      <c r="H320" s="294"/>
      <c r="I320" s="294"/>
      <c r="J320" s="294"/>
      <c r="K320" s="294"/>
      <c r="L320" s="294"/>
      <c r="M320" s="294"/>
      <c r="N320" s="295"/>
      <c r="O320" s="234"/>
    </row>
    <row r="321" spans="5:15" x14ac:dyDescent="0.25">
      <c r="E321" s="293"/>
      <c r="F321" s="294"/>
      <c r="G321" s="294"/>
      <c r="H321" s="294"/>
      <c r="I321" s="294"/>
      <c r="J321" s="294"/>
      <c r="K321" s="294"/>
      <c r="L321" s="294"/>
      <c r="M321" s="294"/>
      <c r="N321" s="295"/>
      <c r="O321" s="234"/>
    </row>
    <row r="322" spans="5:15" x14ac:dyDescent="0.25">
      <c r="E322" s="293"/>
      <c r="F322" s="294"/>
      <c r="G322" s="294"/>
      <c r="H322" s="294"/>
      <c r="I322" s="294"/>
      <c r="J322" s="294"/>
      <c r="K322" s="294"/>
      <c r="L322" s="294"/>
      <c r="M322" s="294"/>
      <c r="N322" s="295"/>
      <c r="O322" s="234"/>
    </row>
    <row r="323" spans="5:15" x14ac:dyDescent="0.25">
      <c r="E323" s="293"/>
      <c r="F323" s="294"/>
      <c r="G323" s="294"/>
      <c r="H323" s="294"/>
      <c r="I323" s="294"/>
      <c r="J323" s="294"/>
      <c r="K323" s="294"/>
      <c r="L323" s="294"/>
      <c r="M323" s="294"/>
      <c r="N323" s="295"/>
      <c r="O323" s="234"/>
    </row>
    <row r="324" spans="5:15" x14ac:dyDescent="0.25">
      <c r="E324" s="293"/>
      <c r="F324" s="294"/>
      <c r="G324" s="294"/>
      <c r="H324" s="294"/>
      <c r="I324" s="294"/>
      <c r="J324" s="294"/>
      <c r="K324" s="294"/>
      <c r="L324" s="294"/>
      <c r="M324" s="294"/>
      <c r="N324" s="295"/>
      <c r="O324" s="234"/>
    </row>
    <row r="325" spans="5:15" x14ac:dyDescent="0.25">
      <c r="E325" s="293"/>
      <c r="F325" s="294"/>
      <c r="G325" s="294"/>
      <c r="H325" s="294"/>
      <c r="I325" s="294"/>
      <c r="J325" s="294"/>
      <c r="K325" s="294"/>
      <c r="L325" s="294"/>
      <c r="M325" s="294"/>
      <c r="N325" s="295"/>
      <c r="O325" s="234"/>
    </row>
    <row r="326" spans="5:15" x14ac:dyDescent="0.25">
      <c r="E326" s="293"/>
      <c r="F326" s="294"/>
      <c r="G326" s="294"/>
      <c r="H326" s="294"/>
      <c r="I326" s="294"/>
      <c r="J326" s="294"/>
      <c r="K326" s="294"/>
      <c r="L326" s="294"/>
      <c r="M326" s="294"/>
      <c r="N326" s="295"/>
      <c r="O326" s="234"/>
    </row>
    <row r="327" spans="5:15" x14ac:dyDescent="0.25">
      <c r="E327" s="293"/>
      <c r="F327" s="294"/>
      <c r="G327" s="294"/>
      <c r="H327" s="294"/>
      <c r="I327" s="294"/>
      <c r="J327" s="294"/>
      <c r="K327" s="294"/>
      <c r="L327" s="294"/>
      <c r="M327" s="294"/>
      <c r="N327" s="295"/>
      <c r="O327" s="234"/>
    </row>
    <row r="328" spans="5:15" x14ac:dyDescent="0.25">
      <c r="E328" s="293"/>
      <c r="F328" s="294"/>
      <c r="G328" s="294"/>
      <c r="H328" s="294"/>
      <c r="I328" s="294"/>
      <c r="J328" s="294"/>
      <c r="K328" s="294"/>
      <c r="L328" s="294"/>
      <c r="M328" s="294"/>
      <c r="N328" s="295"/>
      <c r="O328" s="234"/>
    </row>
    <row r="329" spans="5:15" x14ac:dyDescent="0.25">
      <c r="E329" s="293"/>
      <c r="F329" s="294"/>
      <c r="G329" s="294"/>
      <c r="H329" s="294"/>
      <c r="I329" s="294"/>
      <c r="J329" s="294"/>
      <c r="K329" s="294"/>
      <c r="L329" s="294"/>
      <c r="M329" s="294"/>
      <c r="N329" s="295"/>
      <c r="O329" s="234"/>
    </row>
    <row r="330" spans="5:15" x14ac:dyDescent="0.25">
      <c r="E330" s="293"/>
      <c r="F330" s="294"/>
      <c r="G330" s="294"/>
      <c r="H330" s="294"/>
      <c r="I330" s="294"/>
      <c r="J330" s="294"/>
      <c r="K330" s="294"/>
      <c r="L330" s="294"/>
      <c r="M330" s="294"/>
      <c r="N330" s="295"/>
      <c r="O330" s="234"/>
    </row>
    <row r="331" spans="5:15" x14ac:dyDescent="0.25">
      <c r="E331" s="293"/>
      <c r="F331" s="294"/>
      <c r="G331" s="294"/>
      <c r="H331" s="294"/>
      <c r="I331" s="294"/>
      <c r="J331" s="294"/>
      <c r="K331" s="294"/>
      <c r="L331" s="294"/>
      <c r="M331" s="294"/>
      <c r="N331" s="295"/>
      <c r="O331" s="234"/>
    </row>
    <row r="332" spans="5:15" x14ac:dyDescent="0.25">
      <c r="E332" s="293"/>
      <c r="F332" s="294"/>
      <c r="G332" s="294"/>
      <c r="H332" s="294"/>
      <c r="I332" s="294"/>
      <c r="J332" s="294"/>
      <c r="K332" s="294"/>
      <c r="L332" s="294"/>
      <c r="M332" s="294"/>
      <c r="N332" s="295"/>
      <c r="O332" s="234"/>
    </row>
    <row r="333" spans="5:15" x14ac:dyDescent="0.25">
      <c r="E333" s="293"/>
      <c r="F333" s="294"/>
      <c r="G333" s="294"/>
      <c r="H333" s="294"/>
      <c r="I333" s="294"/>
      <c r="J333" s="294"/>
      <c r="K333" s="294"/>
      <c r="L333" s="294"/>
      <c r="M333" s="294"/>
      <c r="N333" s="295"/>
      <c r="O333" s="234"/>
    </row>
    <row r="334" spans="5:15" x14ac:dyDescent="0.25">
      <c r="E334" s="293"/>
      <c r="F334" s="294"/>
      <c r="G334" s="294"/>
      <c r="H334" s="294"/>
      <c r="I334" s="294"/>
      <c r="J334" s="294"/>
      <c r="K334" s="294"/>
      <c r="L334" s="294"/>
      <c r="M334" s="294"/>
      <c r="N334" s="295"/>
      <c r="O334" s="234"/>
    </row>
    <row r="335" spans="5:15" x14ac:dyDescent="0.25">
      <c r="E335" s="293"/>
      <c r="F335" s="294"/>
      <c r="G335" s="294"/>
      <c r="H335" s="294"/>
      <c r="I335" s="294"/>
      <c r="J335" s="294"/>
      <c r="K335" s="294"/>
      <c r="L335" s="294"/>
      <c r="M335" s="294"/>
      <c r="N335" s="295"/>
      <c r="O335" s="234"/>
    </row>
    <row r="336" spans="5:15" x14ac:dyDescent="0.25">
      <c r="E336" s="293"/>
      <c r="F336" s="294"/>
      <c r="G336" s="294"/>
      <c r="H336" s="294"/>
      <c r="I336" s="294"/>
      <c r="J336" s="294"/>
      <c r="K336" s="294"/>
      <c r="L336" s="294"/>
      <c r="M336" s="294"/>
      <c r="N336" s="295"/>
      <c r="O336" s="234"/>
    </row>
    <row r="337" spans="5:15" x14ac:dyDescent="0.25">
      <c r="E337" s="293"/>
      <c r="F337" s="294"/>
      <c r="G337" s="294"/>
      <c r="H337" s="294"/>
      <c r="I337" s="294"/>
      <c r="J337" s="294"/>
      <c r="K337" s="294"/>
      <c r="L337" s="294"/>
      <c r="M337" s="294"/>
      <c r="N337" s="295"/>
      <c r="O337" s="234"/>
    </row>
    <row r="338" spans="5:15" x14ac:dyDescent="0.25">
      <c r="E338" s="293"/>
      <c r="F338" s="294"/>
      <c r="G338" s="294"/>
      <c r="H338" s="294"/>
      <c r="I338" s="294"/>
      <c r="J338" s="294"/>
      <c r="K338" s="294"/>
      <c r="L338" s="294"/>
      <c r="M338" s="294"/>
      <c r="N338" s="295"/>
      <c r="O338" s="234"/>
    </row>
    <row r="339" spans="5:15" x14ac:dyDescent="0.25">
      <c r="E339" s="293"/>
      <c r="F339" s="294"/>
      <c r="G339" s="294"/>
      <c r="H339" s="294"/>
      <c r="I339" s="294"/>
      <c r="J339" s="294"/>
      <c r="K339" s="294"/>
      <c r="L339" s="294"/>
      <c r="M339" s="294"/>
      <c r="N339" s="295"/>
      <c r="O339" s="234"/>
    </row>
    <row r="340" spans="5:15" x14ac:dyDescent="0.25">
      <c r="E340" s="293"/>
      <c r="F340" s="294"/>
      <c r="G340" s="294"/>
      <c r="H340" s="294"/>
      <c r="I340" s="294"/>
      <c r="J340" s="294"/>
      <c r="K340" s="294"/>
      <c r="L340" s="294"/>
      <c r="M340" s="294"/>
      <c r="N340" s="295"/>
      <c r="O340" s="234"/>
    </row>
    <row r="341" spans="5:15" x14ac:dyDescent="0.25">
      <c r="E341" s="293"/>
      <c r="F341" s="294"/>
      <c r="G341" s="294"/>
      <c r="H341" s="294"/>
      <c r="I341" s="294"/>
      <c r="J341" s="294"/>
      <c r="K341" s="294"/>
      <c r="L341" s="294"/>
      <c r="M341" s="294"/>
      <c r="N341" s="295"/>
      <c r="O341" s="234"/>
    </row>
    <row r="342" spans="5:15" x14ac:dyDescent="0.25">
      <c r="E342" s="293"/>
      <c r="F342" s="294"/>
      <c r="G342" s="294"/>
      <c r="H342" s="294"/>
      <c r="I342" s="294"/>
      <c r="J342" s="294"/>
      <c r="K342" s="294"/>
      <c r="L342" s="294"/>
      <c r="M342" s="294"/>
      <c r="N342" s="295"/>
      <c r="O342" s="234"/>
    </row>
    <row r="343" spans="5:15" x14ac:dyDescent="0.25">
      <c r="E343" s="293"/>
      <c r="F343" s="294"/>
      <c r="G343" s="294"/>
      <c r="H343" s="294"/>
      <c r="I343" s="294"/>
      <c r="J343" s="294"/>
      <c r="K343" s="294"/>
      <c r="L343" s="294"/>
      <c r="M343" s="294"/>
      <c r="N343" s="295"/>
      <c r="O343" s="234"/>
    </row>
    <row r="344" spans="5:15" x14ac:dyDescent="0.25">
      <c r="E344" s="293"/>
      <c r="F344" s="294"/>
      <c r="G344" s="294"/>
      <c r="H344" s="294"/>
      <c r="I344" s="294"/>
      <c r="J344" s="294"/>
      <c r="K344" s="294"/>
      <c r="L344" s="294"/>
      <c r="M344" s="294"/>
      <c r="N344" s="295"/>
      <c r="O344" s="234"/>
    </row>
    <row r="345" spans="5:15" x14ac:dyDescent="0.25">
      <c r="E345" s="293"/>
      <c r="F345" s="294"/>
      <c r="G345" s="294"/>
      <c r="H345" s="294"/>
      <c r="I345" s="294"/>
      <c r="J345" s="294"/>
      <c r="K345" s="294"/>
      <c r="L345" s="294"/>
      <c r="M345" s="294"/>
      <c r="N345" s="295"/>
      <c r="O345" s="234"/>
    </row>
    <row r="346" spans="5:15" x14ac:dyDescent="0.25">
      <c r="E346" s="293"/>
      <c r="F346" s="294"/>
      <c r="G346" s="294"/>
      <c r="H346" s="294"/>
      <c r="I346" s="294"/>
      <c r="J346" s="294"/>
      <c r="K346" s="294"/>
      <c r="L346" s="294"/>
      <c r="M346" s="294"/>
      <c r="N346" s="295"/>
      <c r="O346" s="234"/>
    </row>
    <row r="347" spans="5:15" x14ac:dyDescent="0.25">
      <c r="E347" s="293"/>
      <c r="F347" s="294"/>
      <c r="G347" s="294"/>
      <c r="H347" s="294"/>
      <c r="I347" s="294"/>
      <c r="J347" s="294"/>
      <c r="K347" s="294"/>
      <c r="L347" s="294"/>
      <c r="M347" s="294"/>
      <c r="N347" s="295"/>
      <c r="O347" s="234"/>
    </row>
    <row r="348" spans="5:15" x14ac:dyDescent="0.25">
      <c r="E348" s="293"/>
      <c r="F348" s="294"/>
      <c r="G348" s="294"/>
      <c r="H348" s="294"/>
      <c r="I348" s="294"/>
      <c r="J348" s="294"/>
      <c r="K348" s="294"/>
      <c r="L348" s="294"/>
      <c r="M348" s="294"/>
      <c r="N348" s="295"/>
      <c r="O348" s="234"/>
    </row>
    <row r="349" spans="5:15" x14ac:dyDescent="0.25">
      <c r="E349" s="293"/>
      <c r="F349" s="294"/>
      <c r="G349" s="294"/>
      <c r="H349" s="294"/>
      <c r="I349" s="294"/>
      <c r="J349" s="294"/>
      <c r="K349" s="294"/>
      <c r="L349" s="294"/>
      <c r="M349" s="294"/>
      <c r="N349" s="295"/>
      <c r="O349" s="234"/>
    </row>
    <row r="350" spans="5:15" x14ac:dyDescent="0.25">
      <c r="E350" s="293"/>
      <c r="F350" s="294"/>
      <c r="G350" s="294"/>
      <c r="H350" s="294"/>
      <c r="I350" s="294"/>
      <c r="J350" s="294"/>
      <c r="K350" s="294"/>
      <c r="L350" s="294"/>
      <c r="M350" s="294"/>
      <c r="N350" s="295"/>
      <c r="O350" s="234"/>
    </row>
    <row r="351" spans="5:15" x14ac:dyDescent="0.25">
      <c r="E351" s="293"/>
      <c r="F351" s="294"/>
      <c r="G351" s="294"/>
      <c r="H351" s="294"/>
      <c r="I351" s="294"/>
      <c r="J351" s="294"/>
      <c r="K351" s="294"/>
      <c r="L351" s="294"/>
      <c r="M351" s="294"/>
      <c r="N351" s="295"/>
      <c r="O351" s="234"/>
    </row>
    <row r="352" spans="5:15" x14ac:dyDescent="0.25">
      <c r="E352" s="293"/>
      <c r="F352" s="294"/>
      <c r="G352" s="294"/>
      <c r="H352" s="294"/>
      <c r="I352" s="294"/>
      <c r="J352" s="294"/>
      <c r="K352" s="294"/>
      <c r="L352" s="294"/>
      <c r="M352" s="294"/>
      <c r="N352" s="295"/>
      <c r="O352" s="234"/>
    </row>
    <row r="353" spans="5:15" x14ac:dyDescent="0.25">
      <c r="E353" s="293"/>
      <c r="F353" s="294"/>
      <c r="G353" s="294"/>
      <c r="H353" s="294"/>
      <c r="I353" s="294"/>
      <c r="J353" s="294"/>
      <c r="K353" s="294"/>
      <c r="L353" s="294"/>
      <c r="M353" s="294"/>
      <c r="N353" s="295"/>
      <c r="O353" s="234"/>
    </row>
    <row r="354" spans="5:15" x14ac:dyDescent="0.25">
      <c r="E354" s="293"/>
      <c r="F354" s="294"/>
      <c r="G354" s="294"/>
      <c r="H354" s="294"/>
      <c r="I354" s="294"/>
      <c r="J354" s="294"/>
      <c r="K354" s="294"/>
      <c r="L354" s="294"/>
      <c r="M354" s="294"/>
      <c r="N354" s="295"/>
      <c r="O354" s="234"/>
    </row>
    <row r="355" spans="5:15" x14ac:dyDescent="0.25">
      <c r="E355" s="293"/>
      <c r="F355" s="294"/>
      <c r="G355" s="294"/>
      <c r="H355" s="294"/>
      <c r="I355" s="294"/>
      <c r="J355" s="294"/>
      <c r="K355" s="294"/>
      <c r="L355" s="294"/>
      <c r="M355" s="294"/>
      <c r="N355" s="295"/>
      <c r="O355" s="234"/>
    </row>
    <row r="356" spans="5:15" x14ac:dyDescent="0.25">
      <c r="E356" s="293"/>
      <c r="F356" s="294"/>
      <c r="G356" s="294"/>
      <c r="H356" s="294"/>
      <c r="I356" s="294"/>
      <c r="J356" s="294"/>
      <c r="K356" s="294"/>
      <c r="L356" s="294"/>
      <c r="M356" s="294"/>
      <c r="N356" s="295"/>
      <c r="O356" s="234"/>
    </row>
    <row r="357" spans="5:15" x14ac:dyDescent="0.25">
      <c r="E357" s="293"/>
      <c r="F357" s="294"/>
      <c r="G357" s="294"/>
      <c r="H357" s="294"/>
      <c r="I357" s="294"/>
      <c r="J357" s="294"/>
      <c r="K357" s="294"/>
      <c r="L357" s="294"/>
      <c r="M357" s="294"/>
      <c r="N357" s="295"/>
      <c r="O357" s="234"/>
    </row>
    <row r="358" spans="5:15" x14ac:dyDescent="0.25">
      <c r="E358" s="293"/>
      <c r="F358" s="294"/>
      <c r="G358" s="294"/>
      <c r="H358" s="294"/>
      <c r="I358" s="294"/>
      <c r="J358" s="294"/>
      <c r="K358" s="294"/>
      <c r="L358" s="294"/>
      <c r="M358" s="294"/>
      <c r="N358" s="295"/>
      <c r="O358" s="234"/>
    </row>
    <row r="359" spans="5:15" x14ac:dyDescent="0.25">
      <c r="E359" s="293"/>
      <c r="F359" s="294"/>
      <c r="G359" s="294"/>
      <c r="H359" s="294"/>
      <c r="I359" s="294"/>
      <c r="J359" s="294"/>
      <c r="K359" s="294"/>
      <c r="L359" s="294"/>
      <c r="M359" s="294"/>
      <c r="N359" s="295"/>
      <c r="O359" s="234"/>
    </row>
    <row r="360" spans="5:15" x14ac:dyDescent="0.25">
      <c r="E360" s="293"/>
      <c r="F360" s="294"/>
      <c r="G360" s="294"/>
      <c r="H360" s="294"/>
      <c r="I360" s="294"/>
      <c r="J360" s="294"/>
      <c r="K360" s="294"/>
      <c r="L360" s="294"/>
      <c r="M360" s="294"/>
      <c r="N360" s="295"/>
      <c r="O360" s="234"/>
    </row>
    <row r="361" spans="5:15" x14ac:dyDescent="0.25">
      <c r="E361" s="293"/>
      <c r="F361" s="294"/>
      <c r="G361" s="294"/>
      <c r="H361" s="294"/>
      <c r="I361" s="294"/>
      <c r="J361" s="294"/>
      <c r="K361" s="294"/>
      <c r="L361" s="294"/>
      <c r="M361" s="294"/>
      <c r="N361" s="295"/>
      <c r="O361" s="234"/>
    </row>
    <row r="362" spans="5:15" x14ac:dyDescent="0.25">
      <c r="E362" s="293"/>
      <c r="F362" s="294"/>
      <c r="G362" s="294"/>
      <c r="H362" s="294"/>
      <c r="I362" s="294"/>
      <c r="J362" s="294"/>
      <c r="K362" s="294"/>
      <c r="L362" s="294"/>
      <c r="M362" s="294"/>
      <c r="N362" s="295"/>
      <c r="O362" s="234"/>
    </row>
    <row r="363" spans="5:15" x14ac:dyDescent="0.25">
      <c r="E363" s="293"/>
      <c r="F363" s="294"/>
      <c r="G363" s="294"/>
      <c r="H363" s="294"/>
      <c r="I363" s="294"/>
      <c r="J363" s="294"/>
      <c r="K363" s="294"/>
      <c r="L363" s="294"/>
      <c r="M363" s="294"/>
      <c r="N363" s="295"/>
      <c r="O363" s="234"/>
    </row>
    <row r="364" spans="5:15" x14ac:dyDescent="0.25">
      <c r="E364" s="293"/>
      <c r="F364" s="294"/>
      <c r="G364" s="294"/>
      <c r="H364" s="294"/>
      <c r="I364" s="294"/>
      <c r="J364" s="294"/>
      <c r="K364" s="294"/>
      <c r="L364" s="294"/>
      <c r="M364" s="294"/>
      <c r="N364" s="295"/>
      <c r="O364" s="234"/>
    </row>
    <row r="365" spans="5:15" x14ac:dyDescent="0.25">
      <c r="E365" s="293"/>
      <c r="F365" s="294"/>
      <c r="G365" s="294"/>
      <c r="H365" s="294"/>
      <c r="I365" s="294"/>
      <c r="J365" s="294"/>
      <c r="K365" s="294"/>
      <c r="L365" s="294"/>
      <c r="M365" s="294"/>
      <c r="N365" s="295"/>
      <c r="O365" s="234"/>
    </row>
    <row r="366" spans="5:15" x14ac:dyDescent="0.25">
      <c r="E366" s="293"/>
      <c r="F366" s="294"/>
      <c r="G366" s="294"/>
      <c r="H366" s="294"/>
      <c r="I366" s="294"/>
      <c r="J366" s="294"/>
      <c r="K366" s="294"/>
      <c r="L366" s="294"/>
      <c r="M366" s="294"/>
      <c r="N366" s="295"/>
      <c r="O366" s="234"/>
    </row>
    <row r="367" spans="5:15" x14ac:dyDescent="0.25">
      <c r="E367" s="293"/>
      <c r="F367" s="294"/>
      <c r="G367" s="294"/>
      <c r="H367" s="294"/>
      <c r="I367" s="294"/>
      <c r="J367" s="294"/>
      <c r="K367" s="294"/>
      <c r="L367" s="294"/>
      <c r="M367" s="294"/>
      <c r="N367" s="295"/>
      <c r="O367" s="234"/>
    </row>
    <row r="368" spans="5:15" x14ac:dyDescent="0.25">
      <c r="E368" s="293"/>
      <c r="F368" s="294"/>
      <c r="G368" s="294"/>
      <c r="H368" s="294"/>
      <c r="I368" s="294"/>
      <c r="J368" s="294"/>
      <c r="K368" s="294"/>
      <c r="L368" s="294"/>
      <c r="M368" s="294"/>
      <c r="N368" s="295"/>
      <c r="O368" s="234"/>
    </row>
    <row r="369" spans="5:15" x14ac:dyDescent="0.25">
      <c r="E369" s="293"/>
      <c r="F369" s="294"/>
      <c r="G369" s="294"/>
      <c r="H369" s="294"/>
      <c r="I369" s="294"/>
      <c r="J369" s="294"/>
      <c r="K369" s="294"/>
      <c r="L369" s="294"/>
      <c r="M369" s="294"/>
      <c r="N369" s="295"/>
      <c r="O369" s="234"/>
    </row>
    <row r="370" spans="5:15" x14ac:dyDescent="0.25">
      <c r="E370" s="293"/>
      <c r="F370" s="294"/>
      <c r="G370" s="294"/>
      <c r="H370" s="294"/>
      <c r="I370" s="294"/>
      <c r="J370" s="294"/>
      <c r="K370" s="294"/>
      <c r="L370" s="294"/>
      <c r="M370" s="294"/>
      <c r="N370" s="295"/>
      <c r="O370" s="234"/>
    </row>
    <row r="371" spans="5:15" x14ac:dyDescent="0.25">
      <c r="E371" s="293"/>
      <c r="F371" s="294"/>
      <c r="G371" s="294"/>
      <c r="H371" s="294"/>
      <c r="I371" s="294"/>
      <c r="J371" s="294"/>
      <c r="K371" s="294"/>
      <c r="L371" s="294"/>
      <c r="M371" s="294"/>
      <c r="N371" s="295"/>
      <c r="O371" s="234"/>
    </row>
    <row r="372" spans="5:15" x14ac:dyDescent="0.25">
      <c r="E372" s="293"/>
      <c r="F372" s="294"/>
      <c r="G372" s="294"/>
      <c r="H372" s="294"/>
      <c r="I372" s="294"/>
      <c r="J372" s="294"/>
      <c r="K372" s="294"/>
      <c r="L372" s="294"/>
      <c r="M372" s="294"/>
      <c r="N372" s="295"/>
      <c r="O372" s="234"/>
    </row>
    <row r="373" spans="5:15" x14ac:dyDescent="0.25">
      <c r="E373" s="293"/>
      <c r="F373" s="294"/>
      <c r="G373" s="294"/>
      <c r="H373" s="294"/>
      <c r="I373" s="294"/>
      <c r="J373" s="294"/>
      <c r="K373" s="294"/>
      <c r="L373" s="294"/>
      <c r="M373" s="294"/>
      <c r="N373" s="295"/>
      <c r="O373" s="234"/>
    </row>
    <row r="374" spans="5:15" x14ac:dyDescent="0.25">
      <c r="E374" s="293"/>
      <c r="F374" s="294"/>
      <c r="G374" s="294"/>
      <c r="H374" s="294"/>
      <c r="I374" s="294"/>
      <c r="J374" s="294"/>
      <c r="K374" s="294"/>
      <c r="L374" s="294"/>
      <c r="M374" s="294"/>
      <c r="N374" s="295"/>
      <c r="O374" s="234"/>
    </row>
    <row r="375" spans="5:15" x14ac:dyDescent="0.25">
      <c r="E375" s="293"/>
      <c r="F375" s="294"/>
      <c r="G375" s="294"/>
      <c r="H375" s="294"/>
      <c r="I375" s="294"/>
      <c r="J375" s="294"/>
      <c r="K375" s="294"/>
      <c r="L375" s="294"/>
      <c r="M375" s="294"/>
      <c r="N375" s="295"/>
      <c r="O375" s="234"/>
    </row>
    <row r="376" spans="5:15" x14ac:dyDescent="0.25">
      <c r="E376" s="293"/>
      <c r="F376" s="294"/>
      <c r="G376" s="294"/>
      <c r="H376" s="294"/>
      <c r="I376" s="294"/>
      <c r="J376" s="294"/>
      <c r="K376" s="294"/>
      <c r="L376" s="294"/>
      <c r="M376" s="294"/>
      <c r="N376" s="295"/>
      <c r="O376" s="234"/>
    </row>
    <row r="377" spans="5:15" x14ac:dyDescent="0.25">
      <c r="E377" s="293"/>
      <c r="F377" s="294"/>
      <c r="G377" s="294"/>
      <c r="H377" s="294"/>
      <c r="I377" s="294"/>
      <c r="J377" s="294"/>
      <c r="K377" s="294"/>
      <c r="L377" s="294"/>
      <c r="M377" s="294"/>
      <c r="N377" s="295"/>
      <c r="O377" s="234"/>
    </row>
    <row r="378" spans="5:15" x14ac:dyDescent="0.25">
      <c r="E378" s="293"/>
      <c r="F378" s="294"/>
      <c r="G378" s="294"/>
      <c r="H378" s="294"/>
      <c r="I378" s="294"/>
      <c r="J378" s="294"/>
      <c r="K378" s="294"/>
      <c r="L378" s="294"/>
      <c r="M378" s="294"/>
      <c r="N378" s="295"/>
      <c r="O378" s="234"/>
    </row>
    <row r="379" spans="5:15" x14ac:dyDescent="0.25">
      <c r="E379" s="293"/>
      <c r="F379" s="294"/>
      <c r="G379" s="294"/>
      <c r="H379" s="294"/>
      <c r="I379" s="294"/>
      <c r="J379" s="294"/>
      <c r="K379" s="294"/>
      <c r="L379" s="294"/>
      <c r="M379" s="294"/>
      <c r="N379" s="295"/>
      <c r="O379" s="234"/>
    </row>
    <row r="380" spans="5:15" x14ac:dyDescent="0.25">
      <c r="E380" s="293"/>
      <c r="F380" s="294"/>
      <c r="G380" s="294"/>
      <c r="H380" s="294"/>
      <c r="I380" s="294"/>
      <c r="J380" s="294"/>
      <c r="K380" s="294"/>
      <c r="L380" s="294"/>
      <c r="M380" s="294"/>
      <c r="N380" s="295"/>
      <c r="O380" s="234"/>
    </row>
    <row r="381" spans="5:15" x14ac:dyDescent="0.25">
      <c r="E381" s="293"/>
      <c r="F381" s="294"/>
      <c r="G381" s="294"/>
      <c r="H381" s="294"/>
      <c r="I381" s="294"/>
      <c r="J381" s="294"/>
      <c r="K381" s="294"/>
      <c r="L381" s="294"/>
      <c r="M381" s="294"/>
      <c r="N381" s="295"/>
      <c r="O381" s="234"/>
    </row>
    <row r="382" spans="5:15" x14ac:dyDescent="0.25">
      <c r="E382" s="293"/>
      <c r="F382" s="294"/>
      <c r="G382" s="294"/>
      <c r="H382" s="294"/>
      <c r="I382" s="294"/>
      <c r="J382" s="294"/>
      <c r="K382" s="294"/>
      <c r="L382" s="294"/>
      <c r="M382" s="294"/>
      <c r="N382" s="295"/>
      <c r="O382" s="234"/>
    </row>
    <row r="383" spans="5:15" x14ac:dyDescent="0.25">
      <c r="E383" s="293"/>
      <c r="F383" s="294"/>
      <c r="G383" s="294"/>
      <c r="H383" s="294"/>
      <c r="I383" s="294"/>
      <c r="J383" s="294"/>
      <c r="K383" s="294"/>
      <c r="L383" s="294"/>
      <c r="M383" s="294"/>
      <c r="N383" s="295"/>
      <c r="O383" s="234"/>
    </row>
    <row r="384" spans="5:15" x14ac:dyDescent="0.25">
      <c r="E384" s="293"/>
      <c r="F384" s="294"/>
      <c r="G384" s="294"/>
      <c r="H384" s="294"/>
      <c r="I384" s="294"/>
      <c r="J384" s="294"/>
      <c r="K384" s="294"/>
      <c r="L384" s="294"/>
      <c r="M384" s="294"/>
      <c r="N384" s="295"/>
      <c r="O384" s="234"/>
    </row>
    <row r="385" spans="5:15" x14ac:dyDescent="0.25">
      <c r="E385" s="293"/>
      <c r="F385" s="294"/>
      <c r="G385" s="294"/>
      <c r="H385" s="294"/>
      <c r="I385" s="294"/>
      <c r="J385" s="294"/>
      <c r="K385" s="294"/>
      <c r="L385" s="294"/>
      <c r="M385" s="294"/>
      <c r="N385" s="295"/>
      <c r="O385" s="234"/>
    </row>
    <row r="386" spans="5:15" x14ac:dyDescent="0.25">
      <c r="E386" s="293"/>
      <c r="F386" s="294"/>
      <c r="G386" s="294"/>
      <c r="H386" s="294"/>
      <c r="I386" s="294"/>
      <c r="J386" s="294"/>
      <c r="K386" s="294"/>
      <c r="L386" s="294"/>
      <c r="M386" s="294"/>
      <c r="N386" s="295"/>
      <c r="O386" s="234"/>
    </row>
    <row r="387" spans="5:15" x14ac:dyDescent="0.25">
      <c r="E387" s="293"/>
      <c r="F387" s="294"/>
      <c r="G387" s="294"/>
      <c r="H387" s="294"/>
      <c r="I387" s="294"/>
      <c r="J387" s="294"/>
      <c r="K387" s="294"/>
      <c r="L387" s="294"/>
      <c r="M387" s="294"/>
      <c r="N387" s="295"/>
      <c r="O387" s="234"/>
    </row>
    <row r="388" spans="5:15" x14ac:dyDescent="0.25">
      <c r="E388" s="293"/>
      <c r="F388" s="294"/>
      <c r="G388" s="294"/>
      <c r="H388" s="294"/>
      <c r="I388" s="294"/>
      <c r="J388" s="294"/>
      <c r="K388" s="294"/>
      <c r="L388" s="294"/>
      <c r="M388" s="294"/>
      <c r="N388" s="295"/>
      <c r="O388" s="234"/>
    </row>
    <row r="389" spans="5:15" x14ac:dyDescent="0.25">
      <c r="E389" s="293"/>
      <c r="F389" s="294"/>
      <c r="G389" s="294"/>
      <c r="H389" s="294"/>
      <c r="I389" s="294"/>
      <c r="J389" s="294"/>
      <c r="K389" s="294"/>
      <c r="L389" s="294"/>
      <c r="M389" s="294"/>
      <c r="N389" s="295"/>
      <c r="O389" s="234"/>
    </row>
    <row r="390" spans="5:15" x14ac:dyDescent="0.25">
      <c r="E390" s="293"/>
      <c r="F390" s="294"/>
      <c r="G390" s="294"/>
      <c r="H390" s="294"/>
      <c r="I390" s="294"/>
      <c r="J390" s="294"/>
      <c r="K390" s="294"/>
      <c r="L390" s="294"/>
      <c r="M390" s="294"/>
      <c r="N390" s="295"/>
      <c r="O390" s="234"/>
    </row>
    <row r="391" spans="5:15" x14ac:dyDescent="0.25">
      <c r="E391" s="293"/>
      <c r="F391" s="294"/>
      <c r="G391" s="294"/>
      <c r="H391" s="294"/>
      <c r="I391" s="294"/>
      <c r="J391" s="294"/>
      <c r="K391" s="294"/>
      <c r="L391" s="294"/>
      <c r="M391" s="294"/>
      <c r="N391" s="295"/>
      <c r="O391" s="234"/>
    </row>
    <row r="392" spans="5:15" x14ac:dyDescent="0.25">
      <c r="E392" s="293"/>
      <c r="F392" s="294"/>
      <c r="G392" s="294"/>
      <c r="H392" s="294"/>
      <c r="I392" s="294"/>
      <c r="J392" s="294"/>
      <c r="K392" s="294"/>
      <c r="L392" s="294"/>
      <c r="M392" s="294"/>
      <c r="N392" s="295"/>
      <c r="O392" s="234"/>
    </row>
    <row r="393" spans="5:15" x14ac:dyDescent="0.25">
      <c r="E393" s="293"/>
      <c r="F393" s="294"/>
      <c r="G393" s="294"/>
      <c r="H393" s="294"/>
      <c r="I393" s="294"/>
      <c r="J393" s="294"/>
      <c r="K393" s="294"/>
      <c r="L393" s="294"/>
      <c r="M393" s="294"/>
      <c r="N393" s="295"/>
      <c r="O393" s="234"/>
    </row>
    <row r="394" spans="5:15" x14ac:dyDescent="0.25">
      <c r="E394" s="293"/>
      <c r="F394" s="294"/>
      <c r="G394" s="294"/>
      <c r="H394" s="294"/>
      <c r="I394" s="294"/>
      <c r="J394" s="294"/>
      <c r="K394" s="294"/>
      <c r="L394" s="294"/>
      <c r="M394" s="294"/>
      <c r="N394" s="295"/>
      <c r="O394" s="234"/>
    </row>
    <row r="395" spans="5:15" x14ac:dyDescent="0.25">
      <c r="E395" s="293"/>
      <c r="F395" s="294"/>
      <c r="G395" s="294"/>
      <c r="H395" s="294"/>
      <c r="I395" s="294"/>
      <c r="J395" s="294"/>
      <c r="K395" s="294"/>
      <c r="L395" s="294"/>
      <c r="M395" s="294"/>
      <c r="N395" s="295"/>
      <c r="O395" s="234"/>
    </row>
    <row r="396" spans="5:15" x14ac:dyDescent="0.25">
      <c r="E396" s="293"/>
      <c r="F396" s="294"/>
      <c r="G396" s="294"/>
      <c r="H396" s="294"/>
      <c r="I396" s="294"/>
      <c r="J396" s="294"/>
      <c r="K396" s="294"/>
      <c r="L396" s="294"/>
      <c r="M396" s="294"/>
      <c r="N396" s="295"/>
      <c r="O396" s="234"/>
    </row>
    <row r="397" spans="5:15" x14ac:dyDescent="0.25">
      <c r="E397" s="293"/>
      <c r="F397" s="294"/>
      <c r="G397" s="294"/>
      <c r="H397" s="294"/>
      <c r="I397" s="294"/>
      <c r="J397" s="294"/>
      <c r="K397" s="294"/>
      <c r="L397" s="294"/>
      <c r="M397" s="294"/>
      <c r="N397" s="295"/>
      <c r="O397" s="234"/>
    </row>
    <row r="398" spans="5:15" x14ac:dyDescent="0.25">
      <c r="E398" s="293"/>
      <c r="F398" s="294"/>
      <c r="G398" s="294"/>
      <c r="H398" s="294"/>
      <c r="I398" s="294"/>
      <c r="J398" s="294"/>
      <c r="K398" s="294"/>
      <c r="L398" s="294"/>
      <c r="M398" s="294"/>
      <c r="N398" s="295"/>
      <c r="O398" s="234"/>
    </row>
    <row r="399" spans="5:15" x14ac:dyDescent="0.25">
      <c r="E399" s="293"/>
      <c r="F399" s="294"/>
      <c r="G399" s="294"/>
      <c r="H399" s="294"/>
      <c r="I399" s="294"/>
      <c r="J399" s="294"/>
      <c r="K399" s="294"/>
      <c r="L399" s="294"/>
      <c r="M399" s="294"/>
      <c r="N399" s="295"/>
      <c r="O399" s="234"/>
    </row>
    <row r="400" spans="5:15" x14ac:dyDescent="0.25">
      <c r="E400" s="293"/>
      <c r="F400" s="294"/>
      <c r="G400" s="294"/>
      <c r="H400" s="294"/>
      <c r="I400" s="294"/>
      <c r="J400" s="294"/>
      <c r="K400" s="294"/>
      <c r="L400" s="294"/>
      <c r="M400" s="294"/>
      <c r="N400" s="295"/>
      <c r="O400" s="234"/>
    </row>
    <row r="401" spans="5:15" x14ac:dyDescent="0.25">
      <c r="E401" s="293"/>
      <c r="F401" s="294"/>
      <c r="G401" s="294"/>
      <c r="H401" s="294"/>
      <c r="I401" s="294"/>
      <c r="J401" s="294"/>
      <c r="K401" s="294"/>
      <c r="L401" s="294"/>
      <c r="M401" s="294"/>
      <c r="N401" s="295"/>
      <c r="O401" s="234"/>
    </row>
    <row r="402" spans="5:15" x14ac:dyDescent="0.25">
      <c r="E402" s="293"/>
      <c r="F402" s="294"/>
      <c r="G402" s="294"/>
      <c r="H402" s="294"/>
      <c r="I402" s="294"/>
      <c r="J402" s="294"/>
      <c r="K402" s="294"/>
      <c r="L402" s="294"/>
      <c r="M402" s="294"/>
      <c r="N402" s="295"/>
      <c r="O402" s="234"/>
    </row>
    <row r="403" spans="5:15" x14ac:dyDescent="0.25">
      <c r="E403" s="293"/>
      <c r="F403" s="294"/>
      <c r="G403" s="294"/>
      <c r="H403" s="294"/>
      <c r="I403" s="294"/>
      <c r="J403" s="294"/>
      <c r="K403" s="294"/>
      <c r="L403" s="294"/>
      <c r="M403" s="294"/>
      <c r="N403" s="295"/>
      <c r="O403" s="234"/>
    </row>
    <row r="404" spans="5:15" x14ac:dyDescent="0.25">
      <c r="E404" s="293"/>
      <c r="F404" s="294"/>
      <c r="G404" s="294"/>
      <c r="H404" s="294"/>
      <c r="I404" s="294"/>
      <c r="J404" s="294"/>
      <c r="K404" s="294"/>
      <c r="L404" s="294"/>
      <c r="M404" s="294"/>
      <c r="N404" s="295"/>
      <c r="O404" s="234"/>
    </row>
    <row r="405" spans="5:15" x14ac:dyDescent="0.25">
      <c r="E405" s="293"/>
      <c r="F405" s="294"/>
      <c r="G405" s="294"/>
      <c r="H405" s="294"/>
      <c r="I405" s="294"/>
      <c r="J405" s="294"/>
      <c r="K405" s="294"/>
      <c r="L405" s="294"/>
      <c r="M405" s="294"/>
      <c r="N405" s="295"/>
      <c r="O405" s="234"/>
    </row>
    <row r="406" spans="5:15" x14ac:dyDescent="0.25">
      <c r="E406" s="293"/>
      <c r="F406" s="294"/>
      <c r="G406" s="294"/>
      <c r="H406" s="294"/>
      <c r="I406" s="294"/>
      <c r="J406" s="294"/>
      <c r="K406" s="294"/>
      <c r="L406" s="294"/>
      <c r="M406" s="294"/>
      <c r="N406" s="295"/>
      <c r="O406" s="234"/>
    </row>
    <row r="407" spans="5:15" x14ac:dyDescent="0.25">
      <c r="E407" s="293"/>
      <c r="F407" s="294"/>
      <c r="G407" s="294"/>
      <c r="H407" s="294"/>
      <c r="I407" s="294"/>
      <c r="J407" s="294"/>
      <c r="K407" s="294"/>
      <c r="L407" s="294"/>
      <c r="M407" s="294"/>
      <c r="N407" s="295"/>
      <c r="O407" s="234"/>
    </row>
    <row r="408" spans="5:15" x14ac:dyDescent="0.25">
      <c r="E408" s="293"/>
      <c r="F408" s="294"/>
      <c r="G408" s="294"/>
      <c r="H408" s="294"/>
      <c r="I408" s="294"/>
      <c r="J408" s="294"/>
      <c r="K408" s="294"/>
      <c r="L408" s="294"/>
      <c r="M408" s="294"/>
      <c r="N408" s="295"/>
      <c r="O408" s="234"/>
    </row>
    <row r="409" spans="5:15" x14ac:dyDescent="0.25">
      <c r="E409" s="293"/>
      <c r="F409" s="294"/>
      <c r="G409" s="294"/>
      <c r="H409" s="294"/>
      <c r="I409" s="294"/>
      <c r="J409" s="294"/>
      <c r="K409" s="294"/>
      <c r="L409" s="294"/>
      <c r="M409" s="294"/>
      <c r="N409" s="295"/>
      <c r="O409" s="234"/>
    </row>
    <row r="410" spans="5:15" x14ac:dyDescent="0.25">
      <c r="E410" s="293"/>
      <c r="F410" s="294"/>
      <c r="G410" s="294"/>
      <c r="H410" s="294"/>
      <c r="I410" s="294"/>
      <c r="J410" s="294"/>
      <c r="K410" s="294"/>
      <c r="L410" s="294"/>
      <c r="M410" s="294"/>
      <c r="N410" s="295"/>
      <c r="O410" s="234"/>
    </row>
    <row r="411" spans="5:15" x14ac:dyDescent="0.25">
      <c r="E411" s="293"/>
      <c r="F411" s="294"/>
      <c r="G411" s="294"/>
      <c r="H411" s="294"/>
      <c r="I411" s="294"/>
      <c r="J411" s="294"/>
      <c r="K411" s="294"/>
      <c r="L411" s="294"/>
      <c r="M411" s="294"/>
      <c r="N411" s="295"/>
      <c r="O411" s="234"/>
    </row>
    <row r="412" spans="5:15" x14ac:dyDescent="0.25">
      <c r="E412" s="293"/>
      <c r="F412" s="294"/>
      <c r="G412" s="294"/>
      <c r="H412" s="294"/>
      <c r="I412" s="294"/>
      <c r="J412" s="294"/>
      <c r="K412" s="294"/>
      <c r="L412" s="294"/>
      <c r="M412" s="294"/>
      <c r="N412" s="295"/>
      <c r="O412" s="234"/>
    </row>
    <row r="413" spans="5:15" x14ac:dyDescent="0.25">
      <c r="E413" s="293"/>
      <c r="F413" s="294"/>
      <c r="G413" s="294"/>
      <c r="H413" s="294"/>
      <c r="I413" s="294"/>
      <c r="J413" s="294"/>
      <c r="K413" s="294"/>
      <c r="L413" s="294"/>
      <c r="M413" s="294"/>
      <c r="N413" s="295"/>
      <c r="O413" s="234"/>
    </row>
    <row r="414" spans="5:15" x14ac:dyDescent="0.25">
      <c r="E414" s="293"/>
      <c r="F414" s="294"/>
      <c r="G414" s="294"/>
      <c r="H414" s="294"/>
      <c r="I414" s="294"/>
      <c r="J414" s="294"/>
      <c r="K414" s="294"/>
      <c r="L414" s="294"/>
      <c r="M414" s="294"/>
      <c r="N414" s="295"/>
      <c r="O414" s="234"/>
    </row>
    <row r="415" spans="5:15" x14ac:dyDescent="0.25">
      <c r="E415" s="293"/>
      <c r="F415" s="294"/>
      <c r="G415" s="294"/>
      <c r="H415" s="294"/>
      <c r="I415" s="294"/>
      <c r="J415" s="294"/>
      <c r="K415" s="294"/>
      <c r="L415" s="294"/>
      <c r="M415" s="294"/>
      <c r="N415" s="295"/>
      <c r="O415" s="234"/>
    </row>
    <row r="416" spans="5:15" x14ac:dyDescent="0.25">
      <c r="E416" s="293"/>
      <c r="F416" s="294"/>
      <c r="G416" s="294"/>
      <c r="H416" s="294"/>
      <c r="I416" s="294"/>
      <c r="J416" s="294"/>
      <c r="K416" s="294"/>
      <c r="L416" s="294"/>
      <c r="M416" s="294"/>
      <c r="N416" s="295"/>
      <c r="O416" s="234"/>
    </row>
    <row r="417" spans="5:15" x14ac:dyDescent="0.25">
      <c r="E417" s="293"/>
      <c r="F417" s="294"/>
      <c r="G417" s="294"/>
      <c r="H417" s="294"/>
      <c r="I417" s="294"/>
      <c r="J417" s="294"/>
      <c r="K417" s="294"/>
      <c r="L417" s="294"/>
      <c r="M417" s="294"/>
      <c r="N417" s="295"/>
      <c r="O417" s="234"/>
    </row>
    <row r="418" spans="5:15" x14ac:dyDescent="0.25">
      <c r="E418" s="293"/>
      <c r="F418" s="294"/>
      <c r="G418" s="294"/>
      <c r="H418" s="294"/>
      <c r="I418" s="294"/>
      <c r="J418" s="294"/>
      <c r="K418" s="294"/>
      <c r="L418" s="294"/>
      <c r="M418" s="294"/>
      <c r="N418" s="295"/>
      <c r="O418" s="234"/>
    </row>
    <row r="419" spans="5:15" x14ac:dyDescent="0.25">
      <c r="E419" s="293"/>
      <c r="F419" s="294"/>
      <c r="G419" s="294"/>
      <c r="H419" s="294"/>
      <c r="I419" s="294"/>
      <c r="J419" s="294"/>
      <c r="K419" s="294"/>
      <c r="L419" s="294"/>
      <c r="M419" s="294"/>
      <c r="N419" s="295"/>
      <c r="O419" s="234"/>
    </row>
    <row r="420" spans="5:15" x14ac:dyDescent="0.25">
      <c r="E420" s="293"/>
      <c r="F420" s="294"/>
      <c r="G420" s="294"/>
      <c r="H420" s="294"/>
      <c r="I420" s="294"/>
      <c r="J420" s="294"/>
      <c r="K420" s="294"/>
      <c r="L420" s="294"/>
      <c r="M420" s="294"/>
      <c r="N420" s="295"/>
      <c r="O420" s="234"/>
    </row>
    <row r="421" spans="5:15" x14ac:dyDescent="0.25">
      <c r="E421" s="293"/>
      <c r="F421" s="294"/>
      <c r="G421" s="294"/>
      <c r="H421" s="294"/>
      <c r="I421" s="294"/>
      <c r="J421" s="294"/>
      <c r="K421" s="294"/>
      <c r="L421" s="294"/>
      <c r="M421" s="294"/>
      <c r="N421" s="295"/>
      <c r="O421" s="234"/>
    </row>
    <row r="422" spans="5:15" x14ac:dyDescent="0.25">
      <c r="E422" s="293"/>
      <c r="F422" s="294"/>
      <c r="G422" s="294"/>
      <c r="H422" s="294"/>
      <c r="I422" s="294"/>
      <c r="J422" s="294"/>
      <c r="K422" s="294"/>
      <c r="L422" s="294"/>
      <c r="M422" s="294"/>
      <c r="N422" s="295"/>
      <c r="O422" s="234"/>
    </row>
    <row r="423" spans="5:15" x14ac:dyDescent="0.25">
      <c r="E423" s="293"/>
      <c r="F423" s="294"/>
      <c r="G423" s="294"/>
      <c r="H423" s="294"/>
      <c r="I423" s="294"/>
      <c r="J423" s="294"/>
      <c r="K423" s="294"/>
      <c r="L423" s="294"/>
      <c r="M423" s="294"/>
      <c r="N423" s="295"/>
      <c r="O423" s="234"/>
    </row>
    <row r="424" spans="5:15" x14ac:dyDescent="0.25">
      <c r="E424" s="293"/>
      <c r="F424" s="294"/>
      <c r="G424" s="294"/>
      <c r="H424" s="294"/>
      <c r="I424" s="294"/>
      <c r="J424" s="294"/>
      <c r="K424" s="294"/>
      <c r="L424" s="294"/>
      <c r="M424" s="294"/>
      <c r="N424" s="295"/>
      <c r="O424" s="234"/>
    </row>
    <row r="425" spans="5:15" x14ac:dyDescent="0.25">
      <c r="E425" s="293"/>
      <c r="F425" s="294"/>
      <c r="G425" s="294"/>
      <c r="H425" s="294"/>
      <c r="I425" s="294"/>
      <c r="J425" s="294"/>
      <c r="K425" s="294"/>
      <c r="L425" s="294"/>
      <c r="M425" s="294"/>
      <c r="N425" s="295"/>
      <c r="O425" s="234"/>
    </row>
    <row r="426" spans="5:15" x14ac:dyDescent="0.25">
      <c r="E426" s="293"/>
      <c r="F426" s="294"/>
      <c r="G426" s="294"/>
      <c r="H426" s="294"/>
      <c r="I426" s="294"/>
      <c r="J426" s="294"/>
      <c r="K426" s="294"/>
      <c r="L426" s="294"/>
      <c r="M426" s="294"/>
      <c r="N426" s="295"/>
      <c r="O426" s="234"/>
    </row>
    <row r="427" spans="5:15" x14ac:dyDescent="0.25">
      <c r="E427" s="293"/>
      <c r="F427" s="294"/>
      <c r="G427" s="294"/>
      <c r="H427" s="294"/>
      <c r="I427" s="294"/>
      <c r="J427" s="294"/>
      <c r="K427" s="294"/>
      <c r="L427" s="294"/>
      <c r="M427" s="294"/>
      <c r="N427" s="295"/>
      <c r="O427" s="234"/>
    </row>
    <row r="428" spans="5:15" x14ac:dyDescent="0.25">
      <c r="E428" s="293"/>
      <c r="F428" s="294"/>
      <c r="G428" s="294"/>
      <c r="H428" s="294"/>
      <c r="I428" s="294"/>
      <c r="J428" s="294"/>
      <c r="K428" s="294"/>
      <c r="L428" s="294"/>
      <c r="M428" s="294"/>
      <c r="N428" s="295"/>
      <c r="O428" s="234"/>
    </row>
    <row r="429" spans="5:15" x14ac:dyDescent="0.25">
      <c r="E429" s="293"/>
      <c r="F429" s="294"/>
      <c r="G429" s="294"/>
      <c r="H429" s="294"/>
      <c r="I429" s="294"/>
      <c r="J429" s="294"/>
      <c r="K429" s="294"/>
      <c r="L429" s="294"/>
      <c r="M429" s="294"/>
      <c r="N429" s="295"/>
      <c r="O429" s="234"/>
    </row>
    <row r="430" spans="5:15" x14ac:dyDescent="0.25">
      <c r="E430" s="293"/>
      <c r="F430" s="294"/>
      <c r="G430" s="294"/>
      <c r="H430" s="294"/>
      <c r="I430" s="294"/>
      <c r="J430" s="294"/>
      <c r="K430" s="294"/>
      <c r="L430" s="294"/>
      <c r="M430" s="294"/>
      <c r="N430" s="295"/>
      <c r="O430" s="234"/>
    </row>
    <row r="431" spans="5:15" x14ac:dyDescent="0.25">
      <c r="E431" s="293"/>
      <c r="F431" s="294"/>
      <c r="G431" s="294"/>
      <c r="H431" s="294"/>
      <c r="I431" s="294"/>
      <c r="J431" s="294"/>
      <c r="K431" s="294"/>
      <c r="L431" s="294"/>
      <c r="M431" s="294"/>
      <c r="N431" s="295"/>
      <c r="O431" s="234"/>
    </row>
    <row r="432" spans="5:15" x14ac:dyDescent="0.25">
      <c r="E432" s="293"/>
      <c r="F432" s="294"/>
      <c r="G432" s="294"/>
      <c r="H432" s="294"/>
      <c r="I432" s="294"/>
      <c r="J432" s="294"/>
      <c r="K432" s="294"/>
      <c r="L432" s="294"/>
      <c r="M432" s="294"/>
      <c r="N432" s="295"/>
      <c r="O432" s="234"/>
    </row>
    <row r="433" spans="5:15" x14ac:dyDescent="0.25">
      <c r="E433" s="293"/>
      <c r="F433" s="294"/>
      <c r="G433" s="294"/>
      <c r="H433" s="294"/>
      <c r="I433" s="294"/>
      <c r="J433" s="294"/>
      <c r="K433" s="294"/>
      <c r="L433" s="294"/>
      <c r="M433" s="294"/>
      <c r="N433" s="295"/>
      <c r="O433" s="234"/>
    </row>
    <row r="434" spans="5:15" x14ac:dyDescent="0.25">
      <c r="E434" s="293"/>
      <c r="F434" s="294"/>
      <c r="G434" s="294"/>
      <c r="H434" s="294"/>
      <c r="I434" s="294"/>
      <c r="J434" s="294"/>
      <c r="K434" s="294"/>
      <c r="L434" s="294"/>
      <c r="M434" s="294"/>
      <c r="N434" s="295"/>
      <c r="O434" s="234"/>
    </row>
    <row r="435" spans="5:15" x14ac:dyDescent="0.25">
      <c r="E435" s="293"/>
      <c r="F435" s="294"/>
      <c r="G435" s="294"/>
      <c r="H435" s="294"/>
      <c r="I435" s="294"/>
      <c r="J435" s="294"/>
      <c r="K435" s="294"/>
      <c r="L435" s="294"/>
      <c r="M435" s="294"/>
      <c r="N435" s="295"/>
      <c r="O435" s="234"/>
    </row>
    <row r="436" spans="5:15" x14ac:dyDescent="0.25">
      <c r="E436" s="293"/>
      <c r="F436" s="294"/>
      <c r="G436" s="294"/>
      <c r="H436" s="294"/>
      <c r="I436" s="294"/>
      <c r="J436" s="294"/>
      <c r="K436" s="294"/>
      <c r="L436" s="294"/>
      <c r="M436" s="294"/>
      <c r="N436" s="295"/>
      <c r="O436" s="234"/>
    </row>
    <row r="437" spans="5:15" x14ac:dyDescent="0.25">
      <c r="E437" s="293"/>
      <c r="F437" s="294"/>
      <c r="G437" s="294"/>
      <c r="H437" s="294"/>
      <c r="I437" s="294"/>
      <c r="J437" s="294"/>
      <c r="K437" s="294"/>
      <c r="L437" s="294"/>
      <c r="M437" s="294"/>
      <c r="N437" s="295"/>
      <c r="O437" s="234"/>
    </row>
    <row r="438" spans="5:15" x14ac:dyDescent="0.25">
      <c r="E438" s="293"/>
      <c r="F438" s="294"/>
      <c r="G438" s="294"/>
      <c r="H438" s="294"/>
      <c r="I438" s="294"/>
      <c r="J438" s="294"/>
      <c r="K438" s="294"/>
      <c r="L438" s="294"/>
      <c r="M438" s="294"/>
      <c r="N438" s="295"/>
      <c r="O438" s="234"/>
    </row>
    <row r="439" spans="5:15" x14ac:dyDescent="0.25">
      <c r="E439" s="293"/>
      <c r="F439" s="294"/>
      <c r="G439" s="294"/>
      <c r="H439" s="294"/>
      <c r="I439" s="294"/>
      <c r="J439" s="294"/>
      <c r="K439" s="294"/>
      <c r="L439" s="294"/>
      <c r="M439" s="294"/>
      <c r="N439" s="295"/>
      <c r="O439" s="234"/>
    </row>
    <row r="440" spans="5:15" x14ac:dyDescent="0.25">
      <c r="E440" s="293"/>
      <c r="F440" s="294"/>
      <c r="G440" s="294"/>
      <c r="H440" s="294"/>
      <c r="I440" s="294"/>
      <c r="J440" s="294"/>
      <c r="K440" s="294"/>
      <c r="L440" s="294"/>
      <c r="M440" s="294"/>
      <c r="N440" s="295"/>
      <c r="O440" s="234"/>
    </row>
    <row r="441" spans="5:15" x14ac:dyDescent="0.25">
      <c r="E441" s="293"/>
      <c r="F441" s="294"/>
      <c r="G441" s="294"/>
      <c r="H441" s="294"/>
      <c r="I441" s="294"/>
      <c r="J441" s="294"/>
      <c r="K441" s="294"/>
      <c r="L441" s="294"/>
      <c r="M441" s="294"/>
      <c r="N441" s="295"/>
      <c r="O441" s="234"/>
    </row>
    <row r="442" spans="5:15" x14ac:dyDescent="0.25">
      <c r="E442" s="293"/>
      <c r="F442" s="294"/>
      <c r="G442" s="294"/>
      <c r="H442" s="294"/>
      <c r="I442" s="294"/>
      <c r="J442" s="294"/>
      <c r="K442" s="294"/>
      <c r="L442" s="294"/>
      <c r="M442" s="294"/>
      <c r="N442" s="295"/>
      <c r="O442" s="234"/>
    </row>
    <row r="443" spans="5:15" x14ac:dyDescent="0.25">
      <c r="E443" s="293"/>
      <c r="F443" s="294"/>
      <c r="G443" s="294"/>
      <c r="H443" s="294"/>
      <c r="I443" s="294"/>
      <c r="J443" s="294"/>
      <c r="K443" s="294"/>
      <c r="L443" s="294"/>
      <c r="M443" s="294"/>
      <c r="N443" s="295"/>
      <c r="O443" s="234"/>
    </row>
    <row r="444" spans="5:15" x14ac:dyDescent="0.25">
      <c r="E444" s="293"/>
      <c r="F444" s="294"/>
      <c r="G444" s="294"/>
      <c r="H444" s="294"/>
      <c r="I444" s="294"/>
      <c r="J444" s="294"/>
      <c r="K444" s="294"/>
      <c r="L444" s="294"/>
      <c r="M444" s="294"/>
      <c r="N444" s="295"/>
      <c r="O444" s="234"/>
    </row>
    <row r="445" spans="5:15" x14ac:dyDescent="0.25">
      <c r="E445" s="293"/>
      <c r="F445" s="294"/>
      <c r="G445" s="294"/>
      <c r="H445" s="294"/>
      <c r="I445" s="294"/>
      <c r="J445" s="294"/>
      <c r="K445" s="294"/>
      <c r="L445" s="294"/>
      <c r="M445" s="294"/>
      <c r="N445" s="295"/>
      <c r="O445" s="234"/>
    </row>
    <row r="446" spans="5:15" x14ac:dyDescent="0.25">
      <c r="E446" s="293"/>
      <c r="F446" s="294"/>
      <c r="G446" s="294"/>
      <c r="H446" s="294"/>
      <c r="I446" s="294"/>
      <c r="J446" s="294"/>
      <c r="K446" s="294"/>
      <c r="L446" s="294"/>
      <c r="M446" s="294"/>
      <c r="N446" s="295"/>
      <c r="O446" s="234"/>
    </row>
    <row r="447" spans="5:15" x14ac:dyDescent="0.25">
      <c r="E447" s="293"/>
      <c r="F447" s="294"/>
      <c r="G447" s="294"/>
      <c r="H447" s="294"/>
      <c r="I447" s="294"/>
      <c r="J447" s="294"/>
      <c r="K447" s="294"/>
      <c r="L447" s="294"/>
      <c r="M447" s="294"/>
      <c r="N447" s="295"/>
      <c r="O447" s="234"/>
    </row>
    <row r="448" spans="5:15" x14ac:dyDescent="0.25">
      <c r="E448" s="293"/>
      <c r="F448" s="294"/>
      <c r="G448" s="294"/>
      <c r="H448" s="294"/>
      <c r="I448" s="294"/>
      <c r="J448" s="294"/>
      <c r="K448" s="294"/>
      <c r="L448" s="294"/>
      <c r="M448" s="294"/>
      <c r="N448" s="295"/>
      <c r="O448" s="234"/>
    </row>
    <row r="449" spans="5:15" x14ac:dyDescent="0.25">
      <c r="E449" s="293"/>
      <c r="F449" s="294"/>
      <c r="G449" s="294"/>
      <c r="H449" s="294"/>
      <c r="I449" s="294"/>
      <c r="J449" s="294"/>
      <c r="K449" s="294"/>
      <c r="L449" s="294"/>
      <c r="M449" s="294"/>
      <c r="N449" s="295"/>
      <c r="O449" s="234"/>
    </row>
    <row r="450" spans="5:15" x14ac:dyDescent="0.25">
      <c r="E450" s="293"/>
      <c r="F450" s="294"/>
      <c r="G450" s="294"/>
      <c r="H450" s="294"/>
      <c r="I450" s="294"/>
      <c r="J450" s="294"/>
      <c r="K450" s="294"/>
      <c r="L450" s="294"/>
      <c r="M450" s="294"/>
      <c r="N450" s="295"/>
      <c r="O450" s="234"/>
    </row>
    <row r="451" spans="5:15" x14ac:dyDescent="0.25">
      <c r="E451" s="293"/>
      <c r="F451" s="294"/>
      <c r="G451" s="294"/>
      <c r="H451" s="294"/>
      <c r="I451" s="294"/>
      <c r="J451" s="294"/>
      <c r="K451" s="294"/>
      <c r="L451" s="294"/>
      <c r="M451" s="294"/>
      <c r="N451" s="295"/>
      <c r="O451" s="234"/>
    </row>
    <row r="452" spans="5:15" x14ac:dyDescent="0.25">
      <c r="E452" s="293"/>
      <c r="F452" s="294"/>
      <c r="G452" s="294"/>
      <c r="H452" s="294"/>
      <c r="I452" s="294"/>
      <c r="J452" s="294"/>
      <c r="K452" s="294"/>
      <c r="L452" s="294"/>
      <c r="M452" s="294"/>
      <c r="N452" s="295"/>
      <c r="O452" s="234"/>
    </row>
    <row r="453" spans="5:15" x14ac:dyDescent="0.25">
      <c r="E453" s="293"/>
      <c r="F453" s="294"/>
      <c r="G453" s="294"/>
      <c r="H453" s="294"/>
      <c r="I453" s="294"/>
      <c r="J453" s="294"/>
      <c r="K453" s="294"/>
      <c r="L453" s="294"/>
      <c r="M453" s="294"/>
      <c r="N453" s="295"/>
      <c r="O453" s="234"/>
    </row>
    <row r="454" spans="5:15" x14ac:dyDescent="0.25">
      <c r="E454" s="293"/>
      <c r="F454" s="294"/>
      <c r="G454" s="294"/>
      <c r="H454" s="294"/>
      <c r="I454" s="294"/>
      <c r="J454" s="294"/>
      <c r="K454" s="294"/>
      <c r="L454" s="294"/>
      <c r="M454" s="294"/>
      <c r="N454" s="295"/>
      <c r="O454" s="234"/>
    </row>
    <row r="455" spans="5:15" x14ac:dyDescent="0.25">
      <c r="E455" s="293"/>
      <c r="F455" s="294"/>
      <c r="G455" s="294"/>
      <c r="H455" s="294"/>
      <c r="I455" s="294"/>
      <c r="J455" s="294"/>
      <c r="K455" s="294"/>
      <c r="L455" s="294"/>
      <c r="M455" s="294"/>
      <c r="N455" s="295"/>
      <c r="O455" s="234"/>
    </row>
    <row r="456" spans="5:15" x14ac:dyDescent="0.25">
      <c r="E456" s="293"/>
      <c r="F456" s="294"/>
      <c r="G456" s="294"/>
      <c r="H456" s="294"/>
      <c r="I456" s="294"/>
      <c r="J456" s="294"/>
      <c r="K456" s="294"/>
      <c r="L456" s="294"/>
      <c r="M456" s="294"/>
      <c r="N456" s="295"/>
      <c r="O456" s="234"/>
    </row>
    <row r="457" spans="5:15" x14ac:dyDescent="0.25">
      <c r="E457" s="293"/>
      <c r="F457" s="294"/>
      <c r="G457" s="294"/>
      <c r="H457" s="294"/>
      <c r="I457" s="294"/>
      <c r="J457" s="294"/>
      <c r="K457" s="294"/>
      <c r="L457" s="294"/>
      <c r="M457" s="294"/>
      <c r="N457" s="295"/>
      <c r="O457" s="234"/>
    </row>
    <row r="458" spans="5:15" x14ac:dyDescent="0.25">
      <c r="E458" s="293"/>
      <c r="F458" s="294"/>
      <c r="G458" s="294"/>
      <c r="H458" s="294"/>
      <c r="I458" s="294"/>
      <c r="J458" s="294"/>
      <c r="K458" s="294"/>
      <c r="L458" s="294"/>
      <c r="M458" s="294"/>
      <c r="N458" s="295"/>
      <c r="O458" s="234"/>
    </row>
    <row r="459" spans="5:15" x14ac:dyDescent="0.25">
      <c r="E459" s="293"/>
      <c r="F459" s="294"/>
      <c r="G459" s="294"/>
      <c r="H459" s="294"/>
      <c r="I459" s="294"/>
      <c r="J459" s="294"/>
      <c r="K459" s="294"/>
      <c r="L459" s="294"/>
      <c r="M459" s="294"/>
      <c r="N459" s="295"/>
      <c r="O459" s="234"/>
    </row>
    <row r="460" spans="5:15" x14ac:dyDescent="0.25">
      <c r="E460" s="293"/>
      <c r="F460" s="294"/>
      <c r="G460" s="294"/>
      <c r="H460" s="294"/>
      <c r="I460" s="294"/>
      <c r="J460" s="294"/>
      <c r="K460" s="294"/>
      <c r="L460" s="294"/>
      <c r="M460" s="294"/>
      <c r="N460" s="295"/>
      <c r="O460" s="234"/>
    </row>
    <row r="461" spans="5:15" x14ac:dyDescent="0.25">
      <c r="E461" s="293"/>
      <c r="F461" s="294"/>
      <c r="G461" s="294"/>
      <c r="H461" s="294"/>
      <c r="I461" s="294"/>
      <c r="J461" s="294"/>
      <c r="K461" s="294"/>
      <c r="L461" s="294"/>
      <c r="M461" s="294"/>
      <c r="N461" s="295"/>
      <c r="O461" s="234"/>
    </row>
    <row r="462" spans="5:15" x14ac:dyDescent="0.25">
      <c r="E462" s="293"/>
      <c r="F462" s="294"/>
      <c r="G462" s="294"/>
      <c r="H462" s="294"/>
      <c r="I462" s="294"/>
      <c r="J462" s="294"/>
      <c r="K462" s="294"/>
      <c r="L462" s="294"/>
      <c r="M462" s="294"/>
      <c r="N462" s="295"/>
      <c r="O462" s="234"/>
    </row>
    <row r="463" spans="5:15" x14ac:dyDescent="0.25">
      <c r="E463" s="293"/>
      <c r="F463" s="294"/>
      <c r="G463" s="294"/>
      <c r="H463" s="294"/>
      <c r="I463" s="294"/>
      <c r="J463" s="294"/>
      <c r="K463" s="294"/>
      <c r="L463" s="294"/>
      <c r="M463" s="294"/>
      <c r="N463" s="295"/>
      <c r="O463" s="234"/>
    </row>
    <row r="464" spans="5:15" x14ac:dyDescent="0.25">
      <c r="E464" s="293"/>
      <c r="F464" s="294"/>
      <c r="G464" s="294"/>
      <c r="H464" s="294"/>
      <c r="I464" s="294"/>
      <c r="J464" s="294"/>
      <c r="K464" s="294"/>
      <c r="L464" s="294"/>
      <c r="M464" s="294"/>
      <c r="N464" s="295"/>
      <c r="O464" s="234"/>
    </row>
    <row r="465" spans="5:15" x14ac:dyDescent="0.25">
      <c r="E465" s="293"/>
      <c r="F465" s="294"/>
      <c r="G465" s="294"/>
      <c r="H465" s="294"/>
      <c r="I465" s="294"/>
      <c r="J465" s="294"/>
      <c r="K465" s="294"/>
      <c r="L465" s="294"/>
      <c r="M465" s="294"/>
      <c r="N465" s="295"/>
      <c r="O465" s="234"/>
    </row>
    <row r="466" spans="5:15" x14ac:dyDescent="0.25">
      <c r="E466" s="293"/>
      <c r="F466" s="294"/>
      <c r="G466" s="294"/>
      <c r="H466" s="294"/>
      <c r="I466" s="294"/>
      <c r="J466" s="294"/>
      <c r="K466" s="294"/>
      <c r="L466" s="294"/>
      <c r="M466" s="294"/>
      <c r="N466" s="295"/>
      <c r="O466" s="234"/>
    </row>
    <row r="467" spans="5:15" x14ac:dyDescent="0.25">
      <c r="E467" s="293"/>
      <c r="F467" s="294"/>
      <c r="G467" s="294"/>
      <c r="H467" s="294"/>
      <c r="I467" s="294"/>
      <c r="J467" s="294"/>
      <c r="K467" s="294"/>
      <c r="L467" s="294"/>
      <c r="M467" s="294"/>
      <c r="N467" s="295"/>
      <c r="O467" s="234"/>
    </row>
    <row r="468" spans="5:15" x14ac:dyDescent="0.25">
      <c r="E468" s="293"/>
      <c r="F468" s="294"/>
      <c r="G468" s="294"/>
      <c r="H468" s="294"/>
      <c r="I468" s="294"/>
      <c r="J468" s="294"/>
      <c r="K468" s="294"/>
      <c r="L468" s="294"/>
      <c r="M468" s="294"/>
      <c r="N468" s="295"/>
      <c r="O468" s="234"/>
    </row>
    <row r="469" spans="5:15" x14ac:dyDescent="0.25">
      <c r="E469" s="293"/>
      <c r="F469" s="294"/>
      <c r="G469" s="294"/>
      <c r="H469" s="294"/>
      <c r="I469" s="294"/>
      <c r="J469" s="294"/>
      <c r="K469" s="294"/>
      <c r="L469" s="294"/>
      <c r="M469" s="294"/>
      <c r="N469" s="295"/>
      <c r="O469" s="234"/>
    </row>
    <row r="470" spans="5:15" x14ac:dyDescent="0.25">
      <c r="E470" s="293"/>
      <c r="F470" s="294"/>
      <c r="G470" s="294"/>
      <c r="H470" s="294"/>
      <c r="I470" s="294"/>
      <c r="J470" s="294"/>
      <c r="K470" s="294"/>
      <c r="L470" s="294"/>
      <c r="M470" s="294"/>
      <c r="N470" s="295"/>
      <c r="O470" s="234"/>
    </row>
    <row r="471" spans="5:15" x14ac:dyDescent="0.25">
      <c r="E471" s="293"/>
      <c r="F471" s="294"/>
      <c r="G471" s="294"/>
      <c r="H471" s="294"/>
      <c r="I471" s="294"/>
      <c r="J471" s="294"/>
      <c r="K471" s="294"/>
      <c r="L471" s="294"/>
      <c r="M471" s="294"/>
      <c r="N471" s="295"/>
      <c r="O471" s="234"/>
    </row>
    <row r="472" spans="5:15" x14ac:dyDescent="0.25">
      <c r="E472" s="293"/>
      <c r="F472" s="294"/>
      <c r="G472" s="294"/>
      <c r="H472" s="294"/>
      <c r="I472" s="294"/>
      <c r="J472" s="294"/>
      <c r="K472" s="294"/>
      <c r="L472" s="294"/>
      <c r="M472" s="294"/>
      <c r="N472" s="295"/>
      <c r="O472" s="234"/>
    </row>
    <row r="473" spans="5:15" x14ac:dyDescent="0.25">
      <c r="E473" s="293"/>
      <c r="F473" s="294"/>
      <c r="G473" s="294"/>
      <c r="H473" s="294"/>
      <c r="I473" s="294"/>
      <c r="J473" s="294"/>
      <c r="K473" s="294"/>
      <c r="L473" s="294"/>
      <c r="M473" s="294"/>
      <c r="N473" s="295"/>
      <c r="O473" s="234"/>
    </row>
    <row r="474" spans="5:15" x14ac:dyDescent="0.25">
      <c r="E474" s="293"/>
      <c r="F474" s="294"/>
      <c r="G474" s="294"/>
      <c r="H474" s="294"/>
      <c r="I474" s="294"/>
      <c r="J474" s="294"/>
      <c r="K474" s="294"/>
      <c r="L474" s="294"/>
      <c r="M474" s="294"/>
      <c r="N474" s="295"/>
      <c r="O474" s="234"/>
    </row>
    <row r="475" spans="5:15" x14ac:dyDescent="0.25">
      <c r="E475" s="293"/>
      <c r="F475" s="294"/>
      <c r="G475" s="294"/>
      <c r="H475" s="294"/>
      <c r="I475" s="294"/>
      <c r="J475" s="294"/>
      <c r="K475" s="294"/>
      <c r="L475" s="294"/>
      <c r="M475" s="294"/>
      <c r="N475" s="295"/>
      <c r="O475" s="234"/>
    </row>
    <row r="476" spans="5:15" x14ac:dyDescent="0.25">
      <c r="E476" s="293"/>
      <c r="F476" s="294"/>
      <c r="G476" s="294"/>
      <c r="H476" s="294"/>
      <c r="I476" s="294"/>
      <c r="J476" s="294"/>
      <c r="K476" s="294"/>
      <c r="L476" s="294"/>
      <c r="M476" s="294"/>
      <c r="N476" s="295"/>
      <c r="O476" s="234"/>
    </row>
    <row r="477" spans="5:15" x14ac:dyDescent="0.25">
      <c r="E477" s="293"/>
      <c r="F477" s="294"/>
      <c r="G477" s="294"/>
      <c r="H477" s="294"/>
      <c r="I477" s="294"/>
      <c r="J477" s="294"/>
      <c r="K477" s="294"/>
      <c r="L477" s="294"/>
      <c r="M477" s="294"/>
      <c r="N477" s="295"/>
      <c r="O477" s="234"/>
    </row>
    <row r="478" spans="5:15" x14ac:dyDescent="0.25">
      <c r="E478" s="293"/>
      <c r="F478" s="294"/>
      <c r="G478" s="294"/>
      <c r="H478" s="294"/>
      <c r="I478" s="294"/>
      <c r="J478" s="294"/>
      <c r="K478" s="294"/>
      <c r="L478" s="294"/>
      <c r="M478" s="294"/>
      <c r="N478" s="295"/>
      <c r="O478" s="234"/>
    </row>
    <row r="479" spans="5:15" x14ac:dyDescent="0.25">
      <c r="E479" s="293"/>
      <c r="F479" s="294"/>
      <c r="G479" s="294"/>
      <c r="H479" s="294"/>
      <c r="I479" s="294"/>
      <c r="J479" s="294"/>
      <c r="K479" s="294"/>
      <c r="L479" s="294"/>
      <c r="M479" s="294"/>
      <c r="N479" s="295"/>
      <c r="O479" s="234"/>
    </row>
    <row r="480" spans="5:15" x14ac:dyDescent="0.25">
      <c r="E480" s="293"/>
      <c r="F480" s="294"/>
      <c r="G480" s="294"/>
      <c r="H480" s="294"/>
      <c r="I480" s="294"/>
      <c r="J480" s="294"/>
      <c r="K480" s="294"/>
      <c r="L480" s="294"/>
      <c r="M480" s="294"/>
      <c r="N480" s="295"/>
      <c r="O480" s="234"/>
    </row>
    <row r="481" spans="5:15" x14ac:dyDescent="0.25">
      <c r="E481" s="293"/>
      <c r="F481" s="294"/>
      <c r="G481" s="294"/>
      <c r="H481" s="294"/>
      <c r="I481" s="294"/>
      <c r="J481" s="294"/>
      <c r="K481" s="294"/>
      <c r="L481" s="294"/>
      <c r="M481" s="294"/>
      <c r="N481" s="295"/>
      <c r="O481" s="234"/>
    </row>
    <row r="482" spans="5:15" x14ac:dyDescent="0.25">
      <c r="E482" s="293"/>
      <c r="F482" s="294"/>
      <c r="G482" s="294"/>
      <c r="H482" s="294"/>
      <c r="I482" s="294"/>
      <c r="J482" s="294"/>
      <c r="K482" s="294"/>
      <c r="L482" s="294"/>
      <c r="M482" s="294"/>
      <c r="N482" s="295"/>
      <c r="O482" s="234"/>
    </row>
    <row r="483" spans="5:15" x14ac:dyDescent="0.25">
      <c r="E483" s="293"/>
      <c r="F483" s="294"/>
      <c r="G483" s="294"/>
      <c r="H483" s="294"/>
      <c r="I483" s="294"/>
      <c r="J483" s="294"/>
      <c r="K483" s="294"/>
      <c r="L483" s="294"/>
      <c r="M483" s="294"/>
      <c r="N483" s="295"/>
      <c r="O483" s="234"/>
    </row>
    <row r="484" spans="5:15" x14ac:dyDescent="0.25">
      <c r="E484" s="293"/>
      <c r="F484" s="294"/>
      <c r="G484" s="294"/>
      <c r="H484" s="294"/>
      <c r="I484" s="294"/>
      <c r="J484" s="294"/>
      <c r="K484" s="294"/>
      <c r="L484" s="294"/>
      <c r="M484" s="294"/>
      <c r="N484" s="295"/>
      <c r="O484" s="234"/>
    </row>
    <row r="485" spans="5:15" x14ac:dyDescent="0.25">
      <c r="E485" s="293"/>
      <c r="F485" s="294"/>
      <c r="G485" s="294"/>
      <c r="H485" s="294"/>
      <c r="I485" s="294"/>
      <c r="J485" s="294"/>
      <c r="K485" s="294"/>
      <c r="L485" s="294"/>
      <c r="M485" s="294"/>
      <c r="N485" s="295"/>
      <c r="O485" s="234"/>
    </row>
    <row r="486" spans="5:15" x14ac:dyDescent="0.25">
      <c r="E486" s="293"/>
      <c r="F486" s="294"/>
      <c r="G486" s="294"/>
      <c r="H486" s="294"/>
      <c r="I486" s="294"/>
      <c r="J486" s="294"/>
      <c r="K486" s="294"/>
      <c r="L486" s="294"/>
      <c r="M486" s="294"/>
      <c r="N486" s="295"/>
      <c r="O486" s="234"/>
    </row>
    <row r="487" spans="5:15" x14ac:dyDescent="0.25">
      <c r="E487" s="293"/>
      <c r="F487" s="294"/>
      <c r="G487" s="294"/>
      <c r="H487" s="294"/>
      <c r="I487" s="294"/>
      <c r="J487" s="294"/>
      <c r="K487" s="294"/>
      <c r="L487" s="294"/>
      <c r="M487" s="294"/>
      <c r="N487" s="295"/>
      <c r="O487" s="234"/>
    </row>
    <row r="488" spans="5:15" x14ac:dyDescent="0.25">
      <c r="E488" s="293"/>
      <c r="F488" s="294"/>
      <c r="G488" s="294"/>
      <c r="H488" s="294"/>
      <c r="I488" s="294"/>
      <c r="J488" s="294"/>
      <c r="K488" s="294"/>
      <c r="L488" s="294"/>
      <c r="M488" s="294"/>
      <c r="N488" s="295"/>
      <c r="O488" s="234"/>
    </row>
    <row r="489" spans="5:15" x14ac:dyDescent="0.25">
      <c r="E489" s="293"/>
      <c r="F489" s="294"/>
      <c r="G489" s="294"/>
      <c r="H489" s="294"/>
      <c r="I489" s="294"/>
      <c r="J489" s="294"/>
      <c r="K489" s="294"/>
      <c r="L489" s="294"/>
      <c r="M489" s="294"/>
      <c r="N489" s="295"/>
      <c r="O489" s="234"/>
    </row>
    <row r="490" spans="5:15" x14ac:dyDescent="0.25">
      <c r="E490" s="293"/>
      <c r="F490" s="294"/>
      <c r="G490" s="294"/>
      <c r="H490" s="294"/>
      <c r="I490" s="294"/>
      <c r="J490" s="294"/>
      <c r="K490" s="294"/>
      <c r="L490" s="294"/>
      <c r="M490" s="294"/>
      <c r="N490" s="295"/>
      <c r="O490" s="234"/>
    </row>
    <row r="491" spans="5:15" x14ac:dyDescent="0.25">
      <c r="E491" s="293"/>
      <c r="F491" s="294"/>
      <c r="G491" s="294"/>
      <c r="H491" s="294"/>
      <c r="I491" s="294"/>
      <c r="J491" s="294"/>
      <c r="K491" s="294"/>
      <c r="L491" s="294"/>
      <c r="M491" s="294"/>
      <c r="N491" s="295"/>
      <c r="O491" s="234"/>
    </row>
    <row r="492" spans="5:15" x14ac:dyDescent="0.25">
      <c r="E492" s="293"/>
      <c r="F492" s="294"/>
      <c r="G492" s="294"/>
      <c r="H492" s="294"/>
      <c r="I492" s="294"/>
      <c r="J492" s="294"/>
      <c r="K492" s="294"/>
      <c r="L492" s="294"/>
      <c r="M492" s="294"/>
      <c r="N492" s="295"/>
      <c r="O492" s="234"/>
    </row>
    <row r="493" spans="5:15" x14ac:dyDescent="0.25">
      <c r="E493" s="293"/>
      <c r="F493" s="294"/>
      <c r="G493" s="294"/>
      <c r="H493" s="294"/>
      <c r="I493" s="294"/>
      <c r="J493" s="294"/>
      <c r="K493" s="294"/>
      <c r="L493" s="294"/>
      <c r="M493" s="294"/>
      <c r="N493" s="295"/>
      <c r="O493" s="234"/>
    </row>
    <row r="494" spans="5:15" x14ac:dyDescent="0.25">
      <c r="E494" s="293"/>
      <c r="F494" s="294"/>
      <c r="G494" s="294"/>
      <c r="H494" s="294"/>
      <c r="I494" s="294"/>
      <c r="J494" s="294"/>
      <c r="K494" s="294"/>
      <c r="L494" s="294"/>
      <c r="M494" s="294"/>
      <c r="N494" s="295"/>
      <c r="O494" s="234"/>
    </row>
    <row r="495" spans="5:15" x14ac:dyDescent="0.25">
      <c r="E495" s="293"/>
      <c r="F495" s="294"/>
      <c r="G495" s="294"/>
      <c r="H495" s="294"/>
      <c r="I495" s="294"/>
      <c r="J495" s="294"/>
      <c r="K495" s="294"/>
      <c r="L495" s="294"/>
      <c r="M495" s="294"/>
      <c r="N495" s="295"/>
      <c r="O495" s="234"/>
    </row>
    <row r="496" spans="5:15" x14ac:dyDescent="0.25">
      <c r="E496" s="293"/>
      <c r="F496" s="294"/>
      <c r="G496" s="294"/>
      <c r="H496" s="294"/>
      <c r="I496" s="294"/>
      <c r="J496" s="294"/>
      <c r="K496" s="294"/>
      <c r="L496" s="294"/>
      <c r="M496" s="294"/>
      <c r="N496" s="295"/>
      <c r="O496" s="234"/>
    </row>
    <row r="497" spans="5:15" x14ac:dyDescent="0.25">
      <c r="E497" s="293"/>
      <c r="F497" s="294"/>
      <c r="G497" s="294"/>
      <c r="H497" s="294"/>
      <c r="I497" s="294"/>
      <c r="J497" s="294"/>
      <c r="K497" s="294"/>
      <c r="L497" s="294"/>
      <c r="M497" s="294"/>
      <c r="N497" s="295"/>
      <c r="O497" s="234"/>
    </row>
    <row r="498" spans="5:15" x14ac:dyDescent="0.25">
      <c r="E498" s="293"/>
      <c r="F498" s="294"/>
      <c r="G498" s="294"/>
      <c r="H498" s="294"/>
      <c r="I498" s="294"/>
      <c r="J498" s="294"/>
      <c r="K498" s="294"/>
      <c r="L498" s="294"/>
      <c r="M498" s="294"/>
      <c r="N498" s="295"/>
      <c r="O498" s="234"/>
    </row>
    <row r="499" spans="5:15" x14ac:dyDescent="0.25">
      <c r="E499" s="293"/>
      <c r="F499" s="294"/>
      <c r="G499" s="294"/>
      <c r="H499" s="294"/>
      <c r="I499" s="294"/>
      <c r="J499" s="294"/>
      <c r="K499" s="294"/>
      <c r="L499" s="294"/>
      <c r="M499" s="294"/>
      <c r="N499" s="295"/>
      <c r="O499" s="234"/>
    </row>
    <row r="500" spans="5:15" x14ac:dyDescent="0.25">
      <c r="E500" s="293"/>
      <c r="F500" s="294"/>
      <c r="G500" s="294"/>
      <c r="H500" s="294"/>
      <c r="I500" s="294"/>
      <c r="J500" s="294"/>
      <c r="K500" s="294"/>
      <c r="L500" s="294"/>
      <c r="M500" s="294"/>
      <c r="N500" s="295"/>
      <c r="O500" s="234"/>
    </row>
    <row r="501" spans="5:15" x14ac:dyDescent="0.25">
      <c r="E501" s="293"/>
      <c r="F501" s="294"/>
      <c r="G501" s="294"/>
      <c r="H501" s="294"/>
      <c r="I501" s="294"/>
      <c r="J501" s="294"/>
      <c r="K501" s="294"/>
      <c r="L501" s="294"/>
      <c r="M501" s="294"/>
      <c r="N501" s="295"/>
      <c r="O501" s="234"/>
    </row>
    <row r="502" spans="5:15" x14ac:dyDescent="0.25">
      <c r="E502" s="293"/>
      <c r="F502" s="294"/>
      <c r="G502" s="294"/>
      <c r="H502" s="294"/>
      <c r="I502" s="294"/>
      <c r="J502" s="294"/>
      <c r="K502" s="294"/>
      <c r="L502" s="294"/>
      <c r="M502" s="294"/>
      <c r="N502" s="295"/>
      <c r="O502" s="234"/>
    </row>
    <row r="503" spans="5:15" x14ac:dyDescent="0.25">
      <c r="E503" s="293"/>
      <c r="F503" s="294"/>
      <c r="G503" s="294"/>
      <c r="H503" s="294"/>
      <c r="I503" s="294"/>
      <c r="J503" s="294"/>
      <c r="K503" s="294"/>
      <c r="L503" s="294"/>
      <c r="M503" s="294"/>
      <c r="N503" s="295"/>
      <c r="O503" s="234"/>
    </row>
    <row r="504" spans="5:15" x14ac:dyDescent="0.25">
      <c r="E504" s="293"/>
      <c r="F504" s="294"/>
      <c r="G504" s="294"/>
      <c r="H504" s="294"/>
      <c r="I504" s="294"/>
      <c r="J504" s="294"/>
      <c r="K504" s="294"/>
      <c r="L504" s="294"/>
      <c r="M504" s="294"/>
      <c r="N504" s="295"/>
      <c r="O504" s="234"/>
    </row>
    <row r="505" spans="5:15" x14ac:dyDescent="0.25">
      <c r="E505" s="293"/>
      <c r="F505" s="294"/>
      <c r="G505" s="294"/>
      <c r="H505" s="294"/>
      <c r="I505" s="294"/>
      <c r="J505" s="294"/>
      <c r="K505" s="294"/>
      <c r="L505" s="294"/>
      <c r="M505" s="294"/>
      <c r="N505" s="295"/>
      <c r="O505" s="234"/>
    </row>
    <row r="506" spans="5:15" x14ac:dyDescent="0.25">
      <c r="E506" s="293"/>
      <c r="F506" s="294"/>
      <c r="G506" s="294"/>
      <c r="H506" s="294"/>
      <c r="I506" s="294"/>
      <c r="J506" s="294"/>
      <c r="K506" s="294"/>
      <c r="L506" s="294"/>
      <c r="M506" s="294"/>
      <c r="N506" s="295"/>
      <c r="O506" s="234"/>
    </row>
    <row r="507" spans="5:15" x14ac:dyDescent="0.25">
      <c r="E507" s="293"/>
      <c r="F507" s="294"/>
      <c r="G507" s="294"/>
      <c r="H507" s="294"/>
      <c r="I507" s="294"/>
      <c r="J507" s="294"/>
      <c r="K507" s="294"/>
      <c r="L507" s="294"/>
      <c r="M507" s="294"/>
      <c r="N507" s="295"/>
      <c r="O507" s="234"/>
    </row>
    <row r="508" spans="5:15" x14ac:dyDescent="0.25">
      <c r="E508" s="293"/>
      <c r="F508" s="294"/>
      <c r="G508" s="294"/>
      <c r="H508" s="294"/>
      <c r="I508" s="294"/>
      <c r="J508" s="294"/>
      <c r="K508" s="294"/>
      <c r="L508" s="294"/>
      <c r="M508" s="294"/>
      <c r="N508" s="295"/>
      <c r="O508" s="234"/>
    </row>
    <row r="509" spans="5:15" x14ac:dyDescent="0.25">
      <c r="E509" s="293"/>
      <c r="F509" s="294"/>
      <c r="G509" s="294"/>
      <c r="H509" s="294"/>
      <c r="I509" s="294"/>
      <c r="J509" s="294"/>
      <c r="K509" s="294"/>
      <c r="L509" s="294"/>
      <c r="M509" s="294"/>
      <c r="N509" s="295"/>
      <c r="O509" s="234"/>
    </row>
    <row r="510" spans="5:15" x14ac:dyDescent="0.25">
      <c r="E510" s="293"/>
      <c r="F510" s="294"/>
      <c r="G510" s="294"/>
      <c r="H510" s="294"/>
      <c r="I510" s="294"/>
      <c r="J510" s="294"/>
      <c r="K510" s="294"/>
      <c r="L510" s="294"/>
      <c r="M510" s="294"/>
      <c r="N510" s="295"/>
      <c r="O510" s="234"/>
    </row>
    <row r="511" spans="5:15" x14ac:dyDescent="0.25">
      <c r="E511" s="293"/>
      <c r="F511" s="294"/>
      <c r="G511" s="294"/>
      <c r="H511" s="294"/>
      <c r="I511" s="294"/>
      <c r="J511" s="294"/>
      <c r="K511" s="294"/>
      <c r="L511" s="294"/>
      <c r="M511" s="294"/>
      <c r="N511" s="295"/>
      <c r="O511" s="234"/>
    </row>
    <row r="512" spans="5:15" x14ac:dyDescent="0.25">
      <c r="E512" s="293"/>
      <c r="F512" s="294"/>
      <c r="G512" s="294"/>
      <c r="H512" s="294"/>
      <c r="I512" s="294"/>
      <c r="J512" s="294"/>
      <c r="K512" s="294"/>
      <c r="L512" s="294"/>
      <c r="M512" s="294"/>
      <c r="N512" s="295"/>
      <c r="O512" s="234"/>
    </row>
    <row r="513" spans="5:15" x14ac:dyDescent="0.25">
      <c r="E513" s="293"/>
      <c r="F513" s="294"/>
      <c r="G513" s="294"/>
      <c r="H513" s="294"/>
      <c r="I513" s="294"/>
      <c r="J513" s="294"/>
      <c r="K513" s="294"/>
      <c r="L513" s="294"/>
      <c r="M513" s="294"/>
      <c r="N513" s="295"/>
      <c r="O513" s="234"/>
    </row>
    <row r="514" spans="5:15" x14ac:dyDescent="0.25">
      <c r="E514" s="293"/>
      <c r="F514" s="294"/>
      <c r="G514" s="294"/>
      <c r="H514" s="294"/>
      <c r="I514" s="294"/>
      <c r="J514" s="294"/>
      <c r="K514" s="294"/>
      <c r="L514" s="294"/>
      <c r="M514" s="294"/>
      <c r="N514" s="295"/>
      <c r="O514" s="234"/>
    </row>
    <row r="515" spans="5:15" x14ac:dyDescent="0.25">
      <c r="E515" s="293"/>
      <c r="F515" s="294"/>
      <c r="G515" s="294"/>
      <c r="H515" s="294"/>
      <c r="I515" s="294"/>
      <c r="J515" s="294"/>
      <c r="K515" s="294"/>
      <c r="L515" s="294"/>
      <c r="M515" s="294"/>
      <c r="N515" s="295"/>
      <c r="O515" s="234"/>
    </row>
    <row r="516" spans="5:15" x14ac:dyDescent="0.25">
      <c r="E516" s="293"/>
      <c r="F516" s="294"/>
      <c r="G516" s="294"/>
      <c r="H516" s="294"/>
      <c r="I516" s="294"/>
      <c r="J516" s="294"/>
      <c r="K516" s="294"/>
      <c r="L516" s="294"/>
      <c r="M516" s="294"/>
      <c r="N516" s="295"/>
      <c r="O516" s="234"/>
    </row>
    <row r="517" spans="5:15" x14ac:dyDescent="0.25">
      <c r="E517" s="293"/>
      <c r="F517" s="294"/>
      <c r="G517" s="294"/>
      <c r="H517" s="294"/>
      <c r="I517" s="294"/>
      <c r="J517" s="294"/>
      <c r="K517" s="294"/>
      <c r="L517" s="294"/>
      <c r="M517" s="294"/>
      <c r="N517" s="295"/>
      <c r="O517" s="234"/>
    </row>
    <row r="518" spans="5:15" x14ac:dyDescent="0.25">
      <c r="E518" s="293"/>
      <c r="F518" s="294"/>
      <c r="G518" s="294"/>
      <c r="H518" s="294"/>
      <c r="I518" s="294"/>
      <c r="J518" s="294"/>
      <c r="K518" s="294"/>
      <c r="L518" s="294"/>
      <c r="M518" s="294"/>
      <c r="N518" s="295"/>
      <c r="O518" s="234"/>
    </row>
    <row r="519" spans="5:15" x14ac:dyDescent="0.25">
      <c r="E519" s="293"/>
      <c r="F519" s="294"/>
      <c r="G519" s="294"/>
      <c r="H519" s="294"/>
      <c r="I519" s="294"/>
      <c r="J519" s="294"/>
      <c r="K519" s="294"/>
      <c r="L519" s="294"/>
      <c r="M519" s="294"/>
      <c r="N519" s="295"/>
      <c r="O519" s="234"/>
    </row>
    <row r="520" spans="5:15" x14ac:dyDescent="0.25">
      <c r="E520" s="293"/>
      <c r="F520" s="294"/>
      <c r="G520" s="294"/>
      <c r="H520" s="294"/>
      <c r="I520" s="294"/>
      <c r="J520" s="294"/>
      <c r="K520" s="294"/>
      <c r="L520" s="294"/>
      <c r="M520" s="294"/>
      <c r="N520" s="295"/>
      <c r="O520" s="234"/>
    </row>
    <row r="521" spans="5:15" x14ac:dyDescent="0.25">
      <c r="E521" s="293"/>
      <c r="F521" s="294"/>
      <c r="G521" s="294"/>
      <c r="H521" s="294"/>
      <c r="I521" s="294"/>
      <c r="J521" s="294"/>
      <c r="K521" s="294"/>
      <c r="L521" s="294"/>
      <c r="M521" s="294"/>
      <c r="N521" s="295"/>
      <c r="O521" s="234"/>
    </row>
    <row r="522" spans="5:15" x14ac:dyDescent="0.25">
      <c r="E522" s="293"/>
      <c r="F522" s="294"/>
      <c r="G522" s="294"/>
      <c r="H522" s="294"/>
      <c r="I522" s="294"/>
      <c r="J522" s="294"/>
      <c r="K522" s="294"/>
      <c r="L522" s="294"/>
      <c r="M522" s="294"/>
      <c r="N522" s="295"/>
      <c r="O522" s="234"/>
    </row>
    <row r="523" spans="5:15" x14ac:dyDescent="0.25">
      <c r="E523" s="293"/>
      <c r="F523" s="294"/>
      <c r="G523" s="294"/>
      <c r="H523" s="294"/>
      <c r="I523" s="294"/>
      <c r="J523" s="294"/>
      <c r="K523" s="294"/>
      <c r="L523" s="294"/>
      <c r="M523" s="294"/>
      <c r="N523" s="295"/>
      <c r="O523" s="234"/>
    </row>
    <row r="524" spans="5:15" x14ac:dyDescent="0.25">
      <c r="E524" s="293"/>
      <c r="F524" s="294"/>
      <c r="G524" s="294"/>
      <c r="H524" s="294"/>
      <c r="I524" s="294"/>
      <c r="J524" s="294"/>
      <c r="K524" s="294"/>
      <c r="L524" s="294"/>
      <c r="M524" s="294"/>
      <c r="N524" s="295"/>
      <c r="O524" s="234"/>
    </row>
    <row r="525" spans="5:15" x14ac:dyDescent="0.25">
      <c r="E525" s="293"/>
      <c r="F525" s="294"/>
      <c r="G525" s="294"/>
      <c r="H525" s="294"/>
      <c r="I525" s="294"/>
      <c r="J525" s="294"/>
      <c r="K525" s="294"/>
      <c r="L525" s="294"/>
      <c r="M525" s="294"/>
      <c r="N525" s="295"/>
      <c r="O525" s="234"/>
    </row>
    <row r="526" spans="5:15" x14ac:dyDescent="0.25">
      <c r="E526" s="293"/>
      <c r="F526" s="294"/>
      <c r="G526" s="294"/>
      <c r="H526" s="294"/>
      <c r="I526" s="294"/>
      <c r="J526" s="294"/>
      <c r="K526" s="294"/>
      <c r="L526" s="294"/>
      <c r="M526" s="294"/>
      <c r="N526" s="295"/>
      <c r="O526" s="234"/>
    </row>
    <row r="527" spans="5:15" x14ac:dyDescent="0.25">
      <c r="E527" s="293"/>
      <c r="F527" s="294"/>
      <c r="G527" s="294"/>
      <c r="H527" s="294"/>
      <c r="I527" s="294"/>
      <c r="J527" s="294"/>
      <c r="K527" s="294"/>
      <c r="L527" s="294"/>
      <c r="M527" s="294"/>
      <c r="N527" s="295"/>
      <c r="O527" s="234"/>
    </row>
    <row r="528" spans="5:15" x14ac:dyDescent="0.25">
      <c r="E528" s="293"/>
      <c r="F528" s="294"/>
      <c r="G528" s="294"/>
      <c r="H528" s="294"/>
      <c r="I528" s="294"/>
      <c r="J528" s="294"/>
      <c r="K528" s="294"/>
      <c r="L528" s="294"/>
      <c r="M528" s="294"/>
      <c r="N528" s="295"/>
      <c r="O528" s="234"/>
    </row>
    <row r="529" spans="5:15" x14ac:dyDescent="0.25">
      <c r="E529" s="293"/>
      <c r="F529" s="294"/>
      <c r="G529" s="294"/>
      <c r="H529" s="294"/>
      <c r="I529" s="294"/>
      <c r="J529" s="294"/>
      <c r="K529" s="294"/>
      <c r="L529" s="294"/>
      <c r="M529" s="294"/>
      <c r="N529" s="295"/>
      <c r="O529" s="234"/>
    </row>
    <row r="530" spans="5:15" x14ac:dyDescent="0.25">
      <c r="E530" s="293"/>
      <c r="F530" s="294"/>
      <c r="G530" s="294"/>
      <c r="H530" s="294"/>
      <c r="I530" s="294"/>
      <c r="J530" s="294"/>
      <c r="K530" s="294"/>
      <c r="L530" s="294"/>
      <c r="M530" s="294"/>
      <c r="N530" s="295"/>
      <c r="O530" s="234"/>
    </row>
    <row r="531" spans="5:15" x14ac:dyDescent="0.25">
      <c r="E531" s="293"/>
      <c r="F531" s="294"/>
      <c r="G531" s="294"/>
      <c r="H531" s="294"/>
      <c r="I531" s="294"/>
      <c r="J531" s="294"/>
      <c r="K531" s="294"/>
      <c r="L531" s="294"/>
      <c r="M531" s="294"/>
      <c r="N531" s="295"/>
      <c r="O531" s="234"/>
    </row>
    <row r="532" spans="5:15" x14ac:dyDescent="0.25">
      <c r="E532" s="293"/>
      <c r="F532" s="294"/>
      <c r="G532" s="294"/>
      <c r="H532" s="294"/>
      <c r="I532" s="294"/>
      <c r="J532" s="294"/>
      <c r="K532" s="294"/>
      <c r="L532" s="294"/>
      <c r="M532" s="294"/>
      <c r="N532" s="295"/>
      <c r="O532" s="234"/>
    </row>
    <row r="533" spans="5:15" x14ac:dyDescent="0.25">
      <c r="E533" s="293"/>
      <c r="F533" s="294"/>
      <c r="G533" s="294"/>
      <c r="H533" s="294"/>
      <c r="I533" s="294"/>
      <c r="J533" s="294"/>
      <c r="K533" s="294"/>
      <c r="L533" s="294"/>
      <c r="M533" s="294"/>
      <c r="N533" s="295"/>
      <c r="O533" s="234"/>
    </row>
    <row r="534" spans="5:15" x14ac:dyDescent="0.25">
      <c r="E534" s="293"/>
      <c r="F534" s="294"/>
      <c r="G534" s="294"/>
      <c r="H534" s="294"/>
      <c r="I534" s="294"/>
      <c r="J534" s="294"/>
      <c r="K534" s="294"/>
      <c r="L534" s="294"/>
      <c r="M534" s="294"/>
      <c r="N534" s="295"/>
      <c r="O534" s="234"/>
    </row>
    <row r="535" spans="5:15" x14ac:dyDescent="0.25">
      <c r="E535" s="293"/>
      <c r="F535" s="294"/>
      <c r="G535" s="294"/>
      <c r="H535" s="294"/>
      <c r="I535" s="294"/>
      <c r="J535" s="294"/>
      <c r="K535" s="294"/>
      <c r="L535" s="294"/>
      <c r="M535" s="294"/>
      <c r="N535" s="295"/>
      <c r="O535" s="234"/>
    </row>
    <row r="536" spans="5:15" x14ac:dyDescent="0.25">
      <c r="E536" s="293"/>
      <c r="F536" s="294"/>
      <c r="G536" s="294"/>
      <c r="H536" s="294"/>
      <c r="I536" s="294"/>
      <c r="J536" s="294"/>
      <c r="K536" s="294"/>
      <c r="L536" s="294"/>
      <c r="M536" s="294"/>
      <c r="N536" s="295"/>
      <c r="O536" s="234"/>
    </row>
    <row r="537" spans="5:15" x14ac:dyDescent="0.25">
      <c r="E537" s="293"/>
      <c r="F537" s="294"/>
      <c r="G537" s="294"/>
      <c r="H537" s="294"/>
      <c r="I537" s="294"/>
      <c r="J537" s="294"/>
      <c r="K537" s="294"/>
      <c r="L537" s="294"/>
      <c r="M537" s="294"/>
      <c r="N537" s="295"/>
      <c r="O537" s="234"/>
    </row>
    <row r="538" spans="5:15" x14ac:dyDescent="0.25">
      <c r="E538" s="293"/>
      <c r="F538" s="294"/>
      <c r="G538" s="294"/>
      <c r="H538" s="294"/>
      <c r="I538" s="294"/>
      <c r="J538" s="294"/>
      <c r="K538" s="294"/>
      <c r="L538" s="294"/>
      <c r="M538" s="294"/>
      <c r="N538" s="295"/>
      <c r="O538" s="234"/>
    </row>
    <row r="539" spans="5:15" x14ac:dyDescent="0.25">
      <c r="E539" s="293"/>
      <c r="F539" s="294"/>
      <c r="G539" s="294"/>
      <c r="H539" s="294"/>
      <c r="I539" s="294"/>
      <c r="J539" s="294"/>
      <c r="K539" s="294"/>
      <c r="L539" s="294"/>
      <c r="M539" s="294"/>
      <c r="N539" s="295"/>
      <c r="O539" s="234"/>
    </row>
    <row r="540" spans="5:15" x14ac:dyDescent="0.25">
      <c r="E540" s="293"/>
      <c r="F540" s="294"/>
      <c r="G540" s="294"/>
      <c r="H540" s="294"/>
      <c r="I540" s="294"/>
      <c r="J540" s="294"/>
      <c r="K540" s="294"/>
      <c r="L540" s="294"/>
      <c r="M540" s="294"/>
      <c r="N540" s="295"/>
      <c r="O540" s="234"/>
    </row>
    <row r="541" spans="5:15" x14ac:dyDescent="0.25">
      <c r="E541" s="293"/>
      <c r="F541" s="294"/>
      <c r="G541" s="294"/>
      <c r="H541" s="294"/>
      <c r="I541" s="294"/>
      <c r="J541" s="294"/>
      <c r="K541" s="294"/>
      <c r="L541" s="294"/>
      <c r="M541" s="294"/>
      <c r="N541" s="295"/>
      <c r="O541" s="234"/>
    </row>
    <row r="542" spans="5:15" x14ac:dyDescent="0.25">
      <c r="E542" s="293"/>
      <c r="F542" s="294"/>
      <c r="G542" s="294"/>
      <c r="H542" s="294"/>
      <c r="I542" s="294"/>
      <c r="J542" s="294"/>
      <c r="K542" s="294"/>
      <c r="L542" s="294"/>
      <c r="M542" s="294"/>
      <c r="N542" s="295"/>
      <c r="O542" s="234"/>
    </row>
    <row r="543" spans="5:15" x14ac:dyDescent="0.25">
      <c r="E543" s="293"/>
      <c r="F543" s="294"/>
      <c r="G543" s="294"/>
      <c r="H543" s="294"/>
      <c r="I543" s="294"/>
      <c r="J543" s="294"/>
      <c r="K543" s="294"/>
      <c r="L543" s="294"/>
      <c r="M543" s="294"/>
      <c r="N543" s="295"/>
      <c r="O543" s="234"/>
    </row>
    <row r="544" spans="5:15" x14ac:dyDescent="0.25">
      <c r="E544" s="293"/>
      <c r="F544" s="294"/>
      <c r="G544" s="294"/>
      <c r="H544" s="294"/>
      <c r="I544" s="294"/>
      <c r="J544" s="294"/>
      <c r="K544" s="294"/>
      <c r="L544" s="294"/>
      <c r="M544" s="294"/>
      <c r="N544" s="295"/>
      <c r="O544" s="234"/>
    </row>
    <row r="545" spans="5:15" x14ac:dyDescent="0.25">
      <c r="E545" s="293"/>
      <c r="F545" s="294"/>
      <c r="G545" s="294"/>
      <c r="H545" s="294"/>
      <c r="I545" s="294"/>
      <c r="J545" s="294"/>
      <c r="K545" s="294"/>
      <c r="L545" s="294"/>
      <c r="M545" s="294"/>
      <c r="N545" s="295"/>
      <c r="O545" s="234"/>
    </row>
    <row r="546" spans="5:15" x14ac:dyDescent="0.25">
      <c r="E546" s="293"/>
      <c r="F546" s="294"/>
      <c r="G546" s="294"/>
      <c r="H546" s="294"/>
      <c r="I546" s="294"/>
      <c r="J546" s="294"/>
      <c r="K546" s="294"/>
      <c r="L546" s="294"/>
      <c r="M546" s="294"/>
      <c r="N546" s="295"/>
      <c r="O546" s="234"/>
    </row>
    <row r="547" spans="5:15" x14ac:dyDescent="0.25">
      <c r="E547" s="293"/>
      <c r="F547" s="294"/>
      <c r="G547" s="294"/>
      <c r="H547" s="294"/>
      <c r="I547" s="294"/>
      <c r="J547" s="294"/>
      <c r="K547" s="294"/>
      <c r="L547" s="294"/>
      <c r="M547" s="294"/>
      <c r="N547" s="295"/>
      <c r="O547" s="234"/>
    </row>
    <row r="548" spans="5:15" x14ac:dyDescent="0.25">
      <c r="E548" s="293"/>
      <c r="F548" s="294"/>
      <c r="G548" s="294"/>
      <c r="H548" s="294"/>
      <c r="I548" s="294"/>
      <c r="J548" s="294"/>
      <c r="K548" s="294"/>
      <c r="L548" s="294"/>
      <c r="M548" s="294"/>
      <c r="N548" s="295"/>
      <c r="O548" s="234"/>
    </row>
    <row r="549" spans="5:15" x14ac:dyDescent="0.25">
      <c r="E549" s="293"/>
      <c r="F549" s="294"/>
      <c r="G549" s="294"/>
      <c r="H549" s="294"/>
      <c r="I549" s="294"/>
      <c r="J549" s="294"/>
      <c r="K549" s="294"/>
      <c r="L549" s="294"/>
      <c r="M549" s="294"/>
      <c r="N549" s="295"/>
      <c r="O549" s="234"/>
    </row>
    <row r="550" spans="5:15" x14ac:dyDescent="0.25">
      <c r="E550" s="293"/>
      <c r="F550" s="294"/>
      <c r="G550" s="294"/>
      <c r="H550" s="294"/>
      <c r="I550" s="294"/>
      <c r="J550" s="294"/>
      <c r="K550" s="294"/>
      <c r="L550" s="294"/>
      <c r="M550" s="294"/>
      <c r="N550" s="295"/>
      <c r="O550" s="234"/>
    </row>
    <row r="551" spans="5:15" x14ac:dyDescent="0.25">
      <c r="E551" s="293"/>
      <c r="F551" s="294"/>
      <c r="G551" s="294"/>
      <c r="H551" s="294"/>
      <c r="I551" s="294"/>
      <c r="J551" s="294"/>
      <c r="K551" s="294"/>
      <c r="L551" s="294"/>
      <c r="M551" s="294"/>
      <c r="N551" s="295"/>
      <c r="O551" s="234"/>
    </row>
    <row r="552" spans="5:15" x14ac:dyDescent="0.25">
      <c r="E552" s="293"/>
      <c r="F552" s="294"/>
      <c r="G552" s="294"/>
      <c r="H552" s="294"/>
      <c r="I552" s="294"/>
      <c r="J552" s="294"/>
      <c r="K552" s="294"/>
      <c r="L552" s="294"/>
      <c r="M552" s="294"/>
      <c r="N552" s="295"/>
      <c r="O552" s="234"/>
    </row>
    <row r="553" spans="5:15" x14ac:dyDescent="0.25">
      <c r="E553" s="293"/>
      <c r="F553" s="294"/>
      <c r="G553" s="294"/>
      <c r="H553" s="294"/>
      <c r="I553" s="294"/>
      <c r="J553" s="294"/>
      <c r="K553" s="294"/>
      <c r="L553" s="294"/>
      <c r="M553" s="294"/>
      <c r="N553" s="295"/>
      <c r="O553" s="234"/>
    </row>
    <row r="554" spans="5:15" x14ac:dyDescent="0.25">
      <c r="E554" s="293"/>
      <c r="F554" s="294"/>
      <c r="G554" s="294"/>
      <c r="H554" s="294"/>
      <c r="I554" s="294"/>
      <c r="J554" s="294"/>
      <c r="K554" s="294"/>
      <c r="L554" s="294"/>
      <c r="M554" s="294"/>
      <c r="N554" s="295"/>
      <c r="O554" s="234"/>
    </row>
    <row r="555" spans="5:15" x14ac:dyDescent="0.25">
      <c r="E555" s="293"/>
      <c r="F555" s="294"/>
      <c r="G555" s="294"/>
      <c r="H555" s="294"/>
      <c r="I555" s="294"/>
      <c r="J555" s="294"/>
      <c r="K555" s="294"/>
      <c r="L555" s="294"/>
      <c r="M555" s="294"/>
      <c r="N555" s="295"/>
      <c r="O555" s="234"/>
    </row>
    <row r="556" spans="5:15" x14ac:dyDescent="0.25">
      <c r="E556" s="293"/>
      <c r="F556" s="294"/>
      <c r="G556" s="294"/>
      <c r="H556" s="294"/>
      <c r="I556" s="294"/>
      <c r="J556" s="294"/>
      <c r="K556" s="294"/>
      <c r="L556" s="294"/>
      <c r="M556" s="294"/>
      <c r="N556" s="295"/>
      <c r="O556" s="234"/>
    </row>
    <row r="557" spans="5:15" x14ac:dyDescent="0.25">
      <c r="E557" s="293"/>
      <c r="F557" s="294"/>
      <c r="G557" s="294"/>
      <c r="H557" s="294"/>
      <c r="I557" s="294"/>
      <c r="J557" s="294"/>
      <c r="K557" s="294"/>
      <c r="L557" s="294"/>
      <c r="M557" s="294"/>
      <c r="N557" s="295"/>
      <c r="O557" s="234"/>
    </row>
    <row r="558" spans="5:15" x14ac:dyDescent="0.25">
      <c r="E558" s="293"/>
      <c r="F558" s="294"/>
      <c r="G558" s="294"/>
      <c r="H558" s="294"/>
      <c r="I558" s="294"/>
      <c r="J558" s="294"/>
      <c r="K558" s="294"/>
      <c r="L558" s="294"/>
      <c r="M558" s="294"/>
      <c r="N558" s="295"/>
      <c r="O558" s="234"/>
    </row>
    <row r="559" spans="5:15" x14ac:dyDescent="0.25">
      <c r="E559" s="293"/>
      <c r="F559" s="294"/>
      <c r="G559" s="294"/>
      <c r="H559" s="294"/>
      <c r="I559" s="294"/>
      <c r="J559" s="294"/>
      <c r="K559" s="294"/>
      <c r="L559" s="294"/>
      <c r="M559" s="294"/>
      <c r="N559" s="295"/>
      <c r="O559" s="234"/>
    </row>
    <row r="560" spans="5:15" x14ac:dyDescent="0.25">
      <c r="E560" s="293"/>
      <c r="F560" s="294"/>
      <c r="G560" s="294"/>
      <c r="H560" s="294"/>
      <c r="I560" s="294"/>
      <c r="J560" s="294"/>
      <c r="K560" s="294"/>
      <c r="L560" s="294"/>
      <c r="M560" s="294"/>
      <c r="N560" s="295"/>
      <c r="O560" s="234"/>
    </row>
    <row r="561" spans="5:15" x14ac:dyDescent="0.25">
      <c r="E561" s="293"/>
      <c r="F561" s="294"/>
      <c r="G561" s="294"/>
      <c r="H561" s="294"/>
      <c r="I561" s="294"/>
      <c r="J561" s="294"/>
      <c r="K561" s="294"/>
      <c r="L561" s="294"/>
      <c r="M561" s="294"/>
      <c r="N561" s="295"/>
      <c r="O561" s="234"/>
    </row>
    <row r="562" spans="5:15" x14ac:dyDescent="0.25">
      <c r="E562" s="293"/>
      <c r="F562" s="294"/>
      <c r="G562" s="294"/>
      <c r="H562" s="294"/>
      <c r="I562" s="294"/>
      <c r="J562" s="294"/>
      <c r="K562" s="294"/>
      <c r="L562" s="294"/>
      <c r="M562" s="294"/>
      <c r="N562" s="295"/>
      <c r="O562" s="234"/>
    </row>
    <row r="563" spans="5:15" x14ac:dyDescent="0.25">
      <c r="E563" s="293"/>
      <c r="F563" s="294"/>
      <c r="G563" s="294"/>
      <c r="H563" s="294"/>
      <c r="I563" s="294"/>
      <c r="J563" s="294"/>
      <c r="K563" s="294"/>
      <c r="L563" s="294"/>
      <c r="M563" s="294"/>
      <c r="N563" s="295"/>
      <c r="O563" s="234"/>
    </row>
    <row r="564" spans="5:15" x14ac:dyDescent="0.25">
      <c r="E564" s="293"/>
      <c r="F564" s="294"/>
      <c r="G564" s="294"/>
      <c r="H564" s="294"/>
      <c r="I564" s="294"/>
      <c r="J564" s="294"/>
      <c r="K564" s="294"/>
      <c r="L564" s="294"/>
      <c r="M564" s="294"/>
      <c r="N564" s="295"/>
      <c r="O564" s="234"/>
    </row>
    <row r="565" spans="5:15" x14ac:dyDescent="0.25">
      <c r="E565" s="293"/>
      <c r="F565" s="294"/>
      <c r="G565" s="294"/>
      <c r="H565" s="294"/>
      <c r="I565" s="294"/>
      <c r="J565" s="294"/>
      <c r="K565" s="294"/>
      <c r="L565" s="294"/>
      <c r="M565" s="294"/>
      <c r="N565" s="295"/>
      <c r="O565" s="234"/>
    </row>
    <row r="566" spans="5:15" x14ac:dyDescent="0.25">
      <c r="E566" s="293"/>
      <c r="F566" s="294"/>
      <c r="G566" s="294"/>
      <c r="H566" s="294"/>
      <c r="I566" s="294"/>
      <c r="J566" s="294"/>
      <c r="K566" s="294"/>
      <c r="L566" s="294"/>
      <c r="M566" s="294"/>
      <c r="N566" s="295"/>
      <c r="O566" s="234"/>
    </row>
    <row r="567" spans="5:15" x14ac:dyDescent="0.25">
      <c r="E567" s="293"/>
      <c r="F567" s="294"/>
      <c r="G567" s="294"/>
      <c r="H567" s="294"/>
      <c r="I567" s="294"/>
      <c r="J567" s="294"/>
      <c r="K567" s="294"/>
      <c r="L567" s="294"/>
      <c r="M567" s="294"/>
      <c r="N567" s="295"/>
      <c r="O567" s="234"/>
    </row>
    <row r="568" spans="5:15" x14ac:dyDescent="0.25">
      <c r="E568" s="293"/>
      <c r="F568" s="294"/>
      <c r="G568" s="294"/>
      <c r="H568" s="294"/>
      <c r="I568" s="294"/>
      <c r="J568" s="294"/>
      <c r="K568" s="294"/>
      <c r="L568" s="294"/>
      <c r="M568" s="294"/>
      <c r="N568" s="295"/>
      <c r="O568" s="234"/>
    </row>
    <row r="569" spans="5:15" x14ac:dyDescent="0.25">
      <c r="E569" s="293"/>
      <c r="F569" s="294"/>
      <c r="G569" s="294"/>
      <c r="H569" s="294"/>
      <c r="I569" s="294"/>
      <c r="J569" s="294"/>
      <c r="K569" s="294"/>
      <c r="L569" s="294"/>
      <c r="M569" s="294"/>
      <c r="N569" s="295"/>
      <c r="O569" s="234"/>
    </row>
    <row r="570" spans="5:15" x14ac:dyDescent="0.25">
      <c r="E570" s="293"/>
      <c r="F570" s="294"/>
      <c r="G570" s="294"/>
      <c r="H570" s="294"/>
      <c r="I570" s="294"/>
      <c r="J570" s="294"/>
      <c r="K570" s="294"/>
      <c r="L570" s="294"/>
      <c r="M570" s="294"/>
      <c r="N570" s="295"/>
      <c r="O570" s="234"/>
    </row>
    <row r="571" spans="5:15" x14ac:dyDescent="0.25">
      <c r="E571" s="293"/>
      <c r="F571" s="294"/>
      <c r="G571" s="294"/>
      <c r="H571" s="294"/>
      <c r="I571" s="294"/>
      <c r="J571" s="294"/>
      <c r="K571" s="294"/>
      <c r="L571" s="294"/>
      <c r="M571" s="294"/>
      <c r="N571" s="295"/>
      <c r="O571" s="234"/>
    </row>
    <row r="572" spans="5:15" x14ac:dyDescent="0.25">
      <c r="E572" s="293"/>
      <c r="F572" s="294"/>
      <c r="G572" s="294"/>
      <c r="H572" s="294"/>
      <c r="I572" s="294"/>
      <c r="J572" s="294"/>
      <c r="K572" s="294"/>
      <c r="L572" s="294"/>
      <c r="M572" s="294"/>
      <c r="N572" s="295"/>
      <c r="O572" s="234"/>
    </row>
    <row r="573" spans="5:15" x14ac:dyDescent="0.25">
      <c r="E573" s="293"/>
      <c r="F573" s="294"/>
      <c r="G573" s="294"/>
      <c r="H573" s="294"/>
      <c r="I573" s="294"/>
      <c r="J573" s="294"/>
      <c r="K573" s="294"/>
      <c r="L573" s="294"/>
      <c r="M573" s="294"/>
      <c r="N573" s="295"/>
      <c r="O573" s="234"/>
    </row>
    <row r="574" spans="5:15" x14ac:dyDescent="0.25">
      <c r="E574" s="293"/>
      <c r="F574" s="294"/>
      <c r="G574" s="294"/>
      <c r="H574" s="294"/>
      <c r="I574" s="294"/>
      <c r="J574" s="294"/>
      <c r="K574" s="294"/>
      <c r="L574" s="294"/>
      <c r="M574" s="294"/>
      <c r="N574" s="295"/>
      <c r="O574" s="234"/>
    </row>
    <row r="575" spans="5:15" x14ac:dyDescent="0.25">
      <c r="E575" s="293"/>
      <c r="F575" s="294"/>
      <c r="G575" s="294"/>
      <c r="H575" s="294"/>
      <c r="I575" s="294"/>
      <c r="J575" s="294"/>
      <c r="K575" s="294"/>
      <c r="L575" s="294"/>
      <c r="M575" s="294"/>
      <c r="N575" s="295"/>
      <c r="O575" s="234"/>
    </row>
    <row r="576" spans="5:15" x14ac:dyDescent="0.25">
      <c r="E576" s="293"/>
      <c r="F576" s="294"/>
      <c r="G576" s="294"/>
      <c r="H576" s="294"/>
      <c r="I576" s="294"/>
      <c r="J576" s="294"/>
      <c r="K576" s="294"/>
      <c r="L576" s="294"/>
      <c r="M576" s="294"/>
      <c r="N576" s="295"/>
      <c r="O576" s="234"/>
    </row>
    <row r="577" spans="5:15" x14ac:dyDescent="0.25">
      <c r="E577" s="293"/>
      <c r="F577" s="294"/>
      <c r="G577" s="294"/>
      <c r="H577" s="294"/>
      <c r="I577" s="294"/>
      <c r="J577" s="294"/>
      <c r="K577" s="294"/>
      <c r="L577" s="294"/>
      <c r="M577" s="294"/>
      <c r="N577" s="295"/>
      <c r="O577" s="234"/>
    </row>
    <row r="578" spans="5:15" x14ac:dyDescent="0.25">
      <c r="E578" s="293"/>
      <c r="F578" s="294"/>
      <c r="G578" s="294"/>
      <c r="H578" s="294"/>
      <c r="I578" s="294"/>
      <c r="J578" s="294"/>
      <c r="K578" s="294"/>
      <c r="L578" s="294"/>
      <c r="M578" s="294"/>
      <c r="N578" s="295"/>
      <c r="O578" s="234"/>
    </row>
    <row r="579" spans="5:15" x14ac:dyDescent="0.25">
      <c r="E579" s="293"/>
      <c r="F579" s="294"/>
      <c r="G579" s="294"/>
      <c r="H579" s="294"/>
      <c r="I579" s="294"/>
      <c r="J579" s="294"/>
      <c r="K579" s="294"/>
      <c r="L579" s="294"/>
      <c r="M579" s="294"/>
      <c r="N579" s="295"/>
      <c r="O579" s="234"/>
    </row>
    <row r="580" spans="5:15" x14ac:dyDescent="0.25">
      <c r="E580" s="293"/>
      <c r="F580" s="294"/>
      <c r="G580" s="294"/>
      <c r="H580" s="294"/>
      <c r="I580" s="294"/>
      <c r="J580" s="294"/>
      <c r="K580" s="294"/>
      <c r="L580" s="294"/>
      <c r="M580" s="294"/>
      <c r="N580" s="295"/>
      <c r="O580" s="234"/>
    </row>
    <row r="581" spans="5:15" x14ac:dyDescent="0.25">
      <c r="E581" s="293"/>
      <c r="F581" s="294"/>
      <c r="G581" s="294"/>
      <c r="H581" s="294"/>
      <c r="I581" s="294"/>
      <c r="J581" s="294"/>
      <c r="K581" s="294"/>
      <c r="L581" s="294"/>
      <c r="M581" s="294"/>
      <c r="N581" s="295"/>
      <c r="O581" s="234"/>
    </row>
    <row r="582" spans="5:15" x14ac:dyDescent="0.25">
      <c r="E582" s="293"/>
      <c r="F582" s="294"/>
      <c r="G582" s="294"/>
      <c r="H582" s="294"/>
      <c r="I582" s="294"/>
      <c r="J582" s="294"/>
      <c r="K582" s="294"/>
      <c r="L582" s="294"/>
      <c r="M582" s="294"/>
      <c r="N582" s="295"/>
      <c r="O582" s="234"/>
    </row>
    <row r="583" spans="5:15" x14ac:dyDescent="0.25">
      <c r="E583" s="293"/>
      <c r="F583" s="294"/>
      <c r="G583" s="294"/>
      <c r="H583" s="294"/>
      <c r="I583" s="294"/>
      <c r="J583" s="294"/>
      <c r="K583" s="294"/>
      <c r="L583" s="294"/>
      <c r="M583" s="294"/>
      <c r="N583" s="295"/>
      <c r="O583" s="234"/>
    </row>
    <row r="584" spans="5:15" x14ac:dyDescent="0.25">
      <c r="E584" s="293"/>
      <c r="F584" s="294"/>
      <c r="G584" s="294"/>
      <c r="H584" s="294"/>
      <c r="I584" s="294"/>
      <c r="J584" s="294"/>
      <c r="K584" s="294"/>
      <c r="L584" s="294"/>
      <c r="M584" s="294"/>
      <c r="N584" s="295"/>
      <c r="O584" s="234"/>
    </row>
    <row r="585" spans="5:15" x14ac:dyDescent="0.25">
      <c r="E585" s="293"/>
      <c r="F585" s="294"/>
      <c r="G585" s="294"/>
      <c r="H585" s="294"/>
      <c r="I585" s="294"/>
      <c r="J585" s="294"/>
      <c r="K585" s="294"/>
      <c r="L585" s="294"/>
      <c r="M585" s="294"/>
      <c r="N585" s="295"/>
      <c r="O585" s="234"/>
    </row>
    <row r="586" spans="5:15" x14ac:dyDescent="0.25">
      <c r="E586" s="293"/>
      <c r="F586" s="294"/>
      <c r="G586" s="294"/>
      <c r="H586" s="294"/>
      <c r="I586" s="294"/>
      <c r="J586" s="294"/>
      <c r="K586" s="294"/>
      <c r="L586" s="294"/>
      <c r="M586" s="294"/>
      <c r="N586" s="295"/>
      <c r="O586" s="234"/>
    </row>
    <row r="587" spans="5:15" x14ac:dyDescent="0.25">
      <c r="E587" s="293"/>
      <c r="F587" s="294"/>
      <c r="G587" s="294"/>
      <c r="H587" s="294"/>
      <c r="I587" s="294"/>
      <c r="J587" s="294"/>
      <c r="K587" s="294"/>
      <c r="L587" s="294"/>
      <c r="M587" s="294"/>
      <c r="N587" s="295"/>
      <c r="O587" s="234"/>
    </row>
    <row r="588" spans="5:15" x14ac:dyDescent="0.25">
      <c r="E588" s="293"/>
      <c r="F588" s="294"/>
      <c r="G588" s="294"/>
      <c r="H588" s="294"/>
      <c r="I588" s="294"/>
      <c r="J588" s="294"/>
      <c r="K588" s="294"/>
      <c r="L588" s="294"/>
      <c r="M588" s="294"/>
      <c r="N588" s="295"/>
      <c r="O588" s="234"/>
    </row>
    <row r="589" spans="5:15" x14ac:dyDescent="0.25">
      <c r="E589" s="293"/>
      <c r="F589" s="294"/>
      <c r="G589" s="294"/>
      <c r="H589" s="294"/>
      <c r="I589" s="294"/>
      <c r="J589" s="294"/>
      <c r="K589" s="294"/>
      <c r="L589" s="294"/>
      <c r="M589" s="294"/>
      <c r="N589" s="295"/>
      <c r="O589" s="234"/>
    </row>
    <row r="590" spans="5:15" x14ac:dyDescent="0.25">
      <c r="E590" s="293"/>
      <c r="F590" s="294"/>
      <c r="G590" s="294"/>
      <c r="H590" s="294"/>
      <c r="I590" s="294"/>
      <c r="J590" s="294"/>
      <c r="K590" s="294"/>
      <c r="L590" s="294"/>
      <c r="M590" s="294"/>
      <c r="N590" s="295"/>
      <c r="O590" s="234"/>
    </row>
    <row r="591" spans="5:15" x14ac:dyDescent="0.25">
      <c r="E591" s="293"/>
      <c r="F591" s="294"/>
      <c r="G591" s="294"/>
      <c r="H591" s="294"/>
      <c r="I591" s="294"/>
      <c r="J591" s="294"/>
      <c r="K591" s="294"/>
      <c r="L591" s="294"/>
      <c r="M591" s="294"/>
      <c r="N591" s="295"/>
      <c r="O591" s="234"/>
    </row>
    <row r="592" spans="5:15" x14ac:dyDescent="0.25">
      <c r="E592" s="293"/>
      <c r="F592" s="294"/>
      <c r="G592" s="294"/>
      <c r="H592" s="294"/>
      <c r="I592" s="294"/>
      <c r="J592" s="294"/>
      <c r="K592" s="294"/>
      <c r="L592" s="294"/>
      <c r="M592" s="294"/>
      <c r="N592" s="295"/>
      <c r="O592" s="234"/>
    </row>
    <row r="593" spans="5:15" x14ac:dyDescent="0.25">
      <c r="E593" s="293"/>
      <c r="F593" s="294"/>
      <c r="G593" s="294"/>
      <c r="H593" s="294"/>
      <c r="I593" s="294"/>
      <c r="J593" s="294"/>
      <c r="K593" s="294"/>
      <c r="L593" s="294"/>
      <c r="M593" s="294"/>
      <c r="N593" s="295"/>
      <c r="O593" s="234"/>
    </row>
    <row r="594" spans="5:15" x14ac:dyDescent="0.25">
      <c r="E594" s="293"/>
      <c r="F594" s="294"/>
      <c r="G594" s="294"/>
      <c r="H594" s="294"/>
      <c r="I594" s="294"/>
      <c r="J594" s="294"/>
      <c r="K594" s="294"/>
      <c r="L594" s="294"/>
      <c r="M594" s="294"/>
      <c r="N594" s="295"/>
      <c r="O594" s="234"/>
    </row>
    <row r="595" spans="5:15" x14ac:dyDescent="0.25">
      <c r="E595" s="293"/>
      <c r="F595" s="294"/>
      <c r="G595" s="294"/>
      <c r="H595" s="294"/>
      <c r="I595" s="294"/>
      <c r="J595" s="294"/>
      <c r="K595" s="294"/>
      <c r="L595" s="294"/>
      <c r="M595" s="294"/>
      <c r="N595" s="295"/>
      <c r="O595" s="234"/>
    </row>
    <row r="596" spans="5:15" x14ac:dyDescent="0.25">
      <c r="E596" s="293"/>
      <c r="F596" s="294"/>
      <c r="G596" s="294"/>
      <c r="H596" s="294"/>
      <c r="I596" s="294"/>
      <c r="J596" s="294"/>
      <c r="K596" s="294"/>
      <c r="L596" s="294"/>
      <c r="M596" s="294"/>
      <c r="N596" s="295"/>
      <c r="O596" s="234"/>
    </row>
    <row r="597" spans="5:15" x14ac:dyDescent="0.25">
      <c r="E597" s="293"/>
      <c r="F597" s="294"/>
      <c r="G597" s="294"/>
      <c r="H597" s="294"/>
      <c r="I597" s="294"/>
      <c r="J597" s="294"/>
      <c r="K597" s="294"/>
      <c r="L597" s="294"/>
      <c r="M597" s="294"/>
      <c r="N597" s="295"/>
      <c r="O597" s="234"/>
    </row>
    <row r="598" spans="5:15" x14ac:dyDescent="0.25">
      <c r="E598" s="293"/>
      <c r="F598" s="294"/>
      <c r="G598" s="294"/>
      <c r="H598" s="294"/>
      <c r="I598" s="294"/>
      <c r="J598" s="294"/>
      <c r="K598" s="294"/>
      <c r="L598" s="294"/>
      <c r="M598" s="294"/>
      <c r="N598" s="295"/>
      <c r="O598" s="234"/>
    </row>
    <row r="599" spans="5:15" x14ac:dyDescent="0.25">
      <c r="E599" s="293"/>
      <c r="F599" s="294"/>
      <c r="G599" s="294"/>
      <c r="H599" s="294"/>
      <c r="I599" s="294"/>
      <c r="J599" s="294"/>
      <c r="K599" s="294"/>
      <c r="L599" s="294"/>
      <c r="M599" s="294"/>
      <c r="N599" s="295"/>
      <c r="O599" s="234"/>
    </row>
    <row r="600" spans="5:15" x14ac:dyDescent="0.25">
      <c r="E600" s="293"/>
      <c r="F600" s="294"/>
      <c r="G600" s="294"/>
      <c r="H600" s="294"/>
      <c r="I600" s="294"/>
      <c r="J600" s="294"/>
      <c r="K600" s="294"/>
      <c r="L600" s="294"/>
      <c r="M600" s="294"/>
      <c r="N600" s="295"/>
      <c r="O600" s="234"/>
    </row>
    <row r="601" spans="5:15" x14ac:dyDescent="0.25">
      <c r="E601" s="293"/>
      <c r="F601" s="294"/>
      <c r="G601" s="294"/>
      <c r="H601" s="294"/>
      <c r="I601" s="294"/>
      <c r="J601" s="294"/>
      <c r="K601" s="294"/>
      <c r="L601" s="294"/>
      <c r="M601" s="294"/>
      <c r="N601" s="295"/>
      <c r="O601" s="234"/>
    </row>
    <row r="602" spans="5:15" x14ac:dyDescent="0.25">
      <c r="E602" s="293"/>
      <c r="F602" s="294"/>
      <c r="G602" s="294"/>
      <c r="H602" s="294"/>
      <c r="I602" s="294"/>
      <c r="J602" s="294"/>
      <c r="K602" s="294"/>
      <c r="L602" s="294"/>
      <c r="M602" s="294"/>
      <c r="N602" s="295"/>
      <c r="O602" s="234"/>
    </row>
    <row r="603" spans="5:15" x14ac:dyDescent="0.25">
      <c r="E603" s="293"/>
      <c r="F603" s="294"/>
      <c r="G603" s="294"/>
      <c r="H603" s="294"/>
      <c r="I603" s="294"/>
      <c r="J603" s="294"/>
      <c r="K603" s="294"/>
      <c r="L603" s="294"/>
      <c r="M603" s="294"/>
      <c r="N603" s="295"/>
      <c r="O603" s="234"/>
    </row>
    <row r="604" spans="5:15" x14ac:dyDescent="0.25">
      <c r="E604" s="293"/>
      <c r="F604" s="294"/>
      <c r="G604" s="294"/>
      <c r="H604" s="294"/>
      <c r="I604" s="294"/>
      <c r="J604" s="294"/>
      <c r="K604" s="294"/>
      <c r="L604" s="294"/>
      <c r="M604" s="294"/>
      <c r="N604" s="295"/>
      <c r="O604" s="234"/>
    </row>
    <row r="605" spans="5:15" x14ac:dyDescent="0.25">
      <c r="E605" s="293"/>
      <c r="F605" s="294"/>
      <c r="G605" s="294"/>
      <c r="H605" s="294"/>
      <c r="I605" s="294"/>
      <c r="J605" s="294"/>
      <c r="K605" s="294"/>
      <c r="L605" s="294"/>
      <c r="M605" s="294"/>
      <c r="N605" s="295"/>
      <c r="O605" s="234"/>
    </row>
    <row r="606" spans="5:15" x14ac:dyDescent="0.25">
      <c r="E606" s="293"/>
      <c r="F606" s="294"/>
      <c r="G606" s="294"/>
      <c r="H606" s="294"/>
      <c r="I606" s="294"/>
      <c r="J606" s="294"/>
      <c r="K606" s="294"/>
      <c r="L606" s="294"/>
      <c r="M606" s="294"/>
      <c r="N606" s="295"/>
      <c r="O606" s="234"/>
    </row>
    <row r="607" spans="5:15" x14ac:dyDescent="0.25">
      <c r="E607" s="293"/>
      <c r="F607" s="294"/>
      <c r="G607" s="294"/>
      <c r="H607" s="294"/>
      <c r="I607" s="294"/>
      <c r="J607" s="294"/>
      <c r="K607" s="294"/>
      <c r="L607" s="294"/>
      <c r="M607" s="294"/>
      <c r="N607" s="295"/>
      <c r="O607" s="234"/>
    </row>
    <row r="608" spans="5:15" x14ac:dyDescent="0.25">
      <c r="E608" s="293"/>
      <c r="F608" s="294"/>
      <c r="G608" s="294"/>
      <c r="H608" s="294"/>
      <c r="I608" s="294"/>
      <c r="J608" s="294"/>
      <c r="K608" s="294"/>
      <c r="L608" s="294"/>
      <c r="M608" s="294"/>
      <c r="N608" s="295"/>
      <c r="O608" s="234"/>
    </row>
    <row r="609" spans="5:15" x14ac:dyDescent="0.25">
      <c r="E609" s="293"/>
      <c r="F609" s="294"/>
      <c r="G609" s="294"/>
      <c r="H609" s="294"/>
      <c r="I609" s="294"/>
      <c r="J609" s="294"/>
      <c r="K609" s="294"/>
      <c r="L609" s="294"/>
      <c r="M609" s="294"/>
      <c r="N609" s="295"/>
      <c r="O609" s="234"/>
    </row>
    <row r="610" spans="5:15" x14ac:dyDescent="0.25">
      <c r="E610" s="293"/>
      <c r="F610" s="294"/>
      <c r="G610" s="294"/>
      <c r="H610" s="294"/>
      <c r="I610" s="294"/>
      <c r="J610" s="294"/>
      <c r="K610" s="294"/>
      <c r="L610" s="294"/>
      <c r="M610" s="294"/>
      <c r="N610" s="295"/>
      <c r="O610" s="234"/>
    </row>
    <row r="611" spans="5:15" x14ac:dyDescent="0.25">
      <c r="E611" s="293"/>
      <c r="F611" s="294"/>
      <c r="G611" s="294"/>
      <c r="H611" s="294"/>
      <c r="I611" s="294"/>
      <c r="J611" s="294"/>
      <c r="K611" s="294"/>
      <c r="L611" s="294"/>
      <c r="M611" s="294"/>
      <c r="N611" s="295"/>
      <c r="O611" s="234"/>
    </row>
    <row r="612" spans="5:15" x14ac:dyDescent="0.25">
      <c r="E612" s="293"/>
      <c r="F612" s="294"/>
      <c r="G612" s="294"/>
      <c r="H612" s="294"/>
      <c r="I612" s="294"/>
      <c r="J612" s="294"/>
      <c r="K612" s="294"/>
      <c r="L612" s="294"/>
      <c r="M612" s="294"/>
      <c r="N612" s="295"/>
      <c r="O612" s="234"/>
    </row>
    <row r="613" spans="5:15" x14ac:dyDescent="0.25">
      <c r="E613" s="293"/>
      <c r="F613" s="294"/>
      <c r="G613" s="294"/>
      <c r="H613" s="294"/>
      <c r="I613" s="294"/>
      <c r="J613" s="294"/>
      <c r="K613" s="294"/>
      <c r="L613" s="294"/>
      <c r="M613" s="294"/>
      <c r="N613" s="295"/>
      <c r="O613" s="234"/>
    </row>
    <row r="614" spans="5:15" x14ac:dyDescent="0.25">
      <c r="E614" s="293"/>
      <c r="F614" s="294"/>
      <c r="G614" s="294"/>
      <c r="H614" s="294"/>
      <c r="I614" s="294"/>
      <c r="J614" s="294"/>
      <c r="K614" s="294"/>
      <c r="L614" s="294"/>
      <c r="M614" s="294"/>
      <c r="N614" s="295"/>
      <c r="O614" s="234"/>
    </row>
    <row r="615" spans="5:15" x14ac:dyDescent="0.25">
      <c r="E615" s="293"/>
      <c r="F615" s="294"/>
      <c r="G615" s="294"/>
      <c r="H615" s="294"/>
      <c r="I615" s="294"/>
      <c r="J615" s="294"/>
      <c r="K615" s="294"/>
      <c r="L615" s="294"/>
      <c r="M615" s="294"/>
      <c r="N615" s="295"/>
      <c r="O615" s="234"/>
    </row>
    <row r="616" spans="5:15" x14ac:dyDescent="0.25">
      <c r="E616" s="293"/>
      <c r="F616" s="294"/>
      <c r="G616" s="294"/>
      <c r="H616" s="294"/>
      <c r="I616" s="294"/>
      <c r="J616" s="294"/>
      <c r="K616" s="294"/>
      <c r="L616" s="294"/>
      <c r="M616" s="294"/>
      <c r="N616" s="295"/>
      <c r="O616" s="234"/>
    </row>
    <row r="617" spans="5:15" x14ac:dyDescent="0.25">
      <c r="E617" s="293"/>
      <c r="F617" s="294"/>
      <c r="G617" s="294"/>
      <c r="H617" s="294"/>
      <c r="I617" s="294"/>
      <c r="J617" s="294"/>
      <c r="K617" s="294"/>
      <c r="L617" s="294"/>
      <c r="M617" s="294"/>
      <c r="N617" s="295"/>
      <c r="O617" s="234"/>
    </row>
    <row r="618" spans="5:15" x14ac:dyDescent="0.25">
      <c r="E618" s="293"/>
      <c r="F618" s="294"/>
      <c r="G618" s="294"/>
      <c r="H618" s="294"/>
      <c r="I618" s="294"/>
      <c r="J618" s="294"/>
      <c r="K618" s="294"/>
      <c r="L618" s="294"/>
      <c r="M618" s="294"/>
      <c r="N618" s="295"/>
      <c r="O618" s="234"/>
    </row>
    <row r="619" spans="5:15" x14ac:dyDescent="0.25">
      <c r="E619" s="293"/>
      <c r="F619" s="294"/>
      <c r="G619" s="294"/>
      <c r="H619" s="294"/>
      <c r="I619" s="294"/>
      <c r="J619" s="294"/>
      <c r="K619" s="294"/>
      <c r="L619" s="294"/>
      <c r="M619" s="294"/>
      <c r="N619" s="295"/>
      <c r="O619" s="234"/>
    </row>
    <row r="620" spans="5:15" x14ac:dyDescent="0.25">
      <c r="E620" s="293"/>
      <c r="F620" s="294"/>
      <c r="G620" s="294"/>
      <c r="H620" s="294"/>
      <c r="I620" s="294"/>
      <c r="J620" s="294"/>
      <c r="K620" s="294"/>
      <c r="L620" s="294"/>
      <c r="M620" s="294"/>
      <c r="N620" s="295"/>
      <c r="O620" s="234"/>
    </row>
    <row r="621" spans="5:15" x14ac:dyDescent="0.25">
      <c r="E621" s="293"/>
      <c r="F621" s="294"/>
      <c r="G621" s="294"/>
      <c r="H621" s="294"/>
      <c r="I621" s="294"/>
      <c r="J621" s="294"/>
      <c r="K621" s="294"/>
      <c r="L621" s="294"/>
      <c r="M621" s="294"/>
      <c r="N621" s="295"/>
      <c r="O621" s="234"/>
    </row>
    <row r="622" spans="5:15" x14ac:dyDescent="0.25">
      <c r="E622" s="293"/>
      <c r="F622" s="294"/>
      <c r="G622" s="294"/>
      <c r="H622" s="294"/>
      <c r="I622" s="294"/>
      <c r="J622" s="294"/>
      <c r="K622" s="294"/>
      <c r="L622" s="294"/>
      <c r="M622" s="294"/>
      <c r="N622" s="295"/>
      <c r="O622" s="234"/>
    </row>
    <row r="623" spans="5:15" x14ac:dyDescent="0.25">
      <c r="E623" s="293"/>
      <c r="F623" s="294"/>
      <c r="G623" s="294"/>
      <c r="H623" s="294"/>
      <c r="I623" s="294"/>
      <c r="J623" s="294"/>
      <c r="K623" s="294"/>
      <c r="L623" s="294"/>
      <c r="M623" s="294"/>
      <c r="N623" s="295"/>
      <c r="O623" s="234"/>
    </row>
    <row r="624" spans="5:15" x14ac:dyDescent="0.25">
      <c r="E624" s="293"/>
      <c r="F624" s="294"/>
      <c r="G624" s="294"/>
      <c r="H624" s="294"/>
      <c r="I624" s="294"/>
      <c r="J624" s="294"/>
      <c r="K624" s="294"/>
      <c r="L624" s="294"/>
      <c r="M624" s="294"/>
      <c r="N624" s="295"/>
      <c r="O624" s="234"/>
    </row>
    <row r="625" spans="5:15" x14ac:dyDescent="0.25">
      <c r="E625" s="293"/>
      <c r="F625" s="294"/>
      <c r="G625" s="294"/>
      <c r="H625" s="294"/>
      <c r="I625" s="294"/>
      <c r="J625" s="294"/>
      <c r="K625" s="294"/>
      <c r="L625" s="294"/>
      <c r="M625" s="294"/>
      <c r="N625" s="295"/>
      <c r="O625" s="234"/>
    </row>
    <row r="626" spans="5:15" x14ac:dyDescent="0.25">
      <c r="E626" s="293"/>
      <c r="F626" s="294"/>
      <c r="G626" s="294"/>
      <c r="H626" s="294"/>
      <c r="I626" s="294"/>
      <c r="J626" s="294"/>
      <c r="K626" s="294"/>
      <c r="L626" s="294"/>
      <c r="M626" s="294"/>
      <c r="N626" s="295"/>
      <c r="O626" s="234"/>
    </row>
    <row r="627" spans="5:15" x14ac:dyDescent="0.25">
      <c r="E627" s="293"/>
      <c r="F627" s="294"/>
      <c r="G627" s="294"/>
      <c r="H627" s="294"/>
      <c r="I627" s="294"/>
      <c r="J627" s="294"/>
      <c r="K627" s="294"/>
      <c r="L627" s="294"/>
      <c r="M627" s="294"/>
      <c r="N627" s="295"/>
      <c r="O627" s="234"/>
    </row>
    <row r="628" spans="5:15" x14ac:dyDescent="0.25">
      <c r="E628" s="293"/>
      <c r="F628" s="294"/>
      <c r="G628" s="294"/>
      <c r="H628" s="294"/>
      <c r="I628" s="294"/>
      <c r="J628" s="294"/>
      <c r="K628" s="294"/>
      <c r="L628" s="294"/>
      <c r="M628" s="294"/>
      <c r="N628" s="295"/>
      <c r="O628" s="234"/>
    </row>
    <row r="629" spans="5:15" x14ac:dyDescent="0.25">
      <c r="E629" s="293"/>
      <c r="F629" s="294"/>
      <c r="G629" s="294"/>
      <c r="H629" s="294"/>
      <c r="I629" s="294"/>
      <c r="J629" s="294"/>
      <c r="K629" s="294"/>
      <c r="L629" s="294"/>
      <c r="M629" s="294"/>
      <c r="N629" s="295"/>
      <c r="O629" s="234"/>
    </row>
    <row r="630" spans="5:15" x14ac:dyDescent="0.25">
      <c r="E630" s="293"/>
      <c r="F630" s="294"/>
      <c r="G630" s="294"/>
      <c r="H630" s="294"/>
      <c r="I630" s="294"/>
      <c r="J630" s="294"/>
      <c r="K630" s="294"/>
      <c r="L630" s="294"/>
      <c r="M630" s="294"/>
      <c r="N630" s="295"/>
      <c r="O630" s="234"/>
    </row>
    <row r="631" spans="5:15" x14ac:dyDescent="0.25">
      <c r="E631" s="293"/>
      <c r="F631" s="294"/>
      <c r="G631" s="294"/>
      <c r="H631" s="294"/>
      <c r="I631" s="294"/>
      <c r="J631" s="294"/>
      <c r="K631" s="294"/>
      <c r="L631" s="294"/>
      <c r="M631" s="294"/>
      <c r="N631" s="295"/>
      <c r="O631" s="234"/>
    </row>
    <row r="632" spans="5:15" x14ac:dyDescent="0.25">
      <c r="E632" s="293"/>
      <c r="F632" s="294"/>
      <c r="G632" s="294"/>
      <c r="H632" s="294"/>
      <c r="I632" s="294"/>
      <c r="J632" s="294"/>
      <c r="K632" s="294"/>
      <c r="L632" s="294"/>
      <c r="M632" s="294"/>
      <c r="N632" s="295"/>
      <c r="O632" s="234"/>
    </row>
    <row r="633" spans="5:15" x14ac:dyDescent="0.25">
      <c r="E633" s="293"/>
      <c r="F633" s="294"/>
      <c r="G633" s="294"/>
      <c r="H633" s="294"/>
      <c r="I633" s="294"/>
      <c r="J633" s="294"/>
      <c r="K633" s="294"/>
      <c r="L633" s="294"/>
      <c r="M633" s="294"/>
      <c r="N633" s="295"/>
      <c r="O633" s="234"/>
    </row>
    <row r="634" spans="5:15" x14ac:dyDescent="0.25">
      <c r="E634" s="293"/>
      <c r="F634" s="294"/>
      <c r="G634" s="294"/>
      <c r="H634" s="294"/>
      <c r="I634" s="294"/>
      <c r="J634" s="294"/>
      <c r="K634" s="294"/>
      <c r="L634" s="294"/>
      <c r="M634" s="294"/>
      <c r="N634" s="295"/>
      <c r="O634" s="234"/>
    </row>
    <row r="635" spans="5:15" x14ac:dyDescent="0.25">
      <c r="E635" s="293"/>
      <c r="F635" s="294"/>
      <c r="G635" s="294"/>
      <c r="H635" s="294"/>
      <c r="I635" s="294"/>
      <c r="J635" s="294"/>
      <c r="K635" s="294"/>
      <c r="L635" s="294"/>
      <c r="M635" s="294"/>
      <c r="N635" s="295"/>
      <c r="O635" s="234"/>
    </row>
    <row r="636" spans="5:15" x14ac:dyDescent="0.25">
      <c r="E636" s="293"/>
      <c r="F636" s="294"/>
      <c r="G636" s="294"/>
      <c r="H636" s="294"/>
      <c r="I636" s="294"/>
      <c r="J636" s="294"/>
      <c r="K636" s="294"/>
      <c r="L636" s="294"/>
      <c r="M636" s="294"/>
      <c r="N636" s="295"/>
      <c r="O636" s="234"/>
    </row>
    <row r="637" spans="5:15" x14ac:dyDescent="0.25">
      <c r="E637" s="293"/>
      <c r="F637" s="294"/>
      <c r="G637" s="294"/>
      <c r="H637" s="294"/>
      <c r="I637" s="294"/>
      <c r="J637" s="294"/>
      <c r="K637" s="294"/>
      <c r="L637" s="294"/>
      <c r="M637" s="294"/>
      <c r="N637" s="295"/>
      <c r="O637" s="234"/>
    </row>
    <row r="638" spans="5:15" x14ac:dyDescent="0.25">
      <c r="E638" s="293"/>
      <c r="F638" s="294"/>
      <c r="G638" s="294"/>
      <c r="H638" s="294"/>
      <c r="I638" s="294"/>
      <c r="J638" s="294"/>
      <c r="K638" s="294"/>
      <c r="L638" s="294"/>
      <c r="M638" s="294"/>
      <c r="N638" s="295"/>
      <c r="O638" s="234"/>
    </row>
    <row r="639" spans="5:15" x14ac:dyDescent="0.25">
      <c r="E639" s="293"/>
      <c r="F639" s="294"/>
      <c r="G639" s="294"/>
      <c r="H639" s="294"/>
      <c r="I639" s="294"/>
      <c r="J639" s="294"/>
      <c r="K639" s="294"/>
      <c r="L639" s="294"/>
      <c r="M639" s="294"/>
      <c r="N639" s="295"/>
      <c r="O639" s="234"/>
    </row>
    <row r="640" spans="5:15" x14ac:dyDescent="0.25">
      <c r="E640" s="293"/>
      <c r="F640" s="294"/>
      <c r="G640" s="294"/>
      <c r="H640" s="294"/>
      <c r="I640" s="294"/>
      <c r="J640" s="294"/>
      <c r="K640" s="294"/>
      <c r="L640" s="294"/>
      <c r="M640" s="294"/>
      <c r="N640" s="295"/>
      <c r="O640" s="234"/>
    </row>
    <row r="641" spans="5:15" x14ac:dyDescent="0.25">
      <c r="E641" s="293"/>
      <c r="F641" s="294"/>
      <c r="G641" s="294"/>
      <c r="H641" s="294"/>
      <c r="I641" s="294"/>
      <c r="J641" s="294"/>
      <c r="K641" s="294"/>
      <c r="L641" s="294"/>
      <c r="M641" s="294"/>
      <c r="N641" s="295"/>
      <c r="O641" s="234"/>
    </row>
    <row r="642" spans="5:15" x14ac:dyDescent="0.25">
      <c r="E642" s="293"/>
      <c r="F642" s="294"/>
      <c r="G642" s="294"/>
      <c r="H642" s="294"/>
      <c r="I642" s="294"/>
      <c r="J642" s="294"/>
      <c r="K642" s="294"/>
      <c r="L642" s="294"/>
      <c r="M642" s="294"/>
      <c r="N642" s="295"/>
      <c r="O642" s="234"/>
    </row>
    <row r="643" spans="5:15" x14ac:dyDescent="0.25">
      <c r="E643" s="293"/>
      <c r="F643" s="294"/>
      <c r="G643" s="294"/>
      <c r="H643" s="294"/>
      <c r="I643" s="294"/>
      <c r="J643" s="294"/>
      <c r="K643" s="294"/>
      <c r="L643" s="294"/>
      <c r="M643" s="294"/>
      <c r="N643" s="295"/>
      <c r="O643" s="234"/>
    </row>
    <row r="644" spans="5:15" x14ac:dyDescent="0.25">
      <c r="E644" s="293"/>
      <c r="F644" s="294"/>
      <c r="G644" s="294"/>
      <c r="H644" s="294"/>
      <c r="I644" s="294"/>
      <c r="J644" s="294"/>
      <c r="K644" s="294"/>
      <c r="L644" s="294"/>
      <c r="M644" s="294"/>
      <c r="N644" s="295"/>
      <c r="O644" s="234"/>
    </row>
    <row r="645" spans="5:15" x14ac:dyDescent="0.25">
      <c r="E645" s="293"/>
      <c r="F645" s="294"/>
      <c r="G645" s="294"/>
      <c r="H645" s="294"/>
      <c r="I645" s="294"/>
      <c r="J645" s="294"/>
      <c r="K645" s="294"/>
      <c r="L645" s="294"/>
      <c r="M645" s="294"/>
      <c r="N645" s="295"/>
      <c r="O645" s="234"/>
    </row>
    <row r="646" spans="5:15" x14ac:dyDescent="0.25">
      <c r="E646" s="293"/>
      <c r="F646" s="294"/>
      <c r="G646" s="294"/>
      <c r="H646" s="294"/>
      <c r="I646" s="294"/>
      <c r="J646" s="294"/>
      <c r="K646" s="294"/>
      <c r="L646" s="294"/>
      <c r="M646" s="294"/>
      <c r="N646" s="295"/>
      <c r="O646" s="234"/>
    </row>
    <row r="647" spans="5:15" x14ac:dyDescent="0.25">
      <c r="E647" s="293"/>
      <c r="F647" s="294"/>
      <c r="G647" s="294"/>
      <c r="H647" s="294"/>
      <c r="I647" s="294"/>
      <c r="J647" s="294"/>
      <c r="K647" s="294"/>
      <c r="L647" s="294"/>
      <c r="M647" s="294"/>
      <c r="N647" s="295"/>
      <c r="O647" s="234"/>
    </row>
    <row r="648" spans="5:15" x14ac:dyDescent="0.25">
      <c r="E648" s="293"/>
      <c r="F648" s="294"/>
      <c r="G648" s="294"/>
      <c r="H648" s="294"/>
      <c r="I648" s="294"/>
      <c r="J648" s="294"/>
      <c r="K648" s="294"/>
      <c r="L648" s="294"/>
      <c r="M648" s="294"/>
      <c r="N648" s="295"/>
      <c r="O648" s="234"/>
    </row>
    <row r="649" spans="5:15" x14ac:dyDescent="0.25">
      <c r="E649" s="293"/>
      <c r="F649" s="294"/>
      <c r="G649" s="294"/>
      <c r="H649" s="294"/>
      <c r="I649" s="294"/>
      <c r="J649" s="294"/>
      <c r="K649" s="294"/>
      <c r="L649" s="294"/>
      <c r="M649" s="294"/>
      <c r="N649" s="295"/>
      <c r="O649" s="234"/>
    </row>
    <row r="650" spans="5:15" x14ac:dyDescent="0.25">
      <c r="E650" s="293"/>
      <c r="F650" s="294"/>
      <c r="G650" s="294"/>
      <c r="H650" s="294"/>
      <c r="I650" s="294"/>
      <c r="J650" s="294"/>
      <c r="K650" s="294"/>
      <c r="L650" s="294"/>
      <c r="M650" s="294"/>
      <c r="N650" s="295"/>
      <c r="O650" s="234"/>
    </row>
    <row r="651" spans="5:15" x14ac:dyDescent="0.25">
      <c r="E651" s="293"/>
      <c r="F651" s="294"/>
      <c r="G651" s="294"/>
      <c r="H651" s="294"/>
      <c r="I651" s="294"/>
      <c r="J651" s="294"/>
      <c r="K651" s="294"/>
      <c r="L651" s="294"/>
      <c r="M651" s="294"/>
      <c r="N651" s="295"/>
      <c r="O651" s="234"/>
    </row>
    <row r="652" spans="5:15" x14ac:dyDescent="0.25">
      <c r="E652" s="293"/>
      <c r="F652" s="294"/>
      <c r="G652" s="294"/>
      <c r="H652" s="294"/>
      <c r="I652" s="294"/>
      <c r="J652" s="294"/>
      <c r="K652" s="294"/>
      <c r="L652" s="294"/>
      <c r="M652" s="294"/>
      <c r="N652" s="295"/>
      <c r="O652" s="234"/>
    </row>
    <row r="653" spans="5:15" x14ac:dyDescent="0.25">
      <c r="E653" s="293"/>
      <c r="F653" s="294"/>
      <c r="G653" s="294"/>
      <c r="H653" s="294"/>
      <c r="I653" s="294"/>
      <c r="J653" s="294"/>
      <c r="K653" s="294"/>
      <c r="L653" s="294"/>
      <c r="M653" s="294"/>
      <c r="N653" s="295"/>
      <c r="O653" s="234"/>
    </row>
    <row r="654" spans="5:15" x14ac:dyDescent="0.25">
      <c r="E654" s="293"/>
      <c r="F654" s="294"/>
      <c r="G654" s="294"/>
      <c r="H654" s="294"/>
      <c r="I654" s="294"/>
      <c r="J654" s="294"/>
      <c r="K654" s="294"/>
      <c r="L654" s="294"/>
      <c r="M654" s="294"/>
      <c r="N654" s="295"/>
      <c r="O654" s="234"/>
    </row>
    <row r="655" spans="5:15" x14ac:dyDescent="0.25">
      <c r="E655" s="293"/>
      <c r="F655" s="294"/>
      <c r="G655" s="294"/>
      <c r="H655" s="294"/>
      <c r="I655" s="294"/>
      <c r="J655" s="294"/>
      <c r="K655" s="294"/>
      <c r="L655" s="294"/>
      <c r="M655" s="294"/>
      <c r="N655" s="295"/>
      <c r="O655" s="234"/>
    </row>
    <row r="656" spans="5:15" x14ac:dyDescent="0.25">
      <c r="E656" s="293"/>
      <c r="F656" s="294"/>
      <c r="G656" s="294"/>
      <c r="H656" s="294"/>
      <c r="I656" s="294"/>
      <c r="J656" s="294"/>
      <c r="K656" s="294"/>
      <c r="L656" s="294"/>
      <c r="M656" s="294"/>
      <c r="N656" s="295"/>
      <c r="O656" s="234"/>
    </row>
    <row r="657" spans="5:15" x14ac:dyDescent="0.25">
      <c r="E657" s="293"/>
      <c r="F657" s="294"/>
      <c r="G657" s="294"/>
      <c r="H657" s="294"/>
      <c r="I657" s="294"/>
      <c r="J657" s="294"/>
      <c r="K657" s="294"/>
      <c r="L657" s="294"/>
      <c r="M657" s="294"/>
      <c r="N657" s="295"/>
      <c r="O657" s="234"/>
    </row>
    <row r="658" spans="5:15" x14ac:dyDescent="0.25">
      <c r="E658" s="293"/>
      <c r="F658" s="294"/>
      <c r="G658" s="294"/>
      <c r="H658" s="294"/>
      <c r="I658" s="294"/>
      <c r="J658" s="294"/>
      <c r="K658" s="294"/>
      <c r="L658" s="294"/>
      <c r="M658" s="294"/>
      <c r="N658" s="295"/>
      <c r="O658" s="234"/>
    </row>
    <row r="659" spans="5:15" x14ac:dyDescent="0.25">
      <c r="E659" s="293"/>
      <c r="F659" s="294"/>
      <c r="G659" s="294"/>
      <c r="H659" s="294"/>
      <c r="I659" s="294"/>
      <c r="J659" s="294"/>
      <c r="K659" s="294"/>
      <c r="L659" s="294"/>
      <c r="M659" s="294"/>
      <c r="N659" s="295"/>
      <c r="O659" s="234"/>
    </row>
    <row r="660" spans="5:15" x14ac:dyDescent="0.25">
      <c r="E660" s="293"/>
      <c r="F660" s="294"/>
      <c r="G660" s="294"/>
      <c r="H660" s="294"/>
      <c r="I660" s="294"/>
      <c r="J660" s="294"/>
      <c r="K660" s="294"/>
      <c r="L660" s="294"/>
      <c r="M660" s="294"/>
      <c r="N660" s="295"/>
      <c r="O660" s="234"/>
    </row>
    <row r="661" spans="5:15" x14ac:dyDescent="0.25">
      <c r="E661" s="293"/>
      <c r="F661" s="294"/>
      <c r="G661" s="294"/>
      <c r="H661" s="294"/>
      <c r="I661" s="294"/>
      <c r="J661" s="294"/>
      <c r="K661" s="294"/>
      <c r="L661" s="294"/>
      <c r="M661" s="294"/>
      <c r="N661" s="295"/>
      <c r="O661" s="234"/>
    </row>
    <row r="662" spans="5:15" x14ac:dyDescent="0.25">
      <c r="E662" s="293"/>
      <c r="F662" s="294"/>
      <c r="G662" s="294"/>
      <c r="H662" s="294"/>
      <c r="I662" s="294"/>
      <c r="J662" s="294"/>
      <c r="K662" s="294"/>
      <c r="L662" s="294"/>
      <c r="M662" s="294"/>
      <c r="N662" s="295"/>
      <c r="O662" s="234"/>
    </row>
    <row r="663" spans="5:15" x14ac:dyDescent="0.25">
      <c r="E663" s="293"/>
      <c r="F663" s="294"/>
      <c r="G663" s="294"/>
      <c r="H663" s="294"/>
      <c r="I663" s="294"/>
      <c r="J663" s="294"/>
      <c r="K663" s="294"/>
      <c r="L663" s="294"/>
      <c r="M663" s="294"/>
      <c r="N663" s="295"/>
      <c r="O663" s="234"/>
    </row>
    <row r="664" spans="5:15" x14ac:dyDescent="0.25">
      <c r="E664" s="293"/>
      <c r="F664" s="294"/>
      <c r="G664" s="294"/>
      <c r="H664" s="294"/>
      <c r="I664" s="294"/>
      <c r="J664" s="294"/>
      <c r="K664" s="294"/>
      <c r="L664" s="294"/>
      <c r="M664" s="294"/>
      <c r="N664" s="295"/>
      <c r="O664" s="234"/>
    </row>
    <row r="665" spans="5:15" x14ac:dyDescent="0.25">
      <c r="E665" s="293"/>
      <c r="F665" s="294"/>
      <c r="G665" s="294"/>
      <c r="H665" s="294"/>
      <c r="I665" s="294"/>
      <c r="J665" s="294"/>
      <c r="K665" s="294"/>
      <c r="L665" s="294"/>
      <c r="M665" s="294"/>
      <c r="N665" s="295"/>
      <c r="O665" s="234"/>
    </row>
    <row r="666" spans="5:15" x14ac:dyDescent="0.25">
      <c r="E666" s="293"/>
      <c r="F666" s="294"/>
      <c r="G666" s="294"/>
      <c r="H666" s="294"/>
      <c r="I666" s="294"/>
      <c r="J666" s="294"/>
      <c r="K666" s="294"/>
      <c r="L666" s="294"/>
      <c r="M666" s="294"/>
      <c r="N666" s="295"/>
      <c r="O666" s="234"/>
    </row>
    <row r="667" spans="5:15" x14ac:dyDescent="0.25">
      <c r="E667" s="293"/>
      <c r="F667" s="294"/>
      <c r="G667" s="294"/>
      <c r="H667" s="294"/>
      <c r="I667" s="294"/>
      <c r="J667" s="294"/>
      <c r="K667" s="294"/>
      <c r="L667" s="294"/>
      <c r="M667" s="294"/>
      <c r="N667" s="295"/>
      <c r="O667" s="234"/>
    </row>
    <row r="668" spans="5:15" x14ac:dyDescent="0.25">
      <c r="E668" s="293"/>
      <c r="F668" s="294"/>
      <c r="G668" s="294"/>
      <c r="H668" s="294"/>
      <c r="I668" s="294"/>
      <c r="J668" s="294"/>
      <c r="K668" s="294"/>
      <c r="L668" s="294"/>
      <c r="M668" s="294"/>
      <c r="N668" s="295"/>
      <c r="O668" s="234"/>
    </row>
    <row r="669" spans="5:15" x14ac:dyDescent="0.25">
      <c r="E669" s="293"/>
      <c r="F669" s="294"/>
      <c r="G669" s="294"/>
      <c r="H669" s="294"/>
      <c r="I669" s="294"/>
      <c r="J669" s="294"/>
      <c r="K669" s="294"/>
      <c r="L669" s="294"/>
      <c r="M669" s="294"/>
      <c r="N669" s="295"/>
      <c r="O669" s="234"/>
    </row>
    <row r="670" spans="5:15" x14ac:dyDescent="0.25">
      <c r="E670" s="293"/>
      <c r="F670" s="294"/>
      <c r="G670" s="294"/>
      <c r="H670" s="294"/>
      <c r="I670" s="294"/>
      <c r="J670" s="294"/>
      <c r="K670" s="294"/>
      <c r="L670" s="294"/>
      <c r="M670" s="294"/>
      <c r="N670" s="295"/>
      <c r="O670" s="234"/>
    </row>
    <row r="671" spans="5:15" x14ac:dyDescent="0.25">
      <c r="E671" s="293"/>
      <c r="F671" s="294"/>
      <c r="G671" s="294"/>
      <c r="H671" s="294"/>
      <c r="I671" s="294"/>
      <c r="J671" s="294"/>
      <c r="K671" s="294"/>
      <c r="L671" s="294"/>
      <c r="M671" s="294"/>
      <c r="N671" s="295"/>
      <c r="O671" s="234"/>
    </row>
    <row r="672" spans="5:15" x14ac:dyDescent="0.25">
      <c r="E672" s="293"/>
      <c r="F672" s="294"/>
      <c r="G672" s="294"/>
      <c r="H672" s="294"/>
      <c r="I672" s="294"/>
      <c r="J672" s="294"/>
      <c r="K672" s="294"/>
      <c r="L672" s="294"/>
      <c r="M672" s="294"/>
      <c r="N672" s="295"/>
      <c r="O672" s="234"/>
    </row>
    <row r="673" spans="5:15" x14ac:dyDescent="0.25">
      <c r="E673" s="293"/>
      <c r="F673" s="294"/>
      <c r="G673" s="294"/>
      <c r="H673" s="294"/>
      <c r="I673" s="294"/>
      <c r="J673" s="294"/>
      <c r="K673" s="294"/>
      <c r="L673" s="294"/>
      <c r="M673" s="294"/>
      <c r="N673" s="295"/>
      <c r="O673" s="234"/>
    </row>
    <row r="674" spans="5:15" x14ac:dyDescent="0.25">
      <c r="E674" s="293"/>
      <c r="F674" s="294"/>
      <c r="G674" s="294"/>
      <c r="H674" s="294"/>
      <c r="I674" s="294"/>
      <c r="J674" s="294"/>
      <c r="K674" s="294"/>
      <c r="L674" s="294"/>
      <c r="M674" s="294"/>
      <c r="N674" s="295"/>
      <c r="O674" s="234"/>
    </row>
    <row r="675" spans="5:15" x14ac:dyDescent="0.25">
      <c r="E675" s="293"/>
      <c r="F675" s="294"/>
      <c r="G675" s="294"/>
      <c r="H675" s="294"/>
      <c r="I675" s="294"/>
      <c r="J675" s="294"/>
      <c r="K675" s="294"/>
      <c r="L675" s="294"/>
      <c r="M675" s="294"/>
      <c r="N675" s="295"/>
      <c r="O675" s="234"/>
    </row>
    <row r="676" spans="5:15" x14ac:dyDescent="0.25">
      <c r="E676" s="293"/>
      <c r="F676" s="294"/>
      <c r="G676" s="294"/>
      <c r="H676" s="294"/>
      <c r="I676" s="294"/>
      <c r="J676" s="294"/>
      <c r="K676" s="294"/>
      <c r="L676" s="294"/>
      <c r="M676" s="294"/>
      <c r="N676" s="295"/>
      <c r="O676" s="234"/>
    </row>
    <row r="677" spans="5:15" x14ac:dyDescent="0.25">
      <c r="E677" s="293"/>
      <c r="F677" s="294"/>
      <c r="G677" s="294"/>
      <c r="H677" s="294"/>
      <c r="I677" s="294"/>
      <c r="J677" s="294"/>
      <c r="K677" s="294"/>
      <c r="L677" s="294"/>
      <c r="M677" s="294"/>
      <c r="N677" s="295"/>
      <c r="O677" s="234"/>
    </row>
    <row r="678" spans="5:15" x14ac:dyDescent="0.25">
      <c r="E678" s="293"/>
      <c r="F678" s="294"/>
      <c r="G678" s="294"/>
      <c r="H678" s="294"/>
      <c r="I678" s="294"/>
      <c r="J678" s="294"/>
      <c r="K678" s="294"/>
      <c r="L678" s="294"/>
      <c r="M678" s="294"/>
      <c r="N678" s="295"/>
      <c r="O678" s="234"/>
    </row>
    <row r="679" spans="5:15" x14ac:dyDescent="0.25">
      <c r="E679" s="293"/>
      <c r="F679" s="294"/>
      <c r="G679" s="294"/>
      <c r="H679" s="294"/>
      <c r="I679" s="294"/>
      <c r="J679" s="294"/>
      <c r="K679" s="294"/>
      <c r="L679" s="294"/>
      <c r="M679" s="294"/>
      <c r="N679" s="295"/>
      <c r="O679" s="234"/>
    </row>
    <row r="680" spans="5:15" x14ac:dyDescent="0.25">
      <c r="E680" s="293"/>
      <c r="F680" s="294"/>
      <c r="G680" s="294"/>
      <c r="H680" s="294"/>
      <c r="I680" s="294"/>
      <c r="J680" s="294"/>
      <c r="K680" s="294"/>
      <c r="L680" s="294"/>
      <c r="M680" s="294"/>
      <c r="N680" s="295"/>
      <c r="O680" s="234"/>
    </row>
    <row r="681" spans="5:15" x14ac:dyDescent="0.25">
      <c r="E681" s="293"/>
      <c r="F681" s="294"/>
      <c r="G681" s="294"/>
      <c r="H681" s="294"/>
      <c r="I681" s="294"/>
      <c r="J681" s="294"/>
      <c r="K681" s="294"/>
      <c r="L681" s="294"/>
      <c r="M681" s="294"/>
      <c r="N681" s="295"/>
      <c r="O681" s="234"/>
    </row>
    <row r="682" spans="5:15" x14ac:dyDescent="0.25">
      <c r="E682" s="293"/>
      <c r="F682" s="294"/>
      <c r="G682" s="294"/>
      <c r="H682" s="294"/>
      <c r="I682" s="294"/>
      <c r="J682" s="294"/>
      <c r="K682" s="294"/>
      <c r="L682" s="294"/>
      <c r="M682" s="294"/>
      <c r="N682" s="295"/>
      <c r="O682" s="234"/>
    </row>
    <row r="683" spans="5:15" x14ac:dyDescent="0.25">
      <c r="E683" s="293"/>
      <c r="F683" s="294"/>
      <c r="G683" s="294"/>
      <c r="H683" s="294"/>
      <c r="I683" s="294"/>
      <c r="J683" s="294"/>
      <c r="K683" s="294"/>
      <c r="L683" s="294"/>
      <c r="M683" s="294"/>
      <c r="N683" s="295"/>
      <c r="O683" s="234"/>
    </row>
    <row r="684" spans="5:15" x14ac:dyDescent="0.25">
      <c r="E684" s="293"/>
      <c r="F684" s="294"/>
      <c r="G684" s="294"/>
      <c r="H684" s="294"/>
      <c r="I684" s="294"/>
      <c r="J684" s="294"/>
      <c r="K684" s="294"/>
      <c r="L684" s="294"/>
      <c r="M684" s="294"/>
      <c r="N684" s="295"/>
      <c r="O684" s="234"/>
    </row>
    <row r="685" spans="5:15" x14ac:dyDescent="0.25">
      <c r="E685" s="293"/>
      <c r="F685" s="294"/>
      <c r="G685" s="294"/>
      <c r="H685" s="294"/>
      <c r="I685" s="294"/>
      <c r="J685" s="294"/>
      <c r="K685" s="294"/>
      <c r="L685" s="294"/>
      <c r="M685" s="294"/>
      <c r="N685" s="295"/>
      <c r="O685" s="234"/>
    </row>
    <row r="686" spans="5:15" x14ac:dyDescent="0.25">
      <c r="E686" s="293"/>
      <c r="F686" s="294"/>
      <c r="G686" s="294"/>
      <c r="H686" s="294"/>
      <c r="I686" s="294"/>
      <c r="J686" s="294"/>
      <c r="K686" s="294"/>
      <c r="L686" s="294"/>
      <c r="M686" s="294"/>
      <c r="N686" s="295"/>
      <c r="O686" s="234"/>
    </row>
    <row r="687" spans="5:15" x14ac:dyDescent="0.25">
      <c r="E687" s="293"/>
      <c r="F687" s="294"/>
      <c r="G687" s="294"/>
      <c r="H687" s="294"/>
      <c r="I687" s="294"/>
      <c r="J687" s="294"/>
      <c r="K687" s="294"/>
      <c r="L687" s="294"/>
      <c r="M687" s="294"/>
      <c r="N687" s="295"/>
      <c r="O687" s="234"/>
    </row>
    <row r="688" spans="5:15" x14ac:dyDescent="0.25">
      <c r="E688" s="293"/>
      <c r="F688" s="294"/>
      <c r="G688" s="294"/>
      <c r="H688" s="294"/>
      <c r="I688" s="294"/>
      <c r="J688" s="294"/>
      <c r="K688" s="294"/>
      <c r="L688" s="294"/>
      <c r="M688" s="294"/>
      <c r="N688" s="295"/>
      <c r="O688" s="234"/>
    </row>
    <row r="689" spans="5:15" x14ac:dyDescent="0.25">
      <c r="E689" s="293"/>
      <c r="F689" s="294"/>
      <c r="G689" s="294"/>
      <c r="H689" s="294"/>
      <c r="I689" s="294"/>
      <c r="J689" s="294"/>
      <c r="K689" s="294"/>
      <c r="L689" s="294"/>
      <c r="M689" s="294"/>
      <c r="N689" s="295"/>
      <c r="O689" s="234"/>
    </row>
    <row r="690" spans="5:15" x14ac:dyDescent="0.25">
      <c r="E690" s="293"/>
      <c r="F690" s="294"/>
      <c r="G690" s="294"/>
      <c r="H690" s="294"/>
      <c r="I690" s="294"/>
      <c r="J690" s="294"/>
      <c r="K690" s="294"/>
      <c r="L690" s="294"/>
      <c r="M690" s="294"/>
      <c r="N690" s="295"/>
      <c r="O690" s="234"/>
    </row>
    <row r="691" spans="5:15" x14ac:dyDescent="0.25">
      <c r="E691" s="293"/>
      <c r="F691" s="294"/>
      <c r="G691" s="294"/>
      <c r="H691" s="294"/>
      <c r="I691" s="294"/>
      <c r="J691" s="294"/>
      <c r="K691" s="294"/>
      <c r="L691" s="294"/>
      <c r="M691" s="294"/>
      <c r="N691" s="295"/>
      <c r="O691" s="234"/>
    </row>
    <row r="692" spans="5:15" x14ac:dyDescent="0.25">
      <c r="E692" s="293"/>
      <c r="F692" s="294"/>
      <c r="G692" s="294"/>
      <c r="H692" s="294"/>
      <c r="I692" s="294"/>
      <c r="J692" s="294"/>
      <c r="K692" s="294"/>
      <c r="L692" s="294"/>
      <c r="M692" s="294"/>
      <c r="N692" s="295"/>
      <c r="O692" s="234"/>
    </row>
    <row r="693" spans="5:15" x14ac:dyDescent="0.25">
      <c r="E693" s="293"/>
      <c r="F693" s="294"/>
      <c r="G693" s="294"/>
      <c r="H693" s="294"/>
      <c r="I693" s="294"/>
      <c r="J693" s="294"/>
      <c r="K693" s="294"/>
      <c r="L693" s="294"/>
      <c r="M693" s="294"/>
      <c r="N693" s="295"/>
      <c r="O693" s="234"/>
    </row>
    <row r="694" spans="5:15" x14ac:dyDescent="0.25">
      <c r="E694" s="293"/>
      <c r="F694" s="294"/>
      <c r="G694" s="294"/>
      <c r="H694" s="294"/>
      <c r="I694" s="294"/>
      <c r="J694" s="294"/>
      <c r="K694" s="294"/>
      <c r="L694" s="294"/>
      <c r="M694" s="294"/>
      <c r="N694" s="295"/>
      <c r="O694" s="234"/>
    </row>
    <row r="695" spans="5:15" x14ac:dyDescent="0.25">
      <c r="E695" s="293"/>
      <c r="F695" s="294"/>
      <c r="G695" s="294"/>
      <c r="H695" s="294"/>
      <c r="I695" s="294"/>
      <c r="J695" s="294"/>
      <c r="K695" s="294"/>
      <c r="L695" s="294"/>
      <c r="M695" s="294"/>
      <c r="N695" s="295"/>
      <c r="O695" s="234"/>
    </row>
    <row r="696" spans="5:15" x14ac:dyDescent="0.25">
      <c r="E696" s="293"/>
      <c r="F696" s="294"/>
      <c r="G696" s="294"/>
      <c r="H696" s="294"/>
      <c r="I696" s="294"/>
      <c r="J696" s="294"/>
      <c r="K696" s="294"/>
      <c r="L696" s="294"/>
      <c r="M696" s="294"/>
      <c r="N696" s="295"/>
      <c r="O696" s="234"/>
    </row>
    <row r="697" spans="5:15" x14ac:dyDescent="0.25">
      <c r="E697" s="293"/>
      <c r="F697" s="294"/>
      <c r="G697" s="294"/>
      <c r="H697" s="294"/>
      <c r="I697" s="294"/>
      <c r="J697" s="294"/>
      <c r="K697" s="294"/>
      <c r="L697" s="294"/>
      <c r="M697" s="294"/>
      <c r="N697" s="295"/>
      <c r="O697" s="234"/>
    </row>
    <row r="698" spans="5:15" x14ac:dyDescent="0.25">
      <c r="E698" s="293"/>
      <c r="F698" s="294"/>
      <c r="G698" s="294"/>
      <c r="H698" s="294"/>
      <c r="I698" s="294"/>
      <c r="J698" s="294"/>
      <c r="K698" s="294"/>
      <c r="L698" s="294"/>
      <c r="M698" s="294"/>
      <c r="N698" s="295"/>
      <c r="O698" s="234"/>
    </row>
    <row r="699" spans="5:15" x14ac:dyDescent="0.25">
      <c r="E699" s="293"/>
      <c r="F699" s="294"/>
      <c r="G699" s="294"/>
      <c r="H699" s="294"/>
      <c r="I699" s="294"/>
      <c r="J699" s="294"/>
      <c r="K699" s="294"/>
      <c r="L699" s="294"/>
      <c r="M699" s="294"/>
      <c r="N699" s="295"/>
      <c r="O699" s="234"/>
    </row>
    <row r="700" spans="5:15" x14ac:dyDescent="0.25">
      <c r="E700" s="293"/>
      <c r="F700" s="294"/>
      <c r="G700" s="294"/>
      <c r="H700" s="294"/>
      <c r="I700" s="294"/>
      <c r="J700" s="294"/>
      <c r="K700" s="294"/>
      <c r="L700" s="294"/>
      <c r="M700" s="294"/>
      <c r="N700" s="295"/>
      <c r="O700" s="234"/>
    </row>
    <row r="701" spans="5:15" x14ac:dyDescent="0.25">
      <c r="E701" s="293"/>
      <c r="F701" s="294"/>
      <c r="G701" s="294"/>
      <c r="H701" s="294"/>
      <c r="I701" s="294"/>
      <c r="J701" s="294"/>
      <c r="K701" s="294"/>
      <c r="L701" s="294"/>
      <c r="M701" s="294"/>
      <c r="N701" s="295"/>
      <c r="O701" s="234"/>
    </row>
    <row r="702" spans="5:15" x14ac:dyDescent="0.25">
      <c r="E702" s="293"/>
      <c r="F702" s="294"/>
      <c r="G702" s="294"/>
      <c r="H702" s="294"/>
      <c r="I702" s="294"/>
      <c r="J702" s="294"/>
      <c r="K702" s="294"/>
      <c r="L702" s="294"/>
      <c r="M702" s="294"/>
      <c r="N702" s="295"/>
      <c r="O702" s="234"/>
    </row>
    <row r="703" spans="5:15" x14ac:dyDescent="0.25">
      <c r="E703" s="293"/>
      <c r="F703" s="294"/>
      <c r="G703" s="294"/>
      <c r="H703" s="294"/>
      <c r="I703" s="294"/>
      <c r="J703" s="294"/>
      <c r="K703" s="294"/>
      <c r="L703" s="294"/>
      <c r="M703" s="294"/>
      <c r="N703" s="295"/>
      <c r="O703" s="234"/>
    </row>
    <row r="704" spans="5:15" x14ac:dyDescent="0.25">
      <c r="E704" s="293"/>
      <c r="F704" s="294"/>
      <c r="G704" s="294"/>
      <c r="H704" s="294"/>
      <c r="I704" s="294"/>
      <c r="J704" s="294"/>
      <c r="K704" s="294"/>
      <c r="L704" s="294"/>
      <c r="M704" s="294"/>
      <c r="N704" s="295"/>
      <c r="O704" s="234"/>
    </row>
    <row r="705" spans="5:15" x14ac:dyDescent="0.25">
      <c r="E705" s="293"/>
      <c r="F705" s="294"/>
      <c r="G705" s="294"/>
      <c r="H705" s="294"/>
      <c r="I705" s="294"/>
      <c r="J705" s="294"/>
      <c r="K705" s="294"/>
      <c r="L705" s="294"/>
      <c r="M705" s="294"/>
      <c r="N705" s="295"/>
      <c r="O705" s="234"/>
    </row>
    <row r="706" spans="5:15" x14ac:dyDescent="0.25">
      <c r="E706" s="293"/>
      <c r="F706" s="294"/>
      <c r="G706" s="294"/>
      <c r="H706" s="294"/>
      <c r="I706" s="294"/>
      <c r="J706" s="294"/>
      <c r="K706" s="294"/>
      <c r="L706" s="294"/>
      <c r="M706" s="294"/>
      <c r="N706" s="295"/>
      <c r="O706" s="234"/>
    </row>
    <row r="707" spans="5:15" x14ac:dyDescent="0.25">
      <c r="E707" s="293"/>
      <c r="F707" s="294"/>
      <c r="G707" s="294"/>
      <c r="H707" s="294"/>
      <c r="I707" s="294"/>
      <c r="J707" s="294"/>
      <c r="K707" s="294"/>
      <c r="L707" s="294"/>
      <c r="M707" s="294"/>
      <c r="N707" s="295"/>
      <c r="O707" s="234"/>
    </row>
    <row r="708" spans="5:15" x14ac:dyDescent="0.25">
      <c r="E708" s="293"/>
      <c r="F708" s="294"/>
      <c r="G708" s="294"/>
      <c r="H708" s="294"/>
      <c r="I708" s="294"/>
      <c r="J708" s="294"/>
      <c r="K708" s="294"/>
      <c r="L708" s="294"/>
      <c r="M708" s="294"/>
      <c r="N708" s="295"/>
      <c r="O708" s="234"/>
    </row>
    <row r="709" spans="5:15" x14ac:dyDescent="0.25">
      <c r="E709" s="293"/>
      <c r="F709" s="294"/>
      <c r="G709" s="294"/>
      <c r="H709" s="294"/>
      <c r="I709" s="294"/>
      <c r="J709" s="294"/>
      <c r="K709" s="294"/>
      <c r="L709" s="294"/>
      <c r="M709" s="294"/>
      <c r="N709" s="295"/>
      <c r="O709" s="234"/>
    </row>
    <row r="710" spans="5:15" x14ac:dyDescent="0.25">
      <c r="E710" s="293"/>
      <c r="F710" s="294"/>
      <c r="G710" s="294"/>
      <c r="H710" s="294"/>
      <c r="I710" s="294"/>
      <c r="J710" s="294"/>
      <c r="K710" s="294"/>
      <c r="L710" s="294"/>
      <c r="M710" s="294"/>
      <c r="N710" s="295"/>
      <c r="O710" s="234"/>
    </row>
    <row r="711" spans="5:15" x14ac:dyDescent="0.25">
      <c r="E711" s="293"/>
      <c r="F711" s="294"/>
      <c r="G711" s="294"/>
      <c r="H711" s="294"/>
      <c r="I711" s="294"/>
      <c r="J711" s="294"/>
      <c r="K711" s="294"/>
      <c r="L711" s="294"/>
      <c r="M711" s="294"/>
      <c r="N711" s="295"/>
      <c r="O711" s="234"/>
    </row>
    <row r="712" spans="5:15" x14ac:dyDescent="0.25">
      <c r="E712" s="293"/>
      <c r="F712" s="294"/>
      <c r="G712" s="294"/>
      <c r="H712" s="294"/>
      <c r="I712" s="294"/>
      <c r="J712" s="294"/>
      <c r="K712" s="294"/>
      <c r="L712" s="294"/>
      <c r="M712" s="294"/>
      <c r="N712" s="295"/>
      <c r="O712" s="234"/>
    </row>
    <row r="713" spans="5:15" x14ac:dyDescent="0.25">
      <c r="E713" s="293"/>
      <c r="F713" s="294"/>
      <c r="G713" s="294"/>
      <c r="H713" s="294"/>
      <c r="I713" s="294"/>
      <c r="J713" s="294"/>
      <c r="K713" s="294"/>
      <c r="L713" s="294"/>
      <c r="M713" s="294"/>
      <c r="N713" s="295"/>
      <c r="O713" s="234"/>
    </row>
    <row r="714" spans="5:15" x14ac:dyDescent="0.25">
      <c r="E714" s="293"/>
      <c r="F714" s="294"/>
      <c r="G714" s="294"/>
      <c r="H714" s="294"/>
      <c r="I714" s="294"/>
      <c r="J714" s="294"/>
      <c r="K714" s="294"/>
      <c r="L714" s="294"/>
      <c r="M714" s="294"/>
      <c r="N714" s="295"/>
      <c r="O714" s="234"/>
    </row>
    <row r="715" spans="5:15" x14ac:dyDescent="0.25">
      <c r="E715" s="293"/>
      <c r="F715" s="294"/>
      <c r="G715" s="294"/>
      <c r="H715" s="294"/>
      <c r="I715" s="294"/>
      <c r="J715" s="294"/>
      <c r="K715" s="294"/>
      <c r="L715" s="294"/>
      <c r="M715" s="294"/>
      <c r="N715" s="295"/>
      <c r="O715" s="234"/>
    </row>
    <row r="716" spans="5:15" x14ac:dyDescent="0.25">
      <c r="E716" s="293"/>
      <c r="F716" s="294"/>
      <c r="G716" s="294"/>
      <c r="H716" s="294"/>
      <c r="I716" s="294"/>
      <c r="J716" s="294"/>
      <c r="K716" s="294"/>
      <c r="L716" s="294"/>
      <c r="M716" s="294"/>
      <c r="N716" s="295"/>
      <c r="O716" s="234"/>
    </row>
    <row r="717" spans="5:15" x14ac:dyDescent="0.25">
      <c r="E717" s="293"/>
      <c r="F717" s="294"/>
      <c r="G717" s="294"/>
      <c r="H717" s="294"/>
      <c r="I717" s="294"/>
      <c r="J717" s="294"/>
      <c r="K717" s="294"/>
      <c r="L717" s="294"/>
      <c r="M717" s="294"/>
      <c r="N717" s="295"/>
      <c r="O717" s="234"/>
    </row>
    <row r="718" spans="5:15" x14ac:dyDescent="0.25">
      <c r="E718" s="293"/>
      <c r="F718" s="294"/>
      <c r="G718" s="294"/>
      <c r="H718" s="294"/>
      <c r="I718" s="294"/>
      <c r="J718" s="294"/>
      <c r="K718" s="294"/>
      <c r="L718" s="294"/>
      <c r="M718" s="294"/>
      <c r="N718" s="295"/>
      <c r="O718" s="234"/>
    </row>
    <row r="719" spans="5:15" x14ac:dyDescent="0.25">
      <c r="E719" s="293"/>
      <c r="F719" s="294"/>
      <c r="G719" s="294"/>
      <c r="H719" s="294"/>
      <c r="I719" s="294"/>
      <c r="J719" s="294"/>
      <c r="K719" s="294"/>
      <c r="L719" s="294"/>
      <c r="M719" s="294"/>
      <c r="N719" s="295"/>
      <c r="O719" s="234"/>
    </row>
    <row r="720" spans="5:15" x14ac:dyDescent="0.25">
      <c r="E720" s="293"/>
      <c r="F720" s="294"/>
      <c r="G720" s="294"/>
      <c r="H720" s="294"/>
      <c r="I720" s="294"/>
      <c r="J720" s="294"/>
      <c r="K720" s="294"/>
      <c r="L720" s="294"/>
      <c r="M720" s="294"/>
      <c r="N720" s="295"/>
      <c r="O720" s="234"/>
    </row>
    <row r="721" spans="5:15" x14ac:dyDescent="0.25">
      <c r="E721" s="293"/>
      <c r="F721" s="294"/>
      <c r="G721" s="294"/>
      <c r="H721" s="294"/>
      <c r="I721" s="294"/>
      <c r="J721" s="294"/>
      <c r="K721" s="294"/>
      <c r="L721" s="294"/>
      <c r="M721" s="294"/>
      <c r="N721" s="295"/>
      <c r="O721" s="234"/>
    </row>
    <row r="722" spans="5:15" x14ac:dyDescent="0.25">
      <c r="E722" s="293"/>
      <c r="F722" s="294"/>
      <c r="G722" s="294"/>
      <c r="H722" s="294"/>
      <c r="I722" s="294"/>
      <c r="J722" s="294"/>
      <c r="K722" s="294"/>
      <c r="L722" s="294"/>
      <c r="M722" s="294"/>
      <c r="N722" s="295"/>
      <c r="O722" s="234"/>
    </row>
    <row r="723" spans="5:15" x14ac:dyDescent="0.25">
      <c r="E723" s="293"/>
      <c r="F723" s="294"/>
      <c r="G723" s="294"/>
      <c r="H723" s="294"/>
      <c r="I723" s="294"/>
      <c r="J723" s="294"/>
      <c r="K723" s="294"/>
      <c r="L723" s="294"/>
      <c r="M723" s="294"/>
      <c r="N723" s="295"/>
      <c r="O723" s="234"/>
    </row>
    <row r="724" spans="5:15" x14ac:dyDescent="0.25">
      <c r="E724" s="293"/>
      <c r="F724" s="294"/>
      <c r="G724" s="294"/>
      <c r="H724" s="294"/>
      <c r="I724" s="294"/>
      <c r="J724" s="294"/>
      <c r="K724" s="294"/>
      <c r="L724" s="294"/>
      <c r="M724" s="294"/>
      <c r="N724" s="295"/>
      <c r="O724" s="234"/>
    </row>
    <row r="725" spans="5:15" x14ac:dyDescent="0.25">
      <c r="E725" s="293"/>
      <c r="F725" s="294"/>
      <c r="G725" s="294"/>
      <c r="H725" s="294"/>
      <c r="I725" s="294"/>
      <c r="J725" s="294"/>
      <c r="K725" s="294"/>
      <c r="L725" s="294"/>
      <c r="M725" s="294"/>
      <c r="N725" s="295"/>
      <c r="O725" s="234"/>
    </row>
    <row r="726" spans="5:15" x14ac:dyDescent="0.25">
      <c r="E726" s="293"/>
      <c r="F726" s="294"/>
      <c r="G726" s="294"/>
      <c r="H726" s="294"/>
      <c r="I726" s="294"/>
      <c r="J726" s="294"/>
      <c r="K726" s="294"/>
      <c r="L726" s="294"/>
      <c r="M726" s="294"/>
      <c r="N726" s="295"/>
      <c r="O726" s="234"/>
    </row>
    <row r="727" spans="5:15" x14ac:dyDescent="0.25">
      <c r="E727" s="293"/>
      <c r="F727" s="294"/>
      <c r="G727" s="294"/>
      <c r="H727" s="294"/>
      <c r="I727" s="294"/>
      <c r="J727" s="294"/>
      <c r="K727" s="294"/>
      <c r="L727" s="294"/>
      <c r="M727" s="294"/>
      <c r="N727" s="295"/>
      <c r="O727" s="234"/>
    </row>
    <row r="728" spans="5:15" x14ac:dyDescent="0.25">
      <c r="E728" s="293"/>
      <c r="F728" s="294"/>
      <c r="G728" s="294"/>
      <c r="H728" s="294"/>
      <c r="I728" s="294"/>
      <c r="J728" s="294"/>
      <c r="K728" s="294"/>
      <c r="L728" s="294"/>
      <c r="M728" s="294"/>
      <c r="N728" s="295"/>
      <c r="O728" s="234"/>
    </row>
    <row r="729" spans="5:15" x14ac:dyDescent="0.25">
      <c r="E729" s="293"/>
      <c r="F729" s="294"/>
      <c r="G729" s="294"/>
      <c r="H729" s="294"/>
      <c r="I729" s="294"/>
      <c r="J729" s="294"/>
      <c r="K729" s="294"/>
      <c r="L729" s="294"/>
      <c r="M729" s="294"/>
      <c r="N729" s="295"/>
      <c r="O729" s="234"/>
    </row>
    <row r="730" spans="5:15" x14ac:dyDescent="0.25">
      <c r="E730" s="293"/>
      <c r="F730" s="294"/>
      <c r="G730" s="294"/>
      <c r="H730" s="294"/>
      <c r="I730" s="294"/>
      <c r="J730" s="294"/>
      <c r="K730" s="294"/>
      <c r="L730" s="294"/>
      <c r="M730" s="294"/>
      <c r="N730" s="295"/>
      <c r="O730" s="234"/>
    </row>
    <row r="731" spans="5:15" x14ac:dyDescent="0.25">
      <c r="E731" s="293"/>
      <c r="F731" s="294"/>
      <c r="G731" s="294"/>
      <c r="H731" s="294"/>
      <c r="I731" s="294"/>
      <c r="J731" s="294"/>
      <c r="K731" s="294"/>
      <c r="L731" s="294"/>
      <c r="M731" s="294"/>
      <c r="N731" s="295"/>
      <c r="O731" s="234"/>
    </row>
    <row r="732" spans="5:15" x14ac:dyDescent="0.25">
      <c r="E732" s="293"/>
      <c r="F732" s="294"/>
      <c r="G732" s="294"/>
      <c r="H732" s="294"/>
      <c r="I732" s="294"/>
      <c r="J732" s="294"/>
      <c r="K732" s="294"/>
      <c r="L732" s="294"/>
      <c r="M732" s="294"/>
      <c r="N732" s="295"/>
      <c r="O732" s="234"/>
    </row>
    <row r="733" spans="5:15" x14ac:dyDescent="0.25">
      <c r="E733" s="293"/>
      <c r="F733" s="294"/>
      <c r="G733" s="294"/>
      <c r="H733" s="294"/>
      <c r="I733" s="294"/>
      <c r="J733" s="294"/>
      <c r="K733" s="294"/>
      <c r="L733" s="294"/>
      <c r="M733" s="294"/>
      <c r="N733" s="295"/>
      <c r="O733" s="234"/>
    </row>
    <row r="734" spans="5:15" x14ac:dyDescent="0.25">
      <c r="E734" s="293"/>
      <c r="F734" s="294"/>
      <c r="G734" s="294"/>
      <c r="H734" s="294"/>
      <c r="I734" s="294"/>
      <c r="J734" s="294"/>
      <c r="K734" s="294"/>
      <c r="L734" s="294"/>
      <c r="M734" s="294"/>
      <c r="N734" s="295"/>
      <c r="O734" s="234"/>
    </row>
    <row r="735" spans="5:15" x14ac:dyDescent="0.25">
      <c r="E735" s="293"/>
      <c r="F735" s="294"/>
      <c r="G735" s="294"/>
      <c r="H735" s="294"/>
      <c r="I735" s="294"/>
      <c r="J735" s="294"/>
      <c r="K735" s="294"/>
      <c r="L735" s="294"/>
      <c r="M735" s="294"/>
      <c r="N735" s="295"/>
      <c r="O735" s="234"/>
    </row>
    <row r="736" spans="5:15" x14ac:dyDescent="0.25">
      <c r="E736" s="293"/>
      <c r="F736" s="294"/>
      <c r="G736" s="294"/>
      <c r="H736" s="294"/>
      <c r="I736" s="294"/>
      <c r="J736" s="294"/>
      <c r="K736" s="294"/>
      <c r="L736" s="294"/>
      <c r="M736" s="294"/>
      <c r="N736" s="295"/>
      <c r="O736" s="234"/>
    </row>
    <row r="737" spans="5:15" x14ac:dyDescent="0.25">
      <c r="E737" s="293"/>
      <c r="F737" s="294"/>
      <c r="G737" s="294"/>
      <c r="H737" s="294"/>
      <c r="I737" s="294"/>
      <c r="J737" s="294"/>
      <c r="K737" s="294"/>
      <c r="L737" s="294"/>
      <c r="M737" s="294"/>
      <c r="N737" s="295"/>
      <c r="O737" s="234"/>
    </row>
    <row r="738" spans="5:15" x14ac:dyDescent="0.25">
      <c r="E738" s="293"/>
      <c r="F738" s="294"/>
      <c r="G738" s="294"/>
      <c r="H738" s="294"/>
      <c r="I738" s="294"/>
      <c r="J738" s="294"/>
      <c r="K738" s="294"/>
      <c r="L738" s="294"/>
      <c r="M738" s="294"/>
      <c r="N738" s="295"/>
      <c r="O738" s="234"/>
    </row>
    <row r="739" spans="5:15" x14ac:dyDescent="0.25">
      <c r="E739" s="293"/>
      <c r="F739" s="294"/>
      <c r="G739" s="294"/>
      <c r="H739" s="294"/>
      <c r="I739" s="294"/>
      <c r="J739" s="294"/>
      <c r="K739" s="294"/>
      <c r="L739" s="294"/>
      <c r="M739" s="294"/>
      <c r="N739" s="295"/>
      <c r="O739" s="234"/>
    </row>
    <row r="740" spans="5:15" x14ac:dyDescent="0.25">
      <c r="E740" s="293"/>
      <c r="F740" s="294"/>
      <c r="G740" s="294"/>
      <c r="H740" s="294"/>
      <c r="I740" s="294"/>
      <c r="J740" s="294"/>
      <c r="K740" s="294"/>
      <c r="L740" s="294"/>
      <c r="M740" s="294"/>
      <c r="N740" s="295"/>
      <c r="O740" s="234"/>
    </row>
    <row r="741" spans="5:15" x14ac:dyDescent="0.25">
      <c r="E741" s="293"/>
      <c r="F741" s="294"/>
      <c r="G741" s="294"/>
      <c r="H741" s="294"/>
      <c r="I741" s="294"/>
      <c r="J741" s="294"/>
      <c r="K741" s="294"/>
      <c r="L741" s="294"/>
      <c r="M741" s="294"/>
      <c r="N741" s="295"/>
      <c r="O741" s="234"/>
    </row>
    <row r="742" spans="5:15" x14ac:dyDescent="0.25">
      <c r="E742" s="293"/>
      <c r="F742" s="294"/>
      <c r="G742" s="294"/>
      <c r="H742" s="294"/>
      <c r="I742" s="294"/>
      <c r="J742" s="294"/>
      <c r="K742" s="294"/>
      <c r="L742" s="294"/>
      <c r="M742" s="294"/>
      <c r="N742" s="295"/>
      <c r="O742" s="234"/>
    </row>
    <row r="743" spans="5:15" x14ac:dyDescent="0.25">
      <c r="E743" s="293"/>
      <c r="F743" s="294"/>
      <c r="G743" s="294"/>
      <c r="H743" s="294"/>
      <c r="I743" s="294"/>
      <c r="J743" s="294"/>
      <c r="K743" s="294"/>
      <c r="L743" s="294"/>
      <c r="M743" s="294"/>
      <c r="N743" s="295"/>
      <c r="O743" s="234"/>
    </row>
    <row r="744" spans="5:15" x14ac:dyDescent="0.25">
      <c r="E744" s="293"/>
      <c r="F744" s="294"/>
      <c r="G744" s="294"/>
      <c r="H744" s="294"/>
      <c r="I744" s="294"/>
      <c r="J744" s="294"/>
      <c r="K744" s="294"/>
      <c r="L744" s="294"/>
      <c r="M744" s="294"/>
      <c r="N744" s="295"/>
      <c r="O744" s="234"/>
    </row>
    <row r="745" spans="5:15" x14ac:dyDescent="0.25">
      <c r="E745" s="293"/>
      <c r="F745" s="294"/>
      <c r="G745" s="294"/>
      <c r="H745" s="294"/>
      <c r="I745" s="294"/>
      <c r="J745" s="294"/>
      <c r="K745" s="294"/>
      <c r="L745" s="294"/>
      <c r="M745" s="294"/>
      <c r="N745" s="295"/>
      <c r="O745" s="234"/>
    </row>
    <row r="746" spans="5:15" x14ac:dyDescent="0.25">
      <c r="E746" s="293"/>
      <c r="F746" s="294"/>
      <c r="G746" s="294"/>
      <c r="H746" s="294"/>
      <c r="I746" s="294"/>
      <c r="J746" s="294"/>
      <c r="K746" s="294"/>
      <c r="L746" s="294"/>
      <c r="M746" s="294"/>
      <c r="N746" s="295"/>
      <c r="O746" s="234"/>
    </row>
    <row r="747" spans="5:15" x14ac:dyDescent="0.25">
      <c r="E747" s="293"/>
      <c r="F747" s="294"/>
      <c r="G747" s="294"/>
      <c r="H747" s="294"/>
      <c r="I747" s="294"/>
      <c r="J747" s="294"/>
      <c r="K747" s="294"/>
      <c r="L747" s="294"/>
      <c r="M747" s="294"/>
      <c r="N747" s="295"/>
      <c r="O747" s="234"/>
    </row>
    <row r="748" spans="5:15" x14ac:dyDescent="0.25">
      <c r="E748" s="293"/>
      <c r="F748" s="294"/>
      <c r="G748" s="294"/>
      <c r="H748" s="294"/>
      <c r="I748" s="294"/>
      <c r="J748" s="294"/>
      <c r="K748" s="294"/>
      <c r="L748" s="294"/>
      <c r="M748" s="294"/>
      <c r="N748" s="295"/>
      <c r="O748" s="234"/>
    </row>
    <row r="749" spans="5:15" x14ac:dyDescent="0.25">
      <c r="E749" s="293"/>
      <c r="F749" s="294"/>
      <c r="G749" s="294"/>
      <c r="H749" s="294"/>
      <c r="I749" s="294"/>
      <c r="J749" s="294"/>
      <c r="K749" s="294"/>
      <c r="L749" s="294"/>
      <c r="M749" s="294"/>
      <c r="N749" s="295"/>
      <c r="O749" s="234"/>
    </row>
    <row r="750" spans="5:15" x14ac:dyDescent="0.25">
      <c r="E750" s="293"/>
      <c r="F750" s="294"/>
      <c r="G750" s="294"/>
      <c r="H750" s="294"/>
      <c r="I750" s="294"/>
      <c r="J750" s="294"/>
      <c r="K750" s="294"/>
      <c r="L750" s="294"/>
      <c r="M750" s="294"/>
      <c r="N750" s="295"/>
      <c r="O750" s="234"/>
    </row>
    <row r="751" spans="5:15" x14ac:dyDescent="0.25">
      <c r="E751" s="293"/>
      <c r="F751" s="294"/>
      <c r="G751" s="294"/>
      <c r="H751" s="294"/>
      <c r="I751" s="294"/>
      <c r="J751" s="294"/>
      <c r="K751" s="294"/>
      <c r="L751" s="294"/>
      <c r="M751" s="294"/>
      <c r="N751" s="295"/>
      <c r="O751" s="234"/>
    </row>
    <row r="752" spans="5:15" x14ac:dyDescent="0.25">
      <c r="E752" s="293"/>
      <c r="F752" s="294"/>
      <c r="G752" s="294"/>
      <c r="H752" s="294"/>
      <c r="I752" s="294"/>
      <c r="J752" s="294"/>
      <c r="K752" s="294"/>
      <c r="L752" s="294"/>
      <c r="M752" s="294"/>
      <c r="N752" s="295"/>
      <c r="O752" s="234"/>
    </row>
    <row r="753" spans="5:15" x14ac:dyDescent="0.25">
      <c r="E753" s="293"/>
      <c r="F753" s="294"/>
      <c r="G753" s="294"/>
      <c r="H753" s="294"/>
      <c r="I753" s="294"/>
      <c r="J753" s="294"/>
      <c r="K753" s="294"/>
      <c r="L753" s="294"/>
      <c r="M753" s="294"/>
      <c r="N753" s="295"/>
      <c r="O753" s="234"/>
    </row>
    <row r="754" spans="5:15" x14ac:dyDescent="0.25">
      <c r="E754" s="293"/>
      <c r="F754" s="294"/>
      <c r="G754" s="294"/>
      <c r="H754" s="294"/>
      <c r="I754" s="294"/>
      <c r="J754" s="294"/>
      <c r="K754" s="294"/>
      <c r="L754" s="294"/>
      <c r="M754" s="294"/>
      <c r="N754" s="295"/>
      <c r="O754" s="234"/>
    </row>
    <row r="755" spans="5:15" x14ac:dyDescent="0.25">
      <c r="E755" s="293"/>
      <c r="F755" s="294"/>
      <c r="G755" s="294"/>
      <c r="H755" s="294"/>
      <c r="I755" s="294"/>
      <c r="J755" s="294"/>
      <c r="K755" s="294"/>
      <c r="L755" s="294"/>
      <c r="M755" s="294"/>
      <c r="N755" s="295"/>
      <c r="O755" s="234"/>
    </row>
    <row r="756" spans="5:15" x14ac:dyDescent="0.25">
      <c r="E756" s="293"/>
      <c r="F756" s="294"/>
      <c r="G756" s="294"/>
      <c r="H756" s="294"/>
      <c r="I756" s="294"/>
      <c r="J756" s="294"/>
      <c r="K756" s="294"/>
      <c r="L756" s="294"/>
      <c r="M756" s="294"/>
      <c r="N756" s="295"/>
      <c r="O756" s="234"/>
    </row>
    <row r="757" spans="5:15" x14ac:dyDescent="0.25">
      <c r="E757" s="293"/>
      <c r="F757" s="294"/>
      <c r="G757" s="294"/>
      <c r="H757" s="294"/>
      <c r="I757" s="294"/>
      <c r="J757" s="294"/>
      <c r="K757" s="294"/>
      <c r="L757" s="294"/>
      <c r="M757" s="294"/>
      <c r="N757" s="295"/>
      <c r="O757" s="234"/>
    </row>
    <row r="758" spans="5:15" x14ac:dyDescent="0.25">
      <c r="E758" s="293"/>
      <c r="F758" s="294"/>
      <c r="G758" s="294"/>
      <c r="H758" s="294"/>
      <c r="I758" s="294"/>
      <c r="J758" s="294"/>
      <c r="K758" s="294"/>
      <c r="L758" s="294"/>
      <c r="M758" s="294"/>
      <c r="N758" s="295"/>
      <c r="O758" s="234"/>
    </row>
    <row r="759" spans="5:15" x14ac:dyDescent="0.25">
      <c r="E759" s="293"/>
      <c r="F759" s="294"/>
      <c r="G759" s="294"/>
      <c r="H759" s="294"/>
      <c r="I759" s="294"/>
      <c r="J759" s="294"/>
      <c r="K759" s="294"/>
      <c r="L759" s="294"/>
      <c r="M759" s="294"/>
      <c r="N759" s="295"/>
      <c r="O759" s="234"/>
    </row>
    <row r="760" spans="5:15" x14ac:dyDescent="0.25">
      <c r="E760" s="293"/>
      <c r="F760" s="294"/>
      <c r="G760" s="294"/>
      <c r="H760" s="294"/>
      <c r="I760" s="294"/>
      <c r="J760" s="294"/>
      <c r="K760" s="294"/>
      <c r="L760" s="294"/>
      <c r="M760" s="294"/>
      <c r="N760" s="295"/>
      <c r="O760" s="234"/>
    </row>
    <row r="761" spans="5:15" x14ac:dyDescent="0.25">
      <c r="E761" s="293"/>
      <c r="F761" s="294"/>
      <c r="G761" s="294"/>
      <c r="H761" s="294"/>
      <c r="I761" s="294"/>
      <c r="J761" s="294"/>
      <c r="K761" s="294"/>
      <c r="L761" s="294"/>
      <c r="M761" s="294"/>
      <c r="N761" s="295"/>
      <c r="O761" s="234"/>
    </row>
    <row r="762" spans="5:15" x14ac:dyDescent="0.25">
      <c r="E762" s="293"/>
      <c r="F762" s="294"/>
      <c r="G762" s="294"/>
      <c r="H762" s="294"/>
      <c r="I762" s="294"/>
      <c r="J762" s="294"/>
      <c r="K762" s="294"/>
      <c r="L762" s="294"/>
      <c r="M762" s="294"/>
      <c r="N762" s="295"/>
      <c r="O762" s="234"/>
    </row>
    <row r="763" spans="5:15" x14ac:dyDescent="0.25">
      <c r="E763" s="293"/>
      <c r="F763" s="294"/>
      <c r="G763" s="294"/>
      <c r="H763" s="294"/>
      <c r="I763" s="294"/>
      <c r="J763" s="294"/>
      <c r="K763" s="294"/>
      <c r="L763" s="294"/>
      <c r="M763" s="294"/>
      <c r="N763" s="295"/>
      <c r="O763" s="234"/>
    </row>
    <row r="764" spans="5:15" x14ac:dyDescent="0.25">
      <c r="E764" s="293"/>
      <c r="F764" s="294"/>
      <c r="G764" s="294"/>
      <c r="H764" s="294"/>
      <c r="I764" s="294"/>
      <c r="J764" s="294"/>
      <c r="K764" s="294"/>
      <c r="L764" s="294"/>
      <c r="M764" s="294"/>
      <c r="N764" s="295"/>
      <c r="O764" s="234"/>
    </row>
    <row r="765" spans="5:15" x14ac:dyDescent="0.25">
      <c r="E765" s="293"/>
      <c r="F765" s="294"/>
      <c r="G765" s="294"/>
      <c r="H765" s="294"/>
      <c r="I765" s="294"/>
      <c r="J765" s="294"/>
      <c r="K765" s="294"/>
      <c r="L765" s="294"/>
      <c r="M765" s="294"/>
      <c r="N765" s="295"/>
      <c r="O765" s="234"/>
    </row>
    <row r="766" spans="5:15" x14ac:dyDescent="0.25">
      <c r="E766" s="293"/>
      <c r="F766" s="294"/>
      <c r="G766" s="294"/>
      <c r="H766" s="294"/>
      <c r="I766" s="294"/>
      <c r="J766" s="294"/>
      <c r="K766" s="294"/>
      <c r="L766" s="294"/>
      <c r="M766" s="294"/>
      <c r="N766" s="295"/>
      <c r="O766" s="234"/>
    </row>
    <row r="767" spans="5:15" x14ac:dyDescent="0.25">
      <c r="E767" s="293"/>
      <c r="F767" s="294"/>
      <c r="G767" s="294"/>
      <c r="H767" s="294"/>
      <c r="I767" s="294"/>
      <c r="J767" s="294"/>
      <c r="K767" s="294"/>
      <c r="L767" s="294"/>
      <c r="M767" s="294"/>
      <c r="N767" s="295"/>
      <c r="O767" s="234"/>
    </row>
    <row r="768" spans="5:15" x14ac:dyDescent="0.25">
      <c r="E768" s="293"/>
      <c r="F768" s="294"/>
      <c r="G768" s="294"/>
      <c r="H768" s="294"/>
      <c r="I768" s="294"/>
      <c r="J768" s="294"/>
      <c r="K768" s="294"/>
      <c r="L768" s="294"/>
      <c r="M768" s="294"/>
      <c r="N768" s="295"/>
      <c r="O768" s="234"/>
    </row>
    <row r="769" spans="5:15" x14ac:dyDescent="0.25">
      <c r="E769" s="293"/>
      <c r="F769" s="294"/>
      <c r="G769" s="294"/>
      <c r="H769" s="294"/>
      <c r="I769" s="294"/>
      <c r="J769" s="294"/>
      <c r="K769" s="294"/>
      <c r="L769" s="294"/>
      <c r="M769" s="294"/>
      <c r="N769" s="295"/>
      <c r="O769" s="234"/>
    </row>
    <row r="770" spans="5:15" x14ac:dyDescent="0.25">
      <c r="E770" s="293"/>
      <c r="F770" s="294"/>
      <c r="G770" s="294"/>
      <c r="H770" s="294"/>
      <c r="I770" s="294"/>
      <c r="J770" s="294"/>
      <c r="K770" s="294"/>
      <c r="L770" s="294"/>
      <c r="M770" s="294"/>
      <c r="N770" s="295"/>
      <c r="O770" s="234"/>
    </row>
    <row r="771" spans="5:15" x14ac:dyDescent="0.25">
      <c r="E771" s="293"/>
      <c r="F771" s="294"/>
      <c r="G771" s="294"/>
      <c r="H771" s="294"/>
      <c r="I771" s="294"/>
      <c r="J771" s="294"/>
      <c r="K771" s="294"/>
      <c r="L771" s="294"/>
      <c r="M771" s="294"/>
      <c r="N771" s="295"/>
      <c r="O771" s="234"/>
    </row>
    <row r="772" spans="5:15" x14ac:dyDescent="0.25">
      <c r="E772" s="293"/>
      <c r="F772" s="294"/>
      <c r="G772" s="294"/>
      <c r="H772" s="294"/>
      <c r="I772" s="294"/>
      <c r="J772" s="294"/>
      <c r="K772" s="294"/>
      <c r="L772" s="294"/>
      <c r="M772" s="294"/>
      <c r="N772" s="295"/>
      <c r="O772" s="234"/>
    </row>
    <row r="773" spans="5:15" x14ac:dyDescent="0.25">
      <c r="E773" s="293"/>
      <c r="F773" s="294"/>
      <c r="G773" s="294"/>
      <c r="H773" s="294"/>
      <c r="I773" s="294"/>
      <c r="J773" s="294"/>
      <c r="K773" s="294"/>
      <c r="L773" s="294"/>
      <c r="M773" s="294"/>
      <c r="N773" s="295"/>
      <c r="O773" s="234"/>
    </row>
    <row r="774" spans="5:15" x14ac:dyDescent="0.25">
      <c r="E774" s="293"/>
      <c r="F774" s="294"/>
      <c r="G774" s="294"/>
      <c r="H774" s="294"/>
      <c r="I774" s="294"/>
      <c r="J774" s="294"/>
      <c r="K774" s="294"/>
      <c r="L774" s="294"/>
      <c r="M774" s="294"/>
      <c r="N774" s="295"/>
      <c r="O774" s="234"/>
    </row>
    <row r="775" spans="5:15" x14ac:dyDescent="0.25">
      <c r="E775" s="293"/>
      <c r="F775" s="294"/>
      <c r="G775" s="294"/>
      <c r="H775" s="294"/>
      <c r="I775" s="294"/>
      <c r="J775" s="294"/>
      <c r="K775" s="294"/>
      <c r="L775" s="294"/>
      <c r="M775" s="294"/>
      <c r="N775" s="295"/>
      <c r="O775" s="234"/>
    </row>
    <row r="776" spans="5:15" x14ac:dyDescent="0.25">
      <c r="E776" s="293"/>
      <c r="F776" s="294"/>
      <c r="G776" s="294"/>
      <c r="H776" s="294"/>
      <c r="I776" s="294"/>
      <c r="J776" s="294"/>
      <c r="K776" s="294"/>
      <c r="L776" s="294"/>
      <c r="M776" s="294"/>
      <c r="N776" s="295"/>
      <c r="O776" s="234"/>
    </row>
    <row r="777" spans="5:15" x14ac:dyDescent="0.25">
      <c r="E777" s="293"/>
      <c r="F777" s="294"/>
      <c r="G777" s="294"/>
      <c r="H777" s="294"/>
      <c r="I777" s="294"/>
      <c r="J777" s="294"/>
      <c r="K777" s="294"/>
      <c r="L777" s="294"/>
      <c r="M777" s="294"/>
      <c r="N777" s="295"/>
      <c r="O777" s="234"/>
    </row>
    <row r="778" spans="5:15" x14ac:dyDescent="0.25">
      <c r="E778" s="293"/>
      <c r="F778" s="294"/>
      <c r="G778" s="294"/>
      <c r="H778" s="294"/>
      <c r="I778" s="294"/>
      <c r="J778" s="294"/>
      <c r="K778" s="294"/>
      <c r="L778" s="294"/>
      <c r="M778" s="294"/>
      <c r="N778" s="295"/>
      <c r="O778" s="234"/>
    </row>
    <row r="779" spans="5:15" x14ac:dyDescent="0.25">
      <c r="E779" s="293"/>
      <c r="F779" s="294"/>
      <c r="G779" s="294"/>
      <c r="H779" s="294"/>
      <c r="I779" s="294"/>
      <c r="J779" s="294"/>
      <c r="K779" s="294"/>
      <c r="L779" s="294"/>
      <c r="M779" s="294"/>
      <c r="N779" s="295"/>
      <c r="O779" s="234"/>
    </row>
    <row r="780" spans="5:15" x14ac:dyDescent="0.25">
      <c r="E780" s="293"/>
      <c r="F780" s="294"/>
      <c r="G780" s="294"/>
      <c r="H780" s="294"/>
      <c r="I780" s="294"/>
      <c r="J780" s="294"/>
      <c r="K780" s="294"/>
      <c r="L780" s="294"/>
      <c r="M780" s="294"/>
      <c r="N780" s="295"/>
      <c r="O780" s="234"/>
    </row>
    <row r="781" spans="5:15" x14ac:dyDescent="0.25">
      <c r="E781" s="293"/>
      <c r="F781" s="294"/>
      <c r="G781" s="294"/>
      <c r="H781" s="294"/>
      <c r="I781" s="294"/>
      <c r="J781" s="294"/>
      <c r="K781" s="294"/>
      <c r="L781" s="294"/>
      <c r="M781" s="294"/>
      <c r="N781" s="295"/>
      <c r="O781" s="234"/>
    </row>
    <row r="782" spans="5:15" x14ac:dyDescent="0.25">
      <c r="E782" s="293"/>
      <c r="F782" s="294"/>
      <c r="G782" s="294"/>
      <c r="H782" s="294"/>
      <c r="I782" s="294"/>
      <c r="J782" s="294"/>
      <c r="K782" s="294"/>
      <c r="L782" s="294"/>
      <c r="M782" s="294"/>
      <c r="N782" s="295"/>
      <c r="O782" s="234"/>
    </row>
    <row r="783" spans="5:15" x14ac:dyDescent="0.25">
      <c r="E783" s="293"/>
      <c r="F783" s="294"/>
      <c r="G783" s="294"/>
      <c r="H783" s="294"/>
      <c r="I783" s="294"/>
      <c r="J783" s="294"/>
      <c r="K783" s="294"/>
      <c r="L783" s="294"/>
      <c r="M783" s="294"/>
      <c r="N783" s="295"/>
      <c r="O783" s="234"/>
    </row>
    <row r="784" spans="5:15" x14ac:dyDescent="0.25">
      <c r="E784" s="293"/>
      <c r="F784" s="294"/>
      <c r="G784" s="294"/>
      <c r="H784" s="294"/>
      <c r="I784" s="294"/>
      <c r="J784" s="294"/>
      <c r="K784" s="294"/>
      <c r="L784" s="294"/>
      <c r="M784" s="294"/>
      <c r="N784" s="295"/>
      <c r="O784" s="234"/>
    </row>
    <row r="785" spans="5:15" x14ac:dyDescent="0.25">
      <c r="E785" s="293"/>
      <c r="F785" s="294"/>
      <c r="G785" s="294"/>
      <c r="H785" s="294"/>
      <c r="I785" s="294"/>
      <c r="J785" s="294"/>
      <c r="K785" s="294"/>
      <c r="L785" s="294"/>
      <c r="M785" s="294"/>
      <c r="N785" s="295"/>
      <c r="O785" s="234"/>
    </row>
    <row r="786" spans="5:15" x14ac:dyDescent="0.25">
      <c r="E786" s="293"/>
      <c r="F786" s="294"/>
      <c r="G786" s="294"/>
      <c r="H786" s="294"/>
      <c r="I786" s="294"/>
      <c r="J786" s="294"/>
      <c r="K786" s="294"/>
      <c r="L786" s="294"/>
      <c r="M786" s="294"/>
      <c r="N786" s="295"/>
      <c r="O786" s="234"/>
    </row>
    <row r="787" spans="5:15" x14ac:dyDescent="0.25">
      <c r="E787" s="293"/>
      <c r="F787" s="294"/>
      <c r="G787" s="294"/>
      <c r="H787" s="294"/>
      <c r="I787" s="294"/>
      <c r="J787" s="294"/>
      <c r="K787" s="294"/>
      <c r="L787" s="294"/>
      <c r="M787" s="294"/>
      <c r="N787" s="295"/>
      <c r="O787" s="234"/>
    </row>
    <row r="788" spans="5:15" x14ac:dyDescent="0.25">
      <c r="E788" s="293"/>
      <c r="F788" s="294"/>
      <c r="G788" s="294"/>
      <c r="H788" s="294"/>
      <c r="I788" s="294"/>
      <c r="J788" s="294"/>
      <c r="K788" s="294"/>
      <c r="L788" s="294"/>
      <c r="M788" s="294"/>
      <c r="N788" s="295"/>
      <c r="O788" s="234"/>
    </row>
    <row r="789" spans="5:15" x14ac:dyDescent="0.25">
      <c r="E789" s="293"/>
      <c r="F789" s="294"/>
      <c r="G789" s="294"/>
      <c r="H789" s="294"/>
      <c r="I789" s="294"/>
      <c r="J789" s="294"/>
      <c r="K789" s="294"/>
      <c r="L789" s="294"/>
      <c r="M789" s="294"/>
      <c r="N789" s="295"/>
      <c r="O789" s="234"/>
    </row>
    <row r="790" spans="5:15" x14ac:dyDescent="0.25">
      <c r="E790" s="293"/>
      <c r="F790" s="294"/>
      <c r="G790" s="294"/>
      <c r="H790" s="294"/>
      <c r="I790" s="294"/>
      <c r="J790" s="294"/>
      <c r="K790" s="294"/>
      <c r="L790" s="294"/>
      <c r="M790" s="294"/>
      <c r="N790" s="295"/>
      <c r="O790" s="234"/>
    </row>
    <row r="791" spans="5:15" x14ac:dyDescent="0.25">
      <c r="E791" s="293"/>
      <c r="F791" s="294"/>
      <c r="G791" s="294"/>
      <c r="H791" s="294"/>
      <c r="I791" s="294"/>
      <c r="J791" s="294"/>
      <c r="K791" s="294"/>
      <c r="L791" s="294"/>
      <c r="M791" s="294"/>
      <c r="N791" s="295"/>
      <c r="O791" s="234"/>
    </row>
    <row r="792" spans="5:15" x14ac:dyDescent="0.25">
      <c r="E792" s="293"/>
      <c r="F792" s="294"/>
      <c r="G792" s="294"/>
      <c r="H792" s="294"/>
      <c r="I792" s="294"/>
      <c r="J792" s="294"/>
      <c r="K792" s="294"/>
      <c r="L792" s="294"/>
      <c r="M792" s="294"/>
      <c r="N792" s="295"/>
      <c r="O792" s="234"/>
    </row>
    <row r="793" spans="5:15" x14ac:dyDescent="0.25">
      <c r="E793" s="293"/>
      <c r="F793" s="294"/>
      <c r="G793" s="294"/>
      <c r="H793" s="294"/>
      <c r="I793" s="294"/>
      <c r="J793" s="294"/>
      <c r="K793" s="294"/>
      <c r="L793" s="294"/>
      <c r="M793" s="294"/>
      <c r="N793" s="295"/>
      <c r="O793" s="234"/>
    </row>
    <row r="794" spans="5:15" x14ac:dyDescent="0.25">
      <c r="E794" s="293"/>
      <c r="F794" s="294"/>
      <c r="G794" s="294"/>
      <c r="H794" s="294"/>
      <c r="I794" s="294"/>
      <c r="J794" s="294"/>
      <c r="K794" s="294"/>
      <c r="L794" s="294"/>
      <c r="M794" s="294"/>
      <c r="N794" s="295"/>
      <c r="O794" s="234"/>
    </row>
    <row r="795" spans="5:15" x14ac:dyDescent="0.25">
      <c r="E795" s="293"/>
      <c r="F795" s="294"/>
      <c r="G795" s="294"/>
      <c r="H795" s="294"/>
      <c r="I795" s="294"/>
      <c r="J795" s="294"/>
      <c r="K795" s="294"/>
      <c r="L795" s="294"/>
      <c r="M795" s="294"/>
      <c r="N795" s="295"/>
      <c r="O795" s="234"/>
    </row>
    <row r="796" spans="5:15" x14ac:dyDescent="0.25">
      <c r="E796" s="293"/>
      <c r="F796" s="294"/>
      <c r="G796" s="294"/>
      <c r="H796" s="294"/>
      <c r="I796" s="294"/>
      <c r="J796" s="294"/>
      <c r="K796" s="294"/>
      <c r="L796" s="294"/>
      <c r="M796" s="294"/>
      <c r="N796" s="295"/>
      <c r="O796" s="234"/>
    </row>
    <row r="797" spans="5:15" x14ac:dyDescent="0.25">
      <c r="E797" s="293"/>
      <c r="F797" s="294"/>
      <c r="G797" s="294"/>
      <c r="H797" s="294"/>
      <c r="I797" s="294"/>
      <c r="J797" s="294"/>
      <c r="K797" s="294"/>
      <c r="L797" s="294"/>
      <c r="M797" s="294"/>
      <c r="N797" s="295"/>
      <c r="O797" s="234"/>
    </row>
    <row r="798" spans="5:15" x14ac:dyDescent="0.25">
      <c r="E798" s="293"/>
      <c r="F798" s="294"/>
      <c r="G798" s="294"/>
      <c r="H798" s="294"/>
      <c r="I798" s="294"/>
      <c r="J798" s="294"/>
      <c r="K798" s="294"/>
      <c r="L798" s="294"/>
      <c r="M798" s="294"/>
      <c r="N798" s="295"/>
      <c r="O798" s="234"/>
    </row>
    <row r="799" spans="5:15" x14ac:dyDescent="0.25">
      <c r="E799" s="293"/>
      <c r="F799" s="294"/>
      <c r="G799" s="294"/>
      <c r="H799" s="294"/>
      <c r="I799" s="294"/>
      <c r="J799" s="294"/>
      <c r="K799" s="294"/>
      <c r="L799" s="294"/>
      <c r="M799" s="294"/>
      <c r="N799" s="295"/>
      <c r="O799" s="234"/>
    </row>
    <row r="800" spans="5:15" x14ac:dyDescent="0.25">
      <c r="E800" s="293"/>
      <c r="F800" s="294"/>
      <c r="G800" s="294"/>
      <c r="H800" s="294"/>
      <c r="I800" s="294"/>
      <c r="J800" s="294"/>
      <c r="K800" s="294"/>
      <c r="L800" s="294"/>
      <c r="M800" s="294"/>
      <c r="N800" s="295"/>
      <c r="O800" s="234"/>
    </row>
    <row r="801" spans="5:15" x14ac:dyDescent="0.25">
      <c r="E801" s="293"/>
      <c r="F801" s="294"/>
      <c r="G801" s="294"/>
      <c r="H801" s="294"/>
      <c r="I801" s="294"/>
      <c r="J801" s="294"/>
      <c r="K801" s="294"/>
      <c r="L801" s="294"/>
      <c r="M801" s="294"/>
      <c r="N801" s="295"/>
      <c r="O801" s="234"/>
    </row>
    <row r="802" spans="5:15" x14ac:dyDescent="0.25">
      <c r="E802" s="293"/>
      <c r="F802" s="294"/>
      <c r="G802" s="294"/>
      <c r="H802" s="294"/>
      <c r="I802" s="294"/>
      <c r="J802" s="294"/>
      <c r="K802" s="294"/>
      <c r="L802" s="294"/>
      <c r="M802" s="294"/>
      <c r="N802" s="295"/>
      <c r="O802" s="234"/>
    </row>
    <row r="803" spans="5:15" x14ac:dyDescent="0.25">
      <c r="E803" s="293"/>
      <c r="F803" s="294"/>
      <c r="G803" s="294"/>
      <c r="H803" s="294"/>
      <c r="I803" s="294"/>
      <c r="J803" s="294"/>
      <c r="K803" s="294"/>
      <c r="L803" s="294"/>
      <c r="M803" s="294"/>
      <c r="N803" s="295"/>
      <c r="O803" s="234"/>
    </row>
    <row r="804" spans="5:15" x14ac:dyDescent="0.25">
      <c r="E804" s="293"/>
      <c r="F804" s="294"/>
      <c r="G804" s="294"/>
      <c r="H804" s="294"/>
      <c r="I804" s="294"/>
      <c r="J804" s="294"/>
      <c r="K804" s="294"/>
      <c r="L804" s="294"/>
      <c r="M804" s="294"/>
      <c r="N804" s="295"/>
      <c r="O804" s="234"/>
    </row>
    <row r="805" spans="5:15" x14ac:dyDescent="0.25">
      <c r="E805" s="293"/>
      <c r="F805" s="294"/>
      <c r="G805" s="294"/>
      <c r="H805" s="294"/>
      <c r="I805" s="294"/>
      <c r="J805" s="294"/>
      <c r="K805" s="294"/>
      <c r="L805" s="294"/>
      <c r="M805" s="294"/>
      <c r="N805" s="295"/>
      <c r="O805" s="234"/>
    </row>
    <row r="806" spans="5:15" x14ac:dyDescent="0.25">
      <c r="E806" s="293"/>
      <c r="F806" s="294"/>
      <c r="G806" s="294"/>
      <c r="H806" s="294"/>
      <c r="I806" s="294"/>
      <c r="J806" s="294"/>
      <c r="K806" s="294"/>
      <c r="L806" s="294"/>
      <c r="M806" s="294"/>
      <c r="N806" s="295"/>
      <c r="O806" s="234"/>
    </row>
    <row r="807" spans="5:15" x14ac:dyDescent="0.25">
      <c r="E807" s="293"/>
      <c r="F807" s="294"/>
      <c r="G807" s="294"/>
      <c r="H807" s="294"/>
      <c r="I807" s="294"/>
      <c r="J807" s="294"/>
      <c r="K807" s="294"/>
      <c r="L807" s="294"/>
      <c r="M807" s="294"/>
      <c r="N807" s="295"/>
      <c r="O807" s="234"/>
    </row>
    <row r="808" spans="5:15" x14ac:dyDescent="0.25">
      <c r="E808" s="293"/>
      <c r="F808" s="294"/>
      <c r="G808" s="294"/>
      <c r="H808" s="294"/>
      <c r="I808" s="294"/>
      <c r="J808" s="294"/>
      <c r="K808" s="294"/>
      <c r="L808" s="294"/>
      <c r="M808" s="294"/>
      <c r="N808" s="295"/>
      <c r="O808" s="234"/>
    </row>
    <row r="809" spans="5:15" x14ac:dyDescent="0.25">
      <c r="E809" s="293"/>
      <c r="F809" s="294"/>
      <c r="G809" s="294"/>
      <c r="H809" s="294"/>
      <c r="I809" s="294"/>
      <c r="J809" s="294"/>
      <c r="K809" s="294"/>
      <c r="L809" s="294"/>
      <c r="M809" s="294"/>
      <c r="N809" s="295"/>
      <c r="O809" s="234"/>
    </row>
    <row r="810" spans="5:15" x14ac:dyDescent="0.25">
      <c r="E810" s="293"/>
      <c r="F810" s="294"/>
      <c r="G810" s="294"/>
      <c r="H810" s="294"/>
      <c r="I810" s="294"/>
      <c r="J810" s="294"/>
      <c r="K810" s="294"/>
      <c r="L810" s="294"/>
      <c r="M810" s="294"/>
      <c r="N810" s="295"/>
      <c r="O810" s="234"/>
    </row>
    <row r="811" spans="5:15" x14ac:dyDescent="0.25">
      <c r="E811" s="293"/>
      <c r="F811" s="294"/>
      <c r="G811" s="294"/>
      <c r="H811" s="294"/>
      <c r="I811" s="294"/>
      <c r="J811" s="294"/>
      <c r="K811" s="294"/>
      <c r="L811" s="294"/>
      <c r="M811" s="294"/>
      <c r="N811" s="295"/>
      <c r="O811" s="234"/>
    </row>
    <row r="812" spans="5:15" x14ac:dyDescent="0.25">
      <c r="E812" s="293"/>
      <c r="F812" s="294"/>
      <c r="G812" s="294"/>
      <c r="H812" s="294"/>
      <c r="I812" s="294"/>
      <c r="J812" s="294"/>
      <c r="K812" s="294"/>
      <c r="L812" s="294"/>
      <c r="M812" s="294"/>
      <c r="N812" s="295"/>
      <c r="O812" s="234"/>
    </row>
    <row r="813" spans="5:15" x14ac:dyDescent="0.25">
      <c r="E813" s="293"/>
      <c r="F813" s="294"/>
      <c r="G813" s="294"/>
      <c r="H813" s="294"/>
      <c r="I813" s="294"/>
      <c r="J813" s="294"/>
      <c r="K813" s="294"/>
      <c r="L813" s="294"/>
      <c r="M813" s="294"/>
      <c r="N813" s="295"/>
      <c r="O813" s="234"/>
    </row>
    <row r="814" spans="5:15" x14ac:dyDescent="0.25">
      <c r="E814" s="293"/>
      <c r="F814" s="294"/>
      <c r="G814" s="294"/>
      <c r="H814" s="294"/>
      <c r="I814" s="294"/>
      <c r="J814" s="294"/>
      <c r="K814" s="294"/>
      <c r="L814" s="294"/>
      <c r="M814" s="294"/>
      <c r="N814" s="295"/>
      <c r="O814" s="234"/>
    </row>
    <row r="815" spans="5:15" x14ac:dyDescent="0.25">
      <c r="E815" s="293"/>
      <c r="F815" s="294"/>
      <c r="G815" s="294"/>
      <c r="H815" s="294"/>
      <c r="I815" s="294"/>
      <c r="J815" s="294"/>
      <c r="K815" s="294"/>
      <c r="L815" s="294"/>
      <c r="M815" s="294"/>
      <c r="N815" s="295"/>
      <c r="O815" s="234"/>
    </row>
    <row r="816" spans="5:15" x14ac:dyDescent="0.25">
      <c r="E816" s="293"/>
      <c r="F816" s="294"/>
      <c r="G816" s="294"/>
      <c r="H816" s="294"/>
      <c r="I816" s="294"/>
      <c r="J816" s="294"/>
      <c r="K816" s="294"/>
      <c r="L816" s="294"/>
      <c r="M816" s="294"/>
      <c r="N816" s="295"/>
      <c r="O816" s="234"/>
    </row>
    <row r="817" spans="5:15" x14ac:dyDescent="0.25">
      <c r="E817" s="293"/>
      <c r="F817" s="294"/>
      <c r="G817" s="294"/>
      <c r="H817" s="294"/>
      <c r="I817" s="294"/>
      <c r="J817" s="294"/>
      <c r="K817" s="294"/>
      <c r="L817" s="294"/>
      <c r="M817" s="294"/>
      <c r="N817" s="295"/>
      <c r="O817" s="234"/>
    </row>
    <row r="818" spans="5:15" x14ac:dyDescent="0.25">
      <c r="E818" s="293"/>
      <c r="F818" s="294"/>
      <c r="G818" s="294"/>
      <c r="H818" s="294"/>
      <c r="I818" s="294"/>
      <c r="J818" s="294"/>
      <c r="K818" s="294"/>
      <c r="L818" s="294"/>
      <c r="M818" s="294"/>
      <c r="N818" s="295"/>
      <c r="O818" s="234"/>
    </row>
    <row r="819" spans="5:15" x14ac:dyDescent="0.25">
      <c r="E819" s="293"/>
      <c r="F819" s="294"/>
      <c r="G819" s="294"/>
      <c r="H819" s="294"/>
      <c r="I819" s="294"/>
      <c r="J819" s="294"/>
      <c r="K819" s="294"/>
      <c r="L819" s="294"/>
      <c r="M819" s="294"/>
      <c r="N819" s="295"/>
      <c r="O819" s="234"/>
    </row>
    <row r="820" spans="5:15" x14ac:dyDescent="0.25">
      <c r="E820" s="293"/>
      <c r="F820" s="294"/>
      <c r="G820" s="294"/>
      <c r="H820" s="294"/>
      <c r="I820" s="294"/>
      <c r="J820" s="294"/>
      <c r="K820" s="294"/>
      <c r="L820" s="294"/>
      <c r="M820" s="294"/>
      <c r="N820" s="295"/>
      <c r="O820" s="234"/>
    </row>
    <row r="821" spans="5:15" x14ac:dyDescent="0.25">
      <c r="E821" s="293"/>
      <c r="F821" s="294"/>
      <c r="G821" s="294"/>
      <c r="H821" s="294"/>
      <c r="I821" s="294"/>
      <c r="J821" s="294"/>
      <c r="K821" s="294"/>
      <c r="L821" s="294"/>
      <c r="M821" s="294"/>
      <c r="N821" s="295"/>
      <c r="O821" s="234"/>
    </row>
    <row r="822" spans="5:15" x14ac:dyDescent="0.25">
      <c r="E822" s="293"/>
      <c r="F822" s="294"/>
      <c r="G822" s="294"/>
      <c r="H822" s="294"/>
      <c r="I822" s="294"/>
      <c r="J822" s="294"/>
      <c r="K822" s="294"/>
      <c r="L822" s="294"/>
      <c r="M822" s="294"/>
      <c r="N822" s="295"/>
      <c r="O822" s="234"/>
    </row>
    <row r="823" spans="5:15" x14ac:dyDescent="0.25">
      <c r="E823" s="293"/>
      <c r="F823" s="294"/>
      <c r="G823" s="294"/>
      <c r="H823" s="294"/>
      <c r="I823" s="294"/>
      <c r="J823" s="294"/>
      <c r="K823" s="294"/>
      <c r="L823" s="294"/>
      <c r="M823" s="294"/>
      <c r="N823" s="295"/>
      <c r="O823" s="234"/>
    </row>
    <row r="824" spans="5:15" x14ac:dyDescent="0.25">
      <c r="E824" s="293"/>
      <c r="F824" s="294"/>
      <c r="G824" s="294"/>
      <c r="H824" s="294"/>
      <c r="I824" s="294"/>
      <c r="J824" s="294"/>
      <c r="K824" s="294"/>
      <c r="L824" s="294"/>
      <c r="M824" s="294"/>
      <c r="N824" s="295"/>
      <c r="O824" s="234"/>
    </row>
    <row r="825" spans="5:15" x14ac:dyDescent="0.25">
      <c r="E825" s="293"/>
      <c r="F825" s="294"/>
      <c r="G825" s="294"/>
      <c r="H825" s="294"/>
      <c r="I825" s="294"/>
      <c r="J825" s="294"/>
      <c r="K825" s="294"/>
      <c r="L825" s="294"/>
      <c r="M825" s="294"/>
      <c r="N825" s="295"/>
      <c r="O825" s="234"/>
    </row>
    <row r="826" spans="5:15" x14ac:dyDescent="0.25">
      <c r="E826" s="293"/>
      <c r="F826" s="294"/>
      <c r="G826" s="294"/>
      <c r="H826" s="294"/>
      <c r="I826" s="294"/>
      <c r="J826" s="294"/>
      <c r="K826" s="294"/>
      <c r="L826" s="294"/>
      <c r="M826" s="294"/>
      <c r="N826" s="295"/>
      <c r="O826" s="234"/>
    </row>
    <row r="827" spans="5:15" x14ac:dyDescent="0.25">
      <c r="E827" s="293"/>
      <c r="F827" s="294"/>
      <c r="G827" s="294"/>
      <c r="H827" s="294"/>
      <c r="I827" s="294"/>
      <c r="J827" s="294"/>
      <c r="K827" s="294"/>
      <c r="L827" s="294"/>
      <c r="M827" s="294"/>
      <c r="N827" s="295"/>
      <c r="O827" s="234"/>
    </row>
    <row r="828" spans="5:15" x14ac:dyDescent="0.25">
      <c r="E828" s="293"/>
      <c r="F828" s="294"/>
      <c r="G828" s="294"/>
      <c r="H828" s="294"/>
      <c r="I828" s="294"/>
      <c r="J828" s="294"/>
      <c r="K828" s="294"/>
      <c r="L828" s="294"/>
      <c r="M828" s="294"/>
      <c r="N828" s="295"/>
      <c r="O828" s="234"/>
    </row>
    <row r="829" spans="5:15" x14ac:dyDescent="0.25">
      <c r="E829" s="293"/>
      <c r="F829" s="294"/>
      <c r="G829" s="294"/>
      <c r="H829" s="294"/>
      <c r="I829" s="294"/>
      <c r="J829" s="294"/>
      <c r="K829" s="294"/>
      <c r="L829" s="294"/>
      <c r="M829" s="294"/>
      <c r="N829" s="295"/>
      <c r="O829" s="234"/>
    </row>
    <row r="830" spans="5:15" x14ac:dyDescent="0.25">
      <c r="E830" s="293"/>
      <c r="F830" s="294"/>
      <c r="G830" s="294"/>
      <c r="H830" s="294"/>
      <c r="I830" s="294"/>
      <c r="J830" s="294"/>
      <c r="K830" s="294"/>
      <c r="L830" s="294"/>
      <c r="M830" s="294"/>
      <c r="N830" s="295"/>
      <c r="O830" s="234"/>
    </row>
    <row r="831" spans="5:15" x14ac:dyDescent="0.25">
      <c r="E831" s="293"/>
      <c r="F831" s="294"/>
      <c r="G831" s="294"/>
      <c r="H831" s="294"/>
      <c r="I831" s="294"/>
      <c r="J831" s="294"/>
      <c r="K831" s="294"/>
      <c r="L831" s="294"/>
      <c r="M831" s="294"/>
      <c r="N831" s="295"/>
      <c r="O831" s="234"/>
    </row>
    <row r="832" spans="5:15" x14ac:dyDescent="0.25">
      <c r="E832" s="293"/>
      <c r="F832" s="294"/>
      <c r="G832" s="294"/>
      <c r="H832" s="294"/>
      <c r="I832" s="294"/>
      <c r="J832" s="294"/>
      <c r="K832" s="294"/>
      <c r="L832" s="294"/>
      <c r="M832" s="294"/>
      <c r="N832" s="295"/>
      <c r="O832" s="234"/>
    </row>
    <row r="833" spans="5:15" x14ac:dyDescent="0.25">
      <c r="E833" s="293"/>
      <c r="F833" s="294"/>
      <c r="G833" s="294"/>
      <c r="H833" s="294"/>
      <c r="I833" s="294"/>
      <c r="J833" s="294"/>
      <c r="K833" s="294"/>
      <c r="L833" s="294"/>
      <c r="M833" s="294"/>
      <c r="N833" s="295"/>
      <c r="O833" s="234"/>
    </row>
    <row r="834" spans="5:15" x14ac:dyDescent="0.25">
      <c r="E834" s="293"/>
      <c r="F834" s="294"/>
      <c r="G834" s="294"/>
      <c r="H834" s="294"/>
      <c r="I834" s="294"/>
      <c r="J834" s="294"/>
      <c r="K834" s="294"/>
      <c r="L834" s="294"/>
      <c r="M834" s="294"/>
      <c r="N834" s="295"/>
      <c r="O834" s="234"/>
    </row>
    <row r="835" spans="5:15" x14ac:dyDescent="0.25">
      <c r="E835" s="293"/>
      <c r="F835" s="294"/>
      <c r="G835" s="294"/>
      <c r="H835" s="294"/>
      <c r="I835" s="294"/>
      <c r="J835" s="294"/>
      <c r="K835" s="294"/>
      <c r="L835" s="294"/>
      <c r="M835" s="294"/>
      <c r="N835" s="295"/>
      <c r="O835" s="234"/>
    </row>
    <row r="836" spans="5:15" x14ac:dyDescent="0.25">
      <c r="E836" s="293"/>
      <c r="F836" s="294"/>
      <c r="G836" s="294"/>
      <c r="H836" s="294"/>
      <c r="I836" s="294"/>
      <c r="J836" s="294"/>
      <c r="K836" s="294"/>
      <c r="L836" s="294"/>
      <c r="M836" s="294"/>
      <c r="N836" s="295"/>
      <c r="O836" s="234"/>
    </row>
    <row r="837" spans="5:15" x14ac:dyDescent="0.25">
      <c r="E837" s="293"/>
      <c r="F837" s="294"/>
      <c r="G837" s="294"/>
      <c r="H837" s="294"/>
      <c r="I837" s="294"/>
      <c r="J837" s="294"/>
      <c r="K837" s="294"/>
      <c r="L837" s="294"/>
      <c r="M837" s="294"/>
      <c r="N837" s="295"/>
      <c r="O837" s="234"/>
    </row>
    <row r="838" spans="5:15" x14ac:dyDescent="0.25">
      <c r="E838" s="293"/>
      <c r="F838" s="294"/>
      <c r="G838" s="294"/>
      <c r="H838" s="294"/>
      <c r="I838" s="294"/>
      <c r="J838" s="294"/>
      <c r="K838" s="294"/>
      <c r="L838" s="294"/>
      <c r="M838" s="294"/>
      <c r="N838" s="295"/>
      <c r="O838" s="234"/>
    </row>
    <row r="839" spans="5:15" x14ac:dyDescent="0.25">
      <c r="E839" s="293"/>
      <c r="F839" s="294"/>
      <c r="G839" s="294"/>
      <c r="H839" s="294"/>
      <c r="I839" s="294"/>
      <c r="J839" s="294"/>
      <c r="K839" s="294"/>
      <c r="L839" s="294"/>
      <c r="M839" s="294"/>
      <c r="N839" s="295"/>
      <c r="O839" s="234"/>
    </row>
    <row r="840" spans="5:15" x14ac:dyDescent="0.25">
      <c r="E840" s="293"/>
      <c r="F840" s="294"/>
      <c r="G840" s="294"/>
      <c r="H840" s="294"/>
      <c r="I840" s="294"/>
      <c r="J840" s="294"/>
      <c r="K840" s="294"/>
      <c r="L840" s="294"/>
      <c r="M840" s="294"/>
      <c r="N840" s="295"/>
      <c r="O840" s="234"/>
    </row>
    <row r="841" spans="5:15" x14ac:dyDescent="0.25">
      <c r="E841" s="293"/>
      <c r="F841" s="294"/>
      <c r="G841" s="294"/>
      <c r="H841" s="294"/>
      <c r="I841" s="294"/>
      <c r="J841" s="294"/>
      <c r="K841" s="294"/>
      <c r="L841" s="294"/>
      <c r="M841" s="294"/>
      <c r="N841" s="295"/>
      <c r="O841" s="234"/>
    </row>
    <row r="842" spans="5:15" x14ac:dyDescent="0.25">
      <c r="E842" s="293"/>
      <c r="F842" s="294"/>
      <c r="G842" s="294"/>
      <c r="H842" s="294"/>
      <c r="I842" s="294"/>
      <c r="J842" s="294"/>
      <c r="K842" s="294"/>
      <c r="L842" s="294"/>
      <c r="M842" s="294"/>
      <c r="N842" s="295"/>
      <c r="O842" s="234"/>
    </row>
    <row r="843" spans="5:15" x14ac:dyDescent="0.25">
      <c r="E843" s="293"/>
      <c r="F843" s="294"/>
      <c r="G843" s="294"/>
      <c r="H843" s="294"/>
      <c r="I843" s="294"/>
      <c r="J843" s="294"/>
      <c r="K843" s="294"/>
      <c r="L843" s="294"/>
      <c r="M843" s="294"/>
      <c r="N843" s="295"/>
      <c r="O843" s="234"/>
    </row>
    <row r="844" spans="5:15" x14ac:dyDescent="0.25">
      <c r="E844" s="293"/>
      <c r="F844" s="294"/>
      <c r="G844" s="294"/>
      <c r="H844" s="294"/>
      <c r="I844" s="294"/>
      <c r="J844" s="294"/>
      <c r="K844" s="294"/>
      <c r="L844" s="294"/>
      <c r="M844" s="294"/>
      <c r="N844" s="295"/>
      <c r="O844" s="234"/>
    </row>
    <row r="845" spans="5:15" x14ac:dyDescent="0.25">
      <c r="E845" s="293"/>
      <c r="F845" s="294"/>
      <c r="G845" s="294"/>
      <c r="H845" s="294"/>
      <c r="I845" s="294"/>
      <c r="J845" s="294"/>
      <c r="K845" s="294"/>
      <c r="L845" s="294"/>
      <c r="M845" s="294"/>
      <c r="N845" s="295"/>
      <c r="O845" s="234"/>
    </row>
    <row r="846" spans="5:15" x14ac:dyDescent="0.25">
      <c r="E846" s="293"/>
      <c r="F846" s="294"/>
      <c r="G846" s="294"/>
      <c r="H846" s="294"/>
      <c r="I846" s="294"/>
      <c r="J846" s="294"/>
      <c r="K846" s="294"/>
      <c r="L846" s="294"/>
      <c r="M846" s="294"/>
      <c r="N846" s="295"/>
      <c r="O846" s="234"/>
    </row>
    <row r="847" spans="5:15" x14ac:dyDescent="0.25">
      <c r="E847" s="293"/>
      <c r="F847" s="294"/>
      <c r="G847" s="294"/>
      <c r="H847" s="294"/>
      <c r="I847" s="294"/>
      <c r="J847" s="294"/>
      <c r="K847" s="294"/>
      <c r="L847" s="294"/>
      <c r="M847" s="294"/>
      <c r="N847" s="295"/>
      <c r="O847" s="234"/>
    </row>
    <row r="848" spans="5:15" x14ac:dyDescent="0.25">
      <c r="E848" s="293"/>
      <c r="F848" s="294"/>
      <c r="G848" s="294"/>
      <c r="H848" s="294"/>
      <c r="I848" s="294"/>
      <c r="J848" s="294"/>
      <c r="K848" s="294"/>
      <c r="L848" s="294"/>
      <c r="M848" s="294"/>
      <c r="N848" s="295"/>
      <c r="O848" s="234"/>
    </row>
    <row r="849" spans="5:15" x14ac:dyDescent="0.25">
      <c r="E849" s="293"/>
      <c r="F849" s="294"/>
      <c r="G849" s="294"/>
      <c r="H849" s="294"/>
      <c r="I849" s="294"/>
      <c r="J849" s="294"/>
      <c r="K849" s="294"/>
      <c r="L849" s="294"/>
      <c r="M849" s="294"/>
      <c r="N849" s="295"/>
      <c r="O849" s="234"/>
    </row>
    <row r="850" spans="5:15" x14ac:dyDescent="0.25">
      <c r="E850" s="293"/>
      <c r="F850" s="294"/>
      <c r="G850" s="294"/>
      <c r="H850" s="294"/>
      <c r="I850" s="294"/>
      <c r="J850" s="294"/>
      <c r="K850" s="294"/>
      <c r="L850" s="294"/>
      <c r="M850" s="294"/>
      <c r="N850" s="295"/>
      <c r="O850" s="234"/>
    </row>
    <row r="851" spans="5:15" x14ac:dyDescent="0.25">
      <c r="E851" s="293"/>
      <c r="F851" s="294"/>
      <c r="G851" s="294"/>
      <c r="H851" s="294"/>
      <c r="I851" s="294"/>
      <c r="J851" s="294"/>
      <c r="K851" s="294"/>
      <c r="L851" s="294"/>
      <c r="M851" s="294"/>
      <c r="N851" s="295"/>
      <c r="O851" s="234"/>
    </row>
    <row r="852" spans="5:15" x14ac:dyDescent="0.25">
      <c r="E852" s="293"/>
      <c r="F852" s="294"/>
      <c r="G852" s="294"/>
      <c r="H852" s="294"/>
      <c r="I852" s="294"/>
      <c r="J852" s="294"/>
      <c r="K852" s="294"/>
      <c r="L852" s="294"/>
      <c r="M852" s="294"/>
      <c r="N852" s="295"/>
      <c r="O852" s="234"/>
    </row>
    <row r="853" spans="5:15" x14ac:dyDescent="0.25">
      <c r="E853" s="293"/>
      <c r="F853" s="294"/>
      <c r="G853" s="294"/>
      <c r="H853" s="294"/>
      <c r="I853" s="294"/>
      <c r="J853" s="294"/>
      <c r="K853" s="294"/>
      <c r="L853" s="294"/>
      <c r="M853" s="294"/>
      <c r="N853" s="295"/>
      <c r="O853" s="234"/>
    </row>
    <row r="854" spans="5:15" x14ac:dyDescent="0.25">
      <c r="E854" s="293"/>
      <c r="F854" s="294"/>
      <c r="G854" s="294"/>
      <c r="H854" s="294"/>
      <c r="I854" s="294"/>
      <c r="J854" s="294"/>
      <c r="K854" s="294"/>
      <c r="L854" s="294"/>
      <c r="M854" s="294"/>
      <c r="N854" s="295"/>
      <c r="O854" s="234"/>
    </row>
    <row r="855" spans="5:15" x14ac:dyDescent="0.25">
      <c r="E855" s="293"/>
      <c r="F855" s="294"/>
      <c r="G855" s="294"/>
      <c r="H855" s="294"/>
      <c r="I855" s="294"/>
      <c r="J855" s="294"/>
      <c r="K855" s="294"/>
      <c r="L855" s="294"/>
      <c r="M855" s="294"/>
      <c r="N855" s="295"/>
      <c r="O855" s="234"/>
    </row>
    <row r="856" spans="5:15" x14ac:dyDescent="0.25">
      <c r="E856" s="293"/>
      <c r="F856" s="294"/>
      <c r="G856" s="294"/>
      <c r="H856" s="294"/>
      <c r="I856" s="294"/>
      <c r="J856" s="294"/>
      <c r="K856" s="294"/>
      <c r="L856" s="294"/>
      <c r="M856" s="294"/>
      <c r="N856" s="295"/>
      <c r="O856" s="234"/>
    </row>
    <row r="857" spans="5:15" x14ac:dyDescent="0.25">
      <c r="E857" s="293"/>
      <c r="F857" s="294"/>
      <c r="G857" s="294"/>
      <c r="H857" s="294"/>
      <c r="I857" s="294"/>
      <c r="J857" s="294"/>
      <c r="K857" s="294"/>
      <c r="L857" s="294"/>
      <c r="M857" s="294"/>
      <c r="N857" s="295"/>
      <c r="O857" s="234"/>
    </row>
    <row r="858" spans="5:15" x14ac:dyDescent="0.25">
      <c r="E858" s="293"/>
      <c r="F858" s="294"/>
      <c r="G858" s="294"/>
      <c r="H858" s="294"/>
      <c r="I858" s="294"/>
      <c r="J858" s="294"/>
      <c r="K858" s="294"/>
      <c r="L858" s="294"/>
      <c r="M858" s="294"/>
      <c r="N858" s="295"/>
      <c r="O858" s="234"/>
    </row>
    <row r="859" spans="5:15" x14ac:dyDescent="0.25">
      <c r="E859" s="293"/>
      <c r="F859" s="294"/>
      <c r="G859" s="294"/>
      <c r="H859" s="294"/>
      <c r="I859" s="294"/>
      <c r="J859" s="294"/>
      <c r="K859" s="294"/>
      <c r="L859" s="294"/>
      <c r="M859" s="294"/>
      <c r="N859" s="295"/>
      <c r="O859" s="234"/>
    </row>
    <row r="860" spans="5:15" x14ac:dyDescent="0.25">
      <c r="E860" s="293"/>
      <c r="F860" s="294"/>
      <c r="G860" s="294"/>
      <c r="H860" s="294"/>
      <c r="I860" s="294"/>
      <c r="J860" s="294"/>
      <c r="K860" s="294"/>
      <c r="L860" s="294"/>
      <c r="M860" s="294"/>
      <c r="N860" s="295"/>
      <c r="O860" s="234"/>
    </row>
    <row r="861" spans="5:15" x14ac:dyDescent="0.25">
      <c r="E861" s="293"/>
      <c r="F861" s="294"/>
      <c r="G861" s="294"/>
      <c r="H861" s="294"/>
      <c r="I861" s="294"/>
      <c r="J861" s="294"/>
      <c r="K861" s="294"/>
      <c r="L861" s="294"/>
      <c r="M861" s="294"/>
      <c r="N861" s="295"/>
      <c r="O861" s="234"/>
    </row>
    <row r="862" spans="5:15" x14ac:dyDescent="0.25">
      <c r="E862" s="293"/>
      <c r="F862" s="294"/>
      <c r="G862" s="294"/>
      <c r="H862" s="294"/>
      <c r="I862" s="294"/>
      <c r="J862" s="294"/>
      <c r="K862" s="294"/>
      <c r="L862" s="294"/>
      <c r="M862" s="294"/>
      <c r="N862" s="295"/>
      <c r="O862" s="234"/>
    </row>
    <row r="863" spans="5:15" x14ac:dyDescent="0.25">
      <c r="E863" s="293"/>
      <c r="F863" s="294"/>
      <c r="G863" s="294"/>
      <c r="H863" s="294"/>
      <c r="I863" s="294"/>
      <c r="J863" s="294"/>
      <c r="K863" s="294"/>
      <c r="L863" s="294"/>
      <c r="M863" s="294"/>
      <c r="N863" s="295"/>
      <c r="O863" s="234"/>
    </row>
    <row r="864" spans="5:15" x14ac:dyDescent="0.25">
      <c r="E864" s="293"/>
      <c r="F864" s="294"/>
      <c r="G864" s="294"/>
      <c r="H864" s="294"/>
      <c r="I864" s="294"/>
      <c r="J864" s="294"/>
      <c r="K864" s="294"/>
      <c r="L864" s="294"/>
      <c r="M864" s="294"/>
      <c r="N864" s="295"/>
      <c r="O864" s="234"/>
    </row>
    <row r="865" spans="5:15" x14ac:dyDescent="0.25">
      <c r="E865" s="293"/>
      <c r="F865" s="294"/>
      <c r="G865" s="294"/>
      <c r="H865" s="294"/>
      <c r="I865" s="294"/>
      <c r="J865" s="294"/>
      <c r="K865" s="294"/>
      <c r="L865" s="294"/>
      <c r="M865" s="294"/>
      <c r="N865" s="295"/>
      <c r="O865" s="234"/>
    </row>
    <row r="866" spans="5:15" x14ac:dyDescent="0.25">
      <c r="E866" s="293"/>
      <c r="F866" s="294"/>
      <c r="G866" s="294"/>
      <c r="H866" s="294"/>
      <c r="I866" s="294"/>
      <c r="J866" s="294"/>
      <c r="K866" s="294"/>
      <c r="L866" s="294"/>
      <c r="M866" s="294"/>
      <c r="N866" s="295"/>
      <c r="O866" s="234"/>
    </row>
    <row r="867" spans="5:15" x14ac:dyDescent="0.25">
      <c r="E867" s="293"/>
      <c r="F867" s="294"/>
      <c r="G867" s="294"/>
      <c r="H867" s="294"/>
      <c r="I867" s="294"/>
      <c r="J867" s="294"/>
      <c r="K867" s="294"/>
      <c r="L867" s="294"/>
      <c r="M867" s="294"/>
      <c r="N867" s="295"/>
      <c r="O867" s="234"/>
    </row>
    <row r="868" spans="5:15" x14ac:dyDescent="0.25">
      <c r="E868" s="293"/>
      <c r="F868" s="294"/>
      <c r="G868" s="294"/>
      <c r="H868" s="294"/>
      <c r="I868" s="294"/>
      <c r="J868" s="294"/>
      <c r="K868" s="294"/>
      <c r="L868" s="294"/>
      <c r="M868" s="294"/>
      <c r="N868" s="295"/>
      <c r="O868" s="234"/>
    </row>
    <row r="869" spans="5:15" x14ac:dyDescent="0.25">
      <c r="E869" s="293"/>
      <c r="F869" s="294"/>
      <c r="G869" s="294"/>
      <c r="H869" s="294"/>
      <c r="I869" s="294"/>
      <c r="J869" s="294"/>
      <c r="K869" s="294"/>
      <c r="L869" s="294"/>
      <c r="M869" s="294"/>
      <c r="N869" s="295"/>
      <c r="O869" s="234"/>
    </row>
    <row r="870" spans="5:15" x14ac:dyDescent="0.25">
      <c r="E870" s="293"/>
      <c r="F870" s="294"/>
      <c r="G870" s="294"/>
      <c r="H870" s="294"/>
      <c r="I870" s="294"/>
      <c r="J870" s="294"/>
      <c r="K870" s="294"/>
      <c r="L870" s="294"/>
      <c r="M870" s="294"/>
      <c r="N870" s="295"/>
      <c r="O870" s="234"/>
    </row>
    <row r="871" spans="5:15" x14ac:dyDescent="0.25">
      <c r="E871" s="293"/>
      <c r="F871" s="294"/>
      <c r="G871" s="294"/>
      <c r="H871" s="294"/>
      <c r="I871" s="294"/>
      <c r="J871" s="294"/>
      <c r="K871" s="294"/>
      <c r="L871" s="294"/>
      <c r="M871" s="294"/>
      <c r="N871" s="295"/>
      <c r="O871" s="234"/>
    </row>
    <row r="872" spans="5:15" x14ac:dyDescent="0.25">
      <c r="E872" s="293"/>
      <c r="F872" s="294"/>
      <c r="G872" s="294"/>
      <c r="H872" s="294"/>
      <c r="I872" s="294"/>
      <c r="J872" s="294"/>
      <c r="K872" s="294"/>
      <c r="L872" s="294"/>
      <c r="M872" s="294"/>
      <c r="N872" s="295"/>
      <c r="O872" s="234"/>
    </row>
    <row r="873" spans="5:15" x14ac:dyDescent="0.25">
      <c r="E873" s="293"/>
      <c r="F873" s="294"/>
      <c r="G873" s="294"/>
      <c r="H873" s="294"/>
      <c r="I873" s="294"/>
      <c r="J873" s="294"/>
      <c r="K873" s="294"/>
      <c r="L873" s="294"/>
      <c r="M873" s="294"/>
      <c r="N873" s="295"/>
      <c r="O873" s="234"/>
    </row>
    <row r="874" spans="5:15" x14ac:dyDescent="0.25">
      <c r="E874" s="293"/>
      <c r="F874" s="294"/>
      <c r="G874" s="294"/>
      <c r="H874" s="294"/>
      <c r="I874" s="294"/>
      <c r="J874" s="294"/>
      <c r="K874" s="294"/>
      <c r="L874" s="294"/>
      <c r="M874" s="294"/>
      <c r="N874" s="295"/>
      <c r="O874" s="234"/>
    </row>
    <row r="875" spans="5:15" x14ac:dyDescent="0.25">
      <c r="E875" s="293"/>
      <c r="F875" s="294"/>
      <c r="G875" s="294"/>
      <c r="H875" s="294"/>
      <c r="I875" s="294"/>
      <c r="J875" s="294"/>
      <c r="K875" s="294"/>
      <c r="L875" s="294"/>
      <c r="M875" s="294"/>
      <c r="N875" s="295"/>
      <c r="O875" s="234"/>
    </row>
    <row r="876" spans="5:15" x14ac:dyDescent="0.25">
      <c r="E876" s="293"/>
      <c r="F876" s="294"/>
      <c r="G876" s="294"/>
      <c r="H876" s="294"/>
      <c r="I876" s="294"/>
      <c r="J876" s="294"/>
      <c r="K876" s="294"/>
      <c r="L876" s="294"/>
      <c r="M876" s="294"/>
      <c r="N876" s="295"/>
      <c r="O876" s="234"/>
    </row>
    <row r="877" spans="5:15" x14ac:dyDescent="0.25">
      <c r="E877" s="293"/>
      <c r="F877" s="294"/>
      <c r="G877" s="294"/>
      <c r="H877" s="294"/>
      <c r="I877" s="294"/>
      <c r="J877" s="294"/>
      <c r="K877" s="294"/>
      <c r="L877" s="294"/>
      <c r="M877" s="294"/>
      <c r="N877" s="295"/>
      <c r="O877" s="234"/>
    </row>
    <row r="878" spans="5:15" x14ac:dyDescent="0.25">
      <c r="E878" s="293"/>
      <c r="F878" s="294"/>
      <c r="G878" s="294"/>
      <c r="H878" s="294"/>
      <c r="I878" s="294"/>
      <c r="J878" s="294"/>
      <c r="K878" s="294"/>
      <c r="L878" s="294"/>
      <c r="M878" s="294"/>
      <c r="N878" s="295"/>
      <c r="O878" s="234"/>
    </row>
    <row r="879" spans="5:15" x14ac:dyDescent="0.25">
      <c r="E879" s="293"/>
      <c r="F879" s="294"/>
      <c r="G879" s="294"/>
      <c r="H879" s="294"/>
      <c r="I879" s="294"/>
      <c r="J879" s="294"/>
      <c r="K879" s="294"/>
      <c r="L879" s="294"/>
      <c r="M879" s="294"/>
      <c r="N879" s="295"/>
      <c r="O879" s="234"/>
    </row>
    <row r="880" spans="5:15" x14ac:dyDescent="0.25">
      <c r="E880" s="293"/>
      <c r="F880" s="294"/>
      <c r="G880" s="294"/>
      <c r="H880" s="294"/>
      <c r="I880" s="294"/>
      <c r="J880" s="294"/>
      <c r="K880" s="294"/>
      <c r="L880" s="294"/>
      <c r="M880" s="294"/>
      <c r="N880" s="295"/>
      <c r="O880" s="234"/>
    </row>
    <row r="881" spans="5:15" x14ac:dyDescent="0.25">
      <c r="E881" s="293"/>
      <c r="F881" s="294"/>
      <c r="G881" s="294"/>
      <c r="H881" s="294"/>
      <c r="I881" s="294"/>
      <c r="J881" s="294"/>
      <c r="K881" s="294"/>
      <c r="L881" s="294"/>
      <c r="M881" s="294"/>
      <c r="N881" s="295"/>
      <c r="O881" s="234"/>
    </row>
    <row r="882" spans="5:15" x14ac:dyDescent="0.25">
      <c r="E882" s="293"/>
      <c r="F882" s="294"/>
      <c r="G882" s="294"/>
      <c r="H882" s="294"/>
      <c r="I882" s="294"/>
      <c r="J882" s="294"/>
      <c r="K882" s="294"/>
      <c r="L882" s="294"/>
      <c r="M882" s="294"/>
      <c r="N882" s="295"/>
      <c r="O882" s="234"/>
    </row>
    <row r="883" spans="5:15" x14ac:dyDescent="0.25">
      <c r="E883" s="293"/>
      <c r="F883" s="294"/>
      <c r="G883" s="294"/>
      <c r="H883" s="294"/>
      <c r="I883" s="294"/>
      <c r="J883" s="294"/>
      <c r="K883" s="294"/>
      <c r="L883" s="294"/>
      <c r="M883" s="294"/>
      <c r="N883" s="295"/>
      <c r="O883" s="234"/>
    </row>
    <row r="884" spans="5:15" x14ac:dyDescent="0.25">
      <c r="E884" s="293"/>
      <c r="F884" s="294"/>
      <c r="G884" s="294"/>
      <c r="H884" s="294"/>
      <c r="I884" s="294"/>
      <c r="J884" s="294"/>
      <c r="K884" s="294"/>
      <c r="L884" s="294"/>
      <c r="M884" s="294"/>
      <c r="N884" s="295"/>
      <c r="O884" s="234"/>
    </row>
    <row r="885" spans="5:15" x14ac:dyDescent="0.25">
      <c r="E885" s="293"/>
      <c r="F885" s="294"/>
      <c r="G885" s="294"/>
      <c r="H885" s="294"/>
      <c r="I885" s="294"/>
      <c r="J885" s="294"/>
      <c r="K885" s="294"/>
      <c r="L885" s="294"/>
      <c r="M885" s="294"/>
      <c r="N885" s="295"/>
      <c r="O885" s="234"/>
    </row>
    <row r="886" spans="5:15" x14ac:dyDescent="0.25">
      <c r="E886" s="293"/>
      <c r="F886" s="294"/>
      <c r="G886" s="294"/>
      <c r="H886" s="294"/>
      <c r="I886" s="294"/>
      <c r="J886" s="294"/>
      <c r="K886" s="294"/>
      <c r="L886" s="294"/>
      <c r="M886" s="294"/>
      <c r="N886" s="295"/>
      <c r="O886" s="234"/>
    </row>
    <row r="887" spans="5:15" x14ac:dyDescent="0.25">
      <c r="E887" s="293"/>
      <c r="F887" s="294"/>
      <c r="G887" s="294"/>
      <c r="H887" s="294"/>
      <c r="I887" s="294"/>
      <c r="J887" s="294"/>
      <c r="K887" s="294"/>
      <c r="L887" s="294"/>
      <c r="M887" s="294"/>
      <c r="N887" s="295"/>
      <c r="O887" s="234"/>
    </row>
    <row r="888" spans="5:15" x14ac:dyDescent="0.25">
      <c r="E888" s="293"/>
      <c r="F888" s="294"/>
      <c r="G888" s="294"/>
      <c r="H888" s="294"/>
      <c r="I888" s="294"/>
      <c r="J888" s="294"/>
      <c r="K888" s="294"/>
      <c r="L888" s="294"/>
      <c r="M888" s="294"/>
      <c r="N888" s="295"/>
      <c r="O888" s="234"/>
    </row>
    <row r="889" spans="5:15" x14ac:dyDescent="0.25">
      <c r="E889" s="293"/>
      <c r="F889" s="294"/>
      <c r="G889" s="294"/>
      <c r="H889" s="294"/>
      <c r="I889" s="294"/>
      <c r="J889" s="294"/>
      <c r="K889" s="294"/>
      <c r="L889" s="294"/>
      <c r="M889" s="294"/>
      <c r="N889" s="295"/>
      <c r="O889" s="234"/>
    </row>
    <row r="890" spans="5:15" x14ac:dyDescent="0.25">
      <c r="E890" s="293"/>
      <c r="F890" s="294"/>
      <c r="G890" s="294"/>
      <c r="H890" s="294"/>
      <c r="I890" s="294"/>
      <c r="J890" s="294"/>
      <c r="K890" s="294"/>
      <c r="L890" s="294"/>
      <c r="M890" s="294"/>
      <c r="N890" s="295"/>
      <c r="O890" s="234"/>
    </row>
    <row r="891" spans="5:15" x14ac:dyDescent="0.25">
      <c r="E891" s="293"/>
      <c r="F891" s="294"/>
      <c r="G891" s="294"/>
      <c r="H891" s="294"/>
      <c r="I891" s="294"/>
      <c r="J891" s="294"/>
      <c r="K891" s="294"/>
      <c r="L891" s="294"/>
      <c r="M891" s="294"/>
      <c r="N891" s="295"/>
      <c r="O891" s="234"/>
    </row>
    <row r="892" spans="5:15" x14ac:dyDescent="0.25">
      <c r="E892" s="293"/>
      <c r="F892" s="294"/>
      <c r="G892" s="294"/>
      <c r="H892" s="294"/>
      <c r="I892" s="294"/>
      <c r="J892" s="294"/>
      <c r="K892" s="294"/>
      <c r="L892" s="294"/>
      <c r="M892" s="294"/>
      <c r="N892" s="295"/>
      <c r="O892" s="234"/>
    </row>
    <row r="893" spans="5:15" x14ac:dyDescent="0.25">
      <c r="E893" s="293"/>
      <c r="F893" s="294"/>
      <c r="G893" s="294"/>
      <c r="H893" s="294"/>
      <c r="I893" s="294"/>
      <c r="J893" s="294"/>
      <c r="K893" s="294"/>
      <c r="L893" s="294"/>
      <c r="M893" s="294"/>
      <c r="N893" s="295"/>
      <c r="O893" s="234"/>
    </row>
    <row r="894" spans="5:15" x14ac:dyDescent="0.25">
      <c r="E894" s="293"/>
      <c r="F894" s="294"/>
      <c r="G894" s="294"/>
      <c r="H894" s="294"/>
      <c r="I894" s="294"/>
      <c r="J894" s="294"/>
      <c r="K894" s="294"/>
      <c r="L894" s="294"/>
      <c r="M894" s="294"/>
      <c r="N894" s="295"/>
      <c r="O894" s="234"/>
    </row>
    <row r="895" spans="5:15" x14ac:dyDescent="0.25">
      <c r="E895" s="293"/>
      <c r="F895" s="294"/>
      <c r="G895" s="294"/>
      <c r="H895" s="294"/>
      <c r="I895" s="294"/>
      <c r="J895" s="294"/>
      <c r="K895" s="294"/>
      <c r="L895" s="294"/>
      <c r="M895" s="294"/>
      <c r="N895" s="295"/>
      <c r="O895" s="234"/>
    </row>
    <row r="896" spans="5:15" x14ac:dyDescent="0.25">
      <c r="E896" s="293"/>
      <c r="F896" s="294"/>
      <c r="G896" s="294"/>
      <c r="H896" s="294"/>
      <c r="I896" s="294"/>
      <c r="J896" s="294"/>
      <c r="K896" s="294"/>
      <c r="L896" s="294"/>
      <c r="M896" s="294"/>
      <c r="N896" s="295"/>
      <c r="O896" s="234"/>
    </row>
    <row r="897" spans="5:15" x14ac:dyDescent="0.25">
      <c r="E897" s="293"/>
      <c r="F897" s="294"/>
      <c r="G897" s="294"/>
      <c r="H897" s="294"/>
      <c r="I897" s="294"/>
      <c r="J897" s="294"/>
      <c r="K897" s="294"/>
      <c r="L897" s="294"/>
      <c r="M897" s="294"/>
      <c r="N897" s="295"/>
      <c r="O897" s="234"/>
    </row>
    <row r="898" spans="5:15" x14ac:dyDescent="0.25">
      <c r="E898" s="293"/>
      <c r="F898" s="294"/>
      <c r="G898" s="294"/>
      <c r="H898" s="294"/>
      <c r="I898" s="294"/>
      <c r="J898" s="294"/>
      <c r="K898" s="294"/>
      <c r="L898" s="294"/>
      <c r="M898" s="294"/>
      <c r="N898" s="295"/>
      <c r="O898" s="234"/>
    </row>
    <row r="899" spans="5:15" x14ac:dyDescent="0.25">
      <c r="E899" s="293"/>
      <c r="F899" s="294"/>
      <c r="G899" s="294"/>
      <c r="H899" s="294"/>
      <c r="I899" s="294"/>
      <c r="J899" s="294"/>
      <c r="K899" s="294"/>
      <c r="L899" s="294"/>
      <c r="M899" s="294"/>
      <c r="N899" s="295"/>
      <c r="O899" s="234"/>
    </row>
    <row r="900" spans="5:15" x14ac:dyDescent="0.25">
      <c r="E900" s="293"/>
      <c r="F900" s="294"/>
      <c r="G900" s="294"/>
      <c r="H900" s="294"/>
      <c r="I900" s="294"/>
      <c r="J900" s="294"/>
      <c r="K900" s="294"/>
      <c r="L900" s="294"/>
      <c r="M900" s="294"/>
      <c r="N900" s="295"/>
      <c r="O900" s="234"/>
    </row>
    <row r="901" spans="5:15" x14ac:dyDescent="0.25">
      <c r="E901" s="293"/>
      <c r="F901" s="294"/>
      <c r="G901" s="294"/>
      <c r="H901" s="294"/>
      <c r="I901" s="294"/>
      <c r="J901" s="294"/>
      <c r="K901" s="294"/>
      <c r="L901" s="294"/>
      <c r="M901" s="294"/>
      <c r="N901" s="295"/>
      <c r="O901" s="234"/>
    </row>
    <row r="902" spans="5:15" x14ac:dyDescent="0.25">
      <c r="E902" s="293"/>
      <c r="F902" s="294"/>
      <c r="G902" s="294"/>
      <c r="H902" s="294"/>
      <c r="I902" s="294"/>
      <c r="J902" s="294"/>
      <c r="K902" s="294"/>
      <c r="L902" s="294"/>
      <c r="M902" s="294"/>
      <c r="N902" s="295"/>
      <c r="O902" s="234"/>
    </row>
    <row r="903" spans="5:15" x14ac:dyDescent="0.25">
      <c r="E903" s="293"/>
      <c r="F903" s="294"/>
      <c r="G903" s="294"/>
      <c r="H903" s="294"/>
      <c r="I903" s="294"/>
      <c r="J903" s="294"/>
      <c r="K903" s="294"/>
      <c r="L903" s="294"/>
      <c r="M903" s="294"/>
      <c r="N903" s="295"/>
      <c r="O903" s="234"/>
    </row>
    <row r="904" spans="5:15" x14ac:dyDescent="0.25">
      <c r="E904" s="293"/>
      <c r="F904" s="294"/>
      <c r="G904" s="294"/>
      <c r="H904" s="294"/>
      <c r="I904" s="294"/>
      <c r="J904" s="294"/>
      <c r="K904" s="294"/>
      <c r="L904" s="294"/>
      <c r="M904" s="294"/>
      <c r="N904" s="295"/>
      <c r="O904" s="234"/>
    </row>
    <row r="905" spans="5:15" x14ac:dyDescent="0.25">
      <c r="E905" s="293"/>
      <c r="F905" s="294"/>
      <c r="G905" s="294"/>
      <c r="H905" s="294"/>
      <c r="I905" s="294"/>
      <c r="J905" s="294"/>
      <c r="K905" s="294"/>
      <c r="L905" s="294"/>
      <c r="M905" s="294"/>
      <c r="N905" s="295"/>
      <c r="O905" s="234"/>
    </row>
    <row r="906" spans="5:15" x14ac:dyDescent="0.25">
      <c r="E906" s="293"/>
      <c r="F906" s="294"/>
      <c r="G906" s="294"/>
      <c r="H906" s="294"/>
      <c r="I906" s="294"/>
      <c r="J906" s="294"/>
      <c r="K906" s="294"/>
      <c r="L906" s="294"/>
      <c r="M906" s="294"/>
      <c r="N906" s="295"/>
      <c r="O906" s="234"/>
    </row>
    <row r="907" spans="5:15" x14ac:dyDescent="0.25">
      <c r="E907" s="293"/>
      <c r="F907" s="294"/>
      <c r="G907" s="294"/>
      <c r="H907" s="294"/>
      <c r="I907" s="294"/>
      <c r="J907" s="294"/>
      <c r="K907" s="294"/>
      <c r="L907" s="294"/>
      <c r="M907" s="294"/>
      <c r="N907" s="295"/>
      <c r="O907" s="234"/>
    </row>
    <row r="908" spans="5:15" x14ac:dyDescent="0.25">
      <c r="E908" s="293"/>
      <c r="F908" s="294"/>
      <c r="G908" s="294"/>
      <c r="H908" s="294"/>
      <c r="I908" s="294"/>
      <c r="J908" s="294"/>
      <c r="K908" s="294"/>
      <c r="L908" s="294"/>
      <c r="M908" s="294"/>
      <c r="N908" s="295"/>
      <c r="O908" s="234"/>
    </row>
    <row r="909" spans="5:15" x14ac:dyDescent="0.25">
      <c r="E909" s="293"/>
      <c r="F909" s="294"/>
      <c r="G909" s="294"/>
      <c r="H909" s="294"/>
      <c r="I909" s="294"/>
      <c r="J909" s="294"/>
      <c r="K909" s="294"/>
      <c r="L909" s="294"/>
      <c r="M909" s="294"/>
      <c r="N909" s="295"/>
      <c r="O909" s="234"/>
    </row>
    <row r="910" spans="5:15" x14ac:dyDescent="0.25">
      <c r="E910" s="293"/>
      <c r="F910" s="294"/>
      <c r="G910" s="294"/>
      <c r="H910" s="294"/>
      <c r="I910" s="294"/>
      <c r="J910" s="294"/>
      <c r="K910" s="294"/>
      <c r="L910" s="294"/>
      <c r="M910" s="294"/>
      <c r="N910" s="295"/>
      <c r="O910" s="234"/>
    </row>
    <row r="911" spans="5:15" x14ac:dyDescent="0.25">
      <c r="E911" s="293"/>
      <c r="F911" s="294"/>
      <c r="G911" s="294"/>
      <c r="H911" s="294"/>
      <c r="I911" s="294"/>
      <c r="J911" s="294"/>
      <c r="K911" s="294"/>
      <c r="L911" s="294"/>
      <c r="M911" s="294"/>
      <c r="N911" s="295"/>
      <c r="O911" s="234"/>
    </row>
    <row r="912" spans="5:15" x14ac:dyDescent="0.25">
      <c r="E912" s="293"/>
      <c r="F912" s="294"/>
      <c r="G912" s="294"/>
      <c r="H912" s="294"/>
      <c r="I912" s="294"/>
      <c r="J912" s="294"/>
      <c r="K912" s="294"/>
      <c r="L912" s="294"/>
      <c r="M912" s="294"/>
      <c r="N912" s="295"/>
      <c r="O912" s="234"/>
    </row>
    <row r="913" spans="5:15" x14ac:dyDescent="0.25">
      <c r="E913" s="293"/>
      <c r="F913" s="294"/>
      <c r="G913" s="294"/>
      <c r="H913" s="294"/>
      <c r="I913" s="294"/>
      <c r="J913" s="294"/>
      <c r="K913" s="294"/>
      <c r="L913" s="294"/>
      <c r="M913" s="294"/>
      <c r="N913" s="295"/>
      <c r="O913" s="234"/>
    </row>
    <row r="914" spans="5:15" x14ac:dyDescent="0.25">
      <c r="E914" s="293"/>
      <c r="F914" s="294"/>
      <c r="G914" s="294"/>
      <c r="H914" s="294"/>
      <c r="I914" s="294"/>
      <c r="J914" s="294"/>
      <c r="K914" s="294"/>
      <c r="L914" s="294"/>
      <c r="M914" s="294"/>
      <c r="N914" s="295"/>
      <c r="O914" s="234"/>
    </row>
    <row r="915" spans="5:15" x14ac:dyDescent="0.25">
      <c r="E915" s="293"/>
      <c r="F915" s="294"/>
      <c r="G915" s="294"/>
      <c r="H915" s="294"/>
      <c r="I915" s="294"/>
      <c r="J915" s="294"/>
      <c r="K915" s="294"/>
      <c r="L915" s="294"/>
      <c r="M915" s="294"/>
      <c r="N915" s="295"/>
      <c r="O915" s="234"/>
    </row>
    <row r="916" spans="5:15" x14ac:dyDescent="0.25">
      <c r="E916" s="293"/>
      <c r="F916" s="294"/>
      <c r="G916" s="294"/>
      <c r="H916" s="294"/>
      <c r="I916" s="294"/>
      <c r="J916" s="294"/>
      <c r="K916" s="294"/>
      <c r="L916" s="294"/>
      <c r="M916" s="294"/>
      <c r="N916" s="295"/>
      <c r="O916" s="234"/>
    </row>
    <row r="917" spans="5:15" x14ac:dyDescent="0.25">
      <c r="E917" s="293"/>
      <c r="F917" s="294"/>
      <c r="G917" s="294"/>
      <c r="H917" s="294"/>
      <c r="I917" s="294"/>
      <c r="J917" s="294"/>
      <c r="K917" s="294"/>
      <c r="L917" s="294"/>
      <c r="M917" s="294"/>
      <c r="N917" s="295"/>
      <c r="O917" s="234"/>
    </row>
    <row r="918" spans="5:15" x14ac:dyDescent="0.25">
      <c r="E918" s="293"/>
      <c r="F918" s="294"/>
      <c r="G918" s="294"/>
      <c r="H918" s="294"/>
      <c r="I918" s="294"/>
      <c r="J918" s="294"/>
      <c r="K918" s="294"/>
      <c r="L918" s="294"/>
      <c r="M918" s="294"/>
      <c r="N918" s="295"/>
      <c r="O918" s="234"/>
    </row>
    <row r="919" spans="5:15" x14ac:dyDescent="0.25">
      <c r="E919" s="293"/>
      <c r="F919" s="294"/>
      <c r="G919" s="294"/>
      <c r="H919" s="294"/>
      <c r="I919" s="294"/>
      <c r="J919" s="294"/>
      <c r="K919" s="294"/>
      <c r="L919" s="294"/>
      <c r="M919" s="294"/>
      <c r="N919" s="295"/>
      <c r="O919" s="234"/>
    </row>
    <row r="920" spans="5:15" x14ac:dyDescent="0.25">
      <c r="E920" s="293"/>
      <c r="F920" s="294"/>
      <c r="G920" s="294"/>
      <c r="H920" s="294"/>
      <c r="I920" s="294"/>
      <c r="J920" s="294"/>
      <c r="K920" s="294"/>
      <c r="L920" s="294"/>
      <c r="M920" s="294"/>
      <c r="N920" s="295"/>
      <c r="O920" s="234"/>
    </row>
    <row r="921" spans="5:15" x14ac:dyDescent="0.25">
      <c r="E921" s="293"/>
      <c r="F921" s="294"/>
      <c r="G921" s="294"/>
      <c r="H921" s="294"/>
      <c r="I921" s="294"/>
      <c r="J921" s="294"/>
      <c r="K921" s="294"/>
      <c r="L921" s="294"/>
      <c r="M921" s="294"/>
      <c r="N921" s="295"/>
      <c r="O921" s="234"/>
    </row>
    <row r="922" spans="5:15" x14ac:dyDescent="0.25">
      <c r="E922" s="293"/>
      <c r="F922" s="294"/>
      <c r="G922" s="294"/>
      <c r="H922" s="294"/>
      <c r="I922" s="294"/>
      <c r="J922" s="294"/>
      <c r="K922" s="294"/>
      <c r="L922" s="294"/>
      <c r="M922" s="294"/>
      <c r="N922" s="295"/>
      <c r="O922" s="234"/>
    </row>
    <row r="923" spans="5:15" x14ac:dyDescent="0.25">
      <c r="E923" s="293"/>
      <c r="F923" s="294"/>
      <c r="G923" s="294"/>
      <c r="H923" s="294"/>
      <c r="I923" s="294"/>
      <c r="J923" s="294"/>
      <c r="K923" s="294"/>
      <c r="L923" s="294"/>
      <c r="M923" s="294"/>
      <c r="N923" s="295"/>
      <c r="O923" s="234"/>
    </row>
    <row r="924" spans="5:15" x14ac:dyDescent="0.25">
      <c r="E924" s="293"/>
      <c r="F924" s="294"/>
      <c r="G924" s="294"/>
      <c r="H924" s="294"/>
      <c r="I924" s="294"/>
      <c r="J924" s="294"/>
      <c r="K924" s="294"/>
      <c r="L924" s="294"/>
      <c r="M924" s="294"/>
      <c r="N924" s="295"/>
      <c r="O924" s="234"/>
    </row>
    <row r="925" spans="5:15" x14ac:dyDescent="0.25">
      <c r="E925" s="293"/>
      <c r="F925" s="294"/>
      <c r="G925" s="294"/>
      <c r="H925" s="294"/>
      <c r="I925" s="294"/>
      <c r="J925" s="294"/>
      <c r="K925" s="294"/>
      <c r="L925" s="294"/>
      <c r="M925" s="294"/>
      <c r="N925" s="295"/>
      <c r="O925" s="234"/>
    </row>
    <row r="926" spans="5:15" x14ac:dyDescent="0.25">
      <c r="E926" s="293"/>
      <c r="F926" s="294"/>
      <c r="G926" s="294"/>
      <c r="H926" s="294"/>
      <c r="I926" s="294"/>
      <c r="J926" s="294"/>
      <c r="K926" s="294"/>
      <c r="L926" s="294"/>
      <c r="M926" s="294"/>
      <c r="N926" s="295"/>
      <c r="O926" s="234"/>
    </row>
    <row r="927" spans="5:15" x14ac:dyDescent="0.25">
      <c r="E927" s="293"/>
      <c r="F927" s="294"/>
      <c r="G927" s="294"/>
      <c r="H927" s="294"/>
      <c r="I927" s="294"/>
      <c r="J927" s="294"/>
      <c r="K927" s="294"/>
      <c r="L927" s="294"/>
      <c r="M927" s="294"/>
      <c r="N927" s="295"/>
      <c r="O927" s="234"/>
    </row>
    <row r="928" spans="5:15" x14ac:dyDescent="0.25">
      <c r="E928" s="293"/>
      <c r="F928" s="294"/>
      <c r="G928" s="294"/>
      <c r="H928" s="294"/>
      <c r="I928" s="294"/>
      <c r="J928" s="294"/>
      <c r="K928" s="294"/>
      <c r="L928" s="294"/>
      <c r="M928" s="294"/>
      <c r="N928" s="295"/>
      <c r="O928" s="234"/>
    </row>
    <row r="929" spans="5:15" x14ac:dyDescent="0.25">
      <c r="E929" s="293"/>
      <c r="F929" s="294"/>
      <c r="G929" s="294"/>
      <c r="H929" s="294"/>
      <c r="I929" s="294"/>
      <c r="J929" s="294"/>
      <c r="K929" s="294"/>
      <c r="L929" s="294"/>
      <c r="M929" s="294"/>
      <c r="N929" s="295"/>
      <c r="O929" s="234"/>
    </row>
    <row r="930" spans="5:15" x14ac:dyDescent="0.25">
      <c r="E930" s="293"/>
      <c r="F930" s="294"/>
      <c r="G930" s="294"/>
      <c r="H930" s="294"/>
      <c r="I930" s="294"/>
      <c r="J930" s="294"/>
      <c r="K930" s="294"/>
      <c r="L930" s="294"/>
      <c r="M930" s="294"/>
      <c r="N930" s="295"/>
      <c r="O930" s="234"/>
    </row>
    <row r="931" spans="5:15" x14ac:dyDescent="0.25">
      <c r="E931" s="293"/>
      <c r="F931" s="294"/>
      <c r="G931" s="294"/>
      <c r="H931" s="294"/>
      <c r="I931" s="294"/>
      <c r="J931" s="294"/>
      <c r="K931" s="294"/>
      <c r="L931" s="294"/>
      <c r="M931" s="294"/>
      <c r="N931" s="295"/>
      <c r="O931" s="234"/>
    </row>
    <row r="932" spans="5:15" x14ac:dyDescent="0.25">
      <c r="E932" s="293"/>
      <c r="F932" s="294"/>
      <c r="G932" s="294"/>
      <c r="H932" s="294"/>
      <c r="I932" s="294"/>
      <c r="J932" s="294"/>
      <c r="K932" s="294"/>
      <c r="L932" s="294"/>
      <c r="M932" s="294"/>
      <c r="N932" s="295"/>
      <c r="O932" s="234"/>
    </row>
    <row r="933" spans="5:15" x14ac:dyDescent="0.25">
      <c r="E933" s="293"/>
      <c r="F933" s="294"/>
      <c r="G933" s="294"/>
      <c r="H933" s="294"/>
      <c r="I933" s="294"/>
      <c r="J933" s="294"/>
      <c r="K933" s="294"/>
      <c r="L933" s="294"/>
      <c r="M933" s="294"/>
      <c r="N933" s="295"/>
      <c r="O933" s="234"/>
    </row>
    <row r="934" spans="5:15" x14ac:dyDescent="0.25">
      <c r="E934" s="293"/>
      <c r="F934" s="294"/>
      <c r="G934" s="294"/>
      <c r="H934" s="294"/>
      <c r="I934" s="294"/>
      <c r="J934" s="294"/>
      <c r="K934" s="294"/>
      <c r="L934" s="294"/>
      <c r="M934" s="294"/>
      <c r="N934" s="295"/>
      <c r="O934" s="234"/>
    </row>
    <row r="935" spans="5:15" x14ac:dyDescent="0.25">
      <c r="E935" s="293"/>
      <c r="F935" s="294"/>
      <c r="G935" s="294"/>
      <c r="H935" s="294"/>
      <c r="I935" s="294"/>
      <c r="J935" s="294"/>
      <c r="K935" s="294"/>
      <c r="L935" s="294"/>
      <c r="M935" s="294"/>
      <c r="N935" s="295"/>
      <c r="O935" s="234"/>
    </row>
    <row r="936" spans="5:15" x14ac:dyDescent="0.25">
      <c r="E936" s="293"/>
      <c r="F936" s="294"/>
      <c r="G936" s="294"/>
      <c r="H936" s="294"/>
      <c r="I936" s="294"/>
      <c r="J936" s="294"/>
      <c r="K936" s="294"/>
      <c r="L936" s="294"/>
      <c r="M936" s="294"/>
      <c r="N936" s="295"/>
      <c r="O936" s="234"/>
    </row>
    <row r="937" spans="5:15" x14ac:dyDescent="0.25">
      <c r="E937" s="293"/>
      <c r="F937" s="294"/>
      <c r="G937" s="294"/>
      <c r="H937" s="294"/>
      <c r="I937" s="294"/>
      <c r="J937" s="294"/>
      <c r="K937" s="294"/>
      <c r="L937" s="294"/>
      <c r="M937" s="294"/>
      <c r="N937" s="295"/>
      <c r="O937" s="234"/>
    </row>
    <row r="938" spans="5:15" x14ac:dyDescent="0.25">
      <c r="E938" s="293"/>
      <c r="F938" s="294"/>
      <c r="G938" s="294"/>
      <c r="H938" s="294"/>
      <c r="I938" s="294"/>
      <c r="J938" s="294"/>
      <c r="K938" s="294"/>
      <c r="L938" s="294"/>
      <c r="M938" s="294"/>
      <c r="N938" s="295"/>
      <c r="O938" s="234"/>
    </row>
    <row r="939" spans="5:15" x14ac:dyDescent="0.25">
      <c r="E939" s="293"/>
      <c r="F939" s="294"/>
      <c r="G939" s="294"/>
      <c r="H939" s="294"/>
      <c r="I939" s="294"/>
      <c r="J939" s="294"/>
      <c r="K939" s="294"/>
      <c r="L939" s="294"/>
      <c r="M939" s="294"/>
      <c r="N939" s="295"/>
      <c r="O939" s="234"/>
    </row>
    <row r="940" spans="5:15" x14ac:dyDescent="0.25">
      <c r="E940" s="293"/>
      <c r="F940" s="294"/>
      <c r="G940" s="294"/>
      <c r="H940" s="294"/>
      <c r="I940" s="294"/>
      <c r="J940" s="294"/>
      <c r="K940" s="294"/>
      <c r="L940" s="294"/>
      <c r="M940" s="294"/>
      <c r="N940" s="295"/>
      <c r="O940" s="234"/>
    </row>
    <row r="941" spans="5:15" x14ac:dyDescent="0.25">
      <c r="E941" s="293"/>
      <c r="F941" s="294"/>
      <c r="G941" s="294"/>
      <c r="H941" s="294"/>
      <c r="I941" s="294"/>
      <c r="J941" s="294"/>
      <c r="K941" s="294"/>
      <c r="L941" s="294"/>
      <c r="M941" s="294"/>
      <c r="N941" s="295"/>
      <c r="O941" s="234"/>
    </row>
    <row r="942" spans="5:15" x14ac:dyDescent="0.25">
      <c r="E942" s="293"/>
      <c r="F942" s="294"/>
      <c r="G942" s="294"/>
      <c r="H942" s="294"/>
      <c r="I942" s="294"/>
      <c r="J942" s="294"/>
      <c r="K942" s="294"/>
      <c r="L942" s="294"/>
      <c r="M942" s="294"/>
      <c r="N942" s="295"/>
      <c r="O942" s="234"/>
    </row>
    <row r="943" spans="5:15" x14ac:dyDescent="0.25">
      <c r="E943" s="293"/>
      <c r="F943" s="294"/>
      <c r="G943" s="294"/>
      <c r="H943" s="294"/>
      <c r="I943" s="294"/>
      <c r="J943" s="294"/>
      <c r="K943" s="294"/>
      <c r="L943" s="294"/>
      <c r="M943" s="294"/>
      <c r="N943" s="295"/>
      <c r="O943" s="234"/>
    </row>
    <row r="944" spans="5:15" x14ac:dyDescent="0.25">
      <c r="E944" s="293"/>
      <c r="F944" s="294"/>
      <c r="G944" s="294"/>
      <c r="H944" s="294"/>
      <c r="I944" s="294"/>
      <c r="J944" s="294"/>
      <c r="K944" s="294"/>
      <c r="L944" s="294"/>
      <c r="M944" s="294"/>
      <c r="N944" s="295"/>
      <c r="O944" s="234"/>
    </row>
    <row r="945" spans="5:15" x14ac:dyDescent="0.25">
      <c r="E945" s="293"/>
      <c r="F945" s="294"/>
      <c r="G945" s="294"/>
      <c r="H945" s="294"/>
      <c r="I945" s="294"/>
      <c r="J945" s="294"/>
      <c r="K945" s="294"/>
      <c r="L945" s="294"/>
      <c r="M945" s="294"/>
      <c r="N945" s="295"/>
      <c r="O945" s="234"/>
    </row>
    <row r="946" spans="5:15" x14ac:dyDescent="0.25">
      <c r="E946" s="293"/>
      <c r="F946" s="294"/>
      <c r="G946" s="294"/>
      <c r="H946" s="294"/>
      <c r="I946" s="294"/>
      <c r="J946" s="294"/>
      <c r="K946" s="294"/>
      <c r="L946" s="294"/>
      <c r="M946" s="294"/>
      <c r="N946" s="295"/>
      <c r="O946" s="234"/>
    </row>
    <row r="947" spans="5:15" x14ac:dyDescent="0.25">
      <c r="E947" s="293"/>
      <c r="F947" s="294"/>
      <c r="G947" s="294"/>
      <c r="H947" s="294"/>
      <c r="I947" s="294"/>
      <c r="J947" s="294"/>
      <c r="K947" s="294"/>
      <c r="L947" s="294"/>
      <c r="M947" s="294"/>
      <c r="N947" s="295"/>
      <c r="O947" s="234"/>
    </row>
    <row r="948" spans="5:15" x14ac:dyDescent="0.25">
      <c r="E948" s="293"/>
      <c r="F948" s="294"/>
      <c r="G948" s="294"/>
      <c r="H948" s="294"/>
      <c r="I948" s="294"/>
      <c r="J948" s="294"/>
      <c r="K948" s="294"/>
      <c r="L948" s="294"/>
      <c r="M948" s="294"/>
      <c r="N948" s="295"/>
      <c r="O948" s="234"/>
    </row>
    <row r="949" spans="5:15" x14ac:dyDescent="0.25">
      <c r="E949" s="293"/>
      <c r="F949" s="294"/>
      <c r="G949" s="294"/>
      <c r="H949" s="294"/>
      <c r="I949" s="294"/>
      <c r="J949" s="294"/>
      <c r="K949" s="294"/>
      <c r="L949" s="294"/>
      <c r="M949" s="294"/>
      <c r="N949" s="295"/>
      <c r="O949" s="234"/>
    </row>
    <row r="950" spans="5:15" x14ac:dyDescent="0.25">
      <c r="E950" s="293"/>
      <c r="F950" s="294"/>
      <c r="G950" s="294"/>
      <c r="H950" s="294"/>
      <c r="I950" s="294"/>
      <c r="J950" s="294"/>
      <c r="K950" s="294"/>
      <c r="L950" s="294"/>
      <c r="M950" s="294"/>
      <c r="N950" s="295"/>
      <c r="O950" s="234"/>
    </row>
    <row r="951" spans="5:15" x14ac:dyDescent="0.25">
      <c r="E951" s="293"/>
      <c r="F951" s="294"/>
      <c r="G951" s="294"/>
      <c r="H951" s="294"/>
      <c r="I951" s="294"/>
      <c r="J951" s="294"/>
      <c r="K951" s="294"/>
      <c r="L951" s="294"/>
      <c r="M951" s="294"/>
      <c r="N951" s="295"/>
      <c r="O951" s="234"/>
    </row>
    <row r="952" spans="5:15" x14ac:dyDescent="0.25">
      <c r="E952" s="293"/>
      <c r="F952" s="294"/>
      <c r="G952" s="294"/>
      <c r="H952" s="294"/>
      <c r="I952" s="294"/>
      <c r="J952" s="294"/>
      <c r="K952" s="294"/>
      <c r="L952" s="294"/>
      <c r="M952" s="294"/>
      <c r="N952" s="295"/>
      <c r="O952" s="234"/>
    </row>
    <row r="953" spans="5:15" x14ac:dyDescent="0.25">
      <c r="E953" s="293"/>
      <c r="F953" s="294"/>
      <c r="G953" s="294"/>
      <c r="H953" s="294"/>
      <c r="I953" s="294"/>
      <c r="J953" s="294"/>
      <c r="K953" s="294"/>
      <c r="L953" s="294"/>
      <c r="M953" s="294"/>
      <c r="N953" s="295"/>
      <c r="O953" s="234"/>
    </row>
    <row r="954" spans="5:15" x14ac:dyDescent="0.25">
      <c r="E954" s="293"/>
      <c r="F954" s="294"/>
      <c r="G954" s="294"/>
      <c r="H954" s="294"/>
      <c r="I954" s="294"/>
      <c r="J954" s="294"/>
      <c r="K954" s="294"/>
      <c r="L954" s="294"/>
      <c r="M954" s="294"/>
      <c r="N954" s="295"/>
      <c r="O954" s="234"/>
    </row>
    <row r="955" spans="5:15" x14ac:dyDescent="0.25">
      <c r="E955" s="293"/>
      <c r="F955" s="294"/>
      <c r="G955" s="294"/>
      <c r="H955" s="294"/>
      <c r="I955" s="294"/>
      <c r="J955" s="294"/>
      <c r="K955" s="294"/>
      <c r="L955" s="294"/>
      <c r="M955" s="294"/>
      <c r="N955" s="295"/>
      <c r="O955" s="234"/>
    </row>
    <row r="956" spans="5:15" x14ac:dyDescent="0.25">
      <c r="E956" s="293"/>
      <c r="F956" s="294"/>
      <c r="G956" s="294"/>
      <c r="H956" s="294"/>
      <c r="I956" s="294"/>
      <c r="J956" s="294"/>
      <c r="K956" s="294"/>
      <c r="L956" s="294"/>
      <c r="M956" s="294"/>
      <c r="N956" s="295"/>
      <c r="O956" s="234"/>
    </row>
    <row r="957" spans="5:15" x14ac:dyDescent="0.25">
      <c r="E957" s="293"/>
      <c r="F957" s="294"/>
      <c r="G957" s="294"/>
      <c r="H957" s="294"/>
      <c r="I957" s="294"/>
      <c r="J957" s="294"/>
      <c r="K957" s="294"/>
      <c r="L957" s="294"/>
      <c r="M957" s="294"/>
      <c r="N957" s="295"/>
      <c r="O957" s="234"/>
    </row>
    <row r="958" spans="5:15" x14ac:dyDescent="0.25">
      <c r="E958" s="293"/>
      <c r="F958" s="294"/>
      <c r="G958" s="294"/>
      <c r="H958" s="294"/>
      <c r="I958" s="294"/>
      <c r="J958" s="294"/>
      <c r="K958" s="294"/>
      <c r="L958" s="294"/>
      <c r="M958" s="294"/>
      <c r="N958" s="295"/>
      <c r="O958" s="234"/>
    </row>
    <row r="959" spans="5:15" x14ac:dyDescent="0.25">
      <c r="E959" s="293"/>
      <c r="F959" s="294"/>
      <c r="G959" s="294"/>
      <c r="H959" s="294"/>
      <c r="I959" s="294"/>
      <c r="J959" s="294"/>
      <c r="K959" s="294"/>
      <c r="L959" s="294"/>
      <c r="M959" s="294"/>
      <c r="N959" s="295"/>
      <c r="O959" s="234"/>
    </row>
    <row r="960" spans="5:15" x14ac:dyDescent="0.25">
      <c r="E960" s="293"/>
      <c r="F960" s="294"/>
      <c r="G960" s="294"/>
      <c r="H960" s="294"/>
      <c r="I960" s="294"/>
      <c r="J960" s="294"/>
      <c r="K960" s="294"/>
      <c r="L960" s="294"/>
      <c r="M960" s="294"/>
      <c r="N960" s="295"/>
      <c r="O960" s="234"/>
    </row>
    <row r="961" spans="5:15" x14ac:dyDescent="0.25">
      <c r="E961" s="293"/>
      <c r="F961" s="294"/>
      <c r="G961" s="294"/>
      <c r="H961" s="294"/>
      <c r="I961" s="294"/>
      <c r="J961" s="294"/>
      <c r="K961" s="294"/>
      <c r="L961" s="294"/>
      <c r="M961" s="294"/>
      <c r="N961" s="295"/>
      <c r="O961" s="234"/>
    </row>
    <row r="962" spans="5:15" x14ac:dyDescent="0.25">
      <c r="E962" s="293"/>
      <c r="F962" s="294"/>
      <c r="G962" s="294"/>
      <c r="H962" s="294"/>
      <c r="I962" s="294"/>
      <c r="J962" s="294"/>
      <c r="K962" s="294"/>
      <c r="L962" s="294"/>
      <c r="M962" s="294"/>
      <c r="N962" s="295"/>
      <c r="O962" s="234"/>
    </row>
    <row r="963" spans="5:15" x14ac:dyDescent="0.25">
      <c r="E963" s="293"/>
      <c r="F963" s="294"/>
      <c r="G963" s="294"/>
      <c r="H963" s="294"/>
      <c r="I963" s="294"/>
      <c r="J963" s="294"/>
      <c r="K963" s="294"/>
      <c r="L963" s="294"/>
      <c r="M963" s="294"/>
      <c r="N963" s="295"/>
      <c r="O963" s="234"/>
    </row>
    <row r="964" spans="5:15" x14ac:dyDescent="0.25">
      <c r="E964" s="293"/>
      <c r="F964" s="294"/>
      <c r="G964" s="294"/>
      <c r="H964" s="294"/>
      <c r="I964" s="294"/>
      <c r="J964" s="294"/>
      <c r="K964" s="294"/>
      <c r="L964" s="294"/>
      <c r="M964" s="294"/>
      <c r="N964" s="295"/>
      <c r="O964" s="234"/>
    </row>
    <row r="965" spans="5:15" x14ac:dyDescent="0.25">
      <c r="E965" s="293"/>
      <c r="F965" s="294"/>
      <c r="G965" s="294"/>
      <c r="H965" s="294"/>
      <c r="I965" s="294"/>
      <c r="J965" s="294"/>
      <c r="K965" s="294"/>
      <c r="L965" s="294"/>
      <c r="M965" s="294"/>
      <c r="N965" s="295"/>
      <c r="O965" s="234"/>
    </row>
    <row r="966" spans="5:15" x14ac:dyDescent="0.25">
      <c r="E966" s="293"/>
      <c r="F966" s="294"/>
      <c r="G966" s="294"/>
      <c r="H966" s="294"/>
      <c r="I966" s="294"/>
      <c r="J966" s="294"/>
      <c r="K966" s="294"/>
      <c r="L966" s="294"/>
      <c r="M966" s="294"/>
      <c r="N966" s="295"/>
      <c r="O966" s="234"/>
    </row>
    <row r="967" spans="5:15" x14ac:dyDescent="0.25">
      <c r="E967" s="293"/>
      <c r="F967" s="294"/>
      <c r="G967" s="294"/>
      <c r="H967" s="294"/>
      <c r="I967" s="294"/>
      <c r="J967" s="294"/>
      <c r="K967" s="294"/>
      <c r="L967" s="294"/>
      <c r="M967" s="294"/>
      <c r="N967" s="295"/>
      <c r="O967" s="234"/>
    </row>
    <row r="968" spans="5:15" x14ac:dyDescent="0.25">
      <c r="E968" s="293"/>
      <c r="F968" s="294"/>
      <c r="G968" s="294"/>
      <c r="H968" s="294"/>
      <c r="I968" s="294"/>
      <c r="J968" s="294"/>
      <c r="K968" s="294"/>
      <c r="L968" s="294"/>
      <c r="M968" s="294"/>
      <c r="N968" s="295"/>
      <c r="O968" s="234"/>
    </row>
    <row r="969" spans="5:15" x14ac:dyDescent="0.25">
      <c r="E969" s="293"/>
      <c r="F969" s="294"/>
      <c r="G969" s="294"/>
      <c r="H969" s="294"/>
      <c r="I969" s="294"/>
      <c r="J969" s="294"/>
      <c r="K969" s="294"/>
      <c r="L969" s="294"/>
      <c r="M969" s="294"/>
      <c r="N969" s="295"/>
      <c r="O969" s="234"/>
    </row>
    <row r="970" spans="5:15" x14ac:dyDescent="0.25">
      <c r="E970" s="293"/>
      <c r="F970" s="294"/>
      <c r="G970" s="294"/>
      <c r="H970" s="294"/>
      <c r="I970" s="294"/>
      <c r="J970" s="294"/>
      <c r="K970" s="294"/>
      <c r="L970" s="294"/>
      <c r="M970" s="294"/>
      <c r="N970" s="295"/>
      <c r="O970" s="234"/>
    </row>
    <row r="971" spans="5:15" x14ac:dyDescent="0.25">
      <c r="E971" s="293"/>
      <c r="F971" s="294"/>
      <c r="G971" s="294"/>
      <c r="H971" s="294"/>
      <c r="I971" s="294"/>
      <c r="J971" s="294"/>
      <c r="K971" s="294"/>
      <c r="L971" s="294"/>
      <c r="M971" s="294"/>
      <c r="N971" s="295"/>
      <c r="O971" s="234"/>
    </row>
    <row r="972" spans="5:15" x14ac:dyDescent="0.25">
      <c r="E972" s="293"/>
      <c r="F972" s="294"/>
      <c r="G972" s="294"/>
      <c r="H972" s="294"/>
      <c r="I972" s="294"/>
      <c r="J972" s="294"/>
      <c r="K972" s="294"/>
      <c r="L972" s="294"/>
      <c r="M972" s="294"/>
      <c r="N972" s="295"/>
      <c r="O972" s="234"/>
    </row>
    <row r="973" spans="5:15" x14ac:dyDescent="0.25">
      <c r="E973" s="293"/>
      <c r="F973" s="294"/>
      <c r="G973" s="294"/>
      <c r="H973" s="294"/>
      <c r="I973" s="294"/>
      <c r="J973" s="294"/>
      <c r="K973" s="294"/>
      <c r="L973" s="294"/>
      <c r="M973" s="294"/>
      <c r="N973" s="295"/>
      <c r="O973" s="234"/>
    </row>
    <row r="974" spans="5:15" x14ac:dyDescent="0.25">
      <c r="E974" s="293"/>
      <c r="F974" s="294"/>
      <c r="G974" s="294"/>
      <c r="H974" s="294"/>
      <c r="I974" s="294"/>
      <c r="J974" s="294"/>
      <c r="K974" s="294"/>
      <c r="L974" s="294"/>
      <c r="M974" s="294"/>
      <c r="N974" s="295"/>
      <c r="O974" s="234"/>
    </row>
    <row r="975" spans="5:15" x14ac:dyDescent="0.25">
      <c r="E975" s="293"/>
      <c r="F975" s="294"/>
      <c r="G975" s="294"/>
      <c r="H975" s="294"/>
      <c r="I975" s="294"/>
      <c r="J975" s="294"/>
      <c r="K975" s="294"/>
      <c r="L975" s="294"/>
      <c r="M975" s="294"/>
      <c r="N975" s="295"/>
      <c r="O975" s="234"/>
    </row>
    <row r="976" spans="5:15" x14ac:dyDescent="0.25">
      <c r="E976" s="293"/>
      <c r="F976" s="294"/>
      <c r="G976" s="294"/>
      <c r="H976" s="294"/>
      <c r="I976" s="294"/>
      <c r="J976" s="294"/>
      <c r="K976" s="294"/>
      <c r="L976" s="294"/>
      <c r="M976" s="294"/>
      <c r="N976" s="295"/>
      <c r="O976" s="234"/>
    </row>
    <row r="977" spans="5:15" x14ac:dyDescent="0.25">
      <c r="E977" s="293"/>
      <c r="F977" s="294"/>
      <c r="G977" s="294"/>
      <c r="H977" s="294"/>
      <c r="I977" s="294"/>
      <c r="J977" s="294"/>
      <c r="K977" s="294"/>
      <c r="L977" s="294"/>
      <c r="M977" s="294"/>
      <c r="N977" s="295"/>
      <c r="O977" s="234"/>
    </row>
    <row r="978" spans="5:15" x14ac:dyDescent="0.25">
      <c r="E978" s="293"/>
      <c r="F978" s="294"/>
      <c r="G978" s="294"/>
      <c r="H978" s="294"/>
      <c r="I978" s="294"/>
      <c r="J978" s="294"/>
      <c r="K978" s="294"/>
      <c r="L978" s="294"/>
      <c r="M978" s="294"/>
      <c r="N978" s="295"/>
      <c r="O978" s="234"/>
    </row>
    <row r="979" spans="5:15" x14ac:dyDescent="0.25">
      <c r="E979" s="293"/>
      <c r="F979" s="294"/>
      <c r="G979" s="294"/>
      <c r="H979" s="294"/>
      <c r="I979" s="294"/>
      <c r="J979" s="294"/>
      <c r="K979" s="294"/>
      <c r="L979" s="294"/>
      <c r="M979" s="294"/>
      <c r="N979" s="295"/>
      <c r="O979" s="234"/>
    </row>
    <row r="980" spans="5:15" x14ac:dyDescent="0.25">
      <c r="E980" s="293"/>
      <c r="F980" s="294"/>
      <c r="G980" s="294"/>
      <c r="H980" s="294"/>
      <c r="I980" s="294"/>
      <c r="J980" s="294"/>
      <c r="K980" s="294"/>
      <c r="L980" s="294"/>
      <c r="M980" s="294"/>
      <c r="N980" s="295"/>
      <c r="O980" s="234"/>
    </row>
    <row r="981" spans="5:15" x14ac:dyDescent="0.25">
      <c r="E981" s="293"/>
      <c r="F981" s="294"/>
      <c r="G981" s="294"/>
      <c r="H981" s="294"/>
      <c r="I981" s="294"/>
      <c r="J981" s="294"/>
      <c r="K981" s="294"/>
      <c r="L981" s="294"/>
      <c r="M981" s="294"/>
      <c r="N981" s="295"/>
      <c r="O981" s="234"/>
    </row>
    <row r="982" spans="5:15" x14ac:dyDescent="0.25">
      <c r="E982" s="293"/>
      <c r="F982" s="294"/>
      <c r="G982" s="294"/>
      <c r="H982" s="294"/>
      <c r="I982" s="294"/>
      <c r="J982" s="294"/>
      <c r="K982" s="294"/>
      <c r="L982" s="294"/>
      <c r="M982" s="294"/>
      <c r="N982" s="295"/>
      <c r="O982" s="234"/>
    </row>
    <row r="983" spans="5:15" x14ac:dyDescent="0.25">
      <c r="E983" s="293"/>
      <c r="F983" s="294"/>
      <c r="G983" s="294"/>
      <c r="H983" s="294"/>
      <c r="I983" s="294"/>
      <c r="J983" s="294"/>
      <c r="K983" s="294"/>
      <c r="L983" s="294"/>
      <c r="M983" s="294"/>
      <c r="N983" s="295"/>
      <c r="O983" s="234"/>
    </row>
    <row r="984" spans="5:15" x14ac:dyDescent="0.25">
      <c r="E984" s="293"/>
      <c r="F984" s="294"/>
      <c r="G984" s="294"/>
      <c r="H984" s="294"/>
      <c r="I984" s="294"/>
      <c r="J984" s="294"/>
      <c r="K984" s="294"/>
      <c r="L984" s="294"/>
      <c r="M984" s="294"/>
      <c r="N984" s="295"/>
      <c r="O984" s="234"/>
    </row>
    <row r="985" spans="5:15" x14ac:dyDescent="0.25">
      <c r="E985" s="293"/>
      <c r="F985" s="294"/>
      <c r="G985" s="294"/>
      <c r="H985" s="294"/>
      <c r="I985" s="294"/>
      <c r="J985" s="294"/>
      <c r="K985" s="294"/>
      <c r="L985" s="294"/>
      <c r="M985" s="294"/>
      <c r="N985" s="295"/>
      <c r="O985" s="234"/>
    </row>
    <row r="986" spans="5:15" x14ac:dyDescent="0.25">
      <c r="E986" s="293"/>
      <c r="F986" s="294"/>
      <c r="G986" s="294"/>
      <c r="H986" s="294"/>
      <c r="I986" s="294"/>
      <c r="J986" s="294"/>
      <c r="K986" s="294"/>
      <c r="L986" s="294"/>
      <c r="M986" s="294"/>
      <c r="N986" s="295"/>
      <c r="O986" s="234"/>
    </row>
    <row r="987" spans="5:15" x14ac:dyDescent="0.25">
      <c r="E987" s="293"/>
      <c r="F987" s="294"/>
      <c r="G987" s="294"/>
      <c r="H987" s="294"/>
      <c r="I987" s="294"/>
      <c r="J987" s="294"/>
      <c r="K987" s="294"/>
      <c r="L987" s="294"/>
      <c r="M987" s="294"/>
      <c r="N987" s="295"/>
      <c r="O987" s="234"/>
    </row>
    <row r="988" spans="5:15" x14ac:dyDescent="0.25">
      <c r="E988" s="293"/>
      <c r="F988" s="294"/>
      <c r="G988" s="294"/>
      <c r="H988" s="294"/>
      <c r="I988" s="294"/>
      <c r="J988" s="294"/>
      <c r="K988" s="294"/>
      <c r="L988" s="294"/>
      <c r="M988" s="294"/>
      <c r="N988" s="295"/>
      <c r="O988" s="234"/>
    </row>
    <row r="989" spans="5:15" x14ac:dyDescent="0.25">
      <c r="E989" s="293"/>
      <c r="F989" s="294"/>
      <c r="G989" s="294"/>
      <c r="H989" s="294"/>
      <c r="I989" s="294"/>
      <c r="J989" s="294"/>
      <c r="K989" s="294"/>
      <c r="L989" s="294"/>
      <c r="M989" s="294"/>
      <c r="N989" s="295"/>
      <c r="O989" s="234"/>
    </row>
    <row r="990" spans="5:15" x14ac:dyDescent="0.25">
      <c r="E990" s="293"/>
      <c r="F990" s="294"/>
      <c r="G990" s="294"/>
      <c r="H990" s="294"/>
      <c r="I990" s="294"/>
      <c r="J990" s="294"/>
      <c r="K990" s="294"/>
      <c r="L990" s="294"/>
      <c r="M990" s="294"/>
      <c r="N990" s="295"/>
      <c r="O990" s="234"/>
    </row>
    <row r="991" spans="5:15" x14ac:dyDescent="0.25">
      <c r="E991" s="293"/>
      <c r="F991" s="294"/>
      <c r="G991" s="294"/>
      <c r="H991" s="294"/>
      <c r="I991" s="294"/>
      <c r="J991" s="294"/>
      <c r="K991" s="294"/>
      <c r="L991" s="294"/>
      <c r="M991" s="294"/>
      <c r="N991" s="295"/>
      <c r="O991" s="234"/>
    </row>
    <row r="992" spans="5:15" x14ac:dyDescent="0.25">
      <c r="E992" s="293"/>
      <c r="F992" s="294"/>
      <c r="G992" s="294"/>
      <c r="H992" s="294"/>
      <c r="I992" s="294"/>
      <c r="J992" s="294"/>
      <c r="K992" s="294"/>
      <c r="L992" s="294"/>
      <c r="M992" s="294"/>
      <c r="N992" s="295"/>
      <c r="O992" s="234"/>
    </row>
    <row r="993" spans="5:15" x14ac:dyDescent="0.25">
      <c r="E993" s="293"/>
      <c r="F993" s="294"/>
      <c r="G993" s="294"/>
      <c r="H993" s="294"/>
      <c r="I993" s="294"/>
      <c r="J993" s="294"/>
      <c r="K993" s="294"/>
      <c r="L993" s="294"/>
      <c r="M993" s="294"/>
      <c r="N993" s="295"/>
      <c r="O993" s="234"/>
    </row>
    <row r="994" spans="5:15" x14ac:dyDescent="0.25">
      <c r="E994" s="293"/>
      <c r="F994" s="294"/>
      <c r="G994" s="294"/>
      <c r="H994" s="294"/>
      <c r="I994" s="294"/>
      <c r="J994" s="294"/>
      <c r="K994" s="294"/>
      <c r="L994" s="294"/>
      <c r="M994" s="294"/>
      <c r="N994" s="295"/>
      <c r="O994" s="234"/>
    </row>
    <row r="995" spans="5:15" x14ac:dyDescent="0.25">
      <c r="E995" s="293"/>
      <c r="F995" s="294"/>
      <c r="G995" s="294"/>
      <c r="H995" s="294"/>
      <c r="I995" s="294"/>
      <c r="J995" s="294"/>
      <c r="K995" s="294"/>
      <c r="L995" s="294"/>
      <c r="M995" s="294"/>
      <c r="N995" s="295"/>
      <c r="O995" s="234"/>
    </row>
    <row r="996" spans="5:15" x14ac:dyDescent="0.25">
      <c r="E996" s="293"/>
      <c r="F996" s="294"/>
      <c r="G996" s="294"/>
      <c r="H996" s="294"/>
      <c r="I996" s="294"/>
      <c r="J996" s="294"/>
      <c r="K996" s="294"/>
      <c r="L996" s="294"/>
      <c r="M996" s="294"/>
      <c r="N996" s="295"/>
      <c r="O996" s="234"/>
    </row>
    <row r="997" spans="5:15" x14ac:dyDescent="0.25">
      <c r="E997" s="293"/>
      <c r="F997" s="294"/>
      <c r="G997" s="294"/>
      <c r="H997" s="294"/>
      <c r="I997" s="294"/>
      <c r="J997" s="294"/>
      <c r="K997" s="294"/>
      <c r="L997" s="294"/>
      <c r="M997" s="294"/>
      <c r="N997" s="295"/>
      <c r="O997" s="234"/>
    </row>
    <row r="998" spans="5:15" x14ac:dyDescent="0.25">
      <c r="E998" s="293"/>
      <c r="F998" s="294"/>
      <c r="G998" s="294"/>
      <c r="H998" s="294"/>
      <c r="I998" s="294"/>
      <c r="J998" s="294"/>
      <c r="K998" s="294"/>
      <c r="L998" s="294"/>
      <c r="M998" s="294"/>
      <c r="N998" s="295"/>
      <c r="O998" s="234"/>
    </row>
    <row r="999" spans="5:15" x14ac:dyDescent="0.25">
      <c r="E999" s="293"/>
      <c r="F999" s="294"/>
      <c r="G999" s="294"/>
      <c r="H999" s="294"/>
      <c r="I999" s="294"/>
      <c r="J999" s="294"/>
      <c r="K999" s="294"/>
      <c r="L999" s="294"/>
      <c r="M999" s="294"/>
      <c r="N999" s="295"/>
      <c r="O999" s="234"/>
    </row>
    <row r="1000" spans="5:15" x14ac:dyDescent="0.25">
      <c r="E1000" s="293"/>
      <c r="F1000" s="294"/>
      <c r="G1000" s="294"/>
      <c r="H1000" s="294"/>
      <c r="I1000" s="294"/>
      <c r="J1000" s="294"/>
      <c r="K1000" s="294"/>
      <c r="L1000" s="294"/>
      <c r="M1000" s="294"/>
      <c r="N1000" s="295"/>
      <c r="O1000" s="234"/>
    </row>
    <row r="1001" spans="5:15" x14ac:dyDescent="0.25">
      <c r="E1001" s="293"/>
      <c r="F1001" s="294"/>
      <c r="G1001" s="294"/>
      <c r="H1001" s="294"/>
      <c r="I1001" s="294"/>
      <c r="J1001" s="294"/>
      <c r="K1001" s="294"/>
      <c r="L1001" s="294"/>
      <c r="M1001" s="294"/>
      <c r="N1001" s="295"/>
      <c r="O1001" s="234"/>
    </row>
    <row r="1002" spans="5:15" x14ac:dyDescent="0.25">
      <c r="E1002" s="293"/>
      <c r="F1002" s="294"/>
      <c r="G1002" s="294"/>
      <c r="H1002" s="294"/>
      <c r="I1002" s="294"/>
      <c r="J1002" s="294"/>
      <c r="K1002" s="294"/>
      <c r="L1002" s="294"/>
      <c r="M1002" s="294"/>
      <c r="N1002" s="295"/>
      <c r="O1002" s="234"/>
    </row>
    <row r="1003" spans="5:15" x14ac:dyDescent="0.25">
      <c r="E1003" s="293"/>
      <c r="F1003" s="294"/>
      <c r="G1003" s="294"/>
      <c r="H1003" s="294"/>
      <c r="I1003" s="294"/>
      <c r="J1003" s="294"/>
      <c r="K1003" s="294"/>
      <c r="L1003" s="294"/>
      <c r="M1003" s="294"/>
      <c r="N1003" s="295"/>
      <c r="O1003" s="234"/>
    </row>
    <row r="1004" spans="5:15" x14ac:dyDescent="0.25">
      <c r="E1004" s="293"/>
      <c r="F1004" s="294"/>
      <c r="G1004" s="294"/>
      <c r="H1004" s="294"/>
      <c r="I1004" s="294"/>
      <c r="J1004" s="294"/>
      <c r="K1004" s="294"/>
      <c r="L1004" s="294"/>
      <c r="M1004" s="294"/>
      <c r="N1004" s="295"/>
      <c r="O1004" s="234"/>
    </row>
    <row r="1005" spans="5:15" x14ac:dyDescent="0.25">
      <c r="E1005" s="293"/>
      <c r="F1005" s="294"/>
      <c r="G1005" s="294"/>
      <c r="H1005" s="294"/>
      <c r="I1005" s="294"/>
      <c r="J1005" s="294"/>
      <c r="K1005" s="294"/>
      <c r="L1005" s="294"/>
      <c r="M1005" s="294"/>
      <c r="N1005" s="295"/>
      <c r="O1005" s="234"/>
    </row>
    <row r="1006" spans="5:15" x14ac:dyDescent="0.25">
      <c r="E1006" s="293"/>
      <c r="F1006" s="294"/>
      <c r="G1006" s="294"/>
      <c r="H1006" s="294"/>
      <c r="I1006" s="294"/>
      <c r="J1006" s="294"/>
      <c r="K1006" s="294"/>
      <c r="L1006" s="294"/>
      <c r="M1006" s="294"/>
      <c r="N1006" s="295"/>
      <c r="O1006" s="234"/>
    </row>
    <row r="1007" spans="5:15" x14ac:dyDescent="0.25">
      <c r="E1007" s="296"/>
      <c r="F1007" s="297"/>
      <c r="G1007" s="297"/>
      <c r="H1007" s="297"/>
      <c r="I1007" s="297"/>
      <c r="J1007" s="297"/>
      <c r="K1007" s="297"/>
      <c r="L1007" s="297"/>
      <c r="M1007" s="297"/>
      <c r="N1007" s="298"/>
      <c r="O1007" s="234"/>
    </row>
  </sheetData>
  <sheetProtection algorithmName="SHA-512" hashValue="aHGVM3WxuDLahhb1JLp1w3RYXxP4ovbcmwPyTb7GKeAbGm+odGvlFrEhUK/2OMXHYg/+VmCKtfkJEWokYFYFfA==" saltValue="9mIvbiFjGZRdLM9vhfqW+A==" spinCount="100000" sheet="1" objects="1" scenarios="1" formatCells="0" formatColumns="0" formatRows="0"/>
  <mergeCells count="4">
    <mergeCell ref="B15:C15"/>
    <mergeCell ref="B12:C12"/>
    <mergeCell ref="B9:C9"/>
    <mergeCell ref="B18:C18"/>
  </mergeCells>
  <conditionalFormatting sqref="E7:N1007">
    <cfRule type="expression" dxfId="22" priority="4">
      <formula>LEN(E$6)=0</formula>
    </cfRule>
  </conditionalFormatting>
  <conditionalFormatting sqref="E6:N6">
    <cfRule type="expression" dxfId="21" priority="1">
      <formula>E$4="x"</formula>
    </cfRule>
    <cfRule type="expression" dxfId="20" priority="3">
      <formula>LEN(E$6)=0</formula>
    </cfRule>
  </conditionalFormatting>
  <conditionalFormatting sqref="B9:C18">
    <cfRule type="expression" dxfId="19" priority="2">
      <formula>LEN($A9)&gt;0</formula>
    </cfRule>
  </conditionalFormatting>
  <dataValidations count="1">
    <dataValidation type="list" allowBlank="1" showInputMessage="1" showErrorMessage="1" sqref="E6:N6 B9 B12 B15 B18" xr:uid="{083B7C4B-BF66-41B8-8134-A7C64882A382}">
      <formula1>FilterList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74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7C8DDFF-5ADE-4F23-A7FC-42A1AE1DE10A}">
          <x14:formula1>
            <xm:f>Calc!$DT$7:$DT$10</xm:f>
          </x14:formula1>
          <xm:sqref>B16 B13 B19 B10</xm:sqref>
        </x14:dataValidation>
        <x14:dataValidation type="list" allowBlank="1" showInputMessage="1" promptTitle="Select " prompt="or write manually" xr:uid="{0B92369B-64BE-42C9-AFAB-71EF46BE7B02}">
          <x14:formula1>
            <xm:f>OFFSET(Calc!$T$7,0,0,Calc!$T$5,1)</xm:f>
          </x14:formula1>
          <xm:sqref>C10</xm:sqref>
        </x14:dataValidation>
        <x14:dataValidation type="list" allowBlank="1" showInputMessage="1" promptTitle="Select " prompt="or write manually" xr:uid="{B4007EC5-34EC-44EA-BFA6-9F724C6F6CD9}">
          <x14:formula1>
            <xm:f>OFFSET(Calc!$U$7,0,0,Calc!$U$5,1)</xm:f>
          </x14:formula1>
          <xm:sqref>C13</xm:sqref>
        </x14:dataValidation>
        <x14:dataValidation type="list" allowBlank="1" showInputMessage="1" promptTitle="Select " prompt="or write manually" xr:uid="{EBE309BF-BF8F-448F-92B8-39D734B8E29B}">
          <x14:formula1>
            <xm:f>OFFSET(Calc!$V$7,0,0,Calc!$V$5,1)</xm:f>
          </x14:formula1>
          <xm:sqref>C16</xm:sqref>
        </x14:dataValidation>
        <x14:dataValidation type="list" allowBlank="1" showInputMessage="1" promptTitle="Select " prompt="or write manually" xr:uid="{2BD70239-99FF-43E7-A1F5-6DC82DCEA1B4}">
          <x14:formula1>
            <xm:f>OFFSET(Calc!$W$7,0,0,Calc!$W$5,1)</xm:f>
          </x14:formula1>
          <xm:sqref>C19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893E6-9F45-400D-B7FC-2CBF73D84EC1}">
  <sheetPr codeName="Sheet6">
    <pageSetUpPr fitToPage="1"/>
  </sheetPr>
  <dimension ref="A1:P86"/>
  <sheetViews>
    <sheetView showGridLines="0" showRowColHeaders="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7109375" style="36" customWidth="1"/>
    <col min="2" max="2" width="1.42578125" style="36" customWidth="1"/>
    <col min="3" max="3" width="15.7109375" style="36" customWidth="1"/>
    <col min="4" max="4" width="1.7109375" style="36" customWidth="1"/>
    <col min="5" max="5" width="18.7109375" style="36" customWidth="1"/>
    <col min="6" max="6" width="1.42578125" style="36" customWidth="1"/>
    <col min="7" max="7" width="39.7109375" style="41" customWidth="1"/>
    <col min="8" max="8" width="2.7109375" style="36" customWidth="1"/>
    <col min="9" max="9" width="32.7109375" style="36" customWidth="1"/>
    <col min="10" max="10" width="1.42578125" style="36" customWidth="1"/>
    <col min="11" max="11" width="39.7109375" style="41" customWidth="1"/>
    <col min="12" max="12" width="1.42578125" style="36" customWidth="1"/>
    <col min="13" max="13" width="9.140625" style="36"/>
    <col min="14" max="14" width="18" style="36" customWidth="1"/>
    <col min="15" max="15" width="37" style="36" customWidth="1"/>
    <col min="16" max="16384" width="9.140625" style="36"/>
  </cols>
  <sheetData>
    <row r="1" spans="1:16" ht="6.75" customHeight="1" x14ac:dyDescent="0.25">
      <c r="A1" s="38"/>
      <c r="B1" s="38"/>
    </row>
    <row r="2" spans="1:16" s="4" customFormat="1" ht="20.100000000000001" customHeight="1" x14ac:dyDescent="0.25">
      <c r="B2" s="7"/>
      <c r="C2" s="191" t="s">
        <v>554</v>
      </c>
      <c r="D2" s="5"/>
      <c r="E2" s="6"/>
      <c r="F2" s="6"/>
      <c r="G2" s="42"/>
      <c r="H2" s="7"/>
      <c r="I2" s="7"/>
      <c r="J2" s="7"/>
      <c r="K2" s="42"/>
      <c r="L2" s="7"/>
      <c r="M2" s="3"/>
      <c r="N2" s="3"/>
    </row>
    <row r="3" spans="1:16" s="9" customFormat="1" ht="24" customHeight="1" x14ac:dyDescent="0.25">
      <c r="B3" s="12"/>
      <c r="C3" s="192" t="s">
        <v>440</v>
      </c>
      <c r="D3" s="10"/>
      <c r="E3" s="11"/>
      <c r="F3" s="11"/>
      <c r="G3" s="43"/>
      <c r="H3" s="12"/>
      <c r="I3" s="12"/>
      <c r="J3" s="12"/>
      <c r="K3" s="43"/>
      <c r="L3" s="12"/>
      <c r="M3" s="14"/>
      <c r="N3" s="14"/>
    </row>
    <row r="4" spans="1:16" ht="5.0999999999999996" customHeight="1" x14ac:dyDescent="0.25"/>
    <row r="5" spans="1:16" ht="39.950000000000003" customHeight="1" thickBot="1" x14ac:dyDescent="0.3">
      <c r="B5" s="115"/>
      <c r="C5" s="115" t="s">
        <v>470</v>
      </c>
      <c r="D5" s="115"/>
      <c r="E5" s="115"/>
      <c r="F5" s="115"/>
      <c r="G5" s="145" t="s">
        <v>97</v>
      </c>
      <c r="K5" s="36"/>
    </row>
    <row r="6" spans="1:16" ht="5.0999999999999996" customHeight="1" x14ac:dyDescent="0.25">
      <c r="B6" s="44"/>
      <c r="C6" s="44"/>
      <c r="D6" s="44"/>
      <c r="E6" s="44"/>
      <c r="F6" s="44"/>
      <c r="G6" s="123"/>
      <c r="H6" s="44"/>
      <c r="I6" s="44"/>
      <c r="J6" s="44"/>
      <c r="K6" s="123"/>
      <c r="L6" s="44"/>
    </row>
    <row r="7" spans="1:16" ht="5.0999999999999996" customHeight="1" x14ac:dyDescent="0.25">
      <c r="B7" s="108"/>
      <c r="C7" s="108"/>
      <c r="D7" s="108"/>
      <c r="E7" s="108"/>
      <c r="F7" s="108"/>
      <c r="G7" s="109"/>
      <c r="H7" s="108"/>
      <c r="I7" s="108"/>
      <c r="J7" s="108"/>
      <c r="K7" s="109"/>
      <c r="L7" s="108"/>
    </row>
    <row r="8" spans="1:16" ht="5.0999999999999996" customHeight="1" x14ac:dyDescent="0.25">
      <c r="A8" s="114"/>
      <c r="B8" s="93"/>
      <c r="C8" s="80"/>
      <c r="D8" s="80"/>
      <c r="E8" s="81"/>
      <c r="F8" s="82"/>
      <c r="G8" s="146"/>
      <c r="H8" s="84"/>
      <c r="I8" s="85"/>
      <c r="J8" s="84"/>
      <c r="K8" s="83"/>
      <c r="L8" s="94"/>
      <c r="M8" s="112"/>
      <c r="N8" s="40"/>
      <c r="O8" s="40"/>
      <c r="P8" s="40"/>
    </row>
    <row r="9" spans="1:16" s="40" customFormat="1" ht="24.95" customHeight="1" x14ac:dyDescent="0.25">
      <c r="A9" s="114"/>
      <c r="B9" s="93"/>
      <c r="C9" s="158" t="s">
        <v>426</v>
      </c>
      <c r="D9" s="158"/>
      <c r="E9" s="237"/>
      <c r="F9" s="238"/>
      <c r="G9" s="243" t="str">
        <f t="array" ref="G9">IFERROR(IF(E9="","",INDEX(Calc!$AA$3:$CC$3,1,INDEX(Calc!$AA$5:$BX$5,1,MATCH(E9,Calc!$AA$6:$BX$6,0)))),"")</f>
        <v/>
      </c>
      <c r="H9" s="239"/>
      <c r="I9" s="240"/>
      <c r="J9" s="239"/>
      <c r="K9" s="243" t="str">
        <f t="array" ref="K9">IFERROR(IF(I9="","",INDEX(Calc!$AA$3:$CC$3,1,INDEX(Calc!$AA$5:$BX$5,1,MATCH(I9,Calc!$AA$6:$BX$6,0)))),"")</f>
        <v/>
      </c>
      <c r="L9" s="93"/>
      <c r="M9" s="113"/>
    </row>
    <row r="10" spans="1:16" s="40" customFormat="1" ht="5.0999999999999996" customHeight="1" x14ac:dyDescent="0.25">
      <c r="A10" s="114"/>
      <c r="B10" s="93"/>
      <c r="C10" s="158"/>
      <c r="D10" s="158"/>
      <c r="E10" s="237"/>
      <c r="F10" s="238"/>
      <c r="G10" s="243" t="str">
        <f t="array" ref="G10">IFERROR(IF(E10="","",INDEX(Calc!$AA$3:$CC$3,1,INDEX(Calc!$AA$5:$BX$5,1,MATCH(E10,Calc!$AA$6:$BX$6,0)))),"")</f>
        <v/>
      </c>
      <c r="H10" s="239"/>
      <c r="I10" s="240"/>
      <c r="J10" s="239"/>
      <c r="K10" s="243" t="str">
        <f t="array" ref="K10">IFERROR(IF(I10="","",INDEX(Calc!$AA$3:$CC$3,1,INDEX(Calc!$AA$5:$BX$5,1,MATCH(I10,Calc!$AA$6:$BX$6,0)))),"")</f>
        <v/>
      </c>
      <c r="L10" s="93"/>
      <c r="M10" s="113"/>
    </row>
    <row r="11" spans="1:16" s="40" customFormat="1" ht="24.95" customHeight="1" x14ac:dyDescent="0.25">
      <c r="A11" s="114"/>
      <c r="B11" s="93"/>
      <c r="C11" s="158"/>
      <c r="D11" s="158"/>
      <c r="E11" s="241" t="s">
        <v>0</v>
      </c>
      <c r="F11" s="238"/>
      <c r="G11" s="243" t="str">
        <f t="array" ref="G11">IFERROR(IF(E11="","",INDEX(Calc!$AA$3:$CC$3,1,INDEX(Calc!$AA$5:$BX$5,1,MATCH(E11,Calc!$AA$6:$BX$6,0)))),"")</f>
        <v>Marketingology</v>
      </c>
      <c r="H11" s="239"/>
      <c r="I11" s="240"/>
      <c r="J11" s="239"/>
      <c r="K11" s="243" t="str">
        <f t="array" ref="K11">IFERROR(IF(I11="","",INDEX(Calc!$AA$3:$CC$3,1,INDEX(Calc!$AA$5:$BX$5,1,MATCH(I11,Calc!$AA$6:$BX$6,0)))),"")</f>
        <v/>
      </c>
      <c r="L11" s="93"/>
      <c r="M11" s="113"/>
    </row>
    <row r="12" spans="1:16" s="40" customFormat="1" ht="5.0999999999999996" customHeight="1" x14ac:dyDescent="0.25">
      <c r="A12" s="114"/>
      <c r="B12" s="93"/>
      <c r="C12" s="158"/>
      <c r="D12" s="158"/>
      <c r="E12" s="237"/>
      <c r="F12" s="238"/>
      <c r="G12" s="243" t="str">
        <f t="array" ref="G12">IFERROR(IF(E12="","",INDEX(Calc!$AA$3:$CC$3,1,INDEX(Calc!$AA$5:$BX$5,1,MATCH(E12,Calc!$AA$6:$BX$6,0)))),"")</f>
        <v/>
      </c>
      <c r="H12" s="239"/>
      <c r="I12" s="240"/>
      <c r="J12" s="239"/>
      <c r="K12" s="243" t="str">
        <f t="array" ref="K12">IFERROR(IF(I12="","",INDEX(Calc!$AA$3:$CC$3,1,INDEX(Calc!$AA$5:$BX$5,1,MATCH(I12,Calc!$AA$6:$BX$6,0)))),"")</f>
        <v/>
      </c>
      <c r="L12" s="93"/>
      <c r="M12" s="113"/>
    </row>
    <row r="13" spans="1:16" s="40" customFormat="1" ht="24.95" customHeight="1" x14ac:dyDescent="0.25">
      <c r="A13" s="114"/>
      <c r="B13" s="93"/>
      <c r="C13" s="158"/>
      <c r="D13" s="158"/>
      <c r="E13" s="237" t="s">
        <v>309</v>
      </c>
      <c r="F13" s="238"/>
      <c r="G13" s="243" t="str">
        <f t="array" ref="G13">IFERROR(IF(E13="","",INDEX(Calc!$AA$3:$CC$3,1,INDEX(Calc!$AA$5:$BX$5,1,MATCH(E13,Calc!$AA$6:$BX$6,0)))),"")</f>
        <v>Contractor</v>
      </c>
      <c r="H13" s="239"/>
      <c r="I13" s="240"/>
      <c r="J13" s="239"/>
      <c r="K13" s="243" t="str">
        <f t="array" ref="K13">IFERROR(IF(I13="","",INDEX(Calc!$AA$3:$CC$3,1,INDEX(Calc!$AA$5:$BX$5,1,MATCH(I13,Calc!$AA$6:$BX$6,0)))),"")</f>
        <v/>
      </c>
      <c r="L13" s="93"/>
      <c r="M13" s="113"/>
    </row>
    <row r="14" spans="1:16" s="40" customFormat="1" ht="5.0999999999999996" customHeight="1" x14ac:dyDescent="0.25">
      <c r="A14" s="114"/>
      <c r="B14" s="93"/>
      <c r="C14" s="158"/>
      <c r="D14" s="158"/>
      <c r="E14" s="237"/>
      <c r="F14" s="238"/>
      <c r="G14" s="243" t="str">
        <f t="array" ref="G14">IFERROR(IF(E14="","",INDEX(Calc!$AA$3:$CC$3,1,INDEX(Calc!$AA$5:$BX$5,1,MATCH(E14,Calc!$AA$6:$BX$6,0)))),"")</f>
        <v/>
      </c>
      <c r="H14" s="239"/>
      <c r="I14" s="240"/>
      <c r="J14" s="239"/>
      <c r="K14" s="243" t="str">
        <f t="array" ref="K14">IFERROR(IF(I14="","",INDEX(Calc!$AA$3:$CC$3,1,INDEX(Calc!$AA$5:$BX$5,1,MATCH(I14,Calc!$AA$6:$BX$6,0)))),"")</f>
        <v/>
      </c>
      <c r="L14" s="93"/>
      <c r="M14" s="113"/>
    </row>
    <row r="15" spans="1:16" s="40" customFormat="1" ht="24.95" customHeight="1" x14ac:dyDescent="0.25">
      <c r="A15" s="114"/>
      <c r="B15" s="93"/>
      <c r="C15" s="158"/>
      <c r="D15" s="158"/>
      <c r="E15" s="237" t="s">
        <v>2</v>
      </c>
      <c r="F15" s="238"/>
      <c r="G15" s="243" t="str">
        <f t="array" ref="G15">IFERROR(IF(E15="","",INDEX(Calc!$AA$3:$CC$3,1,INDEX(Calc!$AA$5:$BX$5,1,MATCH(E15,Calc!$AA$6:$BX$6,0)))),"")</f>
        <v>Limited Liability Company</v>
      </c>
      <c r="H15" s="239"/>
      <c r="I15" s="240" t="s">
        <v>5</v>
      </c>
      <c r="J15" s="239"/>
      <c r="K15" s="243" t="str">
        <f t="array" ref="K15">IFERROR(IF(I15="","",INDEX(Calc!$AA$3:$CC$3,1,INDEX(Calc!$AA$5:$BX$5,1,MATCH(I15,Calc!$AA$6:$BX$6,0)))),"")</f>
        <v>Food industry</v>
      </c>
      <c r="L15" s="93"/>
      <c r="M15" s="113"/>
    </row>
    <row r="16" spans="1:16" s="40" customFormat="1" ht="5.0999999999999996" customHeight="1" x14ac:dyDescent="0.25">
      <c r="A16" s="114"/>
      <c r="B16" s="93"/>
      <c r="C16" s="158"/>
      <c r="D16" s="158"/>
      <c r="E16" s="237"/>
      <c r="F16" s="238"/>
      <c r="G16" s="243" t="str">
        <f t="array" ref="G16">IFERROR(IF(E16="","",INDEX(Calc!$AA$3:$CC$3,1,INDEX(Calc!$AA$5:$BX$5,1,MATCH(E16,Calc!$AA$6:$BX$6,0)))),"")</f>
        <v/>
      </c>
      <c r="H16" s="239"/>
      <c r="I16" s="240"/>
      <c r="J16" s="239"/>
      <c r="K16" s="243" t="str">
        <f t="array" ref="K16">IFERROR(IF(I16="","",INDEX(Calc!$AA$3:$CC$3,1,INDEX(Calc!$AA$5:$BX$5,1,MATCH(I16,Calc!$AA$6:$BX$6,0)))),"")</f>
        <v/>
      </c>
      <c r="L16" s="93"/>
      <c r="M16" s="113"/>
    </row>
    <row r="17" spans="1:13" s="40" customFormat="1" ht="24.95" customHeight="1" x14ac:dyDescent="0.25">
      <c r="A17" s="114"/>
      <c r="B17" s="93"/>
      <c r="C17" s="158"/>
      <c r="D17" s="158"/>
      <c r="E17" s="237" t="s">
        <v>556</v>
      </c>
      <c r="F17" s="238"/>
      <c r="G17" s="243" t="str">
        <f t="array" ref="G17">IFERROR(IF(E17="","",INDEX(Calc!$AA$3:$CC$3,1,INDEX(Calc!$AA$5:$BX$5,1,MATCH(E17,Calc!$AA$6:$BX$6,0)))),"")</f>
        <v>11.25.1980</v>
      </c>
      <c r="H17" s="239"/>
      <c r="I17" s="240" t="s">
        <v>9</v>
      </c>
      <c r="J17" s="239"/>
      <c r="K17" s="243" t="str">
        <f t="array" ref="K17">IFERROR(IF(I17="","",INDEX(Calc!$AA$3:$CC$3,1,INDEX(Calc!$AA$5:$BX$5,1,MATCH(I17,Calc!$AA$6:$BX$6,0)))),"")</f>
        <v>Emerald Vincent</v>
      </c>
      <c r="L17" s="93"/>
      <c r="M17" s="113"/>
    </row>
    <row r="18" spans="1:13" s="40" customFormat="1" ht="5.0999999999999996" customHeight="1" x14ac:dyDescent="0.25">
      <c r="A18" s="114"/>
      <c r="B18" s="93"/>
      <c r="C18" s="158"/>
      <c r="D18" s="158"/>
      <c r="E18" s="237"/>
      <c r="F18" s="238"/>
      <c r="G18" s="243" t="str">
        <f t="array" ref="G18">IFERROR(IF(E18="","",INDEX(Calc!$AA$3:$CC$3,1,INDEX(Calc!$AA$5:$BX$5,1,MATCH(E18,Calc!$AA$6:$BX$6,0)))),"")</f>
        <v/>
      </c>
      <c r="H18" s="239"/>
      <c r="I18" s="240"/>
      <c r="J18" s="239"/>
      <c r="K18" s="243" t="str">
        <f t="array" ref="K18">IFERROR(IF(I18="","",INDEX(Calc!$AA$3:$CC$3,1,INDEX(Calc!$AA$5:$BX$5,1,MATCH(I18,Calc!$AA$6:$BX$6,0)))),"")</f>
        <v/>
      </c>
      <c r="L18" s="93"/>
      <c r="M18" s="113"/>
    </row>
    <row r="19" spans="1:13" s="40" customFormat="1" ht="24.95" customHeight="1" x14ac:dyDescent="0.25">
      <c r="A19" s="114"/>
      <c r="B19" s="93"/>
      <c r="C19" s="158" t="s">
        <v>310</v>
      </c>
      <c r="D19" s="158"/>
      <c r="E19" s="237"/>
      <c r="F19" s="238"/>
      <c r="G19" s="243" t="str">
        <f t="array" ref="G19">IFERROR(IF(E19="","",INDEX(Calc!$AA$3:$CC$3,1,INDEX(Calc!$AA$5:$BX$5,1,MATCH(E19,Calc!$AA$6:$BX$6,0)))),"")</f>
        <v/>
      </c>
      <c r="H19" s="239"/>
      <c r="I19" s="240"/>
      <c r="J19" s="239"/>
      <c r="K19" s="243" t="str">
        <f t="array" ref="K19">IFERROR(IF(I19="","",INDEX(Calc!$AA$3:$CC$3,1,INDEX(Calc!$AA$5:$BX$5,1,MATCH(I19,Calc!$AA$6:$BX$6,0)))),"")</f>
        <v/>
      </c>
      <c r="L19" s="93"/>
      <c r="M19" s="113"/>
    </row>
    <row r="20" spans="1:13" s="40" customFormat="1" ht="5.0999999999999996" customHeight="1" x14ac:dyDescent="0.25">
      <c r="A20" s="114"/>
      <c r="B20" s="93"/>
      <c r="C20" s="158"/>
      <c r="D20" s="158"/>
      <c r="E20" s="237"/>
      <c r="F20" s="238"/>
      <c r="G20" s="243" t="str">
        <f t="array" ref="G20">IFERROR(IF(E20="","",INDEX(Calc!$AA$3:$CC$3,1,INDEX(Calc!$AA$5:$BX$5,1,MATCH(E20,Calc!$AA$6:$BX$6,0)))),"")</f>
        <v/>
      </c>
      <c r="H20" s="239"/>
      <c r="I20" s="240"/>
      <c r="J20" s="239"/>
      <c r="K20" s="243" t="str">
        <f t="array" ref="K20">IFERROR(IF(I20="","",INDEX(Calc!$AA$3:$CC$3,1,INDEX(Calc!$AA$5:$BX$5,1,MATCH(I20,Calc!$AA$6:$BX$6,0)))),"")</f>
        <v/>
      </c>
      <c r="L20" s="93"/>
      <c r="M20" s="113"/>
    </row>
    <row r="21" spans="1:13" s="40" customFormat="1" ht="24.95" customHeight="1" x14ac:dyDescent="0.25">
      <c r="A21" s="114"/>
      <c r="B21" s="93"/>
      <c r="C21" s="158"/>
      <c r="D21" s="158"/>
      <c r="E21" s="237" t="s">
        <v>20</v>
      </c>
      <c r="F21" s="238"/>
      <c r="G21" s="243" t="str">
        <f t="array" ref="G21">IFERROR(IF(E21="","",INDEX(Calc!$AA$3:$CC$3,1,INDEX(Calc!$AA$5:$BX$5,1,MATCH(E21,Calc!$AA$6:$BX$6,0)))),"")</f>
        <v>Istanbul</v>
      </c>
      <c r="H21" s="239"/>
      <c r="I21" s="240" t="s">
        <v>18</v>
      </c>
      <c r="J21" s="239"/>
      <c r="K21" s="243" t="str">
        <f t="array" ref="K21">IFERROR(IF(I21="","",INDEX(Calc!$AA$3:$CC$3,1,INDEX(Calc!$AA$5:$BX$5,1,MATCH(I21,Calc!$AA$6:$BX$6,0)))),"")</f>
        <v>Turkey</v>
      </c>
      <c r="L21" s="93"/>
      <c r="M21" s="113"/>
    </row>
    <row r="22" spans="1:13" s="40" customFormat="1" ht="5.0999999999999996" customHeight="1" x14ac:dyDescent="0.25">
      <c r="A22" s="114"/>
      <c r="B22" s="93"/>
      <c r="C22" s="158"/>
      <c r="D22" s="158"/>
      <c r="E22" s="237"/>
      <c r="F22" s="238"/>
      <c r="G22" s="243" t="str">
        <f t="array" ref="G22">IFERROR(IF(E22="","",INDEX(Calc!$AA$3:$CC$3,1,INDEX(Calc!$AA$5:$BX$5,1,MATCH(E22,Calc!$AA$6:$BX$6,0)))),"")</f>
        <v/>
      </c>
      <c r="H22" s="239"/>
      <c r="I22" s="240"/>
      <c r="J22" s="239"/>
      <c r="K22" s="243" t="str">
        <f t="array" ref="K22">IFERROR(IF(I22="","",INDEX(Calc!$AA$3:$CC$3,1,INDEX(Calc!$AA$5:$BX$5,1,MATCH(I22,Calc!$AA$6:$BX$6,0)))),"")</f>
        <v/>
      </c>
      <c r="L22" s="93"/>
      <c r="M22" s="113"/>
    </row>
    <row r="23" spans="1:13" s="40" customFormat="1" ht="24.95" customHeight="1" x14ac:dyDescent="0.25">
      <c r="A23" s="114"/>
      <c r="B23" s="93"/>
      <c r="C23" s="158"/>
      <c r="D23" s="158"/>
      <c r="E23" s="237" t="s">
        <v>21</v>
      </c>
      <c r="F23" s="238"/>
      <c r="G23" s="243" t="str">
        <f t="array" ref="G23">IFERROR(IF(E23="","",INDEX(Calc!$AA$3:$CC$3,1,INDEX(Calc!$AA$5:$BX$5,1,MATCH(E23,Calc!$AA$6:$BX$6,0)))),"")</f>
        <v>23582</v>
      </c>
      <c r="H23" s="239"/>
      <c r="I23" s="240" t="s">
        <v>22</v>
      </c>
      <c r="J23" s="239"/>
      <c r="K23" s="243" t="str">
        <f t="array" ref="K23">IFERROR(IF(I23="","",INDEX(Calc!$AA$3:$CC$3,1,INDEX(Calc!$AA$5:$BX$5,1,MATCH(I23,Calc!$AA$6:$BX$6,0)))),"")</f>
        <v>Quirihue</v>
      </c>
      <c r="L23" s="93"/>
      <c r="M23" s="113"/>
    </row>
    <row r="24" spans="1:13" s="40" customFormat="1" ht="5.0999999999999996" customHeight="1" x14ac:dyDescent="0.25">
      <c r="A24" s="114"/>
      <c r="B24" s="93"/>
      <c r="C24" s="158"/>
      <c r="D24" s="158"/>
      <c r="E24" s="237"/>
      <c r="F24" s="238"/>
      <c r="G24" s="243" t="str">
        <f t="array" ref="G24">IFERROR(IF(E24="","",INDEX(Calc!$AA$3:$CC$3,1,INDEX(Calc!$AA$5:$BX$5,1,MATCH(E24,Calc!$AA$6:$BX$6,0)))),"")</f>
        <v/>
      </c>
      <c r="H24" s="239"/>
      <c r="I24" s="240"/>
      <c r="J24" s="239"/>
      <c r="K24" s="243" t="str">
        <f t="array" ref="K24">IFERROR(IF(I24="","",INDEX(Calc!$AA$3:$CC$3,1,INDEX(Calc!$AA$5:$BX$5,1,MATCH(I24,Calc!$AA$6:$BX$6,0)))),"")</f>
        <v/>
      </c>
      <c r="L24" s="93"/>
      <c r="M24" s="113"/>
    </row>
    <row r="25" spans="1:13" s="40" customFormat="1" ht="24.95" customHeight="1" x14ac:dyDescent="0.25">
      <c r="A25" s="114"/>
      <c r="B25" s="93"/>
      <c r="C25" s="158" t="s">
        <v>311</v>
      </c>
      <c r="D25" s="158"/>
      <c r="E25" s="237"/>
      <c r="F25" s="238"/>
      <c r="G25" s="243" t="str">
        <f t="array" ref="G25">IFERROR(IF(E25="","",INDEX(Calc!$AA$3:$CC$3,1,INDEX(Calc!$AA$5:$BX$5,1,MATCH(E25,Calc!$AA$6:$BX$6,0)))),"")</f>
        <v/>
      </c>
      <c r="H25" s="239"/>
      <c r="I25" s="240"/>
      <c r="J25" s="239"/>
      <c r="K25" s="243" t="str">
        <f t="array" ref="K25">IFERROR(IF(I25="","",INDEX(Calc!$AA$3:$CC$3,1,INDEX(Calc!$AA$5:$BX$5,1,MATCH(I25,Calc!$AA$6:$BX$6,0)))),"")</f>
        <v/>
      </c>
      <c r="L25" s="93"/>
      <c r="M25" s="113"/>
    </row>
    <row r="26" spans="1:13" s="40" customFormat="1" ht="5.0999999999999996" customHeight="1" x14ac:dyDescent="0.25">
      <c r="A26" s="114"/>
      <c r="B26" s="93"/>
      <c r="C26" s="158"/>
      <c r="D26" s="158"/>
      <c r="E26" s="237"/>
      <c r="F26" s="238"/>
      <c r="G26" s="243" t="str">
        <f t="array" ref="G26">IFERROR(IF(E26="","",INDEX(Calc!$AA$3:$CC$3,1,INDEX(Calc!$AA$5:$BX$5,1,MATCH(E26,Calc!$AA$6:$BX$6,0)))),"")</f>
        <v/>
      </c>
      <c r="H26" s="239"/>
      <c r="I26" s="240"/>
      <c r="J26" s="239"/>
      <c r="K26" s="243" t="str">
        <f t="array" ref="K26">IFERROR(IF(I26="","",INDEX(Calc!$AA$3:$CC$3,1,INDEX(Calc!$AA$5:$BX$5,1,MATCH(I26,Calc!$AA$6:$BX$6,0)))),"")</f>
        <v/>
      </c>
      <c r="L26" s="93"/>
      <c r="M26" s="113"/>
    </row>
    <row r="27" spans="1:13" s="40" customFormat="1" ht="24.95" customHeight="1" x14ac:dyDescent="0.25">
      <c r="A27" s="114"/>
      <c r="B27" s="93"/>
      <c r="C27" s="158"/>
      <c r="D27" s="158"/>
      <c r="E27" s="237" t="s">
        <v>11</v>
      </c>
      <c r="F27" s="238"/>
      <c r="G27" s="243" t="str">
        <f t="array" ref="G27">IFERROR(IF(E27="","",INDEX(Calc!$AA$3:$CC$3,1,INDEX(Calc!$AA$5:$BX$5,1,MATCH(E27,Calc!$AA$6:$BX$6,0)))),"")</f>
        <v>Nash Goodwin</v>
      </c>
      <c r="H27" s="239"/>
      <c r="I27" s="240" t="s">
        <v>13</v>
      </c>
      <c r="J27" s="239"/>
      <c r="K27" s="243" t="str">
        <f t="array" ref="K27">IFERROR(IF(I27="","",INDEX(Calc!$AA$3:$CC$3,1,INDEX(Calc!$AA$5:$BX$5,1,MATCH(I27,Calc!$AA$6:$BX$6,0)))),"")</f>
        <v>quis.pede.praesent@icloud.com</v>
      </c>
      <c r="L27" s="93"/>
      <c r="M27" s="113"/>
    </row>
    <row r="28" spans="1:13" s="40" customFormat="1" ht="5.0999999999999996" customHeight="1" x14ac:dyDescent="0.25">
      <c r="A28" s="114"/>
      <c r="B28" s="93"/>
      <c r="C28" s="158"/>
      <c r="D28" s="158"/>
      <c r="E28" s="237"/>
      <c r="F28" s="238"/>
      <c r="G28" s="243" t="str">
        <f t="array" ref="G28">IFERROR(IF(E28="","",INDEX(Calc!$AA$3:$CC$3,1,INDEX(Calc!$AA$5:$BX$5,1,MATCH(E28,Calc!$AA$6:$BX$6,0)))),"")</f>
        <v/>
      </c>
      <c r="H28" s="239"/>
      <c r="I28" s="240"/>
      <c r="J28" s="239"/>
      <c r="K28" s="243" t="str">
        <f t="array" ref="K28">IFERROR(IF(I28="","",INDEX(Calc!$AA$3:$CC$3,1,INDEX(Calc!$AA$5:$BX$5,1,MATCH(I28,Calc!$AA$6:$BX$6,0)))),"")</f>
        <v/>
      </c>
      <c r="L28" s="93"/>
      <c r="M28" s="113"/>
    </row>
    <row r="29" spans="1:13" s="40" customFormat="1" ht="24.95" customHeight="1" x14ac:dyDescent="0.25">
      <c r="A29" s="114"/>
      <c r="B29" s="93"/>
      <c r="C29" s="158"/>
      <c r="D29" s="158"/>
      <c r="E29" s="237" t="s">
        <v>12</v>
      </c>
      <c r="F29" s="238"/>
      <c r="G29" s="243" t="str">
        <f t="array" ref="G29">IFERROR(IF(E29="","",INDEX(Calc!$AA$3:$CC$3,1,INDEX(Calc!$AA$5:$BX$5,1,MATCH(E29,Calc!$AA$6:$BX$6,0)))),"")</f>
        <v>(921) 223-4744</v>
      </c>
      <c r="H29" s="239"/>
      <c r="I29" s="240" t="s">
        <v>16</v>
      </c>
      <c r="J29" s="239"/>
      <c r="K29" s="243" t="str">
        <f t="array" ref="K29">IFERROR(IF(I29="","",INDEX(Calc!$AA$3:$CC$3,1,INDEX(Calc!$AA$5:$BX$5,1,MATCH(I29,Calc!$AA$6:$BX$6,0)))),"")</f>
        <v>linkedin.com/company/Marketingology</v>
      </c>
      <c r="L29" s="93"/>
      <c r="M29" s="113"/>
    </row>
    <row r="30" spans="1:13" s="40" customFormat="1" ht="5.0999999999999996" customHeight="1" x14ac:dyDescent="0.25">
      <c r="A30" s="114"/>
      <c r="B30" s="93"/>
      <c r="C30" s="158"/>
      <c r="D30" s="158"/>
      <c r="E30" s="237"/>
      <c r="F30" s="238"/>
      <c r="G30" s="243" t="str">
        <f t="array" ref="G30">IFERROR(IF(E30="","",INDEX(Calc!$AA$3:$CC$3,1,INDEX(Calc!$AA$5:$BX$5,1,MATCH(E30,Calc!$AA$6:$BX$6,0)))),"")</f>
        <v/>
      </c>
      <c r="H30" s="239"/>
      <c r="I30" s="240"/>
      <c r="J30" s="239"/>
      <c r="K30" s="243" t="str">
        <f t="array" ref="K30">IFERROR(IF(I30="","",INDEX(Calc!$AA$3:$CC$3,1,INDEX(Calc!$AA$5:$BX$5,1,MATCH(I30,Calc!$AA$6:$BX$6,0)))),"")</f>
        <v/>
      </c>
      <c r="L30" s="93"/>
      <c r="M30" s="113"/>
    </row>
    <row r="31" spans="1:13" s="40" customFormat="1" ht="24.95" customHeight="1" x14ac:dyDescent="0.25">
      <c r="A31" s="114"/>
      <c r="B31" s="93"/>
      <c r="C31" s="158"/>
      <c r="D31" s="158"/>
      <c r="E31" s="237" t="s">
        <v>13</v>
      </c>
      <c r="F31" s="238"/>
      <c r="G31" s="243" t="str">
        <f t="array" ref="G31">IFERROR(IF(E31="","",INDEX(Calc!$AA$3:$CC$3,1,INDEX(Calc!$AA$5:$BX$5,1,MATCH(E31,Calc!$AA$6:$BX$6,0)))),"")</f>
        <v>quis.pede.praesent@icloud.com</v>
      </c>
      <c r="H31" s="239"/>
      <c r="I31" s="240" t="s">
        <v>15</v>
      </c>
      <c r="J31" s="239"/>
      <c r="K31" s="243" t="str">
        <f t="array" ref="K31">IFERROR(IF(I31="","",INDEX(Calc!$AA$3:$CC$3,1,INDEX(Calc!$AA$5:$BX$5,1,MATCH(I31,Calc!$AA$6:$BX$6,0)))),"")</f>
        <v>Marketingology.com</v>
      </c>
      <c r="L31" s="93"/>
      <c r="M31" s="113"/>
    </row>
    <row r="32" spans="1:13" s="40" customFormat="1" ht="5.0999999999999996" customHeight="1" x14ac:dyDescent="0.25">
      <c r="A32" s="114"/>
      <c r="B32" s="93"/>
      <c r="C32" s="158"/>
      <c r="D32" s="158"/>
      <c r="E32" s="237"/>
      <c r="F32" s="238"/>
      <c r="G32" s="243" t="str">
        <f t="array" ref="G32">IFERROR(IF(E32="","",INDEX(Calc!$AA$3:$CC$3,1,INDEX(Calc!$AA$5:$BX$5,1,MATCH(E32,Calc!$AA$6:$BX$6,0)))),"")</f>
        <v/>
      </c>
      <c r="H32" s="239"/>
      <c r="I32" s="240"/>
      <c r="J32" s="239"/>
      <c r="K32" s="243" t="str">
        <f t="array" ref="K32">IFERROR(IF(I32="","",INDEX(Calc!$AA$3:$CC$3,1,INDEX(Calc!$AA$5:$BX$5,1,MATCH(I32,Calc!$AA$6:$BX$6,0)))),"")</f>
        <v/>
      </c>
      <c r="L32" s="93"/>
      <c r="M32" s="113"/>
    </row>
    <row r="33" spans="1:13" s="40" customFormat="1" ht="24.95" customHeight="1" x14ac:dyDescent="0.25">
      <c r="A33" s="114"/>
      <c r="B33" s="93"/>
      <c r="C33" s="158" t="s">
        <v>428</v>
      </c>
      <c r="D33" s="158"/>
      <c r="E33" s="237"/>
      <c r="F33" s="238"/>
      <c r="G33" s="243" t="str">
        <f t="array" ref="G33">IFERROR(IF(E33="","",INDEX(Calc!$AA$3:$CC$3,1,INDEX(Calc!$AA$5:$BX$5,1,MATCH(E33,Calc!$AA$6:$BX$6,0)))),"")</f>
        <v/>
      </c>
      <c r="H33" s="239"/>
      <c r="I33" s="240"/>
      <c r="J33" s="239"/>
      <c r="K33" s="243" t="str">
        <f t="array" ref="K33">IFERROR(IF(I33="","",INDEX(Calc!$AA$3:$CC$3,1,INDEX(Calc!$AA$5:$BX$5,1,MATCH(I33,Calc!$AA$6:$BX$6,0)))),"")</f>
        <v/>
      </c>
      <c r="L33" s="93"/>
      <c r="M33" s="113"/>
    </row>
    <row r="34" spans="1:13" s="40" customFormat="1" ht="5.0999999999999996" customHeight="1" x14ac:dyDescent="0.25">
      <c r="A34" s="114"/>
      <c r="B34" s="93"/>
      <c r="C34" s="158"/>
      <c r="D34" s="158"/>
      <c r="E34" s="237"/>
      <c r="F34" s="238"/>
      <c r="G34" s="243" t="str">
        <f t="array" ref="G34">IFERROR(IF(E34="","",INDEX(Calc!$AA$3:$CC$3,1,INDEX(Calc!$AA$5:$BX$5,1,MATCH(E34,Calc!$AA$6:$BX$6,0)))),"")</f>
        <v/>
      </c>
      <c r="H34" s="239"/>
      <c r="I34" s="240"/>
      <c r="J34" s="239"/>
      <c r="K34" s="243" t="str">
        <f t="array" ref="K34">IFERROR(IF(I34="","",INDEX(Calc!$AA$3:$CC$3,1,INDEX(Calc!$AA$5:$BX$5,1,MATCH(I34,Calc!$AA$6:$BX$6,0)))),"")</f>
        <v/>
      </c>
      <c r="L34" s="93"/>
      <c r="M34" s="113"/>
    </row>
    <row r="35" spans="1:13" s="40" customFormat="1" ht="24.95" customHeight="1" x14ac:dyDescent="0.25">
      <c r="A35" s="114"/>
      <c r="B35" s="93"/>
      <c r="C35" s="158"/>
      <c r="D35" s="158"/>
      <c r="E35" s="237" t="s">
        <v>442</v>
      </c>
      <c r="F35" s="238"/>
      <c r="G35" s="243" t="str">
        <f t="array" ref="G35">IFERROR(IF(E35="","",INDEX(Calc!$AA$3:$CC$3,1,INDEX(Calc!$AA$5:$BX$5,1,MATCH(E35,Calc!$AA$6:$BX$6,0)))),"")</f>
        <v>databases, finances</v>
      </c>
      <c r="H35" s="239"/>
      <c r="I35" s="240" t="s">
        <v>471</v>
      </c>
      <c r="J35" s="239"/>
      <c r="K35" s="243" t="str">
        <f t="array" ref="K35">IFERROR(IF(I35="","",INDEX(Calc!$AA$3:$CC$3,1,INDEX(Calc!$AA$5:$BX$5,1,MATCH(I35,Calc!$AA$6:$BX$6,0)))),"")</f>
        <v>Office</v>
      </c>
      <c r="L35" s="93"/>
      <c r="M35" s="113"/>
    </row>
    <row r="36" spans="1:13" s="40" customFormat="1" ht="5.0999999999999996" customHeight="1" x14ac:dyDescent="0.25">
      <c r="A36" s="114"/>
      <c r="B36" s="93"/>
      <c r="C36" s="158"/>
      <c r="D36" s="158"/>
      <c r="E36" s="237"/>
      <c r="F36" s="238"/>
      <c r="G36" s="243" t="str">
        <f t="array" ref="G36">IFERROR(IF(E36="","",INDEX(Calc!$AA$3:$CC$3,1,INDEX(Calc!$AA$5:$BX$5,1,MATCH(E36,Calc!$AA$6:$BX$6,0)))),"")</f>
        <v/>
      </c>
      <c r="H36" s="239"/>
      <c r="I36" s="240"/>
      <c r="J36" s="239"/>
      <c r="K36" s="243" t="str">
        <f t="array" ref="K36">IFERROR(IF(I36="","",INDEX(Calc!$AA$3:$CC$3,1,INDEX(Calc!$AA$5:$BX$5,1,MATCH(I36,Calc!$AA$6:$BX$6,0)))),"")</f>
        <v/>
      </c>
      <c r="L36" s="93"/>
      <c r="M36" s="113"/>
    </row>
    <row r="37" spans="1:13" s="40" customFormat="1" ht="24.95" customHeight="1" x14ac:dyDescent="0.25">
      <c r="A37" s="114"/>
      <c r="B37" s="93"/>
      <c r="C37" s="158"/>
      <c r="D37" s="158"/>
      <c r="E37" s="237" t="s">
        <v>10</v>
      </c>
      <c r="F37" s="238"/>
      <c r="G37" s="243" t="str">
        <f t="array" ref="G37">IFERROR(IF(E37="","",INDEX(Calc!$AA$3:$CC$3,1,INDEX(Calc!$AA$5:$BX$5,1,MATCH(E37,Calc!$AA$6:$BX$6,0)))),"")</f>
        <v>Lacota Acosta</v>
      </c>
      <c r="H37" s="239"/>
      <c r="I37" s="240" t="s">
        <v>3</v>
      </c>
      <c r="J37" s="239"/>
      <c r="K37" s="243">
        <f t="array" ref="K37">IFERROR(IF(I37="","",INDEX(Calc!$AA$3:$CC$3,1,INDEX(Calc!$AA$5:$BX$5,1,MATCH(I37,Calc!$AA$6:$BX$6,0)))),"")</f>
        <v>665</v>
      </c>
      <c r="L37" s="93"/>
      <c r="M37" s="113"/>
    </row>
    <row r="38" spans="1:13" s="40" customFormat="1" ht="5.0999999999999996" customHeight="1" x14ac:dyDescent="0.25">
      <c r="A38" s="114"/>
      <c r="B38" s="93"/>
      <c r="C38" s="158"/>
      <c r="D38" s="158"/>
      <c r="E38" s="237"/>
      <c r="F38" s="238"/>
      <c r="G38" s="243" t="str">
        <f t="array" ref="G38">IFERROR(IF(E38="","",INDEX(Calc!$AA$3:$CC$3,1,INDEX(Calc!$AA$5:$BX$5,1,MATCH(E38,Calc!$AA$6:$BX$6,0)))),"")</f>
        <v/>
      </c>
      <c r="H38" s="239"/>
      <c r="I38" s="240"/>
      <c r="J38" s="239"/>
      <c r="K38" s="243" t="str">
        <f t="array" ref="K38">IFERROR(IF(I38="","",INDEX(Calc!$AA$3:$CC$3,1,INDEX(Calc!$AA$5:$BX$5,1,MATCH(I38,Calc!$AA$6:$BX$6,0)))),"")</f>
        <v/>
      </c>
      <c r="L38" s="93"/>
      <c r="M38" s="113"/>
    </row>
    <row r="39" spans="1:13" s="40" customFormat="1" ht="24.95" customHeight="1" x14ac:dyDescent="0.25">
      <c r="A39" s="114"/>
      <c r="B39" s="93"/>
      <c r="C39" s="158" t="s">
        <v>427</v>
      </c>
      <c r="D39" s="158"/>
      <c r="E39" s="237"/>
      <c r="F39" s="238"/>
      <c r="G39" s="243" t="str">
        <f t="array" ref="G39">IFERROR(IF(E39="","",INDEX(Calc!$AA$3:$CC$3,1,INDEX(Calc!$AA$5:$BX$5,1,MATCH(E39,Calc!$AA$6:$BX$6,0)))),"")</f>
        <v/>
      </c>
      <c r="H39" s="239"/>
      <c r="I39" s="240"/>
      <c r="J39" s="239"/>
      <c r="K39" s="243" t="str">
        <f t="array" ref="K39">IFERROR(IF(I39="","",INDEX(Calc!$AA$3:$CC$3,1,INDEX(Calc!$AA$5:$BX$5,1,MATCH(I39,Calc!$AA$6:$BX$6,0)))),"")</f>
        <v/>
      </c>
      <c r="L39" s="93"/>
      <c r="M39" s="113"/>
    </row>
    <row r="40" spans="1:13" s="40" customFormat="1" ht="5.0999999999999996" customHeight="1" x14ac:dyDescent="0.25">
      <c r="A40" s="114"/>
      <c r="B40" s="93"/>
      <c r="C40" s="158"/>
      <c r="D40" s="158"/>
      <c r="E40" s="237"/>
      <c r="F40" s="238"/>
      <c r="G40" s="243" t="str">
        <f t="array" ref="G40">IFERROR(IF(E40="","",INDEX(Calc!$AA$3:$CC$3,1,INDEX(Calc!$AA$5:$BX$5,1,MATCH(E40,Calc!$AA$6:$BX$6,0)))),"")</f>
        <v/>
      </c>
      <c r="H40" s="239"/>
      <c r="I40" s="240"/>
      <c r="J40" s="239"/>
      <c r="K40" s="243" t="str">
        <f t="array" ref="K40">IFERROR(IF(I40="","",INDEX(Calc!$AA$3:$CC$3,1,INDEX(Calc!$AA$5:$BX$5,1,MATCH(I40,Calc!$AA$6:$BX$6,0)))),"")</f>
        <v/>
      </c>
      <c r="L40" s="93"/>
      <c r="M40" s="113"/>
    </row>
    <row r="41" spans="1:13" s="40" customFormat="1" ht="24.95" customHeight="1" x14ac:dyDescent="0.25">
      <c r="A41" s="114"/>
      <c r="B41" s="93"/>
      <c r="C41" s="158"/>
      <c r="D41" s="158"/>
      <c r="E41" s="237" t="s">
        <v>23</v>
      </c>
      <c r="F41" s="238"/>
      <c r="G41" s="243">
        <f t="array" ref="G41">IFERROR(IF(E41="","",INDEX(Calc!$AA$3:$CC$3,1,INDEX(Calc!$AA$5:$BX$5,1,MATCH(E41,Calc!$AA$6:$BX$6,0)))),"")</f>
        <v>28400</v>
      </c>
      <c r="H41" s="239"/>
      <c r="I41" s="240" t="s">
        <v>25</v>
      </c>
      <c r="J41" s="239"/>
      <c r="K41" s="243">
        <f t="array" ref="K41">IFERROR(IF(I41="","",INDEX(Calc!$AA$3:$CC$3,1,INDEX(Calc!$AA$5:$BX$5,1,MATCH(I41,Calc!$AA$6:$BX$6,0)))),"")</f>
        <v>937400</v>
      </c>
      <c r="L41" s="93"/>
      <c r="M41" s="113"/>
    </row>
    <row r="42" spans="1:13" s="40" customFormat="1" ht="5.0999999999999996" customHeight="1" x14ac:dyDescent="0.25">
      <c r="A42" s="114"/>
      <c r="B42" s="93"/>
      <c r="C42" s="158"/>
      <c r="D42" s="158"/>
      <c r="E42" s="237"/>
      <c r="F42" s="238"/>
      <c r="G42" s="243" t="str">
        <f t="array" ref="G42">IFERROR(IF(E42="","",INDEX(Calc!$AA$3:$CC$3,1,INDEX(Calc!$AA$5:$BX$5,1,MATCH(E42,Calc!$AA$6:$BX$6,0)))),"")</f>
        <v/>
      </c>
      <c r="H42" s="239"/>
      <c r="I42" s="240"/>
      <c r="J42" s="239"/>
      <c r="K42" s="243" t="str">
        <f t="array" ref="K42">IFERROR(IF(I42="","",INDEX(Calc!$AA$3:$CC$3,1,INDEX(Calc!$AA$5:$BX$5,1,MATCH(I42,Calc!$AA$6:$BX$6,0)))),"")</f>
        <v/>
      </c>
      <c r="L42" s="93"/>
      <c r="M42" s="113"/>
    </row>
    <row r="43" spans="1:13" s="40" customFormat="1" ht="24.95" customHeight="1" x14ac:dyDescent="0.25">
      <c r="A43" s="114"/>
      <c r="B43" s="93"/>
      <c r="C43" s="158"/>
      <c r="D43" s="158"/>
      <c r="E43" s="237" t="s">
        <v>24</v>
      </c>
      <c r="F43" s="238"/>
      <c r="G43" s="243">
        <f t="array" ref="G43">IFERROR(IF(E43="","",INDEX(Calc!$AA$3:$CC$3,1,INDEX(Calc!$AA$5:$BX$5,1,MATCH(E43,Calc!$AA$6:$BX$6,0)))),"")</f>
        <v>4548000</v>
      </c>
      <c r="H43" s="239"/>
      <c r="I43" s="240"/>
      <c r="J43" s="239"/>
      <c r="K43" s="243" t="str">
        <f t="array" ref="K43">IFERROR(IF(I43="","",INDEX(Calc!$AA$3:$CC$3,1,INDEX(Calc!$AA$5:$BX$5,1,MATCH(I43,Calc!$AA$6:$BX$6,0)))),"")</f>
        <v/>
      </c>
      <c r="L43" s="93"/>
      <c r="M43" s="113"/>
    </row>
    <row r="44" spans="1:13" s="40" customFormat="1" ht="5.0999999999999996" customHeight="1" x14ac:dyDescent="0.25">
      <c r="A44" s="114"/>
      <c r="B44" s="93"/>
      <c r="C44" s="158"/>
      <c r="D44" s="158"/>
      <c r="E44" s="237"/>
      <c r="F44" s="238"/>
      <c r="G44" s="243" t="str">
        <f t="array" ref="G44">IFERROR(IF(E44="","",INDEX(Calc!$AA$3:$CC$3,1,INDEX(Calc!$AA$5:$BX$5,1,MATCH(E44,Calc!$AA$6:$BX$6,0)))),"")</f>
        <v/>
      </c>
      <c r="H44" s="239"/>
      <c r="I44" s="240"/>
      <c r="J44" s="239"/>
      <c r="K44" s="243" t="str">
        <f t="array" ref="K44">IFERROR(IF(I44="","",INDEX(Calc!$AA$3:$CC$3,1,INDEX(Calc!$AA$5:$BX$5,1,MATCH(I44,Calc!$AA$6:$BX$6,0)))),"")</f>
        <v/>
      </c>
      <c r="L44" s="93"/>
      <c r="M44" s="113"/>
    </row>
    <row r="45" spans="1:13" s="40" customFormat="1" ht="24.95" customHeight="1" x14ac:dyDescent="0.25">
      <c r="A45" s="114"/>
      <c r="B45" s="93"/>
      <c r="C45" s="158"/>
      <c r="D45" s="158"/>
      <c r="E45" s="237"/>
      <c r="F45" s="238"/>
      <c r="G45" s="243" t="str">
        <f t="array" ref="G45">IFERROR(IF(E45="","",INDEX(Calc!$AA$3:$CC$3,1,INDEX(Calc!$AA$5:$BX$5,1,MATCH(E45,Calc!$AA$6:$BX$6,0)))),"")</f>
        <v/>
      </c>
      <c r="H45" s="239"/>
      <c r="I45" s="240"/>
      <c r="J45" s="239"/>
      <c r="K45" s="243" t="str">
        <f t="array" ref="K45">IFERROR(IF(I45="","",INDEX(Calc!$AA$3:$CC$3,1,INDEX(Calc!$AA$5:$BX$5,1,MATCH(I45,Calc!$AA$6:$BX$6,0)))),"")</f>
        <v/>
      </c>
      <c r="L45" s="93"/>
      <c r="M45" s="113"/>
    </row>
    <row r="46" spans="1:13" s="40" customFormat="1" ht="5.0999999999999996" customHeight="1" x14ac:dyDescent="0.25">
      <c r="A46" s="114"/>
      <c r="B46" s="93"/>
      <c r="C46" s="158"/>
      <c r="D46" s="158"/>
      <c r="E46" s="237"/>
      <c r="F46" s="238"/>
      <c r="G46" s="243" t="str">
        <f t="array" ref="G46">IFERROR(IF(E46="","",INDEX(Calc!$AA$3:$CC$3,1,INDEX(Calc!$AA$5:$BX$5,1,MATCH(E46,Calc!$AA$6:$BX$6,0)))),"")</f>
        <v/>
      </c>
      <c r="H46" s="239"/>
      <c r="I46" s="240"/>
      <c r="J46" s="239"/>
      <c r="K46" s="243" t="str">
        <f t="array" ref="K46">IFERROR(IF(I46="","",INDEX(Calc!$AA$3:$CC$3,1,INDEX(Calc!$AA$5:$BX$5,1,MATCH(I46,Calc!$AA$6:$BX$6,0)))),"")</f>
        <v/>
      </c>
      <c r="L46" s="93"/>
      <c r="M46" s="113"/>
    </row>
    <row r="47" spans="1:13" s="40" customFormat="1" ht="24.95" customHeight="1" x14ac:dyDescent="0.25">
      <c r="A47" s="114"/>
      <c r="B47" s="93"/>
      <c r="C47" s="158"/>
      <c r="D47" s="158"/>
      <c r="E47" s="237"/>
      <c r="F47" s="238"/>
      <c r="G47" s="243" t="str">
        <f t="array" ref="G47">IFERROR(IF(E47="","",INDEX(Calc!$AA$3:$CC$3,1,INDEX(Calc!$AA$5:$BX$5,1,MATCH(E47,Calc!$AA$6:$BX$6,0)))),"")</f>
        <v/>
      </c>
      <c r="H47" s="239"/>
      <c r="I47" s="240"/>
      <c r="J47" s="239"/>
      <c r="K47" s="243" t="str">
        <f t="array" ref="K47">IFERROR(IF(I47="","",INDEX(Calc!$AA$3:$CC$3,1,INDEX(Calc!$AA$5:$BX$5,1,MATCH(I47,Calc!$AA$6:$BX$6,0)))),"")</f>
        <v/>
      </c>
      <c r="L47" s="93"/>
      <c r="M47" s="113"/>
    </row>
    <row r="48" spans="1:13" s="40" customFormat="1" ht="5.0999999999999996" customHeight="1" x14ac:dyDescent="0.25">
      <c r="A48" s="114"/>
      <c r="B48" s="93"/>
      <c r="C48" s="158"/>
      <c r="D48" s="158"/>
      <c r="E48" s="237"/>
      <c r="F48" s="238"/>
      <c r="G48" s="243" t="str">
        <f t="array" ref="G48">IFERROR(IF(E48="","",INDEX(Calc!$AA$3:$CC$3,1,INDEX(Calc!$AA$5:$BX$5,1,MATCH(E48,Calc!$AA$6:$BX$6,0)))),"")</f>
        <v/>
      </c>
      <c r="H48" s="239"/>
      <c r="I48" s="240"/>
      <c r="J48" s="239"/>
      <c r="K48" s="243" t="str">
        <f t="array" ref="K48">IFERROR(IF(I48="","",INDEX(Calc!$AA$3:$CC$3,1,INDEX(Calc!$AA$5:$BX$5,1,MATCH(I48,Calc!$AA$6:$BX$6,0)))),"")</f>
        <v/>
      </c>
      <c r="L48" s="93"/>
      <c r="M48" s="113"/>
    </row>
    <row r="49" spans="1:13" s="40" customFormat="1" ht="24.95" customHeight="1" x14ac:dyDescent="0.25">
      <c r="A49" s="114"/>
      <c r="B49" s="93"/>
      <c r="C49" s="158"/>
      <c r="D49" s="158"/>
      <c r="E49" s="237"/>
      <c r="F49" s="238"/>
      <c r="G49" s="243" t="str">
        <f t="array" ref="G49">IFERROR(IF(E49="","",INDEX(Calc!$AA$3:$CC$3,1,INDEX(Calc!$AA$5:$BX$5,1,MATCH(E49,Calc!$AA$6:$BX$6,0)))),"")</f>
        <v/>
      </c>
      <c r="H49" s="239"/>
      <c r="I49" s="240"/>
      <c r="J49" s="239"/>
      <c r="K49" s="243" t="str">
        <f t="array" ref="K49">IFERROR(IF(I49="","",INDEX(Calc!$AA$3:$CC$3,1,INDEX(Calc!$AA$5:$BX$5,1,MATCH(I49,Calc!$AA$6:$BX$6,0)))),"")</f>
        <v/>
      </c>
      <c r="L49" s="93"/>
      <c r="M49" s="113"/>
    </row>
    <row r="50" spans="1:13" s="40" customFormat="1" ht="5.0999999999999996" customHeight="1" x14ac:dyDescent="0.25">
      <c r="A50" s="114"/>
      <c r="B50" s="93"/>
      <c r="C50" s="158"/>
      <c r="D50" s="158"/>
      <c r="E50" s="237"/>
      <c r="F50" s="238"/>
      <c r="G50" s="243" t="str">
        <f t="array" ref="G50">IFERROR(IF(E50="","",INDEX(Calc!$AA$3:$CC$3,1,INDEX(Calc!$AA$5:$BX$5,1,MATCH(E50,Calc!$AA$6:$BX$6,0)))),"")</f>
        <v/>
      </c>
      <c r="H50" s="239"/>
      <c r="I50" s="240"/>
      <c r="J50" s="239"/>
      <c r="K50" s="243" t="str">
        <f t="array" ref="K50">IFERROR(IF(I50="","",INDEX(Calc!$AA$3:$CC$3,1,INDEX(Calc!$AA$5:$BX$5,1,MATCH(I50,Calc!$AA$6:$BX$6,0)))),"")</f>
        <v/>
      </c>
      <c r="L50" s="93"/>
      <c r="M50" s="113"/>
    </row>
    <row r="51" spans="1:13" s="40" customFormat="1" ht="24.95" customHeight="1" x14ac:dyDescent="0.25">
      <c r="A51" s="114"/>
      <c r="B51" s="93"/>
      <c r="C51" s="158"/>
      <c r="D51" s="158"/>
      <c r="E51" s="237"/>
      <c r="F51" s="238"/>
      <c r="G51" s="243" t="str">
        <f t="array" ref="G51">IFERROR(IF(E51="","",INDEX(Calc!$AA$3:$CC$3,1,INDEX(Calc!$AA$5:$BX$5,1,MATCH(E51,Calc!$AA$6:$BX$6,0)))),"")</f>
        <v/>
      </c>
      <c r="H51" s="239"/>
      <c r="I51" s="240"/>
      <c r="J51" s="239"/>
      <c r="K51" s="243" t="str">
        <f t="array" ref="K51">IFERROR(IF(I51="","",INDEX(Calc!$AA$3:$CC$3,1,INDEX(Calc!$AA$5:$BX$5,1,MATCH(I51,Calc!$AA$6:$BX$6,0)))),"")</f>
        <v/>
      </c>
      <c r="L51" s="93"/>
      <c r="M51" s="113"/>
    </row>
    <row r="52" spans="1:13" s="40" customFormat="1" ht="5.0999999999999996" customHeight="1" x14ac:dyDescent="0.25">
      <c r="A52" s="114"/>
      <c r="B52" s="93"/>
      <c r="C52" s="158"/>
      <c r="D52" s="158"/>
      <c r="E52" s="237"/>
      <c r="F52" s="238"/>
      <c r="G52" s="243" t="str">
        <f t="array" ref="G52">IFERROR(IF(E52="","",INDEX(Calc!$AA$3:$CC$3,1,INDEX(Calc!$AA$5:$BX$5,1,MATCH(E52,Calc!$AA$6:$BX$6,0)))),"")</f>
        <v/>
      </c>
      <c r="H52" s="239"/>
      <c r="I52" s="240"/>
      <c r="J52" s="239"/>
      <c r="K52" s="243" t="str">
        <f t="array" ref="K52">IFERROR(IF(I52="","",INDEX(Calc!$AA$3:$CC$3,1,INDEX(Calc!$AA$5:$BX$5,1,MATCH(I52,Calc!$AA$6:$BX$6,0)))),"")</f>
        <v/>
      </c>
      <c r="L52" s="93"/>
      <c r="M52" s="113"/>
    </row>
    <row r="53" spans="1:13" s="40" customFormat="1" ht="24.95" customHeight="1" x14ac:dyDescent="0.25">
      <c r="A53" s="114"/>
      <c r="B53" s="93"/>
      <c r="C53" s="158"/>
      <c r="D53" s="158"/>
      <c r="E53" s="237"/>
      <c r="F53" s="238"/>
      <c r="G53" s="243" t="str">
        <f t="array" ref="G53">IFERROR(IF(E53="","",INDEX(Calc!$AA$3:$CC$3,1,INDEX(Calc!$AA$5:$BX$5,1,MATCH(E53,Calc!$AA$6:$BX$6,0)))),"")</f>
        <v/>
      </c>
      <c r="H53" s="239"/>
      <c r="I53" s="240"/>
      <c r="J53" s="239"/>
      <c r="K53" s="243" t="str">
        <f t="array" ref="K53">IFERROR(IF(I53="","",INDEX(Calc!$AA$3:$CC$3,1,INDEX(Calc!$AA$5:$BX$5,1,MATCH(I53,Calc!$AA$6:$BX$6,0)))),"")</f>
        <v/>
      </c>
      <c r="L53" s="93"/>
      <c r="M53" s="113"/>
    </row>
    <row r="54" spans="1:13" s="40" customFormat="1" ht="5.0999999999999996" customHeight="1" x14ac:dyDescent="0.25">
      <c r="A54" s="114"/>
      <c r="B54" s="93"/>
      <c r="C54" s="158"/>
      <c r="D54" s="158"/>
      <c r="E54" s="237"/>
      <c r="F54" s="238"/>
      <c r="G54" s="243" t="str">
        <f t="array" ref="G54">IFERROR(IF(E54="","",INDEX(Calc!$AA$3:$CC$3,1,INDEX(Calc!$AA$5:$BX$5,1,MATCH(E54,Calc!$AA$6:$BX$6,0)))),"")</f>
        <v/>
      </c>
      <c r="H54" s="239"/>
      <c r="I54" s="240"/>
      <c r="J54" s="239"/>
      <c r="K54" s="243" t="str">
        <f t="array" ref="K54">IFERROR(IF(I54="","",INDEX(Calc!$AA$3:$CC$3,1,INDEX(Calc!$AA$5:$BX$5,1,MATCH(I54,Calc!$AA$6:$BX$6,0)))),"")</f>
        <v/>
      </c>
      <c r="L54" s="93"/>
      <c r="M54" s="113"/>
    </row>
    <row r="55" spans="1:13" s="40" customFormat="1" ht="24.95" customHeight="1" x14ac:dyDescent="0.25">
      <c r="A55" s="114"/>
      <c r="B55" s="93"/>
      <c r="C55" s="158"/>
      <c r="D55" s="158"/>
      <c r="E55" s="237"/>
      <c r="F55" s="238"/>
      <c r="G55" s="243" t="str">
        <f t="array" ref="G55">IFERROR(IF(E55="","",INDEX(Calc!$AA$3:$CC$3,1,INDEX(Calc!$AA$5:$BX$5,1,MATCH(E55,Calc!$AA$6:$BX$6,0)))),"")</f>
        <v/>
      </c>
      <c r="H55" s="239"/>
      <c r="I55" s="240"/>
      <c r="J55" s="239"/>
      <c r="K55" s="243" t="str">
        <f t="array" ref="K55">IFERROR(IF(I55="","",INDEX(Calc!$AA$3:$CC$3,1,INDEX(Calc!$AA$5:$BX$5,1,MATCH(I55,Calc!$AA$6:$BX$6,0)))),"")</f>
        <v/>
      </c>
      <c r="L55" s="93"/>
      <c r="M55" s="113"/>
    </row>
    <row r="56" spans="1:13" s="40" customFormat="1" ht="5.0999999999999996" customHeight="1" x14ac:dyDescent="0.25">
      <c r="A56" s="114"/>
      <c r="B56" s="93"/>
      <c r="C56" s="158"/>
      <c r="D56" s="158"/>
      <c r="E56" s="237"/>
      <c r="F56" s="238"/>
      <c r="G56" s="243" t="str">
        <f t="array" ref="G56">IFERROR(IF(E56="","",INDEX(Calc!$AA$3:$CC$3,1,INDEX(Calc!$AA$5:$BX$5,1,MATCH(E56,Calc!$AA$6:$BX$6,0)))),"")</f>
        <v/>
      </c>
      <c r="H56" s="239"/>
      <c r="I56" s="240"/>
      <c r="J56" s="239"/>
      <c r="K56" s="243" t="str">
        <f t="array" ref="K56">IFERROR(IF(I56="","",INDEX(Calc!$AA$3:$CC$3,1,INDEX(Calc!$AA$5:$BX$5,1,MATCH(I56,Calc!$AA$6:$BX$6,0)))),"")</f>
        <v/>
      </c>
      <c r="L56" s="93"/>
      <c r="M56" s="113"/>
    </row>
    <row r="57" spans="1:13" s="40" customFormat="1" ht="24.95" customHeight="1" x14ac:dyDescent="0.25">
      <c r="A57" s="114"/>
      <c r="B57" s="93"/>
      <c r="C57" s="158"/>
      <c r="D57" s="158"/>
      <c r="E57" s="237"/>
      <c r="F57" s="238"/>
      <c r="G57" s="243" t="str">
        <f t="array" ref="G57">IFERROR(IF(E57="","",INDEX(Calc!$AA$3:$CC$3,1,INDEX(Calc!$AA$5:$BX$5,1,MATCH(E57,Calc!$AA$6:$BX$6,0)))),"")</f>
        <v/>
      </c>
      <c r="H57" s="239"/>
      <c r="I57" s="240"/>
      <c r="J57" s="239"/>
      <c r="K57" s="243" t="str">
        <f t="array" ref="K57">IFERROR(IF(I57="","",INDEX(Calc!$AA$3:$CC$3,1,INDEX(Calc!$AA$5:$BX$5,1,MATCH(I57,Calc!$AA$6:$BX$6,0)))),"")</f>
        <v/>
      </c>
      <c r="L57" s="93"/>
      <c r="M57" s="113"/>
    </row>
    <row r="58" spans="1:13" s="40" customFormat="1" ht="5.0999999999999996" customHeight="1" x14ac:dyDescent="0.25">
      <c r="A58" s="114"/>
      <c r="B58" s="93"/>
      <c r="C58" s="158"/>
      <c r="D58" s="158"/>
      <c r="E58" s="237"/>
      <c r="F58" s="238"/>
      <c r="G58" s="243" t="str">
        <f t="array" ref="G58">IFERROR(IF(E58="","",INDEX(Calc!$AA$3:$CC$3,1,INDEX(Calc!$AA$5:$BX$5,1,MATCH(E58,Calc!$AA$6:$BX$6,0)))),"")</f>
        <v/>
      </c>
      <c r="H58" s="239"/>
      <c r="I58" s="240"/>
      <c r="J58" s="239"/>
      <c r="K58" s="243" t="str">
        <f t="array" ref="K58">IFERROR(IF(I58="","",INDEX(Calc!$AA$3:$CC$3,1,INDEX(Calc!$AA$5:$BX$5,1,MATCH(I58,Calc!$AA$6:$BX$6,0)))),"")</f>
        <v/>
      </c>
      <c r="L58" s="93"/>
      <c r="M58" s="113"/>
    </row>
    <row r="59" spans="1:13" s="40" customFormat="1" ht="24.95" customHeight="1" x14ac:dyDescent="0.25">
      <c r="A59" s="114"/>
      <c r="B59" s="93"/>
      <c r="C59" s="158"/>
      <c r="D59" s="158"/>
      <c r="E59" s="237"/>
      <c r="F59" s="238"/>
      <c r="G59" s="243" t="str">
        <f t="array" ref="G59">IFERROR(IF(E59="","",INDEX(Calc!$AA$3:$CC$3,1,INDEX(Calc!$AA$5:$BX$5,1,MATCH(E59,Calc!$AA$6:$BX$6,0)))),"")</f>
        <v/>
      </c>
      <c r="H59" s="239"/>
      <c r="I59" s="240"/>
      <c r="J59" s="239"/>
      <c r="K59" s="243" t="str">
        <f t="array" ref="K59">IFERROR(IF(I59="","",INDEX(Calc!$AA$3:$CC$3,1,INDEX(Calc!$AA$5:$BX$5,1,MATCH(I59,Calc!$AA$6:$BX$6,0)))),"")</f>
        <v/>
      </c>
      <c r="L59" s="93"/>
      <c r="M59" s="113"/>
    </row>
    <row r="60" spans="1:13" s="40" customFormat="1" ht="5.0999999999999996" customHeight="1" x14ac:dyDescent="0.25">
      <c r="A60" s="114"/>
      <c r="B60" s="93"/>
      <c r="C60" s="158"/>
      <c r="D60" s="158"/>
      <c r="E60" s="237"/>
      <c r="F60" s="238"/>
      <c r="G60" s="243" t="str">
        <f t="array" ref="G60">IFERROR(IF(E60="","",INDEX(Calc!$AA$3:$CC$3,1,INDEX(Calc!$AA$5:$BX$5,1,MATCH(E60,Calc!$AA$6:$BX$6,0)))),"")</f>
        <v/>
      </c>
      <c r="H60" s="239"/>
      <c r="I60" s="240"/>
      <c r="J60" s="239"/>
      <c r="K60" s="243" t="str">
        <f t="array" ref="K60">IFERROR(IF(I60="","",INDEX(Calc!$AA$3:$CC$3,1,INDEX(Calc!$AA$5:$BX$5,1,MATCH(I60,Calc!$AA$6:$BX$6,0)))),"")</f>
        <v/>
      </c>
      <c r="L60" s="93"/>
      <c r="M60" s="113"/>
    </row>
    <row r="61" spans="1:13" s="40" customFormat="1" ht="24.95" customHeight="1" x14ac:dyDescent="0.25">
      <c r="A61" s="114"/>
      <c r="B61" s="93"/>
      <c r="C61" s="158"/>
      <c r="D61" s="158"/>
      <c r="E61" s="237"/>
      <c r="F61" s="238"/>
      <c r="G61" s="243" t="str">
        <f t="array" ref="G61">IFERROR(IF(E61="","",INDEX(Calc!$AA$3:$CC$3,1,INDEX(Calc!$AA$5:$BX$5,1,MATCH(E61,Calc!$AA$6:$BX$6,0)))),"")</f>
        <v/>
      </c>
      <c r="H61" s="239"/>
      <c r="I61" s="240"/>
      <c r="J61" s="239"/>
      <c r="K61" s="243" t="str">
        <f t="array" ref="K61">IFERROR(IF(I61="","",INDEX(Calc!$AA$3:$CC$3,1,INDEX(Calc!$AA$5:$BX$5,1,MATCH(I61,Calc!$AA$6:$BX$6,0)))),"")</f>
        <v/>
      </c>
      <c r="L61" s="93"/>
      <c r="M61" s="113"/>
    </row>
    <row r="62" spans="1:13" s="40" customFormat="1" ht="5.0999999999999996" customHeight="1" x14ac:dyDescent="0.25">
      <c r="A62" s="114"/>
      <c r="B62" s="93"/>
      <c r="C62" s="158"/>
      <c r="D62" s="158"/>
      <c r="E62" s="237"/>
      <c r="F62" s="238"/>
      <c r="G62" s="243" t="str">
        <f t="array" ref="G62">IFERROR(IF(E62="","",INDEX(Calc!$AA$3:$CC$3,1,INDEX(Calc!$AA$5:$BX$5,1,MATCH(E62,Calc!$AA$6:$BX$6,0)))),"")</f>
        <v/>
      </c>
      <c r="H62" s="239"/>
      <c r="I62" s="240"/>
      <c r="J62" s="239"/>
      <c r="K62" s="243" t="str">
        <f t="array" ref="K62">IFERROR(IF(I62="","",INDEX(Calc!$AA$3:$CC$3,1,INDEX(Calc!$AA$5:$BX$5,1,MATCH(I62,Calc!$AA$6:$BX$6,0)))),"")</f>
        <v/>
      </c>
      <c r="L62" s="93"/>
      <c r="M62" s="113"/>
    </row>
    <row r="63" spans="1:13" s="40" customFormat="1" ht="24.95" customHeight="1" x14ac:dyDescent="0.25">
      <c r="A63" s="114"/>
      <c r="B63" s="93"/>
      <c r="C63" s="158"/>
      <c r="D63" s="158"/>
      <c r="E63" s="237"/>
      <c r="F63" s="238"/>
      <c r="G63" s="243" t="str">
        <f t="array" ref="G63">IFERROR(IF(E63="","",INDEX(Calc!$AA$3:$CC$3,1,INDEX(Calc!$AA$5:$BX$5,1,MATCH(E63,Calc!$AA$6:$BX$6,0)))),"")</f>
        <v/>
      </c>
      <c r="H63" s="239"/>
      <c r="I63" s="240"/>
      <c r="J63" s="239"/>
      <c r="K63" s="243" t="str">
        <f t="array" ref="K63">IFERROR(IF(I63="","",INDEX(Calc!$AA$3:$CC$3,1,INDEX(Calc!$AA$5:$BX$5,1,MATCH(I63,Calc!$AA$6:$BX$6,0)))),"")</f>
        <v/>
      </c>
      <c r="L63" s="93"/>
      <c r="M63" s="113"/>
    </row>
    <row r="64" spans="1:13" s="40" customFormat="1" ht="5.0999999999999996" customHeight="1" x14ac:dyDescent="0.25">
      <c r="A64" s="114"/>
      <c r="B64" s="93"/>
      <c r="C64" s="158"/>
      <c r="D64" s="158"/>
      <c r="E64" s="237"/>
      <c r="F64" s="238"/>
      <c r="G64" s="243" t="str">
        <f t="array" ref="G64">IFERROR(IF(E64="","",INDEX(Calc!$AA$3:$CC$3,1,INDEX(Calc!$AA$5:$BX$5,1,MATCH(E64,Calc!$AA$6:$BX$6,0)))),"")</f>
        <v/>
      </c>
      <c r="H64" s="239"/>
      <c r="I64" s="240"/>
      <c r="J64" s="239"/>
      <c r="K64" s="243" t="str">
        <f t="array" ref="K64">IFERROR(IF(I64="","",INDEX(Calc!$AA$3:$CC$3,1,INDEX(Calc!$AA$5:$BX$5,1,MATCH(I64,Calc!$AA$6:$BX$6,0)))),"")</f>
        <v/>
      </c>
      <c r="L64" s="93"/>
      <c r="M64" s="113"/>
    </row>
    <row r="65" spans="1:13" s="40" customFormat="1" ht="24.95" customHeight="1" x14ac:dyDescent="0.25">
      <c r="A65" s="114"/>
      <c r="B65" s="93"/>
      <c r="C65" s="158"/>
      <c r="D65" s="158"/>
      <c r="E65" s="237"/>
      <c r="F65" s="238"/>
      <c r="G65" s="243" t="str">
        <f t="array" ref="G65">IFERROR(IF(E65="","",INDEX(Calc!$AA$3:$CC$3,1,INDEX(Calc!$AA$5:$BX$5,1,MATCH(E65,Calc!$AA$6:$BX$6,0)))),"")</f>
        <v/>
      </c>
      <c r="H65" s="239"/>
      <c r="I65" s="240"/>
      <c r="J65" s="239"/>
      <c r="K65" s="243" t="str">
        <f t="array" ref="K65">IFERROR(IF(I65="","",INDEX(Calc!$AA$3:$CC$3,1,INDEX(Calc!$AA$5:$BX$5,1,MATCH(I65,Calc!$AA$6:$BX$6,0)))),"")</f>
        <v/>
      </c>
      <c r="L65" s="93"/>
      <c r="M65" s="113"/>
    </row>
    <row r="66" spans="1:13" s="40" customFormat="1" ht="5.0999999999999996" customHeight="1" x14ac:dyDescent="0.25">
      <c r="A66" s="114"/>
      <c r="B66" s="93"/>
      <c r="C66" s="158"/>
      <c r="D66" s="158"/>
      <c r="E66" s="237"/>
      <c r="F66" s="238"/>
      <c r="G66" s="243" t="str">
        <f t="array" ref="G66">IFERROR(IF(E66="","",INDEX(Calc!$AA$3:$CC$3,1,INDEX(Calc!$AA$5:$BX$5,1,MATCH(E66,Calc!$AA$6:$BX$6,0)))),"")</f>
        <v/>
      </c>
      <c r="H66" s="239"/>
      <c r="I66" s="240"/>
      <c r="J66" s="239"/>
      <c r="K66" s="243" t="str">
        <f t="array" ref="K66">IFERROR(IF(I66="","",INDEX(Calc!$AA$3:$CC$3,1,INDEX(Calc!$AA$5:$BX$5,1,MATCH(I66,Calc!$AA$6:$BX$6,0)))),"")</f>
        <v/>
      </c>
      <c r="L66" s="93"/>
      <c r="M66" s="113"/>
    </row>
    <row r="67" spans="1:13" s="40" customFormat="1" ht="24.95" customHeight="1" x14ac:dyDescent="0.25">
      <c r="A67" s="114"/>
      <c r="B67" s="93"/>
      <c r="C67" s="158"/>
      <c r="D67" s="158"/>
      <c r="E67" s="237"/>
      <c r="F67" s="238"/>
      <c r="G67" s="243" t="str">
        <f t="array" ref="G67">IFERROR(IF(E67="","",INDEX(Calc!$AA$3:$CC$3,1,INDEX(Calc!$AA$5:$BX$5,1,MATCH(E67,Calc!$AA$6:$BX$6,0)))),"")</f>
        <v/>
      </c>
      <c r="H67" s="239"/>
      <c r="I67" s="240"/>
      <c r="J67" s="239"/>
      <c r="K67" s="243" t="str">
        <f t="array" ref="K67">IFERROR(IF(I67="","",INDEX(Calc!$AA$3:$CC$3,1,INDEX(Calc!$AA$5:$BX$5,1,MATCH(I67,Calc!$AA$6:$BX$6,0)))),"")</f>
        <v/>
      </c>
      <c r="L67" s="93"/>
      <c r="M67" s="113"/>
    </row>
    <row r="68" spans="1:13" s="40" customFormat="1" ht="5.0999999999999996" customHeight="1" x14ac:dyDescent="0.25">
      <c r="A68" s="114"/>
      <c r="B68" s="93"/>
      <c r="C68" s="158"/>
      <c r="D68" s="158"/>
      <c r="E68" s="237"/>
      <c r="F68" s="238"/>
      <c r="G68" s="243" t="str">
        <f t="array" ref="G68">IFERROR(IF(E68="","",INDEX(Calc!$AA$3:$CC$3,1,INDEX(Calc!$AA$5:$BX$5,1,MATCH(E68,Calc!$AA$6:$BX$6,0)))),"")</f>
        <v/>
      </c>
      <c r="H68" s="239"/>
      <c r="I68" s="240"/>
      <c r="J68" s="239"/>
      <c r="K68" s="243" t="str">
        <f t="array" ref="K68">IFERROR(IF(I68="","",INDEX(Calc!$AA$3:$CC$3,1,INDEX(Calc!$AA$5:$BX$5,1,MATCH(I68,Calc!$AA$6:$BX$6,0)))),"")</f>
        <v/>
      </c>
      <c r="L68" s="93"/>
      <c r="M68" s="113"/>
    </row>
    <row r="69" spans="1:13" s="40" customFormat="1" ht="24.95" customHeight="1" x14ac:dyDescent="0.25">
      <c r="A69" s="114"/>
      <c r="B69" s="93"/>
      <c r="C69" s="158"/>
      <c r="D69" s="158"/>
      <c r="E69" s="237"/>
      <c r="F69" s="238"/>
      <c r="G69" s="243" t="str">
        <f t="array" ref="G69">IFERROR(IF(E69="","",INDEX(Calc!$AA$3:$CC$3,1,INDEX(Calc!$AA$5:$BX$5,1,MATCH(E69,Calc!$AA$6:$BX$6,0)))),"")</f>
        <v/>
      </c>
      <c r="H69" s="239"/>
      <c r="I69" s="240"/>
      <c r="J69" s="239"/>
      <c r="K69" s="243" t="str">
        <f t="array" ref="K69">IFERROR(IF(I69="","",INDEX(Calc!$AA$3:$CC$3,1,INDEX(Calc!$AA$5:$BX$5,1,MATCH(I69,Calc!$AA$6:$BX$6,0)))),"")</f>
        <v/>
      </c>
      <c r="L69" s="93"/>
      <c r="M69" s="113"/>
    </row>
    <row r="70" spans="1:13" s="40" customFormat="1" ht="5.0999999999999996" customHeight="1" x14ac:dyDescent="0.25">
      <c r="A70" s="114"/>
      <c r="B70" s="93"/>
      <c r="C70" s="158"/>
      <c r="D70" s="158"/>
      <c r="E70" s="237"/>
      <c r="F70" s="238"/>
      <c r="G70" s="243" t="str">
        <f t="array" ref="G70">IFERROR(IF(E70="","",INDEX(Calc!$AA$3:$CC$3,1,INDEX(Calc!$AA$5:$BX$5,1,MATCH(E70,Calc!$AA$6:$BX$6,0)))),"")</f>
        <v/>
      </c>
      <c r="H70" s="239"/>
      <c r="I70" s="240"/>
      <c r="J70" s="239"/>
      <c r="K70" s="243" t="str">
        <f t="array" ref="K70">IFERROR(IF(I70="","",INDEX(Calc!$AA$3:$CC$3,1,INDEX(Calc!$AA$5:$BX$5,1,MATCH(I70,Calc!$AA$6:$BX$6,0)))),"")</f>
        <v/>
      </c>
      <c r="L70" s="93"/>
      <c r="M70" s="113"/>
    </row>
    <row r="71" spans="1:13" s="40" customFormat="1" ht="24.95" customHeight="1" x14ac:dyDescent="0.25">
      <c r="A71" s="114"/>
      <c r="B71" s="93"/>
      <c r="C71" s="158"/>
      <c r="D71" s="158"/>
      <c r="E71" s="237"/>
      <c r="F71" s="238"/>
      <c r="G71" s="243" t="str">
        <f t="array" ref="G71">IFERROR(IF(E71="","",INDEX(Calc!$AA$3:$CC$3,1,INDEX(Calc!$AA$5:$BX$5,1,MATCH(E71,Calc!$AA$6:$BX$6,0)))),"")</f>
        <v/>
      </c>
      <c r="H71" s="239"/>
      <c r="I71" s="240"/>
      <c r="J71" s="239"/>
      <c r="K71" s="243" t="str">
        <f t="array" ref="K71">IFERROR(IF(I71="","",INDEX(Calc!$AA$3:$CC$3,1,INDEX(Calc!$AA$5:$BX$5,1,MATCH(I71,Calc!$AA$6:$BX$6,0)))),"")</f>
        <v/>
      </c>
      <c r="L71" s="93"/>
      <c r="M71" s="113"/>
    </row>
    <row r="72" spans="1:13" s="40" customFormat="1" ht="5.0999999999999996" customHeight="1" x14ac:dyDescent="0.25">
      <c r="A72" s="114"/>
      <c r="B72" s="93"/>
      <c r="C72" s="158"/>
      <c r="D72" s="158"/>
      <c r="E72" s="237"/>
      <c r="F72" s="238"/>
      <c r="G72" s="243" t="str">
        <f t="array" ref="G72">IFERROR(IF(E72="","",INDEX(Calc!$AA$3:$CC$3,1,INDEX(Calc!$AA$5:$BX$5,1,MATCH(E72,Calc!$AA$6:$BX$6,0)))),"")</f>
        <v/>
      </c>
      <c r="H72" s="239"/>
      <c r="I72" s="240"/>
      <c r="J72" s="239"/>
      <c r="K72" s="243" t="str">
        <f t="array" ref="K72">IFERROR(IF(I72="","",INDEX(Calc!$AA$3:$CC$3,1,INDEX(Calc!$AA$5:$BX$5,1,MATCH(I72,Calc!$AA$6:$BX$6,0)))),"")</f>
        <v/>
      </c>
      <c r="L72" s="93"/>
      <c r="M72" s="113"/>
    </row>
    <row r="73" spans="1:13" s="40" customFormat="1" ht="24.95" customHeight="1" x14ac:dyDescent="0.25">
      <c r="A73" s="114"/>
      <c r="B73" s="93"/>
      <c r="C73" s="158"/>
      <c r="D73" s="158"/>
      <c r="E73" s="237"/>
      <c r="F73" s="238"/>
      <c r="G73" s="243" t="str">
        <f t="array" ref="G73">IFERROR(IF(E73="","",INDEX(Calc!$AA$3:$CC$3,1,INDEX(Calc!$AA$5:$BX$5,1,MATCH(E73,Calc!$AA$6:$BX$6,0)))),"")</f>
        <v/>
      </c>
      <c r="H73" s="239"/>
      <c r="I73" s="240"/>
      <c r="J73" s="239"/>
      <c r="K73" s="243" t="str">
        <f t="array" ref="K73">IFERROR(IF(I73="","",INDEX(Calc!$AA$3:$CC$3,1,INDEX(Calc!$AA$5:$BX$5,1,MATCH(I73,Calc!$AA$6:$BX$6,0)))),"")</f>
        <v/>
      </c>
      <c r="L73" s="93"/>
      <c r="M73" s="113"/>
    </row>
    <row r="74" spans="1:13" s="40" customFormat="1" ht="5.0999999999999996" customHeight="1" x14ac:dyDescent="0.25">
      <c r="A74" s="114"/>
      <c r="B74" s="93"/>
      <c r="C74" s="158"/>
      <c r="D74" s="158"/>
      <c r="E74" s="237"/>
      <c r="F74" s="238"/>
      <c r="G74" s="243" t="str">
        <f t="array" ref="G74">IFERROR(IF(E74="","",INDEX(Calc!$AA$3:$CC$3,1,INDEX(Calc!$AA$5:$BX$5,1,MATCH(E74,Calc!$AA$6:$BX$6,0)))),"")</f>
        <v/>
      </c>
      <c r="H74" s="239"/>
      <c r="I74" s="240"/>
      <c r="J74" s="239"/>
      <c r="K74" s="243" t="str">
        <f t="array" ref="K74">IFERROR(IF(I74="","",INDEX(Calc!$AA$3:$CC$3,1,INDEX(Calc!$AA$5:$BX$5,1,MATCH(I74,Calc!$AA$6:$BX$6,0)))),"")</f>
        <v/>
      </c>
      <c r="L74" s="93"/>
      <c r="M74" s="113"/>
    </row>
    <row r="75" spans="1:13" s="40" customFormat="1" ht="24.95" customHeight="1" x14ac:dyDescent="0.25">
      <c r="A75" s="114"/>
      <c r="B75" s="93"/>
      <c r="C75" s="158"/>
      <c r="D75" s="158"/>
      <c r="E75" s="237"/>
      <c r="F75" s="238"/>
      <c r="G75" s="243" t="str">
        <f t="array" ref="G75">IFERROR(IF(E75="","",INDEX(Calc!$AA$3:$CC$3,1,INDEX(Calc!$AA$5:$BX$5,1,MATCH(E75,Calc!$AA$6:$BX$6,0)))),"")</f>
        <v/>
      </c>
      <c r="H75" s="239"/>
      <c r="I75" s="240"/>
      <c r="J75" s="239"/>
      <c r="K75" s="243" t="str">
        <f t="array" ref="K75">IFERROR(IF(I75="","",INDEX(Calc!$AA$3:$CC$3,1,INDEX(Calc!$AA$5:$BX$5,1,MATCH(I75,Calc!$AA$6:$BX$6,0)))),"")</f>
        <v/>
      </c>
      <c r="L75" s="93"/>
      <c r="M75" s="113"/>
    </row>
    <row r="76" spans="1:13" s="40" customFormat="1" ht="5.0999999999999996" customHeight="1" x14ac:dyDescent="0.25">
      <c r="A76" s="114"/>
      <c r="B76" s="93"/>
      <c r="C76" s="158"/>
      <c r="D76" s="158"/>
      <c r="E76" s="237"/>
      <c r="F76" s="238"/>
      <c r="G76" s="243" t="str">
        <f t="array" ref="G76">IFERROR(IF(E76="","",INDEX(Calc!$AA$3:$CC$3,1,INDEX(Calc!$AA$5:$BX$5,1,MATCH(E76,Calc!$AA$6:$BX$6,0)))),"")</f>
        <v/>
      </c>
      <c r="H76" s="239"/>
      <c r="I76" s="240"/>
      <c r="J76" s="239"/>
      <c r="K76" s="243" t="str">
        <f t="array" ref="K76">IFERROR(IF(I76="","",INDEX(Calc!$AA$3:$CC$3,1,INDEX(Calc!$AA$5:$BX$5,1,MATCH(I76,Calc!$AA$6:$BX$6,0)))),"")</f>
        <v/>
      </c>
      <c r="L76" s="93"/>
      <c r="M76" s="113"/>
    </row>
    <row r="77" spans="1:13" s="40" customFormat="1" ht="24.95" customHeight="1" x14ac:dyDescent="0.25">
      <c r="A77" s="114"/>
      <c r="B77" s="93"/>
      <c r="C77" s="158"/>
      <c r="D77" s="158"/>
      <c r="E77" s="237"/>
      <c r="F77" s="238"/>
      <c r="G77" s="243" t="str">
        <f t="array" ref="G77">IFERROR(IF(E77="","",INDEX(Calc!$AA$3:$CC$3,1,INDEX(Calc!$AA$5:$BX$5,1,MATCH(E77,Calc!$AA$6:$BX$6,0)))),"")</f>
        <v/>
      </c>
      <c r="H77" s="239"/>
      <c r="I77" s="240"/>
      <c r="J77" s="239"/>
      <c r="K77" s="243" t="str">
        <f t="array" ref="K77">IFERROR(IF(I77="","",INDEX(Calc!$AA$3:$CC$3,1,INDEX(Calc!$AA$5:$BX$5,1,MATCH(I77,Calc!$AA$6:$BX$6,0)))),"")</f>
        <v/>
      </c>
      <c r="L77" s="93"/>
      <c r="M77" s="113"/>
    </row>
    <row r="78" spans="1:13" s="40" customFormat="1" ht="5.0999999999999996" customHeight="1" x14ac:dyDescent="0.25">
      <c r="A78" s="114"/>
      <c r="B78" s="93"/>
      <c r="C78" s="158"/>
      <c r="D78" s="158"/>
      <c r="E78" s="237"/>
      <c r="F78" s="238"/>
      <c r="G78" s="243" t="str">
        <f t="array" ref="G78">IFERROR(IF(E78="","",INDEX(Calc!$AA$3:$CC$3,1,INDEX(Calc!$AA$5:$BX$5,1,MATCH(E78,Calc!$AA$6:$BX$6,0)))),"")</f>
        <v/>
      </c>
      <c r="H78" s="239"/>
      <c r="I78" s="240"/>
      <c r="J78" s="239"/>
      <c r="K78" s="243" t="str">
        <f t="array" ref="K78">IFERROR(IF(I78="","",INDEX(Calc!$AA$3:$CC$3,1,INDEX(Calc!$AA$5:$BX$5,1,MATCH(I78,Calc!$AA$6:$BX$6,0)))),"")</f>
        <v/>
      </c>
      <c r="L78" s="93"/>
      <c r="M78" s="113"/>
    </row>
    <row r="79" spans="1:13" s="40" customFormat="1" ht="24.95" customHeight="1" x14ac:dyDescent="0.25">
      <c r="A79" s="114"/>
      <c r="B79" s="93"/>
      <c r="C79" s="158"/>
      <c r="D79" s="158"/>
      <c r="E79" s="237"/>
      <c r="F79" s="238"/>
      <c r="G79" s="243" t="str">
        <f t="array" ref="G79">IFERROR(IF(E79="","",INDEX(Calc!$AA$3:$CC$3,1,INDEX(Calc!$AA$5:$BX$5,1,MATCH(E79,Calc!$AA$6:$BX$6,0)))),"")</f>
        <v/>
      </c>
      <c r="H79" s="239"/>
      <c r="I79" s="240"/>
      <c r="J79" s="239"/>
      <c r="K79" s="243" t="str">
        <f t="array" ref="K79">IFERROR(IF(I79="","",INDEX(Calc!$AA$3:$CC$3,1,INDEX(Calc!$AA$5:$BX$5,1,MATCH(I79,Calc!$AA$6:$BX$6,0)))),"")</f>
        <v/>
      </c>
      <c r="L79" s="93"/>
      <c r="M79" s="113"/>
    </row>
    <row r="80" spans="1:13" s="40" customFormat="1" ht="5.0999999999999996" customHeight="1" x14ac:dyDescent="0.25">
      <c r="A80" s="114"/>
      <c r="B80" s="93"/>
      <c r="C80" s="158"/>
      <c r="D80" s="158"/>
      <c r="E80" s="237"/>
      <c r="F80" s="238"/>
      <c r="G80" s="243" t="str">
        <f t="array" ref="G80">IFERROR(IF(E80="","",INDEX(Calc!$AA$3:$CC$3,1,INDEX(Calc!$AA$5:$BX$5,1,MATCH(E80,Calc!$AA$6:$BX$6,0)))),"")</f>
        <v/>
      </c>
      <c r="H80" s="239"/>
      <c r="I80" s="240"/>
      <c r="J80" s="239"/>
      <c r="K80" s="243" t="str">
        <f t="array" ref="K80">IFERROR(IF(I80="","",INDEX(Calc!$AA$3:$CC$3,1,INDEX(Calc!$AA$5:$BX$5,1,MATCH(I80,Calc!$AA$6:$BX$6,0)))),"")</f>
        <v/>
      </c>
      <c r="L80" s="93"/>
      <c r="M80" s="113"/>
    </row>
    <row r="81" spans="1:13" s="40" customFormat="1" ht="24.95" customHeight="1" x14ac:dyDescent="0.25">
      <c r="A81" s="114"/>
      <c r="B81" s="93"/>
      <c r="C81" s="158"/>
      <c r="D81" s="158"/>
      <c r="E81" s="237"/>
      <c r="F81" s="238"/>
      <c r="G81" s="243" t="str">
        <f t="array" ref="G81">IFERROR(IF(E81="","",INDEX(Calc!$AA$3:$CC$3,1,INDEX(Calc!$AA$5:$BX$5,1,MATCH(E81,Calc!$AA$6:$BX$6,0)))),"")</f>
        <v/>
      </c>
      <c r="H81" s="239"/>
      <c r="I81" s="240"/>
      <c r="J81" s="239"/>
      <c r="K81" s="243" t="str">
        <f t="array" ref="K81">IFERROR(IF(I81="","",INDEX(Calc!$AA$3:$CC$3,1,INDEX(Calc!$AA$5:$BX$5,1,MATCH(I81,Calc!$AA$6:$BX$6,0)))),"")</f>
        <v/>
      </c>
      <c r="L81" s="93"/>
      <c r="M81" s="113"/>
    </row>
    <row r="82" spans="1:13" s="40" customFormat="1" ht="5.0999999999999996" customHeight="1" x14ac:dyDescent="0.25">
      <c r="A82" s="114"/>
      <c r="B82" s="93"/>
      <c r="C82" s="158"/>
      <c r="D82" s="158"/>
      <c r="E82" s="237"/>
      <c r="F82" s="238"/>
      <c r="G82" s="243" t="str">
        <f t="array" ref="G82">IFERROR(IF(E82="","",INDEX(Calc!$AA$3:$CC$3,1,INDEX(Calc!$AA$5:$BX$5,1,MATCH(E82,Calc!$AA$6:$BX$6,0)))),"")</f>
        <v/>
      </c>
      <c r="H82" s="239"/>
      <c r="I82" s="240"/>
      <c r="J82" s="239"/>
      <c r="K82" s="243" t="str">
        <f t="array" ref="K82">IFERROR(IF(I82="","",INDEX(Calc!$AA$3:$CC$3,1,INDEX(Calc!$AA$5:$BX$5,1,MATCH(I82,Calc!$AA$6:$BX$6,0)))),"")</f>
        <v/>
      </c>
      <c r="L82" s="93"/>
      <c r="M82" s="113"/>
    </row>
    <row r="83" spans="1:13" s="40" customFormat="1" ht="24.95" customHeight="1" x14ac:dyDescent="0.25">
      <c r="A83" s="114"/>
      <c r="B83" s="93"/>
      <c r="C83" s="158"/>
      <c r="D83" s="158"/>
      <c r="E83" s="237"/>
      <c r="F83" s="238"/>
      <c r="G83" s="243" t="str">
        <f t="array" ref="G83">IFERROR(IF(E83="","",INDEX(Calc!$AA$3:$CC$3,1,INDEX(Calc!$AA$5:$BX$5,1,MATCH(E83,Calc!$AA$6:$BX$6,0)))),"")</f>
        <v/>
      </c>
      <c r="H83" s="239"/>
      <c r="I83" s="240"/>
      <c r="J83" s="239"/>
      <c r="K83" s="243" t="str">
        <f t="array" ref="K83">IFERROR(IF(I83="","",INDEX(Calc!$AA$3:$CC$3,1,INDEX(Calc!$AA$5:$BX$5,1,MATCH(I83,Calc!$AA$6:$BX$6,0)))),"")</f>
        <v/>
      </c>
      <c r="L83" s="93"/>
      <c r="M83" s="113"/>
    </row>
    <row r="84" spans="1:13" s="40" customFormat="1" ht="5.0999999999999996" customHeight="1" x14ac:dyDescent="0.25">
      <c r="A84" s="114"/>
      <c r="B84" s="93"/>
      <c r="C84" s="87"/>
      <c r="D84" s="87"/>
      <c r="E84" s="88"/>
      <c r="F84" s="89"/>
      <c r="G84" s="90"/>
      <c r="H84" s="91"/>
      <c r="I84" s="92"/>
      <c r="J84" s="91"/>
      <c r="K84" s="90"/>
      <c r="L84" s="93"/>
      <c r="M84" s="113"/>
    </row>
    <row r="85" spans="1:13" ht="7.35" customHeight="1" x14ac:dyDescent="0.25">
      <c r="B85" s="110"/>
      <c r="C85" s="110"/>
      <c r="D85" s="110"/>
      <c r="E85" s="110"/>
      <c r="F85" s="110"/>
      <c r="G85" s="111"/>
      <c r="H85" s="110"/>
      <c r="I85" s="110"/>
      <c r="J85" s="110"/>
      <c r="K85" s="111"/>
      <c r="L85" s="110"/>
    </row>
    <row r="86" spans="1:13" ht="23.1" customHeight="1" x14ac:dyDescent="0.25"/>
  </sheetData>
  <sheetProtection algorithmName="SHA-512" hashValue="xoFr9Z7YIKRyY5xQJ7j91F+UlgvPm8gh7Hk5TBsvBpBoGeYu1fTdAWcrxptVlr38dCHGnioSlI3AEYvKD4eFEA==" saltValue="aLCQ8okRaIqGDWv2MCFvuQ==" spinCount="100000" sheet="1" objects="1" scenarios="1" formatColumns="0" formatRows="0"/>
  <conditionalFormatting sqref="K8:K85">
    <cfRule type="expression" dxfId="6" priority="4">
      <formula>AND(LEN($I8)&gt;0,LEN($C8)=0)</formula>
    </cfRule>
  </conditionalFormatting>
  <conditionalFormatting sqref="C8:K83">
    <cfRule type="expression" dxfId="5" priority="3">
      <formula>LEN($C8)&gt;0</formula>
    </cfRule>
  </conditionalFormatting>
  <conditionalFormatting sqref="C8:F83">
    <cfRule type="expression" dxfId="4" priority="7">
      <formula>AND(LEN($E8)&gt;0,LEN($C8)=0)</formula>
    </cfRule>
  </conditionalFormatting>
  <conditionalFormatting sqref="I8:J85">
    <cfRule type="expression" dxfId="3" priority="6">
      <formula>AND(LEN($I8)&gt;0,LEN($C8)=0)</formula>
    </cfRule>
  </conditionalFormatting>
  <conditionalFormatting sqref="G8:G85">
    <cfRule type="expression" dxfId="2" priority="5">
      <formula>AND(LEN($E8)&gt;0,LEN($C8)=0)</formula>
    </cfRule>
  </conditionalFormatting>
  <conditionalFormatting sqref="E8:K83">
    <cfRule type="expression" dxfId="1" priority="2">
      <formula>LEN($C8)&gt;0</formula>
    </cfRule>
  </conditionalFormatting>
  <dataValidations count="2">
    <dataValidation type="list" allowBlank="1" showInputMessage="1" showErrorMessage="1" sqref="E11 I9:I83 E9:E10 E12:E83" xr:uid="{96DD3C09-6960-45F4-82EB-43481470ECE1}">
      <formula1>FilterList</formula1>
    </dataValidation>
    <dataValidation type="list" allowBlank="1" showInputMessage="1" showErrorMessage="1" sqref="C9:C83" xr:uid="{1668B1C5-F8E5-4EB7-994E-0D0F73AA65B1}">
      <formula1>SectionList</formula1>
    </dataValidation>
  </dataValidations>
  <pageMargins left="0.31496062992125984" right="0.31496062992125984" top="0.31496062992125984" bottom="0.31496062992125984" header="0.31496062992125984" footer="0.31496062992125984"/>
  <pageSetup paperSize="9" scale="67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38DE5B6-0587-49B7-8252-8297D56AF8CB}">
            <xm:f>ROW(C9)&gt;Calc!$C$6</xm:f>
            <x14:dxf>
              <border>
                <left style="hair">
                  <color rgb="FF91AAB5"/>
                </left>
                <right style="hair">
                  <color rgb="FF91AAB5"/>
                </right>
                <top style="hair">
                  <color rgb="FF91AAB5"/>
                </top>
                <bottom style="hair">
                  <color rgb="FF91AAB5"/>
                </bottom>
                <vertical/>
                <horizontal/>
              </border>
            </x14:dxf>
          </x14:cfRule>
          <xm:sqref>C9:C83 E9:E83 I9:I83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27DEFFA-1A62-4F5B-ABCD-D5A2BFA949FF}">
          <x14:formula1>
            <xm:f>OFFSET(Calc!$J$7,0,0,COUNT(Calc!$Z$7:$Z$1006),1)</xm:f>
          </x14:formula1>
          <xm:sqref>G5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BF9AD-DDEC-45A0-8EE4-0BDEA110B14C}">
  <sheetPr codeName="Sheet7">
    <pageSetUpPr fitToPage="1"/>
  </sheetPr>
  <dimension ref="A1:M46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36" customWidth="1"/>
    <col min="2" max="2" width="1.7109375" style="36" customWidth="1"/>
    <col min="3" max="3" width="28.7109375" style="36" customWidth="1"/>
    <col min="4" max="4" width="2.42578125" style="36" customWidth="1"/>
    <col min="5" max="5" width="28.7109375" style="36" customWidth="1"/>
    <col min="6" max="6" width="2.42578125" style="36" customWidth="1"/>
    <col min="7" max="7" width="28.7109375" style="36" customWidth="1"/>
    <col min="8" max="8" width="2.42578125" style="36" customWidth="1"/>
    <col min="9" max="9" width="28.7109375" style="36" customWidth="1"/>
    <col min="10" max="10" width="2.42578125" style="36" customWidth="1"/>
    <col min="11" max="11" width="28.7109375" style="36" customWidth="1"/>
    <col min="12" max="12" width="1.7109375" style="36" customWidth="1"/>
    <col min="13" max="14" width="15.7109375" style="36" customWidth="1"/>
    <col min="15" max="16384" width="9.140625" style="36"/>
  </cols>
  <sheetData>
    <row r="1" spans="1:13" ht="6.75" customHeight="1" x14ac:dyDescent="0.25"/>
    <row r="2" spans="1:13" s="4" customFormat="1" ht="20.100000000000001" customHeight="1" x14ac:dyDescent="0.25">
      <c r="B2" s="5"/>
      <c r="C2" s="191" t="s">
        <v>554</v>
      </c>
      <c r="D2" s="7"/>
      <c r="E2" s="7"/>
      <c r="F2" s="7"/>
      <c r="G2" s="7"/>
      <c r="H2" s="7"/>
      <c r="I2" s="7"/>
      <c r="J2" s="7"/>
      <c r="K2" s="7"/>
      <c r="L2" s="7"/>
    </row>
    <row r="3" spans="1:13" s="9" customFormat="1" ht="24" customHeight="1" x14ac:dyDescent="0.25">
      <c r="A3" s="39"/>
      <c r="B3" s="10"/>
      <c r="C3" s="192" t="s">
        <v>441</v>
      </c>
      <c r="D3" s="12"/>
      <c r="E3" s="12"/>
      <c r="F3" s="12"/>
      <c r="G3" s="12"/>
      <c r="H3" s="12"/>
      <c r="I3" s="12"/>
      <c r="J3" s="12"/>
      <c r="K3" s="12"/>
      <c r="L3" s="12"/>
    </row>
    <row r="4" spans="1:13" ht="5.0999999999999996" customHeight="1" x14ac:dyDescent="0.25"/>
    <row r="5" spans="1:13" ht="5.0999999999999996" customHeight="1" x14ac:dyDescent="0.25"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</row>
    <row r="6" spans="1:13" ht="5.0999999999999996" customHeight="1" x14ac:dyDescent="0.25">
      <c r="A6" s="144"/>
      <c r="B6" s="132"/>
      <c r="C6" s="133"/>
      <c r="D6" s="133"/>
      <c r="E6" s="133"/>
      <c r="F6" s="133"/>
      <c r="G6" s="133"/>
      <c r="H6" s="133"/>
      <c r="I6" s="133"/>
      <c r="J6" s="133"/>
      <c r="K6" s="133"/>
      <c r="L6" s="134"/>
      <c r="M6" s="142"/>
    </row>
    <row r="7" spans="1:13" ht="15" customHeight="1" x14ac:dyDescent="0.25">
      <c r="A7" s="144"/>
      <c r="B7" s="135"/>
      <c r="C7" s="262" t="s">
        <v>578</v>
      </c>
      <c r="D7" s="263"/>
      <c r="E7" s="265" t="s">
        <v>2</v>
      </c>
      <c r="F7" s="136"/>
      <c r="G7" s="262"/>
      <c r="H7" s="263"/>
      <c r="I7" s="263" t="s">
        <v>579</v>
      </c>
      <c r="J7" s="263"/>
      <c r="K7" s="261" t="s">
        <v>18</v>
      </c>
      <c r="L7" s="137"/>
      <c r="M7" s="142"/>
    </row>
    <row r="8" spans="1:13" x14ac:dyDescent="0.25">
      <c r="A8" s="144"/>
      <c r="B8" s="135"/>
      <c r="C8" s="136"/>
      <c r="D8" s="136"/>
      <c r="E8" s="136"/>
      <c r="F8" s="136"/>
      <c r="G8" s="136"/>
      <c r="H8" s="136"/>
      <c r="I8" s="136"/>
      <c r="J8" s="136"/>
      <c r="K8" s="136"/>
      <c r="L8" s="137"/>
      <c r="M8" s="142"/>
    </row>
    <row r="9" spans="1:13" x14ac:dyDescent="0.25">
      <c r="A9" s="144"/>
      <c r="B9" s="135"/>
      <c r="C9" s="136"/>
      <c r="D9" s="136"/>
      <c r="E9" s="136"/>
      <c r="F9" s="136"/>
      <c r="G9" s="136"/>
      <c r="H9" s="136"/>
      <c r="I9" s="136"/>
      <c r="J9" s="136"/>
      <c r="K9" s="136"/>
      <c r="L9" s="137"/>
      <c r="M9" s="142"/>
    </row>
    <row r="10" spans="1:13" x14ac:dyDescent="0.25">
      <c r="A10" s="144"/>
      <c r="B10" s="135"/>
      <c r="C10" s="136"/>
      <c r="D10" s="136"/>
      <c r="E10" s="136"/>
      <c r="F10" s="136"/>
      <c r="G10" s="136"/>
      <c r="H10" s="136"/>
      <c r="I10" s="136"/>
      <c r="J10" s="136"/>
      <c r="K10" s="136"/>
      <c r="L10" s="137"/>
      <c r="M10" s="142"/>
    </row>
    <row r="11" spans="1:13" x14ac:dyDescent="0.25">
      <c r="A11" s="144"/>
      <c r="B11" s="135"/>
      <c r="C11" s="136"/>
      <c r="D11" s="136"/>
      <c r="E11" s="136"/>
      <c r="F11" s="136"/>
      <c r="G11" s="136"/>
      <c r="H11" s="136"/>
      <c r="I11" s="136"/>
      <c r="J11" s="136"/>
      <c r="K11" s="136"/>
      <c r="L11" s="137"/>
      <c r="M11" s="142"/>
    </row>
    <row r="12" spans="1:13" x14ac:dyDescent="0.25">
      <c r="A12" s="144"/>
      <c r="B12" s="135"/>
      <c r="C12" s="136"/>
      <c r="D12" s="136"/>
      <c r="E12" s="136"/>
      <c r="F12" s="136"/>
      <c r="G12" s="136"/>
      <c r="H12" s="136"/>
      <c r="I12" s="136"/>
      <c r="J12" s="136"/>
      <c r="K12" s="136"/>
      <c r="L12" s="137"/>
      <c r="M12" s="142"/>
    </row>
    <row r="13" spans="1:13" x14ac:dyDescent="0.25">
      <c r="A13" s="144"/>
      <c r="B13" s="135"/>
      <c r="C13" s="136"/>
      <c r="D13" s="136"/>
      <c r="E13" s="136"/>
      <c r="F13" s="136"/>
      <c r="G13" s="136"/>
      <c r="H13" s="136"/>
      <c r="I13" s="136"/>
      <c r="J13" s="136"/>
      <c r="K13" s="136"/>
      <c r="L13" s="137"/>
      <c r="M13" s="142"/>
    </row>
    <row r="14" spans="1:13" x14ac:dyDescent="0.25">
      <c r="A14" s="144"/>
      <c r="B14" s="135"/>
      <c r="C14" s="136"/>
      <c r="D14" s="136"/>
      <c r="E14" s="136"/>
      <c r="F14" s="136"/>
      <c r="G14" s="136"/>
      <c r="H14" s="136"/>
      <c r="I14" s="136"/>
      <c r="J14" s="136"/>
      <c r="K14" s="136"/>
      <c r="L14" s="137"/>
      <c r="M14" s="142"/>
    </row>
    <row r="15" spans="1:13" x14ac:dyDescent="0.25">
      <c r="A15" s="144"/>
      <c r="B15" s="135"/>
      <c r="C15" s="136"/>
      <c r="D15" s="136"/>
      <c r="E15" s="136"/>
      <c r="F15" s="136"/>
      <c r="G15" s="136"/>
      <c r="H15" s="136"/>
      <c r="I15" s="136"/>
      <c r="J15" s="136"/>
      <c r="K15" s="136"/>
      <c r="L15" s="137"/>
      <c r="M15" s="142"/>
    </row>
    <row r="16" spans="1:13" x14ac:dyDescent="0.25">
      <c r="A16" s="144"/>
      <c r="B16" s="135"/>
      <c r="C16" s="136"/>
      <c r="D16" s="136"/>
      <c r="E16" s="136"/>
      <c r="F16" s="136"/>
      <c r="G16" s="136"/>
      <c r="H16" s="136"/>
      <c r="I16" s="136"/>
      <c r="J16" s="136"/>
      <c r="K16" s="136"/>
      <c r="L16" s="137"/>
      <c r="M16" s="142"/>
    </row>
    <row r="17" spans="1:13" x14ac:dyDescent="0.25">
      <c r="A17" s="144"/>
      <c r="B17" s="135"/>
      <c r="C17" s="136"/>
      <c r="D17" s="136"/>
      <c r="E17" s="136"/>
      <c r="F17" s="136"/>
      <c r="G17" s="136"/>
      <c r="H17" s="136"/>
      <c r="I17" s="136"/>
      <c r="J17" s="136"/>
      <c r="K17" s="136"/>
      <c r="L17" s="137"/>
      <c r="M17" s="142"/>
    </row>
    <row r="18" spans="1:13" x14ac:dyDescent="0.25">
      <c r="A18" s="144"/>
      <c r="B18" s="135"/>
      <c r="C18" s="136"/>
      <c r="D18" s="136"/>
      <c r="E18" s="136"/>
      <c r="F18" s="136"/>
      <c r="G18" s="136"/>
      <c r="H18" s="136"/>
      <c r="I18" s="136"/>
      <c r="J18" s="136"/>
      <c r="K18" s="136"/>
      <c r="L18" s="137"/>
      <c r="M18" s="142"/>
    </row>
    <row r="19" spans="1:13" ht="15" customHeight="1" x14ac:dyDescent="0.25">
      <c r="A19" s="144"/>
      <c r="B19" s="135"/>
      <c r="C19" s="262" t="s">
        <v>577</v>
      </c>
      <c r="D19" s="263"/>
      <c r="E19" s="261" t="s">
        <v>309</v>
      </c>
      <c r="F19" s="136"/>
      <c r="G19" s="262" t="s">
        <v>576</v>
      </c>
      <c r="H19" s="263"/>
      <c r="I19" s="264" t="s">
        <v>24</v>
      </c>
      <c r="J19" s="260" t="s">
        <v>456</v>
      </c>
      <c r="K19" s="261" t="s">
        <v>18</v>
      </c>
      <c r="L19" s="137"/>
      <c r="M19" s="142"/>
    </row>
    <row r="20" spans="1:13" x14ac:dyDescent="0.25">
      <c r="A20" s="144"/>
      <c r="B20" s="135"/>
      <c r="C20" s="136"/>
      <c r="D20" s="136"/>
      <c r="E20" s="136"/>
      <c r="F20" s="136"/>
      <c r="G20" s="136"/>
      <c r="H20" s="136"/>
      <c r="I20" s="136"/>
      <c r="J20" s="136"/>
      <c r="K20" s="136"/>
      <c r="L20" s="137"/>
      <c r="M20" s="142"/>
    </row>
    <row r="21" spans="1:13" x14ac:dyDescent="0.25">
      <c r="A21" s="144"/>
      <c r="B21" s="135"/>
      <c r="C21" s="136"/>
      <c r="D21" s="136"/>
      <c r="E21" s="136"/>
      <c r="F21" s="136"/>
      <c r="G21" s="136"/>
      <c r="H21" s="136"/>
      <c r="I21" s="136"/>
      <c r="J21" s="136"/>
      <c r="K21" s="136"/>
      <c r="L21" s="137"/>
      <c r="M21" s="142"/>
    </row>
    <row r="22" spans="1:13" x14ac:dyDescent="0.25">
      <c r="A22" s="144"/>
      <c r="B22" s="135"/>
      <c r="C22" s="136"/>
      <c r="D22" s="136"/>
      <c r="E22" s="136"/>
      <c r="F22" s="136"/>
      <c r="G22" s="136"/>
      <c r="H22" s="136"/>
      <c r="I22" s="136"/>
      <c r="J22" s="136"/>
      <c r="K22" s="136"/>
      <c r="L22" s="137"/>
      <c r="M22" s="142"/>
    </row>
    <row r="23" spans="1:13" x14ac:dyDescent="0.25">
      <c r="A23" s="144"/>
      <c r="B23" s="135"/>
      <c r="C23" s="136"/>
      <c r="D23" s="136"/>
      <c r="E23" s="136"/>
      <c r="F23" s="136"/>
      <c r="G23" s="136"/>
      <c r="H23" s="136"/>
      <c r="I23" s="136"/>
      <c r="J23" s="136"/>
      <c r="K23" s="136"/>
      <c r="L23" s="137"/>
      <c r="M23" s="142"/>
    </row>
    <row r="24" spans="1:13" x14ac:dyDescent="0.25">
      <c r="A24" s="144"/>
      <c r="B24" s="135"/>
      <c r="C24" s="136"/>
      <c r="D24" s="136"/>
      <c r="E24" s="136"/>
      <c r="F24" s="136"/>
      <c r="G24" s="136"/>
      <c r="H24" s="136"/>
      <c r="I24" s="136"/>
      <c r="J24" s="136"/>
      <c r="K24" s="136"/>
      <c r="L24" s="137"/>
      <c r="M24" s="142"/>
    </row>
    <row r="25" spans="1:13" x14ac:dyDescent="0.25">
      <c r="A25" s="144"/>
      <c r="B25" s="135"/>
      <c r="C25" s="136"/>
      <c r="D25" s="136"/>
      <c r="E25" s="136"/>
      <c r="F25" s="136"/>
      <c r="G25" s="136"/>
      <c r="H25" s="136"/>
      <c r="I25" s="136"/>
      <c r="J25" s="136"/>
      <c r="K25" s="136"/>
      <c r="L25" s="137"/>
      <c r="M25" s="142"/>
    </row>
    <row r="26" spans="1:13" x14ac:dyDescent="0.25">
      <c r="A26" s="144"/>
      <c r="B26" s="135"/>
      <c r="C26" s="136"/>
      <c r="D26" s="136"/>
      <c r="E26" s="136"/>
      <c r="F26" s="136"/>
      <c r="G26" s="136"/>
      <c r="H26" s="136"/>
      <c r="I26" s="136"/>
      <c r="J26" s="136"/>
      <c r="K26" s="136"/>
      <c r="L26" s="137"/>
      <c r="M26" s="142"/>
    </row>
    <row r="27" spans="1:13" x14ac:dyDescent="0.25">
      <c r="A27" s="144"/>
      <c r="B27" s="135"/>
      <c r="C27" s="136"/>
      <c r="D27" s="136"/>
      <c r="E27" s="136"/>
      <c r="F27" s="136"/>
      <c r="G27" s="136"/>
      <c r="H27" s="136"/>
      <c r="I27" s="136"/>
      <c r="J27" s="136"/>
      <c r="K27" s="136"/>
      <c r="L27" s="137"/>
      <c r="M27" s="142"/>
    </row>
    <row r="28" spans="1:13" x14ac:dyDescent="0.25">
      <c r="A28" s="144"/>
      <c r="B28" s="135"/>
      <c r="C28" s="136"/>
      <c r="D28" s="136"/>
      <c r="E28" s="136"/>
      <c r="F28" s="136"/>
      <c r="G28" s="136"/>
      <c r="H28" s="136"/>
      <c r="I28" s="136"/>
      <c r="J28" s="136"/>
      <c r="K28" s="136"/>
      <c r="L28" s="137"/>
      <c r="M28" s="142"/>
    </row>
    <row r="29" spans="1:13" x14ac:dyDescent="0.25">
      <c r="A29" s="144"/>
      <c r="B29" s="135"/>
      <c r="C29" s="136"/>
      <c r="D29" s="136"/>
      <c r="E29" s="136"/>
      <c r="F29" s="136"/>
      <c r="G29" s="136"/>
      <c r="H29" s="136"/>
      <c r="I29" s="136"/>
      <c r="J29" s="136"/>
      <c r="K29" s="136"/>
      <c r="L29" s="137"/>
      <c r="M29" s="142"/>
    </row>
    <row r="30" spans="1:13" x14ac:dyDescent="0.25">
      <c r="A30" s="144"/>
      <c r="B30" s="135"/>
      <c r="C30" s="136"/>
      <c r="D30" s="136"/>
      <c r="E30" s="136"/>
      <c r="F30" s="136"/>
      <c r="G30" s="136"/>
      <c r="H30" s="136"/>
      <c r="I30" s="136"/>
      <c r="J30" s="136"/>
      <c r="K30" s="136"/>
      <c r="L30" s="137"/>
      <c r="M30" s="142"/>
    </row>
    <row r="31" spans="1:13" x14ac:dyDescent="0.25">
      <c r="A31" s="144"/>
      <c r="B31" s="135"/>
      <c r="C31" s="262" t="s">
        <v>510</v>
      </c>
      <c r="D31" s="263"/>
      <c r="E31" s="264" t="s">
        <v>24</v>
      </c>
      <c r="F31" s="260" t="s">
        <v>456</v>
      </c>
      <c r="G31" s="261" t="s">
        <v>5</v>
      </c>
      <c r="H31" s="136"/>
      <c r="I31" s="262" t="s">
        <v>575</v>
      </c>
      <c r="J31" s="263"/>
      <c r="K31" s="261" t="s">
        <v>3</v>
      </c>
      <c r="L31" s="137"/>
      <c r="M31" s="142"/>
    </row>
    <row r="32" spans="1:13" x14ac:dyDescent="0.25">
      <c r="A32" s="144"/>
      <c r="B32" s="135"/>
      <c r="C32" s="136"/>
      <c r="D32" s="136"/>
      <c r="E32" s="136"/>
      <c r="F32" s="136"/>
      <c r="G32" s="136"/>
      <c r="H32" s="136"/>
      <c r="I32" s="136"/>
      <c r="J32" s="136"/>
      <c r="K32" s="136"/>
      <c r="L32" s="137"/>
      <c r="M32" s="142"/>
    </row>
    <row r="33" spans="1:13" x14ac:dyDescent="0.25">
      <c r="A33" s="144"/>
      <c r="B33" s="135"/>
      <c r="C33" s="136"/>
      <c r="D33" s="136"/>
      <c r="E33" s="136"/>
      <c r="F33" s="136"/>
      <c r="G33" s="136"/>
      <c r="H33" s="136"/>
      <c r="I33" s="136"/>
      <c r="J33" s="136"/>
      <c r="K33" s="136"/>
      <c r="L33" s="137"/>
      <c r="M33" s="142"/>
    </row>
    <row r="34" spans="1:13" x14ac:dyDescent="0.25">
      <c r="A34" s="144"/>
      <c r="B34" s="135"/>
      <c r="C34" s="136"/>
      <c r="D34" s="136"/>
      <c r="E34" s="136"/>
      <c r="F34" s="136"/>
      <c r="G34" s="136"/>
      <c r="H34" s="136"/>
      <c r="I34" s="136"/>
      <c r="J34" s="136"/>
      <c r="K34" s="136"/>
      <c r="L34" s="137"/>
      <c r="M34" s="142"/>
    </row>
    <row r="35" spans="1:13" x14ac:dyDescent="0.25">
      <c r="A35" s="144"/>
      <c r="B35" s="135"/>
      <c r="C35" s="136"/>
      <c r="D35" s="136"/>
      <c r="E35" s="136"/>
      <c r="F35" s="136"/>
      <c r="G35" s="136"/>
      <c r="H35" s="136"/>
      <c r="I35" s="136"/>
      <c r="J35" s="136"/>
      <c r="K35" s="136"/>
      <c r="L35" s="137"/>
      <c r="M35" s="142"/>
    </row>
    <row r="36" spans="1:13" x14ac:dyDescent="0.25">
      <c r="A36" s="144"/>
      <c r="B36" s="135"/>
      <c r="C36" s="136"/>
      <c r="D36" s="136"/>
      <c r="E36" s="136"/>
      <c r="F36" s="136"/>
      <c r="G36" s="136"/>
      <c r="H36" s="136"/>
      <c r="I36" s="136"/>
      <c r="J36" s="136"/>
      <c r="K36" s="136"/>
      <c r="L36" s="137"/>
      <c r="M36" s="142"/>
    </row>
    <row r="37" spans="1:13" x14ac:dyDescent="0.25">
      <c r="A37" s="144"/>
      <c r="B37" s="135"/>
      <c r="C37" s="136"/>
      <c r="D37" s="136"/>
      <c r="E37" s="136"/>
      <c r="F37" s="136"/>
      <c r="G37" s="136"/>
      <c r="H37" s="136"/>
      <c r="I37" s="136"/>
      <c r="J37" s="136"/>
      <c r="K37" s="136"/>
      <c r="L37" s="137"/>
      <c r="M37" s="142"/>
    </row>
    <row r="38" spans="1:13" x14ac:dyDescent="0.25">
      <c r="A38" s="144"/>
      <c r="B38" s="135"/>
      <c r="C38" s="136"/>
      <c r="D38" s="136"/>
      <c r="E38" s="136"/>
      <c r="F38" s="136"/>
      <c r="G38" s="136"/>
      <c r="H38" s="136"/>
      <c r="I38" s="136"/>
      <c r="J38" s="136"/>
      <c r="K38" s="136"/>
      <c r="L38" s="137"/>
      <c r="M38" s="142"/>
    </row>
    <row r="39" spans="1:13" x14ac:dyDescent="0.25">
      <c r="A39" s="144"/>
      <c r="B39" s="135"/>
      <c r="C39" s="136"/>
      <c r="D39" s="136"/>
      <c r="E39" s="136"/>
      <c r="F39" s="136"/>
      <c r="G39" s="136"/>
      <c r="H39" s="136"/>
      <c r="I39" s="136"/>
      <c r="J39" s="136"/>
      <c r="K39" s="136"/>
      <c r="L39" s="137"/>
      <c r="M39" s="142"/>
    </row>
    <row r="40" spans="1:13" x14ac:dyDescent="0.25">
      <c r="A40" s="144"/>
      <c r="B40" s="135"/>
      <c r="C40" s="136"/>
      <c r="D40" s="136"/>
      <c r="E40" s="136"/>
      <c r="F40" s="136"/>
      <c r="G40" s="136"/>
      <c r="H40" s="136"/>
      <c r="I40" s="136"/>
      <c r="J40" s="136"/>
      <c r="K40" s="136"/>
      <c r="L40" s="137"/>
      <c r="M40" s="142"/>
    </row>
    <row r="41" spans="1:13" x14ac:dyDescent="0.25">
      <c r="A41" s="144"/>
      <c r="B41" s="135"/>
      <c r="C41" s="136"/>
      <c r="D41" s="136"/>
      <c r="E41" s="136"/>
      <c r="F41" s="136"/>
      <c r="G41" s="136"/>
      <c r="H41" s="136"/>
      <c r="I41" s="136"/>
      <c r="J41" s="136"/>
      <c r="K41" s="136"/>
      <c r="L41" s="137"/>
      <c r="M41" s="142"/>
    </row>
    <row r="42" spans="1:13" x14ac:dyDescent="0.25">
      <c r="A42" s="144"/>
      <c r="B42" s="138"/>
      <c r="C42" s="139"/>
      <c r="D42" s="139"/>
      <c r="E42" s="139"/>
      <c r="F42" s="139"/>
      <c r="G42" s="139"/>
      <c r="H42" s="139"/>
      <c r="I42" s="139"/>
      <c r="J42" s="139"/>
      <c r="K42" s="139"/>
      <c r="L42" s="140"/>
      <c r="M42" s="142"/>
    </row>
    <row r="43" spans="1:13" ht="7.35" customHeight="1" x14ac:dyDescent="0.25"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</row>
    <row r="44" spans="1:13" s="40" customFormat="1" ht="22.9" customHeight="1" x14ac:dyDescent="0.25">
      <c r="B44" s="120"/>
      <c r="C44" s="120"/>
      <c r="D44" s="121"/>
      <c r="E44" s="122"/>
      <c r="F44" s="122"/>
      <c r="G44" s="122"/>
      <c r="H44" s="120"/>
      <c r="I44" s="120"/>
      <c r="J44" s="120"/>
      <c r="K44" s="120"/>
      <c r="L44" s="120"/>
    </row>
    <row r="46" spans="1:13" x14ac:dyDescent="0.25">
      <c r="C46" s="79"/>
    </row>
  </sheetData>
  <sheetProtection algorithmName="SHA-512" hashValue="aX26Ljbf2HbzR87EHfgV0i5Gp633Uf1njOMVGbkkyBuww4ZQheQb3YwI7qMOUXeM1k5qdzu/K6jVH4QoCl8EwQ==" saltValue="gjTQYHCY3I5PobqYtYZ7EA==" spinCount="100000" sheet="1" objects="1" scenarios="1"/>
  <dataValidations count="2">
    <dataValidation type="list" allowBlank="1" showInputMessage="1" showErrorMessage="1" sqref="E7 K7 F31:G31 E19 K19" xr:uid="{2F48B749-F058-4E7E-B808-797B5A782A90}">
      <formula1>FilterList</formula1>
    </dataValidation>
    <dataValidation type="list" allowBlank="1" showInputMessage="1" showErrorMessage="1" sqref="E31 K31 I19" xr:uid="{8F33347E-10E6-423C-953B-205F513B5744}">
      <formula1>FilterList2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EE3A2-DB97-47D1-BF0A-8EBF30D0BDE6}">
  <sheetPr codeName="Sheet3"/>
  <dimension ref="A1:ES1988"/>
  <sheetViews>
    <sheetView showGridLines="0" showRowColHeaders="0" zoomScale="85" zoomScaleNormal="85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7109375" style="63" customWidth="1"/>
    <col min="2" max="2" width="13.28515625" style="159" bestFit="1" customWidth="1"/>
    <col min="3" max="3" width="4.7109375" style="159" customWidth="1"/>
    <col min="4" max="4" width="3.7109375" customWidth="1"/>
    <col min="5" max="5" width="25.85546875" style="1" customWidth="1"/>
    <col min="6" max="6" width="12.140625" style="1" bestFit="1" customWidth="1"/>
    <col min="7" max="7" width="15.140625" style="1" bestFit="1" customWidth="1"/>
    <col min="8" max="8" width="4.28515625" style="1" customWidth="1"/>
    <col min="9" max="9" width="13.5703125" style="1" bestFit="1" customWidth="1"/>
    <col min="10" max="10" width="13.5703125" style="1" customWidth="1"/>
    <col min="11" max="11" width="5.85546875" style="1" customWidth="1"/>
    <col min="12" max="13" width="9.5703125" style="1" bestFit="1" customWidth="1"/>
    <col min="14" max="15" width="9.5703125" style="1" customWidth="1"/>
    <col min="16" max="16" width="14" style="1" bestFit="1" customWidth="1"/>
    <col min="17" max="17" width="24.28515625" style="1" bestFit="1" customWidth="1"/>
    <col min="18" max="18" width="32.42578125" style="1" bestFit="1" customWidth="1"/>
    <col min="19" max="19" width="6" style="1" bestFit="1" customWidth="1"/>
    <col min="20" max="20" width="14" style="1" bestFit="1" customWidth="1"/>
    <col min="21" max="21" width="24.28515625" style="1" bestFit="1" customWidth="1"/>
    <col min="22" max="22" width="32.42578125" bestFit="1" customWidth="1"/>
    <col min="23" max="23" width="6" style="1" bestFit="1" customWidth="1"/>
    <col min="24" max="24" width="10.42578125" style="1" customWidth="1"/>
    <col min="25" max="25" width="17" style="1" bestFit="1" customWidth="1"/>
    <col min="26" max="26" width="4.140625" style="51" customWidth="1"/>
    <col min="27" max="27" width="8.85546875" bestFit="1" customWidth="1"/>
    <col min="28" max="28" width="27.85546875" bestFit="1" customWidth="1"/>
    <col min="29" max="57" width="8.140625" customWidth="1"/>
    <col min="58" max="58" width="9.85546875" bestFit="1" customWidth="1"/>
    <col min="59" max="59" width="11.7109375" bestFit="1" customWidth="1"/>
    <col min="60" max="62" width="9.85546875" bestFit="1" customWidth="1"/>
    <col min="63" max="63" width="22.140625" bestFit="1" customWidth="1"/>
    <col min="64" max="64" width="19.85546875" bestFit="1" customWidth="1"/>
    <col min="65" max="67" width="20" bestFit="1" customWidth="1"/>
    <col min="68" max="70" width="9.85546875" bestFit="1" customWidth="1"/>
    <col min="71" max="71" width="10" bestFit="1" customWidth="1"/>
    <col min="72" max="72" width="15.42578125" bestFit="1" customWidth="1"/>
    <col min="73" max="73" width="9.85546875" bestFit="1" customWidth="1"/>
    <col min="74" max="74" width="9.85546875" customWidth="1"/>
    <col min="75" max="75" width="23.28515625" bestFit="1" customWidth="1"/>
    <col min="76" max="76" width="9.85546875" bestFit="1" customWidth="1"/>
    <col min="77" max="81" width="12.85546875" style="1" bestFit="1" customWidth="1"/>
    <col min="82" max="82" width="9.140625" style="1"/>
    <col min="83" max="83" width="10.140625" style="1" bestFit="1" customWidth="1"/>
    <col min="84" max="85" width="9.140625" style="1"/>
    <col min="86" max="86" width="10.140625" style="1" bestFit="1" customWidth="1"/>
    <col min="87" max="87" width="4.140625" customWidth="1"/>
    <col min="88" max="88" width="12.7109375" bestFit="1" customWidth="1"/>
    <col min="89" max="89" width="9" bestFit="1" customWidth="1"/>
    <col min="90" max="90" width="20.7109375" style="1" customWidth="1"/>
    <col min="91" max="91" width="27" style="1" bestFit="1" customWidth="1"/>
    <col min="92" max="92" width="14.42578125" style="1" customWidth="1"/>
    <col min="93" max="93" width="7.5703125" style="1" customWidth="1"/>
    <col min="94" max="94" width="20.7109375" style="1" customWidth="1"/>
    <col min="95" max="96" width="9" style="1" customWidth="1"/>
    <col min="97" max="99" width="20.7109375" customWidth="1"/>
    <col min="100" max="100" width="9" style="63" bestFit="1" customWidth="1"/>
    <col min="101" max="102" width="24.28515625" style="63" bestFit="1" customWidth="1"/>
    <col min="103" max="103" width="20.7109375" style="63" customWidth="1"/>
    <col min="104" max="106" width="20.7109375" customWidth="1"/>
    <col min="107" max="107" width="9" bestFit="1" customWidth="1"/>
    <col min="108" max="109" width="20.7109375" customWidth="1"/>
    <col min="110" max="110" width="18.7109375" bestFit="1" customWidth="1"/>
    <col min="111" max="113" width="20.7109375" customWidth="1"/>
    <col min="114" max="114" width="9" bestFit="1" customWidth="1"/>
    <col min="115" max="115" width="30" bestFit="1" customWidth="1"/>
    <col min="116" max="116" width="18.7109375" bestFit="1" customWidth="1"/>
    <col min="117" max="117" width="18.7109375" customWidth="1"/>
    <col min="118" max="118" width="13.140625" bestFit="1" customWidth="1"/>
    <col min="119" max="119" width="46.28515625" bestFit="1" customWidth="1"/>
    <col min="120" max="120" width="10" bestFit="1" customWidth="1"/>
    <col min="121" max="122" width="13.140625" customWidth="1"/>
    <col min="124" max="129" width="12.5703125" customWidth="1"/>
    <col min="131" max="131" width="5.28515625" style="1" bestFit="1" customWidth="1"/>
    <col min="132" max="132" width="7.85546875" style="1" bestFit="1" customWidth="1"/>
    <col min="133" max="133" width="5.85546875" style="1" bestFit="1" customWidth="1"/>
    <col min="135" max="135" width="5.28515625" style="1" bestFit="1" customWidth="1"/>
    <col min="136" max="136" width="7.85546875" style="1" bestFit="1" customWidth="1"/>
    <col min="137" max="137" width="5.85546875" style="1" bestFit="1" customWidth="1"/>
    <col min="139" max="139" width="5.28515625" style="1" bestFit="1" customWidth="1"/>
    <col min="140" max="140" width="7.85546875" style="1" bestFit="1" customWidth="1"/>
    <col min="141" max="141" width="5.85546875" style="1" bestFit="1" customWidth="1"/>
    <col min="143" max="143" width="5.28515625" style="1" bestFit="1" customWidth="1"/>
    <col min="144" max="144" width="7.85546875" style="1" bestFit="1" customWidth="1"/>
    <col min="145" max="145" width="5.85546875" style="1" bestFit="1" customWidth="1"/>
    <col min="147" max="147" width="5.28515625" style="1" bestFit="1" customWidth="1"/>
    <col min="148" max="148" width="7.85546875" style="1" bestFit="1" customWidth="1"/>
    <col min="149" max="149" width="5.85546875" style="1" bestFit="1" customWidth="1"/>
  </cols>
  <sheetData>
    <row r="1" spans="2:149" ht="19.5" customHeight="1" x14ac:dyDescent="0.25">
      <c r="AA1" s="250">
        <v>1</v>
      </c>
      <c r="AB1" s="250">
        <v>2</v>
      </c>
      <c r="AC1" s="250">
        <v>3</v>
      </c>
      <c r="AD1" s="250">
        <v>4</v>
      </c>
      <c r="AE1" s="250">
        <v>5</v>
      </c>
      <c r="AF1" s="250">
        <v>6</v>
      </c>
      <c r="AG1" s="250">
        <v>7</v>
      </c>
      <c r="AH1" s="250">
        <v>8</v>
      </c>
      <c r="AI1" s="250">
        <v>9</v>
      </c>
      <c r="AJ1" s="250">
        <v>10</v>
      </c>
      <c r="AK1" s="250">
        <v>11</v>
      </c>
      <c r="AL1" s="250">
        <v>12</v>
      </c>
      <c r="AM1" s="250">
        <v>13</v>
      </c>
      <c r="AN1" s="250">
        <v>14</v>
      </c>
      <c r="AO1" s="250">
        <v>15</v>
      </c>
      <c r="AP1" s="250">
        <v>16</v>
      </c>
      <c r="AQ1" s="250">
        <v>17</v>
      </c>
      <c r="AR1" s="250">
        <v>18</v>
      </c>
      <c r="AS1" s="250">
        <v>19</v>
      </c>
      <c r="AT1" s="250">
        <v>20</v>
      </c>
      <c r="AU1" s="250">
        <v>21</v>
      </c>
      <c r="AV1" s="250">
        <v>22</v>
      </c>
      <c r="AW1" s="250">
        <v>23</v>
      </c>
      <c r="AX1" s="250">
        <v>24</v>
      </c>
      <c r="AY1" s="250">
        <v>25</v>
      </c>
      <c r="AZ1" s="250">
        <v>26</v>
      </c>
      <c r="BA1" s="250">
        <v>27</v>
      </c>
      <c r="BB1" s="250">
        <v>28</v>
      </c>
      <c r="BC1" s="250">
        <v>29</v>
      </c>
      <c r="BD1" s="250">
        <v>30</v>
      </c>
      <c r="BE1" s="250">
        <v>31</v>
      </c>
      <c r="BF1" s="250">
        <v>32</v>
      </c>
      <c r="BG1" s="250">
        <v>33</v>
      </c>
      <c r="BH1" s="250">
        <v>34</v>
      </c>
      <c r="BI1" s="250">
        <v>35</v>
      </c>
      <c r="BJ1" s="250">
        <v>36</v>
      </c>
      <c r="BK1" s="250">
        <v>37</v>
      </c>
      <c r="BL1" s="250">
        <v>38</v>
      </c>
      <c r="BM1" s="250">
        <v>39</v>
      </c>
      <c r="BN1" s="250">
        <v>40</v>
      </c>
      <c r="BO1" s="250">
        <v>41</v>
      </c>
      <c r="BP1" s="250">
        <v>42</v>
      </c>
      <c r="BQ1" s="250">
        <v>43</v>
      </c>
      <c r="BR1" s="250">
        <v>44</v>
      </c>
      <c r="BS1" s="250">
        <v>45</v>
      </c>
      <c r="BT1" s="250">
        <v>46</v>
      </c>
      <c r="BU1" s="250">
        <v>47</v>
      </c>
      <c r="BV1" s="250">
        <v>48</v>
      </c>
      <c r="BW1" s="250">
        <v>49</v>
      </c>
      <c r="BX1" s="250">
        <v>50</v>
      </c>
    </row>
    <row r="2" spans="2:149" ht="19.5" customHeight="1" x14ac:dyDescent="0.25">
      <c r="Y2" s="150" t="s">
        <v>469</v>
      </c>
      <c r="Z2" s="151" t="s">
        <v>457</v>
      </c>
      <c r="AA2" s="249" t="b">
        <f t="shared" ref="AA2:BF2" si="0">ISNUMBER(AA7)</f>
        <v>0</v>
      </c>
      <c r="AB2" s="249" t="b">
        <f t="shared" si="0"/>
        <v>0</v>
      </c>
      <c r="AC2" s="249" t="b">
        <f t="shared" si="0"/>
        <v>0</v>
      </c>
      <c r="AD2" s="249" t="b">
        <f t="shared" si="0"/>
        <v>0</v>
      </c>
      <c r="AE2" s="249" t="b">
        <f t="shared" si="0"/>
        <v>0</v>
      </c>
      <c r="AF2" s="249" t="b">
        <f t="shared" si="0"/>
        <v>1</v>
      </c>
      <c r="AG2" s="249" t="b">
        <f t="shared" si="0"/>
        <v>0</v>
      </c>
      <c r="AH2" s="249" t="b">
        <f t="shared" si="0"/>
        <v>0</v>
      </c>
      <c r="AI2" s="249" t="b">
        <f t="shared" si="0"/>
        <v>0</v>
      </c>
      <c r="AJ2" s="249" t="b">
        <f t="shared" si="0"/>
        <v>0</v>
      </c>
      <c r="AK2" s="249" t="b">
        <f t="shared" si="0"/>
        <v>0</v>
      </c>
      <c r="AL2" s="249" t="b">
        <f t="shared" si="0"/>
        <v>0</v>
      </c>
      <c r="AM2" s="249" t="b">
        <f t="shared" si="0"/>
        <v>0</v>
      </c>
      <c r="AN2" s="249" t="b">
        <f t="shared" si="0"/>
        <v>0</v>
      </c>
      <c r="AO2" s="249" t="b">
        <f t="shared" si="0"/>
        <v>0</v>
      </c>
      <c r="AP2" s="249" t="b">
        <f t="shared" si="0"/>
        <v>0</v>
      </c>
      <c r="AQ2" s="249" t="b">
        <f t="shared" si="0"/>
        <v>0</v>
      </c>
      <c r="AR2" s="249" t="b">
        <f t="shared" si="0"/>
        <v>0</v>
      </c>
      <c r="AS2" s="249" t="b">
        <f t="shared" si="0"/>
        <v>0</v>
      </c>
      <c r="AT2" s="249" t="b">
        <f t="shared" si="0"/>
        <v>0</v>
      </c>
      <c r="AU2" s="249" t="b">
        <f t="shared" si="0"/>
        <v>0</v>
      </c>
      <c r="AV2" s="249" t="b">
        <f t="shared" si="0"/>
        <v>1</v>
      </c>
      <c r="AW2" s="249" t="b">
        <f t="shared" si="0"/>
        <v>1</v>
      </c>
      <c r="AX2" s="249" t="b">
        <f t="shared" si="0"/>
        <v>1</v>
      </c>
      <c r="AY2" s="249" t="b">
        <f t="shared" si="0"/>
        <v>0</v>
      </c>
      <c r="AZ2" s="249" t="b">
        <f t="shared" si="0"/>
        <v>0</v>
      </c>
      <c r="BA2" s="249" t="b">
        <f t="shared" si="0"/>
        <v>1</v>
      </c>
      <c r="BB2" s="249" t="b">
        <f t="shared" si="0"/>
        <v>0</v>
      </c>
      <c r="BC2" s="249" t="b">
        <f t="shared" si="0"/>
        <v>0</v>
      </c>
      <c r="BD2" s="249" t="b">
        <f t="shared" si="0"/>
        <v>0</v>
      </c>
      <c r="BE2" s="249" t="b">
        <f t="shared" si="0"/>
        <v>0</v>
      </c>
      <c r="BF2" s="249" t="b">
        <f t="shared" si="0"/>
        <v>0</v>
      </c>
      <c r="BG2" s="249" t="b">
        <f t="shared" ref="BG2:BX2" si="1">ISNUMBER(BG7)</f>
        <v>0</v>
      </c>
      <c r="BH2" s="249" t="b">
        <f t="shared" si="1"/>
        <v>0</v>
      </c>
      <c r="BI2" s="249" t="b">
        <f t="shared" si="1"/>
        <v>0</v>
      </c>
      <c r="BJ2" s="249" t="b">
        <f t="shared" si="1"/>
        <v>0</v>
      </c>
      <c r="BK2" s="249" t="b">
        <f t="shared" si="1"/>
        <v>0</v>
      </c>
      <c r="BL2" s="249" t="b">
        <f t="shared" si="1"/>
        <v>0</v>
      </c>
      <c r="BM2" s="249" t="b">
        <f t="shared" si="1"/>
        <v>0</v>
      </c>
      <c r="BN2" s="249" t="b">
        <f t="shared" si="1"/>
        <v>0</v>
      </c>
      <c r="BO2" s="249" t="b">
        <f t="shared" si="1"/>
        <v>0</v>
      </c>
      <c r="BP2" s="249" t="b">
        <f t="shared" si="1"/>
        <v>0</v>
      </c>
      <c r="BQ2" s="249" t="b">
        <f t="shared" si="1"/>
        <v>0</v>
      </c>
      <c r="BR2" s="249" t="b">
        <f t="shared" si="1"/>
        <v>0</v>
      </c>
      <c r="BS2" s="249" t="b">
        <f t="shared" si="1"/>
        <v>0</v>
      </c>
      <c r="BT2" s="249" t="b">
        <f t="shared" si="1"/>
        <v>0</v>
      </c>
      <c r="BU2" s="249" t="b">
        <f t="shared" si="1"/>
        <v>0</v>
      </c>
      <c r="BV2" s="249" t="b">
        <f t="shared" si="1"/>
        <v>0</v>
      </c>
      <c r="BW2" s="249" t="b">
        <f t="shared" si="1"/>
        <v>0</v>
      </c>
      <c r="BX2" s="249" t="b">
        <f t="shared" si="1"/>
        <v>0</v>
      </c>
      <c r="CE2" s="176" t="str">
        <f>IFERROR(IF(filter1="","", filter1*1),filter1)</f>
        <v>Financial</v>
      </c>
      <c r="CF2" s="176" t="str">
        <f>IFERROR(IF(filter2="","", filter2*1),filter2)</f>
        <v/>
      </c>
      <c r="CG2" s="176">
        <f>IFERROR(IF(filter3="","", filter3*1),filter3)</f>
        <v>18568</v>
      </c>
      <c r="CH2" s="176" t="str">
        <f>IFERROR(IF(filter4="","", filter4*1),filter4)</f>
        <v/>
      </c>
      <c r="DX2" s="206" t="s">
        <v>528</v>
      </c>
    </row>
    <row r="3" spans="2:149" ht="19.5" customHeight="1" x14ac:dyDescent="0.25">
      <c r="E3" s="97" t="s">
        <v>512</v>
      </c>
      <c r="F3" s="202">
        <f>COUNTA(Settings!D9:D18)+1</f>
        <v>6</v>
      </c>
      <c r="H3" s="52"/>
      <c r="I3" s="52"/>
      <c r="J3" s="52"/>
      <c r="K3" s="52"/>
      <c r="L3" s="52"/>
      <c r="M3" s="52"/>
      <c r="N3" s="52"/>
      <c r="O3" s="52"/>
      <c r="P3" s="52" t="s">
        <v>565</v>
      </c>
      <c r="Q3" s="52" t="s">
        <v>566</v>
      </c>
      <c r="R3" s="52" t="s">
        <v>567</v>
      </c>
      <c r="S3" s="52" t="s">
        <v>568</v>
      </c>
      <c r="T3" s="52"/>
      <c r="U3" s="52"/>
      <c r="W3" s="52"/>
      <c r="X3" s="52"/>
      <c r="Y3" s="152" t="s">
        <v>437</v>
      </c>
      <c r="Z3" s="165">
        <f>MATCH(showID,$AA$7:$AA$1006,0)</f>
        <v>7</v>
      </c>
      <c r="AA3" s="164" t="str">
        <f t="shared" ref="AA3:BF3" si="2">INDEX(AA$7:AA$1006,$Z$3,1)</f>
        <v>B-00008</v>
      </c>
      <c r="AB3" s="164" t="str">
        <f t="shared" si="2"/>
        <v>Marketingology</v>
      </c>
      <c r="AC3" s="164" t="str">
        <f t="shared" si="2"/>
        <v>Limited Liability Company</v>
      </c>
      <c r="AD3" s="164" t="str">
        <f t="shared" si="2"/>
        <v>Contractor</v>
      </c>
      <c r="AE3" s="164" t="str">
        <f t="shared" si="2"/>
        <v>Marketingology - xyz</v>
      </c>
      <c r="AF3" s="164">
        <f t="shared" si="2"/>
        <v>29550</v>
      </c>
      <c r="AG3" s="164" t="str">
        <f t="shared" si="2"/>
        <v>Emerald Vincent</v>
      </c>
      <c r="AH3" s="164" t="str">
        <f t="shared" si="2"/>
        <v>Food industry</v>
      </c>
      <c r="AI3" s="164" t="str">
        <f t="shared" si="2"/>
        <v>Lacota Acosta</v>
      </c>
      <c r="AJ3" s="164" t="str">
        <f t="shared" si="2"/>
        <v>Nash Goodwin</v>
      </c>
      <c r="AK3" s="164" t="str">
        <f t="shared" si="2"/>
        <v>(921) 223-4744</v>
      </c>
      <c r="AL3" s="164" t="str">
        <f t="shared" si="2"/>
        <v>(800) 211-0587</v>
      </c>
      <c r="AM3" s="164" t="str">
        <f t="shared" si="2"/>
        <v>quis.pede.praesent@icloud.com</v>
      </c>
      <c r="AN3" s="164" t="str">
        <f t="shared" si="2"/>
        <v>Marketingology.com</v>
      </c>
      <c r="AO3" s="164" t="str">
        <f t="shared" si="2"/>
        <v>linkedin.com/company/Marketingology</v>
      </c>
      <c r="AP3" s="164" t="str">
        <f t="shared" si="2"/>
        <v/>
      </c>
      <c r="AQ3" s="164" t="str">
        <f t="shared" si="2"/>
        <v>Turkey</v>
      </c>
      <c r="AR3" s="164" t="str">
        <f t="shared" si="2"/>
        <v/>
      </c>
      <c r="AS3" s="164" t="str">
        <f t="shared" si="2"/>
        <v>Istanbul</v>
      </c>
      <c r="AT3" s="164" t="str">
        <f t="shared" si="2"/>
        <v>23582</v>
      </c>
      <c r="AU3" s="164" t="str">
        <f t="shared" si="2"/>
        <v>Quirihue</v>
      </c>
      <c r="AV3" s="164">
        <f t="shared" si="2"/>
        <v>28400</v>
      </c>
      <c r="AW3" s="164">
        <f t="shared" si="2"/>
        <v>4548000</v>
      </c>
      <c r="AX3" s="164">
        <f t="shared" si="2"/>
        <v>937400</v>
      </c>
      <c r="AY3" s="164" t="str">
        <f t="shared" si="2"/>
        <v/>
      </c>
      <c r="AZ3" s="164" t="str">
        <f t="shared" si="2"/>
        <v/>
      </c>
      <c r="BA3" s="164">
        <f t="shared" si="2"/>
        <v>665</v>
      </c>
      <c r="BB3" s="164" t="str">
        <f t="shared" si="2"/>
        <v/>
      </c>
      <c r="BC3" s="164" t="str">
        <f t="shared" si="2"/>
        <v>Office</v>
      </c>
      <c r="BD3" s="164" t="str">
        <f t="shared" si="2"/>
        <v>databases, finances</v>
      </c>
      <c r="BE3" s="164" t="str">
        <f t="shared" si="2"/>
        <v/>
      </c>
      <c r="BF3" s="164" t="str">
        <f t="shared" si="2"/>
        <v/>
      </c>
      <c r="BG3" s="164" t="str">
        <f t="shared" ref="BG3:CC3" si="3">INDEX(BG$7:BG$1006,$Z$3,1)</f>
        <v/>
      </c>
      <c r="BH3" s="164" t="str">
        <f t="shared" si="3"/>
        <v/>
      </c>
      <c r="BI3" s="164" t="str">
        <f t="shared" si="3"/>
        <v/>
      </c>
      <c r="BJ3" s="164" t="str">
        <f t="shared" si="3"/>
        <v/>
      </c>
      <c r="BK3" s="164" t="str">
        <f t="shared" si="3"/>
        <v/>
      </c>
      <c r="BL3" s="164" t="str">
        <f t="shared" si="3"/>
        <v/>
      </c>
      <c r="BM3" s="164" t="str">
        <f t="shared" si="3"/>
        <v/>
      </c>
      <c r="BN3" s="164" t="str">
        <f t="shared" si="3"/>
        <v/>
      </c>
      <c r="BO3" s="164" t="str">
        <f t="shared" si="3"/>
        <v/>
      </c>
      <c r="BP3" s="164" t="str">
        <f t="shared" si="3"/>
        <v/>
      </c>
      <c r="BQ3" s="164" t="str">
        <f t="shared" si="3"/>
        <v/>
      </c>
      <c r="BR3" s="164" t="str">
        <f t="shared" si="3"/>
        <v/>
      </c>
      <c r="BS3" s="164" t="str">
        <f t="shared" si="3"/>
        <v/>
      </c>
      <c r="BT3" s="164" t="str">
        <f t="shared" si="3"/>
        <v/>
      </c>
      <c r="BU3" s="164" t="str">
        <f t="shared" si="3"/>
        <v/>
      </c>
      <c r="BV3" s="164" t="str">
        <f t="shared" si="3"/>
        <v/>
      </c>
      <c r="BW3" s="164" t="str">
        <f t="shared" si="3"/>
        <v/>
      </c>
      <c r="BX3" s="164" t="str">
        <f t="shared" si="3"/>
        <v/>
      </c>
      <c r="BY3" s="164" t="str">
        <f t="shared" si="3"/>
        <v>11.25.1980</v>
      </c>
      <c r="BZ3" s="164" t="str">
        <f t="shared" si="3"/>
        <v/>
      </c>
      <c r="CA3" s="164" t="str">
        <f t="shared" si="3"/>
        <v/>
      </c>
      <c r="CB3" s="164" t="str">
        <f t="shared" si="3"/>
        <v/>
      </c>
      <c r="CC3" s="164" t="str">
        <f t="shared" si="3"/>
        <v/>
      </c>
      <c r="CD3" s="107" t="s">
        <v>429</v>
      </c>
      <c r="CE3" s="53"/>
      <c r="CF3" s="53"/>
      <c r="CG3" s="53"/>
      <c r="CH3" s="53"/>
      <c r="CL3" s="61" t="s">
        <v>453</v>
      </c>
      <c r="CM3" s="61"/>
      <c r="CN3" s="61"/>
      <c r="CO3" s="61"/>
      <c r="CP3" s="61"/>
      <c r="CQ3" s="61"/>
      <c r="CR3" s="62"/>
      <c r="CS3" s="62" t="s">
        <v>454</v>
      </c>
      <c r="CT3" s="62"/>
      <c r="CU3" s="62"/>
      <c r="CV3" s="254"/>
      <c r="CW3" s="65" t="s">
        <v>455</v>
      </c>
      <c r="CX3" s="65"/>
      <c r="CY3" s="65"/>
      <c r="CZ3" s="70"/>
      <c r="DA3" s="70"/>
      <c r="DB3" s="70"/>
      <c r="DC3" s="62"/>
      <c r="DD3" s="62" t="s">
        <v>458</v>
      </c>
      <c r="DE3" s="62"/>
      <c r="DF3" s="62"/>
      <c r="DG3" s="62"/>
      <c r="DH3" s="62"/>
      <c r="DI3" s="62"/>
      <c r="DJ3" s="70"/>
      <c r="DK3" s="70" t="s">
        <v>459</v>
      </c>
      <c r="DL3" s="70"/>
      <c r="DM3" s="70"/>
      <c r="DN3" s="70"/>
      <c r="DO3" s="62" t="s">
        <v>467</v>
      </c>
      <c r="DP3" s="62" t="s">
        <v>468</v>
      </c>
      <c r="DQ3" s="62"/>
      <c r="DR3" s="62"/>
      <c r="DT3" s="206" t="s">
        <v>534</v>
      </c>
      <c r="DU3" s="225" t="str">
        <f t="array" ref="DU3">IF(MAX(COLUMN(Input!$B$6:$AJ$6))&gt;51,"Maximum input columns cannot be higher than 50, Make sure your input table is not too large.",IF(I6&gt;1,"Not all ID's are unique! Please check your input data.",""))</f>
        <v/>
      </c>
      <c r="DX3" s="183">
        <f>LEFT(order,1)*1</f>
        <v>2</v>
      </c>
    </row>
    <row r="4" spans="2:149" ht="19.5" customHeight="1" x14ac:dyDescent="0.25">
      <c r="P4" s="98" t="s">
        <v>553</v>
      </c>
      <c r="Q4" s="98"/>
      <c r="R4" s="98"/>
      <c r="S4" s="98"/>
      <c r="T4" s="98"/>
      <c r="U4" s="98"/>
      <c r="V4" s="98"/>
      <c r="W4" s="98"/>
      <c r="Y4" s="152" t="s">
        <v>485</v>
      </c>
      <c r="Z4" s="154"/>
      <c r="AA4" s="149"/>
      <c r="AB4" s="149"/>
      <c r="AC4" s="164">
        <f>COUNTA(Settings!F9:F38)+1</f>
        <v>6</v>
      </c>
      <c r="AD4" s="164">
        <f>COUNTA(Settings!H9:H38)+1</f>
        <v>5</v>
      </c>
      <c r="AE4" s="149"/>
      <c r="AF4" s="149"/>
      <c r="AG4" s="149"/>
      <c r="AH4" s="164">
        <f>COUNTA(Settings!J9:J38)+1</f>
        <v>11</v>
      </c>
      <c r="AI4" s="149"/>
      <c r="AJ4" s="149"/>
      <c r="AK4" s="149"/>
      <c r="AL4" s="149"/>
      <c r="AM4" s="149"/>
      <c r="AN4" s="149"/>
      <c r="AO4" s="149"/>
      <c r="AP4" s="149"/>
      <c r="AQ4" s="164">
        <f>COUNTA(Settings!L9:L38)+1</f>
        <v>11</v>
      </c>
      <c r="AR4" s="164">
        <f>COUNTA(Settings!F41:F70)+1</f>
        <v>5</v>
      </c>
      <c r="AS4" s="164">
        <f>COUNTA(Settings!D41:D70)+1</f>
        <v>10</v>
      </c>
      <c r="AT4" s="149"/>
      <c r="AU4" s="164"/>
      <c r="AV4" s="164"/>
      <c r="AW4" s="164"/>
      <c r="AX4" s="149"/>
      <c r="AY4" s="149"/>
      <c r="AZ4" s="149"/>
      <c r="BA4" s="149"/>
      <c r="BB4" s="204">
        <f>COUNTA(Settings!H41:H70)+1</f>
        <v>7</v>
      </c>
      <c r="BC4" s="204">
        <f>COUNTA(Settings!J41:J70)+1</f>
        <v>6</v>
      </c>
      <c r="BD4" s="204">
        <f>COUNTA(Settings!L41:L70)+1</f>
        <v>5</v>
      </c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63" t="s">
        <v>526</v>
      </c>
      <c r="BZ4" s="163" t="s">
        <v>529</v>
      </c>
      <c r="CA4" s="163" t="s">
        <v>530</v>
      </c>
      <c r="CB4" s="163" t="s">
        <v>531</v>
      </c>
      <c r="CC4" s="163" t="s">
        <v>532</v>
      </c>
      <c r="CD4" s="107"/>
      <c r="CE4" s="166">
        <f>IFERROR(MATCH(type1,$DT$7:$DT$10,0),1)</f>
        <v>1</v>
      </c>
      <c r="CF4" s="166">
        <f>IFERROR(MATCH(type2,$DT$7:$DT$10,0),1)</f>
        <v>1</v>
      </c>
      <c r="CG4" s="166">
        <f>IFERROR(MATCH(type3,$DT$7:$DT$10,0),1)</f>
        <v>3</v>
      </c>
      <c r="CH4" s="166">
        <f>IFERROR(MATCH(type4,$DT$7:$DT$10,0),1)</f>
        <v>4</v>
      </c>
      <c r="CL4" s="99" t="s">
        <v>430</v>
      </c>
      <c r="CM4" s="100"/>
      <c r="CN4" s="100"/>
      <c r="CO4" s="100"/>
      <c r="CP4" s="100" t="s">
        <v>450</v>
      </c>
      <c r="CQ4" s="100"/>
      <c r="CR4" s="100"/>
      <c r="CS4" s="101" t="s">
        <v>431</v>
      </c>
      <c r="CT4" s="101"/>
      <c r="CU4" s="101"/>
      <c r="CV4" s="102"/>
      <c r="CW4" s="102" t="s">
        <v>432</v>
      </c>
      <c r="CX4" s="102"/>
      <c r="CY4" s="102"/>
      <c r="CZ4" s="101"/>
      <c r="DA4" s="101"/>
      <c r="DB4" s="101"/>
      <c r="DC4" s="101"/>
      <c r="DD4" s="101" t="s">
        <v>433</v>
      </c>
      <c r="DE4" s="167" t="str">
        <f>"TOP " &amp; DG5 &amp; " SUM OF " &amp; chart4a &amp; " BY " &amp; chart4b</f>
        <v>TOP 13 SUM OF COMPANY VALUE BY COUNTRY</v>
      </c>
      <c r="DF4" s="101"/>
      <c r="DG4" s="101"/>
      <c r="DH4" s="101"/>
      <c r="DI4" s="101"/>
      <c r="DJ4" s="101"/>
      <c r="DK4" s="101" t="s">
        <v>449</v>
      </c>
      <c r="DL4" s="167" t="str">
        <f>"AVERAGE " &amp; chart5a &amp; " BY " &amp; chart5b</f>
        <v>AVERAGE COMPANY VALUE BY INDUSTRY</v>
      </c>
      <c r="DM4" s="101"/>
      <c r="DN4" s="101"/>
      <c r="DO4" s="179" t="str">
        <f>"CUSTOMERS GROUPPED BY " &amp; DO5</f>
        <v>CUSTOMERS GROUPPED BY NUMBER OF EMPLOYEE</v>
      </c>
      <c r="DP4" s="106"/>
      <c r="DQ4" s="51"/>
      <c r="DR4" s="51"/>
      <c r="DX4" s="183">
        <f>IFERROR(MID(order,2,1)*1,"x")</f>
        <v>1</v>
      </c>
    </row>
    <row r="5" spans="2:149" ht="19.5" customHeight="1" x14ac:dyDescent="0.25">
      <c r="B5" s="97" t="s">
        <v>515</v>
      </c>
      <c r="C5" s="97"/>
      <c r="E5" s="97" t="s">
        <v>374</v>
      </c>
      <c r="F5" s="97"/>
      <c r="G5" s="97"/>
      <c r="I5" s="97" t="s">
        <v>552</v>
      </c>
      <c r="J5" s="258"/>
      <c r="P5" s="173">
        <f>IFERROR(INDEX($AA$5:$BX$5,1,CE5),0)</f>
        <v>8</v>
      </c>
      <c r="Q5" s="173">
        <f>IFERROR(INDEX($AA$5:$BX$5,1,CF5),0)</f>
        <v>17</v>
      </c>
      <c r="R5" s="173">
        <f>IFERROR(INDEX($AA$5:$BX$5,1,CG5),0)</f>
        <v>51</v>
      </c>
      <c r="S5" s="173">
        <f>IFERROR(INDEX($AA$5:$BX$5,1,CH5),0)</f>
        <v>22</v>
      </c>
      <c r="T5" s="173">
        <f>COUNT(L7:L1006)+1</f>
        <v>11</v>
      </c>
      <c r="U5" s="173">
        <f t="shared" ref="U5:W5" si="4">COUNT(M7:M1006)+1</f>
        <v>14</v>
      </c>
      <c r="V5" s="173">
        <f t="shared" si="4"/>
        <v>1</v>
      </c>
      <c r="W5" s="173">
        <f t="shared" si="4"/>
        <v>25</v>
      </c>
      <c r="Y5" s="152" t="s">
        <v>443</v>
      </c>
      <c r="Z5" s="153"/>
      <c r="AA5" s="164">
        <f>IFERROR(IF(AA6="","",50+MATCH(AA6,Settings!$B$11:$B$15,0)),AA1)</f>
        <v>1</v>
      </c>
      <c r="AB5" s="164">
        <f>IFERROR(IF(AB6="","",50+MATCH(AB6,Settings!$B$11:$B$15,0)),AB1)</f>
        <v>2</v>
      </c>
      <c r="AC5" s="164">
        <f>IFERROR(IF(AC6="","",50+MATCH(AC6,Settings!$B$11:$B$15,0)),AC1)</f>
        <v>3</v>
      </c>
      <c r="AD5" s="164">
        <f>IFERROR(IF(AD6="","",50+MATCH(AD6,Settings!$B$11:$B$15,0)),AD1)</f>
        <v>4</v>
      </c>
      <c r="AE5" s="164">
        <f>IFERROR(IF(AE6="","",50+MATCH(AE6,Settings!$B$11:$B$15,0)),AE1)</f>
        <v>5</v>
      </c>
      <c r="AF5" s="164">
        <f>IFERROR(IF(AF6="","",50+MATCH(AF6,Settings!$B$11:$B$15,0)),AF1)</f>
        <v>51</v>
      </c>
      <c r="AG5" s="164">
        <f>IFERROR(IF(AG6="","",50+MATCH(AG6,Settings!$B$11:$B$15,0)),AG1)</f>
        <v>7</v>
      </c>
      <c r="AH5" s="164">
        <f>IFERROR(IF(AH6="","",50+MATCH(AH6,Settings!$B$11:$B$15,0)),AH1)</f>
        <v>8</v>
      </c>
      <c r="AI5" s="164">
        <f>IFERROR(IF(AI6="","",50+MATCH(AI6,Settings!$B$11:$B$15,0)),AI1)</f>
        <v>9</v>
      </c>
      <c r="AJ5" s="164">
        <f>IFERROR(IF(AJ6="","",50+MATCH(AJ6,Settings!$B$11:$B$15,0)),AJ1)</f>
        <v>10</v>
      </c>
      <c r="AK5" s="164">
        <f>IFERROR(IF(AK6="","",50+MATCH(AK6,Settings!$B$11:$B$15,0)),AK1)</f>
        <v>11</v>
      </c>
      <c r="AL5" s="164">
        <f>IFERROR(IF(AL6="","",50+MATCH(AL6,Settings!$B$11:$B$15,0)),AL1)</f>
        <v>12</v>
      </c>
      <c r="AM5" s="164">
        <f>IFERROR(IF(AM6="","",50+MATCH(AM6,Settings!$B$11:$B$15,0)),AM1)</f>
        <v>13</v>
      </c>
      <c r="AN5" s="164">
        <f>IFERROR(IF(AN6="","",50+MATCH(AN6,Settings!$B$11:$B$15,0)),AN1)</f>
        <v>14</v>
      </c>
      <c r="AO5" s="164">
        <f>IFERROR(IF(AO6="","",50+MATCH(AO6,Settings!$B$11:$B$15,0)),AO1)</f>
        <v>15</v>
      </c>
      <c r="AP5" s="164">
        <f>IFERROR(IF(AP6="","",50+MATCH(AP6,Settings!$B$11:$B$15,0)),AP1)</f>
        <v>16</v>
      </c>
      <c r="AQ5" s="164">
        <f>IFERROR(IF(AQ6="","",50+MATCH(AQ6,Settings!$B$11:$B$15,0)),AQ1)</f>
        <v>17</v>
      </c>
      <c r="AR5" s="164">
        <f>IFERROR(IF(AR6="","",50+MATCH(AR6,Settings!$B$11:$B$15,0)),AR1)</f>
        <v>18</v>
      </c>
      <c r="AS5" s="164">
        <f>IFERROR(IF(AS6="","",50+MATCH(AS6,Settings!$B$11:$B$15,0)),AS1)</f>
        <v>19</v>
      </c>
      <c r="AT5" s="164">
        <f>IFERROR(IF(AT6="","",50+MATCH(AT6,Settings!$B$11:$B$15,0)),AT1)</f>
        <v>20</v>
      </c>
      <c r="AU5" s="164">
        <f>IFERROR(IF(AU6="","",50+MATCH(AU6,Settings!$B$11:$B$15,0)),AU1)</f>
        <v>21</v>
      </c>
      <c r="AV5" s="164">
        <f>IFERROR(IF(AV6="","",50+MATCH(AV6,Settings!$B$11:$B$15,0)),AV1)</f>
        <v>22</v>
      </c>
      <c r="AW5" s="164">
        <f>IFERROR(IF(AW6="","",50+MATCH(AW6,Settings!$B$11:$B$15,0)),AW1)</f>
        <v>23</v>
      </c>
      <c r="AX5" s="164">
        <f>IFERROR(IF(AX6="","",50+MATCH(AX6,Settings!$B$11:$B$15,0)),AX1)</f>
        <v>24</v>
      </c>
      <c r="AY5" s="164">
        <f>IFERROR(IF(AY6="","",50+MATCH(AY6,Settings!$B$11:$B$15,0)),AY1)</f>
        <v>25</v>
      </c>
      <c r="AZ5" s="164">
        <f>IFERROR(IF(AZ6="","",50+MATCH(AZ6,Settings!$B$11:$B$15,0)),AZ1)</f>
        <v>26</v>
      </c>
      <c r="BA5" s="164">
        <f>IFERROR(IF(BA6="","",50+MATCH(BA6,Settings!$B$11:$B$15,0)),BA1)</f>
        <v>27</v>
      </c>
      <c r="BB5" s="164">
        <f>IFERROR(IF(BB6="","",50+MATCH(BB6,Settings!$B$11:$B$15,0)),BB1)</f>
        <v>28</v>
      </c>
      <c r="BC5" s="164">
        <f>IFERROR(IF(BC6="","",50+MATCH(BC6,Settings!$B$11:$B$15,0)),BC1)</f>
        <v>29</v>
      </c>
      <c r="BD5" s="164">
        <f>IFERROR(IF(BD6="","",50+MATCH(BD6,Settings!$B$11:$B$15,0)),BD1)</f>
        <v>30</v>
      </c>
      <c r="BE5" s="164">
        <f>IFERROR(IF(BE6="","",50+MATCH(BE6,Settings!$B$11:$B$15,0)),BE1)</f>
        <v>31</v>
      </c>
      <c r="BF5" s="164">
        <f>IFERROR(IF(BF6="","",50+MATCH(BF6,Settings!$B$11:$B$15,0)),BF1)</f>
        <v>32</v>
      </c>
      <c r="BG5" s="164">
        <f>IFERROR(IF(BG6="","",50+MATCH(BG6,Settings!$B$11:$B$15,0)),BG1)</f>
        <v>33</v>
      </c>
      <c r="BH5" s="164">
        <f>IFERROR(IF(BH6="","",50+MATCH(BH6,Settings!$B$11:$B$15,0)),BH1)</f>
        <v>34</v>
      </c>
      <c r="BI5" s="164" t="str">
        <f>IFERROR(IF(BI6="","",50+MATCH(BI6,Settings!$B$11:$B$15,0)),BI1)</f>
        <v/>
      </c>
      <c r="BJ5" s="164" t="str">
        <f>IFERROR(IF(BJ6="","",50+MATCH(BJ6,Settings!$B$11:$B$15,0)),BJ1)</f>
        <v/>
      </c>
      <c r="BK5" s="164" t="str">
        <f>IFERROR(IF(BK6="","",50+MATCH(BK6,Settings!$B$11:$B$15,0)),BK1)</f>
        <v/>
      </c>
      <c r="BL5" s="164" t="str">
        <f>IFERROR(IF(BL6="","",50+MATCH(BL6,Settings!$B$11:$B$15,0)),BL1)</f>
        <v/>
      </c>
      <c r="BM5" s="164" t="str">
        <f>IFERROR(IF(BM6="","",50+MATCH(BM6,Settings!$B$11:$B$15,0)),BM1)</f>
        <v/>
      </c>
      <c r="BN5" s="164" t="str">
        <f>IFERROR(IF(BN6="","",50+MATCH(BN6,Settings!$B$11:$B$15,0)),BN1)</f>
        <v/>
      </c>
      <c r="BO5" s="164" t="str">
        <f>IFERROR(IF(BO6="","",50+MATCH(BO6,Settings!$B$11:$B$15,0)),BO1)</f>
        <v/>
      </c>
      <c r="BP5" s="164" t="str">
        <f>IFERROR(IF(BP6="","",50+MATCH(BP6,Settings!$B$11:$B$15,0)),BP1)</f>
        <v/>
      </c>
      <c r="BQ5" s="164" t="str">
        <f>IFERROR(IF(BQ6="","",50+MATCH(BQ6,Settings!$B$11:$B$15,0)),BQ1)</f>
        <v/>
      </c>
      <c r="BR5" s="164" t="str">
        <f>IFERROR(IF(BR6="","",50+MATCH(BR6,Settings!$B$11:$B$15,0)),BR1)</f>
        <v/>
      </c>
      <c r="BS5" s="164" t="str">
        <f>IFERROR(IF(BS6="","",50+MATCH(BS6,Settings!$B$11:$B$15,0)),BS1)</f>
        <v/>
      </c>
      <c r="BT5" s="164" t="str">
        <f>IFERROR(IF(BT6="","",50+MATCH(BT6,Settings!$B$11:$B$15,0)),BT1)</f>
        <v/>
      </c>
      <c r="BU5" s="164" t="str">
        <f>IFERROR(IF(BU6="","",50+MATCH(BU6,Settings!$B$11:$B$15,0)),BU1)</f>
        <v/>
      </c>
      <c r="BV5" s="164" t="str">
        <f>IFERROR(IF(BV6="","",50+MATCH(BV6,Settings!$B$11:$B$15,0)),BV1)</f>
        <v/>
      </c>
      <c r="BW5" s="164" t="str">
        <f>IFERROR(IF(BW6="","",50+MATCH(BW6,Settings!$B$11:$B$15,0)),BW1)</f>
        <v/>
      </c>
      <c r="BX5" s="164" t="str">
        <f>IFERROR(IF(BX6="","",50+MATCH(BX6,Settings!$B$11:$B$15,0)),BX1)</f>
        <v/>
      </c>
      <c r="BY5" s="209" t="s">
        <v>376</v>
      </c>
      <c r="BZ5" s="209"/>
      <c r="CA5" s="209"/>
      <c r="CB5" s="209"/>
      <c r="CC5" s="209"/>
      <c r="CD5" s="107" t="s">
        <v>388</v>
      </c>
      <c r="CE5" s="166">
        <f>IFERROR(MATCH(filterA,$AA$6:$BX$6,0),0)</f>
        <v>8</v>
      </c>
      <c r="CF5" s="166">
        <f>IFERROR(MATCH(filterB,$AA$6:$BX$6,0),0)</f>
        <v>17</v>
      </c>
      <c r="CG5" s="166">
        <f>IFERROR(MATCH(filterC,$AA$6:$BX$6,0),0)</f>
        <v>6</v>
      </c>
      <c r="CH5" s="166">
        <f>IFERROR(MATCH(filterD,$AA$6:$BX$6,0),0)</f>
        <v>22</v>
      </c>
      <c r="CL5" s="103"/>
      <c r="CM5" s="104" t="s">
        <v>436</v>
      </c>
      <c r="CN5" s="169">
        <f>IF(COUNT(CN7:CN1006)&gt;6,6,COUNT(CN7:CN1006))</f>
        <v>5</v>
      </c>
      <c r="CO5" s="100"/>
      <c r="CP5" s="169" t="str">
        <f>"TOP " &amp; CN5 &amp; " COUNT BY - " &amp; chart1</f>
        <v>TOP 5 COUNT BY - TYPE</v>
      </c>
      <c r="CQ5" s="100"/>
      <c r="CR5" s="100"/>
      <c r="CS5" s="167" t="str">
        <f>"TOTAL COUNT BY - " &amp; chart2</f>
        <v>TOTAL COUNT BY - COUNTRY</v>
      </c>
      <c r="CT5" s="101" t="s">
        <v>436</v>
      </c>
      <c r="CU5" s="167">
        <f>COUNT(CU7:CU1006)</f>
        <v>13</v>
      </c>
      <c r="CV5" s="255"/>
      <c r="CW5" s="105"/>
      <c r="CX5" s="102" t="s">
        <v>436</v>
      </c>
      <c r="CY5" s="170">
        <f>IF(COUNT(CY7:CY1006)&gt;6,6,COUNT(CY7:CY1006))</f>
        <v>4</v>
      </c>
      <c r="CZ5" s="101" t="s">
        <v>411</v>
      </c>
      <c r="DA5" s="170" t="str">
        <f>"TOP "&amp; CY5 &amp; " COUNT BY - " &amp; chart3</f>
        <v>TOP 4 COUNT BY - STATUS</v>
      </c>
      <c r="DB5" s="101"/>
      <c r="DC5" s="257"/>
      <c r="DD5" s="171" t="str">
        <f>chart4a</f>
        <v>COMPANY VALUE</v>
      </c>
      <c r="DE5" s="167" t="str">
        <f>chart4b</f>
        <v>COUNTRY</v>
      </c>
      <c r="DF5" s="101" t="s">
        <v>436</v>
      </c>
      <c r="DG5" s="167">
        <f>IF(COUNT(DG7:DG1006)&gt;15,15,COUNT(DG7:DG1006))</f>
        <v>13</v>
      </c>
      <c r="DH5" s="101"/>
      <c r="DI5" s="101"/>
      <c r="DJ5" s="101"/>
      <c r="DK5" s="167" t="str">
        <f>chart5a</f>
        <v>COMPANY VALUE</v>
      </c>
      <c r="DL5" s="167" t="str">
        <f>chart5b</f>
        <v>INDUSTRY</v>
      </c>
      <c r="DM5" s="101"/>
      <c r="DN5" s="167">
        <f>COUNT(DN7:DN1006)</f>
        <v>10</v>
      </c>
      <c r="DO5" s="167" t="str">
        <f>chart6</f>
        <v>NUMBER OF EMPLOYEE</v>
      </c>
      <c r="DP5" s="172">
        <f>COUNT(DO7:DO1006)</f>
        <v>25</v>
      </c>
      <c r="DQ5" s="51"/>
      <c r="DR5" s="51"/>
      <c r="DX5" s="183">
        <f>RIGHT(order,1)*1</f>
        <v>3</v>
      </c>
      <c r="EA5" s="226">
        <f>MATCH(Settings!B11,$AA$6:$BX$6,0)</f>
        <v>6</v>
      </c>
      <c r="EE5" s="226" t="str">
        <f>IFERROR(MATCH(Settings!B12,$AA$6:$BX$6,0),"")</f>
        <v/>
      </c>
      <c r="EI5" s="226" t="str">
        <f>IFERROR(MATCH(Settings!B13,$AA$6:$BX$6,0),"")</f>
        <v/>
      </c>
      <c r="EM5" s="226" t="str">
        <f>IFERROR(MATCH(Settings!B14,$AA$6:$BX$6,0),"")</f>
        <v/>
      </c>
      <c r="EQ5" s="226" t="str">
        <f>IFERROR(MATCH(Settings!B15,$AA$6:$BX$6,0),"")</f>
        <v/>
      </c>
    </row>
    <row r="6" spans="2:149" ht="19.5" customHeight="1" x14ac:dyDescent="0.25">
      <c r="B6" s="97" t="s">
        <v>438</v>
      </c>
      <c r="C6" s="173">
        <f>IF(MAX(B7:B81)=0,7,MAX(B7:B81)+1)</f>
        <v>44</v>
      </c>
      <c r="E6" s="173">
        <f>IF(COUNT(F7:F56)=0,1,COUNT(F7:F56))</f>
        <v>25</v>
      </c>
      <c r="F6" s="97" t="s">
        <v>375</v>
      </c>
      <c r="G6" s="97" t="s">
        <v>514</v>
      </c>
      <c r="I6" s="173">
        <f>MAX(I7:I1006)</f>
        <v>1</v>
      </c>
      <c r="J6" s="259" t="s">
        <v>573</v>
      </c>
      <c r="L6" s="97" t="s">
        <v>562</v>
      </c>
      <c r="M6" s="97" t="s">
        <v>563</v>
      </c>
      <c r="N6" s="97" t="s">
        <v>564</v>
      </c>
      <c r="O6" s="97" t="s">
        <v>569</v>
      </c>
      <c r="P6" s="97"/>
      <c r="Q6" s="97"/>
      <c r="R6" s="97"/>
      <c r="S6" s="97"/>
      <c r="T6" s="97"/>
      <c r="U6" s="97"/>
      <c r="V6" s="97"/>
      <c r="W6" s="97"/>
      <c r="Y6" s="155" t="s">
        <v>444</v>
      </c>
      <c r="Z6" s="273">
        <f>51-COUNTIF(AA6:BX6,"")</f>
        <v>35</v>
      </c>
      <c r="AA6" s="168" t="str">
        <f>IFERROR(IF(INDEX(Input!$B$6:$AJ$6,1,COLUMN(AA6)-COLUMN($Z$6))="","",INDEX(Input!$B$6:$AJ$6,1,COLUMN(AA6)-COLUMN($Z$6))),"")</f>
        <v>UNIQUE ID</v>
      </c>
      <c r="AB6" s="168" t="str">
        <f>IFERROR(IF(INDEX(Input!$B$6:$AJ$6,1,COLUMN(AB6)-COLUMN($Z$6))="","",INDEX(Input!$B$6:$AJ$6,1,COLUMN(AB6)-COLUMN($Z$6))),"")</f>
        <v>NAME</v>
      </c>
      <c r="AC6" s="168" t="str">
        <f>IFERROR(IF(INDEX(Input!$B$6:$AJ$6,1,COLUMN(AC6)-COLUMN($Z$6))="","",INDEX(Input!$B$6:$AJ$6,1,COLUMN(AC6)-COLUMN($Z$6))),"")</f>
        <v>TYPE</v>
      </c>
      <c r="AD6" s="168" t="str">
        <f>IFERROR(IF(INDEX(Input!$B$6:$AJ$6,1,COLUMN(AD6)-COLUMN($Z$6))="","",INDEX(Input!$B$6:$AJ$6,1,COLUMN(AD6)-COLUMN($Z$6))),"")</f>
        <v>STATUS</v>
      </c>
      <c r="AE6" s="168" t="str">
        <f>IFERROR(IF(INDEX(Input!$B$6:$AJ$6,1,COLUMN(AE6)-COLUMN($Z$6))="","",INDEX(Input!$B$6:$AJ$6,1,COLUMN(AE6)-COLUMN($Z$6))),"")</f>
        <v>ALTERNATIVE NAMES</v>
      </c>
      <c r="AF6" s="168" t="str">
        <f>IFERROR(IF(INDEX(Input!$B$6:$AJ$6,1,COLUMN(AF6)-COLUMN($Z$6))="","",INDEX(Input!$B$6:$AJ$6,1,COLUMN(AF6)-COLUMN($Z$6))),"")</f>
        <v>FOUNDATION DATE</v>
      </c>
      <c r="AG6" s="168" t="str">
        <f>IFERROR(IF(INDEX(Input!$B$6:$AJ$6,1,COLUMN(AG6)-COLUMN($Z$6))="","",INDEX(Input!$B$6:$AJ$6,1,COLUMN(AG6)-COLUMN($Z$6))),"")</f>
        <v>CEO</v>
      </c>
      <c r="AH6" s="168" t="str">
        <f>IFERROR(IF(INDEX(Input!$B$6:$AJ$6,1,COLUMN(AH6)-COLUMN($Z$6))="","",INDEX(Input!$B$6:$AJ$6,1,COLUMN(AH6)-COLUMN($Z$6))),"")</f>
        <v>INDUSTRY</v>
      </c>
      <c r="AI6" s="168" t="str">
        <f>IFERROR(IF(INDEX(Input!$B$6:$AJ$6,1,COLUMN(AI6)-COLUMN($Z$6))="","",INDEX(Input!$B$6:$AJ$6,1,COLUMN(AI6)-COLUMN($Z$6))),"")</f>
        <v>HR CONTACT</v>
      </c>
      <c r="AJ6" s="168" t="str">
        <f>IFERROR(IF(INDEX(Input!$B$6:$AJ$6,1,COLUMN(AJ6)-COLUMN($Z$6))="","",INDEX(Input!$B$6:$AJ$6,1,COLUMN(AJ6)-COLUMN($Z$6))),"")</f>
        <v>CONTACT PERSON</v>
      </c>
      <c r="AK6" s="168" t="str">
        <f>IFERROR(IF(INDEX(Input!$B$6:$AJ$6,1,COLUMN(AK6)-COLUMN($Z$6))="","",INDEX(Input!$B$6:$AJ$6,1,COLUMN(AK6)-COLUMN($Z$6))),"")</f>
        <v>PHONE NUMBER</v>
      </c>
      <c r="AL6" s="168" t="str">
        <f>IFERROR(IF(INDEX(Input!$B$6:$AJ$6,1,COLUMN(AL6)-COLUMN($Z$6))="","",INDEX(Input!$B$6:$AJ$6,1,COLUMN(AL6)-COLUMN($Z$6))),"")</f>
        <v>FAX</v>
      </c>
      <c r="AM6" s="168" t="str">
        <f>IFERROR(IF(INDEX(Input!$B$6:$AJ$6,1,COLUMN(AM6)-COLUMN($Z$6))="","",INDEX(Input!$B$6:$AJ$6,1,COLUMN(AM6)-COLUMN($Z$6))),"")</f>
        <v>EMAIL</v>
      </c>
      <c r="AN6" s="168" t="str">
        <f>IFERROR(IF(INDEX(Input!$B$6:$AJ$6,1,COLUMN(AN6)-COLUMN($Z$6))="","",INDEX(Input!$B$6:$AJ$6,1,COLUMN(AN6)-COLUMN($Z$6))),"")</f>
        <v>WEBSITE</v>
      </c>
      <c r="AO6" s="168" t="str">
        <f>IFERROR(IF(INDEX(Input!$B$6:$AJ$6,1,COLUMN(AO6)-COLUMN($Z$6))="","",INDEX(Input!$B$6:$AJ$6,1,COLUMN(AO6)-COLUMN($Z$6))),"")</f>
        <v>LINKED IN</v>
      </c>
      <c r="AP6" s="168" t="str">
        <f>IFERROR(IF(INDEX(Input!$B$6:$AJ$6,1,COLUMN(AP6)-COLUMN($Z$6))="","",INDEX(Input!$B$6:$AJ$6,1,COLUMN(AP6)-COLUMN($Z$6))),"")</f>
        <v>STREET ADDRESS</v>
      </c>
      <c r="AQ6" s="168" t="str">
        <f>IFERROR(IF(INDEX(Input!$B$6:$AJ$6,1,COLUMN(AQ6)-COLUMN($Z$6))="","",INDEX(Input!$B$6:$AJ$6,1,COLUMN(AQ6)-COLUMN($Z$6))),"")</f>
        <v>COUNTRY</v>
      </c>
      <c r="AR6" s="168" t="str">
        <f>IFERROR(IF(INDEX(Input!$B$6:$AJ$6,1,COLUMN(AR6)-COLUMN($Z$6))="","",INDEX(Input!$B$6:$AJ$6,1,COLUMN(AR6)-COLUMN($Z$6))),"")</f>
        <v>STATE / REGION</v>
      </c>
      <c r="AS6" s="168" t="str">
        <f>IFERROR(IF(INDEX(Input!$B$6:$AJ$6,1,COLUMN(AS6)-COLUMN($Z$6))="","",INDEX(Input!$B$6:$AJ$6,1,COLUMN(AS6)-COLUMN($Z$6))),"")</f>
        <v>CITY</v>
      </c>
      <c r="AT6" s="168" t="str">
        <f>IFERROR(IF(INDEX(Input!$B$6:$AJ$6,1,COLUMN(AT6)-COLUMN($Z$6))="","",INDEX(Input!$B$6:$AJ$6,1,COLUMN(AT6)-COLUMN($Z$6))),"")</f>
        <v>ZIPCODE</v>
      </c>
      <c r="AU6" s="168" t="str">
        <f>IFERROR(IF(INDEX(Input!$B$6:$AJ$6,1,COLUMN(AU6)-COLUMN($Z$6))="","",INDEX(Input!$B$6:$AJ$6,1,COLUMN(AU6)-COLUMN($Z$6))),"")</f>
        <v>OTHER LOCATIONS</v>
      </c>
      <c r="AV6" s="168" t="str">
        <f>IFERROR(IF(INDEX(Input!$B$6:$AJ$6,1,COLUMN(AV6)-COLUMN($Z$6))="","",INDEX(Input!$B$6:$AJ$6,1,COLUMN(AV6)-COLUMN($Z$6))),"")</f>
        <v>COMPANY REVENUE</v>
      </c>
      <c r="AW6" s="168" t="str">
        <f>IFERROR(IF(INDEX(Input!$B$6:$AJ$6,1,COLUMN(AW6)-COLUMN($Z$6))="","",INDEX(Input!$B$6:$AJ$6,1,COLUMN(AW6)-COLUMN($Z$6))),"")</f>
        <v>COMPANY VALUE</v>
      </c>
      <c r="AX6" s="168" t="str">
        <f>IFERROR(IF(INDEX(Input!$B$6:$AJ$6,1,COLUMN(AX6)-COLUMN($Z$6))="","",INDEX(Input!$B$6:$AJ$6,1,COLUMN(AX6)-COLUMN($Z$6))),"")</f>
        <v>COMPANY SALES</v>
      </c>
      <c r="AY6" s="168" t="str">
        <f>IFERROR(IF(INDEX(Input!$B$6:$AJ$6,1,COLUMN(AY6)-COLUMN($Z$6))="","",INDEX(Input!$B$6:$AJ$6,1,COLUMN(AY6)-COLUMN($Z$6))),"")</f>
        <v>FUNDING</v>
      </c>
      <c r="AZ6" s="168" t="str">
        <f>IFERROR(IF(INDEX(Input!$B$6:$AJ$6,1,COLUMN(AZ6)-COLUMN($Z$6))="","",INDEX(Input!$B$6:$AJ$6,1,COLUMN(AZ6)-COLUMN($Z$6))),"")</f>
        <v>VAT NO</v>
      </c>
      <c r="BA6" s="168" t="str">
        <f>IFERROR(IF(INDEX(Input!$B$6:$AJ$6,1,COLUMN(BA6)-COLUMN($Z$6))="","",INDEX(Input!$B$6:$AJ$6,1,COLUMN(BA6)-COLUMN($Z$6))),"")</f>
        <v>NUMBER OF EMPLOYEE</v>
      </c>
      <c r="BB6" s="168" t="str">
        <f>IFERROR(IF(INDEX(Input!$B$6:$AJ$6,1,COLUMN(BB6)-COLUMN($Z$6))="","",INDEX(Input!$B$6:$AJ$6,1,COLUMN(BB6)-COLUMN($Z$6))),"")</f>
        <v>COMPUTER SYSTEMS</v>
      </c>
      <c r="BC6" s="168" t="str">
        <f>IFERROR(IF(INDEX(Input!$B$6:$AJ$6,1,COLUMN(BC6)-COLUMN($Z$6))="","",INDEX(Input!$B$6:$AJ$6,1,COLUMN(BC6)-COLUMN($Z$6))),"")</f>
        <v xml:space="preserve">TECHNOLOGY USED </v>
      </c>
      <c r="BD6" s="168" t="str">
        <f>IFERROR(IF(INDEX(Input!$B$6:$AJ$6,1,COLUMN(BD6)-COLUMN($Z$6))="","",INDEX(Input!$B$6:$AJ$6,1,COLUMN(BD6)-COLUMN($Z$6))),"")</f>
        <v>SKILLS</v>
      </c>
      <c r="BE6" s="168" t="str">
        <f>IFERROR(IF(INDEX(Input!$B$6:$AJ$6,1,COLUMN(BE6)-COLUMN($Z$6))="","",INDEX(Input!$B$6:$AJ$6,1,COLUMN(BE6)-COLUMN($Z$6))),"")</f>
        <v>JOB OPPENINGS</v>
      </c>
      <c r="BF6" s="168" t="str">
        <f>IFERROR(IF(INDEX(Input!$B$6:$AJ$6,1,COLUMN(BF6)-COLUMN($Z$6))="","",INDEX(Input!$B$6:$AJ$6,1,COLUMN(BF6)-COLUMN($Z$6))),"")</f>
        <v>EVENTS</v>
      </c>
      <c r="BG6" s="168" t="str">
        <f>IFERROR(IF(INDEX(Input!$B$6:$AJ$6,1,COLUMN(BG6)-COLUMN($Z$6))="","",INDEX(Input!$B$6:$AJ$6,1,COLUMN(BG6)-COLUMN($Z$6))),"")</f>
        <v>ASOCIATED COMPANIES</v>
      </c>
      <c r="BH6" s="168" t="str">
        <f>IFERROR(IF(INDEX(Input!$B$6:$AJ$6,1,COLUMN(BH6)-COLUMN($Z$6))="","",INDEX(Input!$B$6:$AJ$6,1,COLUMN(BH6)-COLUMN($Z$6))),"")</f>
        <v>SUMMARY DESCRIPTION</v>
      </c>
      <c r="BI6" s="168" t="str">
        <f>IFERROR(IF(INDEX(Input!$B$6:$AJ$6,1,COLUMN(BI6)-COLUMN($Z$6))="","",INDEX(Input!$B$6:$AJ$6,1,COLUMN(BI6)-COLUMN($Z$6))),"")</f>
        <v/>
      </c>
      <c r="BJ6" s="168" t="str">
        <f>IFERROR(IF(INDEX(Input!$B$6:$AJ$6,1,COLUMN(BJ6)-COLUMN($Z$6))="","",INDEX(Input!$B$6:$AJ$6,1,COLUMN(BJ6)-COLUMN($Z$6))),"")</f>
        <v/>
      </c>
      <c r="BK6" s="168" t="str">
        <f>IFERROR(IF(INDEX(Input!$B$6:$AJ$6,1,COLUMN(BK6)-COLUMN($Z$6))="","",INDEX(Input!$B$6:$AJ$6,1,COLUMN(BK6)-COLUMN($Z$6))),"")</f>
        <v/>
      </c>
      <c r="BL6" s="168" t="str">
        <f>IFERROR(IF(INDEX(Input!$B$6:$AJ$6,1,COLUMN(BL6)-COLUMN($Z$6))="","",INDEX(Input!$B$6:$AJ$6,1,COLUMN(BL6)-COLUMN($Z$6))),"")</f>
        <v/>
      </c>
      <c r="BM6" s="168" t="str">
        <f>IFERROR(IF(INDEX(Input!$B$6:$AJ$6,1,COLUMN(BM6)-COLUMN($Z$6))="","",INDEX(Input!$B$6:$AJ$6,1,COLUMN(BM6)-COLUMN($Z$6))),"")</f>
        <v/>
      </c>
      <c r="BN6" s="168" t="str">
        <f>IFERROR(IF(INDEX(Input!$B$6:$AJ$6,1,COLUMN(BN6)-COLUMN($Z$6))="","",INDEX(Input!$B$6:$AJ$6,1,COLUMN(BN6)-COLUMN($Z$6))),"")</f>
        <v/>
      </c>
      <c r="BO6" s="168" t="str">
        <f>IFERROR(IF(INDEX(Input!$B$6:$AJ$6,1,COLUMN(BO6)-COLUMN($Z$6))="","",INDEX(Input!$B$6:$AJ$6,1,COLUMN(BO6)-COLUMN($Z$6))),"")</f>
        <v/>
      </c>
      <c r="BP6" s="168" t="str">
        <f>IFERROR(IF(INDEX(Input!$B$6:$AJ$6,1,COLUMN(BP6)-COLUMN($Z$6))="","",INDEX(Input!$B$6:$AJ$6,1,COLUMN(BP6)-COLUMN($Z$6))),"")</f>
        <v/>
      </c>
      <c r="BQ6" s="168" t="str">
        <f>IFERROR(IF(INDEX(Input!$B$6:$AJ$6,1,COLUMN(BQ6)-COLUMN($Z$6))="","",INDEX(Input!$B$6:$AJ$6,1,COLUMN(BQ6)-COLUMN($Z$6))),"")</f>
        <v/>
      </c>
      <c r="BR6" s="168" t="str">
        <f>IFERROR(IF(INDEX(Input!$B$6:$AJ$6,1,COLUMN(BR6)-COLUMN($Z$6))="","",INDEX(Input!$B$6:$AJ$6,1,COLUMN(BR6)-COLUMN($Z$6))),"")</f>
        <v/>
      </c>
      <c r="BS6" s="168" t="str">
        <f>IFERROR(IF(INDEX(Input!$B$6:$AJ$6,1,COLUMN(BS6)-COLUMN($Z$6))="","",INDEX(Input!$B$6:$AJ$6,1,COLUMN(BS6)-COLUMN($Z$6))),"")</f>
        <v/>
      </c>
      <c r="BT6" s="168" t="str">
        <f>IFERROR(IF(INDEX(Input!$B$6:$AJ$6,1,COLUMN(BT6)-COLUMN($Z$6))="","",INDEX(Input!$B$6:$AJ$6,1,COLUMN(BT6)-COLUMN($Z$6))),"")</f>
        <v/>
      </c>
      <c r="BU6" s="168" t="str">
        <f>IFERROR(IF(INDEX(Input!$B$6:$AJ$6,1,COLUMN(BU6)-COLUMN($Z$6))="","",INDEX(Input!$B$6:$AJ$6,1,COLUMN(BU6)-COLUMN($Z$6))),"")</f>
        <v/>
      </c>
      <c r="BV6" s="168" t="str">
        <f>IFERROR(IF(INDEX(Input!$B$6:$AJ$6,1,COLUMN(BV6)-COLUMN($Z$6))="","",INDEX(Input!$B$6:$AJ$6,1,COLUMN(BV6)-COLUMN($Z$6))),"")</f>
        <v/>
      </c>
      <c r="BW6" s="168" t="str">
        <f>IFERROR(IF(INDEX(Input!$B$6:$AJ$6,1,COLUMN(BW6)-COLUMN($Z$6))="","",INDEX(Input!$B$6:$AJ$6,1,COLUMN(BW6)-COLUMN($Z$6))),"")</f>
        <v/>
      </c>
      <c r="BX6" s="168" t="str">
        <f>IFERROR(IF(INDEX(Input!$B$6:$AJ$6,1,COLUMN(BX6)-COLUMN($Z$6))="","",INDEX(Input!$B$6:$AJ$6,1,COLUMN(BX6)-COLUMN($Z$6))),"")</f>
        <v/>
      </c>
      <c r="BY6" s="163"/>
      <c r="BZ6" s="163"/>
      <c r="CA6" s="163"/>
      <c r="CB6" s="163"/>
      <c r="CC6" s="163"/>
      <c r="CD6" s="107" t="s">
        <v>377</v>
      </c>
      <c r="CE6" s="53" t="s">
        <v>445</v>
      </c>
      <c r="CF6" s="53" t="s">
        <v>446</v>
      </c>
      <c r="CG6" s="53" t="s">
        <v>447</v>
      </c>
      <c r="CH6" s="53" t="s">
        <v>448</v>
      </c>
      <c r="CJ6" s="55" t="s">
        <v>435</v>
      </c>
      <c r="CK6" s="251" t="s">
        <v>571</v>
      </c>
      <c r="CL6" s="174">
        <f>IF(chart1="","",MATCH(chart1,$AA$6:$BX$6,0))</f>
        <v>3</v>
      </c>
      <c r="CM6" s="175" t="s">
        <v>570</v>
      </c>
      <c r="CN6" s="56" t="s">
        <v>434</v>
      </c>
      <c r="CO6" s="56" t="s">
        <v>451</v>
      </c>
      <c r="CP6" s="176" t="str">
        <f>chart1</f>
        <v>TYPE</v>
      </c>
      <c r="CQ6" s="56" t="s">
        <v>452</v>
      </c>
      <c r="CR6" s="251" t="s">
        <v>571</v>
      </c>
      <c r="CS6" s="177">
        <f>IF(chart2="","",MATCH(chart2,$AA$6:$BW$6,0))</f>
        <v>17</v>
      </c>
      <c r="CT6" s="177" t="s">
        <v>570</v>
      </c>
      <c r="CU6" s="54" t="s">
        <v>434</v>
      </c>
      <c r="CV6" s="251" t="s">
        <v>571</v>
      </c>
      <c r="CW6" s="178">
        <f>IF(chart3="","",MATCH(chart3,$AA$6:$BW$6,0))</f>
        <v>4</v>
      </c>
      <c r="CX6" s="178" t="str">
        <f>"Remove Duplicates"&amp;" "&amp;CI6</f>
        <v xml:space="preserve">Remove Duplicates </v>
      </c>
      <c r="CY6" s="64" t="s">
        <v>434</v>
      </c>
      <c r="CZ6" s="54"/>
      <c r="DA6" s="177" t="str">
        <f>chart3</f>
        <v>STATUS</v>
      </c>
      <c r="DB6" s="54" t="s">
        <v>452</v>
      </c>
      <c r="DC6" s="251" t="s">
        <v>571</v>
      </c>
      <c r="DD6" s="177">
        <f>IF(chart4a="","",MATCH(chart4a,$AA$6:$BW$6,0))</f>
        <v>23</v>
      </c>
      <c r="DE6" s="177">
        <f>IF(chart4b="","",MATCH(chart4b,$AA$6:$BW$6,0))</f>
        <v>17</v>
      </c>
      <c r="DF6" s="177" t="str">
        <f>"Remove Duplicates"&amp;" "&amp;DU5</f>
        <v xml:space="preserve">Remove Duplicates </v>
      </c>
      <c r="DG6" s="54" t="s">
        <v>434</v>
      </c>
      <c r="DH6" s="54"/>
      <c r="DI6" s="54"/>
      <c r="DJ6" s="251" t="s">
        <v>571</v>
      </c>
      <c r="DK6" s="177">
        <f>IF(chart5a="","",MATCH(chart5a,$AA$6:$BW$6,0))</f>
        <v>23</v>
      </c>
      <c r="DL6" s="177">
        <f>IF(chart5b="","",MATCH(chart5b,$AA$6:$BW$6,0))</f>
        <v>8</v>
      </c>
      <c r="DM6" s="177" t="str">
        <f>"Remove Duplicates"&amp;" "&amp;DZ5</f>
        <v xml:space="preserve">Remove Duplicates </v>
      </c>
      <c r="DN6" s="54" t="s">
        <v>511</v>
      </c>
      <c r="DO6" s="177">
        <f>IF(chart6="","",MATCH(chart6,$AA$6:$BW$6,0))</f>
        <v>27</v>
      </c>
      <c r="DQ6" s="188">
        <f>ROUND((DP15-DP7)/8,0)</f>
        <v>122</v>
      </c>
      <c r="DT6" s="74" t="s">
        <v>425</v>
      </c>
      <c r="DV6" s="206" t="s">
        <v>404</v>
      </c>
      <c r="DW6" s="207" t="str">
        <f>INDEX(DW7:DW11,MATCH(dateFormat,$DV$7:$DV$11,0),1)</f>
        <v>.</v>
      </c>
      <c r="DX6" s="208">
        <f>INDEX(DX7:DX11,MATCH(dateFormat,$DV$7:$DV$11,0),1)</f>
        <v>213</v>
      </c>
      <c r="DY6" s="206" t="s">
        <v>412</v>
      </c>
      <c r="EA6" s="205" t="s">
        <v>523</v>
      </c>
      <c r="EB6" s="205" t="s">
        <v>524</v>
      </c>
      <c r="EC6" s="205" t="s">
        <v>525</v>
      </c>
      <c r="EE6" s="205" t="s">
        <v>523</v>
      </c>
      <c r="EF6" s="205" t="s">
        <v>524</v>
      </c>
      <c r="EG6" s="205" t="s">
        <v>525</v>
      </c>
      <c r="EI6" s="205" t="s">
        <v>523</v>
      </c>
      <c r="EJ6" s="205" t="s">
        <v>524</v>
      </c>
      <c r="EK6" s="205" t="s">
        <v>525</v>
      </c>
      <c r="EM6" s="205" t="s">
        <v>523</v>
      </c>
      <c r="EN6" s="205" t="s">
        <v>524</v>
      </c>
      <c r="EO6" s="205" t="s">
        <v>525</v>
      </c>
      <c r="EQ6" s="205" t="s">
        <v>523</v>
      </c>
      <c r="ER6" s="205" t="s">
        <v>524</v>
      </c>
      <c r="ES6" s="205" t="s">
        <v>525</v>
      </c>
    </row>
    <row r="7" spans="2:149" x14ac:dyDescent="0.25">
      <c r="B7" s="160">
        <f>IF(COUNTIF(INDEX(Form!$B$9:$K$83,ROW(Calc!B1),),"")&lt;10,ROW(B9),0)</f>
        <v>9</v>
      </c>
      <c r="C7" s="161"/>
      <c r="E7" s="180" t="str">
        <f t="shared" ref="E7:E38" si="5">IFERROR(INDEX($AA$6:$BX$6,1,SMALL($F$7:$F$56,ROW(E7)-ROW($E$6))),"")</f>
        <v>UNIQUE ID</v>
      </c>
      <c r="F7" s="180">
        <f>IFERROR(IF(ROWS(AllInput[])-COUNTIF(INDEX(Input!$B$7:$AJ$1006,,ROW(F7)-ROW($F$6)),"")&gt;0,ROW(F7)-ROW($F$6),""),"")</f>
        <v>1</v>
      </c>
      <c r="G7" s="180" t="str">
        <f t="shared" ref="G7:G38" si="6">IF(AND(COUNT(INDEX($AA$7:$BX$21,,ROW(G7)-ROW($G$6)))&gt;0,SUM(INDEX($AA$7:$BX$21,,ROW(G7)-ROW($G$6)))&gt;0 ),F7,"")</f>
        <v/>
      </c>
      <c r="H7" s="52"/>
      <c r="I7" s="224">
        <f>IF(AA7="","",COUNTIF($AA$7:$AA$1006,AA7))</f>
        <v>1</v>
      </c>
      <c r="J7" s="224" t="str">
        <f>IFERROR(INDEX($AA$7:$AA$1006,SMALL($Z$7:$Z$1006,Y7),1),"")</f>
        <v>B-00001</v>
      </c>
      <c r="L7" s="224">
        <f>IF(P7="","",IF(ISNUMBER(MATCH(P7,$P$6:P6,0)),"",Y7))</f>
        <v>1</v>
      </c>
      <c r="M7" s="224">
        <f>IF(Q7="","",IF(ISNUMBER(MATCH(Q7,$Q$6:Q6,0)),"",Y7))</f>
        <v>1</v>
      </c>
      <c r="N7" s="224" t="str">
        <f>IF(R7="","",IF(ISNUMBER(MATCH(R7,$R$6:R6,0)),"",Y7))</f>
        <v/>
      </c>
      <c r="O7" s="224">
        <f>IF(S7="","",IF(ISNUMBER(MATCH(S7,$S$6:S6,0)),"",Y7))</f>
        <v>1</v>
      </c>
      <c r="P7" s="224" t="str">
        <f>IFERROR(IF(OR(P$5&gt;50, Z7=""),"",INDEX($AA$7:$BX$1007,Z7,CE$5)),"")</f>
        <v>Financial</v>
      </c>
      <c r="Q7" s="224" t="str">
        <f>IFERROR(IF(OR(Q$5&gt;50, Z7=""),"",INDEX($AA$7:$BX$1007,Z7,CF$5)),"")</f>
        <v>USA</v>
      </c>
      <c r="R7" s="224" t="str">
        <f>IFERROR(IF(OR(R$5&gt;50, Z7=""),"",INDEX($AA$7:$BX$1007,Z7,CG$5)),"")</f>
        <v/>
      </c>
      <c r="S7" s="224">
        <f>IFERROR(IF(OR(S$5&gt;50, Z7=""),"",INDEX($AA$7:$BX$1007,Z7,CH$5)),"")</f>
        <v>88800</v>
      </c>
      <c r="T7" s="175" t="str">
        <f>IFERROR(IF(P7="","",INDEX(P$7:P$1006,SMALL($L$7:$L$1006,Y7),1)),"")</f>
        <v>Financial</v>
      </c>
      <c r="U7" s="175" t="str">
        <f>IFERROR(IF(Q7="","",INDEX(Q$7:Q$1006,SMALL($M$7:$M$1006,Y7),1)),"")</f>
        <v>USA</v>
      </c>
      <c r="V7" s="175" t="str">
        <f>IFERROR(IF(R7="","",INDEX(R$7:R$1006,SMALL($N$7:$N$1006,Y7),1)),"")</f>
        <v/>
      </c>
      <c r="W7" s="175">
        <f>IFERROR(IF(S7="","",INDEX(S$7:S$1006,SMALL($O$7:$O$1006,Y7),1)),"")</f>
        <v>88800</v>
      </c>
      <c r="X7" s="52"/>
      <c r="Y7" s="248">
        <v>1</v>
      </c>
      <c r="Z7" s="186">
        <f>IF(OR(AA7="",AB7=""),"",Y7)</f>
        <v>1</v>
      </c>
      <c r="AA7" s="187" t="str">
        <f>IFERROR(IF(LEN(INDEX(Input!$B$7:$AJ$1007,$Y7,AA$1))=0,"",INDEX(Input!$B$7:$AJ$1007,$Y7,AA$1)),"")</f>
        <v>B-00001</v>
      </c>
      <c r="AB7" s="187" t="str">
        <f>IFERROR(IF(LEN(INDEX(Input!$B$7:$AJ$1007,$Y7,AB$1))=0,"",INDEX(Input!$B$7:$AJ$1007,$Y7,AB$1)),"")</f>
        <v>Marketingoryx</v>
      </c>
      <c r="AC7" s="187" t="str">
        <f>IF(OR($Z7="",AC$5=""),"",IFERROR(IF(INDEX(Input!$B$7:$AJ$1007,$Y7,AC$1)="","",INDEX(Input!$B$7:$AJ$1007,$Y7,AC$1)),""))</f>
        <v>Limited Liability Company</v>
      </c>
      <c r="AD7" s="187" t="str">
        <f>IF(OR($Z7="",AD$5=""),"",IFERROR(IF(INDEX(Input!$B$7:$AJ$1007,$Y7,AD$1)="","",INDEX(Input!$B$7:$AJ$1007,$Y7,AD$1)),""))</f>
        <v>Partner</v>
      </c>
      <c r="AE7" s="187" t="str">
        <f>IF(OR($Z7="",AE$5=""),"",IFERROR(IF(INDEX(Input!$B$7:$AJ$1007,$Y7,AE$1)="","",INDEX(Input!$B$7:$AJ$1007,$Y7,AE$1)),""))</f>
        <v>-</v>
      </c>
      <c r="AF7" s="187">
        <f>IF(OR($Z7="",AF$5=""),"",IFERROR(IF(INDEX(Input!$B$7:$AJ$1007,$Y7,AF$1)="","",INDEX(Input!$B$7:$AJ$1007,$Y7,AF$1)),""))</f>
        <v>44525</v>
      </c>
      <c r="AG7" s="187" t="str">
        <f>IF(OR($Z7="",AG$5=""),"",IFERROR(IF(INDEX(Input!$B$7:$AJ$1007,$Y7,AG$1)="","",INDEX(Input!$B$7:$AJ$1007,$Y7,AG$1)),""))</f>
        <v>Joseph Manning</v>
      </c>
      <c r="AH7" s="187" t="str">
        <f>IF(OR($Z7="",AH$5=""),"",IFERROR(IF(INDEX(Input!$B$7:$AJ$1007,$Y7,AH$1)="","",INDEX(Input!$B$7:$AJ$1007,$Y7,AH$1)),""))</f>
        <v>Financial</v>
      </c>
      <c r="AI7" s="187" t="str">
        <f>IF(OR($Z7="",AI$5=""),"",IFERROR(IF(INDEX(Input!$B$7:$AJ$1007,$Y7,AI$1)="","",INDEX(Input!$B$7:$AJ$1007,$Y7,AI$1)),""))</f>
        <v>Russell Becker</v>
      </c>
      <c r="AJ7" s="187" t="str">
        <f>IF(OR($Z7="",AJ$5=""),"",IFERROR(IF(INDEX(Input!$B$7:$AJ$1007,$Y7,AJ$1)="","",INDEX(Input!$B$7:$AJ$1007,$Y7,AJ$1)),""))</f>
        <v>Caleb Mullins</v>
      </c>
      <c r="AK7" s="187" t="str">
        <f>IF(OR($Z7="",AK$5=""),"",IFERROR(IF(INDEX(Input!$B$7:$AJ$1007,$Y7,AK$1)="","",INDEX(Input!$B$7:$AJ$1007,$Y7,AK$1)),""))</f>
        <v>1-783-277-9499</v>
      </c>
      <c r="AL7" s="187" t="str">
        <f>IF(OR($Z7="",AL$5=""),"",IFERROR(IF(INDEX(Input!$B$7:$AJ$1007,$Y7,AL$1)="","",INDEX(Input!$B$7:$AJ$1007,$Y7,AL$1)),""))</f>
        <v>1-874-109-6713</v>
      </c>
      <c r="AM7" s="187" t="str">
        <f>IF(OR($Z7="",AM$5=""),"",IFERROR(IF(INDEX(Input!$B$7:$AJ$1007,$Y7,AM$1)="","",INDEX(Input!$B$7:$AJ$1007,$Y7,AM$1)),""))</f>
        <v>vivamus.nisi@protonmail.net</v>
      </c>
      <c r="AN7" s="187" t="str">
        <f>IF(OR($Z7="",AN$5=""),"",IFERROR(IF(INDEX(Input!$B$7:$AJ$1007,$Y7,AN$1)="","",INDEX(Input!$B$7:$AJ$1007,$Y7,AN$1)),""))</f>
        <v>Marketingoryx.com</v>
      </c>
      <c r="AO7" s="187" t="str">
        <f>IF(OR($Z7="",AO$5=""),"",IFERROR(IF(INDEX(Input!$B$7:$AJ$1007,$Y7,AO$1)="","",INDEX(Input!$B$7:$AJ$1007,$Y7,AO$1)),""))</f>
        <v>linkedin.com/company/Marketingoryx</v>
      </c>
      <c r="AP7" s="187" t="str">
        <f>IF(OR($Z7="",AP$5=""),"",IFERROR(IF(INDEX(Input!$B$7:$AJ$1007,$Y7,AP$1)="","",INDEX(Input!$B$7:$AJ$1007,$Y7,AP$1)),""))</f>
        <v/>
      </c>
      <c r="AQ7" s="187" t="str">
        <f>IF(OR($Z7="",AQ$5=""),"",IFERROR(IF(INDEX(Input!$B$7:$AJ$1007,$Y7,AQ$1)="","",INDEX(Input!$B$7:$AJ$1007,$Y7,AQ$1)),""))</f>
        <v>USA</v>
      </c>
      <c r="AR7" s="187" t="str">
        <f>IF(OR($Z7="",AR$5=""),"",IFERROR(IF(INDEX(Input!$B$7:$AJ$1007,$Y7,AR$1)="","",INDEX(Input!$B$7:$AJ$1007,$Y7,AR$1)),""))</f>
        <v/>
      </c>
      <c r="AS7" s="187" t="str">
        <f>IF(OR($Z7="",AS$5=""),"",IFERROR(IF(INDEX(Input!$B$7:$AJ$1007,$Y7,AS$1)="","",INDEX(Input!$B$7:$AJ$1007,$Y7,AS$1)),""))</f>
        <v>NY</v>
      </c>
      <c r="AT7" s="187" t="str">
        <f>IF(OR($Z7="",AT$5=""),"",IFERROR(IF(INDEX(Input!$B$7:$AJ$1007,$Y7,AT$1)="","",INDEX(Input!$B$7:$AJ$1007,$Y7,AT$1)),""))</f>
        <v>L7 8QR</v>
      </c>
      <c r="AU7" s="187" t="str">
        <f>IF(OR($Z7="",AU$5=""),"",IFERROR(IF(INDEX(Input!$B$7:$AJ$1007,$Y7,AU$1)="","",INDEX(Input!$B$7:$AJ$1007,$Y7,AU$1)),""))</f>
        <v>Firenze</v>
      </c>
      <c r="AV7" s="187">
        <f>IF(OR($Z7="",AV$5=""),"",IFERROR(IF(INDEX(Input!$B$7:$AJ$1007,$Y7,AV$1)="","",INDEX(Input!$B$7:$AJ$1007,$Y7,AV$1)),""))</f>
        <v>88800</v>
      </c>
      <c r="AW7" s="187">
        <f>IF(OR($Z7="",AW$5=""),"",IFERROR(IF(INDEX(Input!$B$7:$AJ$1007,$Y7,AW$1)="","",INDEX(Input!$B$7:$AJ$1007,$Y7,AW$1)),""))</f>
        <v>9321000</v>
      </c>
      <c r="AX7" s="187">
        <f>IF(OR($Z7="",AX$5=""),"",IFERROR(IF(INDEX(Input!$B$7:$AJ$1007,$Y7,AX$1)="","",INDEX(Input!$B$7:$AJ$1007,$Y7,AX$1)),""))</f>
        <v>238100</v>
      </c>
      <c r="AY7" s="187" t="str">
        <f>IF(OR($Z7="",AY$5=""),"",IFERROR(IF(INDEX(Input!$B$7:$AJ$1007,$Y7,AY$1)="","",INDEX(Input!$B$7:$AJ$1007,$Y7,AY$1)),""))</f>
        <v/>
      </c>
      <c r="AZ7" s="187" t="str">
        <f>IF(OR($Z7="",AZ$5=""),"",IFERROR(IF(INDEX(Input!$B$7:$AJ$1007,$Y7,AZ$1)="","",INDEX(Input!$B$7:$AJ$1007,$Y7,AZ$1)),""))</f>
        <v/>
      </c>
      <c r="BA7" s="187">
        <f>IF(OR($Z7="",BA$5=""),"",IFERROR(IF(INDEX(Input!$B$7:$AJ$1007,$Y7,BA$1)="","",INDEX(Input!$B$7:$AJ$1007,$Y7,BA$1)),""))</f>
        <v>25</v>
      </c>
      <c r="BB7" s="187" t="str">
        <f>IF(OR($Z7="",BB$5=""),"",IFERROR(IF(INDEX(Input!$B$7:$AJ$1007,$Y7,BB$1)="","",INDEX(Input!$B$7:$AJ$1007,$Y7,BB$1)),""))</f>
        <v/>
      </c>
      <c r="BC7" s="187" t="str">
        <f>IF(OR($Z7="",BC$5=""),"",IFERROR(IF(INDEX(Input!$B$7:$AJ$1007,$Y7,BC$1)="","",INDEX(Input!$B$7:$AJ$1007,$Y7,BC$1)),""))</f>
        <v>SAP</v>
      </c>
      <c r="BD7" s="187" t="str">
        <f>IF(OR($Z7="",BD$5=""),"",IFERROR(IF(INDEX(Input!$B$7:$AJ$1007,$Y7,BD$1)="","",INDEX(Input!$B$7:$AJ$1007,$Y7,BD$1)),""))</f>
        <v>Databases</v>
      </c>
      <c r="BE7" s="187" t="str">
        <f>IF(OR($Z7="",BE$5=""),"",IFERROR(IF(INDEX(Input!$B$7:$AJ$1007,$Y7,BE$1)="","",INDEX(Input!$B$7:$AJ$1007,$Y7,BE$1)),""))</f>
        <v/>
      </c>
      <c r="BF7" s="187" t="str">
        <f>IF(OR($Z7="",BF$5=""),"",IFERROR(IF(INDEX(Input!$B$7:$AJ$1007,$Y7,BF$1)="","",INDEX(Input!$B$7:$AJ$1007,$Y7,BF$1)),""))</f>
        <v/>
      </c>
      <c r="BG7" s="187" t="str">
        <f>IF(OR($Z7="",BG$5=""),"",IFERROR(IF(INDEX(Input!$B$7:$AJ$1007,$Y7,BG$1)="","",INDEX(Input!$B$7:$AJ$1007,$Y7,BG$1)),""))</f>
        <v/>
      </c>
      <c r="BH7" s="187" t="str">
        <f>IF(OR($Z7="",BH$5=""),"",IFERROR(IF(INDEX(Input!$B$7:$AJ$1007,$Y7,BH$1)="","",INDEX(Input!$B$7:$AJ$1007,$Y7,BH$1)),""))</f>
        <v/>
      </c>
      <c r="BI7" s="187" t="str">
        <f>IF(OR($Z7="",BI$5=""),"",IFERROR(IF(INDEX(Input!$B$7:$AJ$1007,$Y7,BI$1)="","",INDEX(Input!$B$7:$AJ$1007,$Y7,BI$1)),""))</f>
        <v/>
      </c>
      <c r="BJ7" s="187" t="str">
        <f>IF(OR($Z7="",BJ$5=""),"",IFERROR(IF(INDEX(Input!$B$7:$AJ$1007,$Y7,BJ$1)="","",INDEX(Input!$B$7:$AJ$1007,$Y7,BJ$1)),""))</f>
        <v/>
      </c>
      <c r="BK7" s="187" t="str">
        <f>IF(OR($Z7="",BK$5=""),"",IFERROR(IF(INDEX(Input!$B$7:$AJ$1007,$Y7,BK$1)="","",INDEX(Input!$B$7:$AJ$1007,$Y7,BK$1)),""))</f>
        <v/>
      </c>
      <c r="BL7" s="187" t="str">
        <f>IF(OR($Z7="",BL$5=""),"",IFERROR(IF(INDEX(Input!$B$7:$AJ$1007,$Y7,BL$1)="","",INDEX(Input!$B$7:$AJ$1007,$Y7,BL$1)),""))</f>
        <v/>
      </c>
      <c r="BM7" s="187" t="str">
        <f>IF(OR($Z7="",BM$5=""),"",IFERROR(IF(INDEX(Input!$B$7:$AJ$1007,$Y7,BM$1)="","",INDEX(Input!$B$7:$AJ$1007,$Y7,BM$1)),""))</f>
        <v/>
      </c>
      <c r="BN7" s="187" t="str">
        <f>IF(OR($Z7="",BN$5=""),"",IFERROR(IF(INDEX(Input!$B$7:$AJ$1007,$Y7,BN$1)="","",INDEX(Input!$B$7:$AJ$1007,$Y7,BN$1)),""))</f>
        <v/>
      </c>
      <c r="BO7" s="187" t="str">
        <f>IF(OR($Z7="",BO$5=""),"",IFERROR(IF(INDEX(Input!$B$7:$AJ$1007,$Y7,BO$1)="","",INDEX(Input!$B$7:$AJ$1007,$Y7,BO$1)),""))</f>
        <v/>
      </c>
      <c r="BP7" s="187" t="str">
        <f>IF(OR($Z7="",BP$5=""),"",IFERROR(IF(INDEX(Input!$B$7:$AJ$1007,$Y7,BP$1)="","",INDEX(Input!$B$7:$AJ$1007,$Y7,BP$1)),""))</f>
        <v/>
      </c>
      <c r="BQ7" s="187" t="str">
        <f>IF(OR($Z7="",BQ$5=""),"",IFERROR(IF(INDEX(Input!$B$7:$AJ$1007,$Y7,BQ$1)="","",INDEX(Input!$B$7:$AJ$1007,$Y7,BQ$1)),""))</f>
        <v/>
      </c>
      <c r="BR7" s="187" t="str">
        <f>IF(OR($Z7="",BR$5=""),"",IFERROR(IF(INDEX(Input!$B$7:$AJ$1007,$Y7,BR$1)="","",INDEX(Input!$B$7:$AJ$1007,$Y7,BR$1)),""))</f>
        <v/>
      </c>
      <c r="BS7" s="187" t="str">
        <f>IF(OR($Z7="",BS$5=""),"",IFERROR(IF(INDEX(Input!$B$7:$AJ$1007,$Y7,BS$1)="","",INDEX(Input!$B$7:$AJ$1007,$Y7,BS$1)),""))</f>
        <v/>
      </c>
      <c r="BT7" s="187" t="str">
        <f>IF(OR($Z7="",BT$5=""),"",IFERROR(IF(INDEX(Input!$B$7:$AJ$1007,$Y7,BT$1)="","",INDEX(Input!$B$7:$AJ$1007,$Y7,BT$1)),""))</f>
        <v/>
      </c>
      <c r="BU7" s="187" t="str">
        <f>IF(OR($Z7="",BU$5=""),"",IFERROR(IF(INDEX(Input!$B$7:$AJ$1007,$Y7,BU$1)="","",INDEX(Input!$B$7:$AJ$1007,$Y7,BU$1)),""))</f>
        <v/>
      </c>
      <c r="BV7" s="187" t="str">
        <f>IF(OR($Z7="",BV$5=""),"",IFERROR(IF(INDEX(Input!$B$7:$AJ$1007,$Y7,BV$1)="","",INDEX(Input!$B$7:$AJ$1007,$Y7,BV$1)),""))</f>
        <v/>
      </c>
      <c r="BW7" s="187" t="str">
        <f>IF(OR($Z7="",BW$5=""),"",IFERROR(IF(INDEX(Input!$B$7:$AJ$1007,$Y7,BW$1)="","",INDEX(Input!$B$7:$AJ$1007,$Y7,BW$1)),""))</f>
        <v/>
      </c>
      <c r="BX7" s="187" t="str">
        <f>IF(OR($Z7="",BX$5=""),"",IFERROR(IF(INDEX(Input!$B$7:$AJ$1007,$Y7,BX$1)="","",INDEX(Input!$B$7:$AJ$1007,$Y7,BX$1)),""))</f>
        <v/>
      </c>
      <c r="BY7" s="227" t="str">
        <f t="shared" ref="BY7:BY70" si="7">IF(EA7="",EC7,INDEX(EA7:EC7,1,order1)&amp;connector&amp;INDEX(EA7:EC7,1,order2)&amp;connector&amp;INDEX(EA7:EC7,1,order3))</f>
        <v>11.25.2021</v>
      </c>
      <c r="BZ7" s="227" t="str">
        <f t="shared" ref="BZ7:BZ70" si="8">IF(EE7="",EG7,INDEX(EE7:EG7,1,order1)&amp;connector&amp;INDEX(EE7:EG7,1,order2)&amp;connector&amp;INDEX(EE7:EG7,1,order3))</f>
        <v/>
      </c>
      <c r="CA7" s="227" t="str">
        <f t="shared" ref="CA7:CA70" si="9">IF(EI7="",EK7,INDEX(EI7:EK7,1,order1)&amp;connector&amp;INDEX(EI7:EK7,1,order2)&amp;connector&amp;INDEX(EI7:EK7,1,order3))</f>
        <v/>
      </c>
      <c r="CB7" s="227" t="str">
        <f t="shared" ref="CB7:CB70" si="10">IF(EM7="",EO7,INDEX(EM7:EO7,1,order1)&amp;connector&amp;INDEX(EM7:EO7,1,order2)&amp;connector&amp;INDEX(EM7:EO7,1,order3))</f>
        <v/>
      </c>
      <c r="CC7" s="227" t="str">
        <f t="shared" ref="CC7:CC70" si="11">IF(EQ7="",ES7,INDEX(EQ7:ES7,1,order1)&amp;connector&amp;INDEX(EQ7:ES7,1,order2)&amp;connector&amp;INDEX(EQ7:ES7,1,order3))</f>
        <v/>
      </c>
      <c r="CD7" s="224">
        <f>IF(OR(AND(AA7="",AB7=""), CE7*CF7*CG7*CH7=0),"",ROW(CD7)-ROW($CD$6))</f>
        <v>1</v>
      </c>
      <c r="CE7" s="224">
        <f>IF(CE$5&gt;0,IF(OR(
IF(CE$4=1,INDEX($AA7:$BX7,1,CE$5)=CE$2,
IF(CE$4=2,ISNUMBER(SEARCH(CE$2,INDEX($AA7:$BX7,1,CE$5),1)),
IF(CE$4=3,IF(NOT(ISNUMBER(INDEX($AA7:$BX7,1,CE$5))),TRUE,INDEX($AA7:$BX7,1,CE$5)&gt;CE$2),
IF(CE$4=4,INDEX($AA7:$BX7,1,CE$5)&lt;CE$2,FALSE)))),CE$2=""),1,0),1)</f>
        <v>1</v>
      </c>
      <c r="CF7" s="224">
        <f t="shared" ref="CE7:CH22" si="12">IF(CF$5&gt;0,IF(OR(
IF(CF$4=1,INDEX($AA7:$BX7,1,CF$5)=CF$2,
IF(CF$4=2,ISNUMBER(SEARCH(CF$2,INDEX($AA7:$BX7,1,CF$5),1)),
IF(CF$4=3,IF(NOT(ISNUMBER(INDEX($AA7:$BX7,1,CF$5))),TRUE,INDEX($AA7:$BX7,1,CF$5)&gt;CF$2),
IF(CF$4=4,INDEX($AA7:$BX7,1,CF$5)&lt;CF$2,FALSE)))),CF$2=""),1,0),1)</f>
        <v>1</v>
      </c>
      <c r="CG7" s="224">
        <f t="shared" si="12"/>
        <v>1</v>
      </c>
      <c r="CH7" s="224">
        <f>IF(CH$5&gt;0,IF(OR(
IF(CH$4=1,INDEX($AA7:$BX7,1,CH$5)=CH$2,
IF(CH$4=2,ISNUMBER(SEARCH(CH$2,INDEX($AA7:$BX7,1,CH$5),1)),
IF(CH$4=3,IF(NOT(ISNUMBER(INDEX($AA7:$BX7,1,CH$5))),TRUE,INDEX($AA7:$BX7,1,CH$5)&gt;CH$2),
IF(CH$4=4,INDEX($AA7:$BX7,1,CH$5)&lt;CH$2,FALSE)))),CH$2=""),1,0),1)</f>
        <v>1</v>
      </c>
      <c r="CJ7" s="252">
        <f>IFERROR(SMALL($Z$7:$Z$1006,Y7),"")</f>
        <v>1</v>
      </c>
      <c r="CK7" s="253">
        <f>IF(CL7="","",IF(ISNUMBER(MATCH(CL7,$CL$6:CL6,0)),"",CJ7))</f>
        <v>1</v>
      </c>
      <c r="CL7" s="181" t="str">
        <f>IFERROR(INDEX($AA$7:$BX$1006,$CJ7,CL$6),"")</f>
        <v>Limited Liability Company</v>
      </c>
      <c r="CM7" s="175" t="str">
        <f>IFERROR(IF(LEN(CL7)=0,"",INDEX(CL$7:CL$1006,SMALL($CK$7:$CK$1006,Y7),1)),"")</f>
        <v>Limited Liability Company</v>
      </c>
      <c r="CN7" s="175">
        <f>IFERROR(IF(LEN(CM7)=0,"",COUNTIF(CL$7:CL$1006,CM7)),"")</f>
        <v>5</v>
      </c>
      <c r="CO7" s="175">
        <f>IFERROR(CN7+CJ7/10,"")</f>
        <v>5.0999999999999996</v>
      </c>
      <c r="CP7" s="175" t="str">
        <f t="shared" ref="CP7:CP10" si="13">IFERROR(INDEX($CM$7:$CM$1006,MATCH(LARGE($CO$7:$CO$1006,ROW(CQ7)-ROW($CQ$6)),$CO$7:$CO$1006,0),1),"")</f>
        <v>Cooperative Company</v>
      </c>
      <c r="CQ7" s="175">
        <f>IFERROR(LARGE($CN$7:$CN$1006,ROW(CQ7)-ROW($CQ$6)),"")</f>
        <v>7</v>
      </c>
      <c r="CR7" s="181">
        <f>IF(CS7="","",IF(ISNUMBER(MATCH(CS7,$CS$6:CS6,0)),"",CJ7))</f>
        <v>1</v>
      </c>
      <c r="CS7" s="181" t="str">
        <f t="shared" ref="CS7:CS70" si="14">IFERROR(INDEX($AA$7:$BX$1006,$CJ7,CS$6),"")</f>
        <v>USA</v>
      </c>
      <c r="CT7" s="177" t="str">
        <f>IFERROR(IF(LEN(CS7)=0,"",INDEX(CS$7:CS$1006,SMALL($CR$7:$CR$1006,Y7),1)),"")</f>
        <v>USA</v>
      </c>
      <c r="CU7" s="177">
        <f>IFERROR(IF(LEN(CT7)=0,"",COUNTIF(CS$7:CS$1006,CT7)),"")</f>
        <v>1</v>
      </c>
      <c r="CV7" s="256">
        <f>IF(CW7="","",IF(ISNUMBER(MATCH(CW7,$CW$6:CW6,0)),"",CJ7))</f>
        <v>1</v>
      </c>
      <c r="CW7" s="181" t="str">
        <f t="shared" ref="CW7:CW70" si="15">IFERROR(INDEX($AA$7:$BX$1006,$CJ7,CW$6),"")</f>
        <v>Partner</v>
      </c>
      <c r="CX7" s="178" t="str">
        <f>IFERROR(IF(LEN(CW7)=0,"",INDEX(CW$7:CW$1006,SMALL($CV$7:$CV$1006,Y7),1)),"")</f>
        <v>Partner</v>
      </c>
      <c r="CY7" s="178">
        <f>IFERROR(IF(LEN(CX7)=0,"",COUNTIF(CW$7:CW$1006,CX7)),"")</f>
        <v>10</v>
      </c>
      <c r="CZ7" s="175">
        <f>IFERROR(CY7+CJ7/10,"")</f>
        <v>10.1</v>
      </c>
      <c r="DA7" s="175" t="str">
        <f>IFERROR(INDEX($CX$7:$CX$1006,MATCH(LARGE($CZ$7:$CZ$1006,ROW(DB7)-ROW($DA$6)),$CZ$7:$CZ$1006,0),1),"")</f>
        <v>Partner</v>
      </c>
      <c r="DB7" s="175">
        <f>IFERROR(LARGE($CY$7:$CY$1006,ROW(DB7)-ROW($DB$6)),"")</f>
        <v>10</v>
      </c>
      <c r="DC7" s="181">
        <f>IF(DE7="","",IF(ISNUMBER(MATCH(DE7,$DE$6:DE6,0)),"",CJ7))</f>
        <v>1</v>
      </c>
      <c r="DD7" s="181">
        <f t="shared" ref="DD7:DE26" si="16">IFERROR(INDEX($AA$7:$BX$1006,$CJ7,DD$6),"")</f>
        <v>9321000</v>
      </c>
      <c r="DE7" s="181" t="str">
        <f t="shared" si="16"/>
        <v>USA</v>
      </c>
      <c r="DF7" s="177" t="str">
        <f>IFERROR(IF(LEN(DE7)=0,"",INDEX(DE$7:DE$1006,SMALL($DC$7:$DC$1006,Y7),1)),"")</f>
        <v>USA</v>
      </c>
      <c r="DG7" s="177">
        <f>IFERROR(IF(LEN(DF7)=0,"",SUMIF(DE$7:DE$1006,DF7,$DD$7:$DD$1006)),"")</f>
        <v>9321000</v>
      </c>
      <c r="DH7" s="175" t="str">
        <f>IFERROR(INDEX($DF$7:$DF$1006,MATCH(LARGE($DG$7:$DG$1006,ROW(DI7)-ROW($DI$6)),$DG$7:$DG$1006,0),1),"")</f>
        <v>Turkey</v>
      </c>
      <c r="DI7" s="175">
        <f>IFERROR(LARGE($DG$7:$DG$1006,ROW(DI7)-ROW($DI$6)),"")</f>
        <v>20450000</v>
      </c>
      <c r="DJ7" s="181">
        <f>IF(DL7="","",IF(ISNUMBER(MATCH(DL7,$DL$6:DL6,0)),"",CJ7))</f>
        <v>1</v>
      </c>
      <c r="DK7" s="181">
        <f t="shared" ref="DK7:DL26" si="17">IFERROR(INDEX($AA$7:$BX$1006,$CJ7,DK$6),"")</f>
        <v>9321000</v>
      </c>
      <c r="DL7" s="181" t="str">
        <f t="shared" si="17"/>
        <v>Financial</v>
      </c>
      <c r="DM7" s="177" t="str">
        <f>IFERROR(IF(LEN(DL7)=0,"",INDEX(DL$7:DL$1006,SMALL($DJ$7:$DJ$1006,Y7),1)),"")</f>
        <v>Financial</v>
      </c>
      <c r="DN7" s="177">
        <f>IFERROR(IF(LEN(DM7)=0,"", ROUND(AVERAGEIF(DL$7:DL$1006,DM7,$DK$7:$DK$1006),1)),"")</f>
        <v>7230857.0999999996</v>
      </c>
      <c r="DO7" s="181">
        <f t="shared" ref="DO7:DO70" si="18">IFERROR(INDEX($AA$7:$BX$1006,$CJ7,DO$6),"")</f>
        <v>25</v>
      </c>
      <c r="DP7" s="188">
        <f>MIN(DO7:DO1006)</f>
        <v>25</v>
      </c>
      <c r="DQ7" s="188" t="str">
        <f>"["&amp;DP7&amp;"-"&amp;DP8&amp;")"</f>
        <v>[25-147)</v>
      </c>
      <c r="DR7" s="188">
        <f>COUNTIFS($DO$7:$DO$1006,"&gt;="&amp;DP7,$DO$7:$DO$1006,"&lt;"&amp;DP8)</f>
        <v>4</v>
      </c>
      <c r="DT7" s="71" t="s">
        <v>389</v>
      </c>
      <c r="DV7" s="72" t="s">
        <v>405</v>
      </c>
      <c r="DW7" s="72" t="s">
        <v>406</v>
      </c>
      <c r="DX7" s="73">
        <v>123</v>
      </c>
      <c r="DY7" s="71" t="s">
        <v>413</v>
      </c>
      <c r="EA7" s="227">
        <f>IFERROR(IF(ISNUMBER(EA$5),DAY(INDEX($AA7:$BX7,1,EA$5)),""),"")</f>
        <v>25</v>
      </c>
      <c r="EB7" s="227">
        <f t="shared" ref="EB7:EB70" si="19">IFERROR(IF(ISNUMBER(EA$5),IF(order2="x",INDEX(months,MONTH(INDEX($AA7:$BX7,1,EA$5)),1),MONTH(INDEX($AA7:$BX7,1,EA$5))),""),"")</f>
        <v>11</v>
      </c>
      <c r="EC7" s="227">
        <f>IFERROR(IF(ISNUMBER(EA$5),YEAR(INDEX($AA7:$BX7,1,EA$5)),""),"")</f>
        <v>2021</v>
      </c>
      <c r="EE7" s="227" t="str">
        <f>IFERROR(IF(ISNUMBER(EE$5),DAY(INDEX($AA7:$BX7,1,EE$5)),""),"")</f>
        <v/>
      </c>
      <c r="EF7" s="227" t="str">
        <f t="shared" ref="EF7:EF70" si="20">IFERROR(IF(ISNUMBER(EE$5),IF(order2="x", INDEX(months,MONTH(INDEX($AA7:$BX7,1,EE$5)),1),MONTH(INDEX($AA7:$BX7,1,EE$5))),""),"")</f>
        <v/>
      </c>
      <c r="EG7" s="227" t="str">
        <f>IFERROR(IF(ISNUMBER(EE$5),YEAR(INDEX($AA7:$BX7,1,EE$5)),""),"")</f>
        <v/>
      </c>
      <c r="EI7" s="227" t="str">
        <f>IFERROR(IF(ISNUMBER(EI$5),DAY(INDEX($AA7:$BX7,1,EI$5)),""),"")</f>
        <v/>
      </c>
      <c r="EJ7" s="227" t="str">
        <f t="shared" ref="EJ7:EJ70" si="21">IFERROR(IF(ISNUMBER(EI$5),IF(order2="x", INDEX(months,MONTH(INDEX($AA7:$BX7,1,EI$5)),1),MONTH(INDEX($AA7:$BX7,1,EI$5))),""),"")</f>
        <v/>
      </c>
      <c r="EK7" s="227" t="str">
        <f>IFERROR(IF(ISNUMBER(EI$5),YEAR(INDEX($AA7:$BX7,1,EI$5)),""),"")</f>
        <v/>
      </c>
      <c r="EM7" s="227" t="str">
        <f>IFERROR(IF(ISNUMBER(EM$5),DAY(INDEX($AA7:$BX7,1,EM$5)),""),"")</f>
        <v/>
      </c>
      <c r="EN7" s="227" t="str">
        <f t="shared" ref="EN7:EN70" si="22">IFERROR(IF(ISNUMBER(EM$5),IF(order2="x", INDEX(months,MONTH(INDEX($AA7:$BX7,1,EM$5)),1),MONTH(INDEX($AA7:$BX7,1,EM$5))),""),"")</f>
        <v/>
      </c>
      <c r="EO7" s="227" t="str">
        <f>IFERROR(IF(ISNUMBER(EM$5),YEAR(INDEX($AA7:$BX7,1,EM$5)),""),"")</f>
        <v/>
      </c>
      <c r="EQ7" s="227" t="str">
        <f>IFERROR(IF(ISNUMBER(EQ$5),DAY(INDEX($AA7:$BX7,1,EQ$5)),""),"")</f>
        <v/>
      </c>
      <c r="ER7" s="227" t="str">
        <f t="shared" ref="ER7:ER70" si="23">IFERROR(IF(ISNUMBER(EQ$5),IF(order2="x", INDEX(months,MONTH(INDEX($AA7:$BX7,1,EQ$5)),1),MONTH(INDEX($AA7:$BX7,1,EQ$5))),""),"")</f>
        <v/>
      </c>
      <c r="ES7" s="227" t="str">
        <f>IFERROR(IF(ISNUMBER(EQ$5),YEAR(INDEX($AA7:$BX7,1,EQ$5)),""),"")</f>
        <v/>
      </c>
    </row>
    <row r="8" spans="2:149" x14ac:dyDescent="0.25">
      <c r="B8" s="160">
        <f>IF(COUNTIF(INDEX(Form!$B$9:$K$83,ROW(Calc!B2),),"")&lt;10,ROW(B10),0)</f>
        <v>0</v>
      </c>
      <c r="C8" s="161"/>
      <c r="E8" s="180" t="str">
        <f t="shared" si="5"/>
        <v>NAME</v>
      </c>
      <c r="F8" s="180">
        <f>IFERROR(IF(ROWS(AllInput[])-COUNTIF(INDEX(Input!$B$7:$AJ$1006,,ROW(F8)-ROW($F$6)),"")&gt;0,ROW(F8)-ROW($F$6),""),"")</f>
        <v>2</v>
      </c>
      <c r="G8" s="180" t="str">
        <f t="shared" si="6"/>
        <v/>
      </c>
      <c r="H8" s="52"/>
      <c r="I8" s="224">
        <f t="shared" ref="I8:I71" si="24">IF(AA8="","",COUNTIF($AA$7:$AA$1006,AA8))</f>
        <v>1</v>
      </c>
      <c r="J8" s="224" t="str">
        <f t="shared" ref="J8:J71" si="25">IFERROR(INDEX($AA$7:$AA$1006,SMALL($Z$7:$Z$1006,Y8),1),"")</f>
        <v>B-00002</v>
      </c>
      <c r="K8" s="52"/>
      <c r="L8" s="224" t="str">
        <f>IF(P8="","",IF(ISNUMBER(MATCH(P8,$P$6:P7,0)),"",Y8))</f>
        <v/>
      </c>
      <c r="M8" s="224">
        <f>IF(Q8="","",IF(ISNUMBER(MATCH(Q8,$Q$6:Q7,0)),"",Y8))</f>
        <v>2</v>
      </c>
      <c r="N8" s="224" t="str">
        <f>IF(R8="","",IF(ISNUMBER(MATCH(R8,$R$6:R7,0)),"",Y8))</f>
        <v/>
      </c>
      <c r="O8" s="224">
        <f>IF(S8="","",IF(ISNUMBER(MATCH(S8,$S$6:S7,0)),"",Y8))</f>
        <v>2</v>
      </c>
      <c r="P8" s="224" t="str">
        <f t="shared" ref="P8:P71" si="26">IFERROR(IF(OR(P$5&gt;50, Z8=""),"",INDEX($AA$7:$BX$1007,Z8,CE$5)),"")</f>
        <v>Financial</v>
      </c>
      <c r="Q8" s="224" t="str">
        <f t="shared" ref="Q8:Q71" si="27">IFERROR(IF(OR(Q$5&gt;50, Z8=""),"",INDEX($AA$7:$BX$1007,Z8,CF$5)),"")</f>
        <v>India</v>
      </c>
      <c r="R8" s="224" t="str">
        <f t="shared" ref="R8:R71" si="28">IFERROR(IF(OR(R$5&gt;50, Z8=""),"",INDEX($AA$7:$BX$1007,Z8,CG$5)),"")</f>
        <v/>
      </c>
      <c r="S8" s="224">
        <f t="shared" ref="S8:S71" si="29">IFERROR(IF(OR(S$5&gt;50, Z8=""),"",INDEX($AA$7:$BX$1007,Z8,CH$5)),"")</f>
        <v>24600</v>
      </c>
      <c r="T8" s="175" t="str">
        <f t="shared" ref="T8:T71" si="30">IFERROR(IF(P8="","",INDEX(P$7:P$1006,SMALL($L$7:$L$1006,Y8),1)),"")</f>
        <v>Food industry</v>
      </c>
      <c r="U8" s="175" t="str">
        <f t="shared" ref="U8:U71" si="31">IFERROR(IF(Q8="","",INDEX(Q$7:Q$1006,SMALL($M$7:$M$1006,Y8),1)),"")</f>
        <v>India</v>
      </c>
      <c r="V8" s="175" t="str">
        <f t="shared" ref="V8:V71" si="32">IFERROR(IF(R8="","",INDEX(R$7:R$1006,SMALL($N$7:$N$1006,Y8),1)),"")</f>
        <v/>
      </c>
      <c r="W8" s="175">
        <f t="shared" ref="W8:W71" si="33">IFERROR(IF(S8="","",INDEX(S$7:S$1006,SMALL($O$7:$O$1006,Y8),1)),"")</f>
        <v>24600</v>
      </c>
      <c r="X8" s="52"/>
      <c r="Y8" s="248">
        <v>2</v>
      </c>
      <c r="Z8" s="186">
        <f>IF(OR(AA8="",AB8=""),"",Y8)</f>
        <v>2</v>
      </c>
      <c r="AA8" s="187" t="str">
        <f>IFERROR(IF(LEN(INDEX(Input!$B$7:$AJ$1007,$Y8,AA$1))=0,"",INDEX(Input!$B$7:$AJ$1007,$Y8,AA$1)),"")</f>
        <v>B-00002</v>
      </c>
      <c r="AB8" s="187" t="str">
        <f>IFERROR(IF(LEN(INDEX(Input!$B$7:$AJ$1007,$Y8,AB$1))=0,"",INDEX(Input!$B$7:$AJ$1007,$Y8,AB$1)),"")</f>
        <v>Linear Marketing</v>
      </c>
      <c r="AC8" s="187" t="str">
        <f>IF(OR($Z8="",AC$5=""),"",IFERROR(IF(INDEX(Input!$B$7:$AJ$1007,$Y8,AC$1)="","",INDEX(Input!$B$7:$AJ$1007,$Y8,AC$1)),""))</f>
        <v>Collective Company</v>
      </c>
      <c r="AD8" s="187" t="str">
        <f>IF(OR($Z8="",AD$5=""),"",IFERROR(IF(INDEX(Input!$B$7:$AJ$1007,$Y8,AD$1)="","",INDEX(Input!$B$7:$AJ$1007,$Y8,AD$1)),""))</f>
        <v>Contractor</v>
      </c>
      <c r="AE8" s="187" t="str">
        <f>IF(OR($Z8="",AE$5=""),"",IFERROR(IF(INDEX(Input!$B$7:$AJ$1007,$Y8,AE$1)="","",INDEX(Input!$B$7:$AJ$1007,$Y8,AE$1)),""))</f>
        <v>-</v>
      </c>
      <c r="AF8" s="187">
        <f>IF(OR($Z8="",AF$5=""),"",IFERROR(IF(INDEX(Input!$B$7:$AJ$1007,$Y8,AF$1)="","",INDEX(Input!$B$7:$AJ$1007,$Y8,AF$1)),""))</f>
        <v>44529</v>
      </c>
      <c r="AG8" s="187" t="str">
        <f>IF(OR($Z8="",AG$5=""),"",IFERROR(IF(INDEX(Input!$B$7:$AJ$1007,$Y8,AG$1)="","",INDEX(Input!$B$7:$AJ$1007,$Y8,AG$1)),""))</f>
        <v>Abra Greene</v>
      </c>
      <c r="AH8" s="187" t="str">
        <f>IF(OR($Z8="",AH$5=""),"",IFERROR(IF(INDEX(Input!$B$7:$AJ$1007,$Y8,AH$1)="","",INDEX(Input!$B$7:$AJ$1007,$Y8,AH$1)),""))</f>
        <v>Financial</v>
      </c>
      <c r="AI8" s="187" t="str">
        <f>IF(OR($Z8="",AI$5=""),"",IFERROR(IF(INDEX(Input!$B$7:$AJ$1007,$Y8,AI$1)="","",INDEX(Input!$B$7:$AJ$1007,$Y8,AI$1)),""))</f>
        <v>Ruby Peters</v>
      </c>
      <c r="AJ8" s="187" t="str">
        <f>IF(OR($Z8="",AJ$5=""),"",IFERROR(IF(INDEX(Input!$B$7:$AJ$1007,$Y8,AJ$1)="","",INDEX(Input!$B$7:$AJ$1007,$Y8,AJ$1)),""))</f>
        <v>Laura Hartman</v>
      </c>
      <c r="AK8" s="187" t="str">
        <f>IF(OR($Z8="",AK$5=""),"",IFERROR(IF(INDEX(Input!$B$7:$AJ$1007,$Y8,AK$1)="","",INDEX(Input!$B$7:$AJ$1007,$Y8,AK$1)),""))</f>
        <v>(557) 683-7717</v>
      </c>
      <c r="AL8" s="187" t="str">
        <f>IF(OR($Z8="",AL$5=""),"",IFERROR(IF(INDEX(Input!$B$7:$AJ$1007,$Y8,AL$1)="","",INDEX(Input!$B$7:$AJ$1007,$Y8,AL$1)),""))</f>
        <v>1-681-640-2807</v>
      </c>
      <c r="AM8" s="187" t="str">
        <f>IF(OR($Z8="",AM$5=""),"",IFERROR(IF(INDEX(Input!$B$7:$AJ$1007,$Y8,AM$1)="","",INDEX(Input!$B$7:$AJ$1007,$Y8,AM$1)),""))</f>
        <v>neque.morbi@outlook.edu</v>
      </c>
      <c r="AN8" s="187" t="str">
        <f>IF(OR($Z8="",AN$5=""),"",IFERROR(IF(INDEX(Input!$B$7:$AJ$1007,$Y8,AN$1)="","",INDEX(Input!$B$7:$AJ$1007,$Y8,AN$1)),""))</f>
        <v>Linear Marketing.com</v>
      </c>
      <c r="AO8" s="187" t="str">
        <f>IF(OR($Z8="",AO$5=""),"",IFERROR(IF(INDEX(Input!$B$7:$AJ$1007,$Y8,AO$1)="","",INDEX(Input!$B$7:$AJ$1007,$Y8,AO$1)),""))</f>
        <v>linkedin.com/company/Linear Marketing</v>
      </c>
      <c r="AP8" s="187" t="str">
        <f>IF(OR($Z8="",AP$5=""),"",IFERROR(IF(INDEX(Input!$B$7:$AJ$1007,$Y8,AP$1)="","",INDEX(Input!$B$7:$AJ$1007,$Y8,AP$1)),""))</f>
        <v/>
      </c>
      <c r="AQ8" s="187" t="str">
        <f>IF(OR($Z8="",AQ$5=""),"",IFERROR(IF(INDEX(Input!$B$7:$AJ$1007,$Y8,AQ$1)="","",INDEX(Input!$B$7:$AJ$1007,$Y8,AQ$1)),""))</f>
        <v>India</v>
      </c>
      <c r="AR8" s="187" t="str">
        <f>IF(OR($Z8="",AR$5=""),"",IFERROR(IF(INDEX(Input!$B$7:$AJ$1007,$Y8,AR$1)="","",INDEX(Input!$B$7:$AJ$1007,$Y8,AR$1)),""))</f>
        <v/>
      </c>
      <c r="AS8" s="187" t="str">
        <f>IF(OR($Z8="",AS$5=""),"",IFERROR(IF(INDEX(Input!$B$7:$AJ$1007,$Y8,AS$1)="","",INDEX(Input!$B$7:$AJ$1007,$Y8,AS$1)),""))</f>
        <v>Paris</v>
      </c>
      <c r="AT8" s="187" t="str">
        <f>IF(OR($Z8="",AT$5=""),"",IFERROR(IF(INDEX(Input!$B$7:$AJ$1007,$Y8,AT$1)="","",INDEX(Input!$B$7:$AJ$1007,$Y8,AT$1)),""))</f>
        <v>521371</v>
      </c>
      <c r="AU8" s="187" t="str">
        <f>IF(OR($Z8="",AU$5=""),"",IFERROR(IF(INDEX(Input!$B$7:$AJ$1007,$Y8,AU$1)="","",INDEX(Input!$B$7:$AJ$1007,$Y8,AU$1)),""))</f>
        <v>Tarragona</v>
      </c>
      <c r="AV8" s="187">
        <f>IF(OR($Z8="",AV$5=""),"",IFERROR(IF(INDEX(Input!$B$7:$AJ$1007,$Y8,AV$1)="","",INDEX(Input!$B$7:$AJ$1007,$Y8,AV$1)),""))</f>
        <v>24600</v>
      </c>
      <c r="AW8" s="187">
        <f>IF(OR($Z8="",AW$5=""),"",IFERROR(IF(INDEX(Input!$B$7:$AJ$1007,$Y8,AW$1)="","",INDEX(Input!$B$7:$AJ$1007,$Y8,AW$1)),""))</f>
        <v>8692000</v>
      </c>
      <c r="AX8" s="187">
        <f>IF(OR($Z8="",AX$5=""),"",IFERROR(IF(INDEX(Input!$B$7:$AJ$1007,$Y8,AX$1)="","",INDEX(Input!$B$7:$AJ$1007,$Y8,AX$1)),""))</f>
        <v>220000</v>
      </c>
      <c r="AY8" s="187" t="str">
        <f>IF(OR($Z8="",AY$5=""),"",IFERROR(IF(INDEX(Input!$B$7:$AJ$1007,$Y8,AY$1)="","",INDEX(Input!$B$7:$AJ$1007,$Y8,AY$1)),""))</f>
        <v/>
      </c>
      <c r="AZ8" s="187" t="str">
        <f>IF(OR($Z8="",AZ$5=""),"",IFERROR(IF(INDEX(Input!$B$7:$AJ$1007,$Y8,AZ$1)="","",INDEX(Input!$B$7:$AJ$1007,$Y8,AZ$1)),""))</f>
        <v/>
      </c>
      <c r="BA8" s="187">
        <f>IF(OR($Z8="",BA$5=""),"",IFERROR(IF(INDEX(Input!$B$7:$AJ$1007,$Y8,BA$1)="","",INDEX(Input!$B$7:$AJ$1007,$Y8,BA$1)),""))</f>
        <v>540</v>
      </c>
      <c r="BB8" s="187" t="str">
        <f>IF(OR($Z8="",BB$5=""),"",IFERROR(IF(INDEX(Input!$B$7:$AJ$1007,$Y8,BB$1)="","",INDEX(Input!$B$7:$AJ$1007,$Y8,BB$1)),""))</f>
        <v/>
      </c>
      <c r="BC8" s="187" t="str">
        <f>IF(OR($Z8="",BC$5=""),"",IFERROR(IF(INDEX(Input!$B$7:$AJ$1007,$Y8,BC$1)="","",INDEX(Input!$B$7:$AJ$1007,$Y8,BC$1)),""))</f>
        <v>SAP</v>
      </c>
      <c r="BD8" s="187" t="str">
        <f>IF(OR($Z8="",BD$5=""),"",IFERROR(IF(INDEX(Input!$B$7:$AJ$1007,$Y8,BD$1)="","",INDEX(Input!$B$7:$AJ$1007,$Y8,BD$1)),""))</f>
        <v>databases, finances</v>
      </c>
      <c r="BE8" s="187" t="str">
        <f>IF(OR($Z8="",BE$5=""),"",IFERROR(IF(INDEX(Input!$B$7:$AJ$1007,$Y8,BE$1)="","",INDEX(Input!$B$7:$AJ$1007,$Y8,BE$1)),""))</f>
        <v/>
      </c>
      <c r="BF8" s="187" t="str">
        <f>IF(OR($Z8="",BF$5=""),"",IFERROR(IF(INDEX(Input!$B$7:$AJ$1007,$Y8,BF$1)="","",INDEX(Input!$B$7:$AJ$1007,$Y8,BF$1)),""))</f>
        <v/>
      </c>
      <c r="BG8" s="187" t="str">
        <f>IF(OR($Z8="",BG$5=""),"",IFERROR(IF(INDEX(Input!$B$7:$AJ$1007,$Y8,BG$1)="","",INDEX(Input!$B$7:$AJ$1007,$Y8,BG$1)),""))</f>
        <v/>
      </c>
      <c r="BH8" s="187" t="str">
        <f>IF(OR($Z8="",BH$5=""),"",IFERROR(IF(INDEX(Input!$B$7:$AJ$1007,$Y8,BH$1)="","",INDEX(Input!$B$7:$AJ$1007,$Y8,BH$1)),""))</f>
        <v/>
      </c>
      <c r="BI8" s="187" t="str">
        <f>IF(OR($Z8="",BI$5=""),"",IFERROR(IF(INDEX(Input!$B$7:$AJ$1007,$Y8,BI$1)="","",INDEX(Input!$B$7:$AJ$1007,$Y8,BI$1)),""))</f>
        <v/>
      </c>
      <c r="BJ8" s="187" t="str">
        <f>IF(OR($Z8="",BJ$5=""),"",IFERROR(IF(INDEX(Input!$B$7:$AJ$1007,$Y8,BJ$1)="","",INDEX(Input!$B$7:$AJ$1007,$Y8,BJ$1)),""))</f>
        <v/>
      </c>
      <c r="BK8" s="187" t="str">
        <f>IF(OR($Z8="",BK$5=""),"",IFERROR(IF(INDEX(Input!$B$7:$AJ$1007,$Y8,BK$1)="","",INDEX(Input!$B$7:$AJ$1007,$Y8,BK$1)),""))</f>
        <v/>
      </c>
      <c r="BL8" s="187" t="str">
        <f>IF(OR($Z8="",BL$5=""),"",IFERROR(IF(INDEX(Input!$B$7:$AJ$1007,$Y8,BL$1)="","",INDEX(Input!$B$7:$AJ$1007,$Y8,BL$1)),""))</f>
        <v/>
      </c>
      <c r="BM8" s="187" t="str">
        <f>IF(OR($Z8="",BM$5=""),"",IFERROR(IF(INDEX(Input!$B$7:$AJ$1007,$Y8,BM$1)="","",INDEX(Input!$B$7:$AJ$1007,$Y8,BM$1)),""))</f>
        <v/>
      </c>
      <c r="BN8" s="187" t="str">
        <f>IF(OR($Z8="",BN$5=""),"",IFERROR(IF(INDEX(Input!$B$7:$AJ$1007,$Y8,BN$1)="","",INDEX(Input!$B$7:$AJ$1007,$Y8,BN$1)),""))</f>
        <v/>
      </c>
      <c r="BO8" s="187" t="str">
        <f>IF(OR($Z8="",BO$5=""),"",IFERROR(IF(INDEX(Input!$B$7:$AJ$1007,$Y8,BO$1)="","",INDEX(Input!$B$7:$AJ$1007,$Y8,BO$1)),""))</f>
        <v/>
      </c>
      <c r="BP8" s="187" t="str">
        <f>IF(OR($Z8="",BP$5=""),"",IFERROR(IF(INDEX(Input!$B$7:$AJ$1007,$Y8,BP$1)="","",INDEX(Input!$B$7:$AJ$1007,$Y8,BP$1)),""))</f>
        <v/>
      </c>
      <c r="BQ8" s="187" t="str">
        <f>IF(OR($Z8="",BQ$5=""),"",IFERROR(IF(INDEX(Input!$B$7:$AJ$1007,$Y8,BQ$1)="","",INDEX(Input!$B$7:$AJ$1007,$Y8,BQ$1)),""))</f>
        <v/>
      </c>
      <c r="BR8" s="187" t="str">
        <f>IF(OR($Z8="",BR$5=""),"",IFERROR(IF(INDEX(Input!$B$7:$AJ$1007,$Y8,BR$1)="","",INDEX(Input!$B$7:$AJ$1007,$Y8,BR$1)),""))</f>
        <v/>
      </c>
      <c r="BS8" s="187" t="str">
        <f>IF(OR($Z8="",BS$5=""),"",IFERROR(IF(INDEX(Input!$B$7:$AJ$1007,$Y8,BS$1)="","",INDEX(Input!$B$7:$AJ$1007,$Y8,BS$1)),""))</f>
        <v/>
      </c>
      <c r="BT8" s="187" t="str">
        <f>IF(OR($Z8="",BT$5=""),"",IFERROR(IF(INDEX(Input!$B$7:$AJ$1007,$Y8,BT$1)="","",INDEX(Input!$B$7:$AJ$1007,$Y8,BT$1)),""))</f>
        <v/>
      </c>
      <c r="BU8" s="187" t="str">
        <f>IF(OR($Z8="",BU$5=""),"",IFERROR(IF(INDEX(Input!$B$7:$AJ$1007,$Y8,BU$1)="","",INDEX(Input!$B$7:$AJ$1007,$Y8,BU$1)),""))</f>
        <v/>
      </c>
      <c r="BV8" s="187" t="str">
        <f>IF(OR($Z8="",BV$5=""),"",IFERROR(IF(INDEX(Input!$B$7:$AJ$1007,$Y8,BV$1)="","",INDEX(Input!$B$7:$AJ$1007,$Y8,BV$1)),""))</f>
        <v/>
      </c>
      <c r="BW8" s="187" t="str">
        <f>IF(OR($Z8="",BW$5=""),"",IFERROR(IF(INDEX(Input!$B$7:$AJ$1007,$Y8,BW$1)="","",INDEX(Input!$B$7:$AJ$1007,$Y8,BW$1)),""))</f>
        <v/>
      </c>
      <c r="BX8" s="187" t="str">
        <f>IF(OR($Z8="",BX$5=""),"",IFERROR(IF(INDEX(Input!$B$7:$AJ$1007,$Y8,BX$1)="","",INDEX(Input!$B$7:$AJ$1007,$Y8,BX$1)),""))</f>
        <v/>
      </c>
      <c r="BY8" s="227" t="str">
        <f t="shared" si="7"/>
        <v>11.29.2021</v>
      </c>
      <c r="BZ8" s="227" t="str">
        <f t="shared" si="8"/>
        <v/>
      </c>
      <c r="CA8" s="227" t="str">
        <f t="shared" si="9"/>
        <v/>
      </c>
      <c r="CB8" s="227" t="str">
        <f t="shared" si="10"/>
        <v/>
      </c>
      <c r="CC8" s="227" t="str">
        <f t="shared" si="11"/>
        <v/>
      </c>
      <c r="CD8" s="224">
        <f t="shared" ref="CD8:CD70" si="34">IF(OR(AND(AA8="",AB8=""), CE8*CF8*CG8*CH8=0),"",ROW(CD8)-ROW($CD$6))</f>
        <v>2</v>
      </c>
      <c r="CE8" s="224">
        <f t="shared" si="12"/>
        <v>1</v>
      </c>
      <c r="CF8" s="224">
        <f t="shared" si="12"/>
        <v>1</v>
      </c>
      <c r="CG8" s="224">
        <f t="shared" si="12"/>
        <v>1</v>
      </c>
      <c r="CH8" s="224">
        <f t="shared" si="12"/>
        <v>1</v>
      </c>
      <c r="CJ8" s="252">
        <f t="shared" ref="CJ8:CJ71" si="35">IFERROR(SMALL($Z$7:$Z$1006,Y8),"")</f>
        <v>2</v>
      </c>
      <c r="CK8" s="253">
        <f>IF(CL8="","",IF(ISNUMBER(MATCH(CL8,$CL$6:CL7,0)),"",CJ8))</f>
        <v>2</v>
      </c>
      <c r="CL8" s="181" t="str">
        <f t="shared" ref="CL8:CL71" si="36">IFERROR(INDEX($AA$7:$BX$1006,$CJ8,CL$6),"")</f>
        <v>Collective Company</v>
      </c>
      <c r="CM8" s="175" t="str">
        <f t="shared" ref="CM8:CM71" si="37">IFERROR(IF(LEN(CL8)=0,"",INDEX(CL$7:CL$1006,SMALL($CK$7:$CK$1006,Y8),1)),"")</f>
        <v>Collective Company</v>
      </c>
      <c r="CN8" s="175">
        <f t="shared" ref="CN8:CN71" si="38">IFERROR(IF(LEN(CM8)=0,"",COUNTIF(CL$7:CL$1006,CM8)),"")</f>
        <v>7</v>
      </c>
      <c r="CO8" s="175">
        <f t="shared" ref="CO8:CO71" si="39">IFERROR(CN8+CJ8/10,"")</f>
        <v>7.2</v>
      </c>
      <c r="CP8" s="175" t="str">
        <f t="shared" si="13"/>
        <v>Collective Company</v>
      </c>
      <c r="CQ8" s="175">
        <f t="shared" ref="CQ8:CQ12" si="40">IFERROR(LARGE($CN$7:$CN$1006,ROW(CQ8)-ROW($CQ$6)),"")</f>
        <v>7</v>
      </c>
      <c r="CR8" s="181">
        <f>IF(CS8="","",IF(ISNUMBER(MATCH(CS8,$CS$6:CS7,0)),"",CJ8))</f>
        <v>2</v>
      </c>
      <c r="CS8" s="181" t="str">
        <f t="shared" si="14"/>
        <v>India</v>
      </c>
      <c r="CT8" s="177" t="str">
        <f t="shared" ref="CT8:CT71" si="41">IFERROR(IF(LEN(CS8)=0,"",INDEX(CS$7:CS$1006,SMALL($CR$7:$CR$1006,Y8),1)),"")</f>
        <v>India</v>
      </c>
      <c r="CU8" s="177">
        <f t="shared" ref="CU8:CU71" si="42">IFERROR(IF(LEN(CT8)=0,"",COUNTIF(CS$7:CS$1006,CT8)),"")</f>
        <v>3</v>
      </c>
      <c r="CV8" s="256">
        <f>IF(CW8="","",IF(ISNUMBER(MATCH(CW8,$CW$6:CW7,0)),"",CJ8))</f>
        <v>2</v>
      </c>
      <c r="CW8" s="181" t="str">
        <f t="shared" si="15"/>
        <v>Contractor</v>
      </c>
      <c r="CX8" s="178" t="str">
        <f t="shared" ref="CX8:CX71" si="43">IFERROR(IF(LEN(CW8)=0,"",INDEX(CW$7:CW$1006,SMALL($CV$7:$CV$1006,Y8),1)),"")</f>
        <v>Contractor</v>
      </c>
      <c r="CY8" s="178">
        <f t="shared" ref="CY8:CY71" si="44">IFERROR(IF(LEN(CX8)=0,"",COUNTIF(CW$7:CW$1006,CX8)),"")</f>
        <v>5</v>
      </c>
      <c r="CZ8" s="175">
        <f t="shared" ref="CZ8:CZ71" si="45">IFERROR(CY8+CJ8/10,"")</f>
        <v>5.2</v>
      </c>
      <c r="DA8" s="175" t="str">
        <f t="shared" ref="DA8:DA12" si="46">IFERROR(INDEX($CX$7:$CX$1006,MATCH(LARGE($CZ$7:$CZ$1006,ROW(DB8)-ROW($DA$6)),$CZ$7:$CZ$1006,0),1),"")</f>
        <v>Startup</v>
      </c>
      <c r="DB8" s="175">
        <f t="shared" ref="DB8:DB12" si="47">IFERROR(LARGE($CY$7:$CY$1006,ROW(DB8)-ROW($DB$6)),"")</f>
        <v>5</v>
      </c>
      <c r="DC8" s="181">
        <f>IF(DE8="","",IF(ISNUMBER(MATCH(DE8,$DE$6:DE7,0)),"",CJ8))</f>
        <v>2</v>
      </c>
      <c r="DD8" s="181">
        <f t="shared" si="16"/>
        <v>8692000</v>
      </c>
      <c r="DE8" s="181" t="str">
        <f t="shared" si="16"/>
        <v>India</v>
      </c>
      <c r="DF8" s="177" t="str">
        <f t="shared" ref="DF8:DF71" si="48">IFERROR(IF(LEN(DE8)=0,"",INDEX(DE$7:DE$1006,SMALL($DC$7:$DC$1006,Y8),1)),"")</f>
        <v>India</v>
      </c>
      <c r="DG8" s="177">
        <f t="shared" ref="DG8:DG71" si="49">IFERROR(IF(LEN(DF8)=0,"",SUMIF(DE$7:DE$1006,DF8,$DD$7:$DD$1006)),"")</f>
        <v>13114000</v>
      </c>
      <c r="DH8" s="175" t="str">
        <f t="shared" ref="DH8:DH21" si="50">IFERROR(INDEX($DF$7:$DF$1006,MATCH(LARGE($DG$7:$DG$1006,ROW(DI8)-ROW($DI$6)),$DG$7:$DG$1006,0),1),"")</f>
        <v>Germany</v>
      </c>
      <c r="DI8" s="175">
        <f t="shared" ref="DI8:DI21" si="51">IFERROR(LARGE($DG$7:$DG$1006,ROW(DI8)-ROW($DI$6)),"")</f>
        <v>17980000</v>
      </c>
      <c r="DJ8" s="181" t="str">
        <f>IF(DL8="","",IF(ISNUMBER(MATCH(DL8,$DL$6:DL7,0)),"",CJ8))</f>
        <v/>
      </c>
      <c r="DK8" s="181">
        <f t="shared" si="17"/>
        <v>8692000</v>
      </c>
      <c r="DL8" s="181" t="str">
        <f t="shared" si="17"/>
        <v>Financial</v>
      </c>
      <c r="DM8" s="177" t="str">
        <f t="shared" ref="DM8:DM71" si="52">IFERROR(IF(LEN(DL8)=0,"",INDEX(DL$7:DL$1006,SMALL($DJ$7:$DJ$1006,Y8),1)),"")</f>
        <v>Food industry</v>
      </c>
      <c r="DN8" s="177">
        <f t="shared" ref="DN8:DN71" si="53">IFERROR(IF(LEN(DM8)=0,"", ROUND(AVERAGEIF(DL$7:DL$1006,DM8,$DK$7:$DK$1006),1)),"")</f>
        <v>2930400</v>
      </c>
      <c r="DO8" s="181">
        <f t="shared" si="18"/>
        <v>540</v>
      </c>
      <c r="DP8" s="188">
        <f>DP7+$DQ$6</f>
        <v>147</v>
      </c>
      <c r="DQ8" s="188" t="str">
        <f t="shared" ref="DQ8:DQ13" si="54">"["&amp;DP8&amp;"-"&amp;DP9&amp;")"</f>
        <v>[147-269)</v>
      </c>
      <c r="DR8" s="188">
        <f t="shared" ref="DR8:DR13" si="55">COUNTIFS($DO$7:$DO$1006,"&gt;="&amp;DP8,$DO$7:$DO$1006,"&lt;"&amp;DP9)</f>
        <v>2</v>
      </c>
      <c r="DT8" s="71" t="s">
        <v>392</v>
      </c>
      <c r="DV8" s="72" t="s">
        <v>407</v>
      </c>
      <c r="DW8" s="72" t="s">
        <v>406</v>
      </c>
      <c r="DX8" s="73">
        <v>213</v>
      </c>
      <c r="DY8" s="71" t="s">
        <v>414</v>
      </c>
      <c r="EA8" s="227">
        <f t="shared" ref="EA8:EA71" si="56">IFERROR(IF(ISNUMBER(EA$5),DAY(INDEX($AA8:$BX8,1,EA$5)),""),"")</f>
        <v>29</v>
      </c>
      <c r="EB8" s="227">
        <f t="shared" si="19"/>
        <v>11</v>
      </c>
      <c r="EC8" s="227">
        <f t="shared" ref="EC8:EC71" si="57">IFERROR(IF(ISNUMBER(EA$5),YEAR(INDEX($AA8:$BX8,1,EA$5)),""),"")</f>
        <v>2021</v>
      </c>
      <c r="EE8" s="227" t="str">
        <f t="shared" ref="EE8:EE71" si="58">IFERROR(IF(ISNUMBER(EE$5),DAY(INDEX($AA8:$BX8,1,EE$5)),""),"")</f>
        <v/>
      </c>
      <c r="EF8" s="227" t="str">
        <f t="shared" si="20"/>
        <v/>
      </c>
      <c r="EG8" s="227" t="str">
        <f t="shared" ref="EG8:EG71" si="59">IFERROR(IF(ISNUMBER(EE$5),YEAR(INDEX($AA8:$BX8,1,EE$5)),""),"")</f>
        <v/>
      </c>
      <c r="EI8" s="227" t="str">
        <f t="shared" ref="EI8:EI71" si="60">IFERROR(IF(ISNUMBER(EI$5),DAY(INDEX($AA8:$BX8,1,EI$5)),""),"")</f>
        <v/>
      </c>
      <c r="EJ8" s="227" t="str">
        <f t="shared" si="21"/>
        <v/>
      </c>
      <c r="EK8" s="227" t="str">
        <f t="shared" ref="EK8:EK71" si="61">IFERROR(IF(ISNUMBER(EI$5),YEAR(INDEX($AA8:$BX8,1,EI$5)),""),"")</f>
        <v/>
      </c>
      <c r="EM8" s="227" t="str">
        <f t="shared" ref="EM8:EM71" si="62">IFERROR(IF(ISNUMBER(EM$5),DAY(INDEX($AA8:$BX8,1,EM$5)),""),"")</f>
        <v/>
      </c>
      <c r="EN8" s="227" t="str">
        <f t="shared" si="22"/>
        <v/>
      </c>
      <c r="EO8" s="227" t="str">
        <f t="shared" ref="EO8:EO71" si="63">IFERROR(IF(ISNUMBER(EM$5),YEAR(INDEX($AA8:$BX8,1,EM$5)),""),"")</f>
        <v/>
      </c>
      <c r="EQ8" s="227" t="str">
        <f t="shared" ref="EQ8:EQ71" si="64">IFERROR(IF(ISNUMBER(EQ$5),DAY(INDEX($AA8:$BX8,1,EQ$5)),""),"")</f>
        <v/>
      </c>
      <c r="ER8" s="227" t="str">
        <f t="shared" si="23"/>
        <v/>
      </c>
      <c r="ES8" s="227" t="str">
        <f t="shared" ref="ES8:ES71" si="65">IFERROR(IF(ISNUMBER(EQ$5),YEAR(INDEX($AA8:$BX8,1,EQ$5)),""),"")</f>
        <v/>
      </c>
    </row>
    <row r="9" spans="2:149" x14ac:dyDescent="0.25">
      <c r="B9" s="160">
        <f>IF(COUNTIF(INDEX(Form!$B$9:$K$83,ROW(Calc!B3),),"")&lt;10,ROW(B11),0)</f>
        <v>11</v>
      </c>
      <c r="C9" s="161"/>
      <c r="E9" s="180" t="str">
        <f t="shared" si="5"/>
        <v>TYPE</v>
      </c>
      <c r="F9" s="180">
        <f>IFERROR(IF(ROWS(AllInput[])-COUNTIF(INDEX(Input!$B$7:$AJ$1006,,ROW(F9)-ROW($F$6)),"")&gt;0,ROW(F9)-ROW($F$6),""),"")</f>
        <v>3</v>
      </c>
      <c r="G9" s="180" t="str">
        <f t="shared" si="6"/>
        <v/>
      </c>
      <c r="H9" s="52"/>
      <c r="I9" s="224">
        <f t="shared" si="24"/>
        <v>1</v>
      </c>
      <c r="J9" s="224" t="str">
        <f t="shared" si="25"/>
        <v>B-00003</v>
      </c>
      <c r="K9" s="52"/>
      <c r="L9" s="224">
        <f>IF(P9="","",IF(ISNUMBER(MATCH(P9,$P$6:P8,0)),"",Y9))</f>
        <v>3</v>
      </c>
      <c r="M9" s="224">
        <f>IF(Q9="","",IF(ISNUMBER(MATCH(Q9,$Q$6:Q8,0)),"",Y9))</f>
        <v>3</v>
      </c>
      <c r="N9" s="224" t="str">
        <f>IF(R9="","",IF(ISNUMBER(MATCH(R9,$R$6:R8,0)),"",Y9))</f>
        <v/>
      </c>
      <c r="O9" s="224">
        <f>IF(S9="","",IF(ISNUMBER(MATCH(S9,$S$6:S8,0)),"",Y9))</f>
        <v>3</v>
      </c>
      <c r="P9" s="224" t="str">
        <f t="shared" si="26"/>
        <v>Food industry</v>
      </c>
      <c r="Q9" s="224" t="str">
        <f t="shared" si="27"/>
        <v>Spain</v>
      </c>
      <c r="R9" s="224" t="str">
        <f t="shared" si="28"/>
        <v/>
      </c>
      <c r="S9" s="224">
        <f t="shared" si="29"/>
        <v>75000</v>
      </c>
      <c r="T9" s="175" t="str">
        <f t="shared" si="30"/>
        <v>Textile</v>
      </c>
      <c r="U9" s="175" t="str">
        <f t="shared" si="31"/>
        <v>Spain</v>
      </c>
      <c r="V9" s="175" t="str">
        <f t="shared" si="32"/>
        <v/>
      </c>
      <c r="W9" s="175">
        <f t="shared" si="33"/>
        <v>75000</v>
      </c>
      <c r="X9" s="52"/>
      <c r="Y9" s="248">
        <v>3</v>
      </c>
      <c r="Z9" s="186">
        <f t="shared" ref="Z9:Z72" si="66">IF(OR(AA9="",AB9=""),"",Y9)</f>
        <v>3</v>
      </c>
      <c r="AA9" s="187" t="str">
        <f>IFERROR(IF(LEN(INDEX(Input!$B$7:$AJ$1007,$Y9,AA$1))=0,"",INDEX(Input!$B$7:$AJ$1007,$Y9,AA$1)),"")</f>
        <v>B-00003</v>
      </c>
      <c r="AB9" s="187" t="str">
        <f>IFERROR(IF(LEN(INDEX(Input!$B$7:$AJ$1007,$Y9,AB$1))=0,"",INDEX(Input!$B$7:$AJ$1007,$Y9,AB$1)),"")</f>
        <v>Edge Finance</v>
      </c>
      <c r="AC9" s="187" t="str">
        <f>IF(OR($Z9="",AC$5=""),"",IFERROR(IF(INDEX(Input!$B$7:$AJ$1007,$Y9,AC$1)="","",INDEX(Input!$B$7:$AJ$1007,$Y9,AC$1)),""))</f>
        <v>Commandite Company</v>
      </c>
      <c r="AD9" s="187" t="str">
        <f>IF(OR($Z9="",AD$5=""),"",IFERROR(IF(INDEX(Input!$B$7:$AJ$1007,$Y9,AD$1)="","",INDEX(Input!$B$7:$AJ$1007,$Y9,AD$1)),""))</f>
        <v>Partner</v>
      </c>
      <c r="AE9" s="187" t="str">
        <f>IF(OR($Z9="",AE$5=""),"",IFERROR(IF(INDEX(Input!$B$7:$AJ$1007,$Y9,AE$1)="","",INDEX(Input!$B$7:$AJ$1007,$Y9,AE$1)),""))</f>
        <v>Edge Finance - xyz</v>
      </c>
      <c r="AF9" s="187">
        <f>IF(OR($Z9="",AF$5=""),"",IFERROR(IF(INDEX(Input!$B$7:$AJ$1007,$Y9,AF$1)="","",INDEX(Input!$B$7:$AJ$1007,$Y9,AF$1)),""))</f>
        <v>44525</v>
      </c>
      <c r="AG9" s="187" t="str">
        <f>IF(OR($Z9="",AG$5=""),"",IFERROR(IF(INDEX(Input!$B$7:$AJ$1007,$Y9,AG$1)="","",INDEX(Input!$B$7:$AJ$1007,$Y9,AG$1)),""))</f>
        <v>Macaulay Hart</v>
      </c>
      <c r="AH9" s="187" t="str">
        <f>IF(OR($Z9="",AH$5=""),"",IFERROR(IF(INDEX(Input!$B$7:$AJ$1007,$Y9,AH$1)="","",INDEX(Input!$B$7:$AJ$1007,$Y9,AH$1)),""))</f>
        <v>Food industry</v>
      </c>
      <c r="AI9" s="187" t="str">
        <f>IF(OR($Z9="",AI$5=""),"",IFERROR(IF(INDEX(Input!$B$7:$AJ$1007,$Y9,AI$1)="","",INDEX(Input!$B$7:$AJ$1007,$Y9,AI$1)),""))</f>
        <v>Rebekah Lawrence</v>
      </c>
      <c r="AJ9" s="187" t="str">
        <f>IF(OR($Z9="",AJ$5=""),"",IFERROR(IF(INDEX(Input!$B$7:$AJ$1007,$Y9,AJ$1)="","",INDEX(Input!$B$7:$AJ$1007,$Y9,AJ$1)),""))</f>
        <v>Dustin Santana</v>
      </c>
      <c r="AK9" s="187" t="str">
        <f>IF(OR($Z9="",AK$5=""),"",IFERROR(IF(INDEX(Input!$B$7:$AJ$1007,$Y9,AK$1)="","",INDEX(Input!$B$7:$AJ$1007,$Y9,AK$1)),""))</f>
        <v>1-541-307-5357</v>
      </c>
      <c r="AL9" s="187" t="str">
        <f>IF(OR($Z9="",AL$5=""),"",IFERROR(IF(INDEX(Input!$B$7:$AJ$1007,$Y9,AL$1)="","",INDEX(Input!$B$7:$AJ$1007,$Y9,AL$1)),""))</f>
        <v>1-814-471-2376</v>
      </c>
      <c r="AM9" s="187" t="str">
        <f>IF(OR($Z9="",AM$5=""),"",IFERROR(IF(INDEX(Input!$B$7:$AJ$1007,$Y9,AM$1)="","",INDEX(Input!$B$7:$AJ$1007,$Y9,AM$1)),""))</f>
        <v>massa.lobortis.ultrices@aol.edu</v>
      </c>
      <c r="AN9" s="187" t="str">
        <f>IF(OR($Z9="",AN$5=""),"",IFERROR(IF(INDEX(Input!$B$7:$AJ$1007,$Y9,AN$1)="","",INDEX(Input!$B$7:$AJ$1007,$Y9,AN$1)),""))</f>
        <v>Edge Finance.com</v>
      </c>
      <c r="AO9" s="187" t="str">
        <f>IF(OR($Z9="",AO$5=""),"",IFERROR(IF(INDEX(Input!$B$7:$AJ$1007,$Y9,AO$1)="","",INDEX(Input!$B$7:$AJ$1007,$Y9,AO$1)),""))</f>
        <v>linkedin.com/company/Edge Finance</v>
      </c>
      <c r="AP9" s="187" t="str">
        <f>IF(OR($Z9="",AP$5=""),"",IFERROR(IF(INDEX(Input!$B$7:$AJ$1007,$Y9,AP$1)="","",INDEX(Input!$B$7:$AJ$1007,$Y9,AP$1)),""))</f>
        <v/>
      </c>
      <c r="AQ9" s="187" t="str">
        <f>IF(OR($Z9="",AQ$5=""),"",IFERROR(IF(INDEX(Input!$B$7:$AJ$1007,$Y9,AQ$1)="","",INDEX(Input!$B$7:$AJ$1007,$Y9,AQ$1)),""))</f>
        <v>Spain</v>
      </c>
      <c r="AR9" s="187" t="str">
        <f>IF(OR($Z9="",AR$5=""),"",IFERROR(IF(INDEX(Input!$B$7:$AJ$1007,$Y9,AR$1)="","",INDEX(Input!$B$7:$AJ$1007,$Y9,AR$1)),""))</f>
        <v/>
      </c>
      <c r="AS9" s="187" t="str">
        <f>IF(OR($Z9="",AS$5=""),"",IFERROR(IF(INDEX(Input!$B$7:$AJ$1007,$Y9,AS$1)="","",INDEX(Input!$B$7:$AJ$1007,$Y9,AS$1)),""))</f>
        <v>Barcelona</v>
      </c>
      <c r="AT9" s="187" t="str">
        <f>IF(OR($Z9="",AT$5=""),"",IFERROR(IF(INDEX(Input!$B$7:$AJ$1007,$Y9,AT$1)="","",INDEX(Input!$B$7:$AJ$1007,$Y9,AT$1)),""))</f>
        <v>784357</v>
      </c>
      <c r="AU9" s="187" t="str">
        <f>IF(OR($Z9="",AU$5=""),"",IFERROR(IF(INDEX(Input!$B$7:$AJ$1007,$Y9,AU$1)="","",INDEX(Input!$B$7:$AJ$1007,$Y9,AU$1)),""))</f>
        <v>Spijkenisse</v>
      </c>
      <c r="AV9" s="187">
        <f>IF(OR($Z9="",AV$5=""),"",IFERROR(IF(INDEX(Input!$B$7:$AJ$1007,$Y9,AV$1)="","",INDEX(Input!$B$7:$AJ$1007,$Y9,AV$1)),""))</f>
        <v>75000</v>
      </c>
      <c r="AW9" s="187">
        <f>IF(OR($Z9="",AW$5=""),"",IFERROR(IF(INDEX(Input!$B$7:$AJ$1007,$Y9,AW$1)="","",INDEX(Input!$B$7:$AJ$1007,$Y9,AW$1)),""))</f>
        <v>1106000</v>
      </c>
      <c r="AX9" s="187">
        <f>IF(OR($Z9="",AX$5=""),"",IFERROR(IF(INDEX(Input!$B$7:$AJ$1007,$Y9,AX$1)="","",INDEX(Input!$B$7:$AJ$1007,$Y9,AX$1)),""))</f>
        <v>889300</v>
      </c>
      <c r="AY9" s="187" t="str">
        <f>IF(OR($Z9="",AY$5=""),"",IFERROR(IF(INDEX(Input!$B$7:$AJ$1007,$Y9,AY$1)="","",INDEX(Input!$B$7:$AJ$1007,$Y9,AY$1)),""))</f>
        <v/>
      </c>
      <c r="AZ9" s="187" t="str">
        <f>IF(OR($Z9="",AZ$5=""),"",IFERROR(IF(INDEX(Input!$B$7:$AJ$1007,$Y9,AZ$1)="","",INDEX(Input!$B$7:$AJ$1007,$Y9,AZ$1)),""))</f>
        <v/>
      </c>
      <c r="BA9" s="187">
        <f>IF(OR($Z9="",BA$5=""),"",IFERROR(IF(INDEX(Input!$B$7:$AJ$1007,$Y9,BA$1)="","",INDEX(Input!$B$7:$AJ$1007,$Y9,BA$1)),""))</f>
        <v>400</v>
      </c>
      <c r="BB9" s="187" t="str">
        <f>IF(OR($Z9="",BB$5=""),"",IFERROR(IF(INDEX(Input!$B$7:$AJ$1007,$Y9,BB$1)="","",INDEX(Input!$B$7:$AJ$1007,$Y9,BB$1)),""))</f>
        <v/>
      </c>
      <c r="BC9" s="187" t="str">
        <f>IF(OR($Z9="",BC$5=""),"",IFERROR(IF(INDEX(Input!$B$7:$AJ$1007,$Y9,BC$1)="","",INDEX(Input!$B$7:$AJ$1007,$Y9,BC$1)),""))</f>
        <v>ORACLE</v>
      </c>
      <c r="BD9" s="187" t="str">
        <f>IF(OR($Z9="",BD$5=""),"",IFERROR(IF(INDEX(Input!$B$7:$AJ$1007,$Y9,BD$1)="","",INDEX(Input!$B$7:$AJ$1007,$Y9,BD$1)),""))</f>
        <v>finances</v>
      </c>
      <c r="BE9" s="187" t="str">
        <f>IF(OR($Z9="",BE$5=""),"",IFERROR(IF(INDEX(Input!$B$7:$AJ$1007,$Y9,BE$1)="","",INDEX(Input!$B$7:$AJ$1007,$Y9,BE$1)),""))</f>
        <v/>
      </c>
      <c r="BF9" s="187" t="str">
        <f>IF(OR($Z9="",BF$5=""),"",IFERROR(IF(INDEX(Input!$B$7:$AJ$1007,$Y9,BF$1)="","",INDEX(Input!$B$7:$AJ$1007,$Y9,BF$1)),""))</f>
        <v/>
      </c>
      <c r="BG9" s="187" t="str">
        <f>IF(OR($Z9="",BG$5=""),"",IFERROR(IF(INDEX(Input!$B$7:$AJ$1007,$Y9,BG$1)="","",INDEX(Input!$B$7:$AJ$1007,$Y9,BG$1)),""))</f>
        <v/>
      </c>
      <c r="BH9" s="187" t="str">
        <f>IF(OR($Z9="",BH$5=""),"",IFERROR(IF(INDEX(Input!$B$7:$AJ$1007,$Y9,BH$1)="","",INDEX(Input!$B$7:$AJ$1007,$Y9,BH$1)),""))</f>
        <v/>
      </c>
      <c r="BI9" s="187" t="str">
        <f>IF(OR($Z9="",BI$5=""),"",IFERROR(IF(INDEX(Input!$B$7:$AJ$1007,$Y9,BI$1)="","",INDEX(Input!$B$7:$AJ$1007,$Y9,BI$1)),""))</f>
        <v/>
      </c>
      <c r="BJ9" s="187" t="str">
        <f>IF(OR($Z9="",BJ$5=""),"",IFERROR(IF(INDEX(Input!$B$7:$AJ$1007,$Y9,BJ$1)="","",INDEX(Input!$B$7:$AJ$1007,$Y9,BJ$1)),""))</f>
        <v/>
      </c>
      <c r="BK9" s="187" t="str">
        <f>IF(OR($Z9="",BK$5=""),"",IFERROR(IF(INDEX(Input!$B$7:$AJ$1007,$Y9,BK$1)="","",INDEX(Input!$B$7:$AJ$1007,$Y9,BK$1)),""))</f>
        <v/>
      </c>
      <c r="BL9" s="187" t="str">
        <f>IF(OR($Z9="",BL$5=""),"",IFERROR(IF(INDEX(Input!$B$7:$AJ$1007,$Y9,BL$1)="","",INDEX(Input!$B$7:$AJ$1007,$Y9,BL$1)),""))</f>
        <v/>
      </c>
      <c r="BM9" s="187" t="str">
        <f>IF(OR($Z9="",BM$5=""),"",IFERROR(IF(INDEX(Input!$B$7:$AJ$1007,$Y9,BM$1)="","",INDEX(Input!$B$7:$AJ$1007,$Y9,BM$1)),""))</f>
        <v/>
      </c>
      <c r="BN9" s="187" t="str">
        <f>IF(OR($Z9="",BN$5=""),"",IFERROR(IF(INDEX(Input!$B$7:$AJ$1007,$Y9,BN$1)="","",INDEX(Input!$B$7:$AJ$1007,$Y9,BN$1)),""))</f>
        <v/>
      </c>
      <c r="BO9" s="187" t="str">
        <f>IF(OR($Z9="",BO$5=""),"",IFERROR(IF(INDEX(Input!$B$7:$AJ$1007,$Y9,BO$1)="","",INDEX(Input!$B$7:$AJ$1007,$Y9,BO$1)),""))</f>
        <v/>
      </c>
      <c r="BP9" s="187" t="str">
        <f>IF(OR($Z9="",BP$5=""),"",IFERROR(IF(INDEX(Input!$B$7:$AJ$1007,$Y9,BP$1)="","",INDEX(Input!$B$7:$AJ$1007,$Y9,BP$1)),""))</f>
        <v/>
      </c>
      <c r="BQ9" s="187" t="str">
        <f>IF(OR($Z9="",BQ$5=""),"",IFERROR(IF(INDEX(Input!$B$7:$AJ$1007,$Y9,BQ$1)="","",INDEX(Input!$B$7:$AJ$1007,$Y9,BQ$1)),""))</f>
        <v/>
      </c>
      <c r="BR9" s="187" t="str">
        <f>IF(OR($Z9="",BR$5=""),"",IFERROR(IF(INDEX(Input!$B$7:$AJ$1007,$Y9,BR$1)="","",INDEX(Input!$B$7:$AJ$1007,$Y9,BR$1)),""))</f>
        <v/>
      </c>
      <c r="BS9" s="187" t="str">
        <f>IF(OR($Z9="",BS$5=""),"",IFERROR(IF(INDEX(Input!$B$7:$AJ$1007,$Y9,BS$1)="","",INDEX(Input!$B$7:$AJ$1007,$Y9,BS$1)),""))</f>
        <v/>
      </c>
      <c r="BT9" s="187" t="str">
        <f>IF(OR($Z9="",BT$5=""),"",IFERROR(IF(INDEX(Input!$B$7:$AJ$1007,$Y9,BT$1)="","",INDEX(Input!$B$7:$AJ$1007,$Y9,BT$1)),""))</f>
        <v/>
      </c>
      <c r="BU9" s="187" t="str">
        <f>IF(OR($Z9="",BU$5=""),"",IFERROR(IF(INDEX(Input!$B$7:$AJ$1007,$Y9,BU$1)="","",INDEX(Input!$B$7:$AJ$1007,$Y9,BU$1)),""))</f>
        <v/>
      </c>
      <c r="BV9" s="187" t="str">
        <f>IF(OR($Z9="",BV$5=""),"",IFERROR(IF(INDEX(Input!$B$7:$AJ$1007,$Y9,BV$1)="","",INDEX(Input!$B$7:$AJ$1007,$Y9,BV$1)),""))</f>
        <v/>
      </c>
      <c r="BW9" s="187" t="str">
        <f>IF(OR($Z9="",BW$5=""),"",IFERROR(IF(INDEX(Input!$B$7:$AJ$1007,$Y9,BW$1)="","",INDEX(Input!$B$7:$AJ$1007,$Y9,BW$1)),""))</f>
        <v/>
      </c>
      <c r="BX9" s="187" t="str">
        <f>IF(OR($Z9="",BX$5=""),"",IFERROR(IF(INDEX(Input!$B$7:$AJ$1007,$Y9,BX$1)="","",INDEX(Input!$B$7:$AJ$1007,$Y9,BX$1)),""))</f>
        <v/>
      </c>
      <c r="BY9" s="227" t="str">
        <f t="shared" si="7"/>
        <v>11.25.2021</v>
      </c>
      <c r="BZ9" s="227" t="str">
        <f t="shared" si="8"/>
        <v/>
      </c>
      <c r="CA9" s="227" t="str">
        <f t="shared" si="9"/>
        <v/>
      </c>
      <c r="CB9" s="227" t="str">
        <f t="shared" si="10"/>
        <v/>
      </c>
      <c r="CC9" s="227" t="str">
        <f t="shared" si="11"/>
        <v/>
      </c>
      <c r="CD9" s="224" t="str">
        <f t="shared" si="34"/>
        <v/>
      </c>
      <c r="CE9" s="224">
        <f t="shared" si="12"/>
        <v>0</v>
      </c>
      <c r="CF9" s="224">
        <f t="shared" si="12"/>
        <v>1</v>
      </c>
      <c r="CG9" s="224">
        <f t="shared" si="12"/>
        <v>1</v>
      </c>
      <c r="CH9" s="224">
        <f t="shared" si="12"/>
        <v>1</v>
      </c>
      <c r="CJ9" s="252">
        <f t="shared" si="35"/>
        <v>3</v>
      </c>
      <c r="CK9" s="253">
        <f>IF(CL9="","",IF(ISNUMBER(MATCH(CL9,$CL$6:CL8,0)),"",CJ9))</f>
        <v>3</v>
      </c>
      <c r="CL9" s="181" t="str">
        <f t="shared" si="36"/>
        <v>Commandite Company</v>
      </c>
      <c r="CM9" s="175" t="str">
        <f t="shared" si="37"/>
        <v>Commandite Company</v>
      </c>
      <c r="CN9" s="175">
        <f t="shared" si="38"/>
        <v>4</v>
      </c>
      <c r="CO9" s="175">
        <f t="shared" si="39"/>
        <v>4.3</v>
      </c>
      <c r="CP9" s="175" t="str">
        <f t="shared" si="13"/>
        <v>Limited Liability Company</v>
      </c>
      <c r="CQ9" s="175">
        <f t="shared" si="40"/>
        <v>5</v>
      </c>
      <c r="CR9" s="181">
        <f>IF(CS9="","",IF(ISNUMBER(MATCH(CS9,$CS$6:CS8,0)),"",CJ9))</f>
        <v>3</v>
      </c>
      <c r="CS9" s="181" t="str">
        <f t="shared" si="14"/>
        <v>Spain</v>
      </c>
      <c r="CT9" s="177" t="str">
        <f t="shared" si="41"/>
        <v>Spain</v>
      </c>
      <c r="CU9" s="177">
        <f t="shared" si="42"/>
        <v>2</v>
      </c>
      <c r="CV9" s="256" t="str">
        <f>IF(CW9="","",IF(ISNUMBER(MATCH(CW9,$CW$6:CW8,0)),"",CJ9))</f>
        <v/>
      </c>
      <c r="CW9" s="181" t="str">
        <f t="shared" si="15"/>
        <v>Partner</v>
      </c>
      <c r="CX9" s="178" t="str">
        <f t="shared" si="43"/>
        <v>Corporation</v>
      </c>
      <c r="CY9" s="178">
        <f t="shared" si="44"/>
        <v>5</v>
      </c>
      <c r="CZ9" s="175">
        <f t="shared" si="45"/>
        <v>5.3</v>
      </c>
      <c r="DA9" s="175" t="str">
        <f t="shared" si="46"/>
        <v>Corporation</v>
      </c>
      <c r="DB9" s="175">
        <f t="shared" si="47"/>
        <v>5</v>
      </c>
      <c r="DC9" s="181">
        <f>IF(DE9="","",IF(ISNUMBER(MATCH(DE9,$DE$6:DE8,0)),"",CJ9))</f>
        <v>3</v>
      </c>
      <c r="DD9" s="181">
        <f t="shared" si="16"/>
        <v>1106000</v>
      </c>
      <c r="DE9" s="181" t="str">
        <f t="shared" si="16"/>
        <v>Spain</v>
      </c>
      <c r="DF9" s="177" t="str">
        <f t="shared" si="48"/>
        <v>Spain</v>
      </c>
      <c r="DG9" s="177">
        <f t="shared" si="49"/>
        <v>6944000</v>
      </c>
      <c r="DH9" s="175" t="str">
        <f t="shared" si="50"/>
        <v>India</v>
      </c>
      <c r="DI9" s="175">
        <f t="shared" si="51"/>
        <v>13114000</v>
      </c>
      <c r="DJ9" s="181">
        <f>IF(DL9="","",IF(ISNUMBER(MATCH(DL9,$DL$6:DL8,0)),"",CJ9))</f>
        <v>3</v>
      </c>
      <c r="DK9" s="181">
        <f t="shared" si="17"/>
        <v>1106000</v>
      </c>
      <c r="DL9" s="181" t="str">
        <f t="shared" si="17"/>
        <v>Food industry</v>
      </c>
      <c r="DM9" s="177" t="str">
        <f t="shared" si="52"/>
        <v>Textile</v>
      </c>
      <c r="DN9" s="177">
        <f t="shared" si="53"/>
        <v>4981333.3</v>
      </c>
      <c r="DO9" s="181">
        <f t="shared" si="18"/>
        <v>400</v>
      </c>
      <c r="DP9" s="188">
        <f t="shared" ref="DP9:DP13" si="67">DP8+$DQ$6</f>
        <v>269</v>
      </c>
      <c r="DQ9" s="188" t="str">
        <f t="shared" si="54"/>
        <v>[269-391)</v>
      </c>
      <c r="DR9" s="188">
        <f t="shared" si="55"/>
        <v>3</v>
      </c>
      <c r="DT9" s="71" t="s">
        <v>391</v>
      </c>
      <c r="DV9" s="72" t="s">
        <v>408</v>
      </c>
      <c r="DW9" s="72" t="s">
        <v>409</v>
      </c>
      <c r="DX9" s="73">
        <v>213</v>
      </c>
      <c r="DY9" s="71" t="s">
        <v>415</v>
      </c>
      <c r="EA9" s="227">
        <f t="shared" si="56"/>
        <v>25</v>
      </c>
      <c r="EB9" s="227">
        <f t="shared" si="19"/>
        <v>11</v>
      </c>
      <c r="EC9" s="227">
        <f t="shared" si="57"/>
        <v>2021</v>
      </c>
      <c r="EE9" s="227" t="str">
        <f t="shared" si="58"/>
        <v/>
      </c>
      <c r="EF9" s="227" t="str">
        <f t="shared" si="20"/>
        <v/>
      </c>
      <c r="EG9" s="227" t="str">
        <f t="shared" si="59"/>
        <v/>
      </c>
      <c r="EI9" s="227" t="str">
        <f t="shared" si="60"/>
        <v/>
      </c>
      <c r="EJ9" s="227" t="str">
        <f t="shared" si="21"/>
        <v/>
      </c>
      <c r="EK9" s="227" t="str">
        <f t="shared" si="61"/>
        <v/>
      </c>
      <c r="EM9" s="227" t="str">
        <f t="shared" si="62"/>
        <v/>
      </c>
      <c r="EN9" s="227" t="str">
        <f t="shared" si="22"/>
        <v/>
      </c>
      <c r="EO9" s="227" t="str">
        <f t="shared" si="63"/>
        <v/>
      </c>
      <c r="EQ9" s="227" t="str">
        <f t="shared" si="64"/>
        <v/>
      </c>
      <c r="ER9" s="227" t="str">
        <f t="shared" si="23"/>
        <v/>
      </c>
      <c r="ES9" s="227" t="str">
        <f t="shared" si="65"/>
        <v/>
      </c>
    </row>
    <row r="10" spans="2:149" x14ac:dyDescent="0.25">
      <c r="B10" s="160">
        <f>IF(COUNTIF(INDEX(Form!$B$9:$K$83,ROW(Calc!B4),),"")&lt;10,ROW(B12),0)</f>
        <v>0</v>
      </c>
      <c r="C10" s="161"/>
      <c r="E10" s="180" t="str">
        <f t="shared" si="5"/>
        <v>STATUS</v>
      </c>
      <c r="F10" s="180">
        <f>IFERROR(IF(ROWS(AllInput[])-COUNTIF(INDEX(Input!$B$7:$AJ$1006,,ROW(F10)-ROW($F$6)),"")&gt;0,ROW(F10)-ROW($F$6),""),"")</f>
        <v>4</v>
      </c>
      <c r="G10" s="180" t="str">
        <f t="shared" si="6"/>
        <v/>
      </c>
      <c r="H10" s="147"/>
      <c r="I10" s="224">
        <f t="shared" si="24"/>
        <v>1</v>
      </c>
      <c r="J10" s="224" t="str">
        <f t="shared" si="25"/>
        <v>B-00004</v>
      </c>
      <c r="K10" s="52"/>
      <c r="L10" s="224">
        <f>IF(P10="","",IF(ISNUMBER(MATCH(P10,$P$6:P9,0)),"",Y10))</f>
        <v>4</v>
      </c>
      <c r="M10" s="224">
        <f>IF(Q10="","",IF(ISNUMBER(MATCH(Q10,$Q$6:Q9,0)),"",Y10))</f>
        <v>4</v>
      </c>
      <c r="N10" s="224" t="str">
        <f>IF(R10="","",IF(ISNUMBER(MATCH(R10,$R$6:R9,0)),"",Y10))</f>
        <v/>
      </c>
      <c r="O10" s="224">
        <f>IF(S10="","",IF(ISNUMBER(MATCH(S10,$S$6:S9,0)),"",Y10))</f>
        <v>4</v>
      </c>
      <c r="P10" s="224" t="str">
        <f t="shared" si="26"/>
        <v>Textile</v>
      </c>
      <c r="Q10" s="224" t="str">
        <f t="shared" si="27"/>
        <v>Turkey</v>
      </c>
      <c r="R10" s="224" t="str">
        <f t="shared" si="28"/>
        <v/>
      </c>
      <c r="S10" s="224">
        <f t="shared" si="29"/>
        <v>74000</v>
      </c>
      <c r="T10" s="175" t="str">
        <f t="shared" si="30"/>
        <v>Automotive</v>
      </c>
      <c r="U10" s="175" t="str">
        <f t="shared" si="31"/>
        <v>Turkey</v>
      </c>
      <c r="V10" s="175" t="str">
        <f t="shared" si="32"/>
        <v/>
      </c>
      <c r="W10" s="175">
        <f t="shared" si="33"/>
        <v>74000</v>
      </c>
      <c r="X10" s="52"/>
      <c r="Y10" s="248">
        <v>4</v>
      </c>
      <c r="Z10" s="186">
        <f t="shared" si="66"/>
        <v>4</v>
      </c>
      <c r="AA10" s="187" t="str">
        <f>IFERROR(IF(LEN(INDEX(Input!$B$7:$AJ$1007,$Y10,AA$1))=0,"",INDEX(Input!$B$7:$AJ$1007,$Y10,AA$1)),"")</f>
        <v>B-00004</v>
      </c>
      <c r="AB10" s="187" t="str">
        <f>IFERROR(IF(LEN(INDEX(Input!$B$7:$AJ$1007,$Y10,AB$1))=0,"",INDEX(Input!$B$7:$AJ$1007,$Y10,AB$1)),"")</f>
        <v>Overdrive Logistics</v>
      </c>
      <c r="AC10" s="187" t="str">
        <f>IF(OR($Z10="",AC$5=""),"",IFERROR(IF(INDEX(Input!$B$7:$AJ$1007,$Y10,AC$1)="","",INDEX(Input!$B$7:$AJ$1007,$Y10,AC$1)),""))</f>
        <v>Collective Company</v>
      </c>
      <c r="AD10" s="187" t="str">
        <f>IF(OR($Z10="",AD$5=""),"",IFERROR(IF(INDEX(Input!$B$7:$AJ$1007,$Y10,AD$1)="","",INDEX(Input!$B$7:$AJ$1007,$Y10,AD$1)),""))</f>
        <v>Corporation</v>
      </c>
      <c r="AE10" s="187" t="str">
        <f>IF(OR($Z10="",AE$5=""),"",IFERROR(IF(INDEX(Input!$B$7:$AJ$1007,$Y10,AE$1)="","",INDEX(Input!$B$7:$AJ$1007,$Y10,AE$1)),""))</f>
        <v>Overdrive Logistics - xyz</v>
      </c>
      <c r="AF10" s="187">
        <f>IF(OR($Z10="",AF$5=""),"",IFERROR(IF(INDEX(Input!$B$7:$AJ$1007,$Y10,AF$1)="","",INDEX(Input!$B$7:$AJ$1007,$Y10,AF$1)),""))</f>
        <v>44525</v>
      </c>
      <c r="AG10" s="187" t="str">
        <f>IF(OR($Z10="",AG$5=""),"",IFERROR(IF(INDEX(Input!$B$7:$AJ$1007,$Y10,AG$1)="","",INDEX(Input!$B$7:$AJ$1007,$Y10,AG$1)),""))</f>
        <v>Brenda Fuller</v>
      </c>
      <c r="AH10" s="187" t="str">
        <f>IF(OR($Z10="",AH$5=""),"",IFERROR(IF(INDEX(Input!$B$7:$AJ$1007,$Y10,AH$1)="","",INDEX(Input!$B$7:$AJ$1007,$Y10,AH$1)),""))</f>
        <v>Textile</v>
      </c>
      <c r="AI10" s="187" t="str">
        <f>IF(OR($Z10="",AI$5=""),"",IFERROR(IF(INDEX(Input!$B$7:$AJ$1007,$Y10,AI$1)="","",INDEX(Input!$B$7:$AJ$1007,$Y10,AI$1)),""))</f>
        <v>Nerea Leon</v>
      </c>
      <c r="AJ10" s="187" t="str">
        <f>IF(OR($Z10="",AJ$5=""),"",IFERROR(IF(INDEX(Input!$B$7:$AJ$1007,$Y10,AJ$1)="","",INDEX(Input!$B$7:$AJ$1007,$Y10,AJ$1)),""))</f>
        <v>Aidan Yates</v>
      </c>
      <c r="AK10" s="187" t="str">
        <f>IF(OR($Z10="",AK$5=""),"",IFERROR(IF(INDEX(Input!$B$7:$AJ$1007,$Y10,AK$1)="","",INDEX(Input!$B$7:$AJ$1007,$Y10,AK$1)),""))</f>
        <v>1-868-596-7615</v>
      </c>
      <c r="AL10" s="187" t="str">
        <f>IF(OR($Z10="",AL$5=""),"",IFERROR(IF(INDEX(Input!$B$7:$AJ$1007,$Y10,AL$1)="","",INDEX(Input!$B$7:$AJ$1007,$Y10,AL$1)),""))</f>
        <v>1-776-132-4431</v>
      </c>
      <c r="AM10" s="187" t="str">
        <f>IF(OR($Z10="",AM$5=""),"",IFERROR(IF(INDEX(Input!$B$7:$AJ$1007,$Y10,AM$1)="","",INDEX(Input!$B$7:$AJ$1007,$Y10,AM$1)),""))</f>
        <v>sociis.natoque@icloud.net</v>
      </c>
      <c r="AN10" s="187" t="str">
        <f>IF(OR($Z10="",AN$5=""),"",IFERROR(IF(INDEX(Input!$B$7:$AJ$1007,$Y10,AN$1)="","",INDEX(Input!$B$7:$AJ$1007,$Y10,AN$1)),""))</f>
        <v>Overdrive Logistics.com</v>
      </c>
      <c r="AO10" s="187" t="str">
        <f>IF(OR($Z10="",AO$5=""),"",IFERROR(IF(INDEX(Input!$B$7:$AJ$1007,$Y10,AO$1)="","",INDEX(Input!$B$7:$AJ$1007,$Y10,AO$1)),""))</f>
        <v>linkedin.com/company/Overdrive Logistics</v>
      </c>
      <c r="AP10" s="187" t="str">
        <f>IF(OR($Z10="",AP$5=""),"",IFERROR(IF(INDEX(Input!$B$7:$AJ$1007,$Y10,AP$1)="","",INDEX(Input!$B$7:$AJ$1007,$Y10,AP$1)),""))</f>
        <v/>
      </c>
      <c r="AQ10" s="187" t="str">
        <f>IF(OR($Z10="",AQ$5=""),"",IFERROR(IF(INDEX(Input!$B$7:$AJ$1007,$Y10,AQ$1)="","",INDEX(Input!$B$7:$AJ$1007,$Y10,AQ$1)),""))</f>
        <v>Turkey</v>
      </c>
      <c r="AR10" s="187" t="str">
        <f>IF(OR($Z10="",AR$5=""),"",IFERROR(IF(INDEX(Input!$B$7:$AJ$1007,$Y10,AR$1)="","",INDEX(Input!$B$7:$AJ$1007,$Y10,AR$1)),""))</f>
        <v/>
      </c>
      <c r="AS10" s="187" t="str">
        <f>IF(OR($Z10="",AS$5=""),"",IFERROR(IF(INDEX(Input!$B$7:$AJ$1007,$Y10,AS$1)="","",INDEX(Input!$B$7:$AJ$1007,$Y10,AS$1)),""))</f>
        <v>Barcelona</v>
      </c>
      <c r="AT10" s="187" t="str">
        <f>IF(OR($Z10="",AT$5=""),"",IFERROR(IF(INDEX(Input!$B$7:$AJ$1007,$Y10,AT$1)="","",INDEX(Input!$B$7:$AJ$1007,$Y10,AT$1)),""))</f>
        <v>7483 XO</v>
      </c>
      <c r="AU10" s="187" t="str">
        <f>IF(OR($Z10="",AU$5=""),"",IFERROR(IF(INDEX(Input!$B$7:$AJ$1007,$Y10,AU$1)="","",INDEX(Input!$B$7:$AJ$1007,$Y10,AU$1)),""))</f>
        <v>Bida</v>
      </c>
      <c r="AV10" s="187">
        <f>IF(OR($Z10="",AV$5=""),"",IFERROR(IF(INDEX(Input!$B$7:$AJ$1007,$Y10,AV$1)="","",INDEX(Input!$B$7:$AJ$1007,$Y10,AV$1)),""))</f>
        <v>74000</v>
      </c>
      <c r="AW10" s="187">
        <f>IF(OR($Z10="",AW$5=""),"",IFERROR(IF(INDEX(Input!$B$7:$AJ$1007,$Y10,AW$1)="","",INDEX(Input!$B$7:$AJ$1007,$Y10,AW$1)),""))</f>
        <v>6058000</v>
      </c>
      <c r="AX10" s="187">
        <f>IF(OR($Z10="",AX$5=""),"",IFERROR(IF(INDEX(Input!$B$7:$AJ$1007,$Y10,AX$1)="","",INDEX(Input!$B$7:$AJ$1007,$Y10,AX$1)),""))</f>
        <v>438000</v>
      </c>
      <c r="AY10" s="187" t="str">
        <f>IF(OR($Z10="",AY$5=""),"",IFERROR(IF(INDEX(Input!$B$7:$AJ$1007,$Y10,AY$1)="","",INDEX(Input!$B$7:$AJ$1007,$Y10,AY$1)),""))</f>
        <v/>
      </c>
      <c r="AZ10" s="187" t="str">
        <f>IF(OR($Z10="",AZ$5=""),"",IFERROR(IF(INDEX(Input!$B$7:$AJ$1007,$Y10,AZ$1)="","",INDEX(Input!$B$7:$AJ$1007,$Y10,AZ$1)),""))</f>
        <v/>
      </c>
      <c r="BA10" s="187">
        <f>IF(OR($Z10="",BA$5=""),"",IFERROR(IF(INDEX(Input!$B$7:$AJ$1007,$Y10,BA$1)="","",INDEX(Input!$B$7:$AJ$1007,$Y10,BA$1)),""))</f>
        <v>670</v>
      </c>
      <c r="BB10" s="187" t="str">
        <f>IF(OR($Z10="",BB$5=""),"",IFERROR(IF(INDEX(Input!$B$7:$AJ$1007,$Y10,BB$1)="","",INDEX(Input!$B$7:$AJ$1007,$Y10,BB$1)),""))</f>
        <v/>
      </c>
      <c r="BC10" s="187" t="str">
        <f>IF(OR($Z10="",BC$5=""),"",IFERROR(IF(INDEX(Input!$B$7:$AJ$1007,$Y10,BC$1)="","",INDEX(Input!$B$7:$AJ$1007,$Y10,BC$1)),""))</f>
        <v>SAP</v>
      </c>
      <c r="BD10" s="187" t="str">
        <f>IF(OR($Z10="",BD$5=""),"",IFERROR(IF(INDEX(Input!$B$7:$AJ$1007,$Y10,BD$1)="","",INDEX(Input!$B$7:$AJ$1007,$Y10,BD$1)),""))</f>
        <v>database</v>
      </c>
      <c r="BE10" s="187" t="str">
        <f>IF(OR($Z10="",BE$5=""),"",IFERROR(IF(INDEX(Input!$B$7:$AJ$1007,$Y10,BE$1)="","",INDEX(Input!$B$7:$AJ$1007,$Y10,BE$1)),""))</f>
        <v/>
      </c>
      <c r="BF10" s="187" t="str">
        <f>IF(OR($Z10="",BF$5=""),"",IFERROR(IF(INDEX(Input!$B$7:$AJ$1007,$Y10,BF$1)="","",INDEX(Input!$B$7:$AJ$1007,$Y10,BF$1)),""))</f>
        <v/>
      </c>
      <c r="BG10" s="187" t="str">
        <f>IF(OR($Z10="",BG$5=""),"",IFERROR(IF(INDEX(Input!$B$7:$AJ$1007,$Y10,BG$1)="","",INDEX(Input!$B$7:$AJ$1007,$Y10,BG$1)),""))</f>
        <v/>
      </c>
      <c r="BH10" s="187" t="str">
        <f>IF(OR($Z10="",BH$5=""),"",IFERROR(IF(INDEX(Input!$B$7:$AJ$1007,$Y10,BH$1)="","",INDEX(Input!$B$7:$AJ$1007,$Y10,BH$1)),""))</f>
        <v/>
      </c>
      <c r="BI10" s="187" t="str">
        <f>IF(OR($Z10="",BI$5=""),"",IFERROR(IF(INDEX(Input!$B$7:$AJ$1007,$Y10,BI$1)="","",INDEX(Input!$B$7:$AJ$1007,$Y10,BI$1)),""))</f>
        <v/>
      </c>
      <c r="BJ10" s="187" t="str">
        <f>IF(OR($Z10="",BJ$5=""),"",IFERROR(IF(INDEX(Input!$B$7:$AJ$1007,$Y10,BJ$1)="","",INDEX(Input!$B$7:$AJ$1007,$Y10,BJ$1)),""))</f>
        <v/>
      </c>
      <c r="BK10" s="187" t="str">
        <f>IF(OR($Z10="",BK$5=""),"",IFERROR(IF(INDEX(Input!$B$7:$AJ$1007,$Y10,BK$1)="","",INDEX(Input!$B$7:$AJ$1007,$Y10,BK$1)),""))</f>
        <v/>
      </c>
      <c r="BL10" s="187" t="str">
        <f>IF(OR($Z10="",BL$5=""),"",IFERROR(IF(INDEX(Input!$B$7:$AJ$1007,$Y10,BL$1)="","",INDEX(Input!$B$7:$AJ$1007,$Y10,BL$1)),""))</f>
        <v/>
      </c>
      <c r="BM10" s="187" t="str">
        <f>IF(OR($Z10="",BM$5=""),"",IFERROR(IF(INDEX(Input!$B$7:$AJ$1007,$Y10,BM$1)="","",INDEX(Input!$B$7:$AJ$1007,$Y10,BM$1)),""))</f>
        <v/>
      </c>
      <c r="BN10" s="187" t="str">
        <f>IF(OR($Z10="",BN$5=""),"",IFERROR(IF(INDEX(Input!$B$7:$AJ$1007,$Y10,BN$1)="","",INDEX(Input!$B$7:$AJ$1007,$Y10,BN$1)),""))</f>
        <v/>
      </c>
      <c r="BO10" s="187" t="str">
        <f>IF(OR($Z10="",BO$5=""),"",IFERROR(IF(INDEX(Input!$B$7:$AJ$1007,$Y10,BO$1)="","",INDEX(Input!$B$7:$AJ$1007,$Y10,BO$1)),""))</f>
        <v/>
      </c>
      <c r="BP10" s="187" t="str">
        <f>IF(OR($Z10="",BP$5=""),"",IFERROR(IF(INDEX(Input!$B$7:$AJ$1007,$Y10,BP$1)="","",INDEX(Input!$B$7:$AJ$1007,$Y10,BP$1)),""))</f>
        <v/>
      </c>
      <c r="BQ10" s="187" t="str">
        <f>IF(OR($Z10="",BQ$5=""),"",IFERROR(IF(INDEX(Input!$B$7:$AJ$1007,$Y10,BQ$1)="","",INDEX(Input!$B$7:$AJ$1007,$Y10,BQ$1)),""))</f>
        <v/>
      </c>
      <c r="BR10" s="187" t="str">
        <f>IF(OR($Z10="",BR$5=""),"",IFERROR(IF(INDEX(Input!$B$7:$AJ$1007,$Y10,BR$1)="","",INDEX(Input!$B$7:$AJ$1007,$Y10,BR$1)),""))</f>
        <v/>
      </c>
      <c r="BS10" s="187" t="str">
        <f>IF(OR($Z10="",BS$5=""),"",IFERROR(IF(INDEX(Input!$B$7:$AJ$1007,$Y10,BS$1)="","",INDEX(Input!$B$7:$AJ$1007,$Y10,BS$1)),""))</f>
        <v/>
      </c>
      <c r="BT10" s="187" t="str">
        <f>IF(OR($Z10="",BT$5=""),"",IFERROR(IF(INDEX(Input!$B$7:$AJ$1007,$Y10,BT$1)="","",INDEX(Input!$B$7:$AJ$1007,$Y10,BT$1)),""))</f>
        <v/>
      </c>
      <c r="BU10" s="187" t="str">
        <f>IF(OR($Z10="",BU$5=""),"",IFERROR(IF(INDEX(Input!$B$7:$AJ$1007,$Y10,BU$1)="","",INDEX(Input!$B$7:$AJ$1007,$Y10,BU$1)),""))</f>
        <v/>
      </c>
      <c r="BV10" s="187" t="str">
        <f>IF(OR($Z10="",BV$5=""),"",IFERROR(IF(INDEX(Input!$B$7:$AJ$1007,$Y10,BV$1)="","",INDEX(Input!$B$7:$AJ$1007,$Y10,BV$1)),""))</f>
        <v/>
      </c>
      <c r="BW10" s="187" t="str">
        <f>IF(OR($Z10="",BW$5=""),"",IFERROR(IF(INDEX(Input!$B$7:$AJ$1007,$Y10,BW$1)="","",INDEX(Input!$B$7:$AJ$1007,$Y10,BW$1)),""))</f>
        <v/>
      </c>
      <c r="BX10" s="187" t="str">
        <f>IF(OR($Z10="",BX$5=""),"",IFERROR(IF(INDEX(Input!$B$7:$AJ$1007,$Y10,BX$1)="","",INDEX(Input!$B$7:$AJ$1007,$Y10,BX$1)),""))</f>
        <v/>
      </c>
      <c r="BY10" s="227" t="str">
        <f t="shared" si="7"/>
        <v>11.25.2021</v>
      </c>
      <c r="BZ10" s="227" t="str">
        <f t="shared" si="8"/>
        <v/>
      </c>
      <c r="CA10" s="227" t="str">
        <f t="shared" si="9"/>
        <v/>
      </c>
      <c r="CB10" s="227" t="str">
        <f t="shared" si="10"/>
        <v/>
      </c>
      <c r="CC10" s="227" t="str">
        <f t="shared" si="11"/>
        <v/>
      </c>
      <c r="CD10" s="224" t="str">
        <f t="shared" si="34"/>
        <v/>
      </c>
      <c r="CE10" s="224">
        <f t="shared" si="12"/>
        <v>0</v>
      </c>
      <c r="CF10" s="224">
        <f t="shared" si="12"/>
        <v>1</v>
      </c>
      <c r="CG10" s="224">
        <f t="shared" si="12"/>
        <v>1</v>
      </c>
      <c r="CH10" s="224">
        <f t="shared" si="12"/>
        <v>1</v>
      </c>
      <c r="CJ10" s="252">
        <f t="shared" si="35"/>
        <v>4</v>
      </c>
      <c r="CK10" s="253" t="str">
        <f>IF(CL10="","",IF(ISNUMBER(MATCH(CL10,$CL$6:CL9,0)),"",CJ10))</f>
        <v/>
      </c>
      <c r="CL10" s="181" t="str">
        <f t="shared" si="36"/>
        <v>Collective Company</v>
      </c>
      <c r="CM10" s="175" t="str">
        <f t="shared" si="37"/>
        <v>Cooperative Company</v>
      </c>
      <c r="CN10" s="175">
        <f t="shared" si="38"/>
        <v>7</v>
      </c>
      <c r="CO10" s="175">
        <f t="shared" si="39"/>
        <v>7.4</v>
      </c>
      <c r="CP10" s="175" t="str">
        <f t="shared" si="13"/>
        <v>Commandite Company</v>
      </c>
      <c r="CQ10" s="175">
        <f t="shared" si="40"/>
        <v>4</v>
      </c>
      <c r="CR10" s="181">
        <f>IF(CS10="","",IF(ISNUMBER(MATCH(CS10,$CS$6:CS9,0)),"",CJ10))</f>
        <v>4</v>
      </c>
      <c r="CS10" s="181" t="str">
        <f t="shared" si="14"/>
        <v>Turkey</v>
      </c>
      <c r="CT10" s="177" t="str">
        <f t="shared" si="41"/>
        <v>Turkey</v>
      </c>
      <c r="CU10" s="177">
        <f t="shared" si="42"/>
        <v>3</v>
      </c>
      <c r="CV10" s="256">
        <f>IF(CW10="","",IF(ISNUMBER(MATCH(CW10,$CW$6:CW9,0)),"",CJ10))</f>
        <v>4</v>
      </c>
      <c r="CW10" s="181" t="str">
        <f t="shared" si="15"/>
        <v>Corporation</v>
      </c>
      <c r="CX10" s="178" t="str">
        <f t="shared" si="43"/>
        <v>Startup</v>
      </c>
      <c r="CY10" s="178">
        <f t="shared" si="44"/>
        <v>5</v>
      </c>
      <c r="CZ10" s="175">
        <f t="shared" si="45"/>
        <v>5.4</v>
      </c>
      <c r="DA10" s="175" t="str">
        <f t="shared" si="46"/>
        <v>Contractor</v>
      </c>
      <c r="DB10" s="175">
        <f t="shared" si="47"/>
        <v>5</v>
      </c>
      <c r="DC10" s="181">
        <f>IF(DE10="","",IF(ISNUMBER(MATCH(DE10,$DE$6:DE9,0)),"",CJ10))</f>
        <v>4</v>
      </c>
      <c r="DD10" s="181">
        <f t="shared" si="16"/>
        <v>6058000</v>
      </c>
      <c r="DE10" s="181" t="str">
        <f t="shared" si="16"/>
        <v>Turkey</v>
      </c>
      <c r="DF10" s="177" t="str">
        <f t="shared" si="48"/>
        <v>Turkey</v>
      </c>
      <c r="DG10" s="177">
        <f t="shared" si="49"/>
        <v>20450000</v>
      </c>
      <c r="DH10" s="175" t="str">
        <f t="shared" si="50"/>
        <v>USA</v>
      </c>
      <c r="DI10" s="175">
        <f t="shared" si="51"/>
        <v>9321000</v>
      </c>
      <c r="DJ10" s="181">
        <f>IF(DL10="","",IF(ISNUMBER(MATCH(DL10,$DL$6:DL9,0)),"",CJ10))</f>
        <v>4</v>
      </c>
      <c r="DK10" s="181">
        <f t="shared" si="17"/>
        <v>6058000</v>
      </c>
      <c r="DL10" s="181" t="str">
        <f t="shared" si="17"/>
        <v>Textile</v>
      </c>
      <c r="DM10" s="177" t="str">
        <f t="shared" si="52"/>
        <v>Automotive</v>
      </c>
      <c r="DN10" s="177">
        <f t="shared" si="53"/>
        <v>2635666.7000000002</v>
      </c>
      <c r="DO10" s="181">
        <f t="shared" si="18"/>
        <v>670</v>
      </c>
      <c r="DP10" s="188">
        <f t="shared" si="67"/>
        <v>391</v>
      </c>
      <c r="DQ10" s="188" t="str">
        <f t="shared" si="54"/>
        <v>[391-513)</v>
      </c>
      <c r="DR10" s="188">
        <f t="shared" si="55"/>
        <v>2</v>
      </c>
      <c r="DT10" s="71" t="s">
        <v>390</v>
      </c>
      <c r="DV10" s="72" t="s">
        <v>410</v>
      </c>
      <c r="DW10" s="72" t="s">
        <v>30</v>
      </c>
      <c r="DX10" s="73">
        <v>321</v>
      </c>
      <c r="DY10" s="71" t="s">
        <v>416</v>
      </c>
      <c r="EA10" s="227">
        <f t="shared" si="56"/>
        <v>25</v>
      </c>
      <c r="EB10" s="227">
        <f t="shared" si="19"/>
        <v>11</v>
      </c>
      <c r="EC10" s="227">
        <f t="shared" si="57"/>
        <v>2021</v>
      </c>
      <c r="EE10" s="227" t="str">
        <f t="shared" si="58"/>
        <v/>
      </c>
      <c r="EF10" s="227" t="str">
        <f t="shared" si="20"/>
        <v/>
      </c>
      <c r="EG10" s="227" t="str">
        <f t="shared" si="59"/>
        <v/>
      </c>
      <c r="EI10" s="227" t="str">
        <f t="shared" si="60"/>
        <v/>
      </c>
      <c r="EJ10" s="227" t="str">
        <f t="shared" si="21"/>
        <v/>
      </c>
      <c r="EK10" s="227" t="str">
        <f t="shared" si="61"/>
        <v/>
      </c>
      <c r="EM10" s="227" t="str">
        <f t="shared" si="62"/>
        <v/>
      </c>
      <c r="EN10" s="227" t="str">
        <f t="shared" si="22"/>
        <v/>
      </c>
      <c r="EO10" s="227" t="str">
        <f t="shared" si="63"/>
        <v/>
      </c>
      <c r="EQ10" s="227" t="str">
        <f t="shared" si="64"/>
        <v/>
      </c>
      <c r="ER10" s="227" t="str">
        <f t="shared" si="23"/>
        <v/>
      </c>
      <c r="ES10" s="227" t="str">
        <f t="shared" si="65"/>
        <v/>
      </c>
    </row>
    <row r="11" spans="2:149" x14ac:dyDescent="0.25">
      <c r="B11" s="160">
        <f>IF(COUNTIF(INDEX(Form!$B$9:$K$83,ROW(Calc!B5),),"")&lt;10,ROW(B13),0)</f>
        <v>13</v>
      </c>
      <c r="C11" s="161"/>
      <c r="E11" s="180" t="str">
        <f t="shared" si="5"/>
        <v>ALTERNATIVE NAMES</v>
      </c>
      <c r="F11" s="180">
        <f>IFERROR(IF(ROWS(AllInput[])-COUNTIF(INDEX(Input!$B$7:$AJ$1006,,ROW(F11)-ROW($F$6)),"")&gt;0,ROW(F11)-ROW($F$6),""),"")</f>
        <v>5</v>
      </c>
      <c r="G11" s="180" t="str">
        <f t="shared" si="6"/>
        <v/>
      </c>
      <c r="H11" s="147"/>
      <c r="I11" s="224">
        <f t="shared" si="24"/>
        <v>1</v>
      </c>
      <c r="J11" s="224" t="str">
        <f t="shared" si="25"/>
        <v>B-00005</v>
      </c>
      <c r="K11" s="52"/>
      <c r="L11" s="224" t="str">
        <f>IF(P11="","",IF(ISNUMBER(MATCH(P11,$P$6:P10,0)),"",Y11))</f>
        <v/>
      </c>
      <c r="M11" s="224">
        <f>IF(Q11="","",IF(ISNUMBER(MATCH(Q11,$Q$6:Q10,0)),"",Y11))</f>
        <v>5</v>
      </c>
      <c r="N11" s="224" t="str">
        <f>IF(R11="","",IF(ISNUMBER(MATCH(R11,$R$6:R10,0)),"",Y11))</f>
        <v/>
      </c>
      <c r="O11" s="224">
        <f>IF(S11="","",IF(ISNUMBER(MATCH(S11,$S$6:S10,0)),"",Y11))</f>
        <v>5</v>
      </c>
      <c r="P11" s="224" t="str">
        <f t="shared" si="26"/>
        <v>Financial</v>
      </c>
      <c r="Q11" s="224" t="str">
        <f t="shared" si="27"/>
        <v>Poland</v>
      </c>
      <c r="R11" s="224" t="str">
        <f t="shared" si="28"/>
        <v/>
      </c>
      <c r="S11" s="224">
        <f t="shared" si="29"/>
        <v>31900</v>
      </c>
      <c r="T11" s="175" t="str">
        <f t="shared" si="30"/>
        <v>Healthcare</v>
      </c>
      <c r="U11" s="175" t="str">
        <f t="shared" si="31"/>
        <v>Poland</v>
      </c>
      <c r="V11" s="175" t="str">
        <f t="shared" si="32"/>
        <v/>
      </c>
      <c r="W11" s="175">
        <f t="shared" si="33"/>
        <v>31900</v>
      </c>
      <c r="X11" s="52"/>
      <c r="Y11" s="248">
        <v>5</v>
      </c>
      <c r="Z11" s="186">
        <f t="shared" si="66"/>
        <v>5</v>
      </c>
      <c r="AA11" s="187" t="str">
        <f>IFERROR(IF(LEN(INDEX(Input!$B$7:$AJ$1007,$Y11,AA$1))=0,"",INDEX(Input!$B$7:$AJ$1007,$Y11,AA$1)),"")</f>
        <v>B-00005</v>
      </c>
      <c r="AB11" s="187" t="str">
        <f>IFERROR(IF(LEN(INDEX(Input!$B$7:$AJ$1007,$Y11,AB$1))=0,"",INDEX(Input!$B$7:$AJ$1007,$Y11,AB$1)),"")</f>
        <v>Pixel Logistics</v>
      </c>
      <c r="AC11" s="187" t="str">
        <f>IF(OR($Z11="",AC$5=""),"",IFERROR(IF(INDEX(Input!$B$7:$AJ$1007,$Y11,AC$1)="","",INDEX(Input!$B$7:$AJ$1007,$Y11,AC$1)),""))</f>
        <v>Cooperative Company</v>
      </c>
      <c r="AD11" s="187" t="str">
        <f>IF(OR($Z11="",AD$5=""),"",IFERROR(IF(INDEX(Input!$B$7:$AJ$1007,$Y11,AD$1)="","",INDEX(Input!$B$7:$AJ$1007,$Y11,AD$1)),""))</f>
        <v>Startup</v>
      </c>
      <c r="AE11" s="187" t="str">
        <f>IF(OR($Z11="",AE$5=""),"",IFERROR(IF(INDEX(Input!$B$7:$AJ$1007,$Y11,AE$1)="","",INDEX(Input!$B$7:$AJ$1007,$Y11,AE$1)),""))</f>
        <v>Pixel Logistics - xyz</v>
      </c>
      <c r="AF11" s="187">
        <f>IF(OR($Z11="",AF$5=""),"",IFERROR(IF(INDEX(Input!$B$7:$AJ$1007,$Y11,AF$1)="","",INDEX(Input!$B$7:$AJ$1007,$Y11,AF$1)),""))</f>
        <v>44525</v>
      </c>
      <c r="AG11" s="187" t="str">
        <f>IF(OR($Z11="",AG$5=""),"",IFERROR(IF(INDEX(Input!$B$7:$AJ$1007,$Y11,AG$1)="","",INDEX(Input!$B$7:$AJ$1007,$Y11,AG$1)),""))</f>
        <v>Murphy Todd</v>
      </c>
      <c r="AH11" s="187" t="str">
        <f>IF(OR($Z11="",AH$5=""),"",IFERROR(IF(INDEX(Input!$B$7:$AJ$1007,$Y11,AH$1)="","",INDEX(Input!$B$7:$AJ$1007,$Y11,AH$1)),""))</f>
        <v>Financial</v>
      </c>
      <c r="AI11" s="187" t="str">
        <f>IF(OR($Z11="",AI$5=""),"",IFERROR(IF(INDEX(Input!$B$7:$AJ$1007,$Y11,AI$1)="","",INDEX(Input!$B$7:$AJ$1007,$Y11,AI$1)),""))</f>
        <v>Lysandra Wiley</v>
      </c>
      <c r="AJ11" s="187" t="str">
        <f>IF(OR($Z11="",AJ$5=""),"",IFERROR(IF(INDEX(Input!$B$7:$AJ$1007,$Y11,AJ$1)="","",INDEX(Input!$B$7:$AJ$1007,$Y11,AJ$1)),""))</f>
        <v>Deanna Holcomb</v>
      </c>
      <c r="AK11" s="187" t="str">
        <f>IF(OR($Z11="",AK$5=""),"",IFERROR(IF(INDEX(Input!$B$7:$AJ$1007,$Y11,AK$1)="","",INDEX(Input!$B$7:$AJ$1007,$Y11,AK$1)),""))</f>
        <v>(490) 135-2832</v>
      </c>
      <c r="AL11" s="187" t="str">
        <f>IF(OR($Z11="",AL$5=""),"",IFERROR(IF(INDEX(Input!$B$7:$AJ$1007,$Y11,AL$1)="","",INDEX(Input!$B$7:$AJ$1007,$Y11,AL$1)),""))</f>
        <v>1-582-392-0196</v>
      </c>
      <c r="AM11" s="187" t="str">
        <f>IF(OR($Z11="",AM$5=""),"",IFERROR(IF(INDEX(Input!$B$7:$AJ$1007,$Y11,AM$1)="","",INDEX(Input!$B$7:$AJ$1007,$Y11,AM$1)),""))</f>
        <v>fermentum.arcu@aol.couk</v>
      </c>
      <c r="AN11" s="187" t="str">
        <f>IF(OR($Z11="",AN$5=""),"",IFERROR(IF(INDEX(Input!$B$7:$AJ$1007,$Y11,AN$1)="","",INDEX(Input!$B$7:$AJ$1007,$Y11,AN$1)),""))</f>
        <v>Pixel Logistics.com</v>
      </c>
      <c r="AO11" s="187" t="str">
        <f>IF(OR($Z11="",AO$5=""),"",IFERROR(IF(INDEX(Input!$B$7:$AJ$1007,$Y11,AO$1)="","",INDEX(Input!$B$7:$AJ$1007,$Y11,AO$1)),""))</f>
        <v>linkedin.com/company/Pixel Logistics</v>
      </c>
      <c r="AP11" s="187" t="str">
        <f>IF(OR($Z11="",AP$5=""),"",IFERROR(IF(INDEX(Input!$B$7:$AJ$1007,$Y11,AP$1)="","",INDEX(Input!$B$7:$AJ$1007,$Y11,AP$1)),""))</f>
        <v/>
      </c>
      <c r="AQ11" s="187" t="str">
        <f>IF(OR($Z11="",AQ$5=""),"",IFERROR(IF(INDEX(Input!$B$7:$AJ$1007,$Y11,AQ$1)="","",INDEX(Input!$B$7:$AJ$1007,$Y11,AQ$1)),""))</f>
        <v>Poland</v>
      </c>
      <c r="AR11" s="187" t="str">
        <f>IF(OR($Z11="",AR$5=""),"",IFERROR(IF(INDEX(Input!$B$7:$AJ$1007,$Y11,AR$1)="","",INDEX(Input!$B$7:$AJ$1007,$Y11,AR$1)),""))</f>
        <v/>
      </c>
      <c r="AS11" s="187" t="str">
        <f>IF(OR($Z11="",AS$5=""),"",IFERROR(IF(INDEX(Input!$B$7:$AJ$1007,$Y11,AS$1)="","",INDEX(Input!$B$7:$AJ$1007,$Y11,AS$1)),""))</f>
        <v>Wroclaw</v>
      </c>
      <c r="AT11" s="187" t="str">
        <f>IF(OR($Z11="",AT$5=""),"",IFERROR(IF(INDEX(Input!$B$7:$AJ$1007,$Y11,AT$1)="","",INDEX(Input!$B$7:$AJ$1007,$Y11,AT$1)),""))</f>
        <v>45607</v>
      </c>
      <c r="AU11" s="187" t="str">
        <f>IF(OR($Z11="",AU$5=""),"",IFERROR(IF(INDEX(Input!$B$7:$AJ$1007,$Y11,AU$1)="","",INDEX(Input!$B$7:$AJ$1007,$Y11,AU$1)),""))</f>
        <v>New Quay</v>
      </c>
      <c r="AV11" s="187">
        <f>IF(OR($Z11="",AV$5=""),"",IFERROR(IF(INDEX(Input!$B$7:$AJ$1007,$Y11,AV$1)="","",INDEX(Input!$B$7:$AJ$1007,$Y11,AV$1)),""))</f>
        <v>31900</v>
      </c>
      <c r="AW11" s="187">
        <f>IF(OR($Z11="",AW$5=""),"",IFERROR(IF(INDEX(Input!$B$7:$AJ$1007,$Y11,AW$1)="","",INDEX(Input!$B$7:$AJ$1007,$Y11,AW$1)),""))</f>
        <v>5804000</v>
      </c>
      <c r="AX11" s="187">
        <f>IF(OR($Z11="",AX$5=""),"",IFERROR(IF(INDEX(Input!$B$7:$AJ$1007,$Y11,AX$1)="","",INDEX(Input!$B$7:$AJ$1007,$Y11,AX$1)),""))</f>
        <v>935800</v>
      </c>
      <c r="AY11" s="187" t="str">
        <f>IF(OR($Z11="",AY$5=""),"",IFERROR(IF(INDEX(Input!$B$7:$AJ$1007,$Y11,AY$1)="","",INDEX(Input!$B$7:$AJ$1007,$Y11,AY$1)),""))</f>
        <v/>
      </c>
      <c r="AZ11" s="187" t="str">
        <f>IF(OR($Z11="",AZ$5=""),"",IFERROR(IF(INDEX(Input!$B$7:$AJ$1007,$Y11,AZ$1)="","",INDEX(Input!$B$7:$AJ$1007,$Y11,AZ$1)),""))</f>
        <v/>
      </c>
      <c r="BA11" s="187">
        <f>IF(OR($Z11="",BA$5=""),"",IFERROR(IF(INDEX(Input!$B$7:$AJ$1007,$Y11,BA$1)="","",INDEX(Input!$B$7:$AJ$1007,$Y11,BA$1)),""))</f>
        <v>1000</v>
      </c>
      <c r="BB11" s="187" t="str">
        <f>IF(OR($Z11="",BB$5=""),"",IFERROR(IF(INDEX(Input!$B$7:$AJ$1007,$Y11,BB$1)="","",INDEX(Input!$B$7:$AJ$1007,$Y11,BB$1)),""))</f>
        <v/>
      </c>
      <c r="BC11" s="187" t="str">
        <f>IF(OR($Z11="",BC$5=""),"",IFERROR(IF(INDEX(Input!$B$7:$AJ$1007,$Y11,BC$1)="","",INDEX(Input!$B$7:$AJ$1007,$Y11,BC$1)),""))</f>
        <v>Salesforce</v>
      </c>
      <c r="BD11" s="187" t="str">
        <f>IF(OR($Z11="",BD$5=""),"",IFERROR(IF(INDEX(Input!$B$7:$AJ$1007,$Y11,BD$1)="","",INDEX(Input!$B$7:$AJ$1007,$Y11,BD$1)),""))</f>
        <v>automation, agile</v>
      </c>
      <c r="BE11" s="187" t="str">
        <f>IF(OR($Z11="",BE$5=""),"",IFERROR(IF(INDEX(Input!$B$7:$AJ$1007,$Y11,BE$1)="","",INDEX(Input!$B$7:$AJ$1007,$Y11,BE$1)),""))</f>
        <v/>
      </c>
      <c r="BF11" s="187" t="str">
        <f>IF(OR($Z11="",BF$5=""),"",IFERROR(IF(INDEX(Input!$B$7:$AJ$1007,$Y11,BF$1)="","",INDEX(Input!$B$7:$AJ$1007,$Y11,BF$1)),""))</f>
        <v/>
      </c>
      <c r="BG11" s="187" t="str">
        <f>IF(OR($Z11="",BG$5=""),"",IFERROR(IF(INDEX(Input!$B$7:$AJ$1007,$Y11,BG$1)="","",INDEX(Input!$B$7:$AJ$1007,$Y11,BG$1)),""))</f>
        <v/>
      </c>
      <c r="BH11" s="187" t="str">
        <f>IF(OR($Z11="",BH$5=""),"",IFERROR(IF(INDEX(Input!$B$7:$AJ$1007,$Y11,BH$1)="","",INDEX(Input!$B$7:$AJ$1007,$Y11,BH$1)),""))</f>
        <v/>
      </c>
      <c r="BI11" s="187" t="str">
        <f>IF(OR($Z11="",BI$5=""),"",IFERROR(IF(INDEX(Input!$B$7:$AJ$1007,$Y11,BI$1)="","",INDEX(Input!$B$7:$AJ$1007,$Y11,BI$1)),""))</f>
        <v/>
      </c>
      <c r="BJ11" s="187" t="str">
        <f>IF(OR($Z11="",BJ$5=""),"",IFERROR(IF(INDEX(Input!$B$7:$AJ$1007,$Y11,BJ$1)="","",INDEX(Input!$B$7:$AJ$1007,$Y11,BJ$1)),""))</f>
        <v/>
      </c>
      <c r="BK11" s="187" t="str">
        <f>IF(OR($Z11="",BK$5=""),"",IFERROR(IF(INDEX(Input!$B$7:$AJ$1007,$Y11,BK$1)="","",INDEX(Input!$B$7:$AJ$1007,$Y11,BK$1)),""))</f>
        <v/>
      </c>
      <c r="BL11" s="187" t="str">
        <f>IF(OR($Z11="",BL$5=""),"",IFERROR(IF(INDEX(Input!$B$7:$AJ$1007,$Y11,BL$1)="","",INDEX(Input!$B$7:$AJ$1007,$Y11,BL$1)),""))</f>
        <v/>
      </c>
      <c r="BM11" s="187" t="str">
        <f>IF(OR($Z11="",BM$5=""),"",IFERROR(IF(INDEX(Input!$B$7:$AJ$1007,$Y11,BM$1)="","",INDEX(Input!$B$7:$AJ$1007,$Y11,BM$1)),""))</f>
        <v/>
      </c>
      <c r="BN11" s="187" t="str">
        <f>IF(OR($Z11="",BN$5=""),"",IFERROR(IF(INDEX(Input!$B$7:$AJ$1007,$Y11,BN$1)="","",INDEX(Input!$B$7:$AJ$1007,$Y11,BN$1)),""))</f>
        <v/>
      </c>
      <c r="BO11" s="187" t="str">
        <f>IF(OR($Z11="",BO$5=""),"",IFERROR(IF(INDEX(Input!$B$7:$AJ$1007,$Y11,BO$1)="","",INDEX(Input!$B$7:$AJ$1007,$Y11,BO$1)),""))</f>
        <v/>
      </c>
      <c r="BP11" s="187" t="str">
        <f>IF(OR($Z11="",BP$5=""),"",IFERROR(IF(INDEX(Input!$B$7:$AJ$1007,$Y11,BP$1)="","",INDEX(Input!$B$7:$AJ$1007,$Y11,BP$1)),""))</f>
        <v/>
      </c>
      <c r="BQ11" s="187" t="str">
        <f>IF(OR($Z11="",BQ$5=""),"",IFERROR(IF(INDEX(Input!$B$7:$AJ$1007,$Y11,BQ$1)="","",INDEX(Input!$B$7:$AJ$1007,$Y11,BQ$1)),""))</f>
        <v/>
      </c>
      <c r="BR11" s="187" t="str">
        <f>IF(OR($Z11="",BR$5=""),"",IFERROR(IF(INDEX(Input!$B$7:$AJ$1007,$Y11,BR$1)="","",INDEX(Input!$B$7:$AJ$1007,$Y11,BR$1)),""))</f>
        <v/>
      </c>
      <c r="BS11" s="187" t="str">
        <f>IF(OR($Z11="",BS$5=""),"",IFERROR(IF(INDEX(Input!$B$7:$AJ$1007,$Y11,BS$1)="","",INDEX(Input!$B$7:$AJ$1007,$Y11,BS$1)),""))</f>
        <v/>
      </c>
      <c r="BT11" s="187" t="str">
        <f>IF(OR($Z11="",BT$5=""),"",IFERROR(IF(INDEX(Input!$B$7:$AJ$1007,$Y11,BT$1)="","",INDEX(Input!$B$7:$AJ$1007,$Y11,BT$1)),""))</f>
        <v/>
      </c>
      <c r="BU11" s="187" t="str">
        <f>IF(OR($Z11="",BU$5=""),"",IFERROR(IF(INDEX(Input!$B$7:$AJ$1007,$Y11,BU$1)="","",INDEX(Input!$B$7:$AJ$1007,$Y11,BU$1)),""))</f>
        <v/>
      </c>
      <c r="BV11" s="187" t="str">
        <f>IF(OR($Z11="",BV$5=""),"",IFERROR(IF(INDEX(Input!$B$7:$AJ$1007,$Y11,BV$1)="","",INDEX(Input!$B$7:$AJ$1007,$Y11,BV$1)),""))</f>
        <v/>
      </c>
      <c r="BW11" s="187" t="str">
        <f>IF(OR($Z11="",BW$5=""),"",IFERROR(IF(INDEX(Input!$B$7:$AJ$1007,$Y11,BW$1)="","",INDEX(Input!$B$7:$AJ$1007,$Y11,BW$1)),""))</f>
        <v/>
      </c>
      <c r="BX11" s="187" t="str">
        <f>IF(OR($Z11="",BX$5=""),"",IFERROR(IF(INDEX(Input!$B$7:$AJ$1007,$Y11,BX$1)="","",INDEX(Input!$B$7:$AJ$1007,$Y11,BX$1)),""))</f>
        <v/>
      </c>
      <c r="BY11" s="227" t="str">
        <f t="shared" si="7"/>
        <v>11.25.2021</v>
      </c>
      <c r="BZ11" s="227" t="str">
        <f t="shared" si="8"/>
        <v/>
      </c>
      <c r="CA11" s="227" t="str">
        <f t="shared" si="9"/>
        <v/>
      </c>
      <c r="CB11" s="227" t="str">
        <f t="shared" si="10"/>
        <v/>
      </c>
      <c r="CC11" s="227" t="str">
        <f t="shared" si="11"/>
        <v/>
      </c>
      <c r="CD11" s="224">
        <f t="shared" si="34"/>
        <v>5</v>
      </c>
      <c r="CE11" s="224">
        <f t="shared" si="12"/>
        <v>1</v>
      </c>
      <c r="CF11" s="224">
        <f t="shared" si="12"/>
        <v>1</v>
      </c>
      <c r="CG11" s="224">
        <f t="shared" si="12"/>
        <v>1</v>
      </c>
      <c r="CH11" s="224">
        <f t="shared" si="12"/>
        <v>1</v>
      </c>
      <c r="CJ11" s="252">
        <f t="shared" si="35"/>
        <v>5</v>
      </c>
      <c r="CK11" s="253">
        <f>IF(CL11="","",IF(ISNUMBER(MATCH(CL11,$CL$6:CL10,0)),"",CJ11))</f>
        <v>5</v>
      </c>
      <c r="CL11" s="181" t="str">
        <f t="shared" si="36"/>
        <v>Cooperative Company</v>
      </c>
      <c r="CM11" s="175" t="str">
        <f t="shared" si="37"/>
        <v>Joint Stock Company</v>
      </c>
      <c r="CN11" s="175">
        <f t="shared" si="38"/>
        <v>2</v>
      </c>
      <c r="CO11" s="175">
        <f t="shared" si="39"/>
        <v>2.5</v>
      </c>
      <c r="CP11" s="175" t="str">
        <f>IFERROR(INDEX($CM$7:$CM$1006,MATCH(LARGE($CO$7:$CO$1006,ROW(CQ11)-ROW($CQ$6)),$CO$7:$CO$1006,0),1),"")</f>
        <v>Joint Stock Company</v>
      </c>
      <c r="CQ11" s="175">
        <f t="shared" si="40"/>
        <v>2</v>
      </c>
      <c r="CR11" s="181">
        <f>IF(CS11="","",IF(ISNUMBER(MATCH(CS11,$CS$6:CS10,0)),"",CJ11))</f>
        <v>5</v>
      </c>
      <c r="CS11" s="181" t="str">
        <f t="shared" si="14"/>
        <v>Poland</v>
      </c>
      <c r="CT11" s="177" t="str">
        <f t="shared" si="41"/>
        <v>Poland</v>
      </c>
      <c r="CU11" s="177">
        <f t="shared" si="42"/>
        <v>2</v>
      </c>
      <c r="CV11" s="256">
        <f>IF(CW11="","",IF(ISNUMBER(MATCH(CW11,$CW$6:CW10,0)),"",CJ11))</f>
        <v>5</v>
      </c>
      <c r="CW11" s="181" t="str">
        <f t="shared" si="15"/>
        <v>Startup</v>
      </c>
      <c r="CX11" s="178" t="str">
        <f t="shared" si="43"/>
        <v/>
      </c>
      <c r="CY11" s="178" t="str">
        <f t="shared" si="44"/>
        <v/>
      </c>
      <c r="CZ11" s="175" t="str">
        <f t="shared" si="45"/>
        <v/>
      </c>
      <c r="DA11" s="175" t="str">
        <f t="shared" si="46"/>
        <v/>
      </c>
      <c r="DB11" s="175" t="str">
        <f t="shared" si="47"/>
        <v/>
      </c>
      <c r="DC11" s="181">
        <f>IF(DE11="","",IF(ISNUMBER(MATCH(DE11,$DE$6:DE10,0)),"",CJ11))</f>
        <v>5</v>
      </c>
      <c r="DD11" s="181">
        <f t="shared" si="16"/>
        <v>5804000</v>
      </c>
      <c r="DE11" s="181" t="str">
        <f t="shared" si="16"/>
        <v>Poland</v>
      </c>
      <c r="DF11" s="177" t="str">
        <f t="shared" si="48"/>
        <v>Poland</v>
      </c>
      <c r="DG11" s="177">
        <f t="shared" si="49"/>
        <v>8018000</v>
      </c>
      <c r="DH11" s="175" t="str">
        <f t="shared" si="50"/>
        <v>UK</v>
      </c>
      <c r="DI11" s="175">
        <f t="shared" si="51"/>
        <v>8034000</v>
      </c>
      <c r="DJ11" s="181" t="str">
        <f>IF(DL11="","",IF(ISNUMBER(MATCH(DL11,$DL$6:DL10,0)),"",CJ11))</f>
        <v/>
      </c>
      <c r="DK11" s="181">
        <f t="shared" si="17"/>
        <v>5804000</v>
      </c>
      <c r="DL11" s="181" t="str">
        <f t="shared" si="17"/>
        <v>Financial</v>
      </c>
      <c r="DM11" s="177" t="str">
        <f t="shared" si="52"/>
        <v>Healthcare</v>
      </c>
      <c r="DN11" s="177">
        <f t="shared" si="53"/>
        <v>2309000</v>
      </c>
      <c r="DO11" s="181">
        <f t="shared" si="18"/>
        <v>1000</v>
      </c>
      <c r="DP11" s="188">
        <f t="shared" si="67"/>
        <v>513</v>
      </c>
      <c r="DQ11" s="188" t="str">
        <f t="shared" si="54"/>
        <v>[513-635)</v>
      </c>
      <c r="DR11" s="188">
        <f t="shared" si="55"/>
        <v>5</v>
      </c>
      <c r="DV11" s="72" t="s">
        <v>403</v>
      </c>
      <c r="DW11" s="72" t="s">
        <v>411</v>
      </c>
      <c r="DX11" s="73" t="s">
        <v>527</v>
      </c>
      <c r="DY11" s="71" t="s">
        <v>417</v>
      </c>
      <c r="EA11" s="227">
        <f t="shared" si="56"/>
        <v>25</v>
      </c>
      <c r="EB11" s="227">
        <f t="shared" si="19"/>
        <v>11</v>
      </c>
      <c r="EC11" s="227">
        <f t="shared" si="57"/>
        <v>2021</v>
      </c>
      <c r="EE11" s="227" t="str">
        <f t="shared" si="58"/>
        <v/>
      </c>
      <c r="EF11" s="227" t="str">
        <f t="shared" si="20"/>
        <v/>
      </c>
      <c r="EG11" s="227" t="str">
        <f t="shared" si="59"/>
        <v/>
      </c>
      <c r="EI11" s="227" t="str">
        <f t="shared" si="60"/>
        <v/>
      </c>
      <c r="EJ11" s="227" t="str">
        <f t="shared" si="21"/>
        <v/>
      </c>
      <c r="EK11" s="227" t="str">
        <f t="shared" si="61"/>
        <v/>
      </c>
      <c r="EM11" s="227" t="str">
        <f t="shared" si="62"/>
        <v/>
      </c>
      <c r="EN11" s="227" t="str">
        <f t="shared" si="22"/>
        <v/>
      </c>
      <c r="EO11" s="227" t="str">
        <f t="shared" si="63"/>
        <v/>
      </c>
      <c r="EQ11" s="227" t="str">
        <f t="shared" si="64"/>
        <v/>
      </c>
      <c r="ER11" s="227" t="str">
        <f t="shared" si="23"/>
        <v/>
      </c>
      <c r="ES11" s="227" t="str">
        <f t="shared" si="65"/>
        <v/>
      </c>
    </row>
    <row r="12" spans="2:149" x14ac:dyDescent="0.25">
      <c r="B12" s="160">
        <f>IF(COUNTIF(INDEX(Form!$B$9:$K$83,ROW(Calc!B6),),"")&lt;10,ROW(B14),0)</f>
        <v>0</v>
      </c>
      <c r="C12" s="161"/>
      <c r="E12" s="180" t="str">
        <f t="shared" si="5"/>
        <v>FOUNDATION DATE</v>
      </c>
      <c r="F12" s="180">
        <f>IFERROR(IF(ROWS(AllInput[])-COUNTIF(INDEX(Input!$B$7:$AJ$1006,,ROW(F12)-ROW($F$6)),"")&gt;0,ROW(F12)-ROW($F$6),""),"")</f>
        <v>6</v>
      </c>
      <c r="G12" s="180">
        <f t="shared" si="6"/>
        <v>6</v>
      </c>
      <c r="H12" s="147"/>
      <c r="I12" s="224">
        <f t="shared" si="24"/>
        <v>1</v>
      </c>
      <c r="J12" s="224" t="str">
        <f t="shared" si="25"/>
        <v>B-00007</v>
      </c>
      <c r="K12" s="52"/>
      <c r="L12" s="224">
        <f>IF(P12="","",IF(ISNUMBER(MATCH(P12,$P$6:P11,0)),"",Y12))</f>
        <v>6</v>
      </c>
      <c r="M12" s="224">
        <f>IF(Q12="","",IF(ISNUMBER(MATCH(Q12,$Q$6:Q11,0)),"",Y12))</f>
        <v>6</v>
      </c>
      <c r="N12" s="224" t="str">
        <f>IF(R12="","",IF(ISNUMBER(MATCH(R12,$R$6:R11,0)),"",Y12))</f>
        <v/>
      </c>
      <c r="O12" s="224">
        <f>IF(S12="","",IF(ISNUMBER(MATCH(S12,$S$6:S11,0)),"",Y12))</f>
        <v>6</v>
      </c>
      <c r="P12" s="224" t="str">
        <f t="shared" si="26"/>
        <v>Automotive</v>
      </c>
      <c r="Q12" s="224" t="str">
        <f t="shared" si="27"/>
        <v>Brazil</v>
      </c>
      <c r="R12" s="224" t="str">
        <f t="shared" si="28"/>
        <v/>
      </c>
      <c r="S12" s="224">
        <f t="shared" si="29"/>
        <v>7800</v>
      </c>
      <c r="T12" s="175" t="str">
        <f t="shared" si="30"/>
        <v>Petroleum</v>
      </c>
      <c r="U12" s="175" t="str">
        <f t="shared" si="31"/>
        <v>Brazil</v>
      </c>
      <c r="V12" s="175" t="str">
        <f t="shared" si="32"/>
        <v/>
      </c>
      <c r="W12" s="175">
        <f t="shared" si="33"/>
        <v>7800</v>
      </c>
      <c r="X12" s="52"/>
      <c r="Y12" s="248">
        <v>6</v>
      </c>
      <c r="Z12" s="186">
        <f t="shared" si="66"/>
        <v>6</v>
      </c>
      <c r="AA12" s="187" t="str">
        <f>IFERROR(IF(LEN(INDEX(Input!$B$7:$AJ$1007,$Y12,AA$1))=0,"",INDEX(Input!$B$7:$AJ$1007,$Y12,AA$1)),"")</f>
        <v>B-00007</v>
      </c>
      <c r="AB12" s="187" t="str">
        <f>IFERROR(IF(LEN(INDEX(Input!$B$7:$AJ$1007,$Y12,AB$1))=0,"",INDEX(Input!$B$7:$AJ$1007,$Y12,AB$1)),"")</f>
        <v>Fusion Finance</v>
      </c>
      <c r="AC12" s="187" t="str">
        <f>IF(OR($Z12="",AC$5=""),"",IFERROR(IF(INDEX(Input!$B$7:$AJ$1007,$Y12,AC$1)="","",INDEX(Input!$B$7:$AJ$1007,$Y12,AC$1)),""))</f>
        <v>Collective Company</v>
      </c>
      <c r="AD12" s="187" t="str">
        <f>IF(OR($Z12="",AD$5=""),"",IFERROR(IF(INDEX(Input!$B$7:$AJ$1007,$Y12,AD$1)="","",INDEX(Input!$B$7:$AJ$1007,$Y12,AD$1)),""))</f>
        <v>Partner</v>
      </c>
      <c r="AE12" s="187" t="str">
        <f>IF(OR($Z12="",AE$5=""),"",IFERROR(IF(INDEX(Input!$B$7:$AJ$1007,$Y12,AE$1)="","",INDEX(Input!$B$7:$AJ$1007,$Y12,AE$1)),""))</f>
        <v>Fusion Finance - xyz</v>
      </c>
      <c r="AF12" s="187">
        <f>IF(OR($Z12="",AF$5=""),"",IFERROR(IF(INDEX(Input!$B$7:$AJ$1007,$Y12,AF$1)="","",INDEX(Input!$B$7:$AJ$1007,$Y12,AF$1)),""))</f>
        <v>43794</v>
      </c>
      <c r="AG12" s="187" t="str">
        <f>IF(OR($Z12="",AG$5=""),"",IFERROR(IF(INDEX(Input!$B$7:$AJ$1007,$Y12,AG$1)="","",INDEX(Input!$B$7:$AJ$1007,$Y12,AG$1)),""))</f>
        <v>Cameran Stokes</v>
      </c>
      <c r="AH12" s="187" t="str">
        <f>IF(OR($Z12="",AH$5=""),"",IFERROR(IF(INDEX(Input!$B$7:$AJ$1007,$Y12,AH$1)="","",INDEX(Input!$B$7:$AJ$1007,$Y12,AH$1)),""))</f>
        <v>Automotive</v>
      </c>
      <c r="AI12" s="187" t="str">
        <f>IF(OR($Z12="",AI$5=""),"",IFERROR(IF(INDEX(Input!$B$7:$AJ$1007,$Y12,AI$1)="","",INDEX(Input!$B$7:$AJ$1007,$Y12,AI$1)),""))</f>
        <v>Aidan Delaney</v>
      </c>
      <c r="AJ12" s="187" t="str">
        <f>IF(OR($Z12="",AJ$5=""),"",IFERROR(IF(INDEX(Input!$B$7:$AJ$1007,$Y12,AJ$1)="","",INDEX(Input!$B$7:$AJ$1007,$Y12,AJ$1)),""))</f>
        <v>Gage Boyd</v>
      </c>
      <c r="AK12" s="187" t="str">
        <f>IF(OR($Z12="",AK$5=""),"",IFERROR(IF(INDEX(Input!$B$7:$AJ$1007,$Y12,AK$1)="","",INDEX(Input!$B$7:$AJ$1007,$Y12,AK$1)),""))</f>
        <v>(513) 726-3612</v>
      </c>
      <c r="AL12" s="187" t="str">
        <f>IF(OR($Z12="",AL$5=""),"",IFERROR(IF(INDEX(Input!$B$7:$AJ$1007,$Y12,AL$1)="","",INDEX(Input!$B$7:$AJ$1007,$Y12,AL$1)),""))</f>
        <v>1-265-665-2537</v>
      </c>
      <c r="AM12" s="187" t="str">
        <f>IF(OR($Z12="",AM$5=""),"",IFERROR(IF(INDEX(Input!$B$7:$AJ$1007,$Y12,AM$1)="","",INDEX(Input!$B$7:$AJ$1007,$Y12,AM$1)),""))</f>
        <v>pede.cum@aol.edu</v>
      </c>
      <c r="AN12" s="187" t="str">
        <f>IF(OR($Z12="",AN$5=""),"",IFERROR(IF(INDEX(Input!$B$7:$AJ$1007,$Y12,AN$1)="","",INDEX(Input!$B$7:$AJ$1007,$Y12,AN$1)),""))</f>
        <v>Fusion Finance.com</v>
      </c>
      <c r="AO12" s="187" t="str">
        <f>IF(OR($Z12="",AO$5=""),"",IFERROR(IF(INDEX(Input!$B$7:$AJ$1007,$Y12,AO$1)="","",INDEX(Input!$B$7:$AJ$1007,$Y12,AO$1)),""))</f>
        <v>linkedin.com/company/Fusion Finance</v>
      </c>
      <c r="AP12" s="187" t="str">
        <f>IF(OR($Z12="",AP$5=""),"",IFERROR(IF(INDEX(Input!$B$7:$AJ$1007,$Y12,AP$1)="","",INDEX(Input!$B$7:$AJ$1007,$Y12,AP$1)),""))</f>
        <v/>
      </c>
      <c r="AQ12" s="187" t="str">
        <f>IF(OR($Z12="",AQ$5=""),"",IFERROR(IF(INDEX(Input!$B$7:$AJ$1007,$Y12,AQ$1)="","",INDEX(Input!$B$7:$AJ$1007,$Y12,AQ$1)),""))</f>
        <v>Brazil</v>
      </c>
      <c r="AR12" s="187" t="str">
        <f>IF(OR($Z12="",AR$5=""),"",IFERROR(IF(INDEX(Input!$B$7:$AJ$1007,$Y12,AR$1)="","",INDEX(Input!$B$7:$AJ$1007,$Y12,AR$1)),""))</f>
        <v/>
      </c>
      <c r="AS12" s="187" t="str">
        <f>IF(OR($Z12="",AS$5=""),"",IFERROR(IF(INDEX(Input!$B$7:$AJ$1007,$Y12,AS$1)="","",INDEX(Input!$B$7:$AJ$1007,$Y12,AS$1)),""))</f>
        <v>Madrid</v>
      </c>
      <c r="AT12" s="187" t="str">
        <f>IF(OR($Z12="",AT$5=""),"",IFERROR(IF(INDEX(Input!$B$7:$AJ$1007,$Y12,AT$1)="","",INDEX(Input!$B$7:$AJ$1007,$Y12,AT$1)),""))</f>
        <v>903758</v>
      </c>
      <c r="AU12" s="187" t="str">
        <f>IF(OR($Z12="",AU$5=""),"",IFERROR(IF(INDEX(Input!$B$7:$AJ$1007,$Y12,AU$1)="","",INDEX(Input!$B$7:$AJ$1007,$Y12,AU$1)),""))</f>
        <v>Lunel</v>
      </c>
      <c r="AV12" s="187">
        <f>IF(OR($Z12="",AV$5=""),"",IFERROR(IF(INDEX(Input!$B$7:$AJ$1007,$Y12,AV$1)="","",INDEX(Input!$B$7:$AJ$1007,$Y12,AV$1)),""))</f>
        <v>7800</v>
      </c>
      <c r="AW12" s="187">
        <f>IF(OR($Z12="",AW$5=""),"",IFERROR(IF(INDEX(Input!$B$7:$AJ$1007,$Y12,AW$1)="","",INDEX(Input!$B$7:$AJ$1007,$Y12,AW$1)),""))</f>
        <v>6272000</v>
      </c>
      <c r="AX12" s="187">
        <f>IF(OR($Z12="",AX$5=""),"",IFERROR(IF(INDEX(Input!$B$7:$AJ$1007,$Y12,AX$1)="","",INDEX(Input!$B$7:$AJ$1007,$Y12,AX$1)),""))</f>
        <v>94300</v>
      </c>
      <c r="AY12" s="187" t="str">
        <f>IF(OR($Z12="",AY$5=""),"",IFERROR(IF(INDEX(Input!$B$7:$AJ$1007,$Y12,AY$1)="","",INDEX(Input!$B$7:$AJ$1007,$Y12,AY$1)),""))</f>
        <v/>
      </c>
      <c r="AZ12" s="187" t="str">
        <f>IF(OR($Z12="",AZ$5=""),"",IFERROR(IF(INDEX(Input!$B$7:$AJ$1007,$Y12,AZ$1)="","",INDEX(Input!$B$7:$AJ$1007,$Y12,AZ$1)),""))</f>
        <v/>
      </c>
      <c r="BA12" s="187">
        <f>IF(OR($Z12="",BA$5=""),"",IFERROR(IF(INDEX(Input!$B$7:$AJ$1007,$Y12,BA$1)="","",INDEX(Input!$B$7:$AJ$1007,$Y12,BA$1)),""))</f>
        <v>240</v>
      </c>
      <c r="BB12" s="187" t="str">
        <f>IF(OR($Z12="",BB$5=""),"",IFERROR(IF(INDEX(Input!$B$7:$AJ$1007,$Y12,BB$1)="","",INDEX(Input!$B$7:$AJ$1007,$Y12,BB$1)),""))</f>
        <v/>
      </c>
      <c r="BC12" s="187" t="str">
        <f>IF(OR($Z12="",BC$5=""),"",IFERROR(IF(INDEX(Input!$B$7:$AJ$1007,$Y12,BC$1)="","",INDEX(Input!$B$7:$AJ$1007,$Y12,BC$1)),""))</f>
        <v>Office</v>
      </c>
      <c r="BD12" s="187" t="str">
        <f>IF(OR($Z12="",BD$5=""),"",IFERROR(IF(INDEX(Input!$B$7:$AJ$1007,$Y12,BD$1)="","",INDEX(Input!$B$7:$AJ$1007,$Y12,BD$1)),""))</f>
        <v>Databases</v>
      </c>
      <c r="BE12" s="187" t="str">
        <f>IF(OR($Z12="",BE$5=""),"",IFERROR(IF(INDEX(Input!$B$7:$AJ$1007,$Y12,BE$1)="","",INDEX(Input!$B$7:$AJ$1007,$Y12,BE$1)),""))</f>
        <v/>
      </c>
      <c r="BF12" s="187" t="str">
        <f>IF(OR($Z12="",BF$5=""),"",IFERROR(IF(INDEX(Input!$B$7:$AJ$1007,$Y12,BF$1)="","",INDEX(Input!$B$7:$AJ$1007,$Y12,BF$1)),""))</f>
        <v/>
      </c>
      <c r="BG12" s="187" t="str">
        <f>IF(OR($Z12="",BG$5=""),"",IFERROR(IF(INDEX(Input!$B$7:$AJ$1007,$Y12,BG$1)="","",INDEX(Input!$B$7:$AJ$1007,$Y12,BG$1)),""))</f>
        <v/>
      </c>
      <c r="BH12" s="187" t="str">
        <f>IF(OR($Z12="",BH$5=""),"",IFERROR(IF(INDEX(Input!$B$7:$AJ$1007,$Y12,BH$1)="","",INDEX(Input!$B$7:$AJ$1007,$Y12,BH$1)),""))</f>
        <v/>
      </c>
      <c r="BI12" s="187" t="str">
        <f>IF(OR($Z12="",BI$5=""),"",IFERROR(IF(INDEX(Input!$B$7:$AJ$1007,$Y12,BI$1)="","",INDEX(Input!$B$7:$AJ$1007,$Y12,BI$1)),""))</f>
        <v/>
      </c>
      <c r="BJ12" s="187" t="str">
        <f>IF(OR($Z12="",BJ$5=""),"",IFERROR(IF(INDEX(Input!$B$7:$AJ$1007,$Y12,BJ$1)="","",INDEX(Input!$B$7:$AJ$1007,$Y12,BJ$1)),""))</f>
        <v/>
      </c>
      <c r="BK12" s="187" t="str">
        <f>IF(OR($Z12="",BK$5=""),"",IFERROR(IF(INDEX(Input!$B$7:$AJ$1007,$Y12,BK$1)="","",INDEX(Input!$B$7:$AJ$1007,$Y12,BK$1)),""))</f>
        <v/>
      </c>
      <c r="BL12" s="187" t="str">
        <f>IF(OR($Z12="",BL$5=""),"",IFERROR(IF(INDEX(Input!$B$7:$AJ$1007,$Y12,BL$1)="","",INDEX(Input!$B$7:$AJ$1007,$Y12,BL$1)),""))</f>
        <v/>
      </c>
      <c r="BM12" s="187" t="str">
        <f>IF(OR($Z12="",BM$5=""),"",IFERROR(IF(INDEX(Input!$B$7:$AJ$1007,$Y12,BM$1)="","",INDEX(Input!$B$7:$AJ$1007,$Y12,BM$1)),""))</f>
        <v/>
      </c>
      <c r="BN12" s="187" t="str">
        <f>IF(OR($Z12="",BN$5=""),"",IFERROR(IF(INDEX(Input!$B$7:$AJ$1007,$Y12,BN$1)="","",INDEX(Input!$B$7:$AJ$1007,$Y12,BN$1)),""))</f>
        <v/>
      </c>
      <c r="BO12" s="187" t="str">
        <f>IF(OR($Z12="",BO$5=""),"",IFERROR(IF(INDEX(Input!$B$7:$AJ$1007,$Y12,BO$1)="","",INDEX(Input!$B$7:$AJ$1007,$Y12,BO$1)),""))</f>
        <v/>
      </c>
      <c r="BP12" s="187" t="str">
        <f>IF(OR($Z12="",BP$5=""),"",IFERROR(IF(INDEX(Input!$B$7:$AJ$1007,$Y12,BP$1)="","",INDEX(Input!$B$7:$AJ$1007,$Y12,BP$1)),""))</f>
        <v/>
      </c>
      <c r="BQ12" s="187" t="str">
        <f>IF(OR($Z12="",BQ$5=""),"",IFERROR(IF(INDEX(Input!$B$7:$AJ$1007,$Y12,BQ$1)="","",INDEX(Input!$B$7:$AJ$1007,$Y12,BQ$1)),""))</f>
        <v/>
      </c>
      <c r="BR12" s="187" t="str">
        <f>IF(OR($Z12="",BR$5=""),"",IFERROR(IF(INDEX(Input!$B$7:$AJ$1007,$Y12,BR$1)="","",INDEX(Input!$B$7:$AJ$1007,$Y12,BR$1)),""))</f>
        <v/>
      </c>
      <c r="BS12" s="187" t="str">
        <f>IF(OR($Z12="",BS$5=""),"",IFERROR(IF(INDEX(Input!$B$7:$AJ$1007,$Y12,BS$1)="","",INDEX(Input!$B$7:$AJ$1007,$Y12,BS$1)),""))</f>
        <v/>
      </c>
      <c r="BT12" s="187" t="str">
        <f>IF(OR($Z12="",BT$5=""),"",IFERROR(IF(INDEX(Input!$B$7:$AJ$1007,$Y12,BT$1)="","",INDEX(Input!$B$7:$AJ$1007,$Y12,BT$1)),""))</f>
        <v/>
      </c>
      <c r="BU12" s="187" t="str">
        <f>IF(OR($Z12="",BU$5=""),"",IFERROR(IF(INDEX(Input!$B$7:$AJ$1007,$Y12,BU$1)="","",INDEX(Input!$B$7:$AJ$1007,$Y12,BU$1)),""))</f>
        <v/>
      </c>
      <c r="BV12" s="187" t="str">
        <f>IF(OR($Z12="",BV$5=""),"",IFERROR(IF(INDEX(Input!$B$7:$AJ$1007,$Y12,BV$1)="","",INDEX(Input!$B$7:$AJ$1007,$Y12,BV$1)),""))</f>
        <v/>
      </c>
      <c r="BW12" s="187" t="str">
        <f>IF(OR($Z12="",BW$5=""),"",IFERROR(IF(INDEX(Input!$B$7:$AJ$1007,$Y12,BW$1)="","",INDEX(Input!$B$7:$AJ$1007,$Y12,BW$1)),""))</f>
        <v/>
      </c>
      <c r="BX12" s="187" t="str">
        <f>IF(OR($Z12="",BX$5=""),"",IFERROR(IF(INDEX(Input!$B$7:$AJ$1007,$Y12,BX$1)="","",INDEX(Input!$B$7:$AJ$1007,$Y12,BX$1)),""))</f>
        <v/>
      </c>
      <c r="BY12" s="227" t="str">
        <f t="shared" si="7"/>
        <v>11.25.2019</v>
      </c>
      <c r="BZ12" s="227" t="str">
        <f t="shared" si="8"/>
        <v/>
      </c>
      <c r="CA12" s="227" t="str">
        <f t="shared" si="9"/>
        <v/>
      </c>
      <c r="CB12" s="227" t="str">
        <f t="shared" si="10"/>
        <v/>
      </c>
      <c r="CC12" s="227" t="str">
        <f t="shared" si="11"/>
        <v/>
      </c>
      <c r="CD12" s="224" t="str">
        <f t="shared" si="34"/>
        <v/>
      </c>
      <c r="CE12" s="224">
        <f t="shared" si="12"/>
        <v>0</v>
      </c>
      <c r="CF12" s="224">
        <f t="shared" si="12"/>
        <v>1</v>
      </c>
      <c r="CG12" s="224">
        <f t="shared" si="12"/>
        <v>1</v>
      </c>
      <c r="CH12" s="224">
        <f t="shared" si="12"/>
        <v>1</v>
      </c>
      <c r="CJ12" s="252">
        <f t="shared" si="35"/>
        <v>6</v>
      </c>
      <c r="CK12" s="253" t="str">
        <f>IF(CL12="","",IF(ISNUMBER(MATCH(CL12,$CL$6:CL11,0)),"",CJ12))</f>
        <v/>
      </c>
      <c r="CL12" s="181" t="str">
        <f t="shared" si="36"/>
        <v>Collective Company</v>
      </c>
      <c r="CM12" s="175" t="str">
        <f t="shared" si="37"/>
        <v/>
      </c>
      <c r="CN12" s="175" t="str">
        <f t="shared" si="38"/>
        <v/>
      </c>
      <c r="CO12" s="175" t="str">
        <f t="shared" si="39"/>
        <v/>
      </c>
      <c r="CP12" s="175" t="str">
        <f>IFERROR(INDEX($CM$7:$CM$1006,MATCH(LARGE($CO$7:$CO$1006,ROW(CQ12)-ROW($CQ$6)),$CO$7:$CO$1006,0),1),"")</f>
        <v/>
      </c>
      <c r="CQ12" s="175" t="str">
        <f t="shared" si="40"/>
        <v/>
      </c>
      <c r="CR12" s="181">
        <f>IF(CS12="","",IF(ISNUMBER(MATCH(CS12,$CS$6:CS11,0)),"",CJ12))</f>
        <v>6</v>
      </c>
      <c r="CS12" s="181" t="str">
        <f t="shared" si="14"/>
        <v>Brazil</v>
      </c>
      <c r="CT12" s="177" t="str">
        <f t="shared" si="41"/>
        <v>Brazil</v>
      </c>
      <c r="CU12" s="177">
        <f t="shared" si="42"/>
        <v>2</v>
      </c>
      <c r="CV12" s="256" t="str">
        <f>IF(CW12="","",IF(ISNUMBER(MATCH(CW12,$CW$6:CW11,0)),"",CJ12))</f>
        <v/>
      </c>
      <c r="CW12" s="181" t="str">
        <f t="shared" si="15"/>
        <v>Partner</v>
      </c>
      <c r="CX12" s="178" t="str">
        <f t="shared" si="43"/>
        <v/>
      </c>
      <c r="CY12" s="178" t="str">
        <f t="shared" si="44"/>
        <v/>
      </c>
      <c r="CZ12" s="175" t="str">
        <f t="shared" si="45"/>
        <v/>
      </c>
      <c r="DA12" s="182" t="str">
        <f t="shared" si="46"/>
        <v/>
      </c>
      <c r="DB12" s="175" t="str">
        <f t="shared" si="47"/>
        <v/>
      </c>
      <c r="DC12" s="181">
        <f>IF(DE12="","",IF(ISNUMBER(MATCH(DE12,$DE$6:DE11,0)),"",CJ12))</f>
        <v>6</v>
      </c>
      <c r="DD12" s="181">
        <f t="shared" si="16"/>
        <v>6272000</v>
      </c>
      <c r="DE12" s="181" t="str">
        <f t="shared" si="16"/>
        <v>Brazil</v>
      </c>
      <c r="DF12" s="177" t="str">
        <f t="shared" si="48"/>
        <v>Brazil</v>
      </c>
      <c r="DG12" s="177">
        <f t="shared" si="49"/>
        <v>6275000</v>
      </c>
      <c r="DH12" s="175" t="str">
        <f t="shared" si="50"/>
        <v>Poland</v>
      </c>
      <c r="DI12" s="175">
        <f t="shared" si="51"/>
        <v>8018000</v>
      </c>
      <c r="DJ12" s="181">
        <f>IF(DL12="","",IF(ISNUMBER(MATCH(DL12,$DL$6:DL11,0)),"",CJ12))</f>
        <v>6</v>
      </c>
      <c r="DK12" s="181">
        <f t="shared" si="17"/>
        <v>6272000</v>
      </c>
      <c r="DL12" s="181" t="str">
        <f t="shared" si="17"/>
        <v>Automotive</v>
      </c>
      <c r="DM12" s="177" t="str">
        <f t="shared" si="52"/>
        <v>Petroleum</v>
      </c>
      <c r="DN12" s="177">
        <f t="shared" si="53"/>
        <v>5838000</v>
      </c>
      <c r="DO12" s="181">
        <f t="shared" si="18"/>
        <v>240</v>
      </c>
      <c r="DP12" s="188">
        <f t="shared" si="67"/>
        <v>635</v>
      </c>
      <c r="DQ12" s="188" t="str">
        <f t="shared" si="54"/>
        <v>[635-757)</v>
      </c>
      <c r="DR12" s="188">
        <f t="shared" si="55"/>
        <v>3</v>
      </c>
      <c r="DY12" s="71" t="s">
        <v>418</v>
      </c>
      <c r="EA12" s="227">
        <f t="shared" si="56"/>
        <v>25</v>
      </c>
      <c r="EB12" s="227">
        <f t="shared" si="19"/>
        <v>11</v>
      </c>
      <c r="EC12" s="227">
        <f t="shared" si="57"/>
        <v>2019</v>
      </c>
      <c r="EE12" s="227" t="str">
        <f t="shared" si="58"/>
        <v/>
      </c>
      <c r="EF12" s="227" t="str">
        <f t="shared" si="20"/>
        <v/>
      </c>
      <c r="EG12" s="227" t="str">
        <f t="shared" si="59"/>
        <v/>
      </c>
      <c r="EI12" s="227" t="str">
        <f t="shared" si="60"/>
        <v/>
      </c>
      <c r="EJ12" s="227" t="str">
        <f t="shared" si="21"/>
        <v/>
      </c>
      <c r="EK12" s="227" t="str">
        <f t="shared" si="61"/>
        <v/>
      </c>
      <c r="EM12" s="227" t="str">
        <f t="shared" si="62"/>
        <v/>
      </c>
      <c r="EN12" s="227" t="str">
        <f t="shared" si="22"/>
        <v/>
      </c>
      <c r="EO12" s="227" t="str">
        <f t="shared" si="63"/>
        <v/>
      </c>
      <c r="EQ12" s="227" t="str">
        <f t="shared" si="64"/>
        <v/>
      </c>
      <c r="ER12" s="227" t="str">
        <f t="shared" si="23"/>
        <v/>
      </c>
      <c r="ES12" s="227" t="str">
        <f t="shared" si="65"/>
        <v/>
      </c>
    </row>
    <row r="13" spans="2:149" x14ac:dyDescent="0.25">
      <c r="B13" s="160">
        <f>IF(COUNTIF(INDEX(Form!$B$9:$K$83,ROW(Calc!B7),),"")&lt;10,ROW(B15),0)</f>
        <v>15</v>
      </c>
      <c r="C13" s="161"/>
      <c r="E13" s="180" t="str">
        <f t="shared" si="5"/>
        <v>CEO</v>
      </c>
      <c r="F13" s="180">
        <f>IFERROR(IF(ROWS(AllInput[])-COUNTIF(INDEX(Input!$B$7:$AJ$1006,,ROW(F13)-ROW($F$6)),"")&gt;0,ROW(F13)-ROW($F$6),""),"")</f>
        <v>7</v>
      </c>
      <c r="G13" s="180" t="str">
        <f t="shared" si="6"/>
        <v/>
      </c>
      <c r="H13" s="147"/>
      <c r="I13" s="224">
        <f t="shared" si="24"/>
        <v>1</v>
      </c>
      <c r="J13" s="224" t="str">
        <f t="shared" si="25"/>
        <v>B-00008</v>
      </c>
      <c r="K13" s="52"/>
      <c r="L13" s="224" t="str">
        <f>IF(P13="","",IF(ISNUMBER(MATCH(P13,$P$6:P12,0)),"",Y13))</f>
        <v/>
      </c>
      <c r="M13" s="224" t="str">
        <f>IF(Q13="","",IF(ISNUMBER(MATCH(Q13,$Q$6:Q12,0)),"",Y13))</f>
        <v/>
      </c>
      <c r="N13" s="224" t="str">
        <f>IF(R13="","",IF(ISNUMBER(MATCH(R13,$R$6:R12,0)),"",Y13))</f>
        <v/>
      </c>
      <c r="O13" s="224">
        <f>IF(S13="","",IF(ISNUMBER(MATCH(S13,$S$6:S12,0)),"",Y13))</f>
        <v>7</v>
      </c>
      <c r="P13" s="224" t="str">
        <f t="shared" si="26"/>
        <v>Food industry</v>
      </c>
      <c r="Q13" s="224" t="str">
        <f t="shared" si="27"/>
        <v>Turkey</v>
      </c>
      <c r="R13" s="224" t="str">
        <f t="shared" si="28"/>
        <v/>
      </c>
      <c r="S13" s="224">
        <f t="shared" si="29"/>
        <v>28400</v>
      </c>
      <c r="T13" s="175" t="str">
        <f t="shared" si="30"/>
        <v>Electronics</v>
      </c>
      <c r="U13" s="175" t="str">
        <f t="shared" si="31"/>
        <v>Sweden</v>
      </c>
      <c r="V13" s="175" t="str">
        <f t="shared" si="32"/>
        <v/>
      </c>
      <c r="W13" s="175">
        <f t="shared" si="33"/>
        <v>28400</v>
      </c>
      <c r="X13" s="52"/>
      <c r="Y13" s="248">
        <v>7</v>
      </c>
      <c r="Z13" s="186">
        <f t="shared" si="66"/>
        <v>7</v>
      </c>
      <c r="AA13" s="187" t="str">
        <f>IFERROR(IF(LEN(INDEX(Input!$B$7:$AJ$1007,$Y13,AA$1))=0,"",INDEX(Input!$B$7:$AJ$1007,$Y13,AA$1)),"")</f>
        <v>B-00008</v>
      </c>
      <c r="AB13" s="187" t="str">
        <f>IFERROR(IF(LEN(INDEX(Input!$B$7:$AJ$1007,$Y13,AB$1))=0,"",INDEX(Input!$B$7:$AJ$1007,$Y13,AB$1)),"")</f>
        <v>Marketingology</v>
      </c>
      <c r="AC13" s="187" t="str">
        <f>IF(OR($Z13="",AC$5=""),"",IFERROR(IF(INDEX(Input!$B$7:$AJ$1007,$Y13,AC$1)="","",INDEX(Input!$B$7:$AJ$1007,$Y13,AC$1)),""))</f>
        <v>Limited Liability Company</v>
      </c>
      <c r="AD13" s="187" t="str">
        <f>IF(OR($Z13="",AD$5=""),"",IFERROR(IF(INDEX(Input!$B$7:$AJ$1007,$Y13,AD$1)="","",INDEX(Input!$B$7:$AJ$1007,$Y13,AD$1)),""))</f>
        <v>Contractor</v>
      </c>
      <c r="AE13" s="187" t="str">
        <f>IF(OR($Z13="",AE$5=""),"",IFERROR(IF(INDEX(Input!$B$7:$AJ$1007,$Y13,AE$1)="","",INDEX(Input!$B$7:$AJ$1007,$Y13,AE$1)),""))</f>
        <v>Marketingology - xyz</v>
      </c>
      <c r="AF13" s="187">
        <f>IF(OR($Z13="",AF$5=""),"",IFERROR(IF(INDEX(Input!$B$7:$AJ$1007,$Y13,AF$1)="","",INDEX(Input!$B$7:$AJ$1007,$Y13,AF$1)),""))</f>
        <v>29550</v>
      </c>
      <c r="AG13" s="187" t="str">
        <f>IF(OR($Z13="",AG$5=""),"",IFERROR(IF(INDEX(Input!$B$7:$AJ$1007,$Y13,AG$1)="","",INDEX(Input!$B$7:$AJ$1007,$Y13,AG$1)),""))</f>
        <v>Emerald Vincent</v>
      </c>
      <c r="AH13" s="187" t="str">
        <f>IF(OR($Z13="",AH$5=""),"",IFERROR(IF(INDEX(Input!$B$7:$AJ$1007,$Y13,AH$1)="","",INDEX(Input!$B$7:$AJ$1007,$Y13,AH$1)),""))</f>
        <v>Food industry</v>
      </c>
      <c r="AI13" s="187" t="str">
        <f>IF(OR($Z13="",AI$5=""),"",IFERROR(IF(INDEX(Input!$B$7:$AJ$1007,$Y13,AI$1)="","",INDEX(Input!$B$7:$AJ$1007,$Y13,AI$1)),""))</f>
        <v>Lacota Acosta</v>
      </c>
      <c r="AJ13" s="187" t="str">
        <f>IF(OR($Z13="",AJ$5=""),"",IFERROR(IF(INDEX(Input!$B$7:$AJ$1007,$Y13,AJ$1)="","",INDEX(Input!$B$7:$AJ$1007,$Y13,AJ$1)),""))</f>
        <v>Nash Goodwin</v>
      </c>
      <c r="AK13" s="187" t="str">
        <f>IF(OR($Z13="",AK$5=""),"",IFERROR(IF(INDEX(Input!$B$7:$AJ$1007,$Y13,AK$1)="","",INDEX(Input!$B$7:$AJ$1007,$Y13,AK$1)),""))</f>
        <v>(921) 223-4744</v>
      </c>
      <c r="AL13" s="187" t="str">
        <f>IF(OR($Z13="",AL$5=""),"",IFERROR(IF(INDEX(Input!$B$7:$AJ$1007,$Y13,AL$1)="","",INDEX(Input!$B$7:$AJ$1007,$Y13,AL$1)),""))</f>
        <v>(800) 211-0587</v>
      </c>
      <c r="AM13" s="187" t="str">
        <f>IF(OR($Z13="",AM$5=""),"",IFERROR(IF(INDEX(Input!$B$7:$AJ$1007,$Y13,AM$1)="","",INDEX(Input!$B$7:$AJ$1007,$Y13,AM$1)),""))</f>
        <v>quis.pede.praesent@icloud.com</v>
      </c>
      <c r="AN13" s="187" t="str">
        <f>IF(OR($Z13="",AN$5=""),"",IFERROR(IF(INDEX(Input!$B$7:$AJ$1007,$Y13,AN$1)="","",INDEX(Input!$B$7:$AJ$1007,$Y13,AN$1)),""))</f>
        <v>Marketingology.com</v>
      </c>
      <c r="AO13" s="187" t="str">
        <f>IF(OR($Z13="",AO$5=""),"",IFERROR(IF(INDEX(Input!$B$7:$AJ$1007,$Y13,AO$1)="","",INDEX(Input!$B$7:$AJ$1007,$Y13,AO$1)),""))</f>
        <v>linkedin.com/company/Marketingology</v>
      </c>
      <c r="AP13" s="187" t="str">
        <f>IF(OR($Z13="",AP$5=""),"",IFERROR(IF(INDEX(Input!$B$7:$AJ$1007,$Y13,AP$1)="","",INDEX(Input!$B$7:$AJ$1007,$Y13,AP$1)),""))</f>
        <v/>
      </c>
      <c r="AQ13" s="187" t="str">
        <f>IF(OR($Z13="",AQ$5=""),"",IFERROR(IF(INDEX(Input!$B$7:$AJ$1007,$Y13,AQ$1)="","",INDEX(Input!$B$7:$AJ$1007,$Y13,AQ$1)),""))</f>
        <v>Turkey</v>
      </c>
      <c r="AR13" s="187" t="str">
        <f>IF(OR($Z13="",AR$5=""),"",IFERROR(IF(INDEX(Input!$B$7:$AJ$1007,$Y13,AR$1)="","",INDEX(Input!$B$7:$AJ$1007,$Y13,AR$1)),""))</f>
        <v/>
      </c>
      <c r="AS13" s="187" t="str">
        <f>IF(OR($Z13="",AS$5=""),"",IFERROR(IF(INDEX(Input!$B$7:$AJ$1007,$Y13,AS$1)="","",INDEX(Input!$B$7:$AJ$1007,$Y13,AS$1)),""))</f>
        <v>Istanbul</v>
      </c>
      <c r="AT13" s="187" t="str">
        <f>IF(OR($Z13="",AT$5=""),"",IFERROR(IF(INDEX(Input!$B$7:$AJ$1007,$Y13,AT$1)="","",INDEX(Input!$B$7:$AJ$1007,$Y13,AT$1)),""))</f>
        <v>23582</v>
      </c>
      <c r="AU13" s="187" t="str">
        <f>IF(OR($Z13="",AU$5=""),"",IFERROR(IF(INDEX(Input!$B$7:$AJ$1007,$Y13,AU$1)="","",INDEX(Input!$B$7:$AJ$1007,$Y13,AU$1)),""))</f>
        <v>Quirihue</v>
      </c>
      <c r="AV13" s="187">
        <f>IF(OR($Z13="",AV$5=""),"",IFERROR(IF(INDEX(Input!$B$7:$AJ$1007,$Y13,AV$1)="","",INDEX(Input!$B$7:$AJ$1007,$Y13,AV$1)),""))</f>
        <v>28400</v>
      </c>
      <c r="AW13" s="187">
        <f>IF(OR($Z13="",AW$5=""),"",IFERROR(IF(INDEX(Input!$B$7:$AJ$1007,$Y13,AW$1)="","",INDEX(Input!$B$7:$AJ$1007,$Y13,AW$1)),""))</f>
        <v>4548000</v>
      </c>
      <c r="AX13" s="187">
        <f>IF(OR($Z13="",AX$5=""),"",IFERROR(IF(INDEX(Input!$B$7:$AJ$1007,$Y13,AX$1)="","",INDEX(Input!$B$7:$AJ$1007,$Y13,AX$1)),""))</f>
        <v>937400</v>
      </c>
      <c r="AY13" s="187" t="str">
        <f>IF(OR($Z13="",AY$5=""),"",IFERROR(IF(INDEX(Input!$B$7:$AJ$1007,$Y13,AY$1)="","",INDEX(Input!$B$7:$AJ$1007,$Y13,AY$1)),""))</f>
        <v/>
      </c>
      <c r="AZ13" s="187" t="str">
        <f>IF(OR($Z13="",AZ$5=""),"",IFERROR(IF(INDEX(Input!$B$7:$AJ$1007,$Y13,AZ$1)="","",INDEX(Input!$B$7:$AJ$1007,$Y13,AZ$1)),""))</f>
        <v/>
      </c>
      <c r="BA13" s="187">
        <f>IF(OR($Z13="",BA$5=""),"",IFERROR(IF(INDEX(Input!$B$7:$AJ$1007,$Y13,BA$1)="","",INDEX(Input!$B$7:$AJ$1007,$Y13,BA$1)),""))</f>
        <v>665</v>
      </c>
      <c r="BB13" s="187" t="str">
        <f>IF(OR($Z13="",BB$5=""),"",IFERROR(IF(INDEX(Input!$B$7:$AJ$1007,$Y13,BB$1)="","",INDEX(Input!$B$7:$AJ$1007,$Y13,BB$1)),""))</f>
        <v/>
      </c>
      <c r="BC13" s="187" t="str">
        <f>IF(OR($Z13="",BC$5=""),"",IFERROR(IF(INDEX(Input!$B$7:$AJ$1007,$Y13,BC$1)="","",INDEX(Input!$B$7:$AJ$1007,$Y13,BC$1)),""))</f>
        <v>Office</v>
      </c>
      <c r="BD13" s="187" t="str">
        <f>IF(OR($Z13="",BD$5=""),"",IFERROR(IF(INDEX(Input!$B$7:$AJ$1007,$Y13,BD$1)="","",INDEX(Input!$B$7:$AJ$1007,$Y13,BD$1)),""))</f>
        <v>databases, finances</v>
      </c>
      <c r="BE13" s="187" t="str">
        <f>IF(OR($Z13="",BE$5=""),"",IFERROR(IF(INDEX(Input!$B$7:$AJ$1007,$Y13,BE$1)="","",INDEX(Input!$B$7:$AJ$1007,$Y13,BE$1)),""))</f>
        <v/>
      </c>
      <c r="BF13" s="187" t="str">
        <f>IF(OR($Z13="",BF$5=""),"",IFERROR(IF(INDEX(Input!$B$7:$AJ$1007,$Y13,BF$1)="","",INDEX(Input!$B$7:$AJ$1007,$Y13,BF$1)),""))</f>
        <v/>
      </c>
      <c r="BG13" s="187" t="str">
        <f>IF(OR($Z13="",BG$5=""),"",IFERROR(IF(INDEX(Input!$B$7:$AJ$1007,$Y13,BG$1)="","",INDEX(Input!$B$7:$AJ$1007,$Y13,BG$1)),""))</f>
        <v/>
      </c>
      <c r="BH13" s="187" t="str">
        <f>IF(OR($Z13="",BH$5=""),"",IFERROR(IF(INDEX(Input!$B$7:$AJ$1007,$Y13,BH$1)="","",INDEX(Input!$B$7:$AJ$1007,$Y13,BH$1)),""))</f>
        <v/>
      </c>
      <c r="BI13" s="187" t="str">
        <f>IF(OR($Z13="",BI$5=""),"",IFERROR(IF(INDEX(Input!$B$7:$AJ$1007,$Y13,BI$1)="","",INDEX(Input!$B$7:$AJ$1007,$Y13,BI$1)),""))</f>
        <v/>
      </c>
      <c r="BJ13" s="187" t="str">
        <f>IF(OR($Z13="",BJ$5=""),"",IFERROR(IF(INDEX(Input!$B$7:$AJ$1007,$Y13,BJ$1)="","",INDEX(Input!$B$7:$AJ$1007,$Y13,BJ$1)),""))</f>
        <v/>
      </c>
      <c r="BK13" s="187" t="str">
        <f>IF(OR($Z13="",BK$5=""),"",IFERROR(IF(INDEX(Input!$B$7:$AJ$1007,$Y13,BK$1)="","",INDEX(Input!$B$7:$AJ$1007,$Y13,BK$1)),""))</f>
        <v/>
      </c>
      <c r="BL13" s="187" t="str">
        <f>IF(OR($Z13="",BL$5=""),"",IFERROR(IF(INDEX(Input!$B$7:$AJ$1007,$Y13,BL$1)="","",INDEX(Input!$B$7:$AJ$1007,$Y13,BL$1)),""))</f>
        <v/>
      </c>
      <c r="BM13" s="187" t="str">
        <f>IF(OR($Z13="",BM$5=""),"",IFERROR(IF(INDEX(Input!$B$7:$AJ$1007,$Y13,BM$1)="","",INDEX(Input!$B$7:$AJ$1007,$Y13,BM$1)),""))</f>
        <v/>
      </c>
      <c r="BN13" s="187" t="str">
        <f>IF(OR($Z13="",BN$5=""),"",IFERROR(IF(INDEX(Input!$B$7:$AJ$1007,$Y13,BN$1)="","",INDEX(Input!$B$7:$AJ$1007,$Y13,BN$1)),""))</f>
        <v/>
      </c>
      <c r="BO13" s="187" t="str">
        <f>IF(OR($Z13="",BO$5=""),"",IFERROR(IF(INDEX(Input!$B$7:$AJ$1007,$Y13,BO$1)="","",INDEX(Input!$B$7:$AJ$1007,$Y13,BO$1)),""))</f>
        <v/>
      </c>
      <c r="BP13" s="187" t="str">
        <f>IF(OR($Z13="",BP$5=""),"",IFERROR(IF(INDEX(Input!$B$7:$AJ$1007,$Y13,BP$1)="","",INDEX(Input!$B$7:$AJ$1007,$Y13,BP$1)),""))</f>
        <v/>
      </c>
      <c r="BQ13" s="187" t="str">
        <f>IF(OR($Z13="",BQ$5=""),"",IFERROR(IF(INDEX(Input!$B$7:$AJ$1007,$Y13,BQ$1)="","",INDEX(Input!$B$7:$AJ$1007,$Y13,BQ$1)),""))</f>
        <v/>
      </c>
      <c r="BR13" s="187" t="str">
        <f>IF(OR($Z13="",BR$5=""),"",IFERROR(IF(INDEX(Input!$B$7:$AJ$1007,$Y13,BR$1)="","",INDEX(Input!$B$7:$AJ$1007,$Y13,BR$1)),""))</f>
        <v/>
      </c>
      <c r="BS13" s="187" t="str">
        <f>IF(OR($Z13="",BS$5=""),"",IFERROR(IF(INDEX(Input!$B$7:$AJ$1007,$Y13,BS$1)="","",INDEX(Input!$B$7:$AJ$1007,$Y13,BS$1)),""))</f>
        <v/>
      </c>
      <c r="BT13" s="187" t="str">
        <f>IF(OR($Z13="",BT$5=""),"",IFERROR(IF(INDEX(Input!$B$7:$AJ$1007,$Y13,BT$1)="","",INDEX(Input!$B$7:$AJ$1007,$Y13,BT$1)),""))</f>
        <v/>
      </c>
      <c r="BU13" s="187" t="str">
        <f>IF(OR($Z13="",BU$5=""),"",IFERROR(IF(INDEX(Input!$B$7:$AJ$1007,$Y13,BU$1)="","",INDEX(Input!$B$7:$AJ$1007,$Y13,BU$1)),""))</f>
        <v/>
      </c>
      <c r="BV13" s="187" t="str">
        <f>IF(OR($Z13="",BV$5=""),"",IFERROR(IF(INDEX(Input!$B$7:$AJ$1007,$Y13,BV$1)="","",INDEX(Input!$B$7:$AJ$1007,$Y13,BV$1)),""))</f>
        <v/>
      </c>
      <c r="BW13" s="187" t="str">
        <f>IF(OR($Z13="",BW$5=""),"",IFERROR(IF(INDEX(Input!$B$7:$AJ$1007,$Y13,BW$1)="","",INDEX(Input!$B$7:$AJ$1007,$Y13,BW$1)),""))</f>
        <v/>
      </c>
      <c r="BX13" s="187" t="str">
        <f>IF(OR($Z13="",BX$5=""),"",IFERROR(IF(INDEX(Input!$B$7:$AJ$1007,$Y13,BX$1)="","",INDEX(Input!$B$7:$AJ$1007,$Y13,BX$1)),""))</f>
        <v/>
      </c>
      <c r="BY13" s="227" t="str">
        <f t="shared" si="7"/>
        <v>11.25.1980</v>
      </c>
      <c r="BZ13" s="227" t="str">
        <f t="shared" si="8"/>
        <v/>
      </c>
      <c r="CA13" s="227" t="str">
        <f t="shared" si="9"/>
        <v/>
      </c>
      <c r="CB13" s="227" t="str">
        <f t="shared" si="10"/>
        <v/>
      </c>
      <c r="CC13" s="227" t="str">
        <f t="shared" si="11"/>
        <v/>
      </c>
      <c r="CD13" s="224" t="str">
        <f t="shared" si="34"/>
        <v/>
      </c>
      <c r="CE13" s="224">
        <f t="shared" si="12"/>
        <v>0</v>
      </c>
      <c r="CF13" s="224">
        <f t="shared" si="12"/>
        <v>1</v>
      </c>
      <c r="CG13" s="224">
        <f t="shared" si="12"/>
        <v>1</v>
      </c>
      <c r="CH13" s="224">
        <f t="shared" si="12"/>
        <v>1</v>
      </c>
      <c r="CJ13" s="252">
        <f t="shared" si="35"/>
        <v>7</v>
      </c>
      <c r="CK13" s="253" t="str">
        <f>IF(CL13="","",IF(ISNUMBER(MATCH(CL13,$CL$6:CL12,0)),"",CJ13))</f>
        <v/>
      </c>
      <c r="CL13" s="181" t="str">
        <f t="shared" si="36"/>
        <v>Limited Liability Company</v>
      </c>
      <c r="CM13" s="175" t="str">
        <f t="shared" si="37"/>
        <v/>
      </c>
      <c r="CN13" s="175" t="str">
        <f t="shared" si="38"/>
        <v/>
      </c>
      <c r="CO13" s="175" t="str">
        <f t="shared" si="39"/>
        <v/>
      </c>
      <c r="CP13" s="57"/>
      <c r="CQ13" s="58"/>
      <c r="CR13" s="181" t="str">
        <f>IF(CS13="","",IF(ISNUMBER(MATCH(CS13,$CS$6:CS12,0)),"",CJ13))</f>
        <v/>
      </c>
      <c r="CS13" s="181" t="str">
        <f t="shared" si="14"/>
        <v>Turkey</v>
      </c>
      <c r="CT13" s="177" t="str">
        <f t="shared" si="41"/>
        <v>Sweden</v>
      </c>
      <c r="CU13" s="177">
        <f t="shared" si="42"/>
        <v>1</v>
      </c>
      <c r="CV13" s="256" t="str">
        <f>IF(CW13="","",IF(ISNUMBER(MATCH(CW13,$CW$6:CW12,0)),"",CJ13))</f>
        <v/>
      </c>
      <c r="CW13" s="181" t="str">
        <f t="shared" si="15"/>
        <v>Contractor</v>
      </c>
      <c r="CX13" s="178" t="str">
        <f t="shared" si="43"/>
        <v/>
      </c>
      <c r="CY13" s="178" t="str">
        <f t="shared" si="44"/>
        <v/>
      </c>
      <c r="CZ13" s="184" t="str">
        <f t="shared" si="45"/>
        <v/>
      </c>
      <c r="DA13" s="66"/>
      <c r="DB13" s="67"/>
      <c r="DC13" s="181" t="str">
        <f>IF(DE13="","",IF(ISNUMBER(MATCH(DE13,$DE$6:DE12,0)),"",CJ13))</f>
        <v/>
      </c>
      <c r="DD13" s="181">
        <f t="shared" si="16"/>
        <v>4548000</v>
      </c>
      <c r="DE13" s="181" t="str">
        <f t="shared" si="16"/>
        <v>Turkey</v>
      </c>
      <c r="DF13" s="177" t="str">
        <f t="shared" si="48"/>
        <v>Sweden</v>
      </c>
      <c r="DG13" s="177">
        <f t="shared" si="49"/>
        <v>2225000</v>
      </c>
      <c r="DH13" s="175" t="str">
        <f t="shared" si="50"/>
        <v>Spain</v>
      </c>
      <c r="DI13" s="175">
        <f t="shared" si="51"/>
        <v>6944000</v>
      </c>
      <c r="DJ13" s="181" t="str">
        <f>IF(DL13="","",IF(ISNUMBER(MATCH(DL13,$DL$6:DL12,0)),"",CJ13))</f>
        <v/>
      </c>
      <c r="DK13" s="181">
        <f t="shared" si="17"/>
        <v>4548000</v>
      </c>
      <c r="DL13" s="181" t="str">
        <f t="shared" si="17"/>
        <v>Food industry</v>
      </c>
      <c r="DM13" s="177" t="str">
        <f t="shared" si="52"/>
        <v>Electronics</v>
      </c>
      <c r="DN13" s="177">
        <f t="shared" si="53"/>
        <v>2940000</v>
      </c>
      <c r="DO13" s="181">
        <f t="shared" si="18"/>
        <v>665</v>
      </c>
      <c r="DP13" s="188">
        <f t="shared" si="67"/>
        <v>757</v>
      </c>
      <c r="DQ13" s="188" t="str">
        <f t="shared" si="54"/>
        <v>[757-879)</v>
      </c>
      <c r="DR13" s="188">
        <f t="shared" si="55"/>
        <v>3</v>
      </c>
      <c r="DY13" s="71" t="s">
        <v>419</v>
      </c>
      <c r="EA13" s="227">
        <f t="shared" si="56"/>
        <v>25</v>
      </c>
      <c r="EB13" s="227">
        <f t="shared" si="19"/>
        <v>11</v>
      </c>
      <c r="EC13" s="227">
        <f t="shared" si="57"/>
        <v>1980</v>
      </c>
      <c r="EE13" s="227" t="str">
        <f t="shared" si="58"/>
        <v/>
      </c>
      <c r="EF13" s="227" t="str">
        <f t="shared" si="20"/>
        <v/>
      </c>
      <c r="EG13" s="227" t="str">
        <f t="shared" si="59"/>
        <v/>
      </c>
      <c r="EI13" s="227" t="str">
        <f t="shared" si="60"/>
        <v/>
      </c>
      <c r="EJ13" s="227" t="str">
        <f t="shared" si="21"/>
        <v/>
      </c>
      <c r="EK13" s="227" t="str">
        <f t="shared" si="61"/>
        <v/>
      </c>
      <c r="EM13" s="227" t="str">
        <f t="shared" si="62"/>
        <v/>
      </c>
      <c r="EN13" s="227" t="str">
        <f t="shared" si="22"/>
        <v/>
      </c>
      <c r="EO13" s="227" t="str">
        <f t="shared" si="63"/>
        <v/>
      </c>
      <c r="EQ13" s="227" t="str">
        <f t="shared" si="64"/>
        <v/>
      </c>
      <c r="ER13" s="227" t="str">
        <f t="shared" si="23"/>
        <v/>
      </c>
      <c r="ES13" s="227" t="str">
        <f t="shared" si="65"/>
        <v/>
      </c>
    </row>
    <row r="14" spans="2:149" x14ac:dyDescent="0.25">
      <c r="B14" s="160">
        <f>IF(COUNTIF(INDEX(Form!$B$9:$K$83,ROW(Calc!B8),),"")&lt;10,ROW(B16),0)</f>
        <v>0</v>
      </c>
      <c r="C14" s="161"/>
      <c r="E14" s="180" t="str">
        <f t="shared" si="5"/>
        <v>INDUSTRY</v>
      </c>
      <c r="F14" s="180">
        <f>IFERROR(IF(ROWS(AllInput[])-COUNTIF(INDEX(Input!$B$7:$AJ$1006,,ROW(F14)-ROW($F$6)),"")&gt;0,ROW(F14)-ROW($F$6),""),"")</f>
        <v>8</v>
      </c>
      <c r="G14" s="180" t="str">
        <f t="shared" si="6"/>
        <v/>
      </c>
      <c r="H14" s="147"/>
      <c r="I14" s="224">
        <f t="shared" si="24"/>
        <v>1</v>
      </c>
      <c r="J14" s="224" t="str">
        <f t="shared" si="25"/>
        <v>B-00009</v>
      </c>
      <c r="K14" s="52"/>
      <c r="L14" s="224">
        <f>IF(P14="","",IF(ISNUMBER(MATCH(P14,$P$6:P13,0)),"",Y14))</f>
        <v>8</v>
      </c>
      <c r="M14" s="224">
        <f>IF(Q14="","",IF(ISNUMBER(MATCH(Q14,$Q$6:Q13,0)),"",Y14))</f>
        <v>8</v>
      </c>
      <c r="N14" s="224" t="str">
        <f>IF(R14="","",IF(ISNUMBER(MATCH(R14,$R$6:R13,0)),"",Y14))</f>
        <v/>
      </c>
      <c r="O14" s="224">
        <f>IF(S14="","",IF(ISNUMBER(MATCH(S14,$S$6:S13,0)),"",Y14))</f>
        <v>8</v>
      </c>
      <c r="P14" s="224" t="str">
        <f t="shared" si="26"/>
        <v>Healthcare</v>
      </c>
      <c r="Q14" s="224" t="str">
        <f t="shared" si="27"/>
        <v>Sweden</v>
      </c>
      <c r="R14" s="224" t="str">
        <f t="shared" si="28"/>
        <v/>
      </c>
      <c r="S14" s="224">
        <f t="shared" si="29"/>
        <v>42900</v>
      </c>
      <c r="T14" s="175" t="str">
        <f t="shared" si="30"/>
        <v>Chemical</v>
      </c>
      <c r="U14" s="175" t="str">
        <f t="shared" si="31"/>
        <v>UK</v>
      </c>
      <c r="V14" s="175" t="str">
        <f t="shared" si="32"/>
        <v/>
      </c>
      <c r="W14" s="175">
        <f t="shared" si="33"/>
        <v>42900</v>
      </c>
      <c r="X14" s="52"/>
      <c r="Y14" s="248">
        <v>8</v>
      </c>
      <c r="Z14" s="186">
        <f t="shared" si="66"/>
        <v>8</v>
      </c>
      <c r="AA14" s="187" t="str">
        <f>IFERROR(IF(LEN(INDEX(Input!$B$7:$AJ$1007,$Y14,AA$1))=0,"",INDEX(Input!$B$7:$AJ$1007,$Y14,AA$1)),"")</f>
        <v>B-00009</v>
      </c>
      <c r="AB14" s="187" t="str">
        <f>IFERROR(IF(LEN(INDEX(Input!$B$7:$AJ$1007,$Y14,AB$1))=0,"",INDEX(Input!$B$7:$AJ$1007,$Y14,AB$1)),"")</f>
        <v>Marketingsy</v>
      </c>
      <c r="AC14" s="187" t="str">
        <f>IF(OR($Z14="",AC$5=""),"",IFERROR(IF(INDEX(Input!$B$7:$AJ$1007,$Y14,AC$1)="","",INDEX(Input!$B$7:$AJ$1007,$Y14,AC$1)),""))</f>
        <v>Cooperative Company</v>
      </c>
      <c r="AD14" s="187" t="str">
        <f>IF(OR($Z14="",AD$5=""),"",IFERROR(IF(INDEX(Input!$B$7:$AJ$1007,$Y14,AD$1)="","",INDEX(Input!$B$7:$AJ$1007,$Y14,AD$1)),""))</f>
        <v>Partner</v>
      </c>
      <c r="AE14" s="187" t="str">
        <f>IF(OR($Z14="",AE$5=""),"",IFERROR(IF(INDEX(Input!$B$7:$AJ$1007,$Y14,AE$1)="","",INDEX(Input!$B$7:$AJ$1007,$Y14,AE$1)),""))</f>
        <v>Marketingsy - xyz</v>
      </c>
      <c r="AF14" s="187">
        <f>IF(OR($Z14="",AF$5=""),"",IFERROR(IF(INDEX(Input!$B$7:$AJ$1007,$Y14,AF$1)="","",INDEX(Input!$B$7:$AJ$1007,$Y14,AF$1)),""))</f>
        <v>42333</v>
      </c>
      <c r="AG14" s="187" t="str">
        <f>IF(OR($Z14="",AG$5=""),"",IFERROR(IF(INDEX(Input!$B$7:$AJ$1007,$Y14,AG$1)="","",INDEX(Input!$B$7:$AJ$1007,$Y14,AG$1)),""))</f>
        <v>Gwendolyn Carson</v>
      </c>
      <c r="AH14" s="187" t="str">
        <f>IF(OR($Z14="",AH$5=""),"",IFERROR(IF(INDEX(Input!$B$7:$AJ$1007,$Y14,AH$1)="","",INDEX(Input!$B$7:$AJ$1007,$Y14,AH$1)),""))</f>
        <v>Healthcare</v>
      </c>
      <c r="AI14" s="187" t="str">
        <f>IF(OR($Z14="",AI$5=""),"",IFERROR(IF(INDEX(Input!$B$7:$AJ$1007,$Y14,AI$1)="","",INDEX(Input!$B$7:$AJ$1007,$Y14,AI$1)),""))</f>
        <v>Luke Nielsen</v>
      </c>
      <c r="AJ14" s="187" t="str">
        <f>IF(OR($Z14="",AJ$5=""),"",IFERROR(IF(INDEX(Input!$B$7:$AJ$1007,$Y14,AJ$1)="","",INDEX(Input!$B$7:$AJ$1007,$Y14,AJ$1)),""))</f>
        <v>Hayley Leblanc</v>
      </c>
      <c r="AK14" s="187" t="str">
        <f>IF(OR($Z14="",AK$5=""),"",IFERROR(IF(INDEX(Input!$B$7:$AJ$1007,$Y14,AK$1)="","",INDEX(Input!$B$7:$AJ$1007,$Y14,AK$1)),""))</f>
        <v>1-783-372-8799</v>
      </c>
      <c r="AL14" s="187" t="str">
        <f>IF(OR($Z14="",AL$5=""),"",IFERROR(IF(INDEX(Input!$B$7:$AJ$1007,$Y14,AL$1)="","",INDEX(Input!$B$7:$AJ$1007,$Y14,AL$1)),""))</f>
        <v>(502) 321-1575</v>
      </c>
      <c r="AM14" s="187" t="str">
        <f>IF(OR($Z14="",AM$5=""),"",IFERROR(IF(INDEX(Input!$B$7:$AJ$1007,$Y14,AM$1)="","",INDEX(Input!$B$7:$AJ$1007,$Y14,AM$1)),""))</f>
        <v>lacus.varius@icloud.org</v>
      </c>
      <c r="AN14" s="187" t="str">
        <f>IF(OR($Z14="",AN$5=""),"",IFERROR(IF(INDEX(Input!$B$7:$AJ$1007,$Y14,AN$1)="","",INDEX(Input!$B$7:$AJ$1007,$Y14,AN$1)),""))</f>
        <v>Marketingsy.com</v>
      </c>
      <c r="AO14" s="187" t="str">
        <f>IF(OR($Z14="",AO$5=""),"",IFERROR(IF(INDEX(Input!$B$7:$AJ$1007,$Y14,AO$1)="","",INDEX(Input!$B$7:$AJ$1007,$Y14,AO$1)),""))</f>
        <v>linkedin.com/company/Marketingsy</v>
      </c>
      <c r="AP14" s="187" t="str">
        <f>IF(OR($Z14="",AP$5=""),"",IFERROR(IF(INDEX(Input!$B$7:$AJ$1007,$Y14,AP$1)="","",INDEX(Input!$B$7:$AJ$1007,$Y14,AP$1)),""))</f>
        <v/>
      </c>
      <c r="AQ14" s="187" t="str">
        <f>IF(OR($Z14="",AQ$5=""),"",IFERROR(IF(INDEX(Input!$B$7:$AJ$1007,$Y14,AQ$1)="","",INDEX(Input!$B$7:$AJ$1007,$Y14,AQ$1)),""))</f>
        <v>Sweden</v>
      </c>
      <c r="AR14" s="187" t="str">
        <f>IF(OR($Z14="",AR$5=""),"",IFERROR(IF(INDEX(Input!$B$7:$AJ$1007,$Y14,AR$1)="","",INDEX(Input!$B$7:$AJ$1007,$Y14,AR$1)),""))</f>
        <v/>
      </c>
      <c r="AS14" s="187" t="str">
        <f>IF(OR($Z14="",AS$5=""),"",IFERROR(IF(INDEX(Input!$B$7:$AJ$1007,$Y14,AS$1)="","",INDEX(Input!$B$7:$AJ$1007,$Y14,AS$1)),""))</f>
        <v>Kiev</v>
      </c>
      <c r="AT14" s="187" t="str">
        <f>IF(OR($Z14="",AT$5=""),"",IFERROR(IF(INDEX(Input!$B$7:$AJ$1007,$Y14,AT$1)="","",INDEX(Input!$B$7:$AJ$1007,$Y14,AT$1)),""))</f>
        <v>63585</v>
      </c>
      <c r="AU14" s="187" t="str">
        <f>IF(OR($Z14="",AU$5=""),"",IFERROR(IF(INDEX(Input!$B$7:$AJ$1007,$Y14,AU$1)="","",INDEX(Input!$B$7:$AJ$1007,$Y14,AU$1)),""))</f>
        <v>Sobral</v>
      </c>
      <c r="AV14" s="187">
        <f>IF(OR($Z14="",AV$5=""),"",IFERROR(IF(INDEX(Input!$B$7:$AJ$1007,$Y14,AV$1)="","",INDEX(Input!$B$7:$AJ$1007,$Y14,AV$1)),""))</f>
        <v>42900</v>
      </c>
      <c r="AW14" s="187">
        <f>IF(OR($Z14="",AW$5=""),"",IFERROR(IF(INDEX(Input!$B$7:$AJ$1007,$Y14,AW$1)="","",INDEX(Input!$B$7:$AJ$1007,$Y14,AW$1)),""))</f>
        <v>2225000</v>
      </c>
      <c r="AX14" s="187">
        <f>IF(OR($Z14="",AX$5=""),"",IFERROR(IF(INDEX(Input!$B$7:$AJ$1007,$Y14,AX$1)="","",INDEX(Input!$B$7:$AJ$1007,$Y14,AX$1)),""))</f>
        <v>187400</v>
      </c>
      <c r="AY14" s="187" t="str">
        <f>IF(OR($Z14="",AY$5=""),"",IFERROR(IF(INDEX(Input!$B$7:$AJ$1007,$Y14,AY$1)="","",INDEX(Input!$B$7:$AJ$1007,$Y14,AY$1)),""))</f>
        <v/>
      </c>
      <c r="AZ14" s="187" t="str">
        <f>IF(OR($Z14="",AZ$5=""),"",IFERROR(IF(INDEX(Input!$B$7:$AJ$1007,$Y14,AZ$1)="","",INDEX(Input!$B$7:$AJ$1007,$Y14,AZ$1)),""))</f>
        <v/>
      </c>
      <c r="BA14" s="187">
        <f>IF(OR($Z14="",BA$5=""),"",IFERROR(IF(INDEX(Input!$B$7:$AJ$1007,$Y14,BA$1)="","",INDEX(Input!$B$7:$AJ$1007,$Y14,BA$1)),""))</f>
        <v>815</v>
      </c>
      <c r="BB14" s="187" t="str">
        <f>IF(OR($Z14="",BB$5=""),"",IFERROR(IF(INDEX(Input!$B$7:$AJ$1007,$Y14,BB$1)="","",INDEX(Input!$B$7:$AJ$1007,$Y14,BB$1)),""))</f>
        <v/>
      </c>
      <c r="BC14" s="187" t="str">
        <f>IF(OR($Z14="",BC$5=""),"",IFERROR(IF(INDEX(Input!$B$7:$AJ$1007,$Y14,BC$1)="","",INDEX(Input!$B$7:$AJ$1007,$Y14,BC$1)),""))</f>
        <v>Chrome OS</v>
      </c>
      <c r="BD14" s="187" t="str">
        <f>IF(OR($Z14="",BD$5=""),"",IFERROR(IF(INDEX(Input!$B$7:$AJ$1007,$Y14,BD$1)="","",INDEX(Input!$B$7:$AJ$1007,$Y14,BD$1)),""))</f>
        <v>finances</v>
      </c>
      <c r="BE14" s="187" t="str">
        <f>IF(OR($Z14="",BE$5=""),"",IFERROR(IF(INDEX(Input!$B$7:$AJ$1007,$Y14,BE$1)="","",INDEX(Input!$B$7:$AJ$1007,$Y14,BE$1)),""))</f>
        <v/>
      </c>
      <c r="BF14" s="187" t="str">
        <f>IF(OR($Z14="",BF$5=""),"",IFERROR(IF(INDEX(Input!$B$7:$AJ$1007,$Y14,BF$1)="","",INDEX(Input!$B$7:$AJ$1007,$Y14,BF$1)),""))</f>
        <v/>
      </c>
      <c r="BG14" s="187" t="str">
        <f>IF(OR($Z14="",BG$5=""),"",IFERROR(IF(INDEX(Input!$B$7:$AJ$1007,$Y14,BG$1)="","",INDEX(Input!$B$7:$AJ$1007,$Y14,BG$1)),""))</f>
        <v/>
      </c>
      <c r="BH14" s="187" t="str">
        <f>IF(OR($Z14="",BH$5=""),"",IFERROR(IF(INDEX(Input!$B$7:$AJ$1007,$Y14,BH$1)="","",INDEX(Input!$B$7:$AJ$1007,$Y14,BH$1)),""))</f>
        <v/>
      </c>
      <c r="BI14" s="187" t="str">
        <f>IF(OR($Z14="",BI$5=""),"",IFERROR(IF(INDEX(Input!$B$7:$AJ$1007,$Y14,BI$1)="","",INDEX(Input!$B$7:$AJ$1007,$Y14,BI$1)),""))</f>
        <v/>
      </c>
      <c r="BJ14" s="187" t="str">
        <f>IF(OR($Z14="",BJ$5=""),"",IFERROR(IF(INDEX(Input!$B$7:$AJ$1007,$Y14,BJ$1)="","",INDEX(Input!$B$7:$AJ$1007,$Y14,BJ$1)),""))</f>
        <v/>
      </c>
      <c r="BK14" s="187" t="str">
        <f>IF(OR($Z14="",BK$5=""),"",IFERROR(IF(INDEX(Input!$B$7:$AJ$1007,$Y14,BK$1)="","",INDEX(Input!$B$7:$AJ$1007,$Y14,BK$1)),""))</f>
        <v/>
      </c>
      <c r="BL14" s="187" t="str">
        <f>IF(OR($Z14="",BL$5=""),"",IFERROR(IF(INDEX(Input!$B$7:$AJ$1007,$Y14,BL$1)="","",INDEX(Input!$B$7:$AJ$1007,$Y14,BL$1)),""))</f>
        <v/>
      </c>
      <c r="BM14" s="187" t="str">
        <f>IF(OR($Z14="",BM$5=""),"",IFERROR(IF(INDEX(Input!$B$7:$AJ$1007,$Y14,BM$1)="","",INDEX(Input!$B$7:$AJ$1007,$Y14,BM$1)),""))</f>
        <v/>
      </c>
      <c r="BN14" s="187" t="str">
        <f>IF(OR($Z14="",BN$5=""),"",IFERROR(IF(INDEX(Input!$B$7:$AJ$1007,$Y14,BN$1)="","",INDEX(Input!$B$7:$AJ$1007,$Y14,BN$1)),""))</f>
        <v/>
      </c>
      <c r="BO14" s="187" t="str">
        <f>IF(OR($Z14="",BO$5=""),"",IFERROR(IF(INDEX(Input!$B$7:$AJ$1007,$Y14,BO$1)="","",INDEX(Input!$B$7:$AJ$1007,$Y14,BO$1)),""))</f>
        <v/>
      </c>
      <c r="BP14" s="187" t="str">
        <f>IF(OR($Z14="",BP$5=""),"",IFERROR(IF(INDEX(Input!$B$7:$AJ$1007,$Y14,BP$1)="","",INDEX(Input!$B$7:$AJ$1007,$Y14,BP$1)),""))</f>
        <v/>
      </c>
      <c r="BQ14" s="187" t="str">
        <f>IF(OR($Z14="",BQ$5=""),"",IFERROR(IF(INDEX(Input!$B$7:$AJ$1007,$Y14,BQ$1)="","",INDEX(Input!$B$7:$AJ$1007,$Y14,BQ$1)),""))</f>
        <v/>
      </c>
      <c r="BR14" s="187" t="str">
        <f>IF(OR($Z14="",BR$5=""),"",IFERROR(IF(INDEX(Input!$B$7:$AJ$1007,$Y14,BR$1)="","",INDEX(Input!$B$7:$AJ$1007,$Y14,BR$1)),""))</f>
        <v/>
      </c>
      <c r="BS14" s="187" t="str">
        <f>IF(OR($Z14="",BS$5=""),"",IFERROR(IF(INDEX(Input!$B$7:$AJ$1007,$Y14,BS$1)="","",INDEX(Input!$B$7:$AJ$1007,$Y14,BS$1)),""))</f>
        <v/>
      </c>
      <c r="BT14" s="187" t="str">
        <f>IF(OR($Z14="",BT$5=""),"",IFERROR(IF(INDEX(Input!$B$7:$AJ$1007,$Y14,BT$1)="","",INDEX(Input!$B$7:$AJ$1007,$Y14,BT$1)),""))</f>
        <v/>
      </c>
      <c r="BU14" s="187" t="str">
        <f>IF(OR($Z14="",BU$5=""),"",IFERROR(IF(INDEX(Input!$B$7:$AJ$1007,$Y14,BU$1)="","",INDEX(Input!$B$7:$AJ$1007,$Y14,BU$1)),""))</f>
        <v/>
      </c>
      <c r="BV14" s="187" t="str">
        <f>IF(OR($Z14="",BV$5=""),"",IFERROR(IF(INDEX(Input!$B$7:$AJ$1007,$Y14,BV$1)="","",INDEX(Input!$B$7:$AJ$1007,$Y14,BV$1)),""))</f>
        <v/>
      </c>
      <c r="BW14" s="187" t="str">
        <f>IF(OR($Z14="",BW$5=""),"",IFERROR(IF(INDEX(Input!$B$7:$AJ$1007,$Y14,BW$1)="","",INDEX(Input!$B$7:$AJ$1007,$Y14,BW$1)),""))</f>
        <v/>
      </c>
      <c r="BX14" s="187" t="str">
        <f>IF(OR($Z14="",BX$5=""),"",IFERROR(IF(INDEX(Input!$B$7:$AJ$1007,$Y14,BX$1)="","",INDEX(Input!$B$7:$AJ$1007,$Y14,BX$1)),""))</f>
        <v/>
      </c>
      <c r="BY14" s="227" t="str">
        <f t="shared" si="7"/>
        <v>11.25.2015</v>
      </c>
      <c r="BZ14" s="227" t="str">
        <f t="shared" si="8"/>
        <v/>
      </c>
      <c r="CA14" s="227" t="str">
        <f t="shared" si="9"/>
        <v/>
      </c>
      <c r="CB14" s="227" t="str">
        <f t="shared" si="10"/>
        <v/>
      </c>
      <c r="CC14" s="227" t="str">
        <f t="shared" si="11"/>
        <v/>
      </c>
      <c r="CD14" s="224" t="str">
        <f t="shared" si="34"/>
        <v/>
      </c>
      <c r="CE14" s="224">
        <f t="shared" si="12"/>
        <v>0</v>
      </c>
      <c r="CF14" s="224">
        <f t="shared" si="12"/>
        <v>1</v>
      </c>
      <c r="CG14" s="224">
        <f t="shared" si="12"/>
        <v>1</v>
      </c>
      <c r="CH14" s="224">
        <f t="shared" si="12"/>
        <v>1</v>
      </c>
      <c r="CJ14" s="252">
        <f t="shared" si="35"/>
        <v>8</v>
      </c>
      <c r="CK14" s="253" t="str">
        <f>IF(CL14="","",IF(ISNUMBER(MATCH(CL14,$CL$6:CL13,0)),"",CJ14))</f>
        <v/>
      </c>
      <c r="CL14" s="181" t="str">
        <f t="shared" si="36"/>
        <v>Cooperative Company</v>
      </c>
      <c r="CM14" s="175" t="str">
        <f t="shared" si="37"/>
        <v/>
      </c>
      <c r="CN14" s="175" t="str">
        <f t="shared" si="38"/>
        <v/>
      </c>
      <c r="CO14" s="175" t="str">
        <f t="shared" si="39"/>
        <v/>
      </c>
      <c r="CP14" s="59"/>
      <c r="CQ14" s="60"/>
      <c r="CR14" s="181">
        <f>IF(CS14="","",IF(ISNUMBER(MATCH(CS14,$CS$6:CS13,0)),"",CJ14))</f>
        <v>8</v>
      </c>
      <c r="CS14" s="181" t="str">
        <f t="shared" si="14"/>
        <v>Sweden</v>
      </c>
      <c r="CT14" s="177" t="str">
        <f t="shared" si="41"/>
        <v>UK</v>
      </c>
      <c r="CU14" s="177">
        <f t="shared" si="42"/>
        <v>1</v>
      </c>
      <c r="CV14" s="256" t="str">
        <f>IF(CW14="","",IF(ISNUMBER(MATCH(CW14,$CW$6:CW13,0)),"",CJ14))</f>
        <v/>
      </c>
      <c r="CW14" s="181" t="str">
        <f t="shared" si="15"/>
        <v>Partner</v>
      </c>
      <c r="CX14" s="178" t="str">
        <f t="shared" si="43"/>
        <v/>
      </c>
      <c r="CY14" s="178" t="str">
        <f t="shared" si="44"/>
        <v/>
      </c>
      <c r="CZ14" s="184" t="str">
        <f t="shared" si="45"/>
        <v/>
      </c>
      <c r="DA14" s="68"/>
      <c r="DB14" s="69"/>
      <c r="DC14" s="181">
        <f>IF(DE14="","",IF(ISNUMBER(MATCH(DE14,$DE$6:DE13,0)),"",CJ14))</f>
        <v>8</v>
      </c>
      <c r="DD14" s="181">
        <f t="shared" si="16"/>
        <v>2225000</v>
      </c>
      <c r="DE14" s="181" t="str">
        <f t="shared" si="16"/>
        <v>Sweden</v>
      </c>
      <c r="DF14" s="177" t="str">
        <f t="shared" si="48"/>
        <v>UK</v>
      </c>
      <c r="DG14" s="177">
        <f t="shared" si="49"/>
        <v>8034000</v>
      </c>
      <c r="DH14" s="175" t="str">
        <f t="shared" si="50"/>
        <v>Argentina</v>
      </c>
      <c r="DI14" s="175">
        <f t="shared" si="51"/>
        <v>6356000</v>
      </c>
      <c r="DJ14" s="181">
        <f>IF(DL14="","",IF(ISNUMBER(MATCH(DL14,$DL$6:DL13,0)),"",CJ14))</f>
        <v>8</v>
      </c>
      <c r="DK14" s="181">
        <f t="shared" si="17"/>
        <v>2225000</v>
      </c>
      <c r="DL14" s="181" t="str">
        <f t="shared" si="17"/>
        <v>Healthcare</v>
      </c>
      <c r="DM14" s="177" t="str">
        <f t="shared" si="52"/>
        <v>Chemical</v>
      </c>
      <c r="DN14" s="177">
        <f t="shared" si="53"/>
        <v>4483000</v>
      </c>
      <c r="DO14" s="181">
        <f t="shared" si="18"/>
        <v>815</v>
      </c>
      <c r="DP14" s="188">
        <f>DP13+$DQ$6</f>
        <v>879</v>
      </c>
      <c r="DQ14" s="188" t="str">
        <f>"["&amp;DP14&amp;"-"&amp;DP15&amp;"]"</f>
        <v>[879-1000]</v>
      </c>
      <c r="DR14" s="188">
        <f>COUNTIFS($DO$7:$DO$1006,"&gt;="&amp;DP14,$DO$7:$DO$1006,"&lt;="&amp;DP15)</f>
        <v>3</v>
      </c>
      <c r="DY14" s="71" t="s">
        <v>420</v>
      </c>
      <c r="EA14" s="227">
        <f t="shared" si="56"/>
        <v>25</v>
      </c>
      <c r="EB14" s="227">
        <f t="shared" si="19"/>
        <v>11</v>
      </c>
      <c r="EC14" s="227">
        <f t="shared" si="57"/>
        <v>2015</v>
      </c>
      <c r="EE14" s="227" t="str">
        <f t="shared" si="58"/>
        <v/>
      </c>
      <c r="EF14" s="227" t="str">
        <f t="shared" si="20"/>
        <v/>
      </c>
      <c r="EG14" s="227" t="str">
        <f t="shared" si="59"/>
        <v/>
      </c>
      <c r="EI14" s="227" t="str">
        <f t="shared" si="60"/>
        <v/>
      </c>
      <c r="EJ14" s="227" t="str">
        <f t="shared" si="21"/>
        <v/>
      </c>
      <c r="EK14" s="227" t="str">
        <f t="shared" si="61"/>
        <v/>
      </c>
      <c r="EM14" s="227" t="str">
        <f t="shared" si="62"/>
        <v/>
      </c>
      <c r="EN14" s="227" t="str">
        <f t="shared" si="22"/>
        <v/>
      </c>
      <c r="EO14" s="227" t="str">
        <f t="shared" si="63"/>
        <v/>
      </c>
      <c r="EQ14" s="227" t="str">
        <f t="shared" si="64"/>
        <v/>
      </c>
      <c r="ER14" s="227" t="str">
        <f t="shared" si="23"/>
        <v/>
      </c>
      <c r="ES14" s="227" t="str">
        <f t="shared" si="65"/>
        <v/>
      </c>
    </row>
    <row r="15" spans="2:149" x14ac:dyDescent="0.25">
      <c r="B15" s="160">
        <f>IF(COUNTIF(INDEX(Form!$B$9:$K$83,ROW(Calc!B9),),"")&lt;10,ROW(B17),0)</f>
        <v>17</v>
      </c>
      <c r="C15" s="161"/>
      <c r="E15" s="180" t="str">
        <f t="shared" si="5"/>
        <v>HR CONTACT</v>
      </c>
      <c r="F15" s="180">
        <f>IFERROR(IF(ROWS(AllInput[])-COUNTIF(INDEX(Input!$B$7:$AJ$1006,,ROW(F15)-ROW($F$6)),"")&gt;0,ROW(F15)-ROW($F$6),""),"")</f>
        <v>9</v>
      </c>
      <c r="G15" s="180" t="str">
        <f t="shared" si="6"/>
        <v/>
      </c>
      <c r="H15" s="147"/>
      <c r="I15" s="224">
        <f t="shared" si="24"/>
        <v>1</v>
      </c>
      <c r="J15" s="224" t="str">
        <f t="shared" si="25"/>
        <v>B-00010</v>
      </c>
      <c r="K15" s="52"/>
      <c r="L15" s="224" t="str">
        <f>IF(P15="","",IF(ISNUMBER(MATCH(P15,$P$6:P14,0)),"",Y15))</f>
        <v/>
      </c>
      <c r="M15" s="224">
        <f>IF(Q15="","",IF(ISNUMBER(MATCH(Q15,$Q$6:Q14,0)),"",Y15))</f>
        <v>9</v>
      </c>
      <c r="N15" s="224" t="str">
        <f>IF(R15="","",IF(ISNUMBER(MATCH(R15,$R$6:R14,0)),"",Y15))</f>
        <v/>
      </c>
      <c r="O15" s="224">
        <f>IF(S15="","",IF(ISNUMBER(MATCH(S15,$S$6:S14,0)),"",Y15))</f>
        <v>9</v>
      </c>
      <c r="P15" s="224" t="str">
        <f t="shared" si="26"/>
        <v>Financial</v>
      </c>
      <c r="Q15" s="224" t="str">
        <f t="shared" si="27"/>
        <v>UK</v>
      </c>
      <c r="R15" s="224" t="str">
        <f t="shared" si="28"/>
        <v/>
      </c>
      <c r="S15" s="224">
        <f t="shared" si="29"/>
        <v>93000</v>
      </c>
      <c r="T15" s="175" t="str">
        <f t="shared" si="30"/>
        <v>Manufacturing</v>
      </c>
      <c r="U15" s="175" t="str">
        <f t="shared" si="31"/>
        <v>Chile</v>
      </c>
      <c r="V15" s="175" t="str">
        <f t="shared" si="32"/>
        <v/>
      </c>
      <c r="W15" s="175">
        <f t="shared" si="33"/>
        <v>93000</v>
      </c>
      <c r="X15" s="52"/>
      <c r="Y15" s="248">
        <v>9</v>
      </c>
      <c r="Z15" s="186">
        <f t="shared" si="66"/>
        <v>9</v>
      </c>
      <c r="AA15" s="187" t="str">
        <f>IFERROR(IF(LEN(INDEX(Input!$B$7:$AJ$1007,$Y15,AA$1))=0,"",INDEX(Input!$B$7:$AJ$1007,$Y15,AA$1)),"")</f>
        <v>B-00010</v>
      </c>
      <c r="AB15" s="187" t="str">
        <f>IFERROR(IF(LEN(INDEX(Input!$B$7:$AJ$1007,$Y15,AB$1))=0,"",INDEX(Input!$B$7:$AJ$1007,$Y15,AB$1)),"")</f>
        <v>Electric Logistics</v>
      </c>
      <c r="AC15" s="187" t="str">
        <f>IF(OR($Z15="",AC$5=""),"",IFERROR(IF(INDEX(Input!$B$7:$AJ$1007,$Y15,AC$1)="","",INDEX(Input!$B$7:$AJ$1007,$Y15,AC$1)),""))</f>
        <v>Cooperative Company</v>
      </c>
      <c r="AD15" s="187" t="str">
        <f>IF(OR($Z15="",AD$5=""),"",IFERROR(IF(INDEX(Input!$B$7:$AJ$1007,$Y15,AD$1)="","",INDEX(Input!$B$7:$AJ$1007,$Y15,AD$1)),""))</f>
        <v>Corporation</v>
      </c>
      <c r="AE15" s="187" t="str">
        <f>IF(OR($Z15="",AE$5=""),"",IFERROR(IF(INDEX(Input!$B$7:$AJ$1007,$Y15,AE$1)="","",INDEX(Input!$B$7:$AJ$1007,$Y15,AE$1)),""))</f>
        <v>Electric Logistics - xyz</v>
      </c>
      <c r="AF15" s="187">
        <f>IF(OR($Z15="",AF$5=""),"",IFERROR(IF(INDEX(Input!$B$7:$AJ$1007,$Y15,AF$1)="","",INDEX(Input!$B$7:$AJ$1007,$Y15,AF$1)),""))</f>
        <v>31192</v>
      </c>
      <c r="AG15" s="187" t="str">
        <f>IF(OR($Z15="",AG$5=""),"",IFERROR(IF(INDEX(Input!$B$7:$AJ$1007,$Y15,AG$1)="","",INDEX(Input!$B$7:$AJ$1007,$Y15,AG$1)),""))</f>
        <v>Marsden Melendez</v>
      </c>
      <c r="AH15" s="187" t="str">
        <f>IF(OR($Z15="",AH$5=""),"",IFERROR(IF(INDEX(Input!$B$7:$AJ$1007,$Y15,AH$1)="","",INDEX(Input!$B$7:$AJ$1007,$Y15,AH$1)),""))</f>
        <v>Financial</v>
      </c>
      <c r="AI15" s="187" t="str">
        <f>IF(OR($Z15="",AI$5=""),"",IFERROR(IF(INDEX(Input!$B$7:$AJ$1007,$Y15,AI$1)="","",INDEX(Input!$B$7:$AJ$1007,$Y15,AI$1)),""))</f>
        <v>Anthony Hull</v>
      </c>
      <c r="AJ15" s="187" t="str">
        <f>IF(OR($Z15="",AJ$5=""),"",IFERROR(IF(INDEX(Input!$B$7:$AJ$1007,$Y15,AJ$1)="","",INDEX(Input!$B$7:$AJ$1007,$Y15,AJ$1)),""))</f>
        <v>Barbara Nash</v>
      </c>
      <c r="AK15" s="187" t="str">
        <f>IF(OR($Z15="",AK$5=""),"",IFERROR(IF(INDEX(Input!$B$7:$AJ$1007,$Y15,AK$1)="","",INDEX(Input!$B$7:$AJ$1007,$Y15,AK$1)),""))</f>
        <v>1-766-527-2028</v>
      </c>
      <c r="AL15" s="187" t="str">
        <f>IF(OR($Z15="",AL$5=""),"",IFERROR(IF(INDEX(Input!$B$7:$AJ$1007,$Y15,AL$1)="","",INDEX(Input!$B$7:$AJ$1007,$Y15,AL$1)),""))</f>
        <v>1-653-416-6530</v>
      </c>
      <c r="AM15" s="187" t="str">
        <f>IF(OR($Z15="",AM$5=""),"",IFERROR(IF(INDEX(Input!$B$7:$AJ$1007,$Y15,AM$1)="","",INDEX(Input!$B$7:$AJ$1007,$Y15,AM$1)),""))</f>
        <v>malesuada.id.erat@hotmail.ca</v>
      </c>
      <c r="AN15" s="187" t="str">
        <f>IF(OR($Z15="",AN$5=""),"",IFERROR(IF(INDEX(Input!$B$7:$AJ$1007,$Y15,AN$1)="","",INDEX(Input!$B$7:$AJ$1007,$Y15,AN$1)),""))</f>
        <v>Electric Logistics.com</v>
      </c>
      <c r="AO15" s="187" t="str">
        <f>IF(OR($Z15="",AO$5=""),"",IFERROR(IF(INDEX(Input!$B$7:$AJ$1007,$Y15,AO$1)="","",INDEX(Input!$B$7:$AJ$1007,$Y15,AO$1)),""))</f>
        <v>linkedin.com/company/Electric Logistics</v>
      </c>
      <c r="AP15" s="187" t="str">
        <f>IF(OR($Z15="",AP$5=""),"",IFERROR(IF(INDEX(Input!$B$7:$AJ$1007,$Y15,AP$1)="","",INDEX(Input!$B$7:$AJ$1007,$Y15,AP$1)),""))</f>
        <v/>
      </c>
      <c r="AQ15" s="187" t="str">
        <f>IF(OR($Z15="",AQ$5=""),"",IFERROR(IF(INDEX(Input!$B$7:$AJ$1007,$Y15,AQ$1)="","",INDEX(Input!$B$7:$AJ$1007,$Y15,AQ$1)),""))</f>
        <v>UK</v>
      </c>
      <c r="AR15" s="187" t="str">
        <f>IF(OR($Z15="",AR$5=""),"",IFERROR(IF(INDEX(Input!$B$7:$AJ$1007,$Y15,AR$1)="","",INDEX(Input!$B$7:$AJ$1007,$Y15,AR$1)),""))</f>
        <v/>
      </c>
      <c r="AS15" s="187" t="str">
        <f>IF(OR($Z15="",AS$5=""),"",IFERROR(IF(INDEX(Input!$B$7:$AJ$1007,$Y15,AS$1)="","",INDEX(Input!$B$7:$AJ$1007,$Y15,AS$1)),""))</f>
        <v>London</v>
      </c>
      <c r="AT15" s="187" t="str">
        <f>IF(OR($Z15="",AT$5=""),"",IFERROR(IF(INDEX(Input!$B$7:$AJ$1007,$Y15,AT$1)="","",INDEX(Input!$B$7:$AJ$1007,$Y15,AT$1)),""))</f>
        <v>37445-15774</v>
      </c>
      <c r="AU15" s="187" t="str">
        <f>IF(OR($Z15="",AU$5=""),"",IFERROR(IF(INDEX(Input!$B$7:$AJ$1007,$Y15,AU$1)="","",INDEX(Input!$B$7:$AJ$1007,$Y15,AU$1)),""))</f>
        <v>Puno</v>
      </c>
      <c r="AV15" s="187">
        <f>IF(OR($Z15="",AV$5=""),"",IFERROR(IF(INDEX(Input!$B$7:$AJ$1007,$Y15,AV$1)="","",INDEX(Input!$B$7:$AJ$1007,$Y15,AV$1)),""))</f>
        <v>93000</v>
      </c>
      <c r="AW15" s="187">
        <f>IF(OR($Z15="",AW$5=""),"",IFERROR(IF(INDEX(Input!$B$7:$AJ$1007,$Y15,AW$1)="","",INDEX(Input!$B$7:$AJ$1007,$Y15,AW$1)),""))</f>
        <v>8034000</v>
      </c>
      <c r="AX15" s="187">
        <f>IF(OR($Z15="",AX$5=""),"",IFERROR(IF(INDEX(Input!$B$7:$AJ$1007,$Y15,AX$1)="","",INDEX(Input!$B$7:$AJ$1007,$Y15,AX$1)),""))</f>
        <v>805300</v>
      </c>
      <c r="AY15" s="187" t="str">
        <f>IF(OR($Z15="",AY$5=""),"",IFERROR(IF(INDEX(Input!$B$7:$AJ$1007,$Y15,AY$1)="","",INDEX(Input!$B$7:$AJ$1007,$Y15,AY$1)),""))</f>
        <v/>
      </c>
      <c r="AZ15" s="187" t="str">
        <f>IF(OR($Z15="",AZ$5=""),"",IFERROR(IF(INDEX(Input!$B$7:$AJ$1007,$Y15,AZ$1)="","",INDEX(Input!$B$7:$AJ$1007,$Y15,AZ$1)),""))</f>
        <v/>
      </c>
      <c r="BA15" s="187">
        <f>IF(OR($Z15="",BA$5=""),"",IFERROR(IF(INDEX(Input!$B$7:$AJ$1007,$Y15,BA$1)="","",INDEX(Input!$B$7:$AJ$1007,$Y15,BA$1)),""))</f>
        <v>905</v>
      </c>
      <c r="BB15" s="187" t="str">
        <f>IF(OR($Z15="",BB$5=""),"",IFERROR(IF(INDEX(Input!$B$7:$AJ$1007,$Y15,BB$1)="","",INDEX(Input!$B$7:$AJ$1007,$Y15,BB$1)),""))</f>
        <v/>
      </c>
      <c r="BC15" s="187" t="str">
        <f>IF(OR($Z15="",BC$5=""),"",IFERROR(IF(INDEX(Input!$B$7:$AJ$1007,$Y15,BC$1)="","",INDEX(Input!$B$7:$AJ$1007,$Y15,BC$1)),""))</f>
        <v>Tablets</v>
      </c>
      <c r="BD15" s="187" t="str">
        <f>IF(OR($Z15="",BD$5=""),"",IFERROR(IF(INDEX(Input!$B$7:$AJ$1007,$Y15,BD$1)="","",INDEX(Input!$B$7:$AJ$1007,$Y15,BD$1)),""))</f>
        <v>economics</v>
      </c>
      <c r="BE15" s="187" t="str">
        <f>IF(OR($Z15="",BE$5=""),"",IFERROR(IF(INDEX(Input!$B$7:$AJ$1007,$Y15,BE$1)="","",INDEX(Input!$B$7:$AJ$1007,$Y15,BE$1)),""))</f>
        <v/>
      </c>
      <c r="BF15" s="187" t="str">
        <f>IF(OR($Z15="",BF$5=""),"",IFERROR(IF(INDEX(Input!$B$7:$AJ$1007,$Y15,BF$1)="","",INDEX(Input!$B$7:$AJ$1007,$Y15,BF$1)),""))</f>
        <v/>
      </c>
      <c r="BG15" s="187" t="str">
        <f>IF(OR($Z15="",BG$5=""),"",IFERROR(IF(INDEX(Input!$B$7:$AJ$1007,$Y15,BG$1)="","",INDEX(Input!$B$7:$AJ$1007,$Y15,BG$1)),""))</f>
        <v/>
      </c>
      <c r="BH15" s="187" t="str">
        <f>IF(OR($Z15="",BH$5=""),"",IFERROR(IF(INDEX(Input!$B$7:$AJ$1007,$Y15,BH$1)="","",INDEX(Input!$B$7:$AJ$1007,$Y15,BH$1)),""))</f>
        <v/>
      </c>
      <c r="BI15" s="187" t="str">
        <f>IF(OR($Z15="",BI$5=""),"",IFERROR(IF(INDEX(Input!$B$7:$AJ$1007,$Y15,BI$1)="","",INDEX(Input!$B$7:$AJ$1007,$Y15,BI$1)),""))</f>
        <v/>
      </c>
      <c r="BJ15" s="187" t="str">
        <f>IF(OR($Z15="",BJ$5=""),"",IFERROR(IF(INDEX(Input!$B$7:$AJ$1007,$Y15,BJ$1)="","",INDEX(Input!$B$7:$AJ$1007,$Y15,BJ$1)),""))</f>
        <v/>
      </c>
      <c r="BK15" s="187" t="str">
        <f>IF(OR($Z15="",BK$5=""),"",IFERROR(IF(INDEX(Input!$B$7:$AJ$1007,$Y15,BK$1)="","",INDEX(Input!$B$7:$AJ$1007,$Y15,BK$1)),""))</f>
        <v/>
      </c>
      <c r="BL15" s="187" t="str">
        <f>IF(OR($Z15="",BL$5=""),"",IFERROR(IF(INDEX(Input!$B$7:$AJ$1007,$Y15,BL$1)="","",INDEX(Input!$B$7:$AJ$1007,$Y15,BL$1)),""))</f>
        <v/>
      </c>
      <c r="BM15" s="187" t="str">
        <f>IF(OR($Z15="",BM$5=""),"",IFERROR(IF(INDEX(Input!$B$7:$AJ$1007,$Y15,BM$1)="","",INDEX(Input!$B$7:$AJ$1007,$Y15,BM$1)),""))</f>
        <v/>
      </c>
      <c r="BN15" s="187" t="str">
        <f>IF(OR($Z15="",BN$5=""),"",IFERROR(IF(INDEX(Input!$B$7:$AJ$1007,$Y15,BN$1)="","",INDEX(Input!$B$7:$AJ$1007,$Y15,BN$1)),""))</f>
        <v/>
      </c>
      <c r="BO15" s="187" t="str">
        <f>IF(OR($Z15="",BO$5=""),"",IFERROR(IF(INDEX(Input!$B$7:$AJ$1007,$Y15,BO$1)="","",INDEX(Input!$B$7:$AJ$1007,$Y15,BO$1)),""))</f>
        <v/>
      </c>
      <c r="BP15" s="187" t="str">
        <f>IF(OR($Z15="",BP$5=""),"",IFERROR(IF(INDEX(Input!$B$7:$AJ$1007,$Y15,BP$1)="","",INDEX(Input!$B$7:$AJ$1007,$Y15,BP$1)),""))</f>
        <v/>
      </c>
      <c r="BQ15" s="187" t="str">
        <f>IF(OR($Z15="",BQ$5=""),"",IFERROR(IF(INDEX(Input!$B$7:$AJ$1007,$Y15,BQ$1)="","",INDEX(Input!$B$7:$AJ$1007,$Y15,BQ$1)),""))</f>
        <v/>
      </c>
      <c r="BR15" s="187" t="str">
        <f>IF(OR($Z15="",BR$5=""),"",IFERROR(IF(INDEX(Input!$B$7:$AJ$1007,$Y15,BR$1)="","",INDEX(Input!$B$7:$AJ$1007,$Y15,BR$1)),""))</f>
        <v/>
      </c>
      <c r="BS15" s="187" t="str">
        <f>IF(OR($Z15="",BS$5=""),"",IFERROR(IF(INDEX(Input!$B$7:$AJ$1007,$Y15,BS$1)="","",INDEX(Input!$B$7:$AJ$1007,$Y15,BS$1)),""))</f>
        <v/>
      </c>
      <c r="BT15" s="187" t="str">
        <f>IF(OR($Z15="",BT$5=""),"",IFERROR(IF(INDEX(Input!$B$7:$AJ$1007,$Y15,BT$1)="","",INDEX(Input!$B$7:$AJ$1007,$Y15,BT$1)),""))</f>
        <v/>
      </c>
      <c r="BU15" s="187" t="str">
        <f>IF(OR($Z15="",BU$5=""),"",IFERROR(IF(INDEX(Input!$B$7:$AJ$1007,$Y15,BU$1)="","",INDEX(Input!$B$7:$AJ$1007,$Y15,BU$1)),""))</f>
        <v/>
      </c>
      <c r="BV15" s="187" t="str">
        <f>IF(OR($Z15="",BV$5=""),"",IFERROR(IF(INDEX(Input!$B$7:$AJ$1007,$Y15,BV$1)="","",INDEX(Input!$B$7:$AJ$1007,$Y15,BV$1)),""))</f>
        <v/>
      </c>
      <c r="BW15" s="187" t="str">
        <f>IF(OR($Z15="",BW$5=""),"",IFERROR(IF(INDEX(Input!$B$7:$AJ$1007,$Y15,BW$1)="","",INDEX(Input!$B$7:$AJ$1007,$Y15,BW$1)),""))</f>
        <v/>
      </c>
      <c r="BX15" s="187" t="str">
        <f>IF(OR($Z15="",BX$5=""),"",IFERROR(IF(INDEX(Input!$B$7:$AJ$1007,$Y15,BX$1)="","",INDEX(Input!$B$7:$AJ$1007,$Y15,BX$1)),""))</f>
        <v/>
      </c>
      <c r="BY15" s="227" t="str">
        <f t="shared" si="7"/>
        <v>5.25.1985</v>
      </c>
      <c r="BZ15" s="227" t="str">
        <f t="shared" si="8"/>
        <v/>
      </c>
      <c r="CA15" s="227" t="str">
        <f t="shared" si="9"/>
        <v/>
      </c>
      <c r="CB15" s="227" t="str">
        <f t="shared" si="10"/>
        <v/>
      </c>
      <c r="CC15" s="227" t="str">
        <f t="shared" si="11"/>
        <v/>
      </c>
      <c r="CD15" s="224">
        <f t="shared" si="34"/>
        <v>9</v>
      </c>
      <c r="CE15" s="224">
        <f t="shared" si="12"/>
        <v>1</v>
      </c>
      <c r="CF15" s="224">
        <f t="shared" si="12"/>
        <v>1</v>
      </c>
      <c r="CG15" s="224">
        <f t="shared" si="12"/>
        <v>1</v>
      </c>
      <c r="CH15" s="224">
        <f t="shared" si="12"/>
        <v>1</v>
      </c>
      <c r="CJ15" s="252">
        <f t="shared" si="35"/>
        <v>9</v>
      </c>
      <c r="CK15" s="253" t="str">
        <f>IF(CL15="","",IF(ISNUMBER(MATCH(CL15,$CL$6:CL14,0)),"",CJ15))</f>
        <v/>
      </c>
      <c r="CL15" s="181" t="str">
        <f t="shared" si="36"/>
        <v>Cooperative Company</v>
      </c>
      <c r="CM15" s="175" t="str">
        <f t="shared" si="37"/>
        <v/>
      </c>
      <c r="CN15" s="175" t="str">
        <f t="shared" si="38"/>
        <v/>
      </c>
      <c r="CO15" s="175" t="str">
        <f t="shared" si="39"/>
        <v/>
      </c>
      <c r="CP15" s="59"/>
      <c r="CQ15" s="60"/>
      <c r="CR15" s="181">
        <f>IF(CS15="","",IF(ISNUMBER(MATCH(CS15,$CS$6:CS14,0)),"",CJ15))</f>
        <v>9</v>
      </c>
      <c r="CS15" s="181" t="str">
        <f t="shared" si="14"/>
        <v>UK</v>
      </c>
      <c r="CT15" s="177" t="str">
        <f t="shared" si="41"/>
        <v>Chile</v>
      </c>
      <c r="CU15" s="177">
        <f t="shared" si="42"/>
        <v>2</v>
      </c>
      <c r="CV15" s="256" t="str">
        <f>IF(CW15="","",IF(ISNUMBER(MATCH(CW15,$CW$6:CW14,0)),"",CJ15))</f>
        <v/>
      </c>
      <c r="CW15" s="181" t="str">
        <f t="shared" si="15"/>
        <v>Corporation</v>
      </c>
      <c r="CX15" s="178" t="str">
        <f t="shared" si="43"/>
        <v/>
      </c>
      <c r="CY15" s="178" t="str">
        <f t="shared" si="44"/>
        <v/>
      </c>
      <c r="CZ15" s="184" t="str">
        <f t="shared" si="45"/>
        <v/>
      </c>
      <c r="DA15" s="68"/>
      <c r="DB15" s="69"/>
      <c r="DC15" s="181">
        <f>IF(DE15="","",IF(ISNUMBER(MATCH(DE15,$DE$6:DE14,0)),"",CJ15))</f>
        <v>9</v>
      </c>
      <c r="DD15" s="181">
        <f t="shared" si="16"/>
        <v>8034000</v>
      </c>
      <c r="DE15" s="181" t="str">
        <f t="shared" si="16"/>
        <v>UK</v>
      </c>
      <c r="DF15" s="177" t="str">
        <f t="shared" si="48"/>
        <v>Chile</v>
      </c>
      <c r="DG15" s="177">
        <f t="shared" si="49"/>
        <v>6146000</v>
      </c>
      <c r="DH15" s="175" t="str">
        <f t="shared" si="50"/>
        <v>Brazil</v>
      </c>
      <c r="DI15" s="175">
        <f t="shared" si="51"/>
        <v>6275000</v>
      </c>
      <c r="DJ15" s="181" t="str">
        <f>IF(DL15="","",IF(ISNUMBER(MATCH(DL15,$DL$6:DL14,0)),"",CJ15))</f>
        <v/>
      </c>
      <c r="DK15" s="181">
        <f t="shared" si="17"/>
        <v>8034000</v>
      </c>
      <c r="DL15" s="181" t="str">
        <f t="shared" si="17"/>
        <v>Financial</v>
      </c>
      <c r="DM15" s="177" t="str">
        <f t="shared" si="52"/>
        <v>Manufacturing</v>
      </c>
      <c r="DN15" s="177">
        <f t="shared" si="53"/>
        <v>4759000</v>
      </c>
      <c r="DO15" s="181">
        <f t="shared" si="18"/>
        <v>905</v>
      </c>
      <c r="DP15" s="188">
        <f>MAX(DO7:DO1006)</f>
        <v>1000</v>
      </c>
      <c r="DT15" s="72" t="s">
        <v>546</v>
      </c>
      <c r="DU15" s="72" t="s">
        <v>547</v>
      </c>
      <c r="DV15" s="72" t="s">
        <v>550</v>
      </c>
      <c r="DY15" s="71" t="s">
        <v>421</v>
      </c>
      <c r="EA15" s="227">
        <f t="shared" si="56"/>
        <v>25</v>
      </c>
      <c r="EB15" s="227">
        <f t="shared" si="19"/>
        <v>5</v>
      </c>
      <c r="EC15" s="227">
        <f t="shared" si="57"/>
        <v>1985</v>
      </c>
      <c r="EE15" s="227" t="str">
        <f t="shared" si="58"/>
        <v/>
      </c>
      <c r="EF15" s="227" t="str">
        <f t="shared" si="20"/>
        <v/>
      </c>
      <c r="EG15" s="227" t="str">
        <f t="shared" si="59"/>
        <v/>
      </c>
      <c r="EI15" s="227" t="str">
        <f t="shared" si="60"/>
        <v/>
      </c>
      <c r="EJ15" s="227" t="str">
        <f t="shared" si="21"/>
        <v/>
      </c>
      <c r="EK15" s="227" t="str">
        <f t="shared" si="61"/>
        <v/>
      </c>
      <c r="EM15" s="227" t="str">
        <f t="shared" si="62"/>
        <v/>
      </c>
      <c r="EN15" s="227" t="str">
        <f t="shared" si="22"/>
        <v/>
      </c>
      <c r="EO15" s="227" t="str">
        <f t="shared" si="63"/>
        <v/>
      </c>
      <c r="EQ15" s="227" t="str">
        <f t="shared" si="64"/>
        <v/>
      </c>
      <c r="ER15" s="227" t="str">
        <f t="shared" si="23"/>
        <v/>
      </c>
      <c r="ES15" s="227" t="str">
        <f t="shared" si="65"/>
        <v/>
      </c>
    </row>
    <row r="16" spans="2:149" x14ac:dyDescent="0.25">
      <c r="B16" s="160">
        <f>IF(COUNTIF(INDEX(Form!$B$9:$K$83,ROW(Calc!B10),),"")&lt;10,ROW(B18),0)</f>
        <v>0</v>
      </c>
      <c r="C16" s="161"/>
      <c r="E16" s="180" t="str">
        <f t="shared" si="5"/>
        <v>CONTACT PERSON</v>
      </c>
      <c r="F16" s="180">
        <f>IFERROR(IF(ROWS(AllInput[])-COUNTIF(INDEX(Input!$B$7:$AJ$1006,,ROW(F16)-ROW($F$6)),"")&gt;0,ROW(F16)-ROW($F$6),""),"")</f>
        <v>10</v>
      </c>
      <c r="G16" s="180" t="str">
        <f t="shared" si="6"/>
        <v/>
      </c>
      <c r="H16" s="147"/>
      <c r="I16" s="224">
        <f t="shared" si="24"/>
        <v>1</v>
      </c>
      <c r="J16" s="224" t="str">
        <f t="shared" si="25"/>
        <v>B-00011</v>
      </c>
      <c r="K16" s="52"/>
      <c r="L16" s="224" t="str">
        <f>IF(P16="","",IF(ISNUMBER(MATCH(P16,$P$6:P15,0)),"",Y16))</f>
        <v/>
      </c>
      <c r="M16" s="224" t="str">
        <f>IF(Q16="","",IF(ISNUMBER(MATCH(Q16,$Q$6:Q15,0)),"",Y16))</f>
        <v/>
      </c>
      <c r="N16" s="224" t="str">
        <f>IF(R16="","",IF(ISNUMBER(MATCH(R16,$R$6:R15,0)),"",Y16))</f>
        <v/>
      </c>
      <c r="O16" s="224">
        <f>IF(S16="","",IF(ISNUMBER(MATCH(S16,$S$6:S15,0)),"",Y16))</f>
        <v>10</v>
      </c>
      <c r="P16" s="224" t="str">
        <f t="shared" si="26"/>
        <v>Textile</v>
      </c>
      <c r="Q16" s="224" t="str">
        <f t="shared" si="27"/>
        <v>Poland</v>
      </c>
      <c r="R16" s="224" t="str">
        <f t="shared" si="28"/>
        <v/>
      </c>
      <c r="S16" s="224">
        <f t="shared" si="29"/>
        <v>41800</v>
      </c>
      <c r="T16" s="175" t="str">
        <f t="shared" si="30"/>
        <v>Agriculture</v>
      </c>
      <c r="U16" s="175" t="str">
        <f t="shared" si="31"/>
        <v>Germany</v>
      </c>
      <c r="V16" s="175" t="str">
        <f t="shared" si="32"/>
        <v/>
      </c>
      <c r="W16" s="175">
        <f t="shared" si="33"/>
        <v>41800</v>
      </c>
      <c r="X16" s="52"/>
      <c r="Y16" s="248">
        <v>10</v>
      </c>
      <c r="Z16" s="186">
        <f t="shared" si="66"/>
        <v>10</v>
      </c>
      <c r="AA16" s="187" t="str">
        <f>IFERROR(IF(LEN(INDEX(Input!$B$7:$AJ$1007,$Y16,AA$1))=0,"",INDEX(Input!$B$7:$AJ$1007,$Y16,AA$1)),"")</f>
        <v>B-00011</v>
      </c>
      <c r="AB16" s="187" t="str">
        <f>IFERROR(IF(LEN(INDEX(Input!$B$7:$AJ$1007,$Y16,AB$1))=0,"",INDEX(Input!$B$7:$AJ$1007,$Y16,AB$1)),"")</f>
        <v>Financenest</v>
      </c>
      <c r="AC16" s="187" t="str">
        <f>IF(OR($Z16="",AC$5=""),"",IFERROR(IF(INDEX(Input!$B$7:$AJ$1007,$Y16,AC$1)="","",INDEX(Input!$B$7:$AJ$1007,$Y16,AC$1)),""))</f>
        <v>Cooperative Company</v>
      </c>
      <c r="AD16" s="187" t="str">
        <f>IF(OR($Z16="",AD$5=""),"",IFERROR(IF(INDEX(Input!$B$7:$AJ$1007,$Y16,AD$1)="","",INDEX(Input!$B$7:$AJ$1007,$Y16,AD$1)),""))</f>
        <v>Startup</v>
      </c>
      <c r="AE16" s="187" t="str">
        <f>IF(OR($Z16="",AE$5=""),"",IFERROR(IF(INDEX(Input!$B$7:$AJ$1007,$Y16,AE$1)="","",INDEX(Input!$B$7:$AJ$1007,$Y16,AE$1)),""))</f>
        <v>Financenest - xyz</v>
      </c>
      <c r="AF16" s="187">
        <f>IF(OR($Z16="",AF$5=""),"",IFERROR(IF(INDEX(Input!$B$7:$AJ$1007,$Y16,AF$1)="","",INDEX(Input!$B$7:$AJ$1007,$Y16,AF$1)),""))</f>
        <v>32629</v>
      </c>
      <c r="AG16" s="187" t="str">
        <f>IF(OR($Z16="",AG$5=""),"",IFERROR(IF(INDEX(Input!$B$7:$AJ$1007,$Y16,AG$1)="","",INDEX(Input!$B$7:$AJ$1007,$Y16,AG$1)),""))</f>
        <v>Lani Robertson</v>
      </c>
      <c r="AH16" s="187" t="str">
        <f>IF(OR($Z16="",AH$5=""),"",IFERROR(IF(INDEX(Input!$B$7:$AJ$1007,$Y16,AH$1)="","",INDEX(Input!$B$7:$AJ$1007,$Y16,AH$1)),""))</f>
        <v>Textile</v>
      </c>
      <c r="AI16" s="187" t="str">
        <f>IF(OR($Z16="",AI$5=""),"",IFERROR(IF(INDEX(Input!$B$7:$AJ$1007,$Y16,AI$1)="","",INDEX(Input!$B$7:$AJ$1007,$Y16,AI$1)),""))</f>
        <v>Ethan Copeland</v>
      </c>
      <c r="AJ16" s="187" t="str">
        <f>IF(OR($Z16="",AJ$5=""),"",IFERROR(IF(INDEX(Input!$B$7:$AJ$1007,$Y16,AJ$1)="","",INDEX(Input!$B$7:$AJ$1007,$Y16,AJ$1)),""))</f>
        <v>Leroy Gates</v>
      </c>
      <c r="AK16" s="187" t="str">
        <f>IF(OR($Z16="",AK$5=""),"",IFERROR(IF(INDEX(Input!$B$7:$AJ$1007,$Y16,AK$1)="","",INDEX(Input!$B$7:$AJ$1007,$Y16,AK$1)),""))</f>
        <v>1-202-234-2866</v>
      </c>
      <c r="AL16" s="187" t="str">
        <f>IF(OR($Z16="",AL$5=""),"",IFERROR(IF(INDEX(Input!$B$7:$AJ$1007,$Y16,AL$1)="","",INDEX(Input!$B$7:$AJ$1007,$Y16,AL$1)),""))</f>
        <v>(835) 324-3219</v>
      </c>
      <c r="AM16" s="187" t="str">
        <f>IF(OR($Z16="",AM$5=""),"",IFERROR(IF(INDEX(Input!$B$7:$AJ$1007,$Y16,AM$1)="","",INDEX(Input!$B$7:$AJ$1007,$Y16,AM$1)),""))</f>
        <v>imperdiet@yahoo.edu</v>
      </c>
      <c r="AN16" s="187" t="str">
        <f>IF(OR($Z16="",AN$5=""),"",IFERROR(IF(INDEX(Input!$B$7:$AJ$1007,$Y16,AN$1)="","",INDEX(Input!$B$7:$AJ$1007,$Y16,AN$1)),""))</f>
        <v>Financenest.com</v>
      </c>
      <c r="AO16" s="187" t="str">
        <f>IF(OR($Z16="",AO$5=""),"",IFERROR(IF(INDEX(Input!$B$7:$AJ$1007,$Y16,AO$1)="","",INDEX(Input!$B$7:$AJ$1007,$Y16,AO$1)),""))</f>
        <v>linkedin.com/company/Financenest</v>
      </c>
      <c r="AP16" s="187" t="str">
        <f>IF(OR($Z16="",AP$5=""),"",IFERROR(IF(INDEX(Input!$B$7:$AJ$1007,$Y16,AP$1)="","",INDEX(Input!$B$7:$AJ$1007,$Y16,AP$1)),""))</f>
        <v/>
      </c>
      <c r="AQ16" s="187" t="str">
        <f>IF(OR($Z16="",AQ$5=""),"",IFERROR(IF(INDEX(Input!$B$7:$AJ$1007,$Y16,AQ$1)="","",INDEX(Input!$B$7:$AJ$1007,$Y16,AQ$1)),""))</f>
        <v>Poland</v>
      </c>
      <c r="AR16" s="187" t="str">
        <f>IF(OR($Z16="",AR$5=""),"",IFERROR(IF(INDEX(Input!$B$7:$AJ$1007,$Y16,AR$1)="","",INDEX(Input!$B$7:$AJ$1007,$Y16,AR$1)),""))</f>
        <v/>
      </c>
      <c r="AS16" s="187" t="str">
        <f>IF(OR($Z16="",AS$5=""),"",IFERROR(IF(INDEX(Input!$B$7:$AJ$1007,$Y16,AS$1)="","",INDEX(Input!$B$7:$AJ$1007,$Y16,AS$1)),""))</f>
        <v>Hong Kong</v>
      </c>
      <c r="AT16" s="187" t="str">
        <f>IF(OR($Z16="",AT$5=""),"",IFERROR(IF(INDEX(Input!$B$7:$AJ$1007,$Y16,AT$1)="","",INDEX(Input!$B$7:$AJ$1007,$Y16,AT$1)),""))</f>
        <v>226925</v>
      </c>
      <c r="AU16" s="187" t="str">
        <f>IF(OR($Z16="",AU$5=""),"",IFERROR(IF(INDEX(Input!$B$7:$AJ$1007,$Y16,AU$1)="","",INDEX(Input!$B$7:$AJ$1007,$Y16,AU$1)),""))</f>
        <v>Jilin</v>
      </c>
      <c r="AV16" s="187">
        <f>IF(OR($Z16="",AV$5=""),"",IFERROR(IF(INDEX(Input!$B$7:$AJ$1007,$Y16,AV$1)="","",INDEX(Input!$B$7:$AJ$1007,$Y16,AV$1)),""))</f>
        <v>41800</v>
      </c>
      <c r="AW16" s="187">
        <f>IF(OR($Z16="",AW$5=""),"",IFERROR(IF(INDEX(Input!$B$7:$AJ$1007,$Y16,AW$1)="","",INDEX(Input!$B$7:$AJ$1007,$Y16,AW$1)),""))</f>
        <v>2214000</v>
      </c>
      <c r="AX16" s="187">
        <f>IF(OR($Z16="",AX$5=""),"",IFERROR(IF(INDEX(Input!$B$7:$AJ$1007,$Y16,AX$1)="","",INDEX(Input!$B$7:$AJ$1007,$Y16,AX$1)),""))</f>
        <v>145100</v>
      </c>
      <c r="AY16" s="187" t="str">
        <f>IF(OR($Z16="",AY$5=""),"",IFERROR(IF(INDEX(Input!$B$7:$AJ$1007,$Y16,AY$1)="","",INDEX(Input!$B$7:$AJ$1007,$Y16,AY$1)),""))</f>
        <v/>
      </c>
      <c r="AZ16" s="187" t="str">
        <f>IF(OR($Z16="",AZ$5=""),"",IFERROR(IF(INDEX(Input!$B$7:$AJ$1007,$Y16,AZ$1)="","",INDEX(Input!$B$7:$AJ$1007,$Y16,AZ$1)),""))</f>
        <v/>
      </c>
      <c r="BA16" s="187">
        <f>IF(OR($Z16="",BA$5=""),"",IFERROR(IF(INDEX(Input!$B$7:$AJ$1007,$Y16,BA$1)="","",INDEX(Input!$B$7:$AJ$1007,$Y16,BA$1)),""))</f>
        <v>525</v>
      </c>
      <c r="BB16" s="187" t="str">
        <f>IF(OR($Z16="",BB$5=""),"",IFERROR(IF(INDEX(Input!$B$7:$AJ$1007,$Y16,BB$1)="","",INDEX(Input!$B$7:$AJ$1007,$Y16,BB$1)),""))</f>
        <v/>
      </c>
      <c r="BC16" s="187" t="str">
        <f>IF(OR($Z16="",BC$5=""),"",IFERROR(IF(INDEX(Input!$B$7:$AJ$1007,$Y16,BC$1)="","",INDEX(Input!$B$7:$AJ$1007,$Y16,BC$1)),""))</f>
        <v>Tablets</v>
      </c>
      <c r="BD16" s="187" t="str">
        <f>IF(OR($Z16="",BD$5=""),"",IFERROR(IF(INDEX(Input!$B$7:$AJ$1007,$Y16,BD$1)="","",INDEX(Input!$B$7:$AJ$1007,$Y16,BD$1)),""))</f>
        <v>database</v>
      </c>
      <c r="BE16" s="187" t="str">
        <f>IF(OR($Z16="",BE$5=""),"",IFERROR(IF(INDEX(Input!$B$7:$AJ$1007,$Y16,BE$1)="","",INDEX(Input!$B$7:$AJ$1007,$Y16,BE$1)),""))</f>
        <v/>
      </c>
      <c r="BF16" s="187" t="str">
        <f>IF(OR($Z16="",BF$5=""),"",IFERROR(IF(INDEX(Input!$B$7:$AJ$1007,$Y16,BF$1)="","",INDEX(Input!$B$7:$AJ$1007,$Y16,BF$1)),""))</f>
        <v/>
      </c>
      <c r="BG16" s="187" t="str">
        <f>IF(OR($Z16="",BG$5=""),"",IFERROR(IF(INDEX(Input!$B$7:$AJ$1007,$Y16,BG$1)="","",INDEX(Input!$B$7:$AJ$1007,$Y16,BG$1)),""))</f>
        <v/>
      </c>
      <c r="BH16" s="187" t="str">
        <f>IF(OR($Z16="",BH$5=""),"",IFERROR(IF(INDEX(Input!$B$7:$AJ$1007,$Y16,BH$1)="","",INDEX(Input!$B$7:$AJ$1007,$Y16,BH$1)),""))</f>
        <v/>
      </c>
      <c r="BI16" s="187" t="str">
        <f>IF(OR($Z16="",BI$5=""),"",IFERROR(IF(INDEX(Input!$B$7:$AJ$1007,$Y16,BI$1)="","",INDEX(Input!$B$7:$AJ$1007,$Y16,BI$1)),""))</f>
        <v/>
      </c>
      <c r="BJ16" s="187" t="str">
        <f>IF(OR($Z16="",BJ$5=""),"",IFERROR(IF(INDEX(Input!$B$7:$AJ$1007,$Y16,BJ$1)="","",INDEX(Input!$B$7:$AJ$1007,$Y16,BJ$1)),""))</f>
        <v/>
      </c>
      <c r="BK16" s="187" t="str">
        <f>IF(OR($Z16="",BK$5=""),"",IFERROR(IF(INDEX(Input!$B$7:$AJ$1007,$Y16,BK$1)="","",INDEX(Input!$B$7:$AJ$1007,$Y16,BK$1)),""))</f>
        <v/>
      </c>
      <c r="BL16" s="187" t="str">
        <f>IF(OR($Z16="",BL$5=""),"",IFERROR(IF(INDEX(Input!$B$7:$AJ$1007,$Y16,BL$1)="","",INDEX(Input!$B$7:$AJ$1007,$Y16,BL$1)),""))</f>
        <v/>
      </c>
      <c r="BM16" s="187" t="str">
        <f>IF(OR($Z16="",BM$5=""),"",IFERROR(IF(INDEX(Input!$B$7:$AJ$1007,$Y16,BM$1)="","",INDEX(Input!$B$7:$AJ$1007,$Y16,BM$1)),""))</f>
        <v/>
      </c>
      <c r="BN16" s="187" t="str">
        <f>IF(OR($Z16="",BN$5=""),"",IFERROR(IF(INDEX(Input!$B$7:$AJ$1007,$Y16,BN$1)="","",INDEX(Input!$B$7:$AJ$1007,$Y16,BN$1)),""))</f>
        <v/>
      </c>
      <c r="BO16" s="187" t="str">
        <f>IF(OR($Z16="",BO$5=""),"",IFERROR(IF(INDEX(Input!$B$7:$AJ$1007,$Y16,BO$1)="","",INDEX(Input!$B$7:$AJ$1007,$Y16,BO$1)),""))</f>
        <v/>
      </c>
      <c r="BP16" s="187" t="str">
        <f>IF(OR($Z16="",BP$5=""),"",IFERROR(IF(INDEX(Input!$B$7:$AJ$1007,$Y16,BP$1)="","",INDEX(Input!$B$7:$AJ$1007,$Y16,BP$1)),""))</f>
        <v/>
      </c>
      <c r="BQ16" s="187" t="str">
        <f>IF(OR($Z16="",BQ$5=""),"",IFERROR(IF(INDEX(Input!$B$7:$AJ$1007,$Y16,BQ$1)="","",INDEX(Input!$B$7:$AJ$1007,$Y16,BQ$1)),""))</f>
        <v/>
      </c>
      <c r="BR16" s="187" t="str">
        <f>IF(OR($Z16="",BR$5=""),"",IFERROR(IF(INDEX(Input!$B$7:$AJ$1007,$Y16,BR$1)="","",INDEX(Input!$B$7:$AJ$1007,$Y16,BR$1)),""))</f>
        <v/>
      </c>
      <c r="BS16" s="187" t="str">
        <f>IF(OR($Z16="",BS$5=""),"",IFERROR(IF(INDEX(Input!$B$7:$AJ$1007,$Y16,BS$1)="","",INDEX(Input!$B$7:$AJ$1007,$Y16,BS$1)),""))</f>
        <v/>
      </c>
      <c r="BT16" s="187" t="str">
        <f>IF(OR($Z16="",BT$5=""),"",IFERROR(IF(INDEX(Input!$B$7:$AJ$1007,$Y16,BT$1)="","",INDEX(Input!$B$7:$AJ$1007,$Y16,BT$1)),""))</f>
        <v/>
      </c>
      <c r="BU16" s="187" t="str">
        <f>IF(OR($Z16="",BU$5=""),"",IFERROR(IF(INDEX(Input!$B$7:$AJ$1007,$Y16,BU$1)="","",INDEX(Input!$B$7:$AJ$1007,$Y16,BU$1)),""))</f>
        <v/>
      </c>
      <c r="BV16" s="187" t="str">
        <f>IF(OR($Z16="",BV$5=""),"",IFERROR(IF(INDEX(Input!$B$7:$AJ$1007,$Y16,BV$1)="","",INDEX(Input!$B$7:$AJ$1007,$Y16,BV$1)),""))</f>
        <v/>
      </c>
      <c r="BW16" s="187" t="str">
        <f>IF(OR($Z16="",BW$5=""),"",IFERROR(IF(INDEX(Input!$B$7:$AJ$1007,$Y16,BW$1)="","",INDEX(Input!$B$7:$AJ$1007,$Y16,BW$1)),""))</f>
        <v/>
      </c>
      <c r="BX16" s="187" t="str">
        <f>IF(OR($Z16="",BX$5=""),"",IFERROR(IF(INDEX(Input!$B$7:$AJ$1007,$Y16,BX$1)="","",INDEX(Input!$B$7:$AJ$1007,$Y16,BX$1)),""))</f>
        <v/>
      </c>
      <c r="BY16" s="227" t="str">
        <f t="shared" si="7"/>
        <v>5.1.1989</v>
      </c>
      <c r="BZ16" s="227" t="str">
        <f t="shared" si="8"/>
        <v/>
      </c>
      <c r="CA16" s="227" t="str">
        <f t="shared" si="9"/>
        <v/>
      </c>
      <c r="CB16" s="227" t="str">
        <f t="shared" si="10"/>
        <v/>
      </c>
      <c r="CC16" s="227" t="str">
        <f t="shared" si="11"/>
        <v/>
      </c>
      <c r="CD16" s="224" t="str">
        <f t="shared" si="34"/>
        <v/>
      </c>
      <c r="CE16" s="224">
        <f t="shared" si="12"/>
        <v>0</v>
      </c>
      <c r="CF16" s="224">
        <f t="shared" si="12"/>
        <v>1</v>
      </c>
      <c r="CG16" s="224">
        <f t="shared" si="12"/>
        <v>1</v>
      </c>
      <c r="CH16" s="224">
        <f t="shared" si="12"/>
        <v>1</v>
      </c>
      <c r="CJ16" s="252">
        <f t="shared" si="35"/>
        <v>10</v>
      </c>
      <c r="CK16" s="253" t="str">
        <f>IF(CL16="","",IF(ISNUMBER(MATCH(CL16,$CL$6:CL15,0)),"",CJ16))</f>
        <v/>
      </c>
      <c r="CL16" s="181" t="str">
        <f t="shared" si="36"/>
        <v>Cooperative Company</v>
      </c>
      <c r="CM16" s="175" t="str">
        <f t="shared" si="37"/>
        <v/>
      </c>
      <c r="CN16" s="175" t="str">
        <f t="shared" si="38"/>
        <v/>
      </c>
      <c r="CO16" s="175" t="str">
        <f t="shared" si="39"/>
        <v/>
      </c>
      <c r="CP16" s="59"/>
      <c r="CQ16" s="60"/>
      <c r="CR16" s="181" t="str">
        <f>IF(CS16="","",IF(ISNUMBER(MATCH(CS16,$CS$6:CS15,0)),"",CJ16))</f>
        <v/>
      </c>
      <c r="CS16" s="181" t="str">
        <f t="shared" si="14"/>
        <v>Poland</v>
      </c>
      <c r="CT16" s="177" t="str">
        <f t="shared" si="41"/>
        <v>Germany</v>
      </c>
      <c r="CU16" s="177">
        <f t="shared" si="42"/>
        <v>4</v>
      </c>
      <c r="CV16" s="256" t="str">
        <f>IF(CW16="","",IF(ISNUMBER(MATCH(CW16,$CW$6:CW15,0)),"",CJ16))</f>
        <v/>
      </c>
      <c r="CW16" s="181" t="str">
        <f t="shared" si="15"/>
        <v>Startup</v>
      </c>
      <c r="CX16" s="178" t="str">
        <f t="shared" si="43"/>
        <v/>
      </c>
      <c r="CY16" s="178" t="str">
        <f t="shared" si="44"/>
        <v/>
      </c>
      <c r="CZ16" s="184" t="str">
        <f t="shared" si="45"/>
        <v/>
      </c>
      <c r="DA16" s="68"/>
      <c r="DB16" s="69"/>
      <c r="DC16" s="181" t="str">
        <f>IF(DE16="","",IF(ISNUMBER(MATCH(DE16,$DE$6:DE15,0)),"",CJ16))</f>
        <v/>
      </c>
      <c r="DD16" s="181">
        <f t="shared" si="16"/>
        <v>2214000</v>
      </c>
      <c r="DE16" s="181" t="str">
        <f t="shared" si="16"/>
        <v>Poland</v>
      </c>
      <c r="DF16" s="177" t="str">
        <f t="shared" si="48"/>
        <v>Germany</v>
      </c>
      <c r="DG16" s="177">
        <f t="shared" si="49"/>
        <v>17980000</v>
      </c>
      <c r="DH16" s="175" t="str">
        <f t="shared" si="50"/>
        <v>Chile</v>
      </c>
      <c r="DI16" s="175">
        <f t="shared" si="51"/>
        <v>6146000</v>
      </c>
      <c r="DJ16" s="181" t="str">
        <f>IF(DL16="","",IF(ISNUMBER(MATCH(DL16,$DL$6:DL15,0)),"",CJ16))</f>
        <v/>
      </c>
      <c r="DK16" s="181">
        <f t="shared" si="17"/>
        <v>2214000</v>
      </c>
      <c r="DL16" s="181" t="str">
        <f t="shared" si="17"/>
        <v>Textile</v>
      </c>
      <c r="DM16" s="177" t="str">
        <f t="shared" si="52"/>
        <v>Agriculture</v>
      </c>
      <c r="DN16" s="177">
        <f t="shared" si="53"/>
        <v>3000</v>
      </c>
      <c r="DO16" s="181">
        <f t="shared" si="18"/>
        <v>525</v>
      </c>
      <c r="DP16" s="51"/>
      <c r="DQ16" s="51"/>
      <c r="DR16" s="51"/>
      <c r="DT16" s="72" t="s">
        <v>548</v>
      </c>
      <c r="DU16" s="183">
        <f t="array" ref="DU16">MAX(COLUMN(Input!$B$6:$AJ$6))-2</f>
        <v>34</v>
      </c>
      <c r="DV16" s="183">
        <f>COUNTA(Output!B6:N6)+2</f>
        <v>9</v>
      </c>
      <c r="DY16" s="71" t="s">
        <v>422</v>
      </c>
      <c r="EA16" s="227">
        <f t="shared" si="56"/>
        <v>1</v>
      </c>
      <c r="EB16" s="227">
        <f t="shared" si="19"/>
        <v>5</v>
      </c>
      <c r="EC16" s="227">
        <f t="shared" si="57"/>
        <v>1989</v>
      </c>
      <c r="EE16" s="227" t="str">
        <f t="shared" si="58"/>
        <v/>
      </c>
      <c r="EF16" s="227" t="str">
        <f t="shared" si="20"/>
        <v/>
      </c>
      <c r="EG16" s="227" t="str">
        <f t="shared" si="59"/>
        <v/>
      </c>
      <c r="EI16" s="227" t="str">
        <f t="shared" si="60"/>
        <v/>
      </c>
      <c r="EJ16" s="227" t="str">
        <f t="shared" si="21"/>
        <v/>
      </c>
      <c r="EK16" s="227" t="str">
        <f t="shared" si="61"/>
        <v/>
      </c>
      <c r="EM16" s="227" t="str">
        <f t="shared" si="62"/>
        <v/>
      </c>
      <c r="EN16" s="227" t="str">
        <f t="shared" si="22"/>
        <v/>
      </c>
      <c r="EO16" s="227" t="str">
        <f t="shared" si="63"/>
        <v/>
      </c>
      <c r="EQ16" s="227" t="str">
        <f t="shared" si="64"/>
        <v/>
      </c>
      <c r="ER16" s="227" t="str">
        <f t="shared" si="23"/>
        <v/>
      </c>
      <c r="ES16" s="227" t="str">
        <f t="shared" si="65"/>
        <v/>
      </c>
    </row>
    <row r="17" spans="2:149" x14ac:dyDescent="0.25">
      <c r="B17" s="160">
        <f>IF(COUNTIF(INDEX(Form!$B$9:$K$83,ROW(Calc!B11),),"")&lt;10,ROW(B19),0)</f>
        <v>19</v>
      </c>
      <c r="C17" s="161"/>
      <c r="E17" s="180" t="str">
        <f t="shared" si="5"/>
        <v>PHONE NUMBER</v>
      </c>
      <c r="F17" s="180">
        <f>IFERROR(IF(ROWS(AllInput[])-COUNTIF(INDEX(Input!$B$7:$AJ$1006,,ROW(F17)-ROW($F$6)),"")&gt;0,ROW(F17)-ROW($F$6),""),"")</f>
        <v>11</v>
      </c>
      <c r="G17" s="180" t="str">
        <f t="shared" si="6"/>
        <v/>
      </c>
      <c r="H17" s="147"/>
      <c r="I17" s="224">
        <f t="shared" si="24"/>
        <v>1</v>
      </c>
      <c r="J17" s="224" t="str">
        <f t="shared" si="25"/>
        <v>B-00013</v>
      </c>
      <c r="K17" s="52"/>
      <c r="L17" s="224">
        <f>IF(P17="","",IF(ISNUMBER(MATCH(P17,$P$6:P16,0)),"",Y17))</f>
        <v>11</v>
      </c>
      <c r="M17" s="224" t="str">
        <f>IF(Q17="","",IF(ISNUMBER(MATCH(Q17,$Q$6:Q16,0)),"",Y17))</f>
        <v/>
      </c>
      <c r="N17" s="224" t="str">
        <f>IF(R17="","",IF(ISNUMBER(MATCH(R17,$R$6:R16,0)),"",Y17))</f>
        <v/>
      </c>
      <c r="O17" s="224">
        <f>IF(S17="","",IF(ISNUMBER(MATCH(S17,$S$6:S16,0)),"",Y17))</f>
        <v>11</v>
      </c>
      <c r="P17" s="224" t="str">
        <f t="shared" si="26"/>
        <v>Petroleum</v>
      </c>
      <c r="Q17" s="224" t="str">
        <f t="shared" si="27"/>
        <v>Spain</v>
      </c>
      <c r="R17" s="224" t="str">
        <f t="shared" si="28"/>
        <v/>
      </c>
      <c r="S17" s="224">
        <f t="shared" si="29"/>
        <v>67700</v>
      </c>
      <c r="T17" s="175" t="str">
        <f t="shared" si="30"/>
        <v/>
      </c>
      <c r="U17" s="175" t="str">
        <f t="shared" si="31"/>
        <v>Romania</v>
      </c>
      <c r="V17" s="175" t="str">
        <f t="shared" si="32"/>
        <v/>
      </c>
      <c r="W17" s="175">
        <f t="shared" si="33"/>
        <v>67700</v>
      </c>
      <c r="X17" s="52"/>
      <c r="Y17" s="248">
        <v>11</v>
      </c>
      <c r="Z17" s="186">
        <f t="shared" si="66"/>
        <v>11</v>
      </c>
      <c r="AA17" s="187" t="str">
        <f>IFERROR(IF(LEN(INDEX(Input!$B$7:$AJ$1007,$Y17,AA$1))=0,"",INDEX(Input!$B$7:$AJ$1007,$Y17,AA$1)),"")</f>
        <v>B-00013</v>
      </c>
      <c r="AB17" s="187" t="str">
        <f>IFERROR(IF(LEN(INDEX(Input!$B$7:$AJ$1007,$Y17,AB$1))=0,"",INDEX(Input!$B$7:$AJ$1007,$Y17,AB$1)),"")</f>
        <v>Logisticsoont</v>
      </c>
      <c r="AC17" s="187" t="str">
        <f>IF(OR($Z17="",AC$5=""),"",IFERROR(IF(INDEX(Input!$B$7:$AJ$1007,$Y17,AC$1)="","",INDEX(Input!$B$7:$AJ$1007,$Y17,AC$1)),""))</f>
        <v>Joint Stock Company</v>
      </c>
      <c r="AD17" s="187" t="str">
        <f>IF(OR($Z17="",AD$5=""),"",IFERROR(IF(INDEX(Input!$B$7:$AJ$1007,$Y17,AD$1)="","",INDEX(Input!$B$7:$AJ$1007,$Y17,AD$1)),""))</f>
        <v>Partner</v>
      </c>
      <c r="AE17" s="187" t="str">
        <f>IF(OR($Z17="",AE$5=""),"",IFERROR(IF(INDEX(Input!$B$7:$AJ$1007,$Y17,AE$1)="","",INDEX(Input!$B$7:$AJ$1007,$Y17,AE$1)),""))</f>
        <v>Logisticsoont - xyz</v>
      </c>
      <c r="AF17" s="187">
        <f>IF(OR($Z17="",AF$5=""),"",IFERROR(IF(INDEX(Input!$B$7:$AJ$1007,$Y17,AF$1)="","",INDEX(Input!$B$7:$AJ$1007,$Y17,AF$1)),""))</f>
        <v>35463</v>
      </c>
      <c r="AG17" s="187" t="str">
        <f>IF(OR($Z17="",AG$5=""),"",IFERROR(IF(INDEX(Input!$B$7:$AJ$1007,$Y17,AG$1)="","",INDEX(Input!$B$7:$AJ$1007,$Y17,AG$1)),""))</f>
        <v>Kirestin Garrett</v>
      </c>
      <c r="AH17" s="187" t="str">
        <f>IF(OR($Z17="",AH$5=""),"",IFERROR(IF(INDEX(Input!$B$7:$AJ$1007,$Y17,AH$1)="","",INDEX(Input!$B$7:$AJ$1007,$Y17,AH$1)),""))</f>
        <v>Petroleum</v>
      </c>
      <c r="AI17" s="187" t="str">
        <f>IF(OR($Z17="",AI$5=""),"",IFERROR(IF(INDEX(Input!$B$7:$AJ$1007,$Y17,AI$1)="","",INDEX(Input!$B$7:$AJ$1007,$Y17,AI$1)),""))</f>
        <v>Imelda Rowe</v>
      </c>
      <c r="AJ17" s="187" t="str">
        <f>IF(OR($Z17="",AJ$5=""),"",IFERROR(IF(INDEX(Input!$B$7:$AJ$1007,$Y17,AJ$1)="","",INDEX(Input!$B$7:$AJ$1007,$Y17,AJ$1)),""))</f>
        <v>Ray Hampton</v>
      </c>
      <c r="AK17" s="187" t="str">
        <f>IF(OR($Z17="",AK$5=""),"",IFERROR(IF(INDEX(Input!$B$7:$AJ$1007,$Y17,AK$1)="","",INDEX(Input!$B$7:$AJ$1007,$Y17,AK$1)),""))</f>
        <v>(344) 767-8905</v>
      </c>
      <c r="AL17" s="187" t="str">
        <f>IF(OR($Z17="",AL$5=""),"",IFERROR(IF(INDEX(Input!$B$7:$AJ$1007,$Y17,AL$1)="","",INDEX(Input!$B$7:$AJ$1007,$Y17,AL$1)),""))</f>
        <v>(409) 537-1037</v>
      </c>
      <c r="AM17" s="187" t="str">
        <f>IF(OR($Z17="",AM$5=""),"",IFERROR(IF(INDEX(Input!$B$7:$AJ$1007,$Y17,AM$1)="","",INDEX(Input!$B$7:$AJ$1007,$Y17,AM$1)),""))</f>
        <v>luctus@outlook.net</v>
      </c>
      <c r="AN17" s="187" t="str">
        <f>IF(OR($Z17="",AN$5=""),"",IFERROR(IF(INDEX(Input!$B$7:$AJ$1007,$Y17,AN$1)="","",INDEX(Input!$B$7:$AJ$1007,$Y17,AN$1)),""))</f>
        <v>Logisticsoont.com</v>
      </c>
      <c r="AO17" s="187" t="str">
        <f>IF(OR($Z17="",AO$5=""),"",IFERROR(IF(INDEX(Input!$B$7:$AJ$1007,$Y17,AO$1)="","",INDEX(Input!$B$7:$AJ$1007,$Y17,AO$1)),""))</f>
        <v>linkedin.com/company/Logisticsoont</v>
      </c>
      <c r="AP17" s="187" t="str">
        <f>IF(OR($Z17="",AP$5=""),"",IFERROR(IF(INDEX(Input!$B$7:$AJ$1007,$Y17,AP$1)="","",INDEX(Input!$B$7:$AJ$1007,$Y17,AP$1)),""))</f>
        <v/>
      </c>
      <c r="AQ17" s="187" t="str">
        <f>IF(OR($Z17="",AQ$5=""),"",IFERROR(IF(INDEX(Input!$B$7:$AJ$1007,$Y17,AQ$1)="","",INDEX(Input!$B$7:$AJ$1007,$Y17,AQ$1)),""))</f>
        <v>Spain</v>
      </c>
      <c r="AR17" s="187" t="str">
        <f>IF(OR($Z17="",AR$5=""),"",IFERROR(IF(INDEX(Input!$B$7:$AJ$1007,$Y17,AR$1)="","",INDEX(Input!$B$7:$AJ$1007,$Y17,AR$1)),""))</f>
        <v/>
      </c>
      <c r="AS17" s="187" t="str">
        <f>IF(OR($Z17="",AS$5=""),"",IFERROR(IF(INDEX(Input!$B$7:$AJ$1007,$Y17,AS$1)="","",INDEX(Input!$B$7:$AJ$1007,$Y17,AS$1)),""))</f>
        <v>Madrid</v>
      </c>
      <c r="AT17" s="187" t="str">
        <f>IF(OR($Z17="",AT$5=""),"",IFERROR(IF(INDEX(Input!$B$7:$AJ$1007,$Y17,AT$1)="","",INDEX(Input!$B$7:$AJ$1007,$Y17,AT$1)),""))</f>
        <v>47147-788</v>
      </c>
      <c r="AU17" s="187" t="str">
        <f>IF(OR($Z17="",AU$5=""),"",IFERROR(IF(INDEX(Input!$B$7:$AJ$1007,$Y17,AU$1)="","",INDEX(Input!$B$7:$AJ$1007,$Y17,AU$1)),""))</f>
        <v>Frasnes-lez-Gosselies</v>
      </c>
      <c r="AV17" s="187">
        <f>IF(OR($Z17="",AV$5=""),"",IFERROR(IF(INDEX(Input!$B$7:$AJ$1007,$Y17,AV$1)="","",INDEX(Input!$B$7:$AJ$1007,$Y17,AV$1)),""))</f>
        <v>67700</v>
      </c>
      <c r="AW17" s="187">
        <f>IF(OR($Z17="",AW$5=""),"",IFERROR(IF(INDEX(Input!$B$7:$AJ$1007,$Y17,AW$1)="","",INDEX(Input!$B$7:$AJ$1007,$Y17,AW$1)),""))</f>
        <v>5838000</v>
      </c>
      <c r="AX17" s="187">
        <f>IF(OR($Z17="",AX$5=""),"",IFERROR(IF(INDEX(Input!$B$7:$AJ$1007,$Y17,AX$1)="","",INDEX(Input!$B$7:$AJ$1007,$Y17,AX$1)),""))</f>
        <v>926300</v>
      </c>
      <c r="AY17" s="187" t="str">
        <f>IF(OR($Z17="",AY$5=""),"",IFERROR(IF(INDEX(Input!$B$7:$AJ$1007,$Y17,AY$1)="","",INDEX(Input!$B$7:$AJ$1007,$Y17,AY$1)),""))</f>
        <v/>
      </c>
      <c r="AZ17" s="187" t="str">
        <f>IF(OR($Z17="",AZ$5=""),"",IFERROR(IF(INDEX(Input!$B$7:$AJ$1007,$Y17,AZ$1)="","",INDEX(Input!$B$7:$AJ$1007,$Y17,AZ$1)),""))</f>
        <v/>
      </c>
      <c r="BA17" s="187">
        <f>IF(OR($Z17="",BA$5=""),"",IFERROR(IF(INDEX(Input!$B$7:$AJ$1007,$Y17,BA$1)="","",INDEX(Input!$B$7:$AJ$1007,$Y17,BA$1)),""))</f>
        <v>550</v>
      </c>
      <c r="BB17" s="187" t="str">
        <f>IF(OR($Z17="",BB$5=""),"",IFERROR(IF(INDEX(Input!$B$7:$AJ$1007,$Y17,BB$1)="","",INDEX(Input!$B$7:$AJ$1007,$Y17,BB$1)),""))</f>
        <v/>
      </c>
      <c r="BC17" s="187" t="str">
        <f>IF(OR($Z17="",BC$5=""),"",IFERROR(IF(INDEX(Input!$B$7:$AJ$1007,$Y17,BC$1)="","",INDEX(Input!$B$7:$AJ$1007,$Y17,BC$1)),""))</f>
        <v>Office</v>
      </c>
      <c r="BD17" s="187" t="str">
        <f>IF(OR($Z17="",BD$5=""),"",IFERROR(IF(INDEX(Input!$B$7:$AJ$1007,$Y17,BD$1)="","",INDEX(Input!$B$7:$AJ$1007,$Y17,BD$1)),""))</f>
        <v>databases, finances</v>
      </c>
      <c r="BE17" s="187" t="str">
        <f>IF(OR($Z17="",BE$5=""),"",IFERROR(IF(INDEX(Input!$B$7:$AJ$1007,$Y17,BE$1)="","",INDEX(Input!$B$7:$AJ$1007,$Y17,BE$1)),""))</f>
        <v/>
      </c>
      <c r="BF17" s="187" t="str">
        <f>IF(OR($Z17="",BF$5=""),"",IFERROR(IF(INDEX(Input!$B$7:$AJ$1007,$Y17,BF$1)="","",INDEX(Input!$B$7:$AJ$1007,$Y17,BF$1)),""))</f>
        <v/>
      </c>
      <c r="BG17" s="187" t="str">
        <f>IF(OR($Z17="",BG$5=""),"",IFERROR(IF(INDEX(Input!$B$7:$AJ$1007,$Y17,BG$1)="","",INDEX(Input!$B$7:$AJ$1007,$Y17,BG$1)),""))</f>
        <v/>
      </c>
      <c r="BH17" s="187" t="str">
        <f>IF(OR($Z17="",BH$5=""),"",IFERROR(IF(INDEX(Input!$B$7:$AJ$1007,$Y17,BH$1)="","",INDEX(Input!$B$7:$AJ$1007,$Y17,BH$1)),""))</f>
        <v/>
      </c>
      <c r="BI17" s="187" t="str">
        <f>IF(OR($Z17="",BI$5=""),"",IFERROR(IF(INDEX(Input!$B$7:$AJ$1007,$Y17,BI$1)="","",INDEX(Input!$B$7:$AJ$1007,$Y17,BI$1)),""))</f>
        <v/>
      </c>
      <c r="BJ17" s="187" t="str">
        <f>IF(OR($Z17="",BJ$5=""),"",IFERROR(IF(INDEX(Input!$B$7:$AJ$1007,$Y17,BJ$1)="","",INDEX(Input!$B$7:$AJ$1007,$Y17,BJ$1)),""))</f>
        <v/>
      </c>
      <c r="BK17" s="187" t="str">
        <f>IF(OR($Z17="",BK$5=""),"",IFERROR(IF(INDEX(Input!$B$7:$AJ$1007,$Y17,BK$1)="","",INDEX(Input!$B$7:$AJ$1007,$Y17,BK$1)),""))</f>
        <v/>
      </c>
      <c r="BL17" s="187" t="str">
        <f>IF(OR($Z17="",BL$5=""),"",IFERROR(IF(INDEX(Input!$B$7:$AJ$1007,$Y17,BL$1)="","",INDEX(Input!$B$7:$AJ$1007,$Y17,BL$1)),""))</f>
        <v/>
      </c>
      <c r="BM17" s="187" t="str">
        <f>IF(OR($Z17="",BM$5=""),"",IFERROR(IF(INDEX(Input!$B$7:$AJ$1007,$Y17,BM$1)="","",INDEX(Input!$B$7:$AJ$1007,$Y17,BM$1)),""))</f>
        <v/>
      </c>
      <c r="BN17" s="187" t="str">
        <f>IF(OR($Z17="",BN$5=""),"",IFERROR(IF(INDEX(Input!$B$7:$AJ$1007,$Y17,BN$1)="","",INDEX(Input!$B$7:$AJ$1007,$Y17,BN$1)),""))</f>
        <v/>
      </c>
      <c r="BO17" s="187" t="str">
        <f>IF(OR($Z17="",BO$5=""),"",IFERROR(IF(INDEX(Input!$B$7:$AJ$1007,$Y17,BO$1)="","",INDEX(Input!$B$7:$AJ$1007,$Y17,BO$1)),""))</f>
        <v/>
      </c>
      <c r="BP17" s="187" t="str">
        <f>IF(OR($Z17="",BP$5=""),"",IFERROR(IF(INDEX(Input!$B$7:$AJ$1007,$Y17,BP$1)="","",INDEX(Input!$B$7:$AJ$1007,$Y17,BP$1)),""))</f>
        <v/>
      </c>
      <c r="BQ17" s="187" t="str">
        <f>IF(OR($Z17="",BQ$5=""),"",IFERROR(IF(INDEX(Input!$B$7:$AJ$1007,$Y17,BQ$1)="","",INDEX(Input!$B$7:$AJ$1007,$Y17,BQ$1)),""))</f>
        <v/>
      </c>
      <c r="BR17" s="187" t="str">
        <f>IF(OR($Z17="",BR$5=""),"",IFERROR(IF(INDEX(Input!$B$7:$AJ$1007,$Y17,BR$1)="","",INDEX(Input!$B$7:$AJ$1007,$Y17,BR$1)),""))</f>
        <v/>
      </c>
      <c r="BS17" s="187" t="str">
        <f>IF(OR($Z17="",BS$5=""),"",IFERROR(IF(INDEX(Input!$B$7:$AJ$1007,$Y17,BS$1)="","",INDEX(Input!$B$7:$AJ$1007,$Y17,BS$1)),""))</f>
        <v/>
      </c>
      <c r="BT17" s="187" t="str">
        <f>IF(OR($Z17="",BT$5=""),"",IFERROR(IF(INDEX(Input!$B$7:$AJ$1007,$Y17,BT$1)="","",INDEX(Input!$B$7:$AJ$1007,$Y17,BT$1)),""))</f>
        <v/>
      </c>
      <c r="BU17" s="187" t="str">
        <f>IF(OR($Z17="",BU$5=""),"",IFERROR(IF(INDEX(Input!$B$7:$AJ$1007,$Y17,BU$1)="","",INDEX(Input!$B$7:$AJ$1007,$Y17,BU$1)),""))</f>
        <v/>
      </c>
      <c r="BV17" s="187" t="str">
        <f>IF(OR($Z17="",BV$5=""),"",IFERROR(IF(INDEX(Input!$B$7:$AJ$1007,$Y17,BV$1)="","",INDEX(Input!$B$7:$AJ$1007,$Y17,BV$1)),""))</f>
        <v/>
      </c>
      <c r="BW17" s="187" t="str">
        <f>IF(OR($Z17="",BW$5=""),"",IFERROR(IF(INDEX(Input!$B$7:$AJ$1007,$Y17,BW$1)="","",INDEX(Input!$B$7:$AJ$1007,$Y17,BW$1)),""))</f>
        <v/>
      </c>
      <c r="BX17" s="187" t="str">
        <f>IF(OR($Z17="",BX$5=""),"",IFERROR(IF(INDEX(Input!$B$7:$AJ$1007,$Y17,BX$1)="","",INDEX(Input!$B$7:$AJ$1007,$Y17,BX$1)),""))</f>
        <v/>
      </c>
      <c r="BY17" s="227" t="str">
        <f t="shared" si="7"/>
        <v>2.2.1997</v>
      </c>
      <c r="BZ17" s="227" t="str">
        <f t="shared" si="8"/>
        <v/>
      </c>
      <c r="CA17" s="227" t="str">
        <f t="shared" si="9"/>
        <v/>
      </c>
      <c r="CB17" s="227" t="str">
        <f t="shared" si="10"/>
        <v/>
      </c>
      <c r="CC17" s="227" t="str">
        <f t="shared" si="11"/>
        <v/>
      </c>
      <c r="CD17" s="224" t="str">
        <f t="shared" si="34"/>
        <v/>
      </c>
      <c r="CE17" s="224">
        <f t="shared" si="12"/>
        <v>0</v>
      </c>
      <c r="CF17" s="224">
        <f t="shared" si="12"/>
        <v>1</v>
      </c>
      <c r="CG17" s="224">
        <f t="shared" si="12"/>
        <v>1</v>
      </c>
      <c r="CH17" s="224">
        <f t="shared" si="12"/>
        <v>1</v>
      </c>
      <c r="CJ17" s="252">
        <f t="shared" si="35"/>
        <v>11</v>
      </c>
      <c r="CK17" s="253">
        <f>IF(CL17="","",IF(ISNUMBER(MATCH(CL17,$CL$6:CL16,0)),"",CJ17))</f>
        <v>11</v>
      </c>
      <c r="CL17" s="181" t="str">
        <f t="shared" si="36"/>
        <v>Joint Stock Company</v>
      </c>
      <c r="CM17" s="175" t="str">
        <f t="shared" si="37"/>
        <v/>
      </c>
      <c r="CN17" s="175" t="str">
        <f t="shared" si="38"/>
        <v/>
      </c>
      <c r="CO17" s="175" t="str">
        <f t="shared" si="39"/>
        <v/>
      </c>
      <c r="CP17" s="59"/>
      <c r="CQ17" s="60"/>
      <c r="CR17" s="181" t="str">
        <f>IF(CS17="","",IF(ISNUMBER(MATCH(CS17,$CS$6:CS16,0)),"",CJ17))</f>
        <v/>
      </c>
      <c r="CS17" s="181" t="str">
        <f t="shared" si="14"/>
        <v>Spain</v>
      </c>
      <c r="CT17" s="177" t="str">
        <f t="shared" si="41"/>
        <v>Romania</v>
      </c>
      <c r="CU17" s="177">
        <f t="shared" si="42"/>
        <v>1</v>
      </c>
      <c r="CV17" s="256" t="str">
        <f>IF(CW17="","",IF(ISNUMBER(MATCH(CW17,$CW$6:CW16,0)),"",CJ17))</f>
        <v/>
      </c>
      <c r="CW17" s="181" t="str">
        <f t="shared" si="15"/>
        <v>Partner</v>
      </c>
      <c r="CX17" s="178" t="str">
        <f t="shared" si="43"/>
        <v/>
      </c>
      <c r="CY17" s="178" t="str">
        <f t="shared" si="44"/>
        <v/>
      </c>
      <c r="CZ17" s="184" t="str">
        <f t="shared" si="45"/>
        <v/>
      </c>
      <c r="DA17" s="68"/>
      <c r="DB17" s="69"/>
      <c r="DC17" s="181" t="str">
        <f>IF(DE17="","",IF(ISNUMBER(MATCH(DE17,$DE$6:DE16,0)),"",CJ17))</f>
        <v/>
      </c>
      <c r="DD17" s="181">
        <f t="shared" si="16"/>
        <v>5838000</v>
      </c>
      <c r="DE17" s="181" t="str">
        <f t="shared" si="16"/>
        <v>Spain</v>
      </c>
      <c r="DF17" s="177" t="str">
        <f t="shared" si="48"/>
        <v>Romania</v>
      </c>
      <c r="DG17" s="177">
        <f t="shared" si="49"/>
        <v>4483000</v>
      </c>
      <c r="DH17" s="175" t="str">
        <f t="shared" si="50"/>
        <v>Romania</v>
      </c>
      <c r="DI17" s="175">
        <f t="shared" si="51"/>
        <v>4483000</v>
      </c>
      <c r="DJ17" s="181">
        <f>IF(DL17="","",IF(ISNUMBER(MATCH(DL17,$DL$6:DL16,0)),"",CJ17))</f>
        <v>11</v>
      </c>
      <c r="DK17" s="181">
        <f t="shared" si="17"/>
        <v>5838000</v>
      </c>
      <c r="DL17" s="181" t="str">
        <f t="shared" si="17"/>
        <v>Petroleum</v>
      </c>
      <c r="DM17" s="177" t="str">
        <f t="shared" si="52"/>
        <v/>
      </c>
      <c r="DN17" s="177" t="str">
        <f t="shared" si="53"/>
        <v/>
      </c>
      <c r="DO17" s="181">
        <f t="shared" si="18"/>
        <v>550</v>
      </c>
      <c r="DP17" s="51"/>
      <c r="DQ17" s="51"/>
      <c r="DR17" s="51"/>
      <c r="DT17" s="72" t="s">
        <v>549</v>
      </c>
      <c r="DU17" s="183">
        <f>MAX(Z7:Z1006)+2</f>
        <v>27</v>
      </c>
      <c r="DV17" s="183">
        <f>IF(COUNT(CD7:CD1006)&lt;14,14,COUNT(CD7:CD1006))</f>
        <v>14</v>
      </c>
      <c r="DY17" s="71" t="s">
        <v>423</v>
      </c>
      <c r="EA17" s="227">
        <f t="shared" si="56"/>
        <v>2</v>
      </c>
      <c r="EB17" s="227">
        <f t="shared" si="19"/>
        <v>2</v>
      </c>
      <c r="EC17" s="227">
        <f t="shared" si="57"/>
        <v>1997</v>
      </c>
      <c r="EE17" s="227" t="str">
        <f t="shared" si="58"/>
        <v/>
      </c>
      <c r="EF17" s="227" t="str">
        <f t="shared" si="20"/>
        <v/>
      </c>
      <c r="EG17" s="227" t="str">
        <f t="shared" si="59"/>
        <v/>
      </c>
      <c r="EI17" s="227" t="str">
        <f t="shared" si="60"/>
        <v/>
      </c>
      <c r="EJ17" s="227" t="str">
        <f t="shared" si="21"/>
        <v/>
      </c>
      <c r="EK17" s="227" t="str">
        <f t="shared" si="61"/>
        <v/>
      </c>
      <c r="EM17" s="227" t="str">
        <f t="shared" si="62"/>
        <v/>
      </c>
      <c r="EN17" s="227" t="str">
        <f t="shared" si="22"/>
        <v/>
      </c>
      <c r="EO17" s="227" t="str">
        <f t="shared" si="63"/>
        <v/>
      </c>
      <c r="EQ17" s="227" t="str">
        <f t="shared" si="64"/>
        <v/>
      </c>
      <c r="ER17" s="227" t="str">
        <f t="shared" si="23"/>
        <v/>
      </c>
      <c r="ES17" s="227" t="str">
        <f t="shared" si="65"/>
        <v/>
      </c>
    </row>
    <row r="18" spans="2:149" x14ac:dyDescent="0.25">
      <c r="B18" s="160">
        <f>IF(COUNTIF(INDEX(Form!$B$9:$K$83,ROW(Calc!B12),),"")&lt;10,ROW(B20),0)</f>
        <v>0</v>
      </c>
      <c r="C18" s="161"/>
      <c r="E18" s="180" t="str">
        <f t="shared" si="5"/>
        <v>FAX</v>
      </c>
      <c r="F18" s="180">
        <f>IFERROR(IF(ROWS(AllInput[])-COUNTIF(INDEX(Input!$B$7:$AJ$1006,,ROW(F18)-ROW($F$6)),"")&gt;0,ROW(F18)-ROW($F$6),""),"")</f>
        <v>12</v>
      </c>
      <c r="G18" s="180" t="str">
        <f t="shared" si="6"/>
        <v/>
      </c>
      <c r="H18" s="147"/>
      <c r="I18" s="224">
        <f t="shared" si="24"/>
        <v>1</v>
      </c>
      <c r="J18" s="224" t="str">
        <f t="shared" si="25"/>
        <v>B-00014</v>
      </c>
      <c r="K18" s="52"/>
      <c r="L18" s="224" t="str">
        <f>IF(P18="","",IF(ISNUMBER(MATCH(P18,$P$6:P17,0)),"",Y18))</f>
        <v/>
      </c>
      <c r="M18" s="224">
        <f>IF(Q18="","",IF(ISNUMBER(MATCH(Q18,$Q$6:Q17,0)),"",Y18))</f>
        <v>12</v>
      </c>
      <c r="N18" s="224" t="str">
        <f>IF(R18="","",IF(ISNUMBER(MATCH(R18,$R$6:R17,0)),"",Y18))</f>
        <v/>
      </c>
      <c r="O18" s="224">
        <f>IF(S18="","",IF(ISNUMBER(MATCH(S18,$S$6:S17,0)),"",Y18))</f>
        <v>12</v>
      </c>
      <c r="P18" s="224" t="str">
        <f t="shared" si="26"/>
        <v>Food industry</v>
      </c>
      <c r="Q18" s="224" t="str">
        <f t="shared" si="27"/>
        <v>Chile</v>
      </c>
      <c r="R18" s="224" t="str">
        <f t="shared" si="28"/>
        <v/>
      </c>
      <c r="S18" s="224">
        <f t="shared" si="29"/>
        <v>86900</v>
      </c>
      <c r="T18" s="175" t="str">
        <f t="shared" si="30"/>
        <v/>
      </c>
      <c r="U18" s="175" t="str">
        <f t="shared" si="31"/>
        <v>Canada</v>
      </c>
      <c r="V18" s="175" t="str">
        <f t="shared" si="32"/>
        <v/>
      </c>
      <c r="W18" s="175">
        <f t="shared" si="33"/>
        <v>86900</v>
      </c>
      <c r="X18" s="52"/>
      <c r="Y18" s="248">
        <v>12</v>
      </c>
      <c r="Z18" s="186">
        <f t="shared" si="66"/>
        <v>12</v>
      </c>
      <c r="AA18" s="187" t="str">
        <f>IFERROR(IF(LEN(INDEX(Input!$B$7:$AJ$1007,$Y18,AA$1))=0,"",INDEX(Input!$B$7:$AJ$1007,$Y18,AA$1)),"")</f>
        <v>B-00014</v>
      </c>
      <c r="AB18" s="187" t="str">
        <f>IFERROR(IF(LEN(INDEX(Input!$B$7:$AJ$1007,$Y18,AB$1))=0,"",INDEX(Input!$B$7:$AJ$1007,$Y18,AB$1)),"")</f>
        <v>Operationswind</v>
      </c>
      <c r="AC18" s="187" t="str">
        <f>IF(OR($Z18="",AC$5=""),"",IFERROR(IF(INDEX(Input!$B$7:$AJ$1007,$Y18,AC$1)="","",INDEX(Input!$B$7:$AJ$1007,$Y18,AC$1)),""))</f>
        <v>Commandite Company</v>
      </c>
      <c r="AD18" s="187" t="str">
        <f>IF(OR($Z18="",AD$5=""),"",IFERROR(IF(INDEX(Input!$B$7:$AJ$1007,$Y18,AD$1)="","",INDEX(Input!$B$7:$AJ$1007,$Y18,AD$1)),""))</f>
        <v>Contractor</v>
      </c>
      <c r="AE18" s="187" t="str">
        <f>IF(OR($Z18="",AE$5=""),"",IFERROR(IF(INDEX(Input!$B$7:$AJ$1007,$Y18,AE$1)="","",INDEX(Input!$B$7:$AJ$1007,$Y18,AE$1)),""))</f>
        <v>Operationswind - xyz</v>
      </c>
      <c r="AF18" s="187">
        <f>IF(OR($Z18="",AF$5=""),"",IFERROR(IF(INDEX(Input!$B$7:$AJ$1007,$Y18,AF$1)="","",INDEX(Input!$B$7:$AJ$1007,$Y18,AF$1)),""))</f>
        <v>36220</v>
      </c>
      <c r="AG18" s="187" t="str">
        <f>IF(OR($Z18="",AG$5=""),"",IFERROR(IF(INDEX(Input!$B$7:$AJ$1007,$Y18,AG$1)="","",INDEX(Input!$B$7:$AJ$1007,$Y18,AG$1)),""))</f>
        <v>Fitzgerald Merrill</v>
      </c>
      <c r="AH18" s="187" t="str">
        <f>IF(OR($Z18="",AH$5=""),"",IFERROR(IF(INDEX(Input!$B$7:$AJ$1007,$Y18,AH$1)="","",INDEX(Input!$B$7:$AJ$1007,$Y18,AH$1)),""))</f>
        <v>Food industry</v>
      </c>
      <c r="AI18" s="187" t="str">
        <f>IF(OR($Z18="",AI$5=""),"",IFERROR(IF(INDEX(Input!$B$7:$AJ$1007,$Y18,AI$1)="","",INDEX(Input!$B$7:$AJ$1007,$Y18,AI$1)),""))</f>
        <v>Garth Gallagher</v>
      </c>
      <c r="AJ18" s="187" t="str">
        <f>IF(OR($Z18="",AJ$5=""),"",IFERROR(IF(INDEX(Input!$B$7:$AJ$1007,$Y18,AJ$1)="","",INDEX(Input!$B$7:$AJ$1007,$Y18,AJ$1)),""))</f>
        <v>Benjamin White</v>
      </c>
      <c r="AK18" s="187" t="str">
        <f>IF(OR($Z18="",AK$5=""),"",IFERROR(IF(INDEX(Input!$B$7:$AJ$1007,$Y18,AK$1)="","",INDEX(Input!$B$7:$AJ$1007,$Y18,AK$1)),""))</f>
        <v>1-122-457-8739</v>
      </c>
      <c r="AL18" s="187" t="str">
        <f>IF(OR($Z18="",AL$5=""),"",IFERROR(IF(INDEX(Input!$B$7:$AJ$1007,$Y18,AL$1)="","",INDEX(Input!$B$7:$AJ$1007,$Y18,AL$1)),""))</f>
        <v>1-396-713-9885</v>
      </c>
      <c r="AM18" s="187" t="str">
        <f>IF(OR($Z18="",AM$5=""),"",IFERROR(IF(INDEX(Input!$B$7:$AJ$1007,$Y18,AM$1)="","",INDEX(Input!$B$7:$AJ$1007,$Y18,AM$1)),""))</f>
        <v>sit.amet@google.edu</v>
      </c>
      <c r="AN18" s="187" t="str">
        <f>IF(OR($Z18="",AN$5=""),"",IFERROR(IF(INDEX(Input!$B$7:$AJ$1007,$Y18,AN$1)="","",INDEX(Input!$B$7:$AJ$1007,$Y18,AN$1)),""))</f>
        <v>Operationswind.com</v>
      </c>
      <c r="AO18" s="187" t="str">
        <f>IF(OR($Z18="",AO$5=""),"",IFERROR(IF(INDEX(Input!$B$7:$AJ$1007,$Y18,AO$1)="","",INDEX(Input!$B$7:$AJ$1007,$Y18,AO$1)),""))</f>
        <v>linkedin.com/company/Operationswind</v>
      </c>
      <c r="AP18" s="187" t="str">
        <f>IF(OR($Z18="",AP$5=""),"",IFERROR(IF(INDEX(Input!$B$7:$AJ$1007,$Y18,AP$1)="","",INDEX(Input!$B$7:$AJ$1007,$Y18,AP$1)),""))</f>
        <v/>
      </c>
      <c r="AQ18" s="187" t="str">
        <f>IF(OR($Z18="",AQ$5=""),"",IFERROR(IF(INDEX(Input!$B$7:$AJ$1007,$Y18,AQ$1)="","",INDEX(Input!$B$7:$AJ$1007,$Y18,AQ$1)),""))</f>
        <v>Chile</v>
      </c>
      <c r="AR18" s="187" t="str">
        <f>IF(OR($Z18="",AR$5=""),"",IFERROR(IF(INDEX(Input!$B$7:$AJ$1007,$Y18,AR$1)="","",INDEX(Input!$B$7:$AJ$1007,$Y18,AR$1)),""))</f>
        <v/>
      </c>
      <c r="AS18" s="187" t="str">
        <f>IF(OR($Z18="",AS$5=""),"",IFERROR(IF(INDEX(Input!$B$7:$AJ$1007,$Y18,AS$1)="","",INDEX(Input!$B$7:$AJ$1007,$Y18,AS$1)),""))</f>
        <v>LA</v>
      </c>
      <c r="AT18" s="187" t="str">
        <f>IF(OR($Z18="",AT$5=""),"",IFERROR(IF(INDEX(Input!$B$7:$AJ$1007,$Y18,AT$1)="","",INDEX(Input!$B$7:$AJ$1007,$Y18,AT$1)),""))</f>
        <v>12487</v>
      </c>
      <c r="AU18" s="187" t="str">
        <f>IF(OR($Z18="",AU$5=""),"",IFERROR(IF(INDEX(Input!$B$7:$AJ$1007,$Y18,AU$1)="","",INDEX(Input!$B$7:$AJ$1007,$Y18,AU$1)),""))</f>
        <v>Dublin</v>
      </c>
      <c r="AV18" s="187">
        <f>IF(OR($Z18="",AV$5=""),"",IFERROR(IF(INDEX(Input!$B$7:$AJ$1007,$Y18,AV$1)="","",INDEX(Input!$B$7:$AJ$1007,$Y18,AV$1)),""))</f>
        <v>86900</v>
      </c>
      <c r="AW18" s="187">
        <f>IF(OR($Z18="",AW$5=""),"",IFERROR(IF(INDEX(Input!$B$7:$AJ$1007,$Y18,AW$1)="","",INDEX(Input!$B$7:$AJ$1007,$Y18,AW$1)),""))</f>
        <v>1387000</v>
      </c>
      <c r="AX18" s="187">
        <f>IF(OR($Z18="",AX$5=""),"",IFERROR(IF(INDEX(Input!$B$7:$AJ$1007,$Y18,AX$1)="","",INDEX(Input!$B$7:$AJ$1007,$Y18,AX$1)),""))</f>
        <v>737800</v>
      </c>
      <c r="AY18" s="187" t="str">
        <f>IF(OR($Z18="",AY$5=""),"",IFERROR(IF(INDEX(Input!$B$7:$AJ$1007,$Y18,AY$1)="","",INDEX(Input!$B$7:$AJ$1007,$Y18,AY$1)),""))</f>
        <v/>
      </c>
      <c r="AZ18" s="187" t="str">
        <f>IF(OR($Z18="",AZ$5=""),"",IFERROR(IF(INDEX(Input!$B$7:$AJ$1007,$Y18,AZ$1)="","",INDEX(Input!$B$7:$AJ$1007,$Y18,AZ$1)),""))</f>
        <v/>
      </c>
      <c r="BA18" s="187">
        <f>IF(OR($Z18="",BA$5=""),"",IFERROR(IF(INDEX(Input!$B$7:$AJ$1007,$Y18,BA$1)="","",INDEX(Input!$B$7:$AJ$1007,$Y18,BA$1)),""))</f>
        <v>540</v>
      </c>
      <c r="BB18" s="187" t="str">
        <f>IF(OR($Z18="",BB$5=""),"",IFERROR(IF(INDEX(Input!$B$7:$AJ$1007,$Y18,BB$1)="","",INDEX(Input!$B$7:$AJ$1007,$Y18,BB$1)),""))</f>
        <v/>
      </c>
      <c r="BC18" s="187" t="str">
        <f>IF(OR($Z18="",BC$5=""),"",IFERROR(IF(INDEX(Input!$B$7:$AJ$1007,$Y18,BC$1)="","",INDEX(Input!$B$7:$AJ$1007,$Y18,BC$1)),""))</f>
        <v>RPA</v>
      </c>
      <c r="BD18" s="187" t="str">
        <f>IF(OR($Z18="",BD$5=""),"",IFERROR(IF(INDEX(Input!$B$7:$AJ$1007,$Y18,BD$1)="","",INDEX(Input!$B$7:$AJ$1007,$Y18,BD$1)),""))</f>
        <v>finances</v>
      </c>
      <c r="BE18" s="187" t="str">
        <f>IF(OR($Z18="",BE$5=""),"",IFERROR(IF(INDEX(Input!$B$7:$AJ$1007,$Y18,BE$1)="","",INDEX(Input!$B$7:$AJ$1007,$Y18,BE$1)),""))</f>
        <v/>
      </c>
      <c r="BF18" s="187" t="str">
        <f>IF(OR($Z18="",BF$5=""),"",IFERROR(IF(INDEX(Input!$B$7:$AJ$1007,$Y18,BF$1)="","",INDEX(Input!$B$7:$AJ$1007,$Y18,BF$1)),""))</f>
        <v/>
      </c>
      <c r="BG18" s="187" t="str">
        <f>IF(OR($Z18="",BG$5=""),"",IFERROR(IF(INDEX(Input!$B$7:$AJ$1007,$Y18,BG$1)="","",INDEX(Input!$B$7:$AJ$1007,$Y18,BG$1)),""))</f>
        <v/>
      </c>
      <c r="BH18" s="187" t="str">
        <f>IF(OR($Z18="",BH$5=""),"",IFERROR(IF(INDEX(Input!$B$7:$AJ$1007,$Y18,BH$1)="","",INDEX(Input!$B$7:$AJ$1007,$Y18,BH$1)),""))</f>
        <v/>
      </c>
      <c r="BI18" s="187" t="str">
        <f>IF(OR($Z18="",BI$5=""),"",IFERROR(IF(INDEX(Input!$B$7:$AJ$1007,$Y18,BI$1)="","",INDEX(Input!$B$7:$AJ$1007,$Y18,BI$1)),""))</f>
        <v/>
      </c>
      <c r="BJ18" s="187" t="str">
        <f>IF(OR($Z18="",BJ$5=""),"",IFERROR(IF(INDEX(Input!$B$7:$AJ$1007,$Y18,BJ$1)="","",INDEX(Input!$B$7:$AJ$1007,$Y18,BJ$1)),""))</f>
        <v/>
      </c>
      <c r="BK18" s="187" t="str">
        <f>IF(OR($Z18="",BK$5=""),"",IFERROR(IF(INDEX(Input!$B$7:$AJ$1007,$Y18,BK$1)="","",INDEX(Input!$B$7:$AJ$1007,$Y18,BK$1)),""))</f>
        <v/>
      </c>
      <c r="BL18" s="187" t="str">
        <f>IF(OR($Z18="",BL$5=""),"",IFERROR(IF(INDEX(Input!$B$7:$AJ$1007,$Y18,BL$1)="","",INDEX(Input!$B$7:$AJ$1007,$Y18,BL$1)),""))</f>
        <v/>
      </c>
      <c r="BM18" s="187" t="str">
        <f>IF(OR($Z18="",BM$5=""),"",IFERROR(IF(INDEX(Input!$B$7:$AJ$1007,$Y18,BM$1)="","",INDEX(Input!$B$7:$AJ$1007,$Y18,BM$1)),""))</f>
        <v/>
      </c>
      <c r="BN18" s="187" t="str">
        <f>IF(OR($Z18="",BN$5=""),"",IFERROR(IF(INDEX(Input!$B$7:$AJ$1007,$Y18,BN$1)="","",INDEX(Input!$B$7:$AJ$1007,$Y18,BN$1)),""))</f>
        <v/>
      </c>
      <c r="BO18" s="187" t="str">
        <f>IF(OR($Z18="",BO$5=""),"",IFERROR(IF(INDEX(Input!$B$7:$AJ$1007,$Y18,BO$1)="","",INDEX(Input!$B$7:$AJ$1007,$Y18,BO$1)),""))</f>
        <v/>
      </c>
      <c r="BP18" s="187" t="str">
        <f>IF(OR($Z18="",BP$5=""),"",IFERROR(IF(INDEX(Input!$B$7:$AJ$1007,$Y18,BP$1)="","",INDEX(Input!$B$7:$AJ$1007,$Y18,BP$1)),""))</f>
        <v/>
      </c>
      <c r="BQ18" s="187" t="str">
        <f>IF(OR($Z18="",BQ$5=""),"",IFERROR(IF(INDEX(Input!$B$7:$AJ$1007,$Y18,BQ$1)="","",INDEX(Input!$B$7:$AJ$1007,$Y18,BQ$1)),""))</f>
        <v/>
      </c>
      <c r="BR18" s="187" t="str">
        <f>IF(OR($Z18="",BR$5=""),"",IFERROR(IF(INDEX(Input!$B$7:$AJ$1007,$Y18,BR$1)="","",INDEX(Input!$B$7:$AJ$1007,$Y18,BR$1)),""))</f>
        <v/>
      </c>
      <c r="BS18" s="187" t="str">
        <f>IF(OR($Z18="",BS$5=""),"",IFERROR(IF(INDEX(Input!$B$7:$AJ$1007,$Y18,BS$1)="","",INDEX(Input!$B$7:$AJ$1007,$Y18,BS$1)),""))</f>
        <v/>
      </c>
      <c r="BT18" s="187" t="str">
        <f>IF(OR($Z18="",BT$5=""),"",IFERROR(IF(INDEX(Input!$B$7:$AJ$1007,$Y18,BT$1)="","",INDEX(Input!$B$7:$AJ$1007,$Y18,BT$1)),""))</f>
        <v/>
      </c>
      <c r="BU18" s="187" t="str">
        <f>IF(OR($Z18="",BU$5=""),"",IFERROR(IF(INDEX(Input!$B$7:$AJ$1007,$Y18,BU$1)="","",INDEX(Input!$B$7:$AJ$1007,$Y18,BU$1)),""))</f>
        <v/>
      </c>
      <c r="BV18" s="187" t="str">
        <f>IF(OR($Z18="",BV$5=""),"",IFERROR(IF(INDEX(Input!$B$7:$AJ$1007,$Y18,BV$1)="","",INDEX(Input!$B$7:$AJ$1007,$Y18,BV$1)),""))</f>
        <v/>
      </c>
      <c r="BW18" s="187" t="str">
        <f>IF(OR($Z18="",BW$5=""),"",IFERROR(IF(INDEX(Input!$B$7:$AJ$1007,$Y18,BW$1)="","",INDEX(Input!$B$7:$AJ$1007,$Y18,BW$1)),""))</f>
        <v/>
      </c>
      <c r="BX18" s="187" t="str">
        <f>IF(OR($Z18="",BX$5=""),"",IFERROR(IF(INDEX(Input!$B$7:$AJ$1007,$Y18,BX$1)="","",INDEX(Input!$B$7:$AJ$1007,$Y18,BX$1)),""))</f>
        <v/>
      </c>
      <c r="BY18" s="227" t="str">
        <f t="shared" si="7"/>
        <v>3.1.1999</v>
      </c>
      <c r="BZ18" s="227" t="str">
        <f t="shared" si="8"/>
        <v/>
      </c>
      <c r="CA18" s="227" t="str">
        <f t="shared" si="9"/>
        <v/>
      </c>
      <c r="CB18" s="227" t="str">
        <f t="shared" si="10"/>
        <v/>
      </c>
      <c r="CC18" s="227" t="str">
        <f t="shared" si="11"/>
        <v/>
      </c>
      <c r="CD18" s="224" t="str">
        <f t="shared" si="34"/>
        <v/>
      </c>
      <c r="CE18" s="224">
        <f t="shared" si="12"/>
        <v>0</v>
      </c>
      <c r="CF18" s="224">
        <f t="shared" si="12"/>
        <v>1</v>
      </c>
      <c r="CG18" s="224">
        <f t="shared" si="12"/>
        <v>1</v>
      </c>
      <c r="CH18" s="224">
        <f t="shared" si="12"/>
        <v>1</v>
      </c>
      <c r="CJ18" s="252">
        <f t="shared" si="35"/>
        <v>12</v>
      </c>
      <c r="CK18" s="253" t="str">
        <f>IF(CL18="","",IF(ISNUMBER(MATCH(CL18,$CL$6:CL17,0)),"",CJ18))</f>
        <v/>
      </c>
      <c r="CL18" s="181" t="str">
        <f t="shared" si="36"/>
        <v>Commandite Company</v>
      </c>
      <c r="CM18" s="175" t="str">
        <f t="shared" si="37"/>
        <v/>
      </c>
      <c r="CN18" s="175" t="str">
        <f t="shared" si="38"/>
        <v/>
      </c>
      <c r="CO18" s="175" t="str">
        <f t="shared" si="39"/>
        <v/>
      </c>
      <c r="CP18" s="59"/>
      <c r="CQ18" s="60"/>
      <c r="CR18" s="181">
        <f>IF(CS18="","",IF(ISNUMBER(MATCH(CS18,$CS$6:CS17,0)),"",CJ18))</f>
        <v>12</v>
      </c>
      <c r="CS18" s="181" t="str">
        <f t="shared" si="14"/>
        <v>Chile</v>
      </c>
      <c r="CT18" s="177" t="str">
        <f t="shared" si="41"/>
        <v>Canada</v>
      </c>
      <c r="CU18" s="177">
        <f t="shared" si="42"/>
        <v>1</v>
      </c>
      <c r="CV18" s="256" t="str">
        <f>IF(CW18="","",IF(ISNUMBER(MATCH(CW18,$CW$6:CW17,0)),"",CJ18))</f>
        <v/>
      </c>
      <c r="CW18" s="181" t="str">
        <f t="shared" si="15"/>
        <v>Contractor</v>
      </c>
      <c r="CX18" s="178" t="str">
        <f t="shared" si="43"/>
        <v/>
      </c>
      <c r="CY18" s="178" t="str">
        <f t="shared" si="44"/>
        <v/>
      </c>
      <c r="CZ18" s="184" t="str">
        <f t="shared" si="45"/>
        <v/>
      </c>
      <c r="DA18" s="68"/>
      <c r="DB18" s="69"/>
      <c r="DC18" s="181">
        <f>IF(DE18="","",IF(ISNUMBER(MATCH(DE18,$DE$6:DE17,0)),"",CJ18))</f>
        <v>12</v>
      </c>
      <c r="DD18" s="181">
        <f t="shared" si="16"/>
        <v>1387000</v>
      </c>
      <c r="DE18" s="181" t="str">
        <f t="shared" si="16"/>
        <v>Chile</v>
      </c>
      <c r="DF18" s="177" t="str">
        <f t="shared" si="48"/>
        <v>Canada</v>
      </c>
      <c r="DG18" s="177">
        <f t="shared" si="49"/>
        <v>1414000</v>
      </c>
      <c r="DH18" s="175" t="str">
        <f t="shared" si="50"/>
        <v>Sweden</v>
      </c>
      <c r="DI18" s="175">
        <f t="shared" si="51"/>
        <v>2225000</v>
      </c>
      <c r="DJ18" s="181" t="str">
        <f>IF(DL18="","",IF(ISNUMBER(MATCH(DL18,$DL$6:DL17,0)),"",CJ18))</f>
        <v/>
      </c>
      <c r="DK18" s="181">
        <f t="shared" si="17"/>
        <v>1387000</v>
      </c>
      <c r="DL18" s="181" t="str">
        <f t="shared" si="17"/>
        <v>Food industry</v>
      </c>
      <c r="DM18" s="177" t="str">
        <f t="shared" si="52"/>
        <v/>
      </c>
      <c r="DN18" s="177" t="str">
        <f t="shared" si="53"/>
        <v/>
      </c>
      <c r="DO18" s="181">
        <f t="shared" si="18"/>
        <v>540</v>
      </c>
      <c r="DP18" s="51"/>
      <c r="DQ18" s="51"/>
      <c r="DR18" s="51"/>
      <c r="DY18" s="71" t="s">
        <v>424</v>
      </c>
      <c r="EA18" s="227">
        <f t="shared" si="56"/>
        <v>1</v>
      </c>
      <c r="EB18" s="227">
        <f t="shared" si="19"/>
        <v>3</v>
      </c>
      <c r="EC18" s="227">
        <f t="shared" si="57"/>
        <v>1999</v>
      </c>
      <c r="EE18" s="227" t="str">
        <f t="shared" si="58"/>
        <v/>
      </c>
      <c r="EF18" s="227" t="str">
        <f t="shared" si="20"/>
        <v/>
      </c>
      <c r="EG18" s="227" t="str">
        <f t="shared" si="59"/>
        <v/>
      </c>
      <c r="EI18" s="227" t="str">
        <f t="shared" si="60"/>
        <v/>
      </c>
      <c r="EJ18" s="227" t="str">
        <f t="shared" si="21"/>
        <v/>
      </c>
      <c r="EK18" s="227" t="str">
        <f t="shared" si="61"/>
        <v/>
      </c>
      <c r="EM18" s="227" t="str">
        <f t="shared" si="62"/>
        <v/>
      </c>
      <c r="EN18" s="227" t="str">
        <f t="shared" si="22"/>
        <v/>
      </c>
      <c r="EO18" s="227" t="str">
        <f t="shared" si="63"/>
        <v/>
      </c>
      <c r="EQ18" s="227" t="str">
        <f t="shared" si="64"/>
        <v/>
      </c>
      <c r="ER18" s="227" t="str">
        <f t="shared" si="23"/>
        <v/>
      </c>
      <c r="ES18" s="227" t="str">
        <f t="shared" si="65"/>
        <v/>
      </c>
    </row>
    <row r="19" spans="2:149" x14ac:dyDescent="0.25">
      <c r="B19" s="160">
        <f>IF(COUNTIF(INDEX(Form!$B$9:$K$83,ROW(Calc!B13),),"")&lt;10,ROW(B21),0)</f>
        <v>21</v>
      </c>
      <c r="C19" s="161"/>
      <c r="E19" s="180" t="str">
        <f t="shared" si="5"/>
        <v>EMAIL</v>
      </c>
      <c r="F19" s="180">
        <f>IFERROR(IF(ROWS(AllInput[])-COUNTIF(INDEX(Input!$B$7:$AJ$1006,,ROW(F19)-ROW($F$6)),"")&gt;0,ROW(F19)-ROW($F$6),""),"")</f>
        <v>13</v>
      </c>
      <c r="G19" s="180" t="str">
        <f t="shared" si="6"/>
        <v/>
      </c>
      <c r="H19" s="147"/>
      <c r="I19" s="224">
        <f t="shared" si="24"/>
        <v>1</v>
      </c>
      <c r="J19" s="224" t="str">
        <f t="shared" si="25"/>
        <v>B-00015</v>
      </c>
      <c r="K19" s="52"/>
      <c r="L19" s="224">
        <f>IF(P19="","",IF(ISNUMBER(MATCH(P19,$P$6:P18,0)),"",Y19))</f>
        <v>13</v>
      </c>
      <c r="M19" s="224">
        <f>IF(Q19="","",IF(ISNUMBER(MATCH(Q19,$Q$6:Q18,0)),"",Y19))</f>
        <v>13</v>
      </c>
      <c r="N19" s="224" t="str">
        <f>IF(R19="","",IF(ISNUMBER(MATCH(R19,$R$6:R18,0)),"",Y19))</f>
        <v/>
      </c>
      <c r="O19" s="224">
        <f>IF(S19="","",IF(ISNUMBER(MATCH(S19,$S$6:S18,0)),"",Y19))</f>
        <v>13</v>
      </c>
      <c r="P19" s="224" t="str">
        <f t="shared" si="26"/>
        <v>Electronics</v>
      </c>
      <c r="Q19" s="224" t="str">
        <f t="shared" si="27"/>
        <v>Germany</v>
      </c>
      <c r="R19" s="224" t="str">
        <f t="shared" si="28"/>
        <v/>
      </c>
      <c r="S19" s="224">
        <f t="shared" si="29"/>
        <v>23400</v>
      </c>
      <c r="T19" s="175" t="str">
        <f t="shared" si="30"/>
        <v/>
      </c>
      <c r="U19" s="175" t="str">
        <f t="shared" si="31"/>
        <v>Argentina</v>
      </c>
      <c r="V19" s="175" t="str">
        <f t="shared" si="32"/>
        <v/>
      </c>
      <c r="W19" s="175">
        <f t="shared" si="33"/>
        <v>23400</v>
      </c>
      <c r="X19" s="52"/>
      <c r="Y19" s="248">
        <v>13</v>
      </c>
      <c r="Z19" s="186">
        <f t="shared" si="66"/>
        <v>13</v>
      </c>
      <c r="AA19" s="187" t="str">
        <f>IFERROR(IF(LEN(INDEX(Input!$B$7:$AJ$1007,$Y19,AA$1))=0,"",INDEX(Input!$B$7:$AJ$1007,$Y19,AA$1)),"")</f>
        <v>B-00015</v>
      </c>
      <c r="AB19" s="187" t="str">
        <f>IFERROR(IF(LEN(INDEX(Input!$B$7:$AJ$1007,$Y19,AB$1))=0,"",INDEX(Input!$B$7:$AJ$1007,$Y19,AB$1)),"")</f>
        <v>Artificial Operations</v>
      </c>
      <c r="AC19" s="187" t="str">
        <f>IF(OR($Z19="",AC$5=""),"",IFERROR(IF(INDEX(Input!$B$7:$AJ$1007,$Y19,AC$1)="","",INDEX(Input!$B$7:$AJ$1007,$Y19,AC$1)),""))</f>
        <v>Commandite Company</v>
      </c>
      <c r="AD19" s="187" t="str">
        <f>IF(OR($Z19="",AD$5=""),"",IFERROR(IF(INDEX(Input!$B$7:$AJ$1007,$Y19,AD$1)="","",INDEX(Input!$B$7:$AJ$1007,$Y19,AD$1)),""))</f>
        <v>Partner</v>
      </c>
      <c r="AE19" s="187" t="str">
        <f>IF(OR($Z19="",AE$5=""),"",IFERROR(IF(INDEX(Input!$B$7:$AJ$1007,$Y19,AE$1)="","",INDEX(Input!$B$7:$AJ$1007,$Y19,AE$1)),""))</f>
        <v>Artificial Operations - xyz</v>
      </c>
      <c r="AF19" s="187">
        <f>IF(OR($Z19="",AF$5=""),"",IFERROR(IF(INDEX(Input!$B$7:$AJ$1007,$Y19,AF$1)="","",INDEX(Input!$B$7:$AJ$1007,$Y19,AF$1)),""))</f>
        <v>40852</v>
      </c>
      <c r="AG19" s="187" t="str">
        <f>IF(OR($Z19="",AG$5=""),"",IFERROR(IF(INDEX(Input!$B$7:$AJ$1007,$Y19,AG$1)="","",INDEX(Input!$B$7:$AJ$1007,$Y19,AG$1)),""))</f>
        <v>Jacob Reeves</v>
      </c>
      <c r="AH19" s="187" t="str">
        <f>IF(OR($Z19="",AH$5=""),"",IFERROR(IF(INDEX(Input!$B$7:$AJ$1007,$Y19,AH$1)="","",INDEX(Input!$B$7:$AJ$1007,$Y19,AH$1)),""))</f>
        <v>Electronics</v>
      </c>
      <c r="AI19" s="187" t="str">
        <f>IF(OR($Z19="",AI$5=""),"",IFERROR(IF(INDEX(Input!$B$7:$AJ$1007,$Y19,AI$1)="","",INDEX(Input!$B$7:$AJ$1007,$Y19,AI$1)),""))</f>
        <v>Kay Riley</v>
      </c>
      <c r="AJ19" s="187" t="str">
        <f>IF(OR($Z19="",AJ$5=""),"",IFERROR(IF(INDEX(Input!$B$7:$AJ$1007,$Y19,AJ$1)="","",INDEX(Input!$B$7:$AJ$1007,$Y19,AJ$1)),""))</f>
        <v>Tasha Todd</v>
      </c>
      <c r="AK19" s="187" t="str">
        <f>IF(OR($Z19="",AK$5=""),"",IFERROR(IF(INDEX(Input!$B$7:$AJ$1007,$Y19,AK$1)="","",INDEX(Input!$B$7:$AJ$1007,$Y19,AK$1)),""))</f>
        <v>(428) 732-2519</v>
      </c>
      <c r="AL19" s="187" t="str">
        <f>IF(OR($Z19="",AL$5=""),"",IFERROR(IF(INDEX(Input!$B$7:$AJ$1007,$Y19,AL$1)="","",INDEX(Input!$B$7:$AJ$1007,$Y19,AL$1)),""))</f>
        <v>(268) 141-5485</v>
      </c>
      <c r="AM19" s="187" t="str">
        <f>IF(OR($Z19="",AM$5=""),"",IFERROR(IF(INDEX(Input!$B$7:$AJ$1007,$Y19,AM$1)="","",INDEX(Input!$B$7:$AJ$1007,$Y19,AM$1)),""))</f>
        <v>nec.ligula@icloud.org</v>
      </c>
      <c r="AN19" s="187" t="str">
        <f>IF(OR($Z19="",AN$5=""),"",IFERROR(IF(INDEX(Input!$B$7:$AJ$1007,$Y19,AN$1)="","",INDEX(Input!$B$7:$AJ$1007,$Y19,AN$1)),""))</f>
        <v>Artificial Operations.com</v>
      </c>
      <c r="AO19" s="187" t="str">
        <f>IF(OR($Z19="",AO$5=""),"",IFERROR(IF(INDEX(Input!$B$7:$AJ$1007,$Y19,AO$1)="","",INDEX(Input!$B$7:$AJ$1007,$Y19,AO$1)),""))</f>
        <v>linkedin.com/company/Artificial Operations</v>
      </c>
      <c r="AP19" s="187" t="str">
        <f>IF(OR($Z19="",AP$5=""),"",IFERROR(IF(INDEX(Input!$B$7:$AJ$1007,$Y19,AP$1)="","",INDEX(Input!$B$7:$AJ$1007,$Y19,AP$1)),""))</f>
        <v/>
      </c>
      <c r="AQ19" s="187" t="str">
        <f>IF(OR($Z19="",AQ$5=""),"",IFERROR(IF(INDEX(Input!$B$7:$AJ$1007,$Y19,AQ$1)="","",INDEX(Input!$B$7:$AJ$1007,$Y19,AQ$1)),""))</f>
        <v>Germany</v>
      </c>
      <c r="AR19" s="187" t="str">
        <f>IF(OR($Z19="",AR$5=""),"",IFERROR(IF(INDEX(Input!$B$7:$AJ$1007,$Y19,AR$1)="","",INDEX(Input!$B$7:$AJ$1007,$Y19,AR$1)),""))</f>
        <v/>
      </c>
      <c r="AS19" s="187" t="str">
        <f>IF(OR($Z19="",AS$5=""),"",IFERROR(IF(INDEX(Input!$B$7:$AJ$1007,$Y19,AS$1)="","",INDEX(Input!$B$7:$AJ$1007,$Y19,AS$1)),""))</f>
        <v>Berlin</v>
      </c>
      <c r="AT19" s="187" t="str">
        <f>IF(OR($Z19="",AT$5=""),"",IFERROR(IF(INDEX(Input!$B$7:$AJ$1007,$Y19,AT$1)="","",INDEX(Input!$B$7:$AJ$1007,$Y19,AT$1)),""))</f>
        <v>264347</v>
      </c>
      <c r="AU19" s="187" t="str">
        <f>IF(OR($Z19="",AU$5=""),"",IFERROR(IF(INDEX(Input!$B$7:$AJ$1007,$Y19,AU$1)="","",INDEX(Input!$B$7:$AJ$1007,$Y19,AU$1)),""))</f>
        <v>Taupo</v>
      </c>
      <c r="AV19" s="187">
        <f>IF(OR($Z19="",AV$5=""),"",IFERROR(IF(INDEX(Input!$B$7:$AJ$1007,$Y19,AV$1)="","",INDEX(Input!$B$7:$AJ$1007,$Y19,AV$1)),""))</f>
        <v>23400</v>
      </c>
      <c r="AW19" s="187">
        <f>IF(OR($Z19="",AW$5=""),"",IFERROR(IF(INDEX(Input!$B$7:$AJ$1007,$Y19,AW$1)="","",INDEX(Input!$B$7:$AJ$1007,$Y19,AW$1)),""))</f>
        <v>2940000</v>
      </c>
      <c r="AX19" s="187">
        <f>IF(OR($Z19="",AX$5=""),"",IFERROR(IF(INDEX(Input!$B$7:$AJ$1007,$Y19,AX$1)="","",INDEX(Input!$B$7:$AJ$1007,$Y19,AX$1)),""))</f>
        <v>640000</v>
      </c>
      <c r="AY19" s="187" t="str">
        <f>IF(OR($Z19="",AY$5=""),"",IFERROR(IF(INDEX(Input!$B$7:$AJ$1007,$Y19,AY$1)="","",INDEX(Input!$B$7:$AJ$1007,$Y19,AY$1)),""))</f>
        <v/>
      </c>
      <c r="AZ19" s="187" t="str">
        <f>IF(OR($Z19="",AZ$5=""),"",IFERROR(IF(INDEX(Input!$B$7:$AJ$1007,$Y19,AZ$1)="","",INDEX(Input!$B$7:$AJ$1007,$Y19,AZ$1)),""))</f>
        <v/>
      </c>
      <c r="BA19" s="187">
        <f>IF(OR($Z19="",BA$5=""),"",IFERROR(IF(INDEX(Input!$B$7:$AJ$1007,$Y19,BA$1)="","",INDEX(Input!$B$7:$AJ$1007,$Y19,BA$1)),""))</f>
        <v>825</v>
      </c>
      <c r="BB19" s="187" t="str">
        <f>IF(OR($Z19="",BB$5=""),"",IFERROR(IF(INDEX(Input!$B$7:$AJ$1007,$Y19,BB$1)="","",INDEX(Input!$B$7:$AJ$1007,$Y19,BB$1)),""))</f>
        <v/>
      </c>
      <c r="BC19" s="187" t="str">
        <f>IF(OR($Z19="",BC$5=""),"",IFERROR(IF(INDEX(Input!$B$7:$AJ$1007,$Y19,BC$1)="","",INDEX(Input!$B$7:$AJ$1007,$Y19,BC$1)),""))</f>
        <v>Robotics</v>
      </c>
      <c r="BD19" s="187" t="str">
        <f>IF(OR($Z19="",BD$5=""),"",IFERROR(IF(INDEX(Input!$B$7:$AJ$1007,$Y19,BD$1)="","",INDEX(Input!$B$7:$AJ$1007,$Y19,BD$1)),""))</f>
        <v>economics</v>
      </c>
      <c r="BE19" s="187" t="str">
        <f>IF(OR($Z19="",BE$5=""),"",IFERROR(IF(INDEX(Input!$B$7:$AJ$1007,$Y19,BE$1)="","",INDEX(Input!$B$7:$AJ$1007,$Y19,BE$1)),""))</f>
        <v/>
      </c>
      <c r="BF19" s="187" t="str">
        <f>IF(OR($Z19="",BF$5=""),"",IFERROR(IF(INDEX(Input!$B$7:$AJ$1007,$Y19,BF$1)="","",INDEX(Input!$B$7:$AJ$1007,$Y19,BF$1)),""))</f>
        <v/>
      </c>
      <c r="BG19" s="187" t="str">
        <f>IF(OR($Z19="",BG$5=""),"",IFERROR(IF(INDEX(Input!$B$7:$AJ$1007,$Y19,BG$1)="","",INDEX(Input!$B$7:$AJ$1007,$Y19,BG$1)),""))</f>
        <v/>
      </c>
      <c r="BH19" s="187" t="str">
        <f>IF(OR($Z19="",BH$5=""),"",IFERROR(IF(INDEX(Input!$B$7:$AJ$1007,$Y19,BH$1)="","",INDEX(Input!$B$7:$AJ$1007,$Y19,BH$1)),""))</f>
        <v/>
      </c>
      <c r="BI19" s="187" t="str">
        <f>IF(OR($Z19="",BI$5=""),"",IFERROR(IF(INDEX(Input!$B$7:$AJ$1007,$Y19,BI$1)="","",INDEX(Input!$B$7:$AJ$1007,$Y19,BI$1)),""))</f>
        <v/>
      </c>
      <c r="BJ19" s="187" t="str">
        <f>IF(OR($Z19="",BJ$5=""),"",IFERROR(IF(INDEX(Input!$B$7:$AJ$1007,$Y19,BJ$1)="","",INDEX(Input!$B$7:$AJ$1007,$Y19,BJ$1)),""))</f>
        <v/>
      </c>
      <c r="BK19" s="187" t="str">
        <f>IF(OR($Z19="",BK$5=""),"",IFERROR(IF(INDEX(Input!$B$7:$AJ$1007,$Y19,BK$1)="","",INDEX(Input!$B$7:$AJ$1007,$Y19,BK$1)),""))</f>
        <v/>
      </c>
      <c r="BL19" s="187" t="str">
        <f>IF(OR($Z19="",BL$5=""),"",IFERROR(IF(INDEX(Input!$B$7:$AJ$1007,$Y19,BL$1)="","",INDEX(Input!$B$7:$AJ$1007,$Y19,BL$1)),""))</f>
        <v/>
      </c>
      <c r="BM19" s="187" t="str">
        <f>IF(OR($Z19="",BM$5=""),"",IFERROR(IF(INDEX(Input!$B$7:$AJ$1007,$Y19,BM$1)="","",INDEX(Input!$B$7:$AJ$1007,$Y19,BM$1)),""))</f>
        <v/>
      </c>
      <c r="BN19" s="187" t="str">
        <f>IF(OR($Z19="",BN$5=""),"",IFERROR(IF(INDEX(Input!$B$7:$AJ$1007,$Y19,BN$1)="","",INDEX(Input!$B$7:$AJ$1007,$Y19,BN$1)),""))</f>
        <v/>
      </c>
      <c r="BO19" s="187" t="str">
        <f>IF(OR($Z19="",BO$5=""),"",IFERROR(IF(INDEX(Input!$B$7:$AJ$1007,$Y19,BO$1)="","",INDEX(Input!$B$7:$AJ$1007,$Y19,BO$1)),""))</f>
        <v/>
      </c>
      <c r="BP19" s="187" t="str">
        <f>IF(OR($Z19="",BP$5=""),"",IFERROR(IF(INDEX(Input!$B$7:$AJ$1007,$Y19,BP$1)="","",INDEX(Input!$B$7:$AJ$1007,$Y19,BP$1)),""))</f>
        <v/>
      </c>
      <c r="BQ19" s="187" t="str">
        <f>IF(OR($Z19="",BQ$5=""),"",IFERROR(IF(INDEX(Input!$B$7:$AJ$1007,$Y19,BQ$1)="","",INDEX(Input!$B$7:$AJ$1007,$Y19,BQ$1)),""))</f>
        <v/>
      </c>
      <c r="BR19" s="187" t="str">
        <f>IF(OR($Z19="",BR$5=""),"",IFERROR(IF(INDEX(Input!$B$7:$AJ$1007,$Y19,BR$1)="","",INDEX(Input!$B$7:$AJ$1007,$Y19,BR$1)),""))</f>
        <v/>
      </c>
      <c r="BS19" s="187" t="str">
        <f>IF(OR($Z19="",BS$5=""),"",IFERROR(IF(INDEX(Input!$B$7:$AJ$1007,$Y19,BS$1)="","",INDEX(Input!$B$7:$AJ$1007,$Y19,BS$1)),""))</f>
        <v/>
      </c>
      <c r="BT19" s="187" t="str">
        <f>IF(OR($Z19="",BT$5=""),"",IFERROR(IF(INDEX(Input!$B$7:$AJ$1007,$Y19,BT$1)="","",INDEX(Input!$B$7:$AJ$1007,$Y19,BT$1)),""))</f>
        <v/>
      </c>
      <c r="BU19" s="187" t="str">
        <f>IF(OR($Z19="",BU$5=""),"",IFERROR(IF(INDEX(Input!$B$7:$AJ$1007,$Y19,BU$1)="","",INDEX(Input!$B$7:$AJ$1007,$Y19,BU$1)),""))</f>
        <v/>
      </c>
      <c r="BV19" s="187" t="str">
        <f>IF(OR($Z19="",BV$5=""),"",IFERROR(IF(INDEX(Input!$B$7:$AJ$1007,$Y19,BV$1)="","",INDEX(Input!$B$7:$AJ$1007,$Y19,BV$1)),""))</f>
        <v/>
      </c>
      <c r="BW19" s="187" t="str">
        <f>IF(OR($Z19="",BW$5=""),"",IFERROR(IF(INDEX(Input!$B$7:$AJ$1007,$Y19,BW$1)="","",INDEX(Input!$B$7:$AJ$1007,$Y19,BW$1)),""))</f>
        <v/>
      </c>
      <c r="BX19" s="187" t="str">
        <f>IF(OR($Z19="",BX$5=""),"",IFERROR(IF(INDEX(Input!$B$7:$AJ$1007,$Y19,BX$1)="","",INDEX(Input!$B$7:$AJ$1007,$Y19,BX$1)),""))</f>
        <v/>
      </c>
      <c r="BY19" s="227" t="str">
        <f t="shared" si="7"/>
        <v>11.5.2011</v>
      </c>
      <c r="BZ19" s="227" t="str">
        <f t="shared" si="8"/>
        <v/>
      </c>
      <c r="CA19" s="227" t="str">
        <f t="shared" si="9"/>
        <v/>
      </c>
      <c r="CB19" s="227" t="str">
        <f t="shared" si="10"/>
        <v/>
      </c>
      <c r="CC19" s="227" t="str">
        <f t="shared" si="11"/>
        <v/>
      </c>
      <c r="CD19" s="224" t="str">
        <f t="shared" si="34"/>
        <v/>
      </c>
      <c r="CE19" s="224">
        <f t="shared" si="12"/>
        <v>0</v>
      </c>
      <c r="CF19" s="224">
        <f t="shared" si="12"/>
        <v>1</v>
      </c>
      <c r="CG19" s="224">
        <f t="shared" si="12"/>
        <v>1</v>
      </c>
      <c r="CH19" s="224">
        <f t="shared" si="12"/>
        <v>1</v>
      </c>
      <c r="CJ19" s="252">
        <f t="shared" si="35"/>
        <v>13</v>
      </c>
      <c r="CK19" s="253" t="str">
        <f>IF(CL19="","",IF(ISNUMBER(MATCH(CL19,$CL$6:CL18,0)),"",CJ19))</f>
        <v/>
      </c>
      <c r="CL19" s="181" t="str">
        <f t="shared" si="36"/>
        <v>Commandite Company</v>
      </c>
      <c r="CM19" s="175" t="str">
        <f t="shared" si="37"/>
        <v/>
      </c>
      <c r="CN19" s="175" t="str">
        <f t="shared" si="38"/>
        <v/>
      </c>
      <c r="CO19" s="175" t="str">
        <f t="shared" si="39"/>
        <v/>
      </c>
      <c r="CP19" s="59"/>
      <c r="CQ19" s="60"/>
      <c r="CR19" s="181">
        <f>IF(CS19="","",IF(ISNUMBER(MATCH(CS19,$CS$6:CS18,0)),"",CJ19))</f>
        <v>13</v>
      </c>
      <c r="CS19" s="181" t="str">
        <f t="shared" si="14"/>
        <v>Germany</v>
      </c>
      <c r="CT19" s="177" t="str">
        <f t="shared" si="41"/>
        <v>Argentina</v>
      </c>
      <c r="CU19" s="177">
        <f t="shared" si="42"/>
        <v>2</v>
      </c>
      <c r="CV19" s="256" t="str">
        <f>IF(CW19="","",IF(ISNUMBER(MATCH(CW19,$CW$6:CW18,0)),"",CJ19))</f>
        <v/>
      </c>
      <c r="CW19" s="181" t="str">
        <f t="shared" si="15"/>
        <v>Partner</v>
      </c>
      <c r="CX19" s="178" t="str">
        <f t="shared" si="43"/>
        <v/>
      </c>
      <c r="CY19" s="178" t="str">
        <f t="shared" si="44"/>
        <v/>
      </c>
      <c r="CZ19" s="184" t="str">
        <f t="shared" si="45"/>
        <v/>
      </c>
      <c r="DA19" s="68"/>
      <c r="DB19" s="69"/>
      <c r="DC19" s="181">
        <f>IF(DE19="","",IF(ISNUMBER(MATCH(DE19,$DE$6:DE18,0)),"",CJ19))</f>
        <v>13</v>
      </c>
      <c r="DD19" s="181">
        <f t="shared" si="16"/>
        <v>2940000</v>
      </c>
      <c r="DE19" s="181" t="str">
        <f t="shared" si="16"/>
        <v>Germany</v>
      </c>
      <c r="DF19" s="177" t="str">
        <f t="shared" si="48"/>
        <v>Argentina</v>
      </c>
      <c r="DG19" s="177">
        <f t="shared" si="49"/>
        <v>6356000</v>
      </c>
      <c r="DH19" s="175" t="str">
        <f t="shared" si="50"/>
        <v>Canada</v>
      </c>
      <c r="DI19" s="175">
        <f t="shared" si="51"/>
        <v>1414000</v>
      </c>
      <c r="DJ19" s="181">
        <f>IF(DL19="","",IF(ISNUMBER(MATCH(DL19,$DL$6:DL18,0)),"",CJ19))</f>
        <v>13</v>
      </c>
      <c r="DK19" s="181">
        <f t="shared" si="17"/>
        <v>2940000</v>
      </c>
      <c r="DL19" s="181" t="str">
        <f t="shared" si="17"/>
        <v>Electronics</v>
      </c>
      <c r="DM19" s="177" t="str">
        <f t="shared" si="52"/>
        <v/>
      </c>
      <c r="DN19" s="177" t="str">
        <f t="shared" si="53"/>
        <v/>
      </c>
      <c r="DO19" s="181">
        <f t="shared" si="18"/>
        <v>825</v>
      </c>
      <c r="DP19" s="51"/>
      <c r="DQ19" s="51"/>
      <c r="DR19" s="51"/>
      <c r="EA19" s="227">
        <f t="shared" si="56"/>
        <v>5</v>
      </c>
      <c r="EB19" s="227">
        <f t="shared" si="19"/>
        <v>11</v>
      </c>
      <c r="EC19" s="227">
        <f t="shared" si="57"/>
        <v>2011</v>
      </c>
      <c r="EE19" s="227" t="str">
        <f t="shared" si="58"/>
        <v/>
      </c>
      <c r="EF19" s="227" t="str">
        <f t="shared" si="20"/>
        <v/>
      </c>
      <c r="EG19" s="227" t="str">
        <f t="shared" si="59"/>
        <v/>
      </c>
      <c r="EI19" s="227" t="str">
        <f t="shared" si="60"/>
        <v/>
      </c>
      <c r="EJ19" s="227" t="str">
        <f t="shared" si="21"/>
        <v/>
      </c>
      <c r="EK19" s="227" t="str">
        <f t="shared" si="61"/>
        <v/>
      </c>
      <c r="EM19" s="227" t="str">
        <f t="shared" si="62"/>
        <v/>
      </c>
      <c r="EN19" s="227" t="str">
        <f t="shared" si="22"/>
        <v/>
      </c>
      <c r="EO19" s="227" t="str">
        <f t="shared" si="63"/>
        <v/>
      </c>
      <c r="EQ19" s="227" t="str">
        <f t="shared" si="64"/>
        <v/>
      </c>
      <c r="ER19" s="227" t="str">
        <f t="shared" si="23"/>
        <v/>
      </c>
      <c r="ES19" s="227" t="str">
        <f t="shared" si="65"/>
        <v/>
      </c>
    </row>
    <row r="20" spans="2:149" x14ac:dyDescent="0.25">
      <c r="B20" s="160">
        <f>IF(COUNTIF(INDEX(Form!$B$9:$K$83,ROW(Calc!B14),),"")&lt;10,ROW(B22),0)</f>
        <v>0</v>
      </c>
      <c r="C20" s="161"/>
      <c r="E20" s="180" t="str">
        <f t="shared" si="5"/>
        <v>WEBSITE</v>
      </c>
      <c r="F20" s="180">
        <f>IFERROR(IF(ROWS(AllInput[])-COUNTIF(INDEX(Input!$B$7:$AJ$1006,,ROW(F20)-ROW($F$6)),"")&gt;0,ROW(F20)-ROW($F$6),""),"")</f>
        <v>14</v>
      </c>
      <c r="G20" s="180" t="str">
        <f t="shared" si="6"/>
        <v/>
      </c>
      <c r="H20" s="147"/>
      <c r="I20" s="224">
        <f t="shared" si="24"/>
        <v>1</v>
      </c>
      <c r="J20" s="224" t="str">
        <f t="shared" si="25"/>
        <v>B-00016</v>
      </c>
      <c r="K20" s="52"/>
      <c r="L20" s="224">
        <f>IF(P20="","",IF(ISNUMBER(MATCH(P20,$P$6:P19,0)),"",Y20))</f>
        <v>14</v>
      </c>
      <c r="M20" s="224">
        <f>IF(Q20="","",IF(ISNUMBER(MATCH(Q20,$Q$6:Q19,0)),"",Y20))</f>
        <v>14</v>
      </c>
      <c r="N20" s="224" t="str">
        <f>IF(R20="","",IF(ISNUMBER(MATCH(R20,$R$6:R19,0)),"",Y20))</f>
        <v/>
      </c>
      <c r="O20" s="224">
        <f>IF(S20="","",IF(ISNUMBER(MATCH(S20,$S$6:S19,0)),"",Y20))</f>
        <v>14</v>
      </c>
      <c r="P20" s="224" t="str">
        <f t="shared" si="26"/>
        <v>Chemical</v>
      </c>
      <c r="Q20" s="224" t="str">
        <f t="shared" si="27"/>
        <v>Romania</v>
      </c>
      <c r="R20" s="224" t="str">
        <f t="shared" si="28"/>
        <v/>
      </c>
      <c r="S20" s="224">
        <f t="shared" si="29"/>
        <v>44700</v>
      </c>
      <c r="T20" s="175" t="str">
        <f t="shared" si="30"/>
        <v/>
      </c>
      <c r="U20" s="175" t="str">
        <f t="shared" si="31"/>
        <v/>
      </c>
      <c r="V20" s="175" t="str">
        <f t="shared" si="32"/>
        <v/>
      </c>
      <c r="W20" s="175">
        <f t="shared" si="33"/>
        <v>44700</v>
      </c>
      <c r="X20" s="52"/>
      <c r="Y20" s="248">
        <v>14</v>
      </c>
      <c r="Z20" s="186">
        <f t="shared" si="66"/>
        <v>14</v>
      </c>
      <c r="AA20" s="187" t="str">
        <f>IFERROR(IF(LEN(INDEX(Input!$B$7:$AJ$1007,$Y20,AA$1))=0,"",INDEX(Input!$B$7:$AJ$1007,$Y20,AA$1)),"")</f>
        <v>B-00016</v>
      </c>
      <c r="AB20" s="187" t="str">
        <f>IFERROR(IF(LEN(INDEX(Input!$B$7:$AJ$1007,$Y20,AB$1))=0,"",INDEX(Input!$B$7:$AJ$1007,$Y20,AB$1)),"")</f>
        <v>App Operations</v>
      </c>
      <c r="AC20" s="187" t="str">
        <f>IF(OR($Z20="",AC$5=""),"",IFERROR(IF(INDEX(Input!$B$7:$AJ$1007,$Y20,AC$1)="","",INDEX(Input!$B$7:$AJ$1007,$Y20,AC$1)),""))</f>
        <v>Limited Liability Company</v>
      </c>
      <c r="AD20" s="187" t="str">
        <f>IF(OR($Z20="",AD$5=""),"",IFERROR(IF(INDEX(Input!$B$7:$AJ$1007,$Y20,AD$1)="","",INDEX(Input!$B$7:$AJ$1007,$Y20,AD$1)),""))</f>
        <v>Corporation</v>
      </c>
      <c r="AE20" s="187" t="str">
        <f>IF(OR($Z20="",AE$5=""),"",IFERROR(IF(INDEX(Input!$B$7:$AJ$1007,$Y20,AE$1)="","",INDEX(Input!$B$7:$AJ$1007,$Y20,AE$1)),""))</f>
        <v>App Operations - xyz</v>
      </c>
      <c r="AF20" s="187">
        <f>IF(OR($Z20="",AF$5=""),"",IFERROR(IF(INDEX(Input!$B$7:$AJ$1007,$Y20,AF$1)="","",INDEX(Input!$B$7:$AJ$1007,$Y20,AF$1)),""))</f>
        <v>44502</v>
      </c>
      <c r="AG20" s="187" t="str">
        <f>IF(OR($Z20="",AG$5=""),"",IFERROR(IF(INDEX(Input!$B$7:$AJ$1007,$Y20,AG$1)="","",INDEX(Input!$B$7:$AJ$1007,$Y20,AG$1)),""))</f>
        <v>Maile Tyson</v>
      </c>
      <c r="AH20" s="187" t="str">
        <f>IF(OR($Z20="",AH$5=""),"",IFERROR(IF(INDEX(Input!$B$7:$AJ$1007,$Y20,AH$1)="","",INDEX(Input!$B$7:$AJ$1007,$Y20,AH$1)),""))</f>
        <v>Chemical</v>
      </c>
      <c r="AI20" s="187" t="str">
        <f>IF(OR($Z20="",AI$5=""),"",IFERROR(IF(INDEX(Input!$B$7:$AJ$1007,$Y20,AI$1)="","",INDEX(Input!$B$7:$AJ$1007,$Y20,AI$1)),""))</f>
        <v>Slade Richmond</v>
      </c>
      <c r="AJ20" s="187" t="str">
        <f>IF(OR($Z20="",AJ$5=""),"",IFERROR(IF(INDEX(Input!$B$7:$AJ$1007,$Y20,AJ$1)="","",INDEX(Input!$B$7:$AJ$1007,$Y20,AJ$1)),""))</f>
        <v>Alec Howard</v>
      </c>
      <c r="AK20" s="187" t="str">
        <f>IF(OR($Z20="",AK$5=""),"",IFERROR(IF(INDEX(Input!$B$7:$AJ$1007,$Y20,AK$1)="","",INDEX(Input!$B$7:$AJ$1007,$Y20,AK$1)),""))</f>
        <v>(646) 408-3748</v>
      </c>
      <c r="AL20" s="187" t="str">
        <f>IF(OR($Z20="",AL$5=""),"",IFERROR(IF(INDEX(Input!$B$7:$AJ$1007,$Y20,AL$1)="","",INDEX(Input!$B$7:$AJ$1007,$Y20,AL$1)),""))</f>
        <v>1-733-856-3583</v>
      </c>
      <c r="AM20" s="187" t="str">
        <f>IF(OR($Z20="",AM$5=""),"",IFERROR(IF(INDEX(Input!$B$7:$AJ$1007,$Y20,AM$1)="","",INDEX(Input!$B$7:$AJ$1007,$Y20,AM$1)),""))</f>
        <v>pede.ultrices@google.org</v>
      </c>
      <c r="AN20" s="187" t="str">
        <f>IF(OR($Z20="",AN$5=""),"",IFERROR(IF(INDEX(Input!$B$7:$AJ$1007,$Y20,AN$1)="","",INDEX(Input!$B$7:$AJ$1007,$Y20,AN$1)),""))</f>
        <v>App Operations.com</v>
      </c>
      <c r="AO20" s="187" t="str">
        <f>IF(OR($Z20="",AO$5=""),"",IFERROR(IF(INDEX(Input!$B$7:$AJ$1007,$Y20,AO$1)="","",INDEX(Input!$B$7:$AJ$1007,$Y20,AO$1)),""))</f>
        <v>linkedin.com/company/App Operations</v>
      </c>
      <c r="AP20" s="187" t="str">
        <f>IF(OR($Z20="",AP$5=""),"",IFERROR(IF(INDEX(Input!$B$7:$AJ$1007,$Y20,AP$1)="","",INDEX(Input!$B$7:$AJ$1007,$Y20,AP$1)),""))</f>
        <v/>
      </c>
      <c r="AQ20" s="187" t="str">
        <f>IF(OR($Z20="",AQ$5=""),"",IFERROR(IF(INDEX(Input!$B$7:$AJ$1007,$Y20,AQ$1)="","",INDEX(Input!$B$7:$AJ$1007,$Y20,AQ$1)),""))</f>
        <v>Romania</v>
      </c>
      <c r="AR20" s="187" t="str">
        <f>IF(OR($Z20="",AR$5=""),"",IFERROR(IF(INDEX(Input!$B$7:$AJ$1007,$Y20,AR$1)="","",INDEX(Input!$B$7:$AJ$1007,$Y20,AR$1)),""))</f>
        <v/>
      </c>
      <c r="AS20" s="187" t="str">
        <f>IF(OR($Z20="",AS$5=""),"",IFERROR(IF(INDEX(Input!$B$7:$AJ$1007,$Y20,AS$1)="","",INDEX(Input!$B$7:$AJ$1007,$Y20,AS$1)),""))</f>
        <v>NY</v>
      </c>
      <c r="AT20" s="187" t="str">
        <f>IF(OR($Z20="",AT$5=""),"",IFERROR(IF(INDEX(Input!$B$7:$AJ$1007,$Y20,AT$1)="","",INDEX(Input!$B$7:$AJ$1007,$Y20,AT$1)),""))</f>
        <v>66426</v>
      </c>
      <c r="AU20" s="187" t="str">
        <f>IF(OR($Z20="",AU$5=""),"",IFERROR(IF(INDEX(Input!$B$7:$AJ$1007,$Y20,AU$1)="","",INDEX(Input!$B$7:$AJ$1007,$Y20,AU$1)),""))</f>
        <v>Épernay</v>
      </c>
      <c r="AV20" s="187">
        <f>IF(OR($Z20="",AV$5=""),"",IFERROR(IF(INDEX(Input!$B$7:$AJ$1007,$Y20,AV$1)="","",INDEX(Input!$B$7:$AJ$1007,$Y20,AV$1)),""))</f>
        <v>44700</v>
      </c>
      <c r="AW20" s="187">
        <f>IF(OR($Z20="",AW$5=""),"",IFERROR(IF(INDEX(Input!$B$7:$AJ$1007,$Y20,AW$1)="","",INDEX(Input!$B$7:$AJ$1007,$Y20,AW$1)),""))</f>
        <v>4483000</v>
      </c>
      <c r="AX20" s="187">
        <f>IF(OR($Z20="",AX$5=""),"",IFERROR(IF(INDEX(Input!$B$7:$AJ$1007,$Y20,AX$1)="","",INDEX(Input!$B$7:$AJ$1007,$Y20,AX$1)),""))</f>
        <v>540500</v>
      </c>
      <c r="AY20" s="187" t="str">
        <f>IF(OR($Z20="",AY$5=""),"",IFERROR(IF(INDEX(Input!$B$7:$AJ$1007,$Y20,AY$1)="","",INDEX(Input!$B$7:$AJ$1007,$Y20,AY$1)),""))</f>
        <v/>
      </c>
      <c r="AZ20" s="187" t="str">
        <f>IF(OR($Z20="",AZ$5=""),"",IFERROR(IF(INDEX(Input!$B$7:$AJ$1007,$Y20,AZ$1)="","",INDEX(Input!$B$7:$AJ$1007,$Y20,AZ$1)),""))</f>
        <v/>
      </c>
      <c r="BA20" s="187">
        <f>IF(OR($Z20="",BA$5=""),"",IFERROR(IF(INDEX(Input!$B$7:$AJ$1007,$Y20,BA$1)="","",INDEX(Input!$B$7:$AJ$1007,$Y20,BA$1)),""))</f>
        <v>285</v>
      </c>
      <c r="BB20" s="187" t="str">
        <f>IF(OR($Z20="",BB$5=""),"",IFERROR(IF(INDEX(Input!$B$7:$AJ$1007,$Y20,BB$1)="","",INDEX(Input!$B$7:$AJ$1007,$Y20,BB$1)),""))</f>
        <v/>
      </c>
      <c r="BC20" s="187" t="str">
        <f>IF(OR($Z20="",BC$5=""),"",IFERROR(IF(INDEX(Input!$B$7:$AJ$1007,$Y20,BC$1)="","",INDEX(Input!$B$7:$AJ$1007,$Y20,BC$1)),""))</f>
        <v>SAP, Excel</v>
      </c>
      <c r="BD20" s="187" t="str">
        <f>IF(OR($Z20="",BD$5=""),"",IFERROR(IF(INDEX(Input!$B$7:$AJ$1007,$Y20,BD$1)="","",INDEX(Input!$B$7:$AJ$1007,$Y20,BD$1)),""))</f>
        <v>database</v>
      </c>
      <c r="BE20" s="187" t="str">
        <f>IF(OR($Z20="",BE$5=""),"",IFERROR(IF(INDEX(Input!$B$7:$AJ$1007,$Y20,BE$1)="","",INDEX(Input!$B$7:$AJ$1007,$Y20,BE$1)),""))</f>
        <v/>
      </c>
      <c r="BF20" s="187" t="str">
        <f>IF(OR($Z20="",BF$5=""),"",IFERROR(IF(INDEX(Input!$B$7:$AJ$1007,$Y20,BF$1)="","",INDEX(Input!$B$7:$AJ$1007,$Y20,BF$1)),""))</f>
        <v/>
      </c>
      <c r="BG20" s="187" t="str">
        <f>IF(OR($Z20="",BG$5=""),"",IFERROR(IF(INDEX(Input!$B$7:$AJ$1007,$Y20,BG$1)="","",INDEX(Input!$B$7:$AJ$1007,$Y20,BG$1)),""))</f>
        <v/>
      </c>
      <c r="BH20" s="187" t="str">
        <f>IF(OR($Z20="",BH$5=""),"",IFERROR(IF(INDEX(Input!$B$7:$AJ$1007,$Y20,BH$1)="","",INDEX(Input!$B$7:$AJ$1007,$Y20,BH$1)),""))</f>
        <v/>
      </c>
      <c r="BI20" s="187" t="str">
        <f>IF(OR($Z20="",BI$5=""),"",IFERROR(IF(INDEX(Input!$B$7:$AJ$1007,$Y20,BI$1)="","",INDEX(Input!$B$7:$AJ$1007,$Y20,BI$1)),""))</f>
        <v/>
      </c>
      <c r="BJ20" s="187" t="str">
        <f>IF(OR($Z20="",BJ$5=""),"",IFERROR(IF(INDEX(Input!$B$7:$AJ$1007,$Y20,BJ$1)="","",INDEX(Input!$B$7:$AJ$1007,$Y20,BJ$1)),""))</f>
        <v/>
      </c>
      <c r="BK20" s="187" t="str">
        <f>IF(OR($Z20="",BK$5=""),"",IFERROR(IF(INDEX(Input!$B$7:$AJ$1007,$Y20,BK$1)="","",INDEX(Input!$B$7:$AJ$1007,$Y20,BK$1)),""))</f>
        <v/>
      </c>
      <c r="BL20" s="187" t="str">
        <f>IF(OR($Z20="",BL$5=""),"",IFERROR(IF(INDEX(Input!$B$7:$AJ$1007,$Y20,BL$1)="","",INDEX(Input!$B$7:$AJ$1007,$Y20,BL$1)),""))</f>
        <v/>
      </c>
      <c r="BM20" s="187" t="str">
        <f>IF(OR($Z20="",BM$5=""),"",IFERROR(IF(INDEX(Input!$B$7:$AJ$1007,$Y20,BM$1)="","",INDEX(Input!$B$7:$AJ$1007,$Y20,BM$1)),""))</f>
        <v/>
      </c>
      <c r="BN20" s="187" t="str">
        <f>IF(OR($Z20="",BN$5=""),"",IFERROR(IF(INDEX(Input!$B$7:$AJ$1007,$Y20,BN$1)="","",INDEX(Input!$B$7:$AJ$1007,$Y20,BN$1)),""))</f>
        <v/>
      </c>
      <c r="BO20" s="187" t="str">
        <f>IF(OR($Z20="",BO$5=""),"",IFERROR(IF(INDEX(Input!$B$7:$AJ$1007,$Y20,BO$1)="","",INDEX(Input!$B$7:$AJ$1007,$Y20,BO$1)),""))</f>
        <v/>
      </c>
      <c r="BP20" s="187" t="str">
        <f>IF(OR($Z20="",BP$5=""),"",IFERROR(IF(INDEX(Input!$B$7:$AJ$1007,$Y20,BP$1)="","",INDEX(Input!$B$7:$AJ$1007,$Y20,BP$1)),""))</f>
        <v/>
      </c>
      <c r="BQ20" s="187" t="str">
        <f>IF(OR($Z20="",BQ$5=""),"",IFERROR(IF(INDEX(Input!$B$7:$AJ$1007,$Y20,BQ$1)="","",INDEX(Input!$B$7:$AJ$1007,$Y20,BQ$1)),""))</f>
        <v/>
      </c>
      <c r="BR20" s="187" t="str">
        <f>IF(OR($Z20="",BR$5=""),"",IFERROR(IF(INDEX(Input!$B$7:$AJ$1007,$Y20,BR$1)="","",INDEX(Input!$B$7:$AJ$1007,$Y20,BR$1)),""))</f>
        <v/>
      </c>
      <c r="BS20" s="187" t="str">
        <f>IF(OR($Z20="",BS$5=""),"",IFERROR(IF(INDEX(Input!$B$7:$AJ$1007,$Y20,BS$1)="","",INDEX(Input!$B$7:$AJ$1007,$Y20,BS$1)),""))</f>
        <v/>
      </c>
      <c r="BT20" s="187" t="str">
        <f>IF(OR($Z20="",BT$5=""),"",IFERROR(IF(INDEX(Input!$B$7:$AJ$1007,$Y20,BT$1)="","",INDEX(Input!$B$7:$AJ$1007,$Y20,BT$1)),""))</f>
        <v/>
      </c>
      <c r="BU20" s="187" t="str">
        <f>IF(OR($Z20="",BU$5=""),"",IFERROR(IF(INDEX(Input!$B$7:$AJ$1007,$Y20,BU$1)="","",INDEX(Input!$B$7:$AJ$1007,$Y20,BU$1)),""))</f>
        <v/>
      </c>
      <c r="BV20" s="187" t="str">
        <f>IF(OR($Z20="",BV$5=""),"",IFERROR(IF(INDEX(Input!$B$7:$AJ$1007,$Y20,BV$1)="","",INDEX(Input!$B$7:$AJ$1007,$Y20,BV$1)),""))</f>
        <v/>
      </c>
      <c r="BW20" s="187" t="str">
        <f>IF(OR($Z20="",BW$5=""),"",IFERROR(IF(INDEX(Input!$B$7:$AJ$1007,$Y20,BW$1)="","",INDEX(Input!$B$7:$AJ$1007,$Y20,BW$1)),""))</f>
        <v/>
      </c>
      <c r="BX20" s="187" t="str">
        <f>IF(OR($Z20="",BX$5=""),"",IFERROR(IF(INDEX(Input!$B$7:$AJ$1007,$Y20,BX$1)="","",INDEX(Input!$B$7:$AJ$1007,$Y20,BX$1)),""))</f>
        <v/>
      </c>
      <c r="BY20" s="227" t="str">
        <f t="shared" si="7"/>
        <v>11.2.2021</v>
      </c>
      <c r="BZ20" s="227" t="str">
        <f t="shared" si="8"/>
        <v/>
      </c>
      <c r="CA20" s="227" t="str">
        <f t="shared" si="9"/>
        <v/>
      </c>
      <c r="CB20" s="227" t="str">
        <f t="shared" si="10"/>
        <v/>
      </c>
      <c r="CC20" s="227" t="str">
        <f t="shared" si="11"/>
        <v/>
      </c>
      <c r="CD20" s="224" t="str">
        <f t="shared" si="34"/>
        <v/>
      </c>
      <c r="CE20" s="224">
        <f t="shared" si="12"/>
        <v>0</v>
      </c>
      <c r="CF20" s="224">
        <f t="shared" si="12"/>
        <v>1</v>
      </c>
      <c r="CG20" s="224">
        <f t="shared" si="12"/>
        <v>1</v>
      </c>
      <c r="CH20" s="224">
        <f t="shared" si="12"/>
        <v>1</v>
      </c>
      <c r="CJ20" s="252">
        <f t="shared" si="35"/>
        <v>14</v>
      </c>
      <c r="CK20" s="253" t="str">
        <f>IF(CL20="","",IF(ISNUMBER(MATCH(CL20,$CL$6:CL19,0)),"",CJ20))</f>
        <v/>
      </c>
      <c r="CL20" s="181" t="str">
        <f t="shared" si="36"/>
        <v>Limited Liability Company</v>
      </c>
      <c r="CM20" s="175" t="str">
        <f t="shared" si="37"/>
        <v/>
      </c>
      <c r="CN20" s="175" t="str">
        <f t="shared" si="38"/>
        <v/>
      </c>
      <c r="CO20" s="175" t="str">
        <f t="shared" si="39"/>
        <v/>
      </c>
      <c r="CP20" s="59"/>
      <c r="CQ20" s="60"/>
      <c r="CR20" s="181">
        <f>IF(CS20="","",IF(ISNUMBER(MATCH(CS20,$CS$6:CS19,0)),"",CJ20))</f>
        <v>14</v>
      </c>
      <c r="CS20" s="181" t="str">
        <f t="shared" si="14"/>
        <v>Romania</v>
      </c>
      <c r="CT20" s="177" t="str">
        <f t="shared" si="41"/>
        <v/>
      </c>
      <c r="CU20" s="177" t="str">
        <f t="shared" si="42"/>
        <v/>
      </c>
      <c r="CV20" s="256" t="str">
        <f>IF(CW20="","",IF(ISNUMBER(MATCH(CW20,$CW$6:CW19,0)),"",CJ20))</f>
        <v/>
      </c>
      <c r="CW20" s="181" t="str">
        <f t="shared" si="15"/>
        <v>Corporation</v>
      </c>
      <c r="CX20" s="178" t="str">
        <f t="shared" si="43"/>
        <v/>
      </c>
      <c r="CY20" s="178" t="str">
        <f t="shared" si="44"/>
        <v/>
      </c>
      <c r="CZ20" s="184" t="str">
        <f t="shared" si="45"/>
        <v/>
      </c>
      <c r="DA20" s="68"/>
      <c r="DB20" s="69"/>
      <c r="DC20" s="181">
        <f>IF(DE20="","",IF(ISNUMBER(MATCH(DE20,$DE$6:DE19,0)),"",CJ20))</f>
        <v>14</v>
      </c>
      <c r="DD20" s="181">
        <f t="shared" si="16"/>
        <v>4483000</v>
      </c>
      <c r="DE20" s="181" t="str">
        <f t="shared" si="16"/>
        <v>Romania</v>
      </c>
      <c r="DF20" s="177" t="str">
        <f t="shared" si="48"/>
        <v/>
      </c>
      <c r="DG20" s="177" t="str">
        <f t="shared" si="49"/>
        <v/>
      </c>
      <c r="DH20" s="175" t="str">
        <f t="shared" si="50"/>
        <v/>
      </c>
      <c r="DI20" s="175" t="str">
        <f t="shared" si="51"/>
        <v/>
      </c>
      <c r="DJ20" s="181">
        <f>IF(DL20="","",IF(ISNUMBER(MATCH(DL20,$DL$6:DL19,0)),"",CJ20))</f>
        <v>14</v>
      </c>
      <c r="DK20" s="181">
        <f t="shared" si="17"/>
        <v>4483000</v>
      </c>
      <c r="DL20" s="181" t="str">
        <f t="shared" si="17"/>
        <v>Chemical</v>
      </c>
      <c r="DM20" s="177" t="str">
        <f t="shared" si="52"/>
        <v/>
      </c>
      <c r="DN20" s="177" t="str">
        <f t="shared" si="53"/>
        <v/>
      </c>
      <c r="DO20" s="181">
        <f t="shared" si="18"/>
        <v>285</v>
      </c>
      <c r="DP20" s="51"/>
      <c r="DQ20" s="51"/>
      <c r="DR20" s="51"/>
      <c r="EA20" s="227">
        <f t="shared" si="56"/>
        <v>2</v>
      </c>
      <c r="EB20" s="227">
        <f t="shared" si="19"/>
        <v>11</v>
      </c>
      <c r="EC20" s="227">
        <f t="shared" si="57"/>
        <v>2021</v>
      </c>
      <c r="EE20" s="227" t="str">
        <f t="shared" si="58"/>
        <v/>
      </c>
      <c r="EF20" s="227" t="str">
        <f t="shared" si="20"/>
        <v/>
      </c>
      <c r="EG20" s="227" t="str">
        <f t="shared" si="59"/>
        <v/>
      </c>
      <c r="EI20" s="227" t="str">
        <f t="shared" si="60"/>
        <v/>
      </c>
      <c r="EJ20" s="227" t="str">
        <f t="shared" si="21"/>
        <v/>
      </c>
      <c r="EK20" s="227" t="str">
        <f t="shared" si="61"/>
        <v/>
      </c>
      <c r="EM20" s="227" t="str">
        <f t="shared" si="62"/>
        <v/>
      </c>
      <c r="EN20" s="227" t="str">
        <f t="shared" si="22"/>
        <v/>
      </c>
      <c r="EO20" s="227" t="str">
        <f t="shared" si="63"/>
        <v/>
      </c>
      <c r="EQ20" s="227" t="str">
        <f t="shared" si="64"/>
        <v/>
      </c>
      <c r="ER20" s="227" t="str">
        <f t="shared" si="23"/>
        <v/>
      </c>
      <c r="ES20" s="227" t="str">
        <f t="shared" si="65"/>
        <v/>
      </c>
    </row>
    <row r="21" spans="2:149" x14ac:dyDescent="0.25">
      <c r="B21" s="160">
        <f>IF(COUNTIF(INDEX(Form!$B$9:$K$83,ROW(Calc!B15),),"")&lt;10,ROW(B23),0)</f>
        <v>23</v>
      </c>
      <c r="C21" s="161"/>
      <c r="E21" s="180" t="str">
        <f t="shared" si="5"/>
        <v>LINKED IN</v>
      </c>
      <c r="F21" s="180">
        <f>IFERROR(IF(ROWS(AllInput[])-COUNTIF(INDEX(Input!$B$7:$AJ$1006,,ROW(F21)-ROW($F$6)),"")&gt;0,ROW(F21)-ROW($F$6),""),"")</f>
        <v>15</v>
      </c>
      <c r="G21" s="180" t="str">
        <f t="shared" si="6"/>
        <v/>
      </c>
      <c r="H21" s="147"/>
      <c r="I21" s="224">
        <f t="shared" si="24"/>
        <v>1</v>
      </c>
      <c r="J21" s="224" t="str">
        <f t="shared" si="25"/>
        <v>B-00017</v>
      </c>
      <c r="K21" s="52"/>
      <c r="L21" s="224" t="str">
        <f>IF(P21="","",IF(ISNUMBER(MATCH(P21,$P$6:P20,0)),"",Y21))</f>
        <v/>
      </c>
      <c r="M21" s="224">
        <f>IF(Q21="","",IF(ISNUMBER(MATCH(Q21,$Q$6:Q20,0)),"",Y21))</f>
        <v>15</v>
      </c>
      <c r="N21" s="224" t="str">
        <f>IF(R21="","",IF(ISNUMBER(MATCH(R21,$R$6:R20,0)),"",Y21))</f>
        <v/>
      </c>
      <c r="O21" s="224">
        <f>IF(S21="","",IF(ISNUMBER(MATCH(S21,$S$6:S20,0)),"",Y21))</f>
        <v>15</v>
      </c>
      <c r="P21" s="224" t="str">
        <f t="shared" si="26"/>
        <v>Automotive</v>
      </c>
      <c r="Q21" s="224" t="str">
        <f t="shared" si="27"/>
        <v>Canada</v>
      </c>
      <c r="R21" s="224" t="str">
        <f t="shared" si="28"/>
        <v/>
      </c>
      <c r="S21" s="224">
        <f t="shared" si="29"/>
        <v>83100</v>
      </c>
      <c r="T21" s="175" t="str">
        <f t="shared" si="30"/>
        <v/>
      </c>
      <c r="U21" s="175" t="str">
        <f t="shared" si="31"/>
        <v/>
      </c>
      <c r="V21" s="175" t="str">
        <f t="shared" si="32"/>
        <v/>
      </c>
      <c r="W21" s="175">
        <f t="shared" si="33"/>
        <v>83100</v>
      </c>
      <c r="X21" s="52"/>
      <c r="Y21" s="248">
        <v>15</v>
      </c>
      <c r="Z21" s="186">
        <f t="shared" si="66"/>
        <v>15</v>
      </c>
      <c r="AA21" s="187" t="str">
        <f>IFERROR(IF(LEN(INDEX(Input!$B$7:$AJ$1007,$Y21,AA$1))=0,"",INDEX(Input!$B$7:$AJ$1007,$Y21,AA$1)),"")</f>
        <v>B-00017</v>
      </c>
      <c r="AB21" s="187" t="str">
        <f>IFERROR(IF(LEN(INDEX(Input!$B$7:$AJ$1007,$Y21,AB$1))=0,"",INDEX(Input!$B$7:$AJ$1007,$Y21,AB$1)),"")</f>
        <v>Command Operations</v>
      </c>
      <c r="AC21" s="187" t="str">
        <f>IF(OR($Z21="",AC$5=""),"",IFERROR(IF(INDEX(Input!$B$7:$AJ$1007,$Y21,AC$1)="","",INDEX(Input!$B$7:$AJ$1007,$Y21,AC$1)),""))</f>
        <v>Joint Stock Company</v>
      </c>
      <c r="AD21" s="187" t="str">
        <f>IF(OR($Z21="",AD$5=""),"",IFERROR(IF(INDEX(Input!$B$7:$AJ$1007,$Y21,AD$1)="","",INDEX(Input!$B$7:$AJ$1007,$Y21,AD$1)),""))</f>
        <v>Startup</v>
      </c>
      <c r="AE21" s="187" t="str">
        <f>IF(OR($Z21="",AE$5=""),"",IFERROR(IF(INDEX(Input!$B$7:$AJ$1007,$Y21,AE$1)="","",INDEX(Input!$B$7:$AJ$1007,$Y21,AE$1)),""))</f>
        <v>Command Operations - xyz</v>
      </c>
      <c r="AF21" s="187">
        <f>IF(OR($Z21="",AF$5=""),"",IFERROR(IF(INDEX(Input!$B$7:$AJ$1007,$Y21,AF$1)="","",INDEX(Input!$B$7:$AJ$1007,$Y21,AF$1)),""))</f>
        <v>44402</v>
      </c>
      <c r="AG21" s="187" t="str">
        <f>IF(OR($Z21="",AG$5=""),"",IFERROR(IF(INDEX(Input!$B$7:$AJ$1007,$Y21,AG$1)="","",INDEX(Input!$B$7:$AJ$1007,$Y21,AG$1)),""))</f>
        <v>Cora Terrell</v>
      </c>
      <c r="AH21" s="187" t="str">
        <f>IF(OR($Z21="",AH$5=""),"",IFERROR(IF(INDEX(Input!$B$7:$AJ$1007,$Y21,AH$1)="","",INDEX(Input!$B$7:$AJ$1007,$Y21,AH$1)),""))</f>
        <v>Automotive</v>
      </c>
      <c r="AI21" s="187" t="str">
        <f>IF(OR($Z21="",AI$5=""),"",IFERROR(IF(INDEX(Input!$B$7:$AJ$1007,$Y21,AI$1)="","",INDEX(Input!$B$7:$AJ$1007,$Y21,AI$1)),""))</f>
        <v>Ann Peters</v>
      </c>
      <c r="AJ21" s="187" t="str">
        <f>IF(OR($Z21="",AJ$5=""),"",IFERROR(IF(INDEX(Input!$B$7:$AJ$1007,$Y21,AJ$1)="","",INDEX(Input!$B$7:$AJ$1007,$Y21,AJ$1)),""))</f>
        <v>Hadassah Mueller</v>
      </c>
      <c r="AK21" s="187" t="str">
        <f>IF(OR($Z21="",AK$5=""),"",IFERROR(IF(INDEX(Input!$B$7:$AJ$1007,$Y21,AK$1)="","",INDEX(Input!$B$7:$AJ$1007,$Y21,AK$1)),""))</f>
        <v>(656) 651-2988</v>
      </c>
      <c r="AL21" s="187" t="str">
        <f>IF(OR($Z21="",AL$5=""),"",IFERROR(IF(INDEX(Input!$B$7:$AJ$1007,$Y21,AL$1)="","",INDEX(Input!$B$7:$AJ$1007,$Y21,AL$1)),""))</f>
        <v>1-787-466-3724</v>
      </c>
      <c r="AM21" s="187" t="str">
        <f>IF(OR($Z21="",AM$5=""),"",IFERROR(IF(INDEX(Input!$B$7:$AJ$1007,$Y21,AM$1)="","",INDEX(Input!$B$7:$AJ$1007,$Y21,AM$1)),""))</f>
        <v>nec@google.ca</v>
      </c>
      <c r="AN21" s="187" t="str">
        <f>IF(OR($Z21="",AN$5=""),"",IFERROR(IF(INDEX(Input!$B$7:$AJ$1007,$Y21,AN$1)="","",INDEX(Input!$B$7:$AJ$1007,$Y21,AN$1)),""))</f>
        <v>Command Operations.com</v>
      </c>
      <c r="AO21" s="187" t="str">
        <f>IF(OR($Z21="",AO$5=""),"",IFERROR(IF(INDEX(Input!$B$7:$AJ$1007,$Y21,AO$1)="","",INDEX(Input!$B$7:$AJ$1007,$Y21,AO$1)),""))</f>
        <v>linkedin.com/company/Command Operations</v>
      </c>
      <c r="AP21" s="187" t="str">
        <f>IF(OR($Z21="",AP$5=""),"",IFERROR(IF(INDEX(Input!$B$7:$AJ$1007,$Y21,AP$1)="","",INDEX(Input!$B$7:$AJ$1007,$Y21,AP$1)),""))</f>
        <v/>
      </c>
      <c r="AQ21" s="187" t="str">
        <f>IF(OR($Z21="",AQ$5=""),"",IFERROR(IF(INDEX(Input!$B$7:$AJ$1007,$Y21,AQ$1)="","",INDEX(Input!$B$7:$AJ$1007,$Y21,AQ$1)),""))</f>
        <v>Canada</v>
      </c>
      <c r="AR21" s="187" t="str">
        <f>IF(OR($Z21="",AR$5=""),"",IFERROR(IF(INDEX(Input!$B$7:$AJ$1007,$Y21,AR$1)="","",INDEX(Input!$B$7:$AJ$1007,$Y21,AR$1)),""))</f>
        <v/>
      </c>
      <c r="AS21" s="187" t="str">
        <f>IF(OR($Z21="",AS$5=""),"",IFERROR(IF(INDEX(Input!$B$7:$AJ$1007,$Y21,AS$1)="","",INDEX(Input!$B$7:$AJ$1007,$Y21,AS$1)),""))</f>
        <v>Paris</v>
      </c>
      <c r="AT21" s="187" t="str">
        <f>IF(OR($Z21="",AT$5=""),"",IFERROR(IF(INDEX(Input!$B$7:$AJ$1007,$Y21,AT$1)="","",INDEX(Input!$B$7:$AJ$1007,$Y21,AT$1)),""))</f>
        <v>56377</v>
      </c>
      <c r="AU21" s="187" t="str">
        <f>IF(OR($Z21="",AU$5=""),"",IFERROR(IF(INDEX(Input!$B$7:$AJ$1007,$Y21,AU$1)="","",INDEX(Input!$B$7:$AJ$1007,$Y21,AU$1)),""))</f>
        <v>Zipaquirá</v>
      </c>
      <c r="AV21" s="187">
        <f>IF(OR($Z21="",AV$5=""),"",IFERROR(IF(INDEX(Input!$B$7:$AJ$1007,$Y21,AV$1)="","",INDEX(Input!$B$7:$AJ$1007,$Y21,AV$1)),""))</f>
        <v>83100</v>
      </c>
      <c r="AW21" s="187">
        <f>IF(OR($Z21="",AW$5=""),"",IFERROR(IF(INDEX(Input!$B$7:$AJ$1007,$Y21,AW$1)="","",INDEX(Input!$B$7:$AJ$1007,$Y21,AW$1)),""))</f>
        <v>1414000</v>
      </c>
      <c r="AX21" s="187">
        <f>IF(OR($Z21="",AX$5=""),"",IFERROR(IF(INDEX(Input!$B$7:$AJ$1007,$Y21,AX$1)="","",INDEX(Input!$B$7:$AJ$1007,$Y21,AX$1)),""))</f>
        <v>972900</v>
      </c>
      <c r="AY21" s="187" t="str">
        <f>IF(OR($Z21="",AY$5=""),"",IFERROR(IF(INDEX(Input!$B$7:$AJ$1007,$Y21,AY$1)="","",INDEX(Input!$B$7:$AJ$1007,$Y21,AY$1)),""))</f>
        <v/>
      </c>
      <c r="AZ21" s="187" t="str">
        <f>IF(OR($Z21="",AZ$5=""),"",IFERROR(IF(INDEX(Input!$B$7:$AJ$1007,$Y21,AZ$1)="","",INDEX(Input!$B$7:$AJ$1007,$Y21,AZ$1)),""))</f>
        <v/>
      </c>
      <c r="BA21" s="187">
        <f>IF(OR($Z21="",BA$5=""),"",IFERROR(IF(INDEX(Input!$B$7:$AJ$1007,$Y21,BA$1)="","",INDEX(Input!$B$7:$AJ$1007,$Y21,BA$1)),""))</f>
        <v>860</v>
      </c>
      <c r="BB21" s="187" t="str">
        <f>IF(OR($Z21="",BB$5=""),"",IFERROR(IF(INDEX(Input!$B$7:$AJ$1007,$Y21,BB$1)="","",INDEX(Input!$B$7:$AJ$1007,$Y21,BB$1)),""))</f>
        <v/>
      </c>
      <c r="BC21" s="187" t="str">
        <f>IF(OR($Z21="",BC$5=""),"",IFERROR(IF(INDEX(Input!$B$7:$AJ$1007,$Y21,BC$1)="","",INDEX(Input!$B$7:$AJ$1007,$Y21,BC$1)),""))</f>
        <v>SAP</v>
      </c>
      <c r="BD21" s="187" t="str">
        <f>IF(OR($Z21="",BD$5=""),"",IFERROR(IF(INDEX(Input!$B$7:$AJ$1007,$Y21,BD$1)="","",INDEX(Input!$B$7:$AJ$1007,$Y21,BD$1)),""))</f>
        <v>automation, agile</v>
      </c>
      <c r="BE21" s="187" t="str">
        <f>IF(OR($Z21="",BE$5=""),"",IFERROR(IF(INDEX(Input!$B$7:$AJ$1007,$Y21,BE$1)="","",INDEX(Input!$B$7:$AJ$1007,$Y21,BE$1)),""))</f>
        <v/>
      </c>
      <c r="BF21" s="187" t="str">
        <f>IF(OR($Z21="",BF$5=""),"",IFERROR(IF(INDEX(Input!$B$7:$AJ$1007,$Y21,BF$1)="","",INDEX(Input!$B$7:$AJ$1007,$Y21,BF$1)),""))</f>
        <v/>
      </c>
      <c r="BG21" s="187" t="str">
        <f>IF(OR($Z21="",BG$5=""),"",IFERROR(IF(INDEX(Input!$B$7:$AJ$1007,$Y21,BG$1)="","",INDEX(Input!$B$7:$AJ$1007,$Y21,BG$1)),""))</f>
        <v/>
      </c>
      <c r="BH21" s="187" t="str">
        <f>IF(OR($Z21="",BH$5=""),"",IFERROR(IF(INDEX(Input!$B$7:$AJ$1007,$Y21,BH$1)="","",INDEX(Input!$B$7:$AJ$1007,$Y21,BH$1)),""))</f>
        <v/>
      </c>
      <c r="BI21" s="187" t="str">
        <f>IF(OR($Z21="",BI$5=""),"",IFERROR(IF(INDEX(Input!$B$7:$AJ$1007,$Y21,BI$1)="","",INDEX(Input!$B$7:$AJ$1007,$Y21,BI$1)),""))</f>
        <v/>
      </c>
      <c r="BJ21" s="187" t="str">
        <f>IF(OR($Z21="",BJ$5=""),"",IFERROR(IF(INDEX(Input!$B$7:$AJ$1007,$Y21,BJ$1)="","",INDEX(Input!$B$7:$AJ$1007,$Y21,BJ$1)),""))</f>
        <v/>
      </c>
      <c r="BK21" s="187" t="str">
        <f>IF(OR($Z21="",BK$5=""),"",IFERROR(IF(INDEX(Input!$B$7:$AJ$1007,$Y21,BK$1)="","",INDEX(Input!$B$7:$AJ$1007,$Y21,BK$1)),""))</f>
        <v/>
      </c>
      <c r="BL21" s="187" t="str">
        <f>IF(OR($Z21="",BL$5=""),"",IFERROR(IF(INDEX(Input!$B$7:$AJ$1007,$Y21,BL$1)="","",INDEX(Input!$B$7:$AJ$1007,$Y21,BL$1)),""))</f>
        <v/>
      </c>
      <c r="BM21" s="187" t="str">
        <f>IF(OR($Z21="",BM$5=""),"",IFERROR(IF(INDEX(Input!$B$7:$AJ$1007,$Y21,BM$1)="","",INDEX(Input!$B$7:$AJ$1007,$Y21,BM$1)),""))</f>
        <v/>
      </c>
      <c r="BN21" s="187" t="str">
        <f>IF(OR($Z21="",BN$5=""),"",IFERROR(IF(INDEX(Input!$B$7:$AJ$1007,$Y21,BN$1)="","",INDEX(Input!$B$7:$AJ$1007,$Y21,BN$1)),""))</f>
        <v/>
      </c>
      <c r="BO21" s="187" t="str">
        <f>IF(OR($Z21="",BO$5=""),"",IFERROR(IF(INDEX(Input!$B$7:$AJ$1007,$Y21,BO$1)="","",INDEX(Input!$B$7:$AJ$1007,$Y21,BO$1)),""))</f>
        <v/>
      </c>
      <c r="BP21" s="187" t="str">
        <f>IF(OR($Z21="",BP$5=""),"",IFERROR(IF(INDEX(Input!$B$7:$AJ$1007,$Y21,BP$1)="","",INDEX(Input!$B$7:$AJ$1007,$Y21,BP$1)),""))</f>
        <v/>
      </c>
      <c r="BQ21" s="187" t="str">
        <f>IF(OR($Z21="",BQ$5=""),"",IFERROR(IF(INDEX(Input!$B$7:$AJ$1007,$Y21,BQ$1)="","",INDEX(Input!$B$7:$AJ$1007,$Y21,BQ$1)),""))</f>
        <v/>
      </c>
      <c r="BR21" s="187" t="str">
        <f>IF(OR($Z21="",BR$5=""),"",IFERROR(IF(INDEX(Input!$B$7:$AJ$1007,$Y21,BR$1)="","",INDEX(Input!$B$7:$AJ$1007,$Y21,BR$1)),""))</f>
        <v/>
      </c>
      <c r="BS21" s="187" t="str">
        <f>IF(OR($Z21="",BS$5=""),"",IFERROR(IF(INDEX(Input!$B$7:$AJ$1007,$Y21,BS$1)="","",INDEX(Input!$B$7:$AJ$1007,$Y21,BS$1)),""))</f>
        <v/>
      </c>
      <c r="BT21" s="187" t="str">
        <f>IF(OR($Z21="",BT$5=""),"",IFERROR(IF(INDEX(Input!$B$7:$AJ$1007,$Y21,BT$1)="","",INDEX(Input!$B$7:$AJ$1007,$Y21,BT$1)),""))</f>
        <v/>
      </c>
      <c r="BU21" s="187" t="str">
        <f>IF(OR($Z21="",BU$5=""),"",IFERROR(IF(INDEX(Input!$B$7:$AJ$1007,$Y21,BU$1)="","",INDEX(Input!$B$7:$AJ$1007,$Y21,BU$1)),""))</f>
        <v/>
      </c>
      <c r="BV21" s="187" t="str">
        <f>IF(OR($Z21="",BV$5=""),"",IFERROR(IF(INDEX(Input!$B$7:$AJ$1007,$Y21,BV$1)="","",INDEX(Input!$B$7:$AJ$1007,$Y21,BV$1)),""))</f>
        <v/>
      </c>
      <c r="BW21" s="187" t="str">
        <f>IF(OR($Z21="",BW$5=""),"",IFERROR(IF(INDEX(Input!$B$7:$AJ$1007,$Y21,BW$1)="","",INDEX(Input!$B$7:$AJ$1007,$Y21,BW$1)),""))</f>
        <v/>
      </c>
      <c r="BX21" s="187" t="str">
        <f>IF(OR($Z21="",BX$5=""),"",IFERROR(IF(INDEX(Input!$B$7:$AJ$1007,$Y21,BX$1)="","",INDEX(Input!$B$7:$AJ$1007,$Y21,BX$1)),""))</f>
        <v/>
      </c>
      <c r="BY21" s="227" t="str">
        <f t="shared" si="7"/>
        <v>7.25.2021</v>
      </c>
      <c r="BZ21" s="227" t="str">
        <f t="shared" si="8"/>
        <v/>
      </c>
      <c r="CA21" s="227" t="str">
        <f t="shared" si="9"/>
        <v/>
      </c>
      <c r="CB21" s="227" t="str">
        <f t="shared" si="10"/>
        <v/>
      </c>
      <c r="CC21" s="227" t="str">
        <f t="shared" si="11"/>
        <v/>
      </c>
      <c r="CD21" s="224" t="str">
        <f t="shared" si="34"/>
        <v/>
      </c>
      <c r="CE21" s="224">
        <f t="shared" si="12"/>
        <v>0</v>
      </c>
      <c r="CF21" s="224">
        <f t="shared" si="12"/>
        <v>1</v>
      </c>
      <c r="CG21" s="224">
        <f t="shared" si="12"/>
        <v>1</v>
      </c>
      <c r="CH21" s="224">
        <f t="shared" si="12"/>
        <v>1</v>
      </c>
      <c r="CJ21" s="252">
        <f t="shared" si="35"/>
        <v>15</v>
      </c>
      <c r="CK21" s="253" t="str">
        <f>IF(CL21="","",IF(ISNUMBER(MATCH(CL21,$CL$6:CL20,0)),"",CJ21))</f>
        <v/>
      </c>
      <c r="CL21" s="181" t="str">
        <f t="shared" si="36"/>
        <v>Joint Stock Company</v>
      </c>
      <c r="CM21" s="175" t="str">
        <f t="shared" si="37"/>
        <v/>
      </c>
      <c r="CN21" s="175" t="str">
        <f t="shared" si="38"/>
        <v/>
      </c>
      <c r="CO21" s="175" t="str">
        <f t="shared" si="39"/>
        <v/>
      </c>
      <c r="CP21" s="59"/>
      <c r="CQ21" s="60"/>
      <c r="CR21" s="181">
        <f>IF(CS21="","",IF(ISNUMBER(MATCH(CS21,$CS$6:CS20,0)),"",CJ21))</f>
        <v>15</v>
      </c>
      <c r="CS21" s="181" t="str">
        <f t="shared" si="14"/>
        <v>Canada</v>
      </c>
      <c r="CT21" s="177" t="str">
        <f t="shared" si="41"/>
        <v/>
      </c>
      <c r="CU21" s="177" t="str">
        <f t="shared" si="42"/>
        <v/>
      </c>
      <c r="CV21" s="256" t="str">
        <f>IF(CW21="","",IF(ISNUMBER(MATCH(CW21,$CW$6:CW20,0)),"",CJ21))</f>
        <v/>
      </c>
      <c r="CW21" s="181" t="str">
        <f t="shared" si="15"/>
        <v>Startup</v>
      </c>
      <c r="CX21" s="178" t="str">
        <f t="shared" si="43"/>
        <v/>
      </c>
      <c r="CY21" s="178" t="str">
        <f t="shared" si="44"/>
        <v/>
      </c>
      <c r="CZ21" s="184" t="str">
        <f t="shared" si="45"/>
        <v/>
      </c>
      <c r="DA21" s="68"/>
      <c r="DB21" s="69"/>
      <c r="DC21" s="181">
        <f>IF(DE21="","",IF(ISNUMBER(MATCH(DE21,$DE$6:DE20,0)),"",CJ21))</f>
        <v>15</v>
      </c>
      <c r="DD21" s="181">
        <f t="shared" si="16"/>
        <v>1414000</v>
      </c>
      <c r="DE21" s="181" t="str">
        <f t="shared" si="16"/>
        <v>Canada</v>
      </c>
      <c r="DF21" s="177" t="str">
        <f t="shared" si="48"/>
        <v/>
      </c>
      <c r="DG21" s="177" t="str">
        <f t="shared" si="49"/>
        <v/>
      </c>
      <c r="DH21" s="182" t="str">
        <f t="shared" si="50"/>
        <v/>
      </c>
      <c r="DI21" s="182" t="str">
        <f t="shared" si="51"/>
        <v/>
      </c>
      <c r="DJ21" s="181" t="str">
        <f>IF(DL21="","",IF(ISNUMBER(MATCH(DL21,$DL$6:DL20,0)),"",CJ21))</f>
        <v/>
      </c>
      <c r="DK21" s="181">
        <f t="shared" si="17"/>
        <v>1414000</v>
      </c>
      <c r="DL21" s="181" t="str">
        <f t="shared" si="17"/>
        <v>Automotive</v>
      </c>
      <c r="DM21" s="177" t="str">
        <f t="shared" si="52"/>
        <v/>
      </c>
      <c r="DN21" s="177" t="str">
        <f t="shared" si="53"/>
        <v/>
      </c>
      <c r="DO21" s="181">
        <f t="shared" si="18"/>
        <v>860</v>
      </c>
      <c r="DP21" s="51"/>
      <c r="DQ21" s="51"/>
      <c r="DR21" s="51"/>
      <c r="EA21" s="227">
        <f t="shared" si="56"/>
        <v>25</v>
      </c>
      <c r="EB21" s="227">
        <f t="shared" si="19"/>
        <v>7</v>
      </c>
      <c r="EC21" s="227">
        <f t="shared" si="57"/>
        <v>2021</v>
      </c>
      <c r="EE21" s="227" t="str">
        <f t="shared" si="58"/>
        <v/>
      </c>
      <c r="EF21" s="227" t="str">
        <f t="shared" si="20"/>
        <v/>
      </c>
      <c r="EG21" s="227" t="str">
        <f t="shared" si="59"/>
        <v/>
      </c>
      <c r="EI21" s="227" t="str">
        <f t="shared" si="60"/>
        <v/>
      </c>
      <c r="EJ21" s="227" t="str">
        <f t="shared" si="21"/>
        <v/>
      </c>
      <c r="EK21" s="227" t="str">
        <f t="shared" si="61"/>
        <v/>
      </c>
      <c r="EM21" s="227" t="str">
        <f t="shared" si="62"/>
        <v/>
      </c>
      <c r="EN21" s="227" t="str">
        <f t="shared" si="22"/>
        <v/>
      </c>
      <c r="EO21" s="227" t="str">
        <f t="shared" si="63"/>
        <v/>
      </c>
      <c r="EQ21" s="227" t="str">
        <f t="shared" si="64"/>
        <v/>
      </c>
      <c r="ER21" s="227" t="str">
        <f t="shared" si="23"/>
        <v/>
      </c>
      <c r="ES21" s="227" t="str">
        <f t="shared" si="65"/>
        <v/>
      </c>
    </row>
    <row r="22" spans="2:149" x14ac:dyDescent="0.25">
      <c r="B22" s="160">
        <f>IF(COUNTIF(INDEX(Form!$B$9:$K$83,ROW(Calc!B16),),"")&lt;10,ROW(B24),0)</f>
        <v>0</v>
      </c>
      <c r="C22" s="161"/>
      <c r="E22" s="180" t="str">
        <f t="shared" si="5"/>
        <v>COUNTRY</v>
      </c>
      <c r="F22" s="180" t="str">
        <f>IFERROR(IF(ROWS(AllInput[])-COUNTIF(INDEX(Input!$B$7:$AJ$1006,,ROW(F22)-ROW($F$6)),"")&gt;0,ROW(F22)-ROW($F$6),""),"")</f>
        <v/>
      </c>
      <c r="G22" s="180" t="str">
        <f t="shared" si="6"/>
        <v/>
      </c>
      <c r="H22" s="147"/>
      <c r="I22" s="224">
        <f t="shared" si="24"/>
        <v>1</v>
      </c>
      <c r="J22" s="224" t="str">
        <f t="shared" si="25"/>
        <v>B-00018</v>
      </c>
      <c r="K22" s="52"/>
      <c r="L22" s="224">
        <f>IF(P22="","",IF(ISNUMBER(MATCH(P22,$P$6:P21,0)),"",Y22))</f>
        <v>16</v>
      </c>
      <c r="M22" s="224" t="str">
        <f>IF(Q22="","",IF(ISNUMBER(MATCH(Q22,$Q$6:Q21,0)),"",Y22))</f>
        <v/>
      </c>
      <c r="N22" s="224" t="str">
        <f>IF(R22="","",IF(ISNUMBER(MATCH(R22,$R$6:R21,0)),"",Y22))</f>
        <v/>
      </c>
      <c r="O22" s="224">
        <f>IF(S22="","",IF(ISNUMBER(MATCH(S22,$S$6:S21,0)),"",Y22))</f>
        <v>16</v>
      </c>
      <c r="P22" s="224" t="str">
        <f t="shared" si="26"/>
        <v>Manufacturing</v>
      </c>
      <c r="Q22" s="224" t="str">
        <f t="shared" si="27"/>
        <v>Chile</v>
      </c>
      <c r="R22" s="224" t="str">
        <f t="shared" si="28"/>
        <v/>
      </c>
      <c r="S22" s="224">
        <f t="shared" si="29"/>
        <v>45600</v>
      </c>
      <c r="T22" s="175" t="str">
        <f t="shared" si="30"/>
        <v/>
      </c>
      <c r="U22" s="175" t="str">
        <f t="shared" si="31"/>
        <v/>
      </c>
      <c r="V22" s="175" t="str">
        <f t="shared" si="32"/>
        <v/>
      </c>
      <c r="W22" s="175">
        <f t="shared" si="33"/>
        <v>45600</v>
      </c>
      <c r="X22" s="52"/>
      <c r="Y22" s="248">
        <v>16</v>
      </c>
      <c r="Z22" s="186">
        <f t="shared" si="66"/>
        <v>16</v>
      </c>
      <c r="AA22" s="187" t="str">
        <f>IFERROR(IF(LEN(INDEX(Input!$B$7:$AJ$1007,$Y22,AA$1))=0,"",INDEX(Input!$B$7:$AJ$1007,$Y22,AA$1)),"")</f>
        <v>B-00018</v>
      </c>
      <c r="AB22" s="187" t="str">
        <f>IFERROR(IF(LEN(INDEX(Input!$B$7:$AJ$1007,$Y22,AB$1))=0,"",INDEX(Input!$B$7:$AJ$1007,$Y22,AB$1)),"")</f>
        <v>Fission Marketing</v>
      </c>
      <c r="AC22" s="187" t="str">
        <f>IF(OR($Z22="",AC$5=""),"",IFERROR(IF(INDEX(Input!$B$7:$AJ$1007,$Y22,AC$1)="","",INDEX(Input!$B$7:$AJ$1007,$Y22,AC$1)),""))</f>
        <v>Limited Liability Company</v>
      </c>
      <c r="AD22" s="187" t="str">
        <f>IF(OR($Z22="",AD$5=""),"",IFERROR(IF(INDEX(Input!$B$7:$AJ$1007,$Y22,AD$1)="","",INDEX(Input!$B$7:$AJ$1007,$Y22,AD$1)),""))</f>
        <v>Partner</v>
      </c>
      <c r="AE22" s="187" t="str">
        <f>IF(OR($Z22="",AE$5=""),"",IFERROR(IF(INDEX(Input!$B$7:$AJ$1007,$Y22,AE$1)="","",INDEX(Input!$B$7:$AJ$1007,$Y22,AE$1)),""))</f>
        <v>Fission Marketing - xyz</v>
      </c>
      <c r="AF22" s="187">
        <f>IF(OR($Z22="",AF$5=""),"",IFERROR(IF(INDEX(Input!$B$7:$AJ$1007,$Y22,AF$1)="","",INDEX(Input!$B$7:$AJ$1007,$Y22,AF$1)),""))</f>
        <v>37246</v>
      </c>
      <c r="AG22" s="187" t="str">
        <f>IF(OR($Z22="",AG$5=""),"",IFERROR(IF(INDEX(Input!$B$7:$AJ$1007,$Y22,AG$1)="","",INDEX(Input!$B$7:$AJ$1007,$Y22,AG$1)),""))</f>
        <v>Rhona Dillard</v>
      </c>
      <c r="AH22" s="187" t="str">
        <f>IF(OR($Z22="",AH$5=""),"",IFERROR(IF(INDEX(Input!$B$7:$AJ$1007,$Y22,AH$1)="","",INDEX(Input!$B$7:$AJ$1007,$Y22,AH$1)),""))</f>
        <v>Manufacturing</v>
      </c>
      <c r="AI22" s="187" t="str">
        <f>IF(OR($Z22="",AI$5=""),"",IFERROR(IF(INDEX(Input!$B$7:$AJ$1007,$Y22,AI$1)="","",INDEX(Input!$B$7:$AJ$1007,$Y22,AI$1)),""))</f>
        <v>Regan Hendricks</v>
      </c>
      <c r="AJ22" s="187" t="str">
        <f>IF(OR($Z22="",AJ$5=""),"",IFERROR(IF(INDEX(Input!$B$7:$AJ$1007,$Y22,AJ$1)="","",INDEX(Input!$B$7:$AJ$1007,$Y22,AJ$1)),""))</f>
        <v>Tashya Marsh</v>
      </c>
      <c r="AK22" s="187" t="str">
        <f>IF(OR($Z22="",AK$5=""),"",IFERROR(IF(INDEX(Input!$B$7:$AJ$1007,$Y22,AK$1)="","",INDEX(Input!$B$7:$AJ$1007,$Y22,AK$1)),""))</f>
        <v>(887) 487-0672</v>
      </c>
      <c r="AL22" s="187" t="str">
        <f>IF(OR($Z22="",AL$5=""),"",IFERROR(IF(INDEX(Input!$B$7:$AJ$1007,$Y22,AL$1)="","",INDEX(Input!$B$7:$AJ$1007,$Y22,AL$1)),""))</f>
        <v>(349) 538-3428</v>
      </c>
      <c r="AM22" s="187" t="str">
        <f>IF(OR($Z22="",AM$5=""),"",IFERROR(IF(INDEX(Input!$B$7:$AJ$1007,$Y22,AM$1)="","",INDEX(Input!$B$7:$AJ$1007,$Y22,AM$1)),""))</f>
        <v>sit@google.couk</v>
      </c>
      <c r="AN22" s="187" t="str">
        <f>IF(OR($Z22="",AN$5=""),"",IFERROR(IF(INDEX(Input!$B$7:$AJ$1007,$Y22,AN$1)="","",INDEX(Input!$B$7:$AJ$1007,$Y22,AN$1)),""))</f>
        <v>Fission Marketing.com</v>
      </c>
      <c r="AO22" s="187" t="str">
        <f>IF(OR($Z22="",AO$5=""),"",IFERROR(IF(INDEX(Input!$B$7:$AJ$1007,$Y22,AO$1)="","",INDEX(Input!$B$7:$AJ$1007,$Y22,AO$1)),""))</f>
        <v>linkedin.com/company/Fission Marketing</v>
      </c>
      <c r="AP22" s="187" t="str">
        <f>IF(OR($Z22="",AP$5=""),"",IFERROR(IF(INDEX(Input!$B$7:$AJ$1007,$Y22,AP$1)="","",INDEX(Input!$B$7:$AJ$1007,$Y22,AP$1)),""))</f>
        <v/>
      </c>
      <c r="AQ22" s="187" t="str">
        <f>IF(OR($Z22="",AQ$5=""),"",IFERROR(IF(INDEX(Input!$B$7:$AJ$1007,$Y22,AQ$1)="","",INDEX(Input!$B$7:$AJ$1007,$Y22,AQ$1)),""))</f>
        <v>Chile</v>
      </c>
      <c r="AR22" s="187" t="str">
        <f>IF(OR($Z22="",AR$5=""),"",IFERROR(IF(INDEX(Input!$B$7:$AJ$1007,$Y22,AR$1)="","",INDEX(Input!$B$7:$AJ$1007,$Y22,AR$1)),""))</f>
        <v/>
      </c>
      <c r="AS22" s="187" t="str">
        <f>IF(OR($Z22="",AS$5=""),"",IFERROR(IF(INDEX(Input!$B$7:$AJ$1007,$Y22,AS$1)="","",INDEX(Input!$B$7:$AJ$1007,$Y22,AS$1)),""))</f>
        <v>Barcelona</v>
      </c>
      <c r="AT22" s="187" t="str">
        <f>IF(OR($Z22="",AT$5=""),"",IFERROR(IF(INDEX(Input!$B$7:$AJ$1007,$Y22,AT$1)="","",INDEX(Input!$B$7:$AJ$1007,$Y22,AT$1)),""))</f>
        <v>C3D 7ZN</v>
      </c>
      <c r="AU22" s="187" t="str">
        <f>IF(OR($Z22="",AU$5=""),"",IFERROR(IF(INDEX(Input!$B$7:$AJ$1007,$Y22,AU$1)="","",INDEX(Input!$B$7:$AJ$1007,$Y22,AU$1)),""))</f>
        <v>Battagram</v>
      </c>
      <c r="AV22" s="187">
        <f>IF(OR($Z22="",AV$5=""),"",IFERROR(IF(INDEX(Input!$B$7:$AJ$1007,$Y22,AV$1)="","",INDEX(Input!$B$7:$AJ$1007,$Y22,AV$1)),""))</f>
        <v>45600</v>
      </c>
      <c r="AW22" s="187">
        <f>IF(OR($Z22="",AW$5=""),"",IFERROR(IF(INDEX(Input!$B$7:$AJ$1007,$Y22,AW$1)="","",INDEX(Input!$B$7:$AJ$1007,$Y22,AW$1)),""))</f>
        <v>4759000</v>
      </c>
      <c r="AX22" s="187">
        <f>IF(OR($Z22="",AX$5=""),"",IFERROR(IF(INDEX(Input!$B$7:$AJ$1007,$Y22,AX$1)="","",INDEX(Input!$B$7:$AJ$1007,$Y22,AX$1)),""))</f>
        <v>224600</v>
      </c>
      <c r="AY22" s="187" t="str">
        <f>IF(OR($Z22="",AY$5=""),"",IFERROR(IF(INDEX(Input!$B$7:$AJ$1007,$Y22,AY$1)="","",INDEX(Input!$B$7:$AJ$1007,$Y22,AY$1)),""))</f>
        <v/>
      </c>
      <c r="AZ22" s="187" t="str">
        <f>IF(OR($Z22="",AZ$5=""),"",IFERROR(IF(INDEX(Input!$B$7:$AJ$1007,$Y22,AZ$1)="","",INDEX(Input!$B$7:$AJ$1007,$Y22,AZ$1)),""))</f>
        <v/>
      </c>
      <c r="BA22" s="187">
        <f>IF(OR($Z22="",BA$5=""),"",IFERROR(IF(INDEX(Input!$B$7:$AJ$1007,$Y22,BA$1)="","",INDEX(Input!$B$7:$AJ$1007,$Y22,BA$1)),""))</f>
        <v>130</v>
      </c>
      <c r="BB22" s="187" t="str">
        <f>IF(OR($Z22="",BB$5=""),"",IFERROR(IF(INDEX(Input!$B$7:$AJ$1007,$Y22,BB$1)="","",INDEX(Input!$B$7:$AJ$1007,$Y22,BB$1)),""))</f>
        <v/>
      </c>
      <c r="BC22" s="187" t="str">
        <f>IF(OR($Z22="",BC$5=""),"",IFERROR(IF(INDEX(Input!$B$7:$AJ$1007,$Y22,BC$1)="","",INDEX(Input!$B$7:$AJ$1007,$Y22,BC$1)),""))</f>
        <v>ORACLE, SAP</v>
      </c>
      <c r="BD22" s="187" t="str">
        <f>IF(OR($Z22="",BD$5=""),"",IFERROR(IF(INDEX(Input!$B$7:$AJ$1007,$Y22,BD$1)="","",INDEX(Input!$B$7:$AJ$1007,$Y22,BD$1)),""))</f>
        <v>Databases</v>
      </c>
      <c r="BE22" s="187" t="str">
        <f>IF(OR($Z22="",BE$5=""),"",IFERROR(IF(INDEX(Input!$B$7:$AJ$1007,$Y22,BE$1)="","",INDEX(Input!$B$7:$AJ$1007,$Y22,BE$1)),""))</f>
        <v/>
      </c>
      <c r="BF22" s="187" t="str">
        <f>IF(OR($Z22="",BF$5=""),"",IFERROR(IF(INDEX(Input!$B$7:$AJ$1007,$Y22,BF$1)="","",INDEX(Input!$B$7:$AJ$1007,$Y22,BF$1)),""))</f>
        <v/>
      </c>
      <c r="BG22" s="187" t="str">
        <f>IF(OR($Z22="",BG$5=""),"",IFERROR(IF(INDEX(Input!$B$7:$AJ$1007,$Y22,BG$1)="","",INDEX(Input!$B$7:$AJ$1007,$Y22,BG$1)),""))</f>
        <v/>
      </c>
      <c r="BH22" s="187" t="str">
        <f>IF(OR($Z22="",BH$5=""),"",IFERROR(IF(INDEX(Input!$B$7:$AJ$1007,$Y22,BH$1)="","",INDEX(Input!$B$7:$AJ$1007,$Y22,BH$1)),""))</f>
        <v/>
      </c>
      <c r="BI22" s="187" t="str">
        <f>IF(OR($Z22="",BI$5=""),"",IFERROR(IF(INDEX(Input!$B$7:$AJ$1007,$Y22,BI$1)="","",INDEX(Input!$B$7:$AJ$1007,$Y22,BI$1)),""))</f>
        <v/>
      </c>
      <c r="BJ22" s="187" t="str">
        <f>IF(OR($Z22="",BJ$5=""),"",IFERROR(IF(INDEX(Input!$B$7:$AJ$1007,$Y22,BJ$1)="","",INDEX(Input!$B$7:$AJ$1007,$Y22,BJ$1)),""))</f>
        <v/>
      </c>
      <c r="BK22" s="187" t="str">
        <f>IF(OR($Z22="",BK$5=""),"",IFERROR(IF(INDEX(Input!$B$7:$AJ$1007,$Y22,BK$1)="","",INDEX(Input!$B$7:$AJ$1007,$Y22,BK$1)),""))</f>
        <v/>
      </c>
      <c r="BL22" s="187" t="str">
        <f>IF(OR($Z22="",BL$5=""),"",IFERROR(IF(INDEX(Input!$B$7:$AJ$1007,$Y22,BL$1)="","",INDEX(Input!$B$7:$AJ$1007,$Y22,BL$1)),""))</f>
        <v/>
      </c>
      <c r="BM22" s="187" t="str">
        <f>IF(OR($Z22="",BM$5=""),"",IFERROR(IF(INDEX(Input!$B$7:$AJ$1007,$Y22,BM$1)="","",INDEX(Input!$B$7:$AJ$1007,$Y22,BM$1)),""))</f>
        <v/>
      </c>
      <c r="BN22" s="187" t="str">
        <f>IF(OR($Z22="",BN$5=""),"",IFERROR(IF(INDEX(Input!$B$7:$AJ$1007,$Y22,BN$1)="","",INDEX(Input!$B$7:$AJ$1007,$Y22,BN$1)),""))</f>
        <v/>
      </c>
      <c r="BO22" s="187" t="str">
        <f>IF(OR($Z22="",BO$5=""),"",IFERROR(IF(INDEX(Input!$B$7:$AJ$1007,$Y22,BO$1)="","",INDEX(Input!$B$7:$AJ$1007,$Y22,BO$1)),""))</f>
        <v/>
      </c>
      <c r="BP22" s="187" t="str">
        <f>IF(OR($Z22="",BP$5=""),"",IFERROR(IF(INDEX(Input!$B$7:$AJ$1007,$Y22,BP$1)="","",INDEX(Input!$B$7:$AJ$1007,$Y22,BP$1)),""))</f>
        <v/>
      </c>
      <c r="BQ22" s="187" t="str">
        <f>IF(OR($Z22="",BQ$5=""),"",IFERROR(IF(INDEX(Input!$B$7:$AJ$1007,$Y22,BQ$1)="","",INDEX(Input!$B$7:$AJ$1007,$Y22,BQ$1)),""))</f>
        <v/>
      </c>
      <c r="BR22" s="187" t="str">
        <f>IF(OR($Z22="",BR$5=""),"",IFERROR(IF(INDEX(Input!$B$7:$AJ$1007,$Y22,BR$1)="","",INDEX(Input!$B$7:$AJ$1007,$Y22,BR$1)),""))</f>
        <v/>
      </c>
      <c r="BS22" s="187" t="str">
        <f>IF(OR($Z22="",BS$5=""),"",IFERROR(IF(INDEX(Input!$B$7:$AJ$1007,$Y22,BS$1)="","",INDEX(Input!$B$7:$AJ$1007,$Y22,BS$1)),""))</f>
        <v/>
      </c>
      <c r="BT22" s="187" t="str">
        <f>IF(OR($Z22="",BT$5=""),"",IFERROR(IF(INDEX(Input!$B$7:$AJ$1007,$Y22,BT$1)="","",INDEX(Input!$B$7:$AJ$1007,$Y22,BT$1)),""))</f>
        <v/>
      </c>
      <c r="BU22" s="187" t="str">
        <f>IF(OR($Z22="",BU$5=""),"",IFERROR(IF(INDEX(Input!$B$7:$AJ$1007,$Y22,BU$1)="","",INDEX(Input!$B$7:$AJ$1007,$Y22,BU$1)),""))</f>
        <v/>
      </c>
      <c r="BV22" s="187" t="str">
        <f>IF(OR($Z22="",BV$5=""),"",IFERROR(IF(INDEX(Input!$B$7:$AJ$1007,$Y22,BV$1)="","",INDEX(Input!$B$7:$AJ$1007,$Y22,BV$1)),""))</f>
        <v/>
      </c>
      <c r="BW22" s="187" t="str">
        <f>IF(OR($Z22="",BW$5=""),"",IFERROR(IF(INDEX(Input!$B$7:$AJ$1007,$Y22,BW$1)="","",INDEX(Input!$B$7:$AJ$1007,$Y22,BW$1)),""))</f>
        <v/>
      </c>
      <c r="BX22" s="187" t="str">
        <f>IF(OR($Z22="",BX$5=""),"",IFERROR(IF(INDEX(Input!$B$7:$AJ$1007,$Y22,BX$1)="","",INDEX(Input!$B$7:$AJ$1007,$Y22,BX$1)),""))</f>
        <v/>
      </c>
      <c r="BY22" s="227" t="str">
        <f t="shared" si="7"/>
        <v>12.21.2001</v>
      </c>
      <c r="BZ22" s="227" t="str">
        <f t="shared" si="8"/>
        <v/>
      </c>
      <c r="CA22" s="227" t="str">
        <f t="shared" si="9"/>
        <v/>
      </c>
      <c r="CB22" s="227" t="str">
        <f t="shared" si="10"/>
        <v/>
      </c>
      <c r="CC22" s="227" t="str">
        <f t="shared" si="11"/>
        <v/>
      </c>
      <c r="CD22" s="224" t="str">
        <f t="shared" si="34"/>
        <v/>
      </c>
      <c r="CE22" s="224">
        <f t="shared" si="12"/>
        <v>0</v>
      </c>
      <c r="CF22" s="224">
        <f t="shared" si="12"/>
        <v>1</v>
      </c>
      <c r="CG22" s="224">
        <f t="shared" si="12"/>
        <v>1</v>
      </c>
      <c r="CH22" s="224">
        <f t="shared" si="12"/>
        <v>1</v>
      </c>
      <c r="CJ22" s="252">
        <f t="shared" si="35"/>
        <v>16</v>
      </c>
      <c r="CK22" s="253" t="str">
        <f>IF(CL22="","",IF(ISNUMBER(MATCH(CL22,$CL$6:CL21,0)),"",CJ22))</f>
        <v/>
      </c>
      <c r="CL22" s="181" t="str">
        <f t="shared" si="36"/>
        <v>Limited Liability Company</v>
      </c>
      <c r="CM22" s="175" t="str">
        <f t="shared" si="37"/>
        <v/>
      </c>
      <c r="CN22" s="175" t="str">
        <f t="shared" si="38"/>
        <v/>
      </c>
      <c r="CO22" s="175" t="str">
        <f t="shared" si="39"/>
        <v/>
      </c>
      <c r="CP22" s="59"/>
      <c r="CQ22" s="60"/>
      <c r="CR22" s="181" t="str">
        <f>IF(CS22="","",IF(ISNUMBER(MATCH(CS22,$CS$6:CS21,0)),"",CJ22))</f>
        <v/>
      </c>
      <c r="CS22" s="181" t="str">
        <f t="shared" si="14"/>
        <v>Chile</v>
      </c>
      <c r="CT22" s="177" t="str">
        <f t="shared" si="41"/>
        <v/>
      </c>
      <c r="CU22" s="177" t="str">
        <f t="shared" si="42"/>
        <v/>
      </c>
      <c r="CV22" s="256" t="str">
        <f>IF(CW22="","",IF(ISNUMBER(MATCH(CW22,$CW$6:CW21,0)),"",CJ22))</f>
        <v/>
      </c>
      <c r="CW22" s="181" t="str">
        <f t="shared" si="15"/>
        <v>Partner</v>
      </c>
      <c r="CX22" s="178" t="str">
        <f t="shared" si="43"/>
        <v/>
      </c>
      <c r="CY22" s="178" t="str">
        <f t="shared" si="44"/>
        <v/>
      </c>
      <c r="CZ22" s="184" t="str">
        <f t="shared" si="45"/>
        <v/>
      </c>
      <c r="DA22" s="68"/>
      <c r="DB22" s="69"/>
      <c r="DC22" s="181" t="str">
        <f>IF(DE22="","",IF(ISNUMBER(MATCH(DE22,$DE$6:DE21,0)),"",CJ22))</f>
        <v/>
      </c>
      <c r="DD22" s="181">
        <f t="shared" si="16"/>
        <v>4759000</v>
      </c>
      <c r="DE22" s="181" t="str">
        <f t="shared" si="16"/>
        <v>Chile</v>
      </c>
      <c r="DF22" s="177" t="str">
        <f t="shared" si="48"/>
        <v/>
      </c>
      <c r="DG22" s="185" t="str">
        <f t="shared" si="49"/>
        <v/>
      </c>
      <c r="DH22" s="75"/>
      <c r="DI22" s="76"/>
      <c r="DJ22" s="181">
        <f>IF(DL22="","",IF(ISNUMBER(MATCH(DL22,$DL$6:DL21,0)),"",CJ22))</f>
        <v>16</v>
      </c>
      <c r="DK22" s="181">
        <f t="shared" si="17"/>
        <v>4759000</v>
      </c>
      <c r="DL22" s="181" t="str">
        <f t="shared" si="17"/>
        <v>Manufacturing</v>
      </c>
      <c r="DM22" s="177" t="str">
        <f t="shared" si="52"/>
        <v/>
      </c>
      <c r="DN22" s="177" t="str">
        <f t="shared" si="53"/>
        <v/>
      </c>
      <c r="DO22" s="181">
        <f t="shared" si="18"/>
        <v>130</v>
      </c>
      <c r="DP22" s="51"/>
      <c r="DQ22" s="51"/>
      <c r="DR22" s="51"/>
      <c r="EA22" s="227">
        <f t="shared" si="56"/>
        <v>21</v>
      </c>
      <c r="EB22" s="227">
        <f t="shared" si="19"/>
        <v>12</v>
      </c>
      <c r="EC22" s="227">
        <f t="shared" si="57"/>
        <v>2001</v>
      </c>
      <c r="EE22" s="227" t="str">
        <f t="shared" si="58"/>
        <v/>
      </c>
      <c r="EF22" s="227" t="str">
        <f t="shared" si="20"/>
        <v/>
      </c>
      <c r="EG22" s="227" t="str">
        <f t="shared" si="59"/>
        <v/>
      </c>
      <c r="EI22" s="227" t="str">
        <f t="shared" si="60"/>
        <v/>
      </c>
      <c r="EJ22" s="227" t="str">
        <f t="shared" si="21"/>
        <v/>
      </c>
      <c r="EK22" s="227" t="str">
        <f t="shared" si="61"/>
        <v/>
      </c>
      <c r="EM22" s="227" t="str">
        <f t="shared" si="62"/>
        <v/>
      </c>
      <c r="EN22" s="227" t="str">
        <f t="shared" si="22"/>
        <v/>
      </c>
      <c r="EO22" s="227" t="str">
        <f t="shared" si="63"/>
        <v/>
      </c>
      <c r="EQ22" s="227" t="str">
        <f t="shared" si="64"/>
        <v/>
      </c>
      <c r="ER22" s="227" t="str">
        <f t="shared" si="23"/>
        <v/>
      </c>
      <c r="ES22" s="227" t="str">
        <f t="shared" si="65"/>
        <v/>
      </c>
    </row>
    <row r="23" spans="2:149" x14ac:dyDescent="0.25">
      <c r="B23" s="160">
        <f>IF(COUNTIF(INDEX(Form!$B$9:$K$83,ROW(Calc!B17),),"")&lt;10,ROW(B25),0)</f>
        <v>25</v>
      </c>
      <c r="C23" s="161"/>
      <c r="E23" s="180" t="str">
        <f t="shared" si="5"/>
        <v>CITY</v>
      </c>
      <c r="F23" s="180">
        <f>IFERROR(IF(ROWS(AllInput[])-COUNTIF(INDEX(Input!$B$7:$AJ$1006,,ROW(F23)-ROW($F$6)),"")&gt;0,ROW(F23)-ROW($F$6),""),"")</f>
        <v>17</v>
      </c>
      <c r="G23" s="180" t="str">
        <f t="shared" si="6"/>
        <v/>
      </c>
      <c r="H23" s="147"/>
      <c r="I23" s="224">
        <f t="shared" si="24"/>
        <v>1</v>
      </c>
      <c r="J23" s="224" t="str">
        <f t="shared" si="25"/>
        <v>B-00019</v>
      </c>
      <c r="K23" s="52"/>
      <c r="L23" s="224">
        <f>IF(P23="","",IF(ISNUMBER(MATCH(P23,$P$6:P22,0)),"",Y23))</f>
        <v>17</v>
      </c>
      <c r="M23" s="224" t="str">
        <f>IF(Q23="","",IF(ISNUMBER(MATCH(Q23,$Q$6:Q22,0)),"",Y23))</f>
        <v/>
      </c>
      <c r="N23" s="224" t="str">
        <f>IF(R23="","",IF(ISNUMBER(MATCH(R23,$R$6:R22,0)),"",Y23))</f>
        <v/>
      </c>
      <c r="O23" s="224">
        <f>IF(S23="","",IF(ISNUMBER(MATCH(S23,$S$6:S22,0)),"",Y23))</f>
        <v>17</v>
      </c>
      <c r="P23" s="224" t="str">
        <f t="shared" si="26"/>
        <v>Agriculture</v>
      </c>
      <c r="Q23" s="224" t="str">
        <f t="shared" si="27"/>
        <v>Brazil</v>
      </c>
      <c r="R23" s="224" t="str">
        <f t="shared" si="28"/>
        <v/>
      </c>
      <c r="S23" s="224">
        <f t="shared" si="29"/>
        <v>21000</v>
      </c>
      <c r="T23" s="175" t="str">
        <f t="shared" si="30"/>
        <v/>
      </c>
      <c r="U23" s="175" t="str">
        <f t="shared" si="31"/>
        <v/>
      </c>
      <c r="V23" s="175" t="str">
        <f t="shared" si="32"/>
        <v/>
      </c>
      <c r="W23" s="175">
        <f t="shared" si="33"/>
        <v>21000</v>
      </c>
      <c r="X23" s="52"/>
      <c r="Y23" s="248">
        <v>17</v>
      </c>
      <c r="Z23" s="186">
        <f t="shared" si="66"/>
        <v>17</v>
      </c>
      <c r="AA23" s="187" t="str">
        <f>IFERROR(IF(LEN(INDEX(Input!$B$7:$AJ$1007,$Y23,AA$1))=0,"",INDEX(Input!$B$7:$AJ$1007,$Y23,AA$1)),"")</f>
        <v>B-00019</v>
      </c>
      <c r="AB23" s="187" t="str">
        <f>IFERROR(IF(LEN(INDEX(Input!$B$7:$AJ$1007,$Y23,AB$1))=0,"",INDEX(Input!$B$7:$AJ$1007,$Y23,AB$1)),"")</f>
        <v>Programmatic Marketing</v>
      </c>
      <c r="AC23" s="187" t="str">
        <f>IF(OR($Z23="",AC$5=""),"",IFERROR(IF(INDEX(Input!$B$7:$AJ$1007,$Y23,AC$1)="","",INDEX(Input!$B$7:$AJ$1007,$Y23,AC$1)),""))</f>
        <v>Collective Company</v>
      </c>
      <c r="AD23" s="187" t="str">
        <f>IF(OR($Z23="",AD$5=""),"",IFERROR(IF(INDEX(Input!$B$7:$AJ$1007,$Y23,AD$1)="","",INDEX(Input!$B$7:$AJ$1007,$Y23,AD$1)),""))</f>
        <v>Contractor</v>
      </c>
      <c r="AE23" s="187" t="str">
        <f>IF(OR($Z23="",AE$5=""),"",IFERROR(IF(INDEX(Input!$B$7:$AJ$1007,$Y23,AE$1)="","",INDEX(Input!$B$7:$AJ$1007,$Y23,AE$1)),""))</f>
        <v>Programmatic Marketing - xyz</v>
      </c>
      <c r="AF23" s="187">
        <f>IF(OR($Z23="",AF$5=""),"",IFERROR(IF(INDEX(Input!$B$7:$AJ$1007,$Y23,AF$1)="","",INDEX(Input!$B$7:$AJ$1007,$Y23,AF$1)),""))</f>
        <v>44425</v>
      </c>
      <c r="AG23" s="187" t="str">
        <f>IF(OR($Z23="",AG$5=""),"",IFERROR(IF(INDEX(Input!$B$7:$AJ$1007,$Y23,AG$1)="","",INDEX(Input!$B$7:$AJ$1007,$Y23,AG$1)),""))</f>
        <v>Darius Lee</v>
      </c>
      <c r="AH23" s="187" t="str">
        <f>IF(OR($Z23="",AH$5=""),"",IFERROR(IF(INDEX(Input!$B$7:$AJ$1007,$Y23,AH$1)="","",INDEX(Input!$B$7:$AJ$1007,$Y23,AH$1)),""))</f>
        <v>Agriculture</v>
      </c>
      <c r="AI23" s="187" t="str">
        <f>IF(OR($Z23="",AI$5=""),"",IFERROR(IF(INDEX(Input!$B$7:$AJ$1007,$Y23,AI$1)="","",INDEX(Input!$B$7:$AJ$1007,$Y23,AI$1)),""))</f>
        <v>Anthony Mullen</v>
      </c>
      <c r="AJ23" s="187" t="str">
        <f>IF(OR($Z23="",AJ$5=""),"",IFERROR(IF(INDEX(Input!$B$7:$AJ$1007,$Y23,AJ$1)="","",INDEX(Input!$B$7:$AJ$1007,$Y23,AJ$1)),""))</f>
        <v>Bianca Gamble</v>
      </c>
      <c r="AK23" s="187" t="str">
        <f>IF(OR($Z23="",AK$5=""),"",IFERROR(IF(INDEX(Input!$B$7:$AJ$1007,$Y23,AK$1)="","",INDEX(Input!$B$7:$AJ$1007,$Y23,AK$1)),""))</f>
        <v>1-824-434-6871</v>
      </c>
      <c r="AL23" s="187" t="str">
        <f>IF(OR($Z23="",AL$5=""),"",IFERROR(IF(INDEX(Input!$B$7:$AJ$1007,$Y23,AL$1)="","",INDEX(Input!$B$7:$AJ$1007,$Y23,AL$1)),""))</f>
        <v>1-634-247-5266</v>
      </c>
      <c r="AM23" s="187" t="str">
        <f>IF(OR($Z23="",AM$5=""),"",IFERROR(IF(INDEX(Input!$B$7:$AJ$1007,$Y23,AM$1)="","",INDEX(Input!$B$7:$AJ$1007,$Y23,AM$1)),""))</f>
        <v>sed.pede@aol.com</v>
      </c>
      <c r="AN23" s="187" t="str">
        <f>IF(OR($Z23="",AN$5=""),"",IFERROR(IF(INDEX(Input!$B$7:$AJ$1007,$Y23,AN$1)="","",INDEX(Input!$B$7:$AJ$1007,$Y23,AN$1)),""))</f>
        <v>Programmatic Marketing.com</v>
      </c>
      <c r="AO23" s="187" t="str">
        <f>IF(OR($Z23="",AO$5=""),"",IFERROR(IF(INDEX(Input!$B$7:$AJ$1007,$Y23,AO$1)="","",INDEX(Input!$B$7:$AJ$1007,$Y23,AO$1)),""))</f>
        <v>linkedin.com/company/Programmatic Marketing</v>
      </c>
      <c r="AP23" s="187" t="str">
        <f>IF(OR($Z23="",AP$5=""),"",IFERROR(IF(INDEX(Input!$B$7:$AJ$1007,$Y23,AP$1)="","",INDEX(Input!$B$7:$AJ$1007,$Y23,AP$1)),""))</f>
        <v/>
      </c>
      <c r="AQ23" s="187" t="str">
        <f>IF(OR($Z23="",AQ$5=""),"",IFERROR(IF(INDEX(Input!$B$7:$AJ$1007,$Y23,AQ$1)="","",INDEX(Input!$B$7:$AJ$1007,$Y23,AQ$1)),""))</f>
        <v>Brazil</v>
      </c>
      <c r="AR23" s="187" t="str">
        <f>IF(OR($Z23="",AR$5=""),"",IFERROR(IF(INDEX(Input!$B$7:$AJ$1007,$Y23,AR$1)="","",INDEX(Input!$B$7:$AJ$1007,$Y23,AR$1)),""))</f>
        <v/>
      </c>
      <c r="AS23" s="187" t="str">
        <f>IF(OR($Z23="",AS$5=""),"",IFERROR(IF(INDEX(Input!$B$7:$AJ$1007,$Y23,AS$1)="","",INDEX(Input!$B$7:$AJ$1007,$Y23,AS$1)),""))</f>
        <v>Barcelona</v>
      </c>
      <c r="AT23" s="187" t="str">
        <f>IF(OR($Z23="",AT$5=""),"",IFERROR(IF(INDEX(Input!$B$7:$AJ$1007,$Y23,AT$1)="","",INDEX(Input!$B$7:$AJ$1007,$Y23,AT$1)),""))</f>
        <v>463667</v>
      </c>
      <c r="AU23" s="187" t="str">
        <f>IF(OR($Z23="",AU$5=""),"",IFERROR(IF(INDEX(Input!$B$7:$AJ$1007,$Y23,AU$1)="","",INDEX(Input!$B$7:$AJ$1007,$Y23,AU$1)),""))</f>
        <v>Tarma</v>
      </c>
      <c r="AV23" s="187">
        <f>IF(OR($Z23="",AV$5=""),"",IFERROR(IF(INDEX(Input!$B$7:$AJ$1007,$Y23,AV$1)="","",INDEX(Input!$B$7:$AJ$1007,$Y23,AV$1)),""))</f>
        <v>21000</v>
      </c>
      <c r="AW23" s="187">
        <f>IF(OR($Z23="",AW$5=""),"",IFERROR(IF(INDEX(Input!$B$7:$AJ$1007,$Y23,AW$1)="","",INDEX(Input!$B$7:$AJ$1007,$Y23,AW$1)),""))</f>
        <v>3000</v>
      </c>
      <c r="AX23" s="187">
        <f>IF(OR($Z23="",AX$5=""),"",IFERROR(IF(INDEX(Input!$B$7:$AJ$1007,$Y23,AX$1)="","",INDEX(Input!$B$7:$AJ$1007,$Y23,AX$1)),""))</f>
        <v>837900</v>
      </c>
      <c r="AY23" s="187" t="str">
        <f>IF(OR($Z23="",AY$5=""),"",IFERROR(IF(INDEX(Input!$B$7:$AJ$1007,$Y23,AY$1)="","",INDEX(Input!$B$7:$AJ$1007,$Y23,AY$1)),""))</f>
        <v/>
      </c>
      <c r="AZ23" s="187" t="str">
        <f>IF(OR($Z23="",AZ$5=""),"",IFERROR(IF(INDEX(Input!$B$7:$AJ$1007,$Y23,AZ$1)="","",INDEX(Input!$B$7:$AJ$1007,$Y23,AZ$1)),""))</f>
        <v/>
      </c>
      <c r="BA23" s="187">
        <f>IF(OR($Z23="",BA$5=""),"",IFERROR(IF(INDEX(Input!$B$7:$AJ$1007,$Y23,BA$1)="","",INDEX(Input!$B$7:$AJ$1007,$Y23,BA$1)),""))</f>
        <v>90</v>
      </c>
      <c r="BB23" s="187" t="str">
        <f>IF(OR($Z23="",BB$5=""),"",IFERROR(IF(INDEX(Input!$B$7:$AJ$1007,$Y23,BB$1)="","",INDEX(Input!$B$7:$AJ$1007,$Y23,BB$1)),""))</f>
        <v/>
      </c>
      <c r="BC23" s="187" t="str">
        <f>IF(OR($Z23="",BC$5=""),"",IFERROR(IF(INDEX(Input!$B$7:$AJ$1007,$Y23,BC$1)="","",INDEX(Input!$B$7:$AJ$1007,$Y23,BC$1)),""))</f>
        <v>ORACLE</v>
      </c>
      <c r="BD23" s="187" t="str">
        <f>IF(OR($Z23="",BD$5=""),"",IFERROR(IF(INDEX(Input!$B$7:$AJ$1007,$Y23,BD$1)="","",INDEX(Input!$B$7:$AJ$1007,$Y23,BD$1)),""))</f>
        <v>databases, finances</v>
      </c>
      <c r="BE23" s="187" t="str">
        <f>IF(OR($Z23="",BE$5=""),"",IFERROR(IF(INDEX(Input!$B$7:$AJ$1007,$Y23,BE$1)="","",INDEX(Input!$B$7:$AJ$1007,$Y23,BE$1)),""))</f>
        <v/>
      </c>
      <c r="BF23" s="187" t="str">
        <f>IF(OR($Z23="",BF$5=""),"",IFERROR(IF(INDEX(Input!$B$7:$AJ$1007,$Y23,BF$1)="","",INDEX(Input!$B$7:$AJ$1007,$Y23,BF$1)),""))</f>
        <v/>
      </c>
      <c r="BG23" s="187" t="str">
        <f>IF(OR($Z23="",BG$5=""),"",IFERROR(IF(INDEX(Input!$B$7:$AJ$1007,$Y23,BG$1)="","",INDEX(Input!$B$7:$AJ$1007,$Y23,BG$1)),""))</f>
        <v/>
      </c>
      <c r="BH23" s="187" t="str">
        <f>IF(OR($Z23="",BH$5=""),"",IFERROR(IF(INDEX(Input!$B$7:$AJ$1007,$Y23,BH$1)="","",INDEX(Input!$B$7:$AJ$1007,$Y23,BH$1)),""))</f>
        <v/>
      </c>
      <c r="BI23" s="187" t="str">
        <f>IF(OR($Z23="",BI$5=""),"",IFERROR(IF(INDEX(Input!$B$7:$AJ$1007,$Y23,BI$1)="","",INDEX(Input!$B$7:$AJ$1007,$Y23,BI$1)),""))</f>
        <v/>
      </c>
      <c r="BJ23" s="187" t="str">
        <f>IF(OR($Z23="",BJ$5=""),"",IFERROR(IF(INDEX(Input!$B$7:$AJ$1007,$Y23,BJ$1)="","",INDEX(Input!$B$7:$AJ$1007,$Y23,BJ$1)),""))</f>
        <v/>
      </c>
      <c r="BK23" s="187" t="str">
        <f>IF(OR($Z23="",BK$5=""),"",IFERROR(IF(INDEX(Input!$B$7:$AJ$1007,$Y23,BK$1)="","",INDEX(Input!$B$7:$AJ$1007,$Y23,BK$1)),""))</f>
        <v/>
      </c>
      <c r="BL23" s="187" t="str">
        <f>IF(OR($Z23="",BL$5=""),"",IFERROR(IF(INDEX(Input!$B$7:$AJ$1007,$Y23,BL$1)="","",INDEX(Input!$B$7:$AJ$1007,$Y23,BL$1)),""))</f>
        <v/>
      </c>
      <c r="BM23" s="187" t="str">
        <f>IF(OR($Z23="",BM$5=""),"",IFERROR(IF(INDEX(Input!$B$7:$AJ$1007,$Y23,BM$1)="","",INDEX(Input!$B$7:$AJ$1007,$Y23,BM$1)),""))</f>
        <v/>
      </c>
      <c r="BN23" s="187" t="str">
        <f>IF(OR($Z23="",BN$5=""),"",IFERROR(IF(INDEX(Input!$B$7:$AJ$1007,$Y23,BN$1)="","",INDEX(Input!$B$7:$AJ$1007,$Y23,BN$1)),""))</f>
        <v/>
      </c>
      <c r="BO23" s="187" t="str">
        <f>IF(OR($Z23="",BO$5=""),"",IFERROR(IF(INDEX(Input!$B$7:$AJ$1007,$Y23,BO$1)="","",INDEX(Input!$B$7:$AJ$1007,$Y23,BO$1)),""))</f>
        <v/>
      </c>
      <c r="BP23" s="187" t="str">
        <f>IF(OR($Z23="",BP$5=""),"",IFERROR(IF(INDEX(Input!$B$7:$AJ$1007,$Y23,BP$1)="","",INDEX(Input!$B$7:$AJ$1007,$Y23,BP$1)),""))</f>
        <v/>
      </c>
      <c r="BQ23" s="187" t="str">
        <f>IF(OR($Z23="",BQ$5=""),"",IFERROR(IF(INDEX(Input!$B$7:$AJ$1007,$Y23,BQ$1)="","",INDEX(Input!$B$7:$AJ$1007,$Y23,BQ$1)),""))</f>
        <v/>
      </c>
      <c r="BR23" s="187" t="str">
        <f>IF(OR($Z23="",BR$5=""),"",IFERROR(IF(INDEX(Input!$B$7:$AJ$1007,$Y23,BR$1)="","",INDEX(Input!$B$7:$AJ$1007,$Y23,BR$1)),""))</f>
        <v/>
      </c>
      <c r="BS23" s="187" t="str">
        <f>IF(OR($Z23="",BS$5=""),"",IFERROR(IF(INDEX(Input!$B$7:$AJ$1007,$Y23,BS$1)="","",INDEX(Input!$B$7:$AJ$1007,$Y23,BS$1)),""))</f>
        <v/>
      </c>
      <c r="BT23" s="187" t="str">
        <f>IF(OR($Z23="",BT$5=""),"",IFERROR(IF(INDEX(Input!$B$7:$AJ$1007,$Y23,BT$1)="","",INDEX(Input!$B$7:$AJ$1007,$Y23,BT$1)),""))</f>
        <v/>
      </c>
      <c r="BU23" s="187" t="str">
        <f>IF(OR($Z23="",BU$5=""),"",IFERROR(IF(INDEX(Input!$B$7:$AJ$1007,$Y23,BU$1)="","",INDEX(Input!$B$7:$AJ$1007,$Y23,BU$1)),""))</f>
        <v/>
      </c>
      <c r="BV23" s="187" t="str">
        <f>IF(OR($Z23="",BV$5=""),"",IFERROR(IF(INDEX(Input!$B$7:$AJ$1007,$Y23,BV$1)="","",INDEX(Input!$B$7:$AJ$1007,$Y23,BV$1)),""))</f>
        <v/>
      </c>
      <c r="BW23" s="187" t="str">
        <f>IF(OR($Z23="",BW$5=""),"",IFERROR(IF(INDEX(Input!$B$7:$AJ$1007,$Y23,BW$1)="","",INDEX(Input!$B$7:$AJ$1007,$Y23,BW$1)),""))</f>
        <v/>
      </c>
      <c r="BX23" s="187" t="str">
        <f>IF(OR($Z23="",BX$5=""),"",IFERROR(IF(INDEX(Input!$B$7:$AJ$1007,$Y23,BX$1)="","",INDEX(Input!$B$7:$AJ$1007,$Y23,BX$1)),""))</f>
        <v/>
      </c>
      <c r="BY23" s="227" t="str">
        <f t="shared" si="7"/>
        <v>8.17.2021</v>
      </c>
      <c r="BZ23" s="227" t="str">
        <f t="shared" si="8"/>
        <v/>
      </c>
      <c r="CA23" s="227" t="str">
        <f t="shared" si="9"/>
        <v/>
      </c>
      <c r="CB23" s="227" t="str">
        <f t="shared" si="10"/>
        <v/>
      </c>
      <c r="CC23" s="227" t="str">
        <f t="shared" si="11"/>
        <v/>
      </c>
      <c r="CD23" s="224" t="str">
        <f t="shared" si="34"/>
        <v/>
      </c>
      <c r="CE23" s="224">
        <f t="shared" ref="CE23:CH86" si="68">IF(CE$5&gt;0,IF(OR(
IF(CE$4=1,INDEX($AA23:$BX23,1,CE$5)=CE$2,
IF(CE$4=2,ISNUMBER(SEARCH(CE$2,INDEX($AA23:$BX23,1,CE$5),1)),
IF(CE$4=3,IF(NOT(ISNUMBER(INDEX($AA23:$BX23,1,CE$5))),TRUE,INDEX($AA23:$BX23,1,CE$5)&gt;CE$2),
IF(CE$4=4,INDEX($AA23:$BX23,1,CE$5)&lt;CE$2,FALSE)))),CE$2=""),1,0),1)</f>
        <v>0</v>
      </c>
      <c r="CF23" s="224">
        <f t="shared" si="68"/>
        <v>1</v>
      </c>
      <c r="CG23" s="224">
        <f t="shared" si="68"/>
        <v>1</v>
      </c>
      <c r="CH23" s="224">
        <f t="shared" si="68"/>
        <v>1</v>
      </c>
      <c r="CJ23" s="252">
        <f t="shared" si="35"/>
        <v>17</v>
      </c>
      <c r="CK23" s="253" t="str">
        <f>IF(CL23="","",IF(ISNUMBER(MATCH(CL23,$CL$6:CL22,0)),"",CJ23))</f>
        <v/>
      </c>
      <c r="CL23" s="181" t="str">
        <f t="shared" si="36"/>
        <v>Collective Company</v>
      </c>
      <c r="CM23" s="175" t="str">
        <f t="shared" si="37"/>
        <v/>
      </c>
      <c r="CN23" s="175" t="str">
        <f t="shared" si="38"/>
        <v/>
      </c>
      <c r="CO23" s="175" t="str">
        <f t="shared" si="39"/>
        <v/>
      </c>
      <c r="CP23" s="59"/>
      <c r="CQ23" s="60"/>
      <c r="CR23" s="181" t="str">
        <f>IF(CS23="","",IF(ISNUMBER(MATCH(CS23,$CS$6:CS22,0)),"",CJ23))</f>
        <v/>
      </c>
      <c r="CS23" s="181" t="str">
        <f t="shared" si="14"/>
        <v>Brazil</v>
      </c>
      <c r="CT23" s="177" t="str">
        <f t="shared" si="41"/>
        <v/>
      </c>
      <c r="CU23" s="177" t="str">
        <f t="shared" si="42"/>
        <v/>
      </c>
      <c r="CV23" s="256" t="str">
        <f>IF(CW23="","",IF(ISNUMBER(MATCH(CW23,$CW$6:CW22,0)),"",CJ23))</f>
        <v/>
      </c>
      <c r="CW23" s="181" t="str">
        <f t="shared" si="15"/>
        <v>Contractor</v>
      </c>
      <c r="CX23" s="178" t="str">
        <f t="shared" si="43"/>
        <v/>
      </c>
      <c r="CY23" s="178" t="str">
        <f t="shared" si="44"/>
        <v/>
      </c>
      <c r="CZ23" s="184" t="str">
        <f t="shared" si="45"/>
        <v/>
      </c>
      <c r="DA23" s="68"/>
      <c r="DB23" s="69"/>
      <c r="DC23" s="181" t="str">
        <f>IF(DE23="","",IF(ISNUMBER(MATCH(DE23,$DE$6:DE22,0)),"",CJ23))</f>
        <v/>
      </c>
      <c r="DD23" s="181">
        <f t="shared" si="16"/>
        <v>3000</v>
      </c>
      <c r="DE23" s="181" t="str">
        <f t="shared" si="16"/>
        <v>Brazil</v>
      </c>
      <c r="DF23" s="177" t="str">
        <f t="shared" si="48"/>
        <v/>
      </c>
      <c r="DG23" s="185" t="str">
        <f t="shared" si="49"/>
        <v/>
      </c>
      <c r="DH23" s="77"/>
      <c r="DI23" s="78"/>
      <c r="DJ23" s="181">
        <f>IF(DL23="","",IF(ISNUMBER(MATCH(DL23,$DL$6:DL22,0)),"",CJ23))</f>
        <v>17</v>
      </c>
      <c r="DK23" s="181">
        <f t="shared" si="17"/>
        <v>3000</v>
      </c>
      <c r="DL23" s="181" t="str">
        <f t="shared" si="17"/>
        <v>Agriculture</v>
      </c>
      <c r="DM23" s="177" t="str">
        <f t="shared" si="52"/>
        <v/>
      </c>
      <c r="DN23" s="177" t="str">
        <f t="shared" si="53"/>
        <v/>
      </c>
      <c r="DO23" s="181">
        <f t="shared" si="18"/>
        <v>90</v>
      </c>
      <c r="DP23" s="51"/>
      <c r="DQ23" s="51"/>
      <c r="DR23" s="51"/>
      <c r="EA23" s="227">
        <f t="shared" si="56"/>
        <v>17</v>
      </c>
      <c r="EB23" s="227">
        <f t="shared" si="19"/>
        <v>8</v>
      </c>
      <c r="EC23" s="227">
        <f t="shared" si="57"/>
        <v>2021</v>
      </c>
      <c r="EE23" s="227" t="str">
        <f t="shared" si="58"/>
        <v/>
      </c>
      <c r="EF23" s="227" t="str">
        <f t="shared" si="20"/>
        <v/>
      </c>
      <c r="EG23" s="227" t="str">
        <f t="shared" si="59"/>
        <v/>
      </c>
      <c r="EI23" s="227" t="str">
        <f t="shared" si="60"/>
        <v/>
      </c>
      <c r="EJ23" s="227" t="str">
        <f t="shared" si="21"/>
        <v/>
      </c>
      <c r="EK23" s="227" t="str">
        <f t="shared" si="61"/>
        <v/>
      </c>
      <c r="EM23" s="227" t="str">
        <f t="shared" si="62"/>
        <v/>
      </c>
      <c r="EN23" s="227" t="str">
        <f t="shared" si="22"/>
        <v/>
      </c>
      <c r="EO23" s="227" t="str">
        <f t="shared" si="63"/>
        <v/>
      </c>
      <c r="EQ23" s="227" t="str">
        <f t="shared" si="64"/>
        <v/>
      </c>
      <c r="ER23" s="227" t="str">
        <f t="shared" si="23"/>
        <v/>
      </c>
      <c r="ES23" s="227" t="str">
        <f t="shared" si="65"/>
        <v/>
      </c>
    </row>
    <row r="24" spans="2:149" x14ac:dyDescent="0.25">
      <c r="B24" s="160">
        <f>IF(COUNTIF(INDEX(Form!$B$9:$K$83,ROW(Calc!B18),),"")&lt;10,ROW(B26),0)</f>
        <v>0</v>
      </c>
      <c r="C24" s="161"/>
      <c r="E24" s="180" t="str">
        <f t="shared" si="5"/>
        <v>ZIPCODE</v>
      </c>
      <c r="F24" s="180" t="str">
        <f>IFERROR(IF(ROWS(AllInput[])-COUNTIF(INDEX(Input!$B$7:$AJ$1006,,ROW(F24)-ROW($F$6)),"")&gt;0,ROW(F24)-ROW($F$6),""),"")</f>
        <v/>
      </c>
      <c r="G24" s="180" t="str">
        <f t="shared" si="6"/>
        <v/>
      </c>
      <c r="H24" s="147"/>
      <c r="I24" s="224">
        <f t="shared" si="24"/>
        <v>1</v>
      </c>
      <c r="J24" s="224" t="str">
        <f t="shared" si="25"/>
        <v>B-00020</v>
      </c>
      <c r="K24" s="52"/>
      <c r="L24" s="224" t="str">
        <f>IF(P24="","",IF(ISNUMBER(MATCH(P24,$P$6:P23,0)),"",Y24))</f>
        <v/>
      </c>
      <c r="M24" s="224" t="str">
        <f>IF(Q24="","",IF(ISNUMBER(MATCH(Q24,$Q$6:Q23,0)),"",Y24))</f>
        <v/>
      </c>
      <c r="N24" s="224" t="str">
        <f>IF(R24="","",IF(ISNUMBER(MATCH(R24,$R$6:R23,0)),"",Y24))</f>
        <v/>
      </c>
      <c r="O24" s="224">
        <f>IF(S24="","",IF(ISNUMBER(MATCH(S24,$S$6:S23,0)),"",Y24))</f>
        <v>18</v>
      </c>
      <c r="P24" s="224" t="str">
        <f t="shared" si="26"/>
        <v>Financial</v>
      </c>
      <c r="Q24" s="224" t="str">
        <f t="shared" si="27"/>
        <v>India</v>
      </c>
      <c r="R24" s="224" t="str">
        <f t="shared" si="28"/>
        <v/>
      </c>
      <c r="S24" s="224">
        <f t="shared" si="29"/>
        <v>37200</v>
      </c>
      <c r="T24" s="175" t="str">
        <f t="shared" si="30"/>
        <v/>
      </c>
      <c r="U24" s="175" t="str">
        <f t="shared" si="31"/>
        <v/>
      </c>
      <c r="V24" s="175" t="str">
        <f t="shared" si="32"/>
        <v/>
      </c>
      <c r="W24" s="175">
        <f t="shared" si="33"/>
        <v>37200</v>
      </c>
      <c r="X24" s="52"/>
      <c r="Y24" s="248">
        <v>18</v>
      </c>
      <c r="Z24" s="186">
        <f t="shared" si="66"/>
        <v>18</v>
      </c>
      <c r="AA24" s="187" t="str">
        <f>IFERROR(IF(LEN(INDEX(Input!$B$7:$AJ$1007,$Y24,AA$1))=0,"",INDEX(Input!$B$7:$AJ$1007,$Y24,AA$1)),"")</f>
        <v>B-00020</v>
      </c>
      <c r="AB24" s="187" t="str">
        <f>IFERROR(IF(LEN(INDEX(Input!$B$7:$AJ$1007,$Y24,AB$1))=0,"",INDEX(Input!$B$7:$AJ$1007,$Y24,AB$1)),"")</f>
        <v>Macro Finance</v>
      </c>
      <c r="AC24" s="187" t="str">
        <f>IF(OR($Z24="",AC$5=""),"",IFERROR(IF(INDEX(Input!$B$7:$AJ$1007,$Y24,AC$1)="","",INDEX(Input!$B$7:$AJ$1007,$Y24,AC$1)),""))</f>
        <v>Collective Company</v>
      </c>
      <c r="AD24" s="187" t="str">
        <f>IF(OR($Z24="",AD$5=""),"",IFERROR(IF(INDEX(Input!$B$7:$AJ$1007,$Y24,AD$1)="","",INDEX(Input!$B$7:$AJ$1007,$Y24,AD$1)),""))</f>
        <v>Partner</v>
      </c>
      <c r="AE24" s="187" t="str">
        <f>IF(OR($Z24="",AE$5=""),"",IFERROR(IF(INDEX(Input!$B$7:$AJ$1007,$Y24,AE$1)="","",INDEX(Input!$B$7:$AJ$1007,$Y24,AE$1)),""))</f>
        <v>Macro Finance - xyz</v>
      </c>
      <c r="AF24" s="187">
        <f>IF(OR($Z24="",AF$5=""),"",IFERROR(IF(INDEX(Input!$B$7:$AJ$1007,$Y24,AF$1)="","",INDEX(Input!$B$7:$AJ$1007,$Y24,AF$1)),""))</f>
        <v>26724</v>
      </c>
      <c r="AG24" s="187" t="str">
        <f>IF(OR($Z24="",AG$5=""),"",IFERROR(IF(INDEX(Input!$B$7:$AJ$1007,$Y24,AG$1)="","",INDEX(Input!$B$7:$AJ$1007,$Y24,AG$1)),""))</f>
        <v>Valentine Padilla</v>
      </c>
      <c r="AH24" s="187" t="str">
        <f>IF(OR($Z24="",AH$5=""),"",IFERROR(IF(INDEX(Input!$B$7:$AJ$1007,$Y24,AH$1)="","",INDEX(Input!$B$7:$AJ$1007,$Y24,AH$1)),""))</f>
        <v>Financial</v>
      </c>
      <c r="AI24" s="187" t="str">
        <f>IF(OR($Z24="",AI$5=""),"",IFERROR(IF(INDEX(Input!$B$7:$AJ$1007,$Y24,AI$1)="","",INDEX(Input!$B$7:$AJ$1007,$Y24,AI$1)),""))</f>
        <v>Hiroko Cook</v>
      </c>
      <c r="AJ24" s="187" t="str">
        <f>IF(OR($Z24="",AJ$5=""),"",IFERROR(IF(INDEX(Input!$B$7:$AJ$1007,$Y24,AJ$1)="","",INDEX(Input!$B$7:$AJ$1007,$Y24,AJ$1)),""))</f>
        <v>Ross Porter</v>
      </c>
      <c r="AK24" s="187" t="str">
        <f>IF(OR($Z24="",AK$5=""),"",IFERROR(IF(INDEX(Input!$B$7:$AJ$1007,$Y24,AK$1)="","",INDEX(Input!$B$7:$AJ$1007,$Y24,AK$1)),""))</f>
        <v>1-771-531-6786</v>
      </c>
      <c r="AL24" s="187" t="str">
        <f>IF(OR($Z24="",AL$5=""),"",IFERROR(IF(INDEX(Input!$B$7:$AJ$1007,$Y24,AL$1)="","",INDEX(Input!$B$7:$AJ$1007,$Y24,AL$1)),""))</f>
        <v>1-445-432-2656</v>
      </c>
      <c r="AM24" s="187" t="str">
        <f>IF(OR($Z24="",AM$5=""),"",IFERROR(IF(INDEX(Input!$B$7:$AJ$1007,$Y24,AM$1)="","",INDEX(Input!$B$7:$AJ$1007,$Y24,AM$1)),""))</f>
        <v>nulla.dignissim.maecenas@protonmail.com</v>
      </c>
      <c r="AN24" s="187" t="str">
        <f>IF(OR($Z24="",AN$5=""),"",IFERROR(IF(INDEX(Input!$B$7:$AJ$1007,$Y24,AN$1)="","",INDEX(Input!$B$7:$AJ$1007,$Y24,AN$1)),""))</f>
        <v>Macro Finance.com</v>
      </c>
      <c r="AO24" s="187" t="str">
        <f>IF(OR($Z24="",AO$5=""),"",IFERROR(IF(INDEX(Input!$B$7:$AJ$1007,$Y24,AO$1)="","",INDEX(Input!$B$7:$AJ$1007,$Y24,AO$1)),""))</f>
        <v>linkedin.com/company/Macro Finance</v>
      </c>
      <c r="AP24" s="187" t="str">
        <f>IF(OR($Z24="",AP$5=""),"",IFERROR(IF(INDEX(Input!$B$7:$AJ$1007,$Y24,AP$1)="","",INDEX(Input!$B$7:$AJ$1007,$Y24,AP$1)),""))</f>
        <v/>
      </c>
      <c r="AQ24" s="187" t="str">
        <f>IF(OR($Z24="",AQ$5=""),"",IFERROR(IF(INDEX(Input!$B$7:$AJ$1007,$Y24,AQ$1)="","",INDEX(Input!$B$7:$AJ$1007,$Y24,AQ$1)),""))</f>
        <v>India</v>
      </c>
      <c r="AR24" s="187" t="str">
        <f>IF(OR($Z24="",AR$5=""),"",IFERROR(IF(INDEX(Input!$B$7:$AJ$1007,$Y24,AR$1)="","",INDEX(Input!$B$7:$AJ$1007,$Y24,AR$1)),""))</f>
        <v/>
      </c>
      <c r="AS24" s="187" t="str">
        <f>IF(OR($Z24="",AS$5=""),"",IFERROR(IF(INDEX(Input!$B$7:$AJ$1007,$Y24,AS$1)="","",INDEX(Input!$B$7:$AJ$1007,$Y24,AS$1)),""))</f>
        <v>Wroclaw</v>
      </c>
      <c r="AT24" s="187" t="str">
        <f>IF(OR($Z24="",AT$5=""),"",IFERROR(IF(INDEX(Input!$B$7:$AJ$1007,$Y24,AT$1)="","",INDEX(Input!$B$7:$AJ$1007,$Y24,AT$1)),""))</f>
        <v>056577</v>
      </c>
      <c r="AU24" s="187" t="str">
        <f>IF(OR($Z24="",AU$5=""),"",IFERROR(IF(INDEX(Input!$B$7:$AJ$1007,$Y24,AU$1)="","",INDEX(Input!$B$7:$AJ$1007,$Y24,AU$1)),""))</f>
        <v>Thames</v>
      </c>
      <c r="AV24" s="187">
        <f>IF(OR($Z24="",AV$5=""),"",IFERROR(IF(INDEX(Input!$B$7:$AJ$1007,$Y24,AV$1)="","",INDEX(Input!$B$7:$AJ$1007,$Y24,AV$1)),""))</f>
        <v>37200</v>
      </c>
      <c r="AW24" s="187">
        <f>IF(OR($Z24="",AW$5=""),"",IFERROR(IF(INDEX(Input!$B$7:$AJ$1007,$Y24,AW$1)="","",INDEX(Input!$B$7:$AJ$1007,$Y24,AW$1)),""))</f>
        <v>2946000</v>
      </c>
      <c r="AX24" s="187">
        <f>IF(OR($Z24="",AX$5=""),"",IFERROR(IF(INDEX(Input!$B$7:$AJ$1007,$Y24,AX$1)="","",INDEX(Input!$B$7:$AJ$1007,$Y24,AX$1)),""))</f>
        <v>557500</v>
      </c>
      <c r="AY24" s="187" t="str">
        <f>IF(OR($Z24="",AY$5=""),"",IFERROR(IF(INDEX(Input!$B$7:$AJ$1007,$Y24,AY$1)="","",INDEX(Input!$B$7:$AJ$1007,$Y24,AY$1)),""))</f>
        <v/>
      </c>
      <c r="AZ24" s="187" t="str">
        <f>IF(OR($Z24="",AZ$5=""),"",IFERROR(IF(INDEX(Input!$B$7:$AJ$1007,$Y24,AZ$1)="","",INDEX(Input!$B$7:$AJ$1007,$Y24,AZ$1)),""))</f>
        <v/>
      </c>
      <c r="BA24" s="187">
        <f>IF(OR($Z24="",BA$5=""),"",IFERROR(IF(INDEX(Input!$B$7:$AJ$1007,$Y24,BA$1)="","",INDEX(Input!$B$7:$AJ$1007,$Y24,BA$1)),""))</f>
        <v>415</v>
      </c>
      <c r="BB24" s="187" t="str">
        <f>IF(OR($Z24="",BB$5=""),"",IFERROR(IF(INDEX(Input!$B$7:$AJ$1007,$Y24,BB$1)="","",INDEX(Input!$B$7:$AJ$1007,$Y24,BB$1)),""))</f>
        <v/>
      </c>
      <c r="BC24" s="187" t="str">
        <f>IF(OR($Z24="",BC$5=""),"",IFERROR(IF(INDEX(Input!$B$7:$AJ$1007,$Y24,BC$1)="","",INDEX(Input!$B$7:$AJ$1007,$Y24,BC$1)),""))</f>
        <v>SAP</v>
      </c>
      <c r="BD24" s="187" t="str">
        <f>IF(OR($Z24="",BD$5=""),"",IFERROR(IF(INDEX(Input!$B$7:$AJ$1007,$Y24,BD$1)="","",INDEX(Input!$B$7:$AJ$1007,$Y24,BD$1)),""))</f>
        <v>finances</v>
      </c>
      <c r="BE24" s="187" t="str">
        <f>IF(OR($Z24="",BE$5=""),"",IFERROR(IF(INDEX(Input!$B$7:$AJ$1007,$Y24,BE$1)="","",INDEX(Input!$B$7:$AJ$1007,$Y24,BE$1)),""))</f>
        <v/>
      </c>
      <c r="BF24" s="187" t="str">
        <f>IF(OR($Z24="",BF$5=""),"",IFERROR(IF(INDEX(Input!$B$7:$AJ$1007,$Y24,BF$1)="","",INDEX(Input!$B$7:$AJ$1007,$Y24,BF$1)),""))</f>
        <v/>
      </c>
      <c r="BG24" s="187" t="str">
        <f>IF(OR($Z24="",BG$5=""),"",IFERROR(IF(INDEX(Input!$B$7:$AJ$1007,$Y24,BG$1)="","",INDEX(Input!$B$7:$AJ$1007,$Y24,BG$1)),""))</f>
        <v/>
      </c>
      <c r="BH24" s="187" t="str">
        <f>IF(OR($Z24="",BH$5=""),"",IFERROR(IF(INDEX(Input!$B$7:$AJ$1007,$Y24,BH$1)="","",INDEX(Input!$B$7:$AJ$1007,$Y24,BH$1)),""))</f>
        <v/>
      </c>
      <c r="BI24" s="187" t="str">
        <f>IF(OR($Z24="",BI$5=""),"",IFERROR(IF(INDEX(Input!$B$7:$AJ$1007,$Y24,BI$1)="","",INDEX(Input!$B$7:$AJ$1007,$Y24,BI$1)),""))</f>
        <v/>
      </c>
      <c r="BJ24" s="187" t="str">
        <f>IF(OR($Z24="",BJ$5=""),"",IFERROR(IF(INDEX(Input!$B$7:$AJ$1007,$Y24,BJ$1)="","",INDEX(Input!$B$7:$AJ$1007,$Y24,BJ$1)),""))</f>
        <v/>
      </c>
      <c r="BK24" s="187" t="str">
        <f>IF(OR($Z24="",BK$5=""),"",IFERROR(IF(INDEX(Input!$B$7:$AJ$1007,$Y24,BK$1)="","",INDEX(Input!$B$7:$AJ$1007,$Y24,BK$1)),""))</f>
        <v/>
      </c>
      <c r="BL24" s="187" t="str">
        <f>IF(OR($Z24="",BL$5=""),"",IFERROR(IF(INDEX(Input!$B$7:$AJ$1007,$Y24,BL$1)="","",INDEX(Input!$B$7:$AJ$1007,$Y24,BL$1)),""))</f>
        <v/>
      </c>
      <c r="BM24" s="187" t="str">
        <f>IF(OR($Z24="",BM$5=""),"",IFERROR(IF(INDEX(Input!$B$7:$AJ$1007,$Y24,BM$1)="","",INDEX(Input!$B$7:$AJ$1007,$Y24,BM$1)),""))</f>
        <v/>
      </c>
      <c r="BN24" s="187" t="str">
        <f>IF(OR($Z24="",BN$5=""),"",IFERROR(IF(INDEX(Input!$B$7:$AJ$1007,$Y24,BN$1)="","",INDEX(Input!$B$7:$AJ$1007,$Y24,BN$1)),""))</f>
        <v/>
      </c>
      <c r="BO24" s="187" t="str">
        <f>IF(OR($Z24="",BO$5=""),"",IFERROR(IF(INDEX(Input!$B$7:$AJ$1007,$Y24,BO$1)="","",INDEX(Input!$B$7:$AJ$1007,$Y24,BO$1)),""))</f>
        <v/>
      </c>
      <c r="BP24" s="187" t="str">
        <f>IF(OR($Z24="",BP$5=""),"",IFERROR(IF(INDEX(Input!$B$7:$AJ$1007,$Y24,BP$1)="","",INDEX(Input!$B$7:$AJ$1007,$Y24,BP$1)),""))</f>
        <v/>
      </c>
      <c r="BQ24" s="187" t="str">
        <f>IF(OR($Z24="",BQ$5=""),"",IFERROR(IF(INDEX(Input!$B$7:$AJ$1007,$Y24,BQ$1)="","",INDEX(Input!$B$7:$AJ$1007,$Y24,BQ$1)),""))</f>
        <v/>
      </c>
      <c r="BR24" s="187" t="str">
        <f>IF(OR($Z24="",BR$5=""),"",IFERROR(IF(INDEX(Input!$B$7:$AJ$1007,$Y24,BR$1)="","",INDEX(Input!$B$7:$AJ$1007,$Y24,BR$1)),""))</f>
        <v/>
      </c>
      <c r="BS24" s="187" t="str">
        <f>IF(OR($Z24="",BS$5=""),"",IFERROR(IF(INDEX(Input!$B$7:$AJ$1007,$Y24,BS$1)="","",INDEX(Input!$B$7:$AJ$1007,$Y24,BS$1)),""))</f>
        <v/>
      </c>
      <c r="BT24" s="187" t="str">
        <f>IF(OR($Z24="",BT$5=""),"",IFERROR(IF(INDEX(Input!$B$7:$AJ$1007,$Y24,BT$1)="","",INDEX(Input!$B$7:$AJ$1007,$Y24,BT$1)),""))</f>
        <v/>
      </c>
      <c r="BU24" s="187" t="str">
        <f>IF(OR($Z24="",BU$5=""),"",IFERROR(IF(INDEX(Input!$B$7:$AJ$1007,$Y24,BU$1)="","",INDEX(Input!$B$7:$AJ$1007,$Y24,BU$1)),""))</f>
        <v/>
      </c>
      <c r="BV24" s="187" t="str">
        <f>IF(OR($Z24="",BV$5=""),"",IFERROR(IF(INDEX(Input!$B$7:$AJ$1007,$Y24,BV$1)="","",INDEX(Input!$B$7:$AJ$1007,$Y24,BV$1)),""))</f>
        <v/>
      </c>
      <c r="BW24" s="187" t="str">
        <f>IF(OR($Z24="",BW$5=""),"",IFERROR(IF(INDEX(Input!$B$7:$AJ$1007,$Y24,BW$1)="","",INDEX(Input!$B$7:$AJ$1007,$Y24,BW$1)),""))</f>
        <v/>
      </c>
      <c r="BX24" s="187" t="str">
        <f>IF(OR($Z24="",BX$5=""),"",IFERROR(IF(INDEX(Input!$B$7:$AJ$1007,$Y24,BX$1)="","",INDEX(Input!$B$7:$AJ$1007,$Y24,BX$1)),""))</f>
        <v/>
      </c>
      <c r="BY24" s="227" t="str">
        <f t="shared" si="7"/>
        <v>3.1.1973</v>
      </c>
      <c r="BZ24" s="227" t="str">
        <f t="shared" si="8"/>
        <v/>
      </c>
      <c r="CA24" s="227" t="str">
        <f t="shared" si="9"/>
        <v/>
      </c>
      <c r="CB24" s="227" t="str">
        <f t="shared" si="10"/>
        <v/>
      </c>
      <c r="CC24" s="227" t="str">
        <f t="shared" si="11"/>
        <v/>
      </c>
      <c r="CD24" s="224">
        <f t="shared" si="34"/>
        <v>18</v>
      </c>
      <c r="CE24" s="224">
        <f t="shared" si="68"/>
        <v>1</v>
      </c>
      <c r="CF24" s="224">
        <f t="shared" si="68"/>
        <v>1</v>
      </c>
      <c r="CG24" s="224">
        <f t="shared" si="68"/>
        <v>1</v>
      </c>
      <c r="CH24" s="224">
        <f t="shared" si="68"/>
        <v>1</v>
      </c>
      <c r="CJ24" s="252">
        <f t="shared" si="35"/>
        <v>18</v>
      </c>
      <c r="CK24" s="253" t="str">
        <f>IF(CL24="","",IF(ISNUMBER(MATCH(CL24,$CL$6:CL23,0)),"",CJ24))</f>
        <v/>
      </c>
      <c r="CL24" s="181" t="str">
        <f t="shared" si="36"/>
        <v>Collective Company</v>
      </c>
      <c r="CM24" s="175" t="str">
        <f t="shared" si="37"/>
        <v/>
      </c>
      <c r="CN24" s="175" t="str">
        <f t="shared" si="38"/>
        <v/>
      </c>
      <c r="CO24" s="175" t="str">
        <f t="shared" si="39"/>
        <v/>
      </c>
      <c r="CP24" s="59"/>
      <c r="CQ24" s="60"/>
      <c r="CR24" s="181" t="str">
        <f>IF(CS24="","",IF(ISNUMBER(MATCH(CS24,$CS$6:CS23,0)),"",CJ24))</f>
        <v/>
      </c>
      <c r="CS24" s="181" t="str">
        <f t="shared" si="14"/>
        <v>India</v>
      </c>
      <c r="CT24" s="177" t="str">
        <f t="shared" si="41"/>
        <v/>
      </c>
      <c r="CU24" s="177" t="str">
        <f t="shared" si="42"/>
        <v/>
      </c>
      <c r="CV24" s="256" t="str">
        <f>IF(CW24="","",IF(ISNUMBER(MATCH(CW24,$CW$6:CW23,0)),"",CJ24))</f>
        <v/>
      </c>
      <c r="CW24" s="181" t="str">
        <f t="shared" si="15"/>
        <v>Partner</v>
      </c>
      <c r="CX24" s="178" t="str">
        <f t="shared" si="43"/>
        <v/>
      </c>
      <c r="CY24" s="178" t="str">
        <f t="shared" si="44"/>
        <v/>
      </c>
      <c r="CZ24" s="184" t="str">
        <f t="shared" si="45"/>
        <v/>
      </c>
      <c r="DA24" s="68"/>
      <c r="DB24" s="69"/>
      <c r="DC24" s="181" t="str">
        <f>IF(DE24="","",IF(ISNUMBER(MATCH(DE24,$DE$6:DE23,0)),"",CJ24))</f>
        <v/>
      </c>
      <c r="DD24" s="181">
        <f t="shared" si="16"/>
        <v>2946000</v>
      </c>
      <c r="DE24" s="181" t="str">
        <f t="shared" si="16"/>
        <v>India</v>
      </c>
      <c r="DF24" s="177" t="str">
        <f t="shared" si="48"/>
        <v/>
      </c>
      <c r="DG24" s="185" t="str">
        <f t="shared" si="49"/>
        <v/>
      </c>
      <c r="DH24" s="77"/>
      <c r="DI24" s="78"/>
      <c r="DJ24" s="181" t="str">
        <f>IF(DL24="","",IF(ISNUMBER(MATCH(DL24,$DL$6:DL23,0)),"",CJ24))</f>
        <v/>
      </c>
      <c r="DK24" s="181">
        <f t="shared" si="17"/>
        <v>2946000</v>
      </c>
      <c r="DL24" s="181" t="str">
        <f t="shared" si="17"/>
        <v>Financial</v>
      </c>
      <c r="DM24" s="177" t="str">
        <f t="shared" si="52"/>
        <v/>
      </c>
      <c r="DN24" s="177" t="str">
        <f t="shared" si="53"/>
        <v/>
      </c>
      <c r="DO24" s="181">
        <f t="shared" si="18"/>
        <v>415</v>
      </c>
      <c r="DP24" s="51"/>
      <c r="DQ24" s="51"/>
      <c r="DR24" s="51"/>
      <c r="EA24" s="227">
        <f t="shared" si="56"/>
        <v>1</v>
      </c>
      <c r="EB24" s="227">
        <f t="shared" si="19"/>
        <v>3</v>
      </c>
      <c r="EC24" s="227">
        <f t="shared" si="57"/>
        <v>1973</v>
      </c>
      <c r="EE24" s="227" t="str">
        <f t="shared" si="58"/>
        <v/>
      </c>
      <c r="EF24" s="227" t="str">
        <f t="shared" si="20"/>
        <v/>
      </c>
      <c r="EG24" s="227" t="str">
        <f t="shared" si="59"/>
        <v/>
      </c>
      <c r="EI24" s="227" t="str">
        <f t="shared" si="60"/>
        <v/>
      </c>
      <c r="EJ24" s="227" t="str">
        <f t="shared" si="21"/>
        <v/>
      </c>
      <c r="EK24" s="227" t="str">
        <f t="shared" si="61"/>
        <v/>
      </c>
      <c r="EM24" s="227" t="str">
        <f t="shared" si="62"/>
        <v/>
      </c>
      <c r="EN24" s="227" t="str">
        <f t="shared" si="22"/>
        <v/>
      </c>
      <c r="EO24" s="227" t="str">
        <f t="shared" si="63"/>
        <v/>
      </c>
      <c r="EQ24" s="227" t="str">
        <f t="shared" si="64"/>
        <v/>
      </c>
      <c r="ER24" s="227" t="str">
        <f t="shared" si="23"/>
        <v/>
      </c>
      <c r="ES24" s="227" t="str">
        <f t="shared" si="65"/>
        <v/>
      </c>
    </row>
    <row r="25" spans="2:149" x14ac:dyDescent="0.25">
      <c r="B25" s="160">
        <f>IF(COUNTIF(INDEX(Form!$B$9:$K$83,ROW(Calc!B19),),"")&lt;10,ROW(B27),0)</f>
        <v>27</v>
      </c>
      <c r="C25" s="161"/>
      <c r="E25" s="180" t="str">
        <f t="shared" si="5"/>
        <v>OTHER LOCATIONS</v>
      </c>
      <c r="F25" s="180">
        <f>IFERROR(IF(ROWS(AllInput[])-COUNTIF(INDEX(Input!$B$7:$AJ$1006,,ROW(F25)-ROW($F$6)),"")&gt;0,ROW(F25)-ROW($F$6),""),"")</f>
        <v>19</v>
      </c>
      <c r="G25" s="180" t="str">
        <f t="shared" si="6"/>
        <v/>
      </c>
      <c r="H25" s="147"/>
      <c r="I25" s="224">
        <f t="shared" si="24"/>
        <v>1</v>
      </c>
      <c r="J25" s="224" t="str">
        <f t="shared" si="25"/>
        <v>B-00021</v>
      </c>
      <c r="K25" s="52"/>
      <c r="L25" s="224" t="str">
        <f>IF(P25="","",IF(ISNUMBER(MATCH(P25,$P$6:P24,0)),"",Y25))</f>
        <v/>
      </c>
      <c r="M25" s="224" t="str">
        <f>IF(Q25="","",IF(ISNUMBER(MATCH(Q25,$Q$6:Q24,0)),"",Y25))</f>
        <v/>
      </c>
      <c r="N25" s="224" t="str">
        <f>IF(R25="","",IF(ISNUMBER(MATCH(R25,$R$6:R24,0)),"",Y25))</f>
        <v/>
      </c>
      <c r="O25" s="224">
        <f>IF(S25="","",IF(ISNUMBER(MATCH(S25,$S$6:S24,0)),"",Y25))</f>
        <v>19</v>
      </c>
      <c r="P25" s="224" t="str">
        <f t="shared" si="26"/>
        <v>Financial</v>
      </c>
      <c r="Q25" s="224" t="str">
        <f t="shared" si="27"/>
        <v>Turkey</v>
      </c>
      <c r="R25" s="224" t="str">
        <f t="shared" si="28"/>
        <v/>
      </c>
      <c r="S25" s="224">
        <f t="shared" si="29"/>
        <v>36900</v>
      </c>
      <c r="T25" s="175" t="str">
        <f t="shared" si="30"/>
        <v/>
      </c>
      <c r="U25" s="175" t="str">
        <f t="shared" si="31"/>
        <v/>
      </c>
      <c r="V25" s="175" t="str">
        <f t="shared" si="32"/>
        <v/>
      </c>
      <c r="W25" s="175">
        <f t="shared" si="33"/>
        <v>36900</v>
      </c>
      <c r="X25" s="52"/>
      <c r="Y25" s="248">
        <v>19</v>
      </c>
      <c r="Z25" s="186">
        <f t="shared" si="66"/>
        <v>19</v>
      </c>
      <c r="AA25" s="187" t="str">
        <f>IFERROR(IF(LEN(INDEX(Input!$B$7:$AJ$1007,$Y25,AA$1))=0,"",INDEX(Input!$B$7:$AJ$1007,$Y25,AA$1)),"")</f>
        <v>B-00021</v>
      </c>
      <c r="AB25" s="187" t="str">
        <f>IFERROR(IF(LEN(INDEX(Input!$B$7:$AJ$1007,$Y25,AB$1))=0,"",INDEX(Input!$B$7:$AJ$1007,$Y25,AB$1)),"")</f>
        <v>Financefluent</v>
      </c>
      <c r="AC25" s="187" t="str">
        <f>IF(OR($Z25="",AC$5=""),"",IFERROR(IF(INDEX(Input!$B$7:$AJ$1007,$Y25,AC$1)="","",INDEX(Input!$B$7:$AJ$1007,$Y25,AC$1)),""))</f>
        <v>Commandite Company</v>
      </c>
      <c r="AD25" s="187" t="str">
        <f>IF(OR($Z25="",AD$5=""),"",IFERROR(IF(INDEX(Input!$B$7:$AJ$1007,$Y25,AD$1)="","",INDEX(Input!$B$7:$AJ$1007,$Y25,AD$1)),""))</f>
        <v>Corporation</v>
      </c>
      <c r="AE25" s="187" t="str">
        <f>IF(OR($Z25="",AE$5=""),"",IFERROR(IF(INDEX(Input!$B$7:$AJ$1007,$Y25,AE$1)="","",INDEX(Input!$B$7:$AJ$1007,$Y25,AE$1)),""))</f>
        <v>Financefluent - xyz</v>
      </c>
      <c r="AF25" s="187">
        <f>IF(OR($Z25="",AF$5=""),"",IFERROR(IF(INDEX(Input!$B$7:$AJ$1007,$Y25,AF$1)="","",INDEX(Input!$B$7:$AJ$1007,$Y25,AF$1)),""))</f>
        <v>43804</v>
      </c>
      <c r="AG25" s="187" t="str">
        <f>IF(OR($Z25="",AG$5=""),"",IFERROR(IF(INDEX(Input!$B$7:$AJ$1007,$Y25,AG$1)="","",INDEX(Input!$B$7:$AJ$1007,$Y25,AG$1)),""))</f>
        <v>Camille Beach</v>
      </c>
      <c r="AH25" s="187" t="str">
        <f>IF(OR($Z25="",AH$5=""),"",IFERROR(IF(INDEX(Input!$B$7:$AJ$1007,$Y25,AH$1)="","",INDEX(Input!$B$7:$AJ$1007,$Y25,AH$1)),""))</f>
        <v>Financial</v>
      </c>
      <c r="AI25" s="187" t="str">
        <f>IF(OR($Z25="",AI$5=""),"",IFERROR(IF(INDEX(Input!$B$7:$AJ$1007,$Y25,AI$1)="","",INDEX(Input!$B$7:$AJ$1007,$Y25,AI$1)),""))</f>
        <v>Ross Pope</v>
      </c>
      <c r="AJ25" s="187" t="str">
        <f>IF(OR($Z25="",AJ$5=""),"",IFERROR(IF(INDEX(Input!$B$7:$AJ$1007,$Y25,AJ$1)="","",INDEX(Input!$B$7:$AJ$1007,$Y25,AJ$1)),""))</f>
        <v>Norman Dillon</v>
      </c>
      <c r="AK25" s="187" t="str">
        <f>IF(OR($Z25="",AK$5=""),"",IFERROR(IF(INDEX(Input!$B$7:$AJ$1007,$Y25,AK$1)="","",INDEX(Input!$B$7:$AJ$1007,$Y25,AK$1)),""))</f>
        <v>(803) 712-9679</v>
      </c>
      <c r="AL25" s="187" t="str">
        <f>IF(OR($Z25="",AL$5=""),"",IFERROR(IF(INDEX(Input!$B$7:$AJ$1007,$Y25,AL$1)="","",INDEX(Input!$B$7:$AJ$1007,$Y25,AL$1)),""))</f>
        <v>1-444-338-7407</v>
      </c>
      <c r="AM25" s="187" t="str">
        <f>IF(OR($Z25="",AM$5=""),"",IFERROR(IF(INDEX(Input!$B$7:$AJ$1007,$Y25,AM$1)="","",INDEX(Input!$B$7:$AJ$1007,$Y25,AM$1)),""))</f>
        <v>nec.ante@outlook.net</v>
      </c>
      <c r="AN25" s="187" t="str">
        <f>IF(OR($Z25="",AN$5=""),"",IFERROR(IF(INDEX(Input!$B$7:$AJ$1007,$Y25,AN$1)="","",INDEX(Input!$B$7:$AJ$1007,$Y25,AN$1)),""))</f>
        <v>Financefluent.com</v>
      </c>
      <c r="AO25" s="187" t="str">
        <f>IF(OR($Z25="",AO$5=""),"",IFERROR(IF(INDEX(Input!$B$7:$AJ$1007,$Y25,AO$1)="","",INDEX(Input!$B$7:$AJ$1007,$Y25,AO$1)),""))</f>
        <v>linkedin.com/company/Financefluent</v>
      </c>
      <c r="AP25" s="187" t="str">
        <f>IF(OR($Z25="",AP$5=""),"",IFERROR(IF(INDEX(Input!$B$7:$AJ$1007,$Y25,AP$1)="","",INDEX(Input!$B$7:$AJ$1007,$Y25,AP$1)),""))</f>
        <v/>
      </c>
      <c r="AQ25" s="187" t="str">
        <f>IF(OR($Z25="",AQ$5=""),"",IFERROR(IF(INDEX(Input!$B$7:$AJ$1007,$Y25,AQ$1)="","",INDEX(Input!$B$7:$AJ$1007,$Y25,AQ$1)),""))</f>
        <v>Turkey</v>
      </c>
      <c r="AR25" s="187" t="str">
        <f>IF(OR($Z25="",AR$5=""),"",IFERROR(IF(INDEX(Input!$B$7:$AJ$1007,$Y25,AR$1)="","",INDEX(Input!$B$7:$AJ$1007,$Y25,AR$1)),""))</f>
        <v/>
      </c>
      <c r="AS25" s="187" t="str">
        <f>IF(OR($Z25="",AS$5=""),"",IFERROR(IF(INDEX(Input!$B$7:$AJ$1007,$Y25,AS$1)="","",INDEX(Input!$B$7:$AJ$1007,$Y25,AS$1)),""))</f>
        <v>Madrid</v>
      </c>
      <c r="AT25" s="187" t="str">
        <f>IF(OR($Z25="",AT$5=""),"",IFERROR(IF(INDEX(Input!$B$7:$AJ$1007,$Y25,AT$1)="","",INDEX(Input!$B$7:$AJ$1007,$Y25,AT$1)),""))</f>
        <v>48855</v>
      </c>
      <c r="AU25" s="187" t="str">
        <f>IF(OR($Z25="",AU$5=""),"",IFERROR(IF(INDEX(Input!$B$7:$AJ$1007,$Y25,AU$1)="","",INDEX(Input!$B$7:$AJ$1007,$Y25,AU$1)),""))</f>
        <v>Valle del Guamuez</v>
      </c>
      <c r="AV25" s="187">
        <f>IF(OR($Z25="",AV$5=""),"",IFERROR(IF(INDEX(Input!$B$7:$AJ$1007,$Y25,AV$1)="","",INDEX(Input!$B$7:$AJ$1007,$Y25,AV$1)),""))</f>
        <v>36900</v>
      </c>
      <c r="AW25" s="187">
        <f>IF(OR($Z25="",AW$5=""),"",IFERROR(IF(INDEX(Input!$B$7:$AJ$1007,$Y25,AW$1)="","",INDEX(Input!$B$7:$AJ$1007,$Y25,AW$1)),""))</f>
        <v>9844000</v>
      </c>
      <c r="AX25" s="187">
        <f>IF(OR($Z25="",AX$5=""),"",IFERROR(IF(INDEX(Input!$B$7:$AJ$1007,$Y25,AX$1)="","",INDEX(Input!$B$7:$AJ$1007,$Y25,AX$1)),""))</f>
        <v>833400</v>
      </c>
      <c r="AY25" s="187" t="str">
        <f>IF(OR($Z25="",AY$5=""),"",IFERROR(IF(INDEX(Input!$B$7:$AJ$1007,$Y25,AY$1)="","",INDEX(Input!$B$7:$AJ$1007,$Y25,AY$1)),""))</f>
        <v/>
      </c>
      <c r="AZ25" s="187" t="str">
        <f>IF(OR($Z25="",AZ$5=""),"",IFERROR(IF(INDEX(Input!$B$7:$AJ$1007,$Y25,AZ$1)="","",INDEX(Input!$B$7:$AJ$1007,$Y25,AZ$1)),""))</f>
        <v/>
      </c>
      <c r="BA25" s="187">
        <f>IF(OR($Z25="",BA$5=""),"",IFERROR(IF(INDEX(Input!$B$7:$AJ$1007,$Y25,BA$1)="","",INDEX(Input!$B$7:$AJ$1007,$Y25,BA$1)),""))</f>
        <v>185</v>
      </c>
      <c r="BB25" s="187" t="str">
        <f>IF(OR($Z25="",BB$5=""),"",IFERROR(IF(INDEX(Input!$B$7:$AJ$1007,$Y25,BB$1)="","",INDEX(Input!$B$7:$AJ$1007,$Y25,BB$1)),""))</f>
        <v/>
      </c>
      <c r="BC25" s="187" t="str">
        <f>IF(OR($Z25="",BC$5=""),"",IFERROR(IF(INDEX(Input!$B$7:$AJ$1007,$Y25,BC$1)="","",INDEX(Input!$B$7:$AJ$1007,$Y25,BC$1)),""))</f>
        <v>Salesforce, Oracle</v>
      </c>
      <c r="BD25" s="187" t="str">
        <f>IF(OR($Z25="",BD$5=""),"",IFERROR(IF(INDEX(Input!$B$7:$AJ$1007,$Y25,BD$1)="","",INDEX(Input!$B$7:$AJ$1007,$Y25,BD$1)),""))</f>
        <v>databases, finances</v>
      </c>
      <c r="BE25" s="187" t="str">
        <f>IF(OR($Z25="",BE$5=""),"",IFERROR(IF(INDEX(Input!$B$7:$AJ$1007,$Y25,BE$1)="","",INDEX(Input!$B$7:$AJ$1007,$Y25,BE$1)),""))</f>
        <v/>
      </c>
      <c r="BF25" s="187" t="str">
        <f>IF(OR($Z25="",BF$5=""),"",IFERROR(IF(INDEX(Input!$B$7:$AJ$1007,$Y25,BF$1)="","",INDEX(Input!$B$7:$AJ$1007,$Y25,BF$1)),""))</f>
        <v/>
      </c>
      <c r="BG25" s="187" t="str">
        <f>IF(OR($Z25="",BG$5=""),"",IFERROR(IF(INDEX(Input!$B$7:$AJ$1007,$Y25,BG$1)="","",INDEX(Input!$B$7:$AJ$1007,$Y25,BG$1)),""))</f>
        <v/>
      </c>
      <c r="BH25" s="187" t="str">
        <f>IF(OR($Z25="",BH$5=""),"",IFERROR(IF(INDEX(Input!$B$7:$AJ$1007,$Y25,BH$1)="","",INDEX(Input!$B$7:$AJ$1007,$Y25,BH$1)),""))</f>
        <v/>
      </c>
      <c r="BI25" s="187" t="str">
        <f>IF(OR($Z25="",BI$5=""),"",IFERROR(IF(INDEX(Input!$B$7:$AJ$1007,$Y25,BI$1)="","",INDEX(Input!$B$7:$AJ$1007,$Y25,BI$1)),""))</f>
        <v/>
      </c>
      <c r="BJ25" s="187" t="str">
        <f>IF(OR($Z25="",BJ$5=""),"",IFERROR(IF(INDEX(Input!$B$7:$AJ$1007,$Y25,BJ$1)="","",INDEX(Input!$B$7:$AJ$1007,$Y25,BJ$1)),""))</f>
        <v/>
      </c>
      <c r="BK25" s="187" t="str">
        <f>IF(OR($Z25="",BK$5=""),"",IFERROR(IF(INDEX(Input!$B$7:$AJ$1007,$Y25,BK$1)="","",INDEX(Input!$B$7:$AJ$1007,$Y25,BK$1)),""))</f>
        <v/>
      </c>
      <c r="BL25" s="187" t="str">
        <f>IF(OR($Z25="",BL$5=""),"",IFERROR(IF(INDEX(Input!$B$7:$AJ$1007,$Y25,BL$1)="","",INDEX(Input!$B$7:$AJ$1007,$Y25,BL$1)),""))</f>
        <v/>
      </c>
      <c r="BM25" s="187" t="str">
        <f>IF(OR($Z25="",BM$5=""),"",IFERROR(IF(INDEX(Input!$B$7:$AJ$1007,$Y25,BM$1)="","",INDEX(Input!$B$7:$AJ$1007,$Y25,BM$1)),""))</f>
        <v/>
      </c>
      <c r="BN25" s="187" t="str">
        <f>IF(OR($Z25="",BN$5=""),"",IFERROR(IF(INDEX(Input!$B$7:$AJ$1007,$Y25,BN$1)="","",INDEX(Input!$B$7:$AJ$1007,$Y25,BN$1)),""))</f>
        <v/>
      </c>
      <c r="BO25" s="187" t="str">
        <f>IF(OR($Z25="",BO$5=""),"",IFERROR(IF(INDEX(Input!$B$7:$AJ$1007,$Y25,BO$1)="","",INDEX(Input!$B$7:$AJ$1007,$Y25,BO$1)),""))</f>
        <v/>
      </c>
      <c r="BP25" s="187" t="str">
        <f>IF(OR($Z25="",BP$5=""),"",IFERROR(IF(INDEX(Input!$B$7:$AJ$1007,$Y25,BP$1)="","",INDEX(Input!$B$7:$AJ$1007,$Y25,BP$1)),""))</f>
        <v/>
      </c>
      <c r="BQ25" s="187" t="str">
        <f>IF(OR($Z25="",BQ$5=""),"",IFERROR(IF(INDEX(Input!$B$7:$AJ$1007,$Y25,BQ$1)="","",INDEX(Input!$B$7:$AJ$1007,$Y25,BQ$1)),""))</f>
        <v/>
      </c>
      <c r="BR25" s="187" t="str">
        <f>IF(OR($Z25="",BR$5=""),"",IFERROR(IF(INDEX(Input!$B$7:$AJ$1007,$Y25,BR$1)="","",INDEX(Input!$B$7:$AJ$1007,$Y25,BR$1)),""))</f>
        <v/>
      </c>
      <c r="BS25" s="187" t="str">
        <f>IF(OR($Z25="",BS$5=""),"",IFERROR(IF(INDEX(Input!$B$7:$AJ$1007,$Y25,BS$1)="","",INDEX(Input!$B$7:$AJ$1007,$Y25,BS$1)),""))</f>
        <v/>
      </c>
      <c r="BT25" s="187" t="str">
        <f>IF(OR($Z25="",BT$5=""),"",IFERROR(IF(INDEX(Input!$B$7:$AJ$1007,$Y25,BT$1)="","",INDEX(Input!$B$7:$AJ$1007,$Y25,BT$1)),""))</f>
        <v/>
      </c>
      <c r="BU25" s="187" t="str">
        <f>IF(OR($Z25="",BU$5=""),"",IFERROR(IF(INDEX(Input!$B$7:$AJ$1007,$Y25,BU$1)="","",INDEX(Input!$B$7:$AJ$1007,$Y25,BU$1)),""))</f>
        <v/>
      </c>
      <c r="BV25" s="187" t="str">
        <f>IF(OR($Z25="",BV$5=""),"",IFERROR(IF(INDEX(Input!$B$7:$AJ$1007,$Y25,BV$1)="","",INDEX(Input!$B$7:$AJ$1007,$Y25,BV$1)),""))</f>
        <v/>
      </c>
      <c r="BW25" s="187" t="str">
        <f>IF(OR($Z25="",BW$5=""),"",IFERROR(IF(INDEX(Input!$B$7:$AJ$1007,$Y25,BW$1)="","",INDEX(Input!$B$7:$AJ$1007,$Y25,BW$1)),""))</f>
        <v/>
      </c>
      <c r="BX25" s="187" t="str">
        <f>IF(OR($Z25="",BX$5=""),"",IFERROR(IF(INDEX(Input!$B$7:$AJ$1007,$Y25,BX$1)="","",INDEX(Input!$B$7:$AJ$1007,$Y25,BX$1)),""))</f>
        <v/>
      </c>
      <c r="BY25" s="227" t="str">
        <f t="shared" si="7"/>
        <v>12.5.2019</v>
      </c>
      <c r="BZ25" s="227" t="str">
        <f t="shared" si="8"/>
        <v/>
      </c>
      <c r="CA25" s="227" t="str">
        <f t="shared" si="9"/>
        <v/>
      </c>
      <c r="CB25" s="227" t="str">
        <f t="shared" si="10"/>
        <v/>
      </c>
      <c r="CC25" s="227" t="str">
        <f t="shared" si="11"/>
        <v/>
      </c>
      <c r="CD25" s="224">
        <f t="shared" si="34"/>
        <v>19</v>
      </c>
      <c r="CE25" s="224">
        <f t="shared" si="68"/>
        <v>1</v>
      </c>
      <c r="CF25" s="224">
        <f t="shared" si="68"/>
        <v>1</v>
      </c>
      <c r="CG25" s="224">
        <f t="shared" si="68"/>
        <v>1</v>
      </c>
      <c r="CH25" s="224">
        <f t="shared" si="68"/>
        <v>1</v>
      </c>
      <c r="CJ25" s="252">
        <f t="shared" si="35"/>
        <v>19</v>
      </c>
      <c r="CK25" s="253" t="str">
        <f>IF(CL25="","",IF(ISNUMBER(MATCH(CL25,$CL$6:CL24,0)),"",CJ25))</f>
        <v/>
      </c>
      <c r="CL25" s="181" t="str">
        <f t="shared" si="36"/>
        <v>Commandite Company</v>
      </c>
      <c r="CM25" s="175" t="str">
        <f t="shared" si="37"/>
        <v/>
      </c>
      <c r="CN25" s="175" t="str">
        <f t="shared" si="38"/>
        <v/>
      </c>
      <c r="CO25" s="175" t="str">
        <f t="shared" si="39"/>
        <v/>
      </c>
      <c r="CP25" s="59"/>
      <c r="CQ25" s="60"/>
      <c r="CR25" s="181" t="str">
        <f>IF(CS25="","",IF(ISNUMBER(MATCH(CS25,$CS$6:CS24,0)),"",CJ25))</f>
        <v/>
      </c>
      <c r="CS25" s="181" t="str">
        <f t="shared" si="14"/>
        <v>Turkey</v>
      </c>
      <c r="CT25" s="177" t="str">
        <f t="shared" si="41"/>
        <v/>
      </c>
      <c r="CU25" s="177" t="str">
        <f t="shared" si="42"/>
        <v/>
      </c>
      <c r="CV25" s="256" t="str">
        <f>IF(CW25="","",IF(ISNUMBER(MATCH(CW25,$CW$6:CW24,0)),"",CJ25))</f>
        <v/>
      </c>
      <c r="CW25" s="181" t="str">
        <f t="shared" si="15"/>
        <v>Corporation</v>
      </c>
      <c r="CX25" s="178" t="str">
        <f t="shared" si="43"/>
        <v/>
      </c>
      <c r="CY25" s="178" t="str">
        <f t="shared" si="44"/>
        <v/>
      </c>
      <c r="CZ25" s="184" t="str">
        <f t="shared" si="45"/>
        <v/>
      </c>
      <c r="DA25" s="68"/>
      <c r="DB25" s="69"/>
      <c r="DC25" s="181" t="str">
        <f>IF(DE25="","",IF(ISNUMBER(MATCH(DE25,$DE$6:DE24,0)),"",CJ25))</f>
        <v/>
      </c>
      <c r="DD25" s="181">
        <f t="shared" si="16"/>
        <v>9844000</v>
      </c>
      <c r="DE25" s="181" t="str">
        <f t="shared" si="16"/>
        <v>Turkey</v>
      </c>
      <c r="DF25" s="177" t="str">
        <f t="shared" si="48"/>
        <v/>
      </c>
      <c r="DG25" s="185" t="str">
        <f t="shared" si="49"/>
        <v/>
      </c>
      <c r="DH25" s="77"/>
      <c r="DI25" s="78"/>
      <c r="DJ25" s="181" t="str">
        <f>IF(DL25="","",IF(ISNUMBER(MATCH(DL25,$DL$6:DL24,0)),"",CJ25))</f>
        <v/>
      </c>
      <c r="DK25" s="181">
        <f t="shared" si="17"/>
        <v>9844000</v>
      </c>
      <c r="DL25" s="181" t="str">
        <f t="shared" si="17"/>
        <v>Financial</v>
      </c>
      <c r="DM25" s="177" t="str">
        <f t="shared" si="52"/>
        <v/>
      </c>
      <c r="DN25" s="177" t="str">
        <f t="shared" si="53"/>
        <v/>
      </c>
      <c r="DO25" s="181">
        <f t="shared" si="18"/>
        <v>185</v>
      </c>
      <c r="DP25" s="51"/>
      <c r="DQ25" s="51"/>
      <c r="DR25" s="51"/>
      <c r="EA25" s="227">
        <f t="shared" si="56"/>
        <v>5</v>
      </c>
      <c r="EB25" s="227">
        <f t="shared" si="19"/>
        <v>12</v>
      </c>
      <c r="EC25" s="227">
        <f t="shared" si="57"/>
        <v>2019</v>
      </c>
      <c r="EE25" s="227" t="str">
        <f t="shared" si="58"/>
        <v/>
      </c>
      <c r="EF25" s="227" t="str">
        <f t="shared" si="20"/>
        <v/>
      </c>
      <c r="EG25" s="227" t="str">
        <f t="shared" si="59"/>
        <v/>
      </c>
      <c r="EI25" s="227" t="str">
        <f t="shared" si="60"/>
        <v/>
      </c>
      <c r="EJ25" s="227" t="str">
        <f t="shared" si="21"/>
        <v/>
      </c>
      <c r="EK25" s="227" t="str">
        <f t="shared" si="61"/>
        <v/>
      </c>
      <c r="EM25" s="227" t="str">
        <f t="shared" si="62"/>
        <v/>
      </c>
      <c r="EN25" s="227" t="str">
        <f t="shared" si="22"/>
        <v/>
      </c>
      <c r="EO25" s="227" t="str">
        <f t="shared" si="63"/>
        <v/>
      </c>
      <c r="EQ25" s="227" t="str">
        <f t="shared" si="64"/>
        <v/>
      </c>
      <c r="ER25" s="227" t="str">
        <f t="shared" si="23"/>
        <v/>
      </c>
      <c r="ES25" s="227" t="str">
        <f t="shared" si="65"/>
        <v/>
      </c>
    </row>
    <row r="26" spans="2:149" x14ac:dyDescent="0.25">
      <c r="B26" s="160">
        <f>IF(COUNTIF(INDEX(Form!$B$9:$K$83,ROW(Calc!B20),),"")&lt;10,ROW(B28),0)</f>
        <v>0</v>
      </c>
      <c r="C26" s="161"/>
      <c r="E26" s="180" t="str">
        <f t="shared" si="5"/>
        <v>COMPANY REVENUE</v>
      </c>
      <c r="F26" s="180">
        <f>IFERROR(IF(ROWS(AllInput[])-COUNTIF(INDEX(Input!$B$7:$AJ$1006,,ROW(F26)-ROW($F$6)),"")&gt;0,ROW(F26)-ROW($F$6),""),"")</f>
        <v>20</v>
      </c>
      <c r="G26" s="180" t="str">
        <f t="shared" si="6"/>
        <v/>
      </c>
      <c r="H26" s="147"/>
      <c r="I26" s="224">
        <f t="shared" si="24"/>
        <v>1</v>
      </c>
      <c r="J26" s="224" t="str">
        <f t="shared" si="25"/>
        <v>B-00022</v>
      </c>
      <c r="K26" s="52"/>
      <c r="L26" s="224" t="str">
        <f>IF(P26="","",IF(ISNUMBER(MATCH(P26,$P$6:P25,0)),"",Y26))</f>
        <v/>
      </c>
      <c r="M26" s="224" t="str">
        <f>IF(Q26="","",IF(ISNUMBER(MATCH(Q26,$Q$6:Q25,0)),"",Y26))</f>
        <v/>
      </c>
      <c r="N26" s="224" t="str">
        <f>IF(R26="","",IF(ISNUMBER(MATCH(R26,$R$6:R25,0)),"",Y26))</f>
        <v/>
      </c>
      <c r="O26" s="224">
        <f>IF(S26="","",IF(ISNUMBER(MATCH(S26,$S$6:S25,0)),"",Y26))</f>
        <v>20</v>
      </c>
      <c r="P26" s="224" t="str">
        <f t="shared" si="26"/>
        <v>Food industry</v>
      </c>
      <c r="Q26" s="224" t="str">
        <f t="shared" si="27"/>
        <v>India</v>
      </c>
      <c r="R26" s="224" t="str">
        <f t="shared" si="28"/>
        <v/>
      </c>
      <c r="S26" s="224">
        <f t="shared" si="29"/>
        <v>1300</v>
      </c>
      <c r="T26" s="175" t="str">
        <f t="shared" si="30"/>
        <v/>
      </c>
      <c r="U26" s="175" t="str">
        <f t="shared" si="31"/>
        <v/>
      </c>
      <c r="V26" s="175" t="str">
        <f t="shared" si="32"/>
        <v/>
      </c>
      <c r="W26" s="175">
        <f t="shared" si="33"/>
        <v>1300</v>
      </c>
      <c r="X26" s="52"/>
      <c r="Y26" s="248">
        <v>20</v>
      </c>
      <c r="Z26" s="186">
        <f t="shared" si="66"/>
        <v>20</v>
      </c>
      <c r="AA26" s="187" t="str">
        <f>IFERROR(IF(LEN(INDEX(Input!$B$7:$AJ$1007,$Y26,AA$1))=0,"",INDEX(Input!$B$7:$AJ$1007,$Y26,AA$1)),"")</f>
        <v>B-00022</v>
      </c>
      <c r="AB26" s="187" t="str">
        <f>IFERROR(IF(LEN(INDEX(Input!$B$7:$AJ$1007,$Y26,AB$1))=0,"",INDEX(Input!$B$7:$AJ$1007,$Y26,AB$1)),"")</f>
        <v>Soft Marketing</v>
      </c>
      <c r="AC26" s="187" t="str">
        <f>IF(OR($Z26="",AC$5=""),"",IFERROR(IF(INDEX(Input!$B$7:$AJ$1007,$Y26,AC$1)="","",INDEX(Input!$B$7:$AJ$1007,$Y26,AC$1)),""))</f>
        <v>Collective Company</v>
      </c>
      <c r="AD26" s="187" t="str">
        <f>IF(OR($Z26="",AD$5=""),"",IFERROR(IF(INDEX(Input!$B$7:$AJ$1007,$Y26,AD$1)="","",INDEX(Input!$B$7:$AJ$1007,$Y26,AD$1)),""))</f>
        <v>Startup</v>
      </c>
      <c r="AE26" s="187" t="str">
        <f>IF(OR($Z26="",AE$5=""),"",IFERROR(IF(INDEX(Input!$B$7:$AJ$1007,$Y26,AE$1)="","",INDEX(Input!$B$7:$AJ$1007,$Y26,AE$1)),""))</f>
        <v>Soft Marketing - xyz</v>
      </c>
      <c r="AF26" s="187">
        <f>IF(OR($Z26="",AF$5=""),"",IFERROR(IF(INDEX(Input!$B$7:$AJ$1007,$Y26,AF$1)="","",INDEX(Input!$B$7:$AJ$1007,$Y26,AF$1)),""))</f>
        <v>29520</v>
      </c>
      <c r="AG26" s="187" t="str">
        <f>IF(OR($Z26="",AG$5=""),"",IFERROR(IF(INDEX(Input!$B$7:$AJ$1007,$Y26,AG$1)="","",INDEX(Input!$B$7:$AJ$1007,$Y26,AG$1)),""))</f>
        <v>Jenette Holland</v>
      </c>
      <c r="AH26" s="187" t="str">
        <f>IF(OR($Z26="",AH$5=""),"",IFERROR(IF(INDEX(Input!$B$7:$AJ$1007,$Y26,AH$1)="","",INDEX(Input!$B$7:$AJ$1007,$Y26,AH$1)),""))</f>
        <v>Food industry</v>
      </c>
      <c r="AI26" s="187" t="str">
        <f>IF(OR($Z26="",AI$5=""),"",IFERROR(IF(INDEX(Input!$B$7:$AJ$1007,$Y26,AI$1)="","",INDEX(Input!$B$7:$AJ$1007,$Y26,AI$1)),""))</f>
        <v>Mark Tyler</v>
      </c>
      <c r="AJ26" s="187" t="str">
        <f>IF(OR($Z26="",AJ$5=""),"",IFERROR(IF(INDEX(Input!$B$7:$AJ$1007,$Y26,AJ$1)="","",INDEX(Input!$B$7:$AJ$1007,$Y26,AJ$1)),""))</f>
        <v>Beatrice Wyatt</v>
      </c>
      <c r="AK26" s="187" t="str">
        <f>IF(OR($Z26="",AK$5=""),"",IFERROR(IF(INDEX(Input!$B$7:$AJ$1007,$Y26,AK$1)="","",INDEX(Input!$B$7:$AJ$1007,$Y26,AK$1)),""))</f>
        <v>(463) 249-6131</v>
      </c>
      <c r="AL26" s="187" t="str">
        <f>IF(OR($Z26="",AL$5=""),"",IFERROR(IF(INDEX(Input!$B$7:$AJ$1007,$Y26,AL$1)="","",INDEX(Input!$B$7:$AJ$1007,$Y26,AL$1)),""))</f>
        <v>1-425-352-0114</v>
      </c>
      <c r="AM26" s="187" t="str">
        <f>IF(OR($Z26="",AM$5=""),"",IFERROR(IF(INDEX(Input!$B$7:$AJ$1007,$Y26,AM$1)="","",INDEX(Input!$B$7:$AJ$1007,$Y26,AM$1)),""))</f>
        <v>aliquam.eros@outlook.org</v>
      </c>
      <c r="AN26" s="187" t="str">
        <f>IF(OR($Z26="",AN$5=""),"",IFERROR(IF(INDEX(Input!$B$7:$AJ$1007,$Y26,AN$1)="","",INDEX(Input!$B$7:$AJ$1007,$Y26,AN$1)),""))</f>
        <v>Soft Marketing.com</v>
      </c>
      <c r="AO26" s="187" t="str">
        <f>IF(OR($Z26="",AO$5=""),"",IFERROR(IF(INDEX(Input!$B$7:$AJ$1007,$Y26,AO$1)="","",INDEX(Input!$B$7:$AJ$1007,$Y26,AO$1)),""))</f>
        <v>linkedin.com/company/Soft Marketing</v>
      </c>
      <c r="AP26" s="187" t="str">
        <f>IF(OR($Z26="",AP$5=""),"",IFERROR(IF(INDEX(Input!$B$7:$AJ$1007,$Y26,AP$1)="","",INDEX(Input!$B$7:$AJ$1007,$Y26,AP$1)),""))</f>
        <v/>
      </c>
      <c r="AQ26" s="187" t="str">
        <f>IF(OR($Z26="",AQ$5=""),"",IFERROR(IF(INDEX(Input!$B$7:$AJ$1007,$Y26,AQ$1)="","",INDEX(Input!$B$7:$AJ$1007,$Y26,AQ$1)),""))</f>
        <v>India</v>
      </c>
      <c r="AR26" s="187" t="str">
        <f>IF(OR($Z26="",AR$5=""),"",IFERROR(IF(INDEX(Input!$B$7:$AJ$1007,$Y26,AR$1)="","",INDEX(Input!$B$7:$AJ$1007,$Y26,AR$1)),""))</f>
        <v/>
      </c>
      <c r="AS26" s="187" t="str">
        <f>IF(OR($Z26="",AS$5=""),"",IFERROR(IF(INDEX(Input!$B$7:$AJ$1007,$Y26,AS$1)="","",INDEX(Input!$B$7:$AJ$1007,$Y26,AS$1)),""))</f>
        <v>Istanbul</v>
      </c>
      <c r="AT26" s="187" t="str">
        <f>IF(OR($Z26="",AT$5=""),"",IFERROR(IF(INDEX(Input!$B$7:$AJ$1007,$Y26,AT$1)="","",INDEX(Input!$B$7:$AJ$1007,$Y26,AT$1)),""))</f>
        <v>89773</v>
      </c>
      <c r="AU26" s="187" t="str">
        <f>IF(OR($Z26="",AU$5=""),"",IFERROR(IF(INDEX(Input!$B$7:$AJ$1007,$Y26,AU$1)="","",INDEX(Input!$B$7:$AJ$1007,$Y26,AU$1)),""))</f>
        <v>Limoges</v>
      </c>
      <c r="AV26" s="187">
        <f>IF(OR($Z26="",AV$5=""),"",IFERROR(IF(INDEX(Input!$B$7:$AJ$1007,$Y26,AV$1)="","",INDEX(Input!$B$7:$AJ$1007,$Y26,AV$1)),""))</f>
        <v>1300</v>
      </c>
      <c r="AW26" s="187">
        <f>IF(OR($Z26="",AW$5=""),"",IFERROR(IF(INDEX(Input!$B$7:$AJ$1007,$Y26,AW$1)="","",INDEX(Input!$B$7:$AJ$1007,$Y26,AW$1)),""))</f>
        <v>1476000</v>
      </c>
      <c r="AX26" s="187">
        <f>IF(OR($Z26="",AX$5=""),"",IFERROR(IF(INDEX(Input!$B$7:$AJ$1007,$Y26,AX$1)="","",INDEX(Input!$B$7:$AJ$1007,$Y26,AX$1)),""))</f>
        <v>959700</v>
      </c>
      <c r="AY26" s="187" t="str">
        <f>IF(OR($Z26="",AY$5=""),"",IFERROR(IF(INDEX(Input!$B$7:$AJ$1007,$Y26,AY$1)="","",INDEX(Input!$B$7:$AJ$1007,$Y26,AY$1)),""))</f>
        <v/>
      </c>
      <c r="AZ26" s="187" t="str">
        <f>IF(OR($Z26="",AZ$5=""),"",IFERROR(IF(INDEX(Input!$B$7:$AJ$1007,$Y26,AZ$1)="","",INDEX(Input!$B$7:$AJ$1007,$Y26,AZ$1)),""))</f>
        <v/>
      </c>
      <c r="BA26" s="187">
        <f>IF(OR($Z26="",BA$5=""),"",IFERROR(IF(INDEX(Input!$B$7:$AJ$1007,$Y26,BA$1)="","",INDEX(Input!$B$7:$AJ$1007,$Y26,BA$1)),""))</f>
        <v>330</v>
      </c>
      <c r="BB26" s="187" t="str">
        <f>IF(OR($Z26="",BB$5=""),"",IFERROR(IF(INDEX(Input!$B$7:$AJ$1007,$Y26,BB$1)="","",INDEX(Input!$B$7:$AJ$1007,$Y26,BB$1)),""))</f>
        <v/>
      </c>
      <c r="BC26" s="187" t="str">
        <f>IF(OR($Z26="",BC$5=""),"",IFERROR(IF(INDEX(Input!$B$7:$AJ$1007,$Y26,BC$1)="","",INDEX(Input!$B$7:$AJ$1007,$Y26,BC$1)),""))</f>
        <v>Office, Ubuntu</v>
      </c>
      <c r="BD26" s="187" t="str">
        <f>IF(OR($Z26="",BD$5=""),"",IFERROR(IF(INDEX(Input!$B$7:$AJ$1007,$Y26,BD$1)="","",INDEX(Input!$B$7:$AJ$1007,$Y26,BD$1)),""))</f>
        <v>finances</v>
      </c>
      <c r="BE26" s="187" t="str">
        <f>IF(OR($Z26="",BE$5=""),"",IFERROR(IF(INDEX(Input!$B$7:$AJ$1007,$Y26,BE$1)="","",INDEX(Input!$B$7:$AJ$1007,$Y26,BE$1)),""))</f>
        <v/>
      </c>
      <c r="BF26" s="187" t="str">
        <f>IF(OR($Z26="",BF$5=""),"",IFERROR(IF(INDEX(Input!$B$7:$AJ$1007,$Y26,BF$1)="","",INDEX(Input!$B$7:$AJ$1007,$Y26,BF$1)),""))</f>
        <v/>
      </c>
      <c r="BG26" s="187" t="str">
        <f>IF(OR($Z26="",BG$5=""),"",IFERROR(IF(INDEX(Input!$B$7:$AJ$1007,$Y26,BG$1)="","",INDEX(Input!$B$7:$AJ$1007,$Y26,BG$1)),""))</f>
        <v/>
      </c>
      <c r="BH26" s="187" t="str">
        <f>IF(OR($Z26="",BH$5=""),"",IFERROR(IF(INDEX(Input!$B$7:$AJ$1007,$Y26,BH$1)="","",INDEX(Input!$B$7:$AJ$1007,$Y26,BH$1)),""))</f>
        <v/>
      </c>
      <c r="BI26" s="187" t="str">
        <f>IF(OR($Z26="",BI$5=""),"",IFERROR(IF(INDEX(Input!$B$7:$AJ$1007,$Y26,BI$1)="","",INDEX(Input!$B$7:$AJ$1007,$Y26,BI$1)),""))</f>
        <v/>
      </c>
      <c r="BJ26" s="187" t="str">
        <f>IF(OR($Z26="",BJ$5=""),"",IFERROR(IF(INDEX(Input!$B$7:$AJ$1007,$Y26,BJ$1)="","",INDEX(Input!$B$7:$AJ$1007,$Y26,BJ$1)),""))</f>
        <v/>
      </c>
      <c r="BK26" s="187" t="str">
        <f>IF(OR($Z26="",BK$5=""),"",IFERROR(IF(INDEX(Input!$B$7:$AJ$1007,$Y26,BK$1)="","",INDEX(Input!$B$7:$AJ$1007,$Y26,BK$1)),""))</f>
        <v/>
      </c>
      <c r="BL26" s="187" t="str">
        <f>IF(OR($Z26="",BL$5=""),"",IFERROR(IF(INDEX(Input!$B$7:$AJ$1007,$Y26,BL$1)="","",INDEX(Input!$B$7:$AJ$1007,$Y26,BL$1)),""))</f>
        <v/>
      </c>
      <c r="BM26" s="187" t="str">
        <f>IF(OR($Z26="",BM$5=""),"",IFERROR(IF(INDEX(Input!$B$7:$AJ$1007,$Y26,BM$1)="","",INDEX(Input!$B$7:$AJ$1007,$Y26,BM$1)),""))</f>
        <v/>
      </c>
      <c r="BN26" s="187" t="str">
        <f>IF(OR($Z26="",BN$5=""),"",IFERROR(IF(INDEX(Input!$B$7:$AJ$1007,$Y26,BN$1)="","",INDEX(Input!$B$7:$AJ$1007,$Y26,BN$1)),""))</f>
        <v/>
      </c>
      <c r="BO26" s="187" t="str">
        <f>IF(OR($Z26="",BO$5=""),"",IFERROR(IF(INDEX(Input!$B$7:$AJ$1007,$Y26,BO$1)="","",INDEX(Input!$B$7:$AJ$1007,$Y26,BO$1)),""))</f>
        <v/>
      </c>
      <c r="BP26" s="187" t="str">
        <f>IF(OR($Z26="",BP$5=""),"",IFERROR(IF(INDEX(Input!$B$7:$AJ$1007,$Y26,BP$1)="","",INDEX(Input!$B$7:$AJ$1007,$Y26,BP$1)),""))</f>
        <v/>
      </c>
      <c r="BQ26" s="187" t="str">
        <f>IF(OR($Z26="",BQ$5=""),"",IFERROR(IF(INDEX(Input!$B$7:$AJ$1007,$Y26,BQ$1)="","",INDEX(Input!$B$7:$AJ$1007,$Y26,BQ$1)),""))</f>
        <v/>
      </c>
      <c r="BR26" s="187" t="str">
        <f>IF(OR($Z26="",BR$5=""),"",IFERROR(IF(INDEX(Input!$B$7:$AJ$1007,$Y26,BR$1)="","",INDEX(Input!$B$7:$AJ$1007,$Y26,BR$1)),""))</f>
        <v/>
      </c>
      <c r="BS26" s="187" t="str">
        <f>IF(OR($Z26="",BS$5=""),"",IFERROR(IF(INDEX(Input!$B$7:$AJ$1007,$Y26,BS$1)="","",INDEX(Input!$B$7:$AJ$1007,$Y26,BS$1)),""))</f>
        <v/>
      </c>
      <c r="BT26" s="187" t="str">
        <f>IF(OR($Z26="",BT$5=""),"",IFERROR(IF(INDEX(Input!$B$7:$AJ$1007,$Y26,BT$1)="","",INDEX(Input!$B$7:$AJ$1007,$Y26,BT$1)),""))</f>
        <v/>
      </c>
      <c r="BU26" s="187" t="str">
        <f>IF(OR($Z26="",BU$5=""),"",IFERROR(IF(INDEX(Input!$B$7:$AJ$1007,$Y26,BU$1)="","",INDEX(Input!$B$7:$AJ$1007,$Y26,BU$1)),""))</f>
        <v/>
      </c>
      <c r="BV26" s="187" t="str">
        <f>IF(OR($Z26="",BV$5=""),"",IFERROR(IF(INDEX(Input!$B$7:$AJ$1007,$Y26,BV$1)="","",INDEX(Input!$B$7:$AJ$1007,$Y26,BV$1)),""))</f>
        <v/>
      </c>
      <c r="BW26" s="187" t="str">
        <f>IF(OR($Z26="",BW$5=""),"",IFERROR(IF(INDEX(Input!$B$7:$AJ$1007,$Y26,BW$1)="","",INDEX(Input!$B$7:$AJ$1007,$Y26,BW$1)),""))</f>
        <v/>
      </c>
      <c r="BX26" s="187" t="str">
        <f>IF(OR($Z26="",BX$5=""),"",IFERROR(IF(INDEX(Input!$B$7:$AJ$1007,$Y26,BX$1)="","",INDEX(Input!$B$7:$AJ$1007,$Y26,BX$1)),""))</f>
        <v/>
      </c>
      <c r="BY26" s="227" t="str">
        <f t="shared" si="7"/>
        <v>10.26.1980</v>
      </c>
      <c r="BZ26" s="227" t="str">
        <f t="shared" si="8"/>
        <v/>
      </c>
      <c r="CA26" s="227" t="str">
        <f t="shared" si="9"/>
        <v/>
      </c>
      <c r="CB26" s="227" t="str">
        <f t="shared" si="10"/>
        <v/>
      </c>
      <c r="CC26" s="227" t="str">
        <f t="shared" si="11"/>
        <v/>
      </c>
      <c r="CD26" s="224" t="str">
        <f t="shared" si="34"/>
        <v/>
      </c>
      <c r="CE26" s="224">
        <f t="shared" si="68"/>
        <v>0</v>
      </c>
      <c r="CF26" s="224">
        <f t="shared" si="68"/>
        <v>1</v>
      </c>
      <c r="CG26" s="224">
        <f t="shared" si="68"/>
        <v>1</v>
      </c>
      <c r="CH26" s="224">
        <f t="shared" si="68"/>
        <v>1</v>
      </c>
      <c r="CJ26" s="252">
        <f t="shared" si="35"/>
        <v>20</v>
      </c>
      <c r="CK26" s="253" t="str">
        <f>IF(CL26="","",IF(ISNUMBER(MATCH(CL26,$CL$6:CL25,0)),"",CJ26))</f>
        <v/>
      </c>
      <c r="CL26" s="181" t="str">
        <f t="shared" si="36"/>
        <v>Collective Company</v>
      </c>
      <c r="CM26" s="175" t="str">
        <f t="shared" si="37"/>
        <v/>
      </c>
      <c r="CN26" s="175" t="str">
        <f t="shared" si="38"/>
        <v/>
      </c>
      <c r="CO26" s="175" t="str">
        <f t="shared" si="39"/>
        <v/>
      </c>
      <c r="CP26" s="59"/>
      <c r="CQ26" s="60"/>
      <c r="CR26" s="181" t="str">
        <f>IF(CS26="","",IF(ISNUMBER(MATCH(CS26,$CS$6:CS25,0)),"",CJ26))</f>
        <v/>
      </c>
      <c r="CS26" s="181" t="str">
        <f t="shared" si="14"/>
        <v>India</v>
      </c>
      <c r="CT26" s="177" t="str">
        <f t="shared" si="41"/>
        <v/>
      </c>
      <c r="CU26" s="177" t="str">
        <f t="shared" si="42"/>
        <v/>
      </c>
      <c r="CV26" s="256" t="str">
        <f>IF(CW26="","",IF(ISNUMBER(MATCH(CW26,$CW$6:CW25,0)),"",CJ26))</f>
        <v/>
      </c>
      <c r="CW26" s="181" t="str">
        <f t="shared" si="15"/>
        <v>Startup</v>
      </c>
      <c r="CX26" s="178" t="str">
        <f t="shared" si="43"/>
        <v/>
      </c>
      <c r="CY26" s="178" t="str">
        <f t="shared" si="44"/>
        <v/>
      </c>
      <c r="CZ26" s="184" t="str">
        <f t="shared" si="45"/>
        <v/>
      </c>
      <c r="DA26" s="68"/>
      <c r="DB26" s="69"/>
      <c r="DC26" s="181" t="str">
        <f>IF(DE26="","",IF(ISNUMBER(MATCH(DE26,$DE$6:DE25,0)),"",CJ26))</f>
        <v/>
      </c>
      <c r="DD26" s="181">
        <f t="shared" si="16"/>
        <v>1476000</v>
      </c>
      <c r="DE26" s="181" t="str">
        <f t="shared" si="16"/>
        <v>India</v>
      </c>
      <c r="DF26" s="177" t="str">
        <f t="shared" si="48"/>
        <v/>
      </c>
      <c r="DG26" s="185" t="str">
        <f t="shared" si="49"/>
        <v/>
      </c>
      <c r="DH26" s="77"/>
      <c r="DI26" s="78"/>
      <c r="DJ26" s="181" t="str">
        <f>IF(DL26="","",IF(ISNUMBER(MATCH(DL26,$DL$6:DL25,0)),"",CJ26))</f>
        <v/>
      </c>
      <c r="DK26" s="181">
        <f t="shared" si="17"/>
        <v>1476000</v>
      </c>
      <c r="DL26" s="181" t="str">
        <f t="shared" si="17"/>
        <v>Food industry</v>
      </c>
      <c r="DM26" s="177" t="str">
        <f t="shared" si="52"/>
        <v/>
      </c>
      <c r="DN26" s="177" t="str">
        <f t="shared" si="53"/>
        <v/>
      </c>
      <c r="DO26" s="181">
        <f t="shared" si="18"/>
        <v>330</v>
      </c>
      <c r="DP26" s="51"/>
      <c r="DQ26" s="51"/>
      <c r="DR26" s="51"/>
      <c r="EA26" s="227">
        <f t="shared" si="56"/>
        <v>26</v>
      </c>
      <c r="EB26" s="227">
        <f t="shared" si="19"/>
        <v>10</v>
      </c>
      <c r="EC26" s="227">
        <f t="shared" si="57"/>
        <v>1980</v>
      </c>
      <c r="EE26" s="227" t="str">
        <f t="shared" si="58"/>
        <v/>
      </c>
      <c r="EF26" s="227" t="str">
        <f t="shared" si="20"/>
        <v/>
      </c>
      <c r="EG26" s="227" t="str">
        <f t="shared" si="59"/>
        <v/>
      </c>
      <c r="EI26" s="227" t="str">
        <f t="shared" si="60"/>
        <v/>
      </c>
      <c r="EJ26" s="227" t="str">
        <f t="shared" si="21"/>
        <v/>
      </c>
      <c r="EK26" s="227" t="str">
        <f t="shared" si="61"/>
        <v/>
      </c>
      <c r="EM26" s="227" t="str">
        <f t="shared" si="62"/>
        <v/>
      </c>
      <c r="EN26" s="227" t="str">
        <f t="shared" si="22"/>
        <v/>
      </c>
      <c r="EO26" s="227" t="str">
        <f t="shared" si="63"/>
        <v/>
      </c>
      <c r="EQ26" s="227" t="str">
        <f t="shared" si="64"/>
        <v/>
      </c>
      <c r="ER26" s="227" t="str">
        <f t="shared" si="23"/>
        <v/>
      </c>
      <c r="ES26" s="227" t="str">
        <f t="shared" si="65"/>
        <v/>
      </c>
    </row>
    <row r="27" spans="2:149" x14ac:dyDescent="0.25">
      <c r="B27" s="160">
        <f>IF(COUNTIF(INDEX(Form!$B$9:$K$83,ROW(Calc!B21),),"")&lt;10,ROW(B29),0)</f>
        <v>29</v>
      </c>
      <c r="C27" s="161"/>
      <c r="E27" s="180" t="str">
        <f t="shared" si="5"/>
        <v>COMPANY VALUE</v>
      </c>
      <c r="F27" s="180">
        <f>IFERROR(IF(ROWS(AllInput[])-COUNTIF(INDEX(Input!$B$7:$AJ$1006,,ROW(F27)-ROW($F$6)),"")&gt;0,ROW(F27)-ROW($F$6),""),"")</f>
        <v>21</v>
      </c>
      <c r="G27" s="180" t="str">
        <f t="shared" si="6"/>
        <v/>
      </c>
      <c r="H27" s="147"/>
      <c r="I27" s="224">
        <f t="shared" si="24"/>
        <v>1</v>
      </c>
      <c r="J27" s="224" t="str">
        <f t="shared" si="25"/>
        <v>B-00023</v>
      </c>
      <c r="K27" s="52"/>
      <c r="L27" s="224" t="str">
        <f>IF(P27="","",IF(ISNUMBER(MATCH(P27,$P$6:P26,0)),"",Y27))</f>
        <v/>
      </c>
      <c r="M27" s="224" t="str">
        <f>IF(Q27="","",IF(ISNUMBER(MATCH(Q27,$Q$6:Q26,0)),"",Y27))</f>
        <v/>
      </c>
      <c r="N27" s="224" t="str">
        <f>IF(R27="","",IF(ISNUMBER(MATCH(R27,$R$6:R26,0)),"",Y27))</f>
        <v/>
      </c>
      <c r="O27" s="224">
        <f>IF(S27="","",IF(ISNUMBER(MATCH(S27,$S$6:S26,0)),"",Y27))</f>
        <v>21</v>
      </c>
      <c r="P27" s="224" t="str">
        <f t="shared" si="26"/>
        <v>Textile</v>
      </c>
      <c r="Q27" s="224" t="str">
        <f t="shared" si="27"/>
        <v>Germany</v>
      </c>
      <c r="R27" s="224" t="str">
        <f t="shared" si="28"/>
        <v/>
      </c>
      <c r="S27" s="224">
        <f t="shared" si="29"/>
        <v>3900</v>
      </c>
      <c r="T27" s="175" t="str">
        <f t="shared" si="30"/>
        <v/>
      </c>
      <c r="U27" s="175" t="str">
        <f t="shared" si="31"/>
        <v/>
      </c>
      <c r="V27" s="175" t="str">
        <f t="shared" si="32"/>
        <v/>
      </c>
      <c r="W27" s="175">
        <f t="shared" si="33"/>
        <v>3900</v>
      </c>
      <c r="X27" s="52"/>
      <c r="Y27" s="248">
        <v>21</v>
      </c>
      <c r="Z27" s="186">
        <f t="shared" si="66"/>
        <v>21</v>
      </c>
      <c r="AA27" s="187" t="str">
        <f>IFERROR(IF(LEN(INDEX(Input!$B$7:$AJ$1007,$Y27,AA$1))=0,"",INDEX(Input!$B$7:$AJ$1007,$Y27,AA$1)),"")</f>
        <v>B-00023</v>
      </c>
      <c r="AB27" s="187" t="str">
        <f>IFERROR(IF(LEN(INDEX(Input!$B$7:$AJ$1007,$Y27,AB$1))=0,"",INDEX(Input!$B$7:$AJ$1007,$Y27,AB$1)),"")</f>
        <v>Logisticsarc</v>
      </c>
      <c r="AC27" s="187" t="str">
        <f>IF(OR($Z27="",AC$5=""),"",IFERROR(IF(INDEX(Input!$B$7:$AJ$1007,$Y27,AC$1)="","",INDEX(Input!$B$7:$AJ$1007,$Y27,AC$1)),""))</f>
        <v>Limited Liability Company</v>
      </c>
      <c r="AD27" s="187" t="str">
        <f>IF(OR($Z27="",AD$5=""),"",IFERROR(IF(INDEX(Input!$B$7:$AJ$1007,$Y27,AD$1)="","",INDEX(Input!$B$7:$AJ$1007,$Y27,AD$1)),""))</f>
        <v>Partner</v>
      </c>
      <c r="AE27" s="187" t="str">
        <f>IF(OR($Z27="",AE$5=""),"",IFERROR(IF(INDEX(Input!$B$7:$AJ$1007,$Y27,AE$1)="","",INDEX(Input!$B$7:$AJ$1007,$Y27,AE$1)),""))</f>
        <v>Logisticsarc - xyz</v>
      </c>
      <c r="AF27" s="187">
        <f>IF(OR($Z27="",AF$5=""),"",IFERROR(IF(INDEX(Input!$B$7:$AJ$1007,$Y27,AF$1)="","",INDEX(Input!$B$7:$AJ$1007,$Y27,AF$1)),""))</f>
        <v>42100</v>
      </c>
      <c r="AG27" s="187" t="str">
        <f>IF(OR($Z27="",AG$5=""),"",IFERROR(IF(INDEX(Input!$B$7:$AJ$1007,$Y27,AG$1)="","",INDEX(Input!$B$7:$AJ$1007,$Y27,AG$1)),""))</f>
        <v>Kevin Hanson</v>
      </c>
      <c r="AH27" s="187" t="str">
        <f>IF(OR($Z27="",AH$5=""),"",IFERROR(IF(INDEX(Input!$B$7:$AJ$1007,$Y27,AH$1)="","",INDEX(Input!$B$7:$AJ$1007,$Y27,AH$1)),""))</f>
        <v>Textile</v>
      </c>
      <c r="AI27" s="187" t="str">
        <f>IF(OR($Z27="",AI$5=""),"",IFERROR(IF(INDEX(Input!$B$7:$AJ$1007,$Y27,AI$1)="","",INDEX(Input!$B$7:$AJ$1007,$Y27,AI$1)),""))</f>
        <v>Elton Benjamin</v>
      </c>
      <c r="AJ27" s="187" t="str">
        <f>IF(OR($Z27="",AJ$5=""),"",IFERROR(IF(INDEX(Input!$B$7:$AJ$1007,$Y27,AJ$1)="","",INDEX(Input!$B$7:$AJ$1007,$Y27,AJ$1)),""))</f>
        <v>Audrey Banks</v>
      </c>
      <c r="AK27" s="187" t="str">
        <f>IF(OR($Z27="",AK$5=""),"",IFERROR(IF(INDEX(Input!$B$7:$AJ$1007,$Y27,AK$1)="","",INDEX(Input!$B$7:$AJ$1007,$Y27,AK$1)),""))</f>
        <v>(686) 470-4277</v>
      </c>
      <c r="AL27" s="187" t="str">
        <f>IF(OR($Z27="",AL$5=""),"",IFERROR(IF(INDEX(Input!$B$7:$AJ$1007,$Y27,AL$1)="","",INDEX(Input!$B$7:$AJ$1007,$Y27,AL$1)),""))</f>
        <v>1-140-938-8305</v>
      </c>
      <c r="AM27" s="187" t="str">
        <f>IF(OR($Z27="",AM$5=""),"",IFERROR(IF(INDEX(Input!$B$7:$AJ$1007,$Y27,AM$1)="","",INDEX(Input!$B$7:$AJ$1007,$Y27,AM$1)),""))</f>
        <v>nunc.ullamcorper.eu@google.edu</v>
      </c>
      <c r="AN27" s="187" t="str">
        <f>IF(OR($Z27="",AN$5=""),"",IFERROR(IF(INDEX(Input!$B$7:$AJ$1007,$Y27,AN$1)="","",INDEX(Input!$B$7:$AJ$1007,$Y27,AN$1)),""))</f>
        <v>Logisticsarc.com</v>
      </c>
      <c r="AO27" s="187" t="str">
        <f>IF(OR($Z27="",AO$5=""),"",IFERROR(IF(INDEX(Input!$B$7:$AJ$1007,$Y27,AO$1)="","",INDEX(Input!$B$7:$AJ$1007,$Y27,AO$1)),""))</f>
        <v>linkedin.com/company/Logisticsarc</v>
      </c>
      <c r="AP27" s="187" t="str">
        <f>IF(OR($Z27="",AP$5=""),"",IFERROR(IF(INDEX(Input!$B$7:$AJ$1007,$Y27,AP$1)="","",INDEX(Input!$B$7:$AJ$1007,$Y27,AP$1)),""))</f>
        <v/>
      </c>
      <c r="AQ27" s="187" t="str">
        <f>IF(OR($Z27="",AQ$5=""),"",IFERROR(IF(INDEX(Input!$B$7:$AJ$1007,$Y27,AQ$1)="","",INDEX(Input!$B$7:$AJ$1007,$Y27,AQ$1)),""))</f>
        <v>Germany</v>
      </c>
      <c r="AR27" s="187" t="str">
        <f>IF(OR($Z27="",AR$5=""),"",IFERROR(IF(INDEX(Input!$B$7:$AJ$1007,$Y27,AR$1)="","",INDEX(Input!$B$7:$AJ$1007,$Y27,AR$1)),""))</f>
        <v/>
      </c>
      <c r="AS27" s="187" t="str">
        <f>IF(OR($Z27="",AS$5=""),"",IFERROR(IF(INDEX(Input!$B$7:$AJ$1007,$Y27,AS$1)="","",INDEX(Input!$B$7:$AJ$1007,$Y27,AS$1)),""))</f>
        <v>Kiev</v>
      </c>
      <c r="AT27" s="187" t="str">
        <f>IF(OR($Z27="",AT$5=""),"",IFERROR(IF(INDEX(Input!$B$7:$AJ$1007,$Y27,AT$1)="","",INDEX(Input!$B$7:$AJ$1007,$Y27,AT$1)),""))</f>
        <v>6454</v>
      </c>
      <c r="AU27" s="187" t="str">
        <f>IF(OR($Z27="",AU$5=""),"",IFERROR(IF(INDEX(Input!$B$7:$AJ$1007,$Y27,AU$1)="","",INDEX(Input!$B$7:$AJ$1007,$Y27,AU$1)),""))</f>
        <v>Port Pirie</v>
      </c>
      <c r="AV27" s="187">
        <f>IF(OR($Z27="",AV$5=""),"",IFERROR(IF(INDEX(Input!$B$7:$AJ$1007,$Y27,AV$1)="","",INDEX(Input!$B$7:$AJ$1007,$Y27,AV$1)),""))</f>
        <v>3900</v>
      </c>
      <c r="AW27" s="187">
        <f>IF(OR($Z27="",AW$5=""),"",IFERROR(IF(INDEX(Input!$B$7:$AJ$1007,$Y27,AW$1)="","",INDEX(Input!$B$7:$AJ$1007,$Y27,AW$1)),""))</f>
        <v>6672000</v>
      </c>
      <c r="AX27" s="187">
        <f>IF(OR($Z27="",AX$5=""),"",IFERROR(IF(INDEX(Input!$B$7:$AJ$1007,$Y27,AX$1)="","",INDEX(Input!$B$7:$AJ$1007,$Y27,AX$1)),""))</f>
        <v>89000</v>
      </c>
      <c r="AY27" s="187" t="str">
        <f>IF(OR($Z27="",AY$5=""),"",IFERROR(IF(INDEX(Input!$B$7:$AJ$1007,$Y27,AY$1)="","",INDEX(Input!$B$7:$AJ$1007,$Y27,AY$1)),""))</f>
        <v/>
      </c>
      <c r="AZ27" s="187" t="str">
        <f>IF(OR($Z27="",AZ$5=""),"",IFERROR(IF(INDEX(Input!$B$7:$AJ$1007,$Y27,AZ$1)="","",INDEX(Input!$B$7:$AJ$1007,$Y27,AZ$1)),""))</f>
        <v/>
      </c>
      <c r="BA27" s="187">
        <f>IF(OR($Z27="",BA$5=""),"",IFERROR(IF(INDEX(Input!$B$7:$AJ$1007,$Y27,BA$1)="","",INDEX(Input!$B$7:$AJ$1007,$Y27,BA$1)),""))</f>
        <v>115</v>
      </c>
      <c r="BB27" s="187" t="str">
        <f>IF(OR($Z27="",BB$5=""),"",IFERROR(IF(INDEX(Input!$B$7:$AJ$1007,$Y27,BB$1)="","",INDEX(Input!$B$7:$AJ$1007,$Y27,BB$1)),""))</f>
        <v/>
      </c>
      <c r="BC27" s="187" t="str">
        <f>IF(OR($Z27="",BC$5=""),"",IFERROR(IF(INDEX(Input!$B$7:$AJ$1007,$Y27,BC$1)="","",INDEX(Input!$B$7:$AJ$1007,$Y27,BC$1)),""))</f>
        <v>Office, Blue Prism</v>
      </c>
      <c r="BD27" s="187" t="str">
        <f>IF(OR($Z27="",BD$5=""),"",IFERROR(IF(INDEX(Input!$B$7:$AJ$1007,$Y27,BD$1)="","",INDEX(Input!$B$7:$AJ$1007,$Y27,BD$1)),""))</f>
        <v>economics</v>
      </c>
      <c r="BE27" s="187" t="str">
        <f>IF(OR($Z27="",BE$5=""),"",IFERROR(IF(INDEX(Input!$B$7:$AJ$1007,$Y27,BE$1)="","",INDEX(Input!$B$7:$AJ$1007,$Y27,BE$1)),""))</f>
        <v/>
      </c>
      <c r="BF27" s="187" t="str">
        <f>IF(OR($Z27="",BF$5=""),"",IFERROR(IF(INDEX(Input!$B$7:$AJ$1007,$Y27,BF$1)="","",INDEX(Input!$B$7:$AJ$1007,$Y27,BF$1)),""))</f>
        <v/>
      </c>
      <c r="BG27" s="187" t="str">
        <f>IF(OR($Z27="",BG$5=""),"",IFERROR(IF(INDEX(Input!$B$7:$AJ$1007,$Y27,BG$1)="","",INDEX(Input!$B$7:$AJ$1007,$Y27,BG$1)),""))</f>
        <v/>
      </c>
      <c r="BH27" s="187" t="str">
        <f>IF(OR($Z27="",BH$5=""),"",IFERROR(IF(INDEX(Input!$B$7:$AJ$1007,$Y27,BH$1)="","",INDEX(Input!$B$7:$AJ$1007,$Y27,BH$1)),""))</f>
        <v/>
      </c>
      <c r="BI27" s="187" t="str">
        <f>IF(OR($Z27="",BI$5=""),"",IFERROR(IF(INDEX(Input!$B$7:$AJ$1007,$Y27,BI$1)="","",INDEX(Input!$B$7:$AJ$1007,$Y27,BI$1)),""))</f>
        <v/>
      </c>
      <c r="BJ27" s="187" t="str">
        <f>IF(OR($Z27="",BJ$5=""),"",IFERROR(IF(INDEX(Input!$B$7:$AJ$1007,$Y27,BJ$1)="","",INDEX(Input!$B$7:$AJ$1007,$Y27,BJ$1)),""))</f>
        <v/>
      </c>
      <c r="BK27" s="187" t="str">
        <f>IF(OR($Z27="",BK$5=""),"",IFERROR(IF(INDEX(Input!$B$7:$AJ$1007,$Y27,BK$1)="","",INDEX(Input!$B$7:$AJ$1007,$Y27,BK$1)),""))</f>
        <v/>
      </c>
      <c r="BL27" s="187" t="str">
        <f>IF(OR($Z27="",BL$5=""),"",IFERROR(IF(INDEX(Input!$B$7:$AJ$1007,$Y27,BL$1)="","",INDEX(Input!$B$7:$AJ$1007,$Y27,BL$1)),""))</f>
        <v/>
      </c>
      <c r="BM27" s="187" t="str">
        <f>IF(OR($Z27="",BM$5=""),"",IFERROR(IF(INDEX(Input!$B$7:$AJ$1007,$Y27,BM$1)="","",INDEX(Input!$B$7:$AJ$1007,$Y27,BM$1)),""))</f>
        <v/>
      </c>
      <c r="BN27" s="187" t="str">
        <f>IF(OR($Z27="",BN$5=""),"",IFERROR(IF(INDEX(Input!$B$7:$AJ$1007,$Y27,BN$1)="","",INDEX(Input!$B$7:$AJ$1007,$Y27,BN$1)),""))</f>
        <v/>
      </c>
      <c r="BO27" s="187" t="str">
        <f>IF(OR($Z27="",BO$5=""),"",IFERROR(IF(INDEX(Input!$B$7:$AJ$1007,$Y27,BO$1)="","",INDEX(Input!$B$7:$AJ$1007,$Y27,BO$1)),""))</f>
        <v/>
      </c>
      <c r="BP27" s="187" t="str">
        <f>IF(OR($Z27="",BP$5=""),"",IFERROR(IF(INDEX(Input!$B$7:$AJ$1007,$Y27,BP$1)="","",INDEX(Input!$B$7:$AJ$1007,$Y27,BP$1)),""))</f>
        <v/>
      </c>
      <c r="BQ27" s="187" t="str">
        <f>IF(OR($Z27="",BQ$5=""),"",IFERROR(IF(INDEX(Input!$B$7:$AJ$1007,$Y27,BQ$1)="","",INDEX(Input!$B$7:$AJ$1007,$Y27,BQ$1)),""))</f>
        <v/>
      </c>
      <c r="BR27" s="187" t="str">
        <f>IF(OR($Z27="",BR$5=""),"",IFERROR(IF(INDEX(Input!$B$7:$AJ$1007,$Y27,BR$1)="","",INDEX(Input!$B$7:$AJ$1007,$Y27,BR$1)),""))</f>
        <v/>
      </c>
      <c r="BS27" s="187" t="str">
        <f>IF(OR($Z27="",BS$5=""),"",IFERROR(IF(INDEX(Input!$B$7:$AJ$1007,$Y27,BS$1)="","",INDEX(Input!$B$7:$AJ$1007,$Y27,BS$1)),""))</f>
        <v/>
      </c>
      <c r="BT27" s="187" t="str">
        <f>IF(OR($Z27="",BT$5=""),"",IFERROR(IF(INDEX(Input!$B$7:$AJ$1007,$Y27,BT$1)="","",INDEX(Input!$B$7:$AJ$1007,$Y27,BT$1)),""))</f>
        <v/>
      </c>
      <c r="BU27" s="187" t="str">
        <f>IF(OR($Z27="",BU$5=""),"",IFERROR(IF(INDEX(Input!$B$7:$AJ$1007,$Y27,BU$1)="","",INDEX(Input!$B$7:$AJ$1007,$Y27,BU$1)),""))</f>
        <v/>
      </c>
      <c r="BV27" s="187" t="str">
        <f>IF(OR($Z27="",BV$5=""),"",IFERROR(IF(INDEX(Input!$B$7:$AJ$1007,$Y27,BV$1)="","",INDEX(Input!$B$7:$AJ$1007,$Y27,BV$1)),""))</f>
        <v/>
      </c>
      <c r="BW27" s="187" t="str">
        <f>IF(OR($Z27="",BW$5=""),"",IFERROR(IF(INDEX(Input!$B$7:$AJ$1007,$Y27,BW$1)="","",INDEX(Input!$B$7:$AJ$1007,$Y27,BW$1)),""))</f>
        <v/>
      </c>
      <c r="BX27" s="187" t="str">
        <f>IF(OR($Z27="",BX$5=""),"",IFERROR(IF(INDEX(Input!$B$7:$AJ$1007,$Y27,BX$1)="","",INDEX(Input!$B$7:$AJ$1007,$Y27,BX$1)),""))</f>
        <v/>
      </c>
      <c r="BY27" s="227" t="str">
        <f t="shared" si="7"/>
        <v>4.6.2015</v>
      </c>
      <c r="BZ27" s="227" t="str">
        <f t="shared" si="8"/>
        <v/>
      </c>
      <c r="CA27" s="227" t="str">
        <f t="shared" si="9"/>
        <v/>
      </c>
      <c r="CB27" s="227" t="str">
        <f t="shared" si="10"/>
        <v/>
      </c>
      <c r="CC27" s="227" t="str">
        <f t="shared" si="11"/>
        <v/>
      </c>
      <c r="CD27" s="224" t="str">
        <f t="shared" si="34"/>
        <v/>
      </c>
      <c r="CE27" s="224">
        <f t="shared" si="68"/>
        <v>0</v>
      </c>
      <c r="CF27" s="224">
        <f t="shared" si="68"/>
        <v>1</v>
      </c>
      <c r="CG27" s="224">
        <f t="shared" si="68"/>
        <v>1</v>
      </c>
      <c r="CH27" s="224">
        <f t="shared" si="68"/>
        <v>1</v>
      </c>
      <c r="CJ27" s="252">
        <f t="shared" si="35"/>
        <v>21</v>
      </c>
      <c r="CK27" s="253" t="str">
        <f>IF(CL27="","",IF(ISNUMBER(MATCH(CL27,$CL$6:CL26,0)),"",CJ27))</f>
        <v/>
      </c>
      <c r="CL27" s="181" t="str">
        <f t="shared" si="36"/>
        <v>Limited Liability Company</v>
      </c>
      <c r="CM27" s="175" t="str">
        <f t="shared" si="37"/>
        <v/>
      </c>
      <c r="CN27" s="175" t="str">
        <f t="shared" si="38"/>
        <v/>
      </c>
      <c r="CO27" s="175" t="str">
        <f t="shared" si="39"/>
        <v/>
      </c>
      <c r="CP27" s="59"/>
      <c r="CQ27" s="60"/>
      <c r="CR27" s="181" t="str">
        <f>IF(CS27="","",IF(ISNUMBER(MATCH(CS27,$CS$6:CS26,0)),"",CJ27))</f>
        <v/>
      </c>
      <c r="CS27" s="181" t="str">
        <f t="shared" si="14"/>
        <v>Germany</v>
      </c>
      <c r="CT27" s="177" t="str">
        <f t="shared" si="41"/>
        <v/>
      </c>
      <c r="CU27" s="177" t="str">
        <f t="shared" si="42"/>
        <v/>
      </c>
      <c r="CV27" s="256" t="str">
        <f>IF(CW27="","",IF(ISNUMBER(MATCH(CW27,$CW$6:CW26,0)),"",CJ27))</f>
        <v/>
      </c>
      <c r="CW27" s="181" t="str">
        <f t="shared" si="15"/>
        <v>Partner</v>
      </c>
      <c r="CX27" s="178" t="str">
        <f t="shared" si="43"/>
        <v/>
      </c>
      <c r="CY27" s="178" t="str">
        <f t="shared" si="44"/>
        <v/>
      </c>
      <c r="CZ27" s="184" t="str">
        <f t="shared" si="45"/>
        <v/>
      </c>
      <c r="DA27" s="68"/>
      <c r="DB27" s="69"/>
      <c r="DC27" s="181" t="str">
        <f>IF(DE27="","",IF(ISNUMBER(MATCH(DE27,$DE$6:DE26,0)),"",CJ27))</f>
        <v/>
      </c>
      <c r="DD27" s="181">
        <f t="shared" ref="DD27:DE46" si="69">IFERROR(INDEX($AA$7:$BX$1006,$CJ27,DD$6),"")</f>
        <v>6672000</v>
      </c>
      <c r="DE27" s="181" t="str">
        <f t="shared" si="69"/>
        <v>Germany</v>
      </c>
      <c r="DF27" s="177" t="str">
        <f t="shared" si="48"/>
        <v/>
      </c>
      <c r="DG27" s="185" t="str">
        <f t="shared" si="49"/>
        <v/>
      </c>
      <c r="DH27" s="77"/>
      <c r="DI27" s="78"/>
      <c r="DJ27" s="181" t="str">
        <f>IF(DL27="","",IF(ISNUMBER(MATCH(DL27,$DL$6:DL26,0)),"",CJ27))</f>
        <v/>
      </c>
      <c r="DK27" s="181">
        <f t="shared" ref="DK27:DL46" si="70">IFERROR(INDEX($AA$7:$BX$1006,$CJ27,DK$6),"")</f>
        <v>6672000</v>
      </c>
      <c r="DL27" s="181" t="str">
        <f t="shared" si="70"/>
        <v>Textile</v>
      </c>
      <c r="DM27" s="177" t="str">
        <f t="shared" si="52"/>
        <v/>
      </c>
      <c r="DN27" s="177" t="str">
        <f t="shared" si="53"/>
        <v/>
      </c>
      <c r="DO27" s="181">
        <f t="shared" si="18"/>
        <v>115</v>
      </c>
      <c r="DP27" s="51"/>
      <c r="DQ27" s="51"/>
      <c r="DR27" s="51"/>
      <c r="EA27" s="227">
        <f t="shared" si="56"/>
        <v>6</v>
      </c>
      <c r="EB27" s="227">
        <f t="shared" si="19"/>
        <v>4</v>
      </c>
      <c r="EC27" s="227">
        <f t="shared" si="57"/>
        <v>2015</v>
      </c>
      <c r="EE27" s="227" t="str">
        <f t="shared" si="58"/>
        <v/>
      </c>
      <c r="EF27" s="227" t="str">
        <f t="shared" si="20"/>
        <v/>
      </c>
      <c r="EG27" s="227" t="str">
        <f t="shared" si="59"/>
        <v/>
      </c>
      <c r="EI27" s="227" t="str">
        <f t="shared" si="60"/>
        <v/>
      </c>
      <c r="EJ27" s="227" t="str">
        <f t="shared" si="21"/>
        <v/>
      </c>
      <c r="EK27" s="227" t="str">
        <f t="shared" si="61"/>
        <v/>
      </c>
      <c r="EM27" s="227" t="str">
        <f t="shared" si="62"/>
        <v/>
      </c>
      <c r="EN27" s="227" t="str">
        <f t="shared" si="22"/>
        <v/>
      </c>
      <c r="EO27" s="227" t="str">
        <f t="shared" si="63"/>
        <v/>
      </c>
      <c r="EQ27" s="227" t="str">
        <f t="shared" si="64"/>
        <v/>
      </c>
      <c r="ER27" s="227" t="str">
        <f t="shared" si="23"/>
        <v/>
      </c>
      <c r="ES27" s="227" t="str">
        <f t="shared" si="65"/>
        <v/>
      </c>
    </row>
    <row r="28" spans="2:149" x14ac:dyDescent="0.25">
      <c r="B28" s="160">
        <f>IF(COUNTIF(INDEX(Form!$B$9:$K$83,ROW(Calc!B22),),"")&lt;10,ROW(B30),0)</f>
        <v>0</v>
      </c>
      <c r="C28" s="161"/>
      <c r="E28" s="180" t="str">
        <f t="shared" si="5"/>
        <v>COMPANY SALES</v>
      </c>
      <c r="F28" s="180">
        <f>IFERROR(IF(ROWS(AllInput[])-COUNTIF(INDEX(Input!$B$7:$AJ$1006,,ROW(F28)-ROW($F$6)),"")&gt;0,ROW(F28)-ROW($F$6),""),"")</f>
        <v>22</v>
      </c>
      <c r="G28" s="180">
        <f t="shared" si="6"/>
        <v>22</v>
      </c>
      <c r="H28" s="147"/>
      <c r="I28" s="224">
        <f t="shared" si="24"/>
        <v>1</v>
      </c>
      <c r="J28" s="224" t="str">
        <f t="shared" si="25"/>
        <v>B-00024</v>
      </c>
      <c r="K28" s="52"/>
      <c r="L28" s="224" t="str">
        <f>IF(P28="","",IF(ISNUMBER(MATCH(P28,$P$6:P27,0)),"",Y28))</f>
        <v/>
      </c>
      <c r="M28" s="224" t="str">
        <f>IF(Q28="","",IF(ISNUMBER(MATCH(Q28,$Q$6:Q27,0)),"",Y28))</f>
        <v/>
      </c>
      <c r="N28" s="224" t="str">
        <f>IF(R28="","",IF(ISNUMBER(MATCH(R28,$R$6:R27,0)),"",Y28))</f>
        <v/>
      </c>
      <c r="O28" s="224">
        <f>IF(S28="","",IF(ISNUMBER(MATCH(S28,$S$6:S27,0)),"",Y28))</f>
        <v>22</v>
      </c>
      <c r="P28" s="224" t="str">
        <f t="shared" si="26"/>
        <v>Financial</v>
      </c>
      <c r="Q28" s="224" t="str">
        <f t="shared" si="27"/>
        <v>Germany</v>
      </c>
      <c r="R28" s="224" t="str">
        <f t="shared" si="28"/>
        <v/>
      </c>
      <c r="S28" s="224">
        <f t="shared" si="29"/>
        <v>85100</v>
      </c>
      <c r="T28" s="175" t="str">
        <f t="shared" si="30"/>
        <v/>
      </c>
      <c r="U28" s="175" t="str">
        <f t="shared" si="31"/>
        <v/>
      </c>
      <c r="V28" s="175" t="str">
        <f t="shared" si="32"/>
        <v/>
      </c>
      <c r="W28" s="175">
        <f t="shared" si="33"/>
        <v>85100</v>
      </c>
      <c r="X28" s="52"/>
      <c r="Y28" s="248">
        <v>22</v>
      </c>
      <c r="Z28" s="186">
        <f t="shared" si="66"/>
        <v>22</v>
      </c>
      <c r="AA28" s="187" t="str">
        <f>IFERROR(IF(LEN(INDEX(Input!$B$7:$AJ$1007,$Y28,AA$1))=0,"",INDEX(Input!$B$7:$AJ$1007,$Y28,AA$1)),"")</f>
        <v>B-00024</v>
      </c>
      <c r="AB28" s="187" t="str">
        <f>IFERROR(IF(LEN(INDEX(Input!$B$7:$AJ$1007,$Y28,AB$1))=0,"",INDEX(Input!$B$7:$AJ$1007,$Y28,AB$1)),"")</f>
        <v>Spire Operations</v>
      </c>
      <c r="AC28" s="187" t="str">
        <f>IF(OR($Z28="",AC$5=""),"",IFERROR(IF(INDEX(Input!$B$7:$AJ$1007,$Y28,AC$1)="","",INDEX(Input!$B$7:$AJ$1007,$Y28,AC$1)),""))</f>
        <v>Cooperative Company</v>
      </c>
      <c r="AD28" s="187" t="str">
        <f>IF(OR($Z28="",AD$5=""),"",IFERROR(IF(INDEX(Input!$B$7:$AJ$1007,$Y28,AD$1)="","",INDEX(Input!$B$7:$AJ$1007,$Y28,AD$1)),""))</f>
        <v>Contractor</v>
      </c>
      <c r="AE28" s="187" t="str">
        <f>IF(OR($Z28="",AE$5=""),"",IFERROR(IF(INDEX(Input!$B$7:$AJ$1007,$Y28,AE$1)="","",INDEX(Input!$B$7:$AJ$1007,$Y28,AE$1)),""))</f>
        <v>Spire Operations - xyz</v>
      </c>
      <c r="AF28" s="187">
        <f>IF(OR($Z28="",AF$5=""),"",IFERROR(IF(INDEX(Input!$B$7:$AJ$1007,$Y28,AF$1)="","",INDEX(Input!$B$7:$AJ$1007,$Y28,AF$1)),""))</f>
        <v>31188</v>
      </c>
      <c r="AG28" s="187" t="str">
        <f>IF(OR($Z28="",AG$5=""),"",IFERROR(IF(INDEX(Input!$B$7:$AJ$1007,$Y28,AG$1)="","",INDEX(Input!$B$7:$AJ$1007,$Y28,AG$1)),""))</f>
        <v>Daryl Hayden</v>
      </c>
      <c r="AH28" s="187" t="str">
        <f>IF(OR($Z28="",AH$5=""),"",IFERROR(IF(INDEX(Input!$B$7:$AJ$1007,$Y28,AH$1)="","",INDEX(Input!$B$7:$AJ$1007,$Y28,AH$1)),""))</f>
        <v>Financial</v>
      </c>
      <c r="AI28" s="187" t="str">
        <f>IF(OR($Z28="",AI$5=""),"",IFERROR(IF(INDEX(Input!$B$7:$AJ$1007,$Y28,AI$1)="","",INDEX(Input!$B$7:$AJ$1007,$Y28,AI$1)),""))</f>
        <v>Kermit Carroll</v>
      </c>
      <c r="AJ28" s="187" t="str">
        <f>IF(OR($Z28="",AJ$5=""),"",IFERROR(IF(INDEX(Input!$B$7:$AJ$1007,$Y28,AJ$1)="","",INDEX(Input!$B$7:$AJ$1007,$Y28,AJ$1)),""))</f>
        <v>Ahmed Munoz</v>
      </c>
      <c r="AK28" s="187" t="str">
        <f>IF(OR($Z28="",AK$5=""),"",IFERROR(IF(INDEX(Input!$B$7:$AJ$1007,$Y28,AK$1)="","",INDEX(Input!$B$7:$AJ$1007,$Y28,AK$1)),""))</f>
        <v>(676) 613-1898</v>
      </c>
      <c r="AL28" s="187" t="str">
        <f>IF(OR($Z28="",AL$5=""),"",IFERROR(IF(INDEX(Input!$B$7:$AJ$1007,$Y28,AL$1)="","",INDEX(Input!$B$7:$AJ$1007,$Y28,AL$1)),""))</f>
        <v>1-986-838-3348</v>
      </c>
      <c r="AM28" s="187" t="str">
        <f>IF(OR($Z28="",AM$5=""),"",IFERROR(IF(INDEX(Input!$B$7:$AJ$1007,$Y28,AM$1)="","",INDEX(Input!$B$7:$AJ$1007,$Y28,AM$1)),""))</f>
        <v>molestie.pharetra@google.couk</v>
      </c>
      <c r="AN28" s="187" t="str">
        <f>IF(OR($Z28="",AN$5=""),"",IFERROR(IF(INDEX(Input!$B$7:$AJ$1007,$Y28,AN$1)="","",INDEX(Input!$B$7:$AJ$1007,$Y28,AN$1)),""))</f>
        <v>Spire Operations.com</v>
      </c>
      <c r="AO28" s="187" t="str">
        <f>IF(OR($Z28="",AO$5=""),"",IFERROR(IF(INDEX(Input!$B$7:$AJ$1007,$Y28,AO$1)="","",INDEX(Input!$B$7:$AJ$1007,$Y28,AO$1)),""))</f>
        <v>linkedin.com/company/Spire Operations</v>
      </c>
      <c r="AP28" s="187" t="str">
        <f>IF(OR($Z28="",AP$5=""),"",IFERROR(IF(INDEX(Input!$B$7:$AJ$1007,$Y28,AP$1)="","",INDEX(Input!$B$7:$AJ$1007,$Y28,AP$1)),""))</f>
        <v/>
      </c>
      <c r="AQ28" s="187" t="str">
        <f>IF(OR($Z28="",AQ$5=""),"",IFERROR(IF(INDEX(Input!$B$7:$AJ$1007,$Y28,AQ$1)="","",INDEX(Input!$B$7:$AJ$1007,$Y28,AQ$1)),""))</f>
        <v>Germany</v>
      </c>
      <c r="AR28" s="187" t="str">
        <f>IF(OR($Z28="",AR$5=""),"",IFERROR(IF(INDEX(Input!$B$7:$AJ$1007,$Y28,AR$1)="","",INDEX(Input!$B$7:$AJ$1007,$Y28,AR$1)),""))</f>
        <v/>
      </c>
      <c r="AS28" s="187" t="str">
        <f>IF(OR($Z28="",AS$5=""),"",IFERROR(IF(INDEX(Input!$B$7:$AJ$1007,$Y28,AS$1)="","",INDEX(Input!$B$7:$AJ$1007,$Y28,AS$1)),""))</f>
        <v>London</v>
      </c>
      <c r="AT28" s="187" t="str">
        <f>IF(OR($Z28="",AT$5=""),"",IFERROR(IF(INDEX(Input!$B$7:$AJ$1007,$Y28,AT$1)="","",INDEX(Input!$B$7:$AJ$1007,$Y28,AT$1)),""))</f>
        <v>88394-743</v>
      </c>
      <c r="AU28" s="187" t="str">
        <f>IF(OR($Z28="",AU$5=""),"",IFERROR(IF(INDEX(Input!$B$7:$AJ$1007,$Y28,AU$1)="","",INDEX(Input!$B$7:$AJ$1007,$Y28,AU$1)),""))</f>
        <v>Alkmaar</v>
      </c>
      <c r="AV28" s="187">
        <f>IF(OR($Z28="",AV$5=""),"",IFERROR(IF(INDEX(Input!$B$7:$AJ$1007,$Y28,AV$1)="","",INDEX(Input!$B$7:$AJ$1007,$Y28,AV$1)),""))</f>
        <v>85100</v>
      </c>
      <c r="AW28" s="187">
        <f>IF(OR($Z28="",AW$5=""),"",IFERROR(IF(INDEX(Input!$B$7:$AJ$1007,$Y28,AW$1)="","",INDEX(Input!$B$7:$AJ$1007,$Y28,AW$1)),""))</f>
        <v>5975000</v>
      </c>
      <c r="AX28" s="187">
        <f>IF(OR($Z28="",AX$5=""),"",IFERROR(IF(INDEX(Input!$B$7:$AJ$1007,$Y28,AX$1)="","",INDEX(Input!$B$7:$AJ$1007,$Y28,AX$1)),""))</f>
        <v>259800</v>
      </c>
      <c r="AY28" s="187" t="str">
        <f>IF(OR($Z28="",AY$5=""),"",IFERROR(IF(INDEX(Input!$B$7:$AJ$1007,$Y28,AY$1)="","",INDEX(Input!$B$7:$AJ$1007,$Y28,AY$1)),""))</f>
        <v/>
      </c>
      <c r="AZ28" s="187" t="str">
        <f>IF(OR($Z28="",AZ$5=""),"",IFERROR(IF(INDEX(Input!$B$7:$AJ$1007,$Y28,AZ$1)="","",INDEX(Input!$B$7:$AJ$1007,$Y28,AZ$1)),""))</f>
        <v/>
      </c>
      <c r="BA28" s="187">
        <f>IF(OR($Z28="",BA$5=""),"",IFERROR(IF(INDEX(Input!$B$7:$AJ$1007,$Y28,BA$1)="","",INDEX(Input!$B$7:$AJ$1007,$Y28,BA$1)),""))</f>
        <v>645</v>
      </c>
      <c r="BB28" s="187" t="str">
        <f>IF(OR($Z28="",BB$5=""),"",IFERROR(IF(INDEX(Input!$B$7:$AJ$1007,$Y28,BB$1)="","",INDEX(Input!$B$7:$AJ$1007,$Y28,BB$1)),""))</f>
        <v/>
      </c>
      <c r="BC28" s="187" t="str">
        <f>IF(OR($Z28="",BC$5=""),"",IFERROR(IF(INDEX(Input!$B$7:$AJ$1007,$Y28,BC$1)="","",INDEX(Input!$B$7:$AJ$1007,$Y28,BC$1)),""))</f>
        <v>Chrome OS</v>
      </c>
      <c r="BD28" s="187" t="str">
        <f>IF(OR($Z28="",BD$5=""),"",IFERROR(IF(INDEX(Input!$B$7:$AJ$1007,$Y28,BD$1)="","",INDEX(Input!$B$7:$AJ$1007,$Y28,BD$1)),""))</f>
        <v>database</v>
      </c>
      <c r="BE28" s="187" t="str">
        <f>IF(OR($Z28="",BE$5=""),"",IFERROR(IF(INDEX(Input!$B$7:$AJ$1007,$Y28,BE$1)="","",INDEX(Input!$B$7:$AJ$1007,$Y28,BE$1)),""))</f>
        <v/>
      </c>
      <c r="BF28" s="187" t="str">
        <f>IF(OR($Z28="",BF$5=""),"",IFERROR(IF(INDEX(Input!$B$7:$AJ$1007,$Y28,BF$1)="","",INDEX(Input!$B$7:$AJ$1007,$Y28,BF$1)),""))</f>
        <v/>
      </c>
      <c r="BG28" s="187" t="str">
        <f>IF(OR($Z28="",BG$5=""),"",IFERROR(IF(INDEX(Input!$B$7:$AJ$1007,$Y28,BG$1)="","",INDEX(Input!$B$7:$AJ$1007,$Y28,BG$1)),""))</f>
        <v/>
      </c>
      <c r="BH28" s="187" t="str">
        <f>IF(OR($Z28="",BH$5=""),"",IFERROR(IF(INDEX(Input!$B$7:$AJ$1007,$Y28,BH$1)="","",INDEX(Input!$B$7:$AJ$1007,$Y28,BH$1)),""))</f>
        <v/>
      </c>
      <c r="BI28" s="187" t="str">
        <f>IF(OR($Z28="",BI$5=""),"",IFERROR(IF(INDEX(Input!$B$7:$AJ$1007,$Y28,BI$1)="","",INDEX(Input!$B$7:$AJ$1007,$Y28,BI$1)),""))</f>
        <v/>
      </c>
      <c r="BJ28" s="187" t="str">
        <f>IF(OR($Z28="",BJ$5=""),"",IFERROR(IF(INDEX(Input!$B$7:$AJ$1007,$Y28,BJ$1)="","",INDEX(Input!$B$7:$AJ$1007,$Y28,BJ$1)),""))</f>
        <v/>
      </c>
      <c r="BK28" s="187" t="str">
        <f>IF(OR($Z28="",BK$5=""),"",IFERROR(IF(INDEX(Input!$B$7:$AJ$1007,$Y28,BK$1)="","",INDEX(Input!$B$7:$AJ$1007,$Y28,BK$1)),""))</f>
        <v/>
      </c>
      <c r="BL28" s="187" t="str">
        <f>IF(OR($Z28="",BL$5=""),"",IFERROR(IF(INDEX(Input!$B$7:$AJ$1007,$Y28,BL$1)="","",INDEX(Input!$B$7:$AJ$1007,$Y28,BL$1)),""))</f>
        <v/>
      </c>
      <c r="BM28" s="187" t="str">
        <f>IF(OR($Z28="",BM$5=""),"",IFERROR(IF(INDEX(Input!$B$7:$AJ$1007,$Y28,BM$1)="","",INDEX(Input!$B$7:$AJ$1007,$Y28,BM$1)),""))</f>
        <v/>
      </c>
      <c r="BN28" s="187" t="str">
        <f>IF(OR($Z28="",BN$5=""),"",IFERROR(IF(INDEX(Input!$B$7:$AJ$1007,$Y28,BN$1)="","",INDEX(Input!$B$7:$AJ$1007,$Y28,BN$1)),""))</f>
        <v/>
      </c>
      <c r="BO28" s="187" t="str">
        <f>IF(OR($Z28="",BO$5=""),"",IFERROR(IF(INDEX(Input!$B$7:$AJ$1007,$Y28,BO$1)="","",INDEX(Input!$B$7:$AJ$1007,$Y28,BO$1)),""))</f>
        <v/>
      </c>
      <c r="BP28" s="187" t="str">
        <f>IF(OR($Z28="",BP$5=""),"",IFERROR(IF(INDEX(Input!$B$7:$AJ$1007,$Y28,BP$1)="","",INDEX(Input!$B$7:$AJ$1007,$Y28,BP$1)),""))</f>
        <v/>
      </c>
      <c r="BQ28" s="187" t="str">
        <f>IF(OR($Z28="",BQ$5=""),"",IFERROR(IF(INDEX(Input!$B$7:$AJ$1007,$Y28,BQ$1)="","",INDEX(Input!$B$7:$AJ$1007,$Y28,BQ$1)),""))</f>
        <v/>
      </c>
      <c r="BR28" s="187" t="str">
        <f>IF(OR($Z28="",BR$5=""),"",IFERROR(IF(INDEX(Input!$B$7:$AJ$1007,$Y28,BR$1)="","",INDEX(Input!$B$7:$AJ$1007,$Y28,BR$1)),""))</f>
        <v/>
      </c>
      <c r="BS28" s="187" t="str">
        <f>IF(OR($Z28="",BS$5=""),"",IFERROR(IF(INDEX(Input!$B$7:$AJ$1007,$Y28,BS$1)="","",INDEX(Input!$B$7:$AJ$1007,$Y28,BS$1)),""))</f>
        <v/>
      </c>
      <c r="BT28" s="187" t="str">
        <f>IF(OR($Z28="",BT$5=""),"",IFERROR(IF(INDEX(Input!$B$7:$AJ$1007,$Y28,BT$1)="","",INDEX(Input!$B$7:$AJ$1007,$Y28,BT$1)),""))</f>
        <v/>
      </c>
      <c r="BU28" s="187" t="str">
        <f>IF(OR($Z28="",BU$5=""),"",IFERROR(IF(INDEX(Input!$B$7:$AJ$1007,$Y28,BU$1)="","",INDEX(Input!$B$7:$AJ$1007,$Y28,BU$1)),""))</f>
        <v/>
      </c>
      <c r="BV28" s="187" t="str">
        <f>IF(OR($Z28="",BV$5=""),"",IFERROR(IF(INDEX(Input!$B$7:$AJ$1007,$Y28,BV$1)="","",INDEX(Input!$B$7:$AJ$1007,$Y28,BV$1)),""))</f>
        <v/>
      </c>
      <c r="BW28" s="187" t="str">
        <f>IF(OR($Z28="",BW$5=""),"",IFERROR(IF(INDEX(Input!$B$7:$AJ$1007,$Y28,BW$1)="","",INDEX(Input!$B$7:$AJ$1007,$Y28,BW$1)),""))</f>
        <v/>
      </c>
      <c r="BX28" s="187" t="str">
        <f>IF(OR($Z28="",BX$5=""),"",IFERROR(IF(INDEX(Input!$B$7:$AJ$1007,$Y28,BX$1)="","",INDEX(Input!$B$7:$AJ$1007,$Y28,BX$1)),""))</f>
        <v/>
      </c>
      <c r="BY28" s="227" t="str">
        <f t="shared" si="7"/>
        <v>5.21.1985</v>
      </c>
      <c r="BZ28" s="227" t="str">
        <f t="shared" si="8"/>
        <v/>
      </c>
      <c r="CA28" s="227" t="str">
        <f t="shared" si="9"/>
        <v/>
      </c>
      <c r="CB28" s="227" t="str">
        <f t="shared" si="10"/>
        <v/>
      </c>
      <c r="CC28" s="227" t="str">
        <f t="shared" si="11"/>
        <v/>
      </c>
      <c r="CD28" s="224">
        <f t="shared" si="34"/>
        <v>22</v>
      </c>
      <c r="CE28" s="224">
        <f t="shared" si="68"/>
        <v>1</v>
      </c>
      <c r="CF28" s="224">
        <f t="shared" si="68"/>
        <v>1</v>
      </c>
      <c r="CG28" s="224">
        <f t="shared" si="68"/>
        <v>1</v>
      </c>
      <c r="CH28" s="224">
        <f t="shared" si="68"/>
        <v>1</v>
      </c>
      <c r="CJ28" s="252">
        <f t="shared" si="35"/>
        <v>22</v>
      </c>
      <c r="CK28" s="253" t="str">
        <f>IF(CL28="","",IF(ISNUMBER(MATCH(CL28,$CL$6:CL27,0)),"",CJ28))</f>
        <v/>
      </c>
      <c r="CL28" s="181" t="str">
        <f t="shared" si="36"/>
        <v>Cooperative Company</v>
      </c>
      <c r="CM28" s="175" t="str">
        <f t="shared" si="37"/>
        <v/>
      </c>
      <c r="CN28" s="175" t="str">
        <f t="shared" si="38"/>
        <v/>
      </c>
      <c r="CO28" s="175" t="str">
        <f t="shared" si="39"/>
        <v/>
      </c>
      <c r="CP28" s="59"/>
      <c r="CQ28" s="60"/>
      <c r="CR28" s="181" t="str">
        <f>IF(CS28="","",IF(ISNUMBER(MATCH(CS28,$CS$6:CS27,0)),"",CJ28))</f>
        <v/>
      </c>
      <c r="CS28" s="181" t="str">
        <f t="shared" si="14"/>
        <v>Germany</v>
      </c>
      <c r="CT28" s="177" t="str">
        <f t="shared" si="41"/>
        <v/>
      </c>
      <c r="CU28" s="177" t="str">
        <f t="shared" si="42"/>
        <v/>
      </c>
      <c r="CV28" s="256" t="str">
        <f>IF(CW28="","",IF(ISNUMBER(MATCH(CW28,$CW$6:CW27,0)),"",CJ28))</f>
        <v/>
      </c>
      <c r="CW28" s="181" t="str">
        <f t="shared" si="15"/>
        <v>Contractor</v>
      </c>
      <c r="CX28" s="178" t="str">
        <f t="shared" si="43"/>
        <v/>
      </c>
      <c r="CY28" s="178" t="str">
        <f t="shared" si="44"/>
        <v/>
      </c>
      <c r="CZ28" s="184" t="str">
        <f t="shared" si="45"/>
        <v/>
      </c>
      <c r="DA28" s="68"/>
      <c r="DB28" s="69"/>
      <c r="DC28" s="181" t="str">
        <f>IF(DE28="","",IF(ISNUMBER(MATCH(DE28,$DE$6:DE27,0)),"",CJ28))</f>
        <v/>
      </c>
      <c r="DD28" s="181">
        <f t="shared" si="69"/>
        <v>5975000</v>
      </c>
      <c r="DE28" s="181" t="str">
        <f t="shared" si="69"/>
        <v>Germany</v>
      </c>
      <c r="DF28" s="177" t="str">
        <f t="shared" si="48"/>
        <v/>
      </c>
      <c r="DG28" s="185" t="str">
        <f t="shared" si="49"/>
        <v/>
      </c>
      <c r="DH28" s="77"/>
      <c r="DI28" s="69"/>
      <c r="DJ28" s="181" t="str">
        <f>IF(DL28="","",IF(ISNUMBER(MATCH(DL28,$DL$6:DL27,0)),"",CJ28))</f>
        <v/>
      </c>
      <c r="DK28" s="181">
        <f t="shared" si="70"/>
        <v>5975000</v>
      </c>
      <c r="DL28" s="181" t="str">
        <f t="shared" si="70"/>
        <v>Financial</v>
      </c>
      <c r="DM28" s="177" t="str">
        <f t="shared" si="52"/>
        <v/>
      </c>
      <c r="DN28" s="177" t="str">
        <f t="shared" si="53"/>
        <v/>
      </c>
      <c r="DO28" s="181">
        <f t="shared" si="18"/>
        <v>645</v>
      </c>
      <c r="DP28" s="51"/>
      <c r="DQ28" s="51"/>
      <c r="DR28" s="51"/>
      <c r="EA28" s="227">
        <f t="shared" si="56"/>
        <v>21</v>
      </c>
      <c r="EB28" s="227">
        <f t="shared" si="19"/>
        <v>5</v>
      </c>
      <c r="EC28" s="227">
        <f t="shared" si="57"/>
        <v>1985</v>
      </c>
      <c r="EE28" s="227" t="str">
        <f t="shared" si="58"/>
        <v/>
      </c>
      <c r="EF28" s="227" t="str">
        <f t="shared" si="20"/>
        <v/>
      </c>
      <c r="EG28" s="227" t="str">
        <f t="shared" si="59"/>
        <v/>
      </c>
      <c r="EI28" s="227" t="str">
        <f t="shared" si="60"/>
        <v/>
      </c>
      <c r="EJ28" s="227" t="str">
        <f t="shared" si="21"/>
        <v/>
      </c>
      <c r="EK28" s="227" t="str">
        <f t="shared" si="61"/>
        <v/>
      </c>
      <c r="EM28" s="227" t="str">
        <f t="shared" si="62"/>
        <v/>
      </c>
      <c r="EN28" s="227" t="str">
        <f t="shared" si="22"/>
        <v/>
      </c>
      <c r="EO28" s="227" t="str">
        <f t="shared" si="63"/>
        <v/>
      </c>
      <c r="EQ28" s="227" t="str">
        <f t="shared" si="64"/>
        <v/>
      </c>
      <c r="ER28" s="227" t="str">
        <f t="shared" si="23"/>
        <v/>
      </c>
      <c r="ES28" s="227" t="str">
        <f t="shared" si="65"/>
        <v/>
      </c>
    </row>
    <row r="29" spans="2:149" x14ac:dyDescent="0.25">
      <c r="B29" s="160">
        <f>IF(COUNTIF(INDEX(Form!$B$9:$K$83,ROW(Calc!B23),),"")&lt;10,ROW(B31),0)</f>
        <v>31</v>
      </c>
      <c r="C29" s="161"/>
      <c r="E29" s="180" t="str">
        <f t="shared" si="5"/>
        <v>NUMBER OF EMPLOYEE</v>
      </c>
      <c r="F29" s="180">
        <f>IFERROR(IF(ROWS(AllInput[])-COUNTIF(INDEX(Input!$B$7:$AJ$1006,,ROW(F29)-ROW($F$6)),"")&gt;0,ROW(F29)-ROW($F$6),""),"")</f>
        <v>23</v>
      </c>
      <c r="G29" s="180">
        <f t="shared" si="6"/>
        <v>23</v>
      </c>
      <c r="H29" s="147"/>
      <c r="I29" s="224">
        <f t="shared" si="24"/>
        <v>1</v>
      </c>
      <c r="J29" s="224" t="str">
        <f t="shared" si="25"/>
        <v>B-00025</v>
      </c>
      <c r="K29" s="52"/>
      <c r="L29" s="224" t="str">
        <f>IF(P29="","",IF(ISNUMBER(MATCH(P29,$P$6:P28,0)),"",Y29))</f>
        <v/>
      </c>
      <c r="M29" s="224">
        <f>IF(Q29="","",IF(ISNUMBER(MATCH(Q29,$Q$6:Q28,0)),"",Y29))</f>
        <v>23</v>
      </c>
      <c r="N29" s="224" t="str">
        <f>IF(R29="","",IF(ISNUMBER(MATCH(R29,$R$6:R28,0)),"",Y29))</f>
        <v/>
      </c>
      <c r="O29" s="224" t="str">
        <f>IF(S29="","",IF(ISNUMBER(MATCH(S29,$S$6:S28,0)),"",Y29))</f>
        <v/>
      </c>
      <c r="P29" s="224" t="str">
        <f t="shared" si="26"/>
        <v>Automotive</v>
      </c>
      <c r="Q29" s="224" t="str">
        <f t="shared" si="27"/>
        <v>Argentina</v>
      </c>
      <c r="R29" s="224" t="str">
        <f t="shared" si="28"/>
        <v/>
      </c>
      <c r="S29" s="224">
        <f t="shared" si="29"/>
        <v>86900</v>
      </c>
      <c r="T29" s="175" t="str">
        <f t="shared" si="30"/>
        <v/>
      </c>
      <c r="U29" s="175" t="str">
        <f t="shared" si="31"/>
        <v/>
      </c>
      <c r="V29" s="175" t="str">
        <f t="shared" si="32"/>
        <v/>
      </c>
      <c r="W29" s="175">
        <f t="shared" si="33"/>
        <v>81100</v>
      </c>
      <c r="X29" s="52"/>
      <c r="Y29" s="248">
        <v>23</v>
      </c>
      <c r="Z29" s="186">
        <f t="shared" si="66"/>
        <v>23</v>
      </c>
      <c r="AA29" s="187" t="str">
        <f>IFERROR(IF(LEN(INDEX(Input!$B$7:$AJ$1007,$Y29,AA$1))=0,"",INDEX(Input!$B$7:$AJ$1007,$Y29,AA$1)),"")</f>
        <v>B-00025</v>
      </c>
      <c r="AB29" s="187" t="str">
        <f>IFERROR(IF(LEN(INDEX(Input!$B$7:$AJ$1007,$Y29,AB$1))=0,"",INDEX(Input!$B$7:$AJ$1007,$Y29,AB$1)),"")</f>
        <v>View more premium domains</v>
      </c>
      <c r="AC29" s="187" t="str">
        <f>IF(OR($Z29="",AC$5=""),"",IFERROR(IF(INDEX(Input!$B$7:$AJ$1007,$Y29,AC$1)="","",INDEX(Input!$B$7:$AJ$1007,$Y29,AC$1)),""))</f>
        <v>Cooperative Company</v>
      </c>
      <c r="AD29" s="187" t="str">
        <f>IF(OR($Z29="",AD$5=""),"",IFERROR(IF(INDEX(Input!$B$7:$AJ$1007,$Y29,AD$1)="","",INDEX(Input!$B$7:$AJ$1007,$Y29,AD$1)),""))</f>
        <v>Partner</v>
      </c>
      <c r="AE29" s="187" t="str">
        <f>IF(OR($Z29="",AE$5=""),"",IFERROR(IF(INDEX(Input!$B$7:$AJ$1007,$Y29,AE$1)="","",INDEX(Input!$B$7:$AJ$1007,$Y29,AE$1)),""))</f>
        <v>View more premium domains - xyz</v>
      </c>
      <c r="AF29" s="187">
        <f>IF(OR($Z29="",AF$5=""),"",IFERROR(IF(INDEX(Input!$B$7:$AJ$1007,$Y29,AF$1)="","",INDEX(Input!$B$7:$AJ$1007,$Y29,AF$1)),""))</f>
        <v>32629</v>
      </c>
      <c r="AG29" s="187" t="str">
        <f>IF(OR($Z29="",AG$5=""),"",IFERROR(IF(INDEX(Input!$B$7:$AJ$1007,$Y29,AG$1)="","",INDEX(Input!$B$7:$AJ$1007,$Y29,AG$1)),""))</f>
        <v>Kasimir Mejia</v>
      </c>
      <c r="AH29" s="187" t="str">
        <f>IF(OR($Z29="",AH$5=""),"",IFERROR(IF(INDEX(Input!$B$7:$AJ$1007,$Y29,AH$1)="","",INDEX(Input!$B$7:$AJ$1007,$Y29,AH$1)),""))</f>
        <v>Automotive</v>
      </c>
      <c r="AI29" s="187" t="str">
        <f>IF(OR($Z29="",AI$5=""),"",IFERROR(IF(INDEX(Input!$B$7:$AJ$1007,$Y29,AI$1)="","",INDEX(Input!$B$7:$AJ$1007,$Y29,AI$1)),""))</f>
        <v>Yvette Farmer</v>
      </c>
      <c r="AJ29" s="187" t="str">
        <f>IF(OR($Z29="",AJ$5=""),"",IFERROR(IF(INDEX(Input!$B$7:$AJ$1007,$Y29,AJ$1)="","",INDEX(Input!$B$7:$AJ$1007,$Y29,AJ$1)),""))</f>
        <v>Neve Cruz</v>
      </c>
      <c r="AK29" s="187" t="str">
        <f>IF(OR($Z29="",AK$5=""),"",IFERROR(IF(INDEX(Input!$B$7:$AJ$1007,$Y29,AK$1)="","",INDEX(Input!$B$7:$AJ$1007,$Y29,AK$1)),""))</f>
        <v>1-691-744-0296</v>
      </c>
      <c r="AL29" s="187" t="str">
        <f>IF(OR($Z29="",AL$5=""),"",IFERROR(IF(INDEX(Input!$B$7:$AJ$1007,$Y29,AL$1)="","",INDEX(Input!$B$7:$AJ$1007,$Y29,AL$1)),""))</f>
        <v>(218) 201-1876</v>
      </c>
      <c r="AM29" s="187" t="str">
        <f>IF(OR($Z29="",AM$5=""),"",IFERROR(IF(INDEX(Input!$B$7:$AJ$1007,$Y29,AM$1)="","",INDEX(Input!$B$7:$AJ$1007,$Y29,AM$1)),""))</f>
        <v>et@hotmail.edu</v>
      </c>
      <c r="AN29" s="187" t="str">
        <f>IF(OR($Z29="",AN$5=""),"",IFERROR(IF(INDEX(Input!$B$7:$AJ$1007,$Y29,AN$1)="","",INDEX(Input!$B$7:$AJ$1007,$Y29,AN$1)),""))</f>
        <v>View more premium domains.com</v>
      </c>
      <c r="AO29" s="187" t="str">
        <f>IF(OR($Z29="",AO$5=""),"",IFERROR(IF(INDEX(Input!$B$7:$AJ$1007,$Y29,AO$1)="","",INDEX(Input!$B$7:$AJ$1007,$Y29,AO$1)),""))</f>
        <v>linkedin.com/company/View more premium domains</v>
      </c>
      <c r="AP29" s="187" t="str">
        <f>IF(OR($Z29="",AP$5=""),"",IFERROR(IF(INDEX(Input!$B$7:$AJ$1007,$Y29,AP$1)="","",INDEX(Input!$B$7:$AJ$1007,$Y29,AP$1)),""))</f>
        <v/>
      </c>
      <c r="AQ29" s="187" t="str">
        <f>IF(OR($Z29="",AQ$5=""),"",IFERROR(IF(INDEX(Input!$B$7:$AJ$1007,$Y29,AQ$1)="","",INDEX(Input!$B$7:$AJ$1007,$Y29,AQ$1)),""))</f>
        <v>Argentina</v>
      </c>
      <c r="AR29" s="187" t="str">
        <f>IF(OR($Z29="",AR$5=""),"",IFERROR(IF(INDEX(Input!$B$7:$AJ$1007,$Y29,AR$1)="","",INDEX(Input!$B$7:$AJ$1007,$Y29,AR$1)),""))</f>
        <v/>
      </c>
      <c r="AS29" s="187" t="str">
        <f>IF(OR($Z29="",AS$5=""),"",IFERROR(IF(INDEX(Input!$B$7:$AJ$1007,$Y29,AS$1)="","",INDEX(Input!$B$7:$AJ$1007,$Y29,AS$1)),""))</f>
        <v>Hong Kong</v>
      </c>
      <c r="AT29" s="187" t="str">
        <f>IF(OR($Z29="",AT$5=""),"",IFERROR(IF(INDEX(Input!$B$7:$AJ$1007,$Y29,AT$1)="","",INDEX(Input!$B$7:$AJ$1007,$Y29,AT$1)),""))</f>
        <v>445365</v>
      </c>
      <c r="AU29" s="187" t="str">
        <f>IF(OR($Z29="",AU$5=""),"",IFERROR(IF(INDEX(Input!$B$7:$AJ$1007,$Y29,AU$1)="","",INDEX(Input!$B$7:$AJ$1007,$Y29,AU$1)),""))</f>
        <v>Evere</v>
      </c>
      <c r="AV29" s="187">
        <f>IF(OR($Z29="",AV$5=""),"",IFERROR(IF(INDEX(Input!$B$7:$AJ$1007,$Y29,AV$1)="","",INDEX(Input!$B$7:$AJ$1007,$Y29,AV$1)),""))</f>
        <v>86900</v>
      </c>
      <c r="AW29" s="187">
        <f>IF(OR($Z29="",AW$5=""),"",IFERROR(IF(INDEX(Input!$B$7:$AJ$1007,$Y29,AW$1)="","",INDEX(Input!$B$7:$AJ$1007,$Y29,AW$1)),""))</f>
        <v>221000</v>
      </c>
      <c r="AX29" s="187">
        <f>IF(OR($Z29="",AX$5=""),"",IFERROR(IF(INDEX(Input!$B$7:$AJ$1007,$Y29,AX$1)="","",INDEX(Input!$B$7:$AJ$1007,$Y29,AX$1)),""))</f>
        <v>865300</v>
      </c>
      <c r="AY29" s="187" t="str">
        <f>IF(OR($Z29="",AY$5=""),"",IFERROR(IF(INDEX(Input!$B$7:$AJ$1007,$Y29,AY$1)="","",INDEX(Input!$B$7:$AJ$1007,$Y29,AY$1)),""))</f>
        <v/>
      </c>
      <c r="AZ29" s="187" t="str">
        <f>IF(OR($Z29="",AZ$5=""),"",IFERROR(IF(INDEX(Input!$B$7:$AJ$1007,$Y29,AZ$1)="","",INDEX(Input!$B$7:$AJ$1007,$Y29,AZ$1)),""))</f>
        <v/>
      </c>
      <c r="BA29" s="187">
        <f>IF(OR($Z29="",BA$5=""),"",IFERROR(IF(INDEX(Input!$B$7:$AJ$1007,$Y29,BA$1)="","",INDEX(Input!$B$7:$AJ$1007,$Y29,BA$1)),""))</f>
        <v>385</v>
      </c>
      <c r="BB29" s="187" t="str">
        <f>IF(OR($Z29="",BB$5=""),"",IFERROR(IF(INDEX(Input!$B$7:$AJ$1007,$Y29,BB$1)="","",INDEX(Input!$B$7:$AJ$1007,$Y29,BB$1)),""))</f>
        <v/>
      </c>
      <c r="BC29" s="187" t="str">
        <f>IF(OR($Z29="",BC$5=""),"",IFERROR(IF(INDEX(Input!$B$7:$AJ$1007,$Y29,BC$1)="","",INDEX(Input!$B$7:$AJ$1007,$Y29,BC$1)),""))</f>
        <v>Tablets</v>
      </c>
      <c r="BD29" s="187" t="str">
        <f>IF(OR($Z29="",BD$5=""),"",IFERROR(IF(INDEX(Input!$B$7:$AJ$1007,$Y29,BD$1)="","",INDEX(Input!$B$7:$AJ$1007,$Y29,BD$1)),""))</f>
        <v>automation, agile</v>
      </c>
      <c r="BE29" s="187" t="str">
        <f>IF(OR($Z29="",BE$5=""),"",IFERROR(IF(INDEX(Input!$B$7:$AJ$1007,$Y29,BE$1)="","",INDEX(Input!$B$7:$AJ$1007,$Y29,BE$1)),""))</f>
        <v/>
      </c>
      <c r="BF29" s="187" t="str">
        <f>IF(OR($Z29="",BF$5=""),"",IFERROR(IF(INDEX(Input!$B$7:$AJ$1007,$Y29,BF$1)="","",INDEX(Input!$B$7:$AJ$1007,$Y29,BF$1)),""))</f>
        <v/>
      </c>
      <c r="BG29" s="187" t="str">
        <f>IF(OR($Z29="",BG$5=""),"",IFERROR(IF(INDEX(Input!$B$7:$AJ$1007,$Y29,BG$1)="","",INDEX(Input!$B$7:$AJ$1007,$Y29,BG$1)),""))</f>
        <v/>
      </c>
      <c r="BH29" s="187" t="str">
        <f>IF(OR($Z29="",BH$5=""),"",IFERROR(IF(INDEX(Input!$B$7:$AJ$1007,$Y29,BH$1)="","",INDEX(Input!$B$7:$AJ$1007,$Y29,BH$1)),""))</f>
        <v/>
      </c>
      <c r="BI29" s="187" t="str">
        <f>IF(OR($Z29="",BI$5=""),"",IFERROR(IF(INDEX(Input!$B$7:$AJ$1007,$Y29,BI$1)="","",INDEX(Input!$B$7:$AJ$1007,$Y29,BI$1)),""))</f>
        <v/>
      </c>
      <c r="BJ29" s="187" t="str">
        <f>IF(OR($Z29="",BJ$5=""),"",IFERROR(IF(INDEX(Input!$B$7:$AJ$1007,$Y29,BJ$1)="","",INDEX(Input!$B$7:$AJ$1007,$Y29,BJ$1)),""))</f>
        <v/>
      </c>
      <c r="BK29" s="187" t="str">
        <f>IF(OR($Z29="",BK$5=""),"",IFERROR(IF(INDEX(Input!$B$7:$AJ$1007,$Y29,BK$1)="","",INDEX(Input!$B$7:$AJ$1007,$Y29,BK$1)),""))</f>
        <v/>
      </c>
      <c r="BL29" s="187" t="str">
        <f>IF(OR($Z29="",BL$5=""),"",IFERROR(IF(INDEX(Input!$B$7:$AJ$1007,$Y29,BL$1)="","",INDEX(Input!$B$7:$AJ$1007,$Y29,BL$1)),""))</f>
        <v/>
      </c>
      <c r="BM29" s="187" t="str">
        <f>IF(OR($Z29="",BM$5=""),"",IFERROR(IF(INDEX(Input!$B$7:$AJ$1007,$Y29,BM$1)="","",INDEX(Input!$B$7:$AJ$1007,$Y29,BM$1)),""))</f>
        <v/>
      </c>
      <c r="BN29" s="187" t="str">
        <f>IF(OR($Z29="",BN$5=""),"",IFERROR(IF(INDEX(Input!$B$7:$AJ$1007,$Y29,BN$1)="","",INDEX(Input!$B$7:$AJ$1007,$Y29,BN$1)),""))</f>
        <v/>
      </c>
      <c r="BO29" s="187" t="str">
        <f>IF(OR($Z29="",BO$5=""),"",IFERROR(IF(INDEX(Input!$B$7:$AJ$1007,$Y29,BO$1)="","",INDEX(Input!$B$7:$AJ$1007,$Y29,BO$1)),""))</f>
        <v/>
      </c>
      <c r="BP29" s="187" t="str">
        <f>IF(OR($Z29="",BP$5=""),"",IFERROR(IF(INDEX(Input!$B$7:$AJ$1007,$Y29,BP$1)="","",INDEX(Input!$B$7:$AJ$1007,$Y29,BP$1)),""))</f>
        <v/>
      </c>
      <c r="BQ29" s="187" t="str">
        <f>IF(OR($Z29="",BQ$5=""),"",IFERROR(IF(INDEX(Input!$B$7:$AJ$1007,$Y29,BQ$1)="","",INDEX(Input!$B$7:$AJ$1007,$Y29,BQ$1)),""))</f>
        <v/>
      </c>
      <c r="BR29" s="187" t="str">
        <f>IF(OR($Z29="",BR$5=""),"",IFERROR(IF(INDEX(Input!$B$7:$AJ$1007,$Y29,BR$1)="","",INDEX(Input!$B$7:$AJ$1007,$Y29,BR$1)),""))</f>
        <v/>
      </c>
      <c r="BS29" s="187" t="str">
        <f>IF(OR($Z29="",BS$5=""),"",IFERROR(IF(INDEX(Input!$B$7:$AJ$1007,$Y29,BS$1)="","",INDEX(Input!$B$7:$AJ$1007,$Y29,BS$1)),""))</f>
        <v/>
      </c>
      <c r="BT29" s="187" t="str">
        <f>IF(OR($Z29="",BT$5=""),"",IFERROR(IF(INDEX(Input!$B$7:$AJ$1007,$Y29,BT$1)="","",INDEX(Input!$B$7:$AJ$1007,$Y29,BT$1)),""))</f>
        <v/>
      </c>
      <c r="BU29" s="187" t="str">
        <f>IF(OR($Z29="",BU$5=""),"",IFERROR(IF(INDEX(Input!$B$7:$AJ$1007,$Y29,BU$1)="","",INDEX(Input!$B$7:$AJ$1007,$Y29,BU$1)),""))</f>
        <v/>
      </c>
      <c r="BV29" s="187" t="str">
        <f>IF(OR($Z29="",BV$5=""),"",IFERROR(IF(INDEX(Input!$B$7:$AJ$1007,$Y29,BV$1)="","",INDEX(Input!$B$7:$AJ$1007,$Y29,BV$1)),""))</f>
        <v/>
      </c>
      <c r="BW29" s="187" t="str">
        <f>IF(OR($Z29="",BW$5=""),"",IFERROR(IF(INDEX(Input!$B$7:$AJ$1007,$Y29,BW$1)="","",INDEX(Input!$B$7:$AJ$1007,$Y29,BW$1)),""))</f>
        <v/>
      </c>
      <c r="BX29" s="187" t="str">
        <f>IF(OR($Z29="",BX$5=""),"",IFERROR(IF(INDEX(Input!$B$7:$AJ$1007,$Y29,BX$1)="","",INDEX(Input!$B$7:$AJ$1007,$Y29,BX$1)),""))</f>
        <v/>
      </c>
      <c r="BY29" s="227" t="str">
        <f t="shared" si="7"/>
        <v>5.1.1989</v>
      </c>
      <c r="BZ29" s="227" t="str">
        <f t="shared" si="8"/>
        <v/>
      </c>
      <c r="CA29" s="227" t="str">
        <f t="shared" si="9"/>
        <v/>
      </c>
      <c r="CB29" s="227" t="str">
        <f t="shared" si="10"/>
        <v/>
      </c>
      <c r="CC29" s="227" t="str">
        <f t="shared" si="11"/>
        <v/>
      </c>
      <c r="CD29" s="224" t="str">
        <f t="shared" si="34"/>
        <v/>
      </c>
      <c r="CE29" s="224">
        <f t="shared" si="68"/>
        <v>0</v>
      </c>
      <c r="CF29" s="224">
        <f t="shared" si="68"/>
        <v>1</v>
      </c>
      <c r="CG29" s="224">
        <f t="shared" si="68"/>
        <v>1</v>
      </c>
      <c r="CH29" s="224">
        <f t="shared" si="68"/>
        <v>1</v>
      </c>
      <c r="CJ29" s="252">
        <f t="shared" si="35"/>
        <v>23</v>
      </c>
      <c r="CK29" s="253" t="str">
        <f>IF(CL29="","",IF(ISNUMBER(MATCH(CL29,$CL$6:CL28,0)),"",CJ29))</f>
        <v/>
      </c>
      <c r="CL29" s="181" t="str">
        <f t="shared" si="36"/>
        <v>Cooperative Company</v>
      </c>
      <c r="CM29" s="175" t="str">
        <f t="shared" si="37"/>
        <v/>
      </c>
      <c r="CN29" s="175" t="str">
        <f t="shared" si="38"/>
        <v/>
      </c>
      <c r="CO29" s="175" t="str">
        <f t="shared" si="39"/>
        <v/>
      </c>
      <c r="CP29" s="59"/>
      <c r="CQ29" s="60"/>
      <c r="CR29" s="181">
        <f>IF(CS29="","",IF(ISNUMBER(MATCH(CS29,$CS$6:CS28,0)),"",CJ29))</f>
        <v>23</v>
      </c>
      <c r="CS29" s="181" t="str">
        <f t="shared" si="14"/>
        <v>Argentina</v>
      </c>
      <c r="CT29" s="177" t="str">
        <f t="shared" si="41"/>
        <v/>
      </c>
      <c r="CU29" s="177" t="str">
        <f t="shared" si="42"/>
        <v/>
      </c>
      <c r="CV29" s="256" t="str">
        <f>IF(CW29="","",IF(ISNUMBER(MATCH(CW29,$CW$6:CW28,0)),"",CJ29))</f>
        <v/>
      </c>
      <c r="CW29" s="181" t="str">
        <f t="shared" si="15"/>
        <v>Partner</v>
      </c>
      <c r="CX29" s="178" t="str">
        <f t="shared" si="43"/>
        <v/>
      </c>
      <c r="CY29" s="178" t="str">
        <f t="shared" si="44"/>
        <v/>
      </c>
      <c r="CZ29" s="184" t="str">
        <f t="shared" si="45"/>
        <v/>
      </c>
      <c r="DA29" s="68"/>
      <c r="DB29" s="69"/>
      <c r="DC29" s="181">
        <f>IF(DE29="","",IF(ISNUMBER(MATCH(DE29,$DE$6:DE28,0)),"",CJ29))</f>
        <v>23</v>
      </c>
      <c r="DD29" s="181">
        <f t="shared" si="69"/>
        <v>221000</v>
      </c>
      <c r="DE29" s="181" t="str">
        <f t="shared" si="69"/>
        <v>Argentina</v>
      </c>
      <c r="DF29" s="177" t="str">
        <f t="shared" si="48"/>
        <v/>
      </c>
      <c r="DG29" s="185" t="str">
        <f t="shared" si="49"/>
        <v/>
      </c>
      <c r="DH29" s="77"/>
      <c r="DI29" s="69"/>
      <c r="DJ29" s="181" t="str">
        <f>IF(DL29="","",IF(ISNUMBER(MATCH(DL29,$DL$6:DL28,0)),"",CJ29))</f>
        <v/>
      </c>
      <c r="DK29" s="181">
        <f t="shared" si="70"/>
        <v>221000</v>
      </c>
      <c r="DL29" s="181" t="str">
        <f t="shared" si="70"/>
        <v>Automotive</v>
      </c>
      <c r="DM29" s="177" t="str">
        <f t="shared" si="52"/>
        <v/>
      </c>
      <c r="DN29" s="177" t="str">
        <f t="shared" si="53"/>
        <v/>
      </c>
      <c r="DO29" s="181">
        <f t="shared" si="18"/>
        <v>385</v>
      </c>
      <c r="DP29" s="51"/>
      <c r="DQ29" s="51"/>
      <c r="DR29" s="51"/>
      <c r="EA29" s="227">
        <f t="shared" si="56"/>
        <v>1</v>
      </c>
      <c r="EB29" s="227">
        <f t="shared" si="19"/>
        <v>5</v>
      </c>
      <c r="EC29" s="227">
        <f t="shared" si="57"/>
        <v>1989</v>
      </c>
      <c r="EE29" s="227" t="str">
        <f t="shared" si="58"/>
        <v/>
      </c>
      <c r="EF29" s="227" t="str">
        <f t="shared" si="20"/>
        <v/>
      </c>
      <c r="EG29" s="227" t="str">
        <f t="shared" si="59"/>
        <v/>
      </c>
      <c r="EI29" s="227" t="str">
        <f t="shared" si="60"/>
        <v/>
      </c>
      <c r="EJ29" s="227" t="str">
        <f t="shared" si="21"/>
        <v/>
      </c>
      <c r="EK29" s="227" t="str">
        <f t="shared" si="61"/>
        <v/>
      </c>
      <c r="EM29" s="227" t="str">
        <f t="shared" si="62"/>
        <v/>
      </c>
      <c r="EN29" s="227" t="str">
        <f t="shared" si="22"/>
        <v/>
      </c>
      <c r="EO29" s="227" t="str">
        <f t="shared" si="63"/>
        <v/>
      </c>
      <c r="EQ29" s="227" t="str">
        <f t="shared" si="64"/>
        <v/>
      </c>
      <c r="ER29" s="227" t="str">
        <f t="shared" si="23"/>
        <v/>
      </c>
      <c r="ES29" s="227" t="str">
        <f t="shared" si="65"/>
        <v/>
      </c>
    </row>
    <row r="30" spans="2:149" x14ac:dyDescent="0.25">
      <c r="B30" s="160">
        <f>IF(COUNTIF(INDEX(Form!$B$9:$K$83,ROW(Calc!B24),),"")&lt;10,ROW(B32),0)</f>
        <v>0</v>
      </c>
      <c r="C30" s="161"/>
      <c r="E30" s="180" t="str">
        <f t="shared" si="5"/>
        <v xml:space="preserve">TECHNOLOGY USED </v>
      </c>
      <c r="F30" s="180">
        <f>IFERROR(IF(ROWS(AllInput[])-COUNTIF(INDEX(Input!$B$7:$AJ$1006,,ROW(F30)-ROW($F$6)),"")&gt;0,ROW(F30)-ROW($F$6),""),"")</f>
        <v>24</v>
      </c>
      <c r="G30" s="180">
        <f t="shared" si="6"/>
        <v>24</v>
      </c>
      <c r="H30" s="147"/>
      <c r="I30" s="224">
        <f t="shared" si="24"/>
        <v>1</v>
      </c>
      <c r="J30" s="224" t="str">
        <f t="shared" si="25"/>
        <v>B-00026</v>
      </c>
      <c r="K30" s="52"/>
      <c r="L30" s="224" t="str">
        <f>IF(P30="","",IF(ISNUMBER(MATCH(P30,$P$6:P29,0)),"",Y30))</f>
        <v/>
      </c>
      <c r="M30" s="224" t="str">
        <f>IF(Q30="","",IF(ISNUMBER(MATCH(Q30,$Q$6:Q29,0)),"",Y30))</f>
        <v/>
      </c>
      <c r="N30" s="224" t="str">
        <f>IF(R30="","",IF(ISNUMBER(MATCH(R30,$R$6:R29,0)),"",Y30))</f>
        <v/>
      </c>
      <c r="O30" s="224">
        <f>IF(S30="","",IF(ISNUMBER(MATCH(S30,$S$6:S29,0)),"",Y30))</f>
        <v>24</v>
      </c>
      <c r="P30" s="224" t="str">
        <f t="shared" si="26"/>
        <v>Food industry</v>
      </c>
      <c r="Q30" s="224" t="str">
        <f t="shared" si="27"/>
        <v>Argentina</v>
      </c>
      <c r="R30" s="224" t="str">
        <f t="shared" si="28"/>
        <v/>
      </c>
      <c r="S30" s="224">
        <f t="shared" si="29"/>
        <v>81100</v>
      </c>
      <c r="T30" s="175" t="str">
        <f t="shared" si="30"/>
        <v/>
      </c>
      <c r="U30" s="175" t="str">
        <f t="shared" si="31"/>
        <v/>
      </c>
      <c r="V30" s="175" t="str">
        <f t="shared" si="32"/>
        <v/>
      </c>
      <c r="W30" s="175">
        <f t="shared" si="33"/>
        <v>18400</v>
      </c>
      <c r="X30" s="52"/>
      <c r="Y30" s="248">
        <v>24</v>
      </c>
      <c r="Z30" s="186">
        <f t="shared" si="66"/>
        <v>24</v>
      </c>
      <c r="AA30" s="187" t="str">
        <f>IFERROR(IF(LEN(INDEX(Input!$B$7:$AJ$1007,$Y30,AA$1))=0,"",INDEX(Input!$B$7:$AJ$1007,$Y30,AA$1)),"")</f>
        <v>B-00026</v>
      </c>
      <c r="AB30" s="187" t="str">
        <f>IFERROR(IF(LEN(INDEX(Input!$B$7:$AJ$1007,$Y30,AB$1))=0,"",INDEX(Input!$B$7:$AJ$1007,$Y30,AB$1)),"")</f>
        <v>FlexPricing Logo Domainify</v>
      </c>
      <c r="AC30" s="187" t="str">
        <f>IF(OR($Z30="",AC$5=""),"",IFERROR(IF(INDEX(Input!$B$7:$AJ$1007,$Y30,AC$1)="","",INDEX(Input!$B$7:$AJ$1007,$Y30,AC$1)),""))</f>
        <v>Cooperative Company</v>
      </c>
      <c r="AD30" s="187" t="str">
        <f>IF(OR($Z30="",AD$5=""),"",IFERROR(IF(INDEX(Input!$B$7:$AJ$1007,$Y30,AD$1)="","",INDEX(Input!$B$7:$AJ$1007,$Y30,AD$1)),""))</f>
        <v>Corporation</v>
      </c>
      <c r="AE30" s="187" t="str">
        <f>IF(OR($Z30="",AE$5=""),"",IFERROR(IF(INDEX(Input!$B$7:$AJ$1007,$Y30,AE$1)="","",INDEX(Input!$B$7:$AJ$1007,$Y30,AE$1)),""))</f>
        <v>FlexPricing Logo Domainify - xyz</v>
      </c>
      <c r="AF30" s="187">
        <f>IF(OR($Z30="",AF$5=""),"",IFERROR(IF(INDEX(Input!$B$7:$AJ$1007,$Y30,AF$1)="","",INDEX(Input!$B$7:$AJ$1007,$Y30,AF$1)),""))</f>
        <v>35463</v>
      </c>
      <c r="AG30" s="187" t="str">
        <f>IF(OR($Z30="",AG$5=""),"",IFERROR(IF(INDEX(Input!$B$7:$AJ$1007,$Y30,AG$1)="","",INDEX(Input!$B$7:$AJ$1007,$Y30,AG$1)),""))</f>
        <v>Eaton Trujillo</v>
      </c>
      <c r="AH30" s="187" t="str">
        <f>IF(OR($Z30="",AH$5=""),"",IFERROR(IF(INDEX(Input!$B$7:$AJ$1007,$Y30,AH$1)="","",INDEX(Input!$B$7:$AJ$1007,$Y30,AH$1)),""))</f>
        <v>Food industry</v>
      </c>
      <c r="AI30" s="187" t="str">
        <f>IF(OR($Z30="",AI$5=""),"",IFERROR(IF(INDEX(Input!$B$7:$AJ$1007,$Y30,AI$1)="","",INDEX(Input!$B$7:$AJ$1007,$Y30,AI$1)),""))</f>
        <v>Leila Cash</v>
      </c>
      <c r="AJ30" s="187" t="str">
        <f>IF(OR($Z30="",AJ$5=""),"",IFERROR(IF(INDEX(Input!$B$7:$AJ$1007,$Y30,AJ$1)="","",INDEX(Input!$B$7:$AJ$1007,$Y30,AJ$1)),""))</f>
        <v>Paloma Phelps</v>
      </c>
      <c r="AK30" s="187" t="str">
        <f>IF(OR($Z30="",AK$5=""),"",IFERROR(IF(INDEX(Input!$B$7:$AJ$1007,$Y30,AK$1)="","",INDEX(Input!$B$7:$AJ$1007,$Y30,AK$1)),""))</f>
        <v>(183) 563-1344</v>
      </c>
      <c r="AL30" s="187" t="str">
        <f>IF(OR($Z30="",AL$5=""),"",IFERROR(IF(INDEX(Input!$B$7:$AJ$1007,$Y30,AL$1)="","",INDEX(Input!$B$7:$AJ$1007,$Y30,AL$1)),""))</f>
        <v>(156) 740-4713</v>
      </c>
      <c r="AM30" s="187" t="str">
        <f>IF(OR($Z30="",AM$5=""),"",IFERROR(IF(INDEX(Input!$B$7:$AJ$1007,$Y30,AM$1)="","",INDEX(Input!$B$7:$AJ$1007,$Y30,AM$1)),""))</f>
        <v>sed.molestie@hotmail.edu</v>
      </c>
      <c r="AN30" s="187" t="str">
        <f>IF(OR($Z30="",AN$5=""),"",IFERROR(IF(INDEX(Input!$B$7:$AJ$1007,$Y30,AN$1)="","",INDEX(Input!$B$7:$AJ$1007,$Y30,AN$1)),""))</f>
        <v>FlexPricing Logo Domainify.com</v>
      </c>
      <c r="AO30" s="187" t="str">
        <f>IF(OR($Z30="",AO$5=""),"",IFERROR(IF(INDEX(Input!$B$7:$AJ$1007,$Y30,AO$1)="","",INDEX(Input!$B$7:$AJ$1007,$Y30,AO$1)),""))</f>
        <v>linkedin.com/company/FlexPricing Logo Domainify</v>
      </c>
      <c r="AP30" s="187" t="str">
        <f>IF(OR($Z30="",AP$5=""),"",IFERROR(IF(INDEX(Input!$B$7:$AJ$1007,$Y30,AP$1)="","",INDEX(Input!$B$7:$AJ$1007,$Y30,AP$1)),""))</f>
        <v/>
      </c>
      <c r="AQ30" s="187" t="str">
        <f>IF(OR($Z30="",AQ$5=""),"",IFERROR(IF(INDEX(Input!$B$7:$AJ$1007,$Y30,AQ$1)="","",INDEX(Input!$B$7:$AJ$1007,$Y30,AQ$1)),""))</f>
        <v>Argentina</v>
      </c>
      <c r="AR30" s="187" t="str">
        <f>IF(OR($Z30="",AR$5=""),"",IFERROR(IF(INDEX(Input!$B$7:$AJ$1007,$Y30,AR$1)="","",INDEX(Input!$B$7:$AJ$1007,$Y30,AR$1)),""))</f>
        <v/>
      </c>
      <c r="AS30" s="187" t="str">
        <f>IF(OR($Z30="",AS$5=""),"",IFERROR(IF(INDEX(Input!$B$7:$AJ$1007,$Y30,AS$1)="","",INDEX(Input!$B$7:$AJ$1007,$Y30,AS$1)),""))</f>
        <v>Madrid</v>
      </c>
      <c r="AT30" s="187" t="str">
        <f>IF(OR($Z30="",AT$5=""),"",IFERROR(IF(INDEX(Input!$B$7:$AJ$1007,$Y30,AT$1)="","",INDEX(Input!$B$7:$AJ$1007,$Y30,AT$1)),""))</f>
        <v>6612</v>
      </c>
      <c r="AU30" s="187" t="str">
        <f>IF(OR($Z30="",AU$5=""),"",IFERROR(IF(INDEX(Input!$B$7:$AJ$1007,$Y30,AU$1)="","",INDEX(Input!$B$7:$AJ$1007,$Y30,AU$1)),""))</f>
        <v>Khandwa</v>
      </c>
      <c r="AV30" s="187">
        <f>IF(OR($Z30="",AV$5=""),"",IFERROR(IF(INDEX(Input!$B$7:$AJ$1007,$Y30,AV$1)="","",INDEX(Input!$B$7:$AJ$1007,$Y30,AV$1)),""))</f>
        <v>81100</v>
      </c>
      <c r="AW30" s="187">
        <f>IF(OR($Z30="",AW$5=""),"",IFERROR(IF(INDEX(Input!$B$7:$AJ$1007,$Y30,AW$1)="","",INDEX(Input!$B$7:$AJ$1007,$Y30,AW$1)),""))</f>
        <v>6135000</v>
      </c>
      <c r="AX30" s="187">
        <f>IF(OR($Z30="",AX$5=""),"",IFERROR(IF(INDEX(Input!$B$7:$AJ$1007,$Y30,AX$1)="","",INDEX(Input!$B$7:$AJ$1007,$Y30,AX$1)),""))</f>
        <v>972500</v>
      </c>
      <c r="AY30" s="187" t="str">
        <f>IF(OR($Z30="",AY$5=""),"",IFERROR(IF(INDEX(Input!$B$7:$AJ$1007,$Y30,AY$1)="","",INDEX(Input!$B$7:$AJ$1007,$Y30,AY$1)),""))</f>
        <v/>
      </c>
      <c r="AZ30" s="187" t="str">
        <f>IF(OR($Z30="",AZ$5=""),"",IFERROR(IF(INDEX(Input!$B$7:$AJ$1007,$Y30,AZ$1)="","",INDEX(Input!$B$7:$AJ$1007,$Y30,AZ$1)),""))</f>
        <v/>
      </c>
      <c r="BA30" s="187">
        <f>IF(OR($Z30="",BA$5=""),"",IFERROR(IF(INDEX(Input!$B$7:$AJ$1007,$Y30,BA$1)="","",INDEX(Input!$B$7:$AJ$1007,$Y30,BA$1)),""))</f>
        <v>930</v>
      </c>
      <c r="BB30" s="187" t="str">
        <f>IF(OR($Z30="",BB$5=""),"",IFERROR(IF(INDEX(Input!$B$7:$AJ$1007,$Y30,BB$1)="","",INDEX(Input!$B$7:$AJ$1007,$Y30,BB$1)),""))</f>
        <v/>
      </c>
      <c r="BC30" s="187" t="str">
        <f>IF(OR($Z30="",BC$5=""),"",IFERROR(IF(INDEX(Input!$B$7:$AJ$1007,$Y30,BC$1)="","",INDEX(Input!$B$7:$AJ$1007,$Y30,BC$1)),""))</f>
        <v>SAP</v>
      </c>
      <c r="BD30" s="187" t="str">
        <f>IF(OR($Z30="",BD$5=""),"",IFERROR(IF(INDEX(Input!$B$7:$AJ$1007,$Y30,BD$1)="","",INDEX(Input!$B$7:$AJ$1007,$Y30,BD$1)),""))</f>
        <v>Databases</v>
      </c>
      <c r="BE30" s="187" t="str">
        <f>IF(OR($Z30="",BE$5=""),"",IFERROR(IF(INDEX(Input!$B$7:$AJ$1007,$Y30,BE$1)="","",INDEX(Input!$B$7:$AJ$1007,$Y30,BE$1)),""))</f>
        <v/>
      </c>
      <c r="BF30" s="187" t="str">
        <f>IF(OR($Z30="",BF$5=""),"",IFERROR(IF(INDEX(Input!$B$7:$AJ$1007,$Y30,BF$1)="","",INDEX(Input!$B$7:$AJ$1007,$Y30,BF$1)),""))</f>
        <v/>
      </c>
      <c r="BG30" s="187" t="str">
        <f>IF(OR($Z30="",BG$5=""),"",IFERROR(IF(INDEX(Input!$B$7:$AJ$1007,$Y30,BG$1)="","",INDEX(Input!$B$7:$AJ$1007,$Y30,BG$1)),""))</f>
        <v/>
      </c>
      <c r="BH30" s="187" t="str">
        <f>IF(OR($Z30="",BH$5=""),"",IFERROR(IF(INDEX(Input!$B$7:$AJ$1007,$Y30,BH$1)="","",INDEX(Input!$B$7:$AJ$1007,$Y30,BH$1)),""))</f>
        <v/>
      </c>
      <c r="BI30" s="187" t="str">
        <f>IF(OR($Z30="",BI$5=""),"",IFERROR(IF(INDEX(Input!$B$7:$AJ$1007,$Y30,BI$1)="","",INDEX(Input!$B$7:$AJ$1007,$Y30,BI$1)),""))</f>
        <v/>
      </c>
      <c r="BJ30" s="187" t="str">
        <f>IF(OR($Z30="",BJ$5=""),"",IFERROR(IF(INDEX(Input!$B$7:$AJ$1007,$Y30,BJ$1)="","",INDEX(Input!$B$7:$AJ$1007,$Y30,BJ$1)),""))</f>
        <v/>
      </c>
      <c r="BK30" s="187" t="str">
        <f>IF(OR($Z30="",BK$5=""),"",IFERROR(IF(INDEX(Input!$B$7:$AJ$1007,$Y30,BK$1)="","",INDEX(Input!$B$7:$AJ$1007,$Y30,BK$1)),""))</f>
        <v/>
      </c>
      <c r="BL30" s="187" t="str">
        <f>IF(OR($Z30="",BL$5=""),"",IFERROR(IF(INDEX(Input!$B$7:$AJ$1007,$Y30,BL$1)="","",INDEX(Input!$B$7:$AJ$1007,$Y30,BL$1)),""))</f>
        <v/>
      </c>
      <c r="BM30" s="187" t="str">
        <f>IF(OR($Z30="",BM$5=""),"",IFERROR(IF(INDEX(Input!$B$7:$AJ$1007,$Y30,BM$1)="","",INDEX(Input!$B$7:$AJ$1007,$Y30,BM$1)),""))</f>
        <v/>
      </c>
      <c r="BN30" s="187" t="str">
        <f>IF(OR($Z30="",BN$5=""),"",IFERROR(IF(INDEX(Input!$B$7:$AJ$1007,$Y30,BN$1)="","",INDEX(Input!$B$7:$AJ$1007,$Y30,BN$1)),""))</f>
        <v/>
      </c>
      <c r="BO30" s="187" t="str">
        <f>IF(OR($Z30="",BO$5=""),"",IFERROR(IF(INDEX(Input!$B$7:$AJ$1007,$Y30,BO$1)="","",INDEX(Input!$B$7:$AJ$1007,$Y30,BO$1)),""))</f>
        <v/>
      </c>
      <c r="BP30" s="187" t="str">
        <f>IF(OR($Z30="",BP$5=""),"",IFERROR(IF(INDEX(Input!$B$7:$AJ$1007,$Y30,BP$1)="","",INDEX(Input!$B$7:$AJ$1007,$Y30,BP$1)),""))</f>
        <v/>
      </c>
      <c r="BQ30" s="187" t="str">
        <f>IF(OR($Z30="",BQ$5=""),"",IFERROR(IF(INDEX(Input!$B$7:$AJ$1007,$Y30,BQ$1)="","",INDEX(Input!$B$7:$AJ$1007,$Y30,BQ$1)),""))</f>
        <v/>
      </c>
      <c r="BR30" s="187" t="str">
        <f>IF(OR($Z30="",BR$5=""),"",IFERROR(IF(INDEX(Input!$B$7:$AJ$1007,$Y30,BR$1)="","",INDEX(Input!$B$7:$AJ$1007,$Y30,BR$1)),""))</f>
        <v/>
      </c>
      <c r="BS30" s="187" t="str">
        <f>IF(OR($Z30="",BS$5=""),"",IFERROR(IF(INDEX(Input!$B$7:$AJ$1007,$Y30,BS$1)="","",INDEX(Input!$B$7:$AJ$1007,$Y30,BS$1)),""))</f>
        <v/>
      </c>
      <c r="BT30" s="187" t="str">
        <f>IF(OR($Z30="",BT$5=""),"",IFERROR(IF(INDEX(Input!$B$7:$AJ$1007,$Y30,BT$1)="","",INDEX(Input!$B$7:$AJ$1007,$Y30,BT$1)),""))</f>
        <v/>
      </c>
      <c r="BU30" s="187" t="str">
        <f>IF(OR($Z30="",BU$5=""),"",IFERROR(IF(INDEX(Input!$B$7:$AJ$1007,$Y30,BU$1)="","",INDEX(Input!$B$7:$AJ$1007,$Y30,BU$1)),""))</f>
        <v/>
      </c>
      <c r="BV30" s="187" t="str">
        <f>IF(OR($Z30="",BV$5=""),"",IFERROR(IF(INDEX(Input!$B$7:$AJ$1007,$Y30,BV$1)="","",INDEX(Input!$B$7:$AJ$1007,$Y30,BV$1)),""))</f>
        <v/>
      </c>
      <c r="BW30" s="187" t="str">
        <f>IF(OR($Z30="",BW$5=""),"",IFERROR(IF(INDEX(Input!$B$7:$AJ$1007,$Y30,BW$1)="","",INDEX(Input!$B$7:$AJ$1007,$Y30,BW$1)),""))</f>
        <v/>
      </c>
      <c r="BX30" s="187" t="str">
        <f>IF(OR($Z30="",BX$5=""),"",IFERROR(IF(INDEX(Input!$B$7:$AJ$1007,$Y30,BX$1)="","",INDEX(Input!$B$7:$AJ$1007,$Y30,BX$1)),""))</f>
        <v/>
      </c>
      <c r="BY30" s="227" t="str">
        <f t="shared" si="7"/>
        <v>2.2.1997</v>
      </c>
      <c r="BZ30" s="227" t="str">
        <f t="shared" si="8"/>
        <v/>
      </c>
      <c r="CA30" s="227" t="str">
        <f t="shared" si="9"/>
        <v/>
      </c>
      <c r="CB30" s="227" t="str">
        <f t="shared" si="10"/>
        <v/>
      </c>
      <c r="CC30" s="227" t="str">
        <f t="shared" si="11"/>
        <v/>
      </c>
      <c r="CD30" s="224" t="str">
        <f t="shared" si="34"/>
        <v/>
      </c>
      <c r="CE30" s="224">
        <f t="shared" si="68"/>
        <v>0</v>
      </c>
      <c r="CF30" s="224">
        <f t="shared" si="68"/>
        <v>1</v>
      </c>
      <c r="CG30" s="224">
        <f t="shared" si="68"/>
        <v>1</v>
      </c>
      <c r="CH30" s="224">
        <f t="shared" si="68"/>
        <v>1</v>
      </c>
      <c r="CJ30" s="252">
        <f t="shared" si="35"/>
        <v>24</v>
      </c>
      <c r="CK30" s="253" t="str">
        <f>IF(CL30="","",IF(ISNUMBER(MATCH(CL30,$CL$6:CL29,0)),"",CJ30))</f>
        <v/>
      </c>
      <c r="CL30" s="181" t="str">
        <f t="shared" si="36"/>
        <v>Cooperative Company</v>
      </c>
      <c r="CM30" s="175" t="str">
        <f t="shared" si="37"/>
        <v/>
      </c>
      <c r="CN30" s="175" t="str">
        <f t="shared" si="38"/>
        <v/>
      </c>
      <c r="CO30" s="175" t="str">
        <f t="shared" si="39"/>
        <v/>
      </c>
      <c r="CP30" s="59"/>
      <c r="CQ30" s="60"/>
      <c r="CR30" s="181" t="str">
        <f>IF(CS30="","",IF(ISNUMBER(MATCH(CS30,$CS$6:CS29,0)),"",CJ30))</f>
        <v/>
      </c>
      <c r="CS30" s="181" t="str">
        <f t="shared" si="14"/>
        <v>Argentina</v>
      </c>
      <c r="CT30" s="177" t="str">
        <f t="shared" si="41"/>
        <v/>
      </c>
      <c r="CU30" s="177" t="str">
        <f t="shared" si="42"/>
        <v/>
      </c>
      <c r="CV30" s="256" t="str">
        <f>IF(CW30="","",IF(ISNUMBER(MATCH(CW30,$CW$6:CW29,0)),"",CJ30))</f>
        <v/>
      </c>
      <c r="CW30" s="181" t="str">
        <f t="shared" si="15"/>
        <v>Corporation</v>
      </c>
      <c r="CX30" s="178" t="str">
        <f t="shared" si="43"/>
        <v/>
      </c>
      <c r="CY30" s="178" t="str">
        <f t="shared" si="44"/>
        <v/>
      </c>
      <c r="CZ30" s="184" t="str">
        <f t="shared" si="45"/>
        <v/>
      </c>
      <c r="DA30" s="68"/>
      <c r="DB30" s="69"/>
      <c r="DC30" s="181" t="str">
        <f>IF(DE30="","",IF(ISNUMBER(MATCH(DE30,$DE$6:DE29,0)),"",CJ30))</f>
        <v/>
      </c>
      <c r="DD30" s="181">
        <f t="shared" si="69"/>
        <v>6135000</v>
      </c>
      <c r="DE30" s="181" t="str">
        <f t="shared" si="69"/>
        <v>Argentina</v>
      </c>
      <c r="DF30" s="177" t="str">
        <f t="shared" si="48"/>
        <v/>
      </c>
      <c r="DG30" s="185" t="str">
        <f t="shared" si="49"/>
        <v/>
      </c>
      <c r="DH30" s="77"/>
      <c r="DI30" s="69"/>
      <c r="DJ30" s="181" t="str">
        <f>IF(DL30="","",IF(ISNUMBER(MATCH(DL30,$DL$6:DL29,0)),"",CJ30))</f>
        <v/>
      </c>
      <c r="DK30" s="181">
        <f t="shared" si="70"/>
        <v>6135000</v>
      </c>
      <c r="DL30" s="181" t="str">
        <f t="shared" si="70"/>
        <v>Food industry</v>
      </c>
      <c r="DM30" s="177" t="str">
        <f t="shared" si="52"/>
        <v/>
      </c>
      <c r="DN30" s="177" t="str">
        <f t="shared" si="53"/>
        <v/>
      </c>
      <c r="DO30" s="181">
        <f t="shared" si="18"/>
        <v>930</v>
      </c>
      <c r="DP30" s="51"/>
      <c r="DQ30" s="51"/>
      <c r="DR30" s="51"/>
      <c r="EA30" s="227">
        <f t="shared" si="56"/>
        <v>2</v>
      </c>
      <c r="EB30" s="227">
        <f t="shared" si="19"/>
        <v>2</v>
      </c>
      <c r="EC30" s="227">
        <f t="shared" si="57"/>
        <v>1997</v>
      </c>
      <c r="EE30" s="227" t="str">
        <f t="shared" si="58"/>
        <v/>
      </c>
      <c r="EF30" s="227" t="str">
        <f t="shared" si="20"/>
        <v/>
      </c>
      <c r="EG30" s="227" t="str">
        <f t="shared" si="59"/>
        <v/>
      </c>
      <c r="EI30" s="227" t="str">
        <f t="shared" si="60"/>
        <v/>
      </c>
      <c r="EJ30" s="227" t="str">
        <f t="shared" si="21"/>
        <v/>
      </c>
      <c r="EK30" s="227" t="str">
        <f t="shared" si="61"/>
        <v/>
      </c>
      <c r="EM30" s="227" t="str">
        <f t="shared" si="62"/>
        <v/>
      </c>
      <c r="EN30" s="227" t="str">
        <f t="shared" si="22"/>
        <v/>
      </c>
      <c r="EO30" s="227" t="str">
        <f t="shared" si="63"/>
        <v/>
      </c>
      <c r="EQ30" s="227" t="str">
        <f t="shared" si="64"/>
        <v/>
      </c>
      <c r="ER30" s="227" t="str">
        <f t="shared" si="23"/>
        <v/>
      </c>
      <c r="ES30" s="227" t="str">
        <f t="shared" si="65"/>
        <v/>
      </c>
    </row>
    <row r="31" spans="2:149" x14ac:dyDescent="0.25">
      <c r="B31" s="160">
        <f>IF(COUNTIF(INDEX(Form!$B$9:$K$83,ROW(Calc!B25),),"")&lt;10,ROW(B33),0)</f>
        <v>33</v>
      </c>
      <c r="C31" s="161"/>
      <c r="E31" s="180" t="str">
        <f t="shared" si="5"/>
        <v>SKILLS</v>
      </c>
      <c r="F31" s="180" t="str">
        <f>IFERROR(IF(ROWS(AllInput[])-COUNTIF(INDEX(Input!$B$7:$AJ$1006,,ROW(F31)-ROW($F$6)),"")&gt;0,ROW(F31)-ROW($F$6),""),"")</f>
        <v/>
      </c>
      <c r="G31" s="180" t="str">
        <f t="shared" si="6"/>
        <v/>
      </c>
      <c r="H31" s="147"/>
      <c r="I31" s="224">
        <f t="shared" si="24"/>
        <v>1</v>
      </c>
      <c r="J31" s="224" t="str">
        <f t="shared" si="25"/>
        <v>B-00027</v>
      </c>
      <c r="K31" s="52"/>
      <c r="L31" s="224" t="str">
        <f>IF(P31="","",IF(ISNUMBER(MATCH(P31,$P$6:P30,0)),"",Y31))</f>
        <v/>
      </c>
      <c r="M31" s="224" t="str">
        <f>IF(Q31="","",IF(ISNUMBER(MATCH(Q31,$Q$6:Q30,0)),"",Y31))</f>
        <v/>
      </c>
      <c r="N31" s="224" t="str">
        <f>IF(R31="","",IF(ISNUMBER(MATCH(R31,$R$6:R30,0)),"",Y31))</f>
        <v/>
      </c>
      <c r="O31" s="224">
        <f>IF(S31="","",IF(ISNUMBER(MATCH(S31,$S$6:S30,0)),"",Y31))</f>
        <v>25</v>
      </c>
      <c r="P31" s="224" t="str">
        <f t="shared" si="26"/>
        <v>Healthcare</v>
      </c>
      <c r="Q31" s="224" t="str">
        <f t="shared" si="27"/>
        <v>Germany</v>
      </c>
      <c r="R31" s="224" t="str">
        <f t="shared" si="28"/>
        <v/>
      </c>
      <c r="S31" s="224">
        <f t="shared" si="29"/>
        <v>18400</v>
      </c>
      <c r="T31" s="175" t="str">
        <f t="shared" si="30"/>
        <v/>
      </c>
      <c r="U31" s="175" t="str">
        <f t="shared" si="31"/>
        <v/>
      </c>
      <c r="V31" s="175" t="str">
        <f t="shared" si="32"/>
        <v/>
      </c>
      <c r="W31" s="175" t="str">
        <f t="shared" si="33"/>
        <v/>
      </c>
      <c r="X31" s="52"/>
      <c r="Y31" s="248">
        <v>25</v>
      </c>
      <c r="Z31" s="186">
        <f t="shared" si="66"/>
        <v>25</v>
      </c>
      <c r="AA31" s="187" t="str">
        <f>IFERROR(IF(LEN(INDEX(Input!$B$7:$AJ$1007,$Y31,AA$1))=0,"",INDEX(Input!$B$7:$AJ$1007,$Y31,AA$1)),"")</f>
        <v>B-00027</v>
      </c>
      <c r="AB31" s="187" t="str">
        <f>IFERROR(IF(LEN(INDEX(Input!$B$7:$AJ$1007,$Y31,AB$1))=0,"",INDEX(Input!$B$7:$AJ$1007,$Y31,AB$1)),"")</f>
        <v>SAASWizard Logo Domainify</v>
      </c>
      <c r="AC31" s="187" t="str">
        <f>IF(OR($Z31="",AC$5=""),"",IFERROR(IF(INDEX(Input!$B$7:$AJ$1007,$Y31,AC$1)="","",INDEX(Input!$B$7:$AJ$1007,$Y31,AC$1)),""))</f>
        <v>Collective Company</v>
      </c>
      <c r="AD31" s="187" t="str">
        <f>IF(OR($Z31="",AD$5=""),"",IFERROR(IF(INDEX(Input!$B$7:$AJ$1007,$Y31,AD$1)="","",INDEX(Input!$B$7:$AJ$1007,$Y31,AD$1)),""))</f>
        <v>Startup</v>
      </c>
      <c r="AE31" s="187" t="str">
        <f>IF(OR($Z31="",AE$5=""),"",IFERROR(IF(INDEX(Input!$B$7:$AJ$1007,$Y31,AE$1)="","",INDEX(Input!$B$7:$AJ$1007,$Y31,AE$1)),""))</f>
        <v>SAASWizard Logo Domainify - xyz</v>
      </c>
      <c r="AF31" s="187">
        <f>IF(OR($Z31="",AF$5=""),"",IFERROR(IF(INDEX(Input!$B$7:$AJ$1007,$Y31,AF$1)="","",INDEX(Input!$B$7:$AJ$1007,$Y31,AF$1)),""))</f>
        <v>36220</v>
      </c>
      <c r="AG31" s="187" t="str">
        <f>IF(OR($Z31="",AG$5=""),"",IFERROR(IF(INDEX(Input!$B$7:$AJ$1007,$Y31,AG$1)="","",INDEX(Input!$B$7:$AJ$1007,$Y31,AG$1)),""))</f>
        <v>Wyoming Velasquez</v>
      </c>
      <c r="AH31" s="187" t="str">
        <f>IF(OR($Z31="",AH$5=""),"",IFERROR(IF(INDEX(Input!$B$7:$AJ$1007,$Y31,AH$1)="","",INDEX(Input!$B$7:$AJ$1007,$Y31,AH$1)),""))</f>
        <v>Healthcare</v>
      </c>
      <c r="AI31" s="187" t="str">
        <f>IF(OR($Z31="",AI$5=""),"",IFERROR(IF(INDEX(Input!$B$7:$AJ$1007,$Y31,AI$1)="","",INDEX(Input!$B$7:$AJ$1007,$Y31,AI$1)),""))</f>
        <v>Michael Valdez</v>
      </c>
      <c r="AJ31" s="187" t="str">
        <f>IF(OR($Z31="",AJ$5=""),"",IFERROR(IF(INDEX(Input!$B$7:$AJ$1007,$Y31,AJ$1)="","",INDEX(Input!$B$7:$AJ$1007,$Y31,AJ$1)),""))</f>
        <v>Dale Bruce</v>
      </c>
      <c r="AK31" s="187" t="str">
        <f>IF(OR($Z31="",AK$5=""),"",IFERROR(IF(INDEX(Input!$B$7:$AJ$1007,$Y31,AK$1)="","",INDEX(Input!$B$7:$AJ$1007,$Y31,AK$1)),""))</f>
        <v>1-534-246-2842</v>
      </c>
      <c r="AL31" s="187" t="str">
        <f>IF(OR($Z31="",AL$5=""),"",IFERROR(IF(INDEX(Input!$B$7:$AJ$1007,$Y31,AL$1)="","",INDEX(Input!$B$7:$AJ$1007,$Y31,AL$1)),""))</f>
        <v>(237) 868-1405</v>
      </c>
      <c r="AM31" s="187" t="str">
        <f>IF(OR($Z31="",AM$5=""),"",IFERROR(IF(INDEX(Input!$B$7:$AJ$1007,$Y31,AM$1)="","",INDEX(Input!$B$7:$AJ$1007,$Y31,AM$1)),""))</f>
        <v>suspendisse.tristique@outlook.com</v>
      </c>
      <c r="AN31" s="187" t="str">
        <f>IF(OR($Z31="",AN$5=""),"",IFERROR(IF(INDEX(Input!$B$7:$AJ$1007,$Y31,AN$1)="","",INDEX(Input!$B$7:$AJ$1007,$Y31,AN$1)),""))</f>
        <v>SAASWizard Logo Domainify.com</v>
      </c>
      <c r="AO31" s="187" t="str">
        <f>IF(OR($Z31="",AO$5=""),"",IFERROR(IF(INDEX(Input!$B$7:$AJ$1007,$Y31,AO$1)="","",INDEX(Input!$B$7:$AJ$1007,$Y31,AO$1)),""))</f>
        <v>linkedin.com/company/SAASWizard Logo Domainify</v>
      </c>
      <c r="AP31" s="187" t="str">
        <f>IF(OR($Z31="",AP$5=""),"",IFERROR(IF(INDEX(Input!$B$7:$AJ$1007,$Y31,AP$1)="","",INDEX(Input!$B$7:$AJ$1007,$Y31,AP$1)),""))</f>
        <v/>
      </c>
      <c r="AQ31" s="187" t="str">
        <f>IF(OR($Z31="",AQ$5=""),"",IFERROR(IF(INDEX(Input!$B$7:$AJ$1007,$Y31,AQ$1)="","",INDEX(Input!$B$7:$AJ$1007,$Y31,AQ$1)),""))</f>
        <v>Germany</v>
      </c>
      <c r="AR31" s="187" t="str">
        <f>IF(OR($Z31="",AR$5=""),"",IFERROR(IF(INDEX(Input!$B$7:$AJ$1007,$Y31,AR$1)="","",INDEX(Input!$B$7:$AJ$1007,$Y31,AR$1)),""))</f>
        <v/>
      </c>
      <c r="AS31" s="187" t="str">
        <f>IF(OR($Z31="",AS$5=""),"",IFERROR(IF(INDEX(Input!$B$7:$AJ$1007,$Y31,AS$1)="","",INDEX(Input!$B$7:$AJ$1007,$Y31,AS$1)),""))</f>
        <v>LA</v>
      </c>
      <c r="AT31" s="187" t="str">
        <f>IF(OR($Z31="",AT$5=""),"",IFERROR(IF(INDEX(Input!$B$7:$AJ$1007,$Y31,AT$1)="","",INDEX(Input!$B$7:$AJ$1007,$Y31,AT$1)),""))</f>
        <v>15231</v>
      </c>
      <c r="AU31" s="187" t="str">
        <f>IF(OR($Z31="",AU$5=""),"",IFERROR(IF(INDEX(Input!$B$7:$AJ$1007,$Y31,AU$1)="","",INDEX(Input!$B$7:$AJ$1007,$Y31,AU$1)),""))</f>
        <v>Detroit</v>
      </c>
      <c r="AV31" s="187">
        <f>IF(OR($Z31="",AV$5=""),"",IFERROR(IF(INDEX(Input!$B$7:$AJ$1007,$Y31,AV$1)="","",INDEX(Input!$B$7:$AJ$1007,$Y31,AV$1)),""))</f>
        <v>18400</v>
      </c>
      <c r="AW31" s="187">
        <f>IF(OR($Z31="",AW$5=""),"",IFERROR(IF(INDEX(Input!$B$7:$AJ$1007,$Y31,AW$1)="","",INDEX(Input!$B$7:$AJ$1007,$Y31,AW$1)),""))</f>
        <v>2393000</v>
      </c>
      <c r="AX31" s="187">
        <f>IF(OR($Z31="",AX$5=""),"",IFERROR(IF(INDEX(Input!$B$7:$AJ$1007,$Y31,AX$1)="","",INDEX(Input!$B$7:$AJ$1007,$Y31,AX$1)),""))</f>
        <v>242000</v>
      </c>
      <c r="AY31" s="187" t="str">
        <f>IF(OR($Z31="",AY$5=""),"",IFERROR(IF(INDEX(Input!$B$7:$AJ$1007,$Y31,AY$1)="","",INDEX(Input!$B$7:$AJ$1007,$Y31,AY$1)),""))</f>
        <v/>
      </c>
      <c r="AZ31" s="187" t="str">
        <f>IF(OR($Z31="",AZ$5=""),"",IFERROR(IF(INDEX(Input!$B$7:$AJ$1007,$Y31,AZ$1)="","",INDEX(Input!$B$7:$AJ$1007,$Y31,AZ$1)),""))</f>
        <v/>
      </c>
      <c r="BA31" s="187">
        <f>IF(OR($Z31="",BA$5=""),"",IFERROR(IF(INDEX(Input!$B$7:$AJ$1007,$Y31,BA$1)="","",INDEX(Input!$B$7:$AJ$1007,$Y31,BA$1)),""))</f>
        <v>565</v>
      </c>
      <c r="BB31" s="187" t="str">
        <f>IF(OR($Z31="",BB$5=""),"",IFERROR(IF(INDEX(Input!$B$7:$AJ$1007,$Y31,BB$1)="","",INDEX(Input!$B$7:$AJ$1007,$Y31,BB$1)),""))</f>
        <v/>
      </c>
      <c r="BC31" s="187" t="str">
        <f>IF(OR($Z31="",BC$5=""),"",IFERROR(IF(INDEX(Input!$B$7:$AJ$1007,$Y31,BC$1)="","",INDEX(Input!$B$7:$AJ$1007,$Y31,BC$1)),""))</f>
        <v>SAP</v>
      </c>
      <c r="BD31" s="187" t="str">
        <f>IF(OR($Z31="",BD$5=""),"",IFERROR(IF(INDEX(Input!$B$7:$AJ$1007,$Y31,BD$1)="","",INDEX(Input!$B$7:$AJ$1007,$Y31,BD$1)),""))</f>
        <v>databases, finances</v>
      </c>
      <c r="BE31" s="187" t="str">
        <f>IF(OR($Z31="",BE$5=""),"",IFERROR(IF(INDEX(Input!$B$7:$AJ$1007,$Y31,BE$1)="","",INDEX(Input!$B$7:$AJ$1007,$Y31,BE$1)),""))</f>
        <v/>
      </c>
      <c r="BF31" s="187" t="str">
        <f>IF(OR($Z31="",BF$5=""),"",IFERROR(IF(INDEX(Input!$B$7:$AJ$1007,$Y31,BF$1)="","",INDEX(Input!$B$7:$AJ$1007,$Y31,BF$1)),""))</f>
        <v/>
      </c>
      <c r="BG31" s="187" t="str">
        <f>IF(OR($Z31="",BG$5=""),"",IFERROR(IF(INDEX(Input!$B$7:$AJ$1007,$Y31,BG$1)="","",INDEX(Input!$B$7:$AJ$1007,$Y31,BG$1)),""))</f>
        <v/>
      </c>
      <c r="BH31" s="187" t="str">
        <f>IF(OR($Z31="",BH$5=""),"",IFERROR(IF(INDEX(Input!$B$7:$AJ$1007,$Y31,BH$1)="","",INDEX(Input!$B$7:$AJ$1007,$Y31,BH$1)),""))</f>
        <v/>
      </c>
      <c r="BI31" s="187" t="str">
        <f>IF(OR($Z31="",BI$5=""),"",IFERROR(IF(INDEX(Input!$B$7:$AJ$1007,$Y31,BI$1)="","",INDEX(Input!$B$7:$AJ$1007,$Y31,BI$1)),""))</f>
        <v/>
      </c>
      <c r="BJ31" s="187" t="str">
        <f>IF(OR($Z31="",BJ$5=""),"",IFERROR(IF(INDEX(Input!$B$7:$AJ$1007,$Y31,BJ$1)="","",INDEX(Input!$B$7:$AJ$1007,$Y31,BJ$1)),""))</f>
        <v/>
      </c>
      <c r="BK31" s="187" t="str">
        <f>IF(OR($Z31="",BK$5=""),"",IFERROR(IF(INDEX(Input!$B$7:$AJ$1007,$Y31,BK$1)="","",INDEX(Input!$B$7:$AJ$1007,$Y31,BK$1)),""))</f>
        <v/>
      </c>
      <c r="BL31" s="187" t="str">
        <f>IF(OR($Z31="",BL$5=""),"",IFERROR(IF(INDEX(Input!$B$7:$AJ$1007,$Y31,BL$1)="","",INDEX(Input!$B$7:$AJ$1007,$Y31,BL$1)),""))</f>
        <v/>
      </c>
      <c r="BM31" s="187" t="str">
        <f>IF(OR($Z31="",BM$5=""),"",IFERROR(IF(INDEX(Input!$B$7:$AJ$1007,$Y31,BM$1)="","",INDEX(Input!$B$7:$AJ$1007,$Y31,BM$1)),""))</f>
        <v/>
      </c>
      <c r="BN31" s="187" t="str">
        <f>IF(OR($Z31="",BN$5=""),"",IFERROR(IF(INDEX(Input!$B$7:$AJ$1007,$Y31,BN$1)="","",INDEX(Input!$B$7:$AJ$1007,$Y31,BN$1)),""))</f>
        <v/>
      </c>
      <c r="BO31" s="187" t="str">
        <f>IF(OR($Z31="",BO$5=""),"",IFERROR(IF(INDEX(Input!$B$7:$AJ$1007,$Y31,BO$1)="","",INDEX(Input!$B$7:$AJ$1007,$Y31,BO$1)),""))</f>
        <v/>
      </c>
      <c r="BP31" s="187" t="str">
        <f>IF(OR($Z31="",BP$5=""),"",IFERROR(IF(INDEX(Input!$B$7:$AJ$1007,$Y31,BP$1)="","",INDEX(Input!$B$7:$AJ$1007,$Y31,BP$1)),""))</f>
        <v/>
      </c>
      <c r="BQ31" s="187" t="str">
        <f>IF(OR($Z31="",BQ$5=""),"",IFERROR(IF(INDEX(Input!$B$7:$AJ$1007,$Y31,BQ$1)="","",INDEX(Input!$B$7:$AJ$1007,$Y31,BQ$1)),""))</f>
        <v/>
      </c>
      <c r="BR31" s="187" t="str">
        <f>IF(OR($Z31="",BR$5=""),"",IFERROR(IF(INDEX(Input!$B$7:$AJ$1007,$Y31,BR$1)="","",INDEX(Input!$B$7:$AJ$1007,$Y31,BR$1)),""))</f>
        <v/>
      </c>
      <c r="BS31" s="187" t="str">
        <f>IF(OR($Z31="",BS$5=""),"",IFERROR(IF(INDEX(Input!$B$7:$AJ$1007,$Y31,BS$1)="","",INDEX(Input!$B$7:$AJ$1007,$Y31,BS$1)),""))</f>
        <v/>
      </c>
      <c r="BT31" s="187" t="str">
        <f>IF(OR($Z31="",BT$5=""),"",IFERROR(IF(INDEX(Input!$B$7:$AJ$1007,$Y31,BT$1)="","",INDEX(Input!$B$7:$AJ$1007,$Y31,BT$1)),""))</f>
        <v/>
      </c>
      <c r="BU31" s="187" t="str">
        <f>IF(OR($Z31="",BU$5=""),"",IFERROR(IF(INDEX(Input!$B$7:$AJ$1007,$Y31,BU$1)="","",INDEX(Input!$B$7:$AJ$1007,$Y31,BU$1)),""))</f>
        <v/>
      </c>
      <c r="BV31" s="187" t="str">
        <f>IF(OR($Z31="",BV$5=""),"",IFERROR(IF(INDEX(Input!$B$7:$AJ$1007,$Y31,BV$1)="","",INDEX(Input!$B$7:$AJ$1007,$Y31,BV$1)),""))</f>
        <v/>
      </c>
      <c r="BW31" s="187" t="str">
        <f>IF(OR($Z31="",BW$5=""),"",IFERROR(IF(INDEX(Input!$B$7:$AJ$1007,$Y31,BW$1)="","",INDEX(Input!$B$7:$AJ$1007,$Y31,BW$1)),""))</f>
        <v/>
      </c>
      <c r="BX31" s="187" t="str">
        <f>IF(OR($Z31="",BX$5=""),"",IFERROR(IF(INDEX(Input!$B$7:$AJ$1007,$Y31,BX$1)="","",INDEX(Input!$B$7:$AJ$1007,$Y31,BX$1)),""))</f>
        <v/>
      </c>
      <c r="BY31" s="227" t="str">
        <f t="shared" si="7"/>
        <v>3.1.1999</v>
      </c>
      <c r="BZ31" s="227" t="str">
        <f t="shared" si="8"/>
        <v/>
      </c>
      <c r="CA31" s="227" t="str">
        <f t="shared" si="9"/>
        <v/>
      </c>
      <c r="CB31" s="227" t="str">
        <f t="shared" si="10"/>
        <v/>
      </c>
      <c r="CC31" s="227" t="str">
        <f t="shared" si="11"/>
        <v/>
      </c>
      <c r="CD31" s="224" t="str">
        <f t="shared" si="34"/>
        <v/>
      </c>
      <c r="CE31" s="224">
        <f t="shared" si="68"/>
        <v>0</v>
      </c>
      <c r="CF31" s="224">
        <f t="shared" si="68"/>
        <v>1</v>
      </c>
      <c r="CG31" s="224">
        <f t="shared" si="68"/>
        <v>1</v>
      </c>
      <c r="CH31" s="224">
        <f t="shared" si="68"/>
        <v>1</v>
      </c>
      <c r="CJ31" s="252">
        <f t="shared" si="35"/>
        <v>25</v>
      </c>
      <c r="CK31" s="253" t="str">
        <f>IF(CL31="","",IF(ISNUMBER(MATCH(CL31,$CL$6:CL30,0)),"",CJ31))</f>
        <v/>
      </c>
      <c r="CL31" s="181" t="str">
        <f t="shared" si="36"/>
        <v>Collective Company</v>
      </c>
      <c r="CM31" s="175" t="str">
        <f t="shared" si="37"/>
        <v/>
      </c>
      <c r="CN31" s="175" t="str">
        <f t="shared" si="38"/>
        <v/>
      </c>
      <c r="CO31" s="175" t="str">
        <f t="shared" si="39"/>
        <v/>
      </c>
      <c r="CP31" s="59"/>
      <c r="CQ31" s="60"/>
      <c r="CR31" s="181" t="str">
        <f>IF(CS31="","",IF(ISNUMBER(MATCH(CS31,$CS$6:CS30,0)),"",CJ31))</f>
        <v/>
      </c>
      <c r="CS31" s="181" t="str">
        <f t="shared" si="14"/>
        <v>Germany</v>
      </c>
      <c r="CT31" s="177" t="str">
        <f t="shared" si="41"/>
        <v/>
      </c>
      <c r="CU31" s="177" t="str">
        <f t="shared" si="42"/>
        <v/>
      </c>
      <c r="CV31" s="256" t="str">
        <f>IF(CW31="","",IF(ISNUMBER(MATCH(CW31,$CW$6:CW30,0)),"",CJ31))</f>
        <v/>
      </c>
      <c r="CW31" s="181" t="str">
        <f t="shared" si="15"/>
        <v>Startup</v>
      </c>
      <c r="CX31" s="178" t="str">
        <f t="shared" si="43"/>
        <v/>
      </c>
      <c r="CY31" s="178" t="str">
        <f t="shared" si="44"/>
        <v/>
      </c>
      <c r="CZ31" s="184" t="str">
        <f t="shared" si="45"/>
        <v/>
      </c>
      <c r="DA31" s="68"/>
      <c r="DB31" s="69"/>
      <c r="DC31" s="181" t="str">
        <f>IF(DE31="","",IF(ISNUMBER(MATCH(DE31,$DE$6:DE30,0)),"",CJ31))</f>
        <v/>
      </c>
      <c r="DD31" s="181">
        <f t="shared" si="69"/>
        <v>2393000</v>
      </c>
      <c r="DE31" s="181" t="str">
        <f t="shared" si="69"/>
        <v>Germany</v>
      </c>
      <c r="DF31" s="177" t="str">
        <f t="shared" si="48"/>
        <v/>
      </c>
      <c r="DG31" s="185" t="str">
        <f t="shared" si="49"/>
        <v/>
      </c>
      <c r="DH31" s="77"/>
      <c r="DI31" s="69"/>
      <c r="DJ31" s="181" t="str">
        <f>IF(DL31="","",IF(ISNUMBER(MATCH(DL31,$DL$6:DL30,0)),"",CJ31))</f>
        <v/>
      </c>
      <c r="DK31" s="181">
        <f t="shared" si="70"/>
        <v>2393000</v>
      </c>
      <c r="DL31" s="181" t="str">
        <f t="shared" si="70"/>
        <v>Healthcare</v>
      </c>
      <c r="DM31" s="177" t="str">
        <f t="shared" si="52"/>
        <v/>
      </c>
      <c r="DN31" s="177" t="str">
        <f t="shared" si="53"/>
        <v/>
      </c>
      <c r="DO31" s="181">
        <f t="shared" si="18"/>
        <v>565</v>
      </c>
      <c r="DP31" s="51"/>
      <c r="DQ31" s="51"/>
      <c r="DR31" s="51"/>
      <c r="EA31" s="227">
        <f t="shared" si="56"/>
        <v>1</v>
      </c>
      <c r="EB31" s="227">
        <f t="shared" si="19"/>
        <v>3</v>
      </c>
      <c r="EC31" s="227">
        <f t="shared" si="57"/>
        <v>1999</v>
      </c>
      <c r="EE31" s="227" t="str">
        <f t="shared" si="58"/>
        <v/>
      </c>
      <c r="EF31" s="227" t="str">
        <f t="shared" si="20"/>
        <v/>
      </c>
      <c r="EG31" s="227" t="str">
        <f t="shared" si="59"/>
        <v/>
      </c>
      <c r="EI31" s="227" t="str">
        <f t="shared" si="60"/>
        <v/>
      </c>
      <c r="EJ31" s="227" t="str">
        <f t="shared" si="21"/>
        <v/>
      </c>
      <c r="EK31" s="227" t="str">
        <f t="shared" si="61"/>
        <v/>
      </c>
      <c r="EM31" s="227" t="str">
        <f t="shared" si="62"/>
        <v/>
      </c>
      <c r="EN31" s="227" t="str">
        <f t="shared" si="22"/>
        <v/>
      </c>
      <c r="EO31" s="227" t="str">
        <f t="shared" si="63"/>
        <v/>
      </c>
      <c r="EQ31" s="227" t="str">
        <f t="shared" si="64"/>
        <v/>
      </c>
      <c r="ER31" s="227" t="str">
        <f t="shared" si="23"/>
        <v/>
      </c>
      <c r="ES31" s="227" t="str">
        <f t="shared" si="65"/>
        <v/>
      </c>
    </row>
    <row r="32" spans="2:149" x14ac:dyDescent="0.25">
      <c r="B32" s="160">
        <f>IF(COUNTIF(INDEX(Form!$B$9:$K$83,ROW(Calc!B26),),"")&lt;10,ROW(B34),0)</f>
        <v>0</v>
      </c>
      <c r="C32" s="161"/>
      <c r="E32" s="180" t="str">
        <f t="shared" si="5"/>
        <v/>
      </c>
      <c r="F32" s="180" t="str">
        <f>IFERROR(IF(ROWS(AllInput[])-COUNTIF(INDEX(Input!$B$7:$AJ$1006,,ROW(F32)-ROW($F$6)),"")&gt;0,ROW(F32)-ROW($F$6),""),"")</f>
        <v/>
      </c>
      <c r="G32" s="180" t="str">
        <f t="shared" si="6"/>
        <v/>
      </c>
      <c r="H32" s="147"/>
      <c r="I32" s="224" t="str">
        <f t="shared" si="24"/>
        <v/>
      </c>
      <c r="J32" s="224" t="str">
        <f t="shared" si="25"/>
        <v/>
      </c>
      <c r="K32" s="52"/>
      <c r="L32" s="224" t="str">
        <f>IF(P32="","",IF(ISNUMBER(MATCH(P32,$P$6:P31,0)),"",Y32))</f>
        <v/>
      </c>
      <c r="M32" s="224" t="str">
        <f>IF(Q32="","",IF(ISNUMBER(MATCH(Q32,$Q$6:Q31,0)),"",Y32))</f>
        <v/>
      </c>
      <c r="N32" s="224" t="str">
        <f>IF(R32="","",IF(ISNUMBER(MATCH(R32,$R$6:R31,0)),"",Y32))</f>
        <v/>
      </c>
      <c r="O32" s="224" t="str">
        <f>IF(S32="","",IF(ISNUMBER(MATCH(S32,$S$6:S31,0)),"",Y32))</f>
        <v/>
      </c>
      <c r="P32" s="224" t="str">
        <f t="shared" si="26"/>
        <v/>
      </c>
      <c r="Q32" s="224" t="str">
        <f t="shared" si="27"/>
        <v/>
      </c>
      <c r="R32" s="224" t="str">
        <f t="shared" si="28"/>
        <v/>
      </c>
      <c r="S32" s="224" t="str">
        <f t="shared" si="29"/>
        <v/>
      </c>
      <c r="T32" s="175" t="str">
        <f t="shared" si="30"/>
        <v/>
      </c>
      <c r="U32" s="175" t="str">
        <f t="shared" si="31"/>
        <v/>
      </c>
      <c r="V32" s="175" t="str">
        <f t="shared" si="32"/>
        <v/>
      </c>
      <c r="W32" s="175" t="str">
        <f t="shared" si="33"/>
        <v/>
      </c>
      <c r="X32" s="52"/>
      <c r="Y32" s="248">
        <v>26</v>
      </c>
      <c r="Z32" s="186" t="str">
        <f t="shared" si="66"/>
        <v/>
      </c>
      <c r="AA32" s="187" t="str">
        <f>IFERROR(IF(LEN(INDEX(Input!$B$7:$AJ$1007,$Y32,AA$1))=0,"",INDEX(Input!$B$7:$AJ$1007,$Y32,AA$1)),"")</f>
        <v/>
      </c>
      <c r="AB32" s="187" t="str">
        <f>IFERROR(IF(LEN(INDEX(Input!$B$7:$AJ$1007,$Y32,AB$1))=0,"",INDEX(Input!$B$7:$AJ$1007,$Y32,AB$1)),"")</f>
        <v/>
      </c>
      <c r="AC32" s="187" t="str">
        <f>IF(OR($Z32="",AC$5=""),"",IFERROR(IF(INDEX(Input!$B$7:$AJ$1007,$Y32,AC$1)="","",INDEX(Input!$B$7:$AJ$1007,$Y32,AC$1)),""))</f>
        <v/>
      </c>
      <c r="AD32" s="187" t="str">
        <f>IF(OR($Z32="",AD$5=""),"",IFERROR(IF(INDEX(Input!$B$7:$AJ$1007,$Y32,AD$1)="","",INDEX(Input!$B$7:$AJ$1007,$Y32,AD$1)),""))</f>
        <v/>
      </c>
      <c r="AE32" s="187" t="str">
        <f>IF(OR($Z32="",AE$5=""),"",IFERROR(IF(INDEX(Input!$B$7:$AJ$1007,$Y32,AE$1)="","",INDEX(Input!$B$7:$AJ$1007,$Y32,AE$1)),""))</f>
        <v/>
      </c>
      <c r="AF32" s="187" t="str">
        <f>IF(OR($Z32="",AF$5=""),"",IFERROR(IF(INDEX(Input!$B$7:$AJ$1007,$Y32,AF$1)="","",INDEX(Input!$B$7:$AJ$1007,$Y32,AF$1)),""))</f>
        <v/>
      </c>
      <c r="AG32" s="187" t="str">
        <f>IF(OR($Z32="",AG$5=""),"",IFERROR(IF(INDEX(Input!$B$7:$AJ$1007,$Y32,AG$1)="","",INDEX(Input!$B$7:$AJ$1007,$Y32,AG$1)),""))</f>
        <v/>
      </c>
      <c r="AH32" s="187" t="str">
        <f>IF(OR($Z32="",AH$5=""),"",IFERROR(IF(INDEX(Input!$B$7:$AJ$1007,$Y32,AH$1)="","",INDEX(Input!$B$7:$AJ$1007,$Y32,AH$1)),""))</f>
        <v/>
      </c>
      <c r="AI32" s="187" t="str">
        <f>IF(OR($Z32="",AI$5=""),"",IFERROR(IF(INDEX(Input!$B$7:$AJ$1007,$Y32,AI$1)="","",INDEX(Input!$B$7:$AJ$1007,$Y32,AI$1)),""))</f>
        <v/>
      </c>
      <c r="AJ32" s="187" t="str">
        <f>IF(OR($Z32="",AJ$5=""),"",IFERROR(IF(INDEX(Input!$B$7:$AJ$1007,$Y32,AJ$1)="","",INDEX(Input!$B$7:$AJ$1007,$Y32,AJ$1)),""))</f>
        <v/>
      </c>
      <c r="AK32" s="187" t="str">
        <f>IF(OR($Z32="",AK$5=""),"",IFERROR(IF(INDEX(Input!$B$7:$AJ$1007,$Y32,AK$1)="","",INDEX(Input!$B$7:$AJ$1007,$Y32,AK$1)),""))</f>
        <v/>
      </c>
      <c r="AL32" s="187" t="str">
        <f>IF(OR($Z32="",AL$5=""),"",IFERROR(IF(INDEX(Input!$B$7:$AJ$1007,$Y32,AL$1)="","",INDEX(Input!$B$7:$AJ$1007,$Y32,AL$1)),""))</f>
        <v/>
      </c>
      <c r="AM32" s="187" t="str">
        <f>IF(OR($Z32="",AM$5=""),"",IFERROR(IF(INDEX(Input!$B$7:$AJ$1007,$Y32,AM$1)="","",INDEX(Input!$B$7:$AJ$1007,$Y32,AM$1)),""))</f>
        <v/>
      </c>
      <c r="AN32" s="187" t="str">
        <f>IF(OR($Z32="",AN$5=""),"",IFERROR(IF(INDEX(Input!$B$7:$AJ$1007,$Y32,AN$1)="","",INDEX(Input!$B$7:$AJ$1007,$Y32,AN$1)),""))</f>
        <v/>
      </c>
      <c r="AO32" s="187" t="str">
        <f>IF(OR($Z32="",AO$5=""),"",IFERROR(IF(INDEX(Input!$B$7:$AJ$1007,$Y32,AO$1)="","",INDEX(Input!$B$7:$AJ$1007,$Y32,AO$1)),""))</f>
        <v/>
      </c>
      <c r="AP32" s="187" t="str">
        <f>IF(OR($Z32="",AP$5=""),"",IFERROR(IF(INDEX(Input!$B$7:$AJ$1007,$Y32,AP$1)="","",INDEX(Input!$B$7:$AJ$1007,$Y32,AP$1)),""))</f>
        <v/>
      </c>
      <c r="AQ32" s="187" t="str">
        <f>IF(OR($Z32="",AQ$5=""),"",IFERROR(IF(INDEX(Input!$B$7:$AJ$1007,$Y32,AQ$1)="","",INDEX(Input!$B$7:$AJ$1007,$Y32,AQ$1)),""))</f>
        <v/>
      </c>
      <c r="AR32" s="187" t="str">
        <f>IF(OR($Z32="",AR$5=""),"",IFERROR(IF(INDEX(Input!$B$7:$AJ$1007,$Y32,AR$1)="","",INDEX(Input!$B$7:$AJ$1007,$Y32,AR$1)),""))</f>
        <v/>
      </c>
      <c r="AS32" s="187" t="str">
        <f>IF(OR($Z32="",AS$5=""),"",IFERROR(IF(INDEX(Input!$B$7:$AJ$1007,$Y32,AS$1)="","",INDEX(Input!$B$7:$AJ$1007,$Y32,AS$1)),""))</f>
        <v/>
      </c>
      <c r="AT32" s="187" t="str">
        <f>IF(OR($Z32="",AT$5=""),"",IFERROR(IF(INDEX(Input!$B$7:$AJ$1007,$Y32,AT$1)="","",INDEX(Input!$B$7:$AJ$1007,$Y32,AT$1)),""))</f>
        <v/>
      </c>
      <c r="AU32" s="187" t="str">
        <f>IF(OR($Z32="",AU$5=""),"",IFERROR(IF(INDEX(Input!$B$7:$AJ$1007,$Y32,AU$1)="","",INDEX(Input!$B$7:$AJ$1007,$Y32,AU$1)),""))</f>
        <v/>
      </c>
      <c r="AV32" s="187" t="str">
        <f>IF(OR($Z32="",AV$5=""),"",IFERROR(IF(INDEX(Input!$B$7:$AJ$1007,$Y32,AV$1)="","",INDEX(Input!$B$7:$AJ$1007,$Y32,AV$1)),""))</f>
        <v/>
      </c>
      <c r="AW32" s="187" t="str">
        <f>IF(OR($Z32="",AW$5=""),"",IFERROR(IF(INDEX(Input!$B$7:$AJ$1007,$Y32,AW$1)="","",INDEX(Input!$B$7:$AJ$1007,$Y32,AW$1)),""))</f>
        <v/>
      </c>
      <c r="AX32" s="187" t="str">
        <f>IF(OR($Z32="",AX$5=""),"",IFERROR(IF(INDEX(Input!$B$7:$AJ$1007,$Y32,AX$1)="","",INDEX(Input!$B$7:$AJ$1007,$Y32,AX$1)),""))</f>
        <v/>
      </c>
      <c r="AY32" s="187" t="str">
        <f>IF(OR($Z32="",AY$5=""),"",IFERROR(IF(INDEX(Input!$B$7:$AJ$1007,$Y32,AY$1)="","",INDEX(Input!$B$7:$AJ$1007,$Y32,AY$1)),""))</f>
        <v/>
      </c>
      <c r="AZ32" s="187" t="str">
        <f>IF(OR($Z32="",AZ$5=""),"",IFERROR(IF(INDEX(Input!$B$7:$AJ$1007,$Y32,AZ$1)="","",INDEX(Input!$B$7:$AJ$1007,$Y32,AZ$1)),""))</f>
        <v/>
      </c>
      <c r="BA32" s="187" t="str">
        <f>IF(OR($Z32="",BA$5=""),"",IFERROR(IF(INDEX(Input!$B$7:$AJ$1007,$Y32,BA$1)="","",INDEX(Input!$B$7:$AJ$1007,$Y32,BA$1)),""))</f>
        <v/>
      </c>
      <c r="BB32" s="187" t="str">
        <f>IF(OR($Z32="",BB$5=""),"",IFERROR(IF(INDEX(Input!$B$7:$AJ$1007,$Y32,BB$1)="","",INDEX(Input!$B$7:$AJ$1007,$Y32,BB$1)),""))</f>
        <v/>
      </c>
      <c r="BC32" s="187" t="str">
        <f>IF(OR($Z32="",BC$5=""),"",IFERROR(IF(INDEX(Input!$B$7:$AJ$1007,$Y32,BC$1)="","",INDEX(Input!$B$7:$AJ$1007,$Y32,BC$1)),""))</f>
        <v/>
      </c>
      <c r="BD32" s="187" t="str">
        <f>IF(OR($Z32="",BD$5=""),"",IFERROR(IF(INDEX(Input!$B$7:$AJ$1007,$Y32,BD$1)="","",INDEX(Input!$B$7:$AJ$1007,$Y32,BD$1)),""))</f>
        <v/>
      </c>
      <c r="BE32" s="187" t="str">
        <f>IF(OR($Z32="",BE$5=""),"",IFERROR(IF(INDEX(Input!$B$7:$AJ$1007,$Y32,BE$1)="","",INDEX(Input!$B$7:$AJ$1007,$Y32,BE$1)),""))</f>
        <v/>
      </c>
      <c r="BF32" s="187" t="str">
        <f>IF(OR($Z32="",BF$5=""),"",IFERROR(IF(INDEX(Input!$B$7:$AJ$1007,$Y32,BF$1)="","",INDEX(Input!$B$7:$AJ$1007,$Y32,BF$1)),""))</f>
        <v/>
      </c>
      <c r="BG32" s="187" t="str">
        <f>IF(OR($Z32="",BG$5=""),"",IFERROR(IF(INDEX(Input!$B$7:$AJ$1007,$Y32,BG$1)="","",INDEX(Input!$B$7:$AJ$1007,$Y32,BG$1)),""))</f>
        <v/>
      </c>
      <c r="BH32" s="187" t="str">
        <f>IF(OR($Z32="",BH$5=""),"",IFERROR(IF(INDEX(Input!$B$7:$AJ$1007,$Y32,BH$1)="","",INDEX(Input!$B$7:$AJ$1007,$Y32,BH$1)),""))</f>
        <v/>
      </c>
      <c r="BI32" s="187" t="str">
        <f>IF(OR($Z32="",BI$5=""),"",IFERROR(IF(INDEX(Input!$B$7:$AJ$1007,$Y32,BI$1)="","",INDEX(Input!$B$7:$AJ$1007,$Y32,BI$1)),""))</f>
        <v/>
      </c>
      <c r="BJ32" s="187" t="str">
        <f>IF(OR($Z32="",BJ$5=""),"",IFERROR(IF(INDEX(Input!$B$7:$AJ$1007,$Y32,BJ$1)="","",INDEX(Input!$B$7:$AJ$1007,$Y32,BJ$1)),""))</f>
        <v/>
      </c>
      <c r="BK32" s="187" t="str">
        <f>IF(OR($Z32="",BK$5=""),"",IFERROR(IF(INDEX(Input!$B$7:$AJ$1007,$Y32,BK$1)="","",INDEX(Input!$B$7:$AJ$1007,$Y32,BK$1)),""))</f>
        <v/>
      </c>
      <c r="BL32" s="187" t="str">
        <f>IF(OR($Z32="",BL$5=""),"",IFERROR(IF(INDEX(Input!$B$7:$AJ$1007,$Y32,BL$1)="","",INDEX(Input!$B$7:$AJ$1007,$Y32,BL$1)),""))</f>
        <v/>
      </c>
      <c r="BM32" s="187" t="str">
        <f>IF(OR($Z32="",BM$5=""),"",IFERROR(IF(INDEX(Input!$B$7:$AJ$1007,$Y32,BM$1)="","",INDEX(Input!$B$7:$AJ$1007,$Y32,BM$1)),""))</f>
        <v/>
      </c>
      <c r="BN32" s="187" t="str">
        <f>IF(OR($Z32="",BN$5=""),"",IFERROR(IF(INDEX(Input!$B$7:$AJ$1007,$Y32,BN$1)="","",INDEX(Input!$B$7:$AJ$1007,$Y32,BN$1)),""))</f>
        <v/>
      </c>
      <c r="BO32" s="187" t="str">
        <f>IF(OR($Z32="",BO$5=""),"",IFERROR(IF(INDEX(Input!$B$7:$AJ$1007,$Y32,BO$1)="","",INDEX(Input!$B$7:$AJ$1007,$Y32,BO$1)),""))</f>
        <v/>
      </c>
      <c r="BP32" s="187" t="str">
        <f>IF(OR($Z32="",BP$5=""),"",IFERROR(IF(INDEX(Input!$B$7:$AJ$1007,$Y32,BP$1)="","",INDEX(Input!$B$7:$AJ$1007,$Y32,BP$1)),""))</f>
        <v/>
      </c>
      <c r="BQ32" s="187" t="str">
        <f>IF(OR($Z32="",BQ$5=""),"",IFERROR(IF(INDEX(Input!$B$7:$AJ$1007,$Y32,BQ$1)="","",INDEX(Input!$B$7:$AJ$1007,$Y32,BQ$1)),""))</f>
        <v/>
      </c>
      <c r="BR32" s="187" t="str">
        <f>IF(OR($Z32="",BR$5=""),"",IFERROR(IF(INDEX(Input!$B$7:$AJ$1007,$Y32,BR$1)="","",INDEX(Input!$B$7:$AJ$1007,$Y32,BR$1)),""))</f>
        <v/>
      </c>
      <c r="BS32" s="187" t="str">
        <f>IF(OR($Z32="",BS$5=""),"",IFERROR(IF(INDEX(Input!$B$7:$AJ$1007,$Y32,BS$1)="","",INDEX(Input!$B$7:$AJ$1007,$Y32,BS$1)),""))</f>
        <v/>
      </c>
      <c r="BT32" s="187" t="str">
        <f>IF(OR($Z32="",BT$5=""),"",IFERROR(IF(INDEX(Input!$B$7:$AJ$1007,$Y32,BT$1)="","",INDEX(Input!$B$7:$AJ$1007,$Y32,BT$1)),""))</f>
        <v/>
      </c>
      <c r="BU32" s="187" t="str">
        <f>IF(OR($Z32="",BU$5=""),"",IFERROR(IF(INDEX(Input!$B$7:$AJ$1007,$Y32,BU$1)="","",INDEX(Input!$B$7:$AJ$1007,$Y32,BU$1)),""))</f>
        <v/>
      </c>
      <c r="BV32" s="187" t="str">
        <f>IF(OR($Z32="",BV$5=""),"",IFERROR(IF(INDEX(Input!$B$7:$AJ$1007,$Y32,BV$1)="","",INDEX(Input!$B$7:$AJ$1007,$Y32,BV$1)),""))</f>
        <v/>
      </c>
      <c r="BW32" s="187" t="str">
        <f>IF(OR($Z32="",BW$5=""),"",IFERROR(IF(INDEX(Input!$B$7:$AJ$1007,$Y32,BW$1)="","",INDEX(Input!$B$7:$AJ$1007,$Y32,BW$1)),""))</f>
        <v/>
      </c>
      <c r="BX32" s="187" t="str">
        <f>IF(OR($Z32="",BX$5=""),"",IFERROR(IF(INDEX(Input!$B$7:$AJ$1007,$Y32,BX$1)="","",INDEX(Input!$B$7:$AJ$1007,$Y32,BX$1)),""))</f>
        <v/>
      </c>
      <c r="BY32" s="227" t="str">
        <f t="shared" si="7"/>
        <v/>
      </c>
      <c r="BZ32" s="227" t="str">
        <f t="shared" si="8"/>
        <v/>
      </c>
      <c r="CA32" s="227" t="str">
        <f t="shared" si="9"/>
        <v/>
      </c>
      <c r="CB32" s="227" t="str">
        <f t="shared" si="10"/>
        <v/>
      </c>
      <c r="CC32" s="227" t="str">
        <f t="shared" si="11"/>
        <v/>
      </c>
      <c r="CD32" s="224" t="str">
        <f t="shared" si="34"/>
        <v/>
      </c>
      <c r="CE32" s="224">
        <f t="shared" si="68"/>
        <v>0</v>
      </c>
      <c r="CF32" s="224">
        <f t="shared" si="68"/>
        <v>1</v>
      </c>
      <c r="CG32" s="224">
        <f t="shared" si="68"/>
        <v>1</v>
      </c>
      <c r="CH32" s="224">
        <f t="shared" si="68"/>
        <v>1</v>
      </c>
      <c r="CJ32" s="252" t="str">
        <f t="shared" si="35"/>
        <v/>
      </c>
      <c r="CK32" s="253" t="str">
        <f>IF(CL32="","",IF(ISNUMBER(MATCH(CL32,$CL$6:CL31,0)),"",CJ32))</f>
        <v/>
      </c>
      <c r="CL32" s="181" t="str">
        <f t="shared" si="36"/>
        <v/>
      </c>
      <c r="CM32" s="175" t="str">
        <f t="shared" si="37"/>
        <v/>
      </c>
      <c r="CN32" s="175" t="str">
        <f t="shared" si="38"/>
        <v/>
      </c>
      <c r="CO32" s="175" t="str">
        <f t="shared" si="39"/>
        <v/>
      </c>
      <c r="CP32" s="59"/>
      <c r="CQ32" s="60"/>
      <c r="CR32" s="181" t="str">
        <f>IF(CS32="","",IF(ISNUMBER(MATCH(CS32,$CS$6:CS31,0)),"",CJ32))</f>
        <v/>
      </c>
      <c r="CS32" s="181" t="str">
        <f t="shared" si="14"/>
        <v/>
      </c>
      <c r="CT32" s="177" t="str">
        <f t="shared" si="41"/>
        <v/>
      </c>
      <c r="CU32" s="177" t="str">
        <f t="shared" si="42"/>
        <v/>
      </c>
      <c r="CV32" s="256" t="str">
        <f>IF(CW32="","",IF(ISNUMBER(MATCH(CW32,$CW$6:CW31,0)),"",CJ32))</f>
        <v/>
      </c>
      <c r="CW32" s="181" t="str">
        <f t="shared" si="15"/>
        <v/>
      </c>
      <c r="CX32" s="178" t="str">
        <f t="shared" si="43"/>
        <v/>
      </c>
      <c r="CY32" s="178" t="str">
        <f t="shared" si="44"/>
        <v/>
      </c>
      <c r="CZ32" s="184" t="str">
        <f t="shared" si="45"/>
        <v/>
      </c>
      <c r="DA32" s="68"/>
      <c r="DB32" s="69"/>
      <c r="DC32" s="181" t="str">
        <f>IF(DE32="","",IF(ISNUMBER(MATCH(DE32,$DE$6:DE31,0)),"",CJ32))</f>
        <v/>
      </c>
      <c r="DD32" s="181" t="str">
        <f t="shared" si="69"/>
        <v/>
      </c>
      <c r="DE32" s="181" t="str">
        <f t="shared" si="69"/>
        <v/>
      </c>
      <c r="DF32" s="177" t="str">
        <f t="shared" si="48"/>
        <v/>
      </c>
      <c r="DG32" s="185" t="str">
        <f t="shared" si="49"/>
        <v/>
      </c>
      <c r="DH32" s="77"/>
      <c r="DI32" s="69"/>
      <c r="DJ32" s="181" t="str">
        <f>IF(DL32="","",IF(ISNUMBER(MATCH(DL32,$DL$6:DL31,0)),"",CJ32))</f>
        <v/>
      </c>
      <c r="DK32" s="181" t="str">
        <f t="shared" si="70"/>
        <v/>
      </c>
      <c r="DL32" s="181" t="str">
        <f t="shared" si="70"/>
        <v/>
      </c>
      <c r="DM32" s="177" t="str">
        <f t="shared" si="52"/>
        <v/>
      </c>
      <c r="DN32" s="177" t="str">
        <f t="shared" si="53"/>
        <v/>
      </c>
      <c r="DO32" s="181" t="str">
        <f t="shared" si="18"/>
        <v/>
      </c>
      <c r="DP32" s="51"/>
      <c r="DQ32" s="51"/>
      <c r="DR32" s="51"/>
      <c r="EA32" s="227" t="str">
        <f t="shared" si="56"/>
        <v/>
      </c>
      <c r="EB32" s="227" t="str">
        <f t="shared" si="19"/>
        <v/>
      </c>
      <c r="EC32" s="227" t="str">
        <f t="shared" si="57"/>
        <v/>
      </c>
      <c r="EE32" s="227" t="str">
        <f t="shared" si="58"/>
        <v/>
      </c>
      <c r="EF32" s="227" t="str">
        <f t="shared" si="20"/>
        <v/>
      </c>
      <c r="EG32" s="227" t="str">
        <f t="shared" si="59"/>
        <v/>
      </c>
      <c r="EI32" s="227" t="str">
        <f t="shared" si="60"/>
        <v/>
      </c>
      <c r="EJ32" s="227" t="str">
        <f t="shared" si="21"/>
        <v/>
      </c>
      <c r="EK32" s="227" t="str">
        <f t="shared" si="61"/>
        <v/>
      </c>
      <c r="EM32" s="227" t="str">
        <f t="shared" si="62"/>
        <v/>
      </c>
      <c r="EN32" s="227" t="str">
        <f t="shared" si="22"/>
        <v/>
      </c>
      <c r="EO32" s="227" t="str">
        <f t="shared" si="63"/>
        <v/>
      </c>
      <c r="EQ32" s="227" t="str">
        <f t="shared" si="64"/>
        <v/>
      </c>
      <c r="ER32" s="227" t="str">
        <f t="shared" si="23"/>
        <v/>
      </c>
      <c r="ES32" s="227" t="str">
        <f t="shared" si="65"/>
        <v/>
      </c>
    </row>
    <row r="33" spans="2:149" x14ac:dyDescent="0.25">
      <c r="B33" s="160">
        <f>IF(COUNTIF(INDEX(Form!$B$9:$K$83,ROW(Calc!B27),),"")&lt;10,ROW(B35),0)</f>
        <v>35</v>
      </c>
      <c r="C33" s="161"/>
      <c r="E33" s="180" t="str">
        <f t="shared" si="5"/>
        <v/>
      </c>
      <c r="F33" s="180">
        <f>IFERROR(IF(ROWS(AllInput[])-COUNTIF(INDEX(Input!$B$7:$AJ$1006,,ROW(F33)-ROW($F$6)),"")&gt;0,ROW(F33)-ROW($F$6),""),"")</f>
        <v>27</v>
      </c>
      <c r="G33" s="180">
        <f t="shared" si="6"/>
        <v>27</v>
      </c>
      <c r="H33" s="147"/>
      <c r="I33" s="224" t="str">
        <f t="shared" si="24"/>
        <v/>
      </c>
      <c r="J33" s="224" t="str">
        <f t="shared" si="25"/>
        <v/>
      </c>
      <c r="K33" s="52"/>
      <c r="L33" s="224" t="str">
        <f>IF(P33="","",IF(ISNUMBER(MATCH(P33,$P$6:P32,0)),"",Y33))</f>
        <v/>
      </c>
      <c r="M33" s="224" t="str">
        <f>IF(Q33="","",IF(ISNUMBER(MATCH(Q33,$Q$6:Q32,0)),"",Y33))</f>
        <v/>
      </c>
      <c r="N33" s="224" t="str">
        <f>IF(R33="","",IF(ISNUMBER(MATCH(R33,$R$6:R32,0)),"",Y33))</f>
        <v/>
      </c>
      <c r="O33" s="224" t="str">
        <f>IF(S33="","",IF(ISNUMBER(MATCH(S33,$S$6:S32,0)),"",Y33))</f>
        <v/>
      </c>
      <c r="P33" s="224" t="str">
        <f t="shared" si="26"/>
        <v/>
      </c>
      <c r="Q33" s="224" t="str">
        <f t="shared" si="27"/>
        <v/>
      </c>
      <c r="R33" s="224" t="str">
        <f t="shared" si="28"/>
        <v/>
      </c>
      <c r="S33" s="224" t="str">
        <f t="shared" si="29"/>
        <v/>
      </c>
      <c r="T33" s="175" t="str">
        <f t="shared" si="30"/>
        <v/>
      </c>
      <c r="U33" s="175" t="str">
        <f t="shared" si="31"/>
        <v/>
      </c>
      <c r="V33" s="175" t="str">
        <f t="shared" si="32"/>
        <v/>
      </c>
      <c r="W33" s="175" t="str">
        <f t="shared" si="33"/>
        <v/>
      </c>
      <c r="X33" s="52"/>
      <c r="Y33" s="248">
        <v>27</v>
      </c>
      <c r="Z33" s="186" t="str">
        <f t="shared" si="66"/>
        <v/>
      </c>
      <c r="AA33" s="187" t="str">
        <f>IFERROR(IF(LEN(INDEX(Input!$B$7:$AJ$1007,$Y33,AA$1))=0,"",INDEX(Input!$B$7:$AJ$1007,$Y33,AA$1)),"")</f>
        <v/>
      </c>
      <c r="AB33" s="187" t="str">
        <f>IFERROR(IF(LEN(INDEX(Input!$B$7:$AJ$1007,$Y33,AB$1))=0,"",INDEX(Input!$B$7:$AJ$1007,$Y33,AB$1)),"")</f>
        <v/>
      </c>
      <c r="AC33" s="187" t="str">
        <f>IF(OR($Z33="",AC$5=""),"",IFERROR(IF(INDEX(Input!$B$7:$AJ$1007,$Y33,AC$1)="","",INDEX(Input!$B$7:$AJ$1007,$Y33,AC$1)),""))</f>
        <v/>
      </c>
      <c r="AD33" s="187" t="str">
        <f>IF(OR($Z33="",AD$5=""),"",IFERROR(IF(INDEX(Input!$B$7:$AJ$1007,$Y33,AD$1)="","",INDEX(Input!$B$7:$AJ$1007,$Y33,AD$1)),""))</f>
        <v/>
      </c>
      <c r="AE33" s="187" t="str">
        <f>IF(OR($Z33="",AE$5=""),"",IFERROR(IF(INDEX(Input!$B$7:$AJ$1007,$Y33,AE$1)="","",INDEX(Input!$B$7:$AJ$1007,$Y33,AE$1)),""))</f>
        <v/>
      </c>
      <c r="AF33" s="187" t="str">
        <f>IF(OR($Z33="",AF$5=""),"",IFERROR(IF(INDEX(Input!$B$7:$AJ$1007,$Y33,AF$1)="","",INDEX(Input!$B$7:$AJ$1007,$Y33,AF$1)),""))</f>
        <v/>
      </c>
      <c r="AG33" s="187" t="str">
        <f>IF(OR($Z33="",AG$5=""),"",IFERROR(IF(INDEX(Input!$B$7:$AJ$1007,$Y33,AG$1)="","",INDEX(Input!$B$7:$AJ$1007,$Y33,AG$1)),""))</f>
        <v/>
      </c>
      <c r="AH33" s="187" t="str">
        <f>IF(OR($Z33="",AH$5=""),"",IFERROR(IF(INDEX(Input!$B$7:$AJ$1007,$Y33,AH$1)="","",INDEX(Input!$B$7:$AJ$1007,$Y33,AH$1)),""))</f>
        <v/>
      </c>
      <c r="AI33" s="187" t="str">
        <f>IF(OR($Z33="",AI$5=""),"",IFERROR(IF(INDEX(Input!$B$7:$AJ$1007,$Y33,AI$1)="","",INDEX(Input!$B$7:$AJ$1007,$Y33,AI$1)),""))</f>
        <v/>
      </c>
      <c r="AJ33" s="187" t="str">
        <f>IF(OR($Z33="",AJ$5=""),"",IFERROR(IF(INDEX(Input!$B$7:$AJ$1007,$Y33,AJ$1)="","",INDEX(Input!$B$7:$AJ$1007,$Y33,AJ$1)),""))</f>
        <v/>
      </c>
      <c r="AK33" s="187" t="str">
        <f>IF(OR($Z33="",AK$5=""),"",IFERROR(IF(INDEX(Input!$B$7:$AJ$1007,$Y33,AK$1)="","",INDEX(Input!$B$7:$AJ$1007,$Y33,AK$1)),""))</f>
        <v/>
      </c>
      <c r="AL33" s="187" t="str">
        <f>IF(OR($Z33="",AL$5=""),"",IFERROR(IF(INDEX(Input!$B$7:$AJ$1007,$Y33,AL$1)="","",INDEX(Input!$B$7:$AJ$1007,$Y33,AL$1)),""))</f>
        <v/>
      </c>
      <c r="AM33" s="187" t="str">
        <f>IF(OR($Z33="",AM$5=""),"",IFERROR(IF(INDEX(Input!$B$7:$AJ$1007,$Y33,AM$1)="","",INDEX(Input!$B$7:$AJ$1007,$Y33,AM$1)),""))</f>
        <v/>
      </c>
      <c r="AN33" s="187" t="str">
        <f>IF(OR($Z33="",AN$5=""),"",IFERROR(IF(INDEX(Input!$B$7:$AJ$1007,$Y33,AN$1)="","",INDEX(Input!$B$7:$AJ$1007,$Y33,AN$1)),""))</f>
        <v/>
      </c>
      <c r="AO33" s="187" t="str">
        <f>IF(OR($Z33="",AO$5=""),"",IFERROR(IF(INDEX(Input!$B$7:$AJ$1007,$Y33,AO$1)="","",INDEX(Input!$B$7:$AJ$1007,$Y33,AO$1)),""))</f>
        <v/>
      </c>
      <c r="AP33" s="187" t="str">
        <f>IF(OR($Z33="",AP$5=""),"",IFERROR(IF(INDEX(Input!$B$7:$AJ$1007,$Y33,AP$1)="","",INDEX(Input!$B$7:$AJ$1007,$Y33,AP$1)),""))</f>
        <v/>
      </c>
      <c r="AQ33" s="187" t="str">
        <f>IF(OR($Z33="",AQ$5=""),"",IFERROR(IF(INDEX(Input!$B$7:$AJ$1007,$Y33,AQ$1)="","",INDEX(Input!$B$7:$AJ$1007,$Y33,AQ$1)),""))</f>
        <v/>
      </c>
      <c r="AR33" s="187" t="str">
        <f>IF(OR($Z33="",AR$5=""),"",IFERROR(IF(INDEX(Input!$B$7:$AJ$1007,$Y33,AR$1)="","",INDEX(Input!$B$7:$AJ$1007,$Y33,AR$1)),""))</f>
        <v/>
      </c>
      <c r="AS33" s="187" t="str">
        <f>IF(OR($Z33="",AS$5=""),"",IFERROR(IF(INDEX(Input!$B$7:$AJ$1007,$Y33,AS$1)="","",INDEX(Input!$B$7:$AJ$1007,$Y33,AS$1)),""))</f>
        <v/>
      </c>
      <c r="AT33" s="187" t="str">
        <f>IF(OR($Z33="",AT$5=""),"",IFERROR(IF(INDEX(Input!$B$7:$AJ$1007,$Y33,AT$1)="","",INDEX(Input!$B$7:$AJ$1007,$Y33,AT$1)),""))</f>
        <v/>
      </c>
      <c r="AU33" s="187" t="str">
        <f>IF(OR($Z33="",AU$5=""),"",IFERROR(IF(INDEX(Input!$B$7:$AJ$1007,$Y33,AU$1)="","",INDEX(Input!$B$7:$AJ$1007,$Y33,AU$1)),""))</f>
        <v/>
      </c>
      <c r="AV33" s="187" t="str">
        <f>IF(OR($Z33="",AV$5=""),"",IFERROR(IF(INDEX(Input!$B$7:$AJ$1007,$Y33,AV$1)="","",INDEX(Input!$B$7:$AJ$1007,$Y33,AV$1)),""))</f>
        <v/>
      </c>
      <c r="AW33" s="187" t="str">
        <f>IF(OR($Z33="",AW$5=""),"",IFERROR(IF(INDEX(Input!$B$7:$AJ$1007,$Y33,AW$1)="","",INDEX(Input!$B$7:$AJ$1007,$Y33,AW$1)),""))</f>
        <v/>
      </c>
      <c r="AX33" s="187" t="str">
        <f>IF(OR($Z33="",AX$5=""),"",IFERROR(IF(INDEX(Input!$B$7:$AJ$1007,$Y33,AX$1)="","",INDEX(Input!$B$7:$AJ$1007,$Y33,AX$1)),""))</f>
        <v/>
      </c>
      <c r="AY33" s="187" t="str">
        <f>IF(OR($Z33="",AY$5=""),"",IFERROR(IF(INDEX(Input!$B$7:$AJ$1007,$Y33,AY$1)="","",INDEX(Input!$B$7:$AJ$1007,$Y33,AY$1)),""))</f>
        <v/>
      </c>
      <c r="AZ33" s="187" t="str">
        <f>IF(OR($Z33="",AZ$5=""),"",IFERROR(IF(INDEX(Input!$B$7:$AJ$1007,$Y33,AZ$1)="","",INDEX(Input!$B$7:$AJ$1007,$Y33,AZ$1)),""))</f>
        <v/>
      </c>
      <c r="BA33" s="187" t="str">
        <f>IF(OR($Z33="",BA$5=""),"",IFERROR(IF(INDEX(Input!$B$7:$AJ$1007,$Y33,BA$1)="","",INDEX(Input!$B$7:$AJ$1007,$Y33,BA$1)),""))</f>
        <v/>
      </c>
      <c r="BB33" s="187" t="str">
        <f>IF(OR($Z33="",BB$5=""),"",IFERROR(IF(INDEX(Input!$B$7:$AJ$1007,$Y33,BB$1)="","",INDEX(Input!$B$7:$AJ$1007,$Y33,BB$1)),""))</f>
        <v/>
      </c>
      <c r="BC33" s="187" t="str">
        <f>IF(OR($Z33="",BC$5=""),"",IFERROR(IF(INDEX(Input!$B$7:$AJ$1007,$Y33,BC$1)="","",INDEX(Input!$B$7:$AJ$1007,$Y33,BC$1)),""))</f>
        <v/>
      </c>
      <c r="BD33" s="187" t="str">
        <f>IF(OR($Z33="",BD$5=""),"",IFERROR(IF(INDEX(Input!$B$7:$AJ$1007,$Y33,BD$1)="","",INDEX(Input!$B$7:$AJ$1007,$Y33,BD$1)),""))</f>
        <v/>
      </c>
      <c r="BE33" s="187" t="str">
        <f>IF(OR($Z33="",BE$5=""),"",IFERROR(IF(INDEX(Input!$B$7:$AJ$1007,$Y33,BE$1)="","",INDEX(Input!$B$7:$AJ$1007,$Y33,BE$1)),""))</f>
        <v/>
      </c>
      <c r="BF33" s="187" t="str">
        <f>IF(OR($Z33="",BF$5=""),"",IFERROR(IF(INDEX(Input!$B$7:$AJ$1007,$Y33,BF$1)="","",INDEX(Input!$B$7:$AJ$1007,$Y33,BF$1)),""))</f>
        <v/>
      </c>
      <c r="BG33" s="187" t="str">
        <f>IF(OR($Z33="",BG$5=""),"",IFERROR(IF(INDEX(Input!$B$7:$AJ$1007,$Y33,BG$1)="","",INDEX(Input!$B$7:$AJ$1007,$Y33,BG$1)),""))</f>
        <v/>
      </c>
      <c r="BH33" s="187" t="str">
        <f>IF(OR($Z33="",BH$5=""),"",IFERROR(IF(INDEX(Input!$B$7:$AJ$1007,$Y33,BH$1)="","",INDEX(Input!$B$7:$AJ$1007,$Y33,BH$1)),""))</f>
        <v/>
      </c>
      <c r="BI33" s="187" t="str">
        <f>IF(OR($Z33="",BI$5=""),"",IFERROR(IF(INDEX(Input!$B$7:$AJ$1007,$Y33,BI$1)="","",INDEX(Input!$B$7:$AJ$1007,$Y33,BI$1)),""))</f>
        <v/>
      </c>
      <c r="BJ33" s="187" t="str">
        <f>IF(OR($Z33="",BJ$5=""),"",IFERROR(IF(INDEX(Input!$B$7:$AJ$1007,$Y33,BJ$1)="","",INDEX(Input!$B$7:$AJ$1007,$Y33,BJ$1)),""))</f>
        <v/>
      </c>
      <c r="BK33" s="187" t="str">
        <f>IF(OR($Z33="",BK$5=""),"",IFERROR(IF(INDEX(Input!$B$7:$AJ$1007,$Y33,BK$1)="","",INDEX(Input!$B$7:$AJ$1007,$Y33,BK$1)),""))</f>
        <v/>
      </c>
      <c r="BL33" s="187" t="str">
        <f>IF(OR($Z33="",BL$5=""),"",IFERROR(IF(INDEX(Input!$B$7:$AJ$1007,$Y33,BL$1)="","",INDEX(Input!$B$7:$AJ$1007,$Y33,BL$1)),""))</f>
        <v/>
      </c>
      <c r="BM33" s="187" t="str">
        <f>IF(OR($Z33="",BM$5=""),"",IFERROR(IF(INDEX(Input!$B$7:$AJ$1007,$Y33,BM$1)="","",INDEX(Input!$B$7:$AJ$1007,$Y33,BM$1)),""))</f>
        <v/>
      </c>
      <c r="BN33" s="187" t="str">
        <f>IF(OR($Z33="",BN$5=""),"",IFERROR(IF(INDEX(Input!$B$7:$AJ$1007,$Y33,BN$1)="","",INDEX(Input!$B$7:$AJ$1007,$Y33,BN$1)),""))</f>
        <v/>
      </c>
      <c r="BO33" s="187" t="str">
        <f>IF(OR($Z33="",BO$5=""),"",IFERROR(IF(INDEX(Input!$B$7:$AJ$1007,$Y33,BO$1)="","",INDEX(Input!$B$7:$AJ$1007,$Y33,BO$1)),""))</f>
        <v/>
      </c>
      <c r="BP33" s="187" t="str">
        <f>IF(OR($Z33="",BP$5=""),"",IFERROR(IF(INDEX(Input!$B$7:$AJ$1007,$Y33,BP$1)="","",INDEX(Input!$B$7:$AJ$1007,$Y33,BP$1)),""))</f>
        <v/>
      </c>
      <c r="BQ33" s="187" t="str">
        <f>IF(OR($Z33="",BQ$5=""),"",IFERROR(IF(INDEX(Input!$B$7:$AJ$1007,$Y33,BQ$1)="","",INDEX(Input!$B$7:$AJ$1007,$Y33,BQ$1)),""))</f>
        <v/>
      </c>
      <c r="BR33" s="187" t="str">
        <f>IF(OR($Z33="",BR$5=""),"",IFERROR(IF(INDEX(Input!$B$7:$AJ$1007,$Y33,BR$1)="","",INDEX(Input!$B$7:$AJ$1007,$Y33,BR$1)),""))</f>
        <v/>
      </c>
      <c r="BS33" s="187" t="str">
        <f>IF(OR($Z33="",BS$5=""),"",IFERROR(IF(INDEX(Input!$B$7:$AJ$1007,$Y33,BS$1)="","",INDEX(Input!$B$7:$AJ$1007,$Y33,BS$1)),""))</f>
        <v/>
      </c>
      <c r="BT33" s="187" t="str">
        <f>IF(OR($Z33="",BT$5=""),"",IFERROR(IF(INDEX(Input!$B$7:$AJ$1007,$Y33,BT$1)="","",INDEX(Input!$B$7:$AJ$1007,$Y33,BT$1)),""))</f>
        <v/>
      </c>
      <c r="BU33" s="187" t="str">
        <f>IF(OR($Z33="",BU$5=""),"",IFERROR(IF(INDEX(Input!$B$7:$AJ$1007,$Y33,BU$1)="","",INDEX(Input!$B$7:$AJ$1007,$Y33,BU$1)),""))</f>
        <v/>
      </c>
      <c r="BV33" s="187" t="str">
        <f>IF(OR($Z33="",BV$5=""),"",IFERROR(IF(INDEX(Input!$B$7:$AJ$1007,$Y33,BV$1)="","",INDEX(Input!$B$7:$AJ$1007,$Y33,BV$1)),""))</f>
        <v/>
      </c>
      <c r="BW33" s="187" t="str">
        <f>IF(OR($Z33="",BW$5=""),"",IFERROR(IF(INDEX(Input!$B$7:$AJ$1007,$Y33,BW$1)="","",INDEX(Input!$B$7:$AJ$1007,$Y33,BW$1)),""))</f>
        <v/>
      </c>
      <c r="BX33" s="187" t="str">
        <f>IF(OR($Z33="",BX$5=""),"",IFERROR(IF(INDEX(Input!$B$7:$AJ$1007,$Y33,BX$1)="","",INDEX(Input!$B$7:$AJ$1007,$Y33,BX$1)),""))</f>
        <v/>
      </c>
      <c r="BY33" s="227" t="str">
        <f t="shared" si="7"/>
        <v/>
      </c>
      <c r="BZ33" s="227" t="str">
        <f t="shared" si="8"/>
        <v/>
      </c>
      <c r="CA33" s="227" t="str">
        <f t="shared" si="9"/>
        <v/>
      </c>
      <c r="CB33" s="227" t="str">
        <f t="shared" si="10"/>
        <v/>
      </c>
      <c r="CC33" s="227" t="str">
        <f t="shared" si="11"/>
        <v/>
      </c>
      <c r="CD33" s="224" t="str">
        <f t="shared" si="34"/>
        <v/>
      </c>
      <c r="CE33" s="224">
        <f t="shared" si="68"/>
        <v>0</v>
      </c>
      <c r="CF33" s="224">
        <f t="shared" si="68"/>
        <v>1</v>
      </c>
      <c r="CG33" s="224">
        <f t="shared" si="68"/>
        <v>1</v>
      </c>
      <c r="CH33" s="224">
        <f t="shared" si="68"/>
        <v>1</v>
      </c>
      <c r="CJ33" s="252" t="str">
        <f t="shared" si="35"/>
        <v/>
      </c>
      <c r="CK33" s="253" t="str">
        <f>IF(CL33="","",IF(ISNUMBER(MATCH(CL33,$CL$6:CL32,0)),"",CJ33))</f>
        <v/>
      </c>
      <c r="CL33" s="181" t="str">
        <f t="shared" si="36"/>
        <v/>
      </c>
      <c r="CM33" s="175" t="str">
        <f t="shared" si="37"/>
        <v/>
      </c>
      <c r="CN33" s="175" t="str">
        <f t="shared" si="38"/>
        <v/>
      </c>
      <c r="CO33" s="175" t="str">
        <f t="shared" si="39"/>
        <v/>
      </c>
      <c r="CP33" s="59"/>
      <c r="CQ33" s="60"/>
      <c r="CR33" s="181" t="str">
        <f>IF(CS33="","",IF(ISNUMBER(MATCH(CS33,$CS$6:CS32,0)),"",CJ33))</f>
        <v/>
      </c>
      <c r="CS33" s="181" t="str">
        <f t="shared" si="14"/>
        <v/>
      </c>
      <c r="CT33" s="177" t="str">
        <f t="shared" si="41"/>
        <v/>
      </c>
      <c r="CU33" s="177" t="str">
        <f t="shared" si="42"/>
        <v/>
      </c>
      <c r="CV33" s="256" t="str">
        <f>IF(CW33="","",IF(ISNUMBER(MATCH(CW33,$CW$6:CW32,0)),"",CJ33))</f>
        <v/>
      </c>
      <c r="CW33" s="181" t="str">
        <f t="shared" si="15"/>
        <v/>
      </c>
      <c r="CX33" s="178" t="str">
        <f t="shared" si="43"/>
        <v/>
      </c>
      <c r="CY33" s="178" t="str">
        <f t="shared" si="44"/>
        <v/>
      </c>
      <c r="CZ33" s="184" t="str">
        <f t="shared" si="45"/>
        <v/>
      </c>
      <c r="DA33" s="68"/>
      <c r="DB33" s="69"/>
      <c r="DC33" s="181" t="str">
        <f>IF(DE33="","",IF(ISNUMBER(MATCH(DE33,$DE$6:DE32,0)),"",CJ33))</f>
        <v/>
      </c>
      <c r="DD33" s="181" t="str">
        <f t="shared" si="69"/>
        <v/>
      </c>
      <c r="DE33" s="181" t="str">
        <f t="shared" si="69"/>
        <v/>
      </c>
      <c r="DF33" s="177" t="str">
        <f t="shared" si="48"/>
        <v/>
      </c>
      <c r="DG33" s="185" t="str">
        <f t="shared" si="49"/>
        <v/>
      </c>
      <c r="DH33" s="77"/>
      <c r="DI33" s="69"/>
      <c r="DJ33" s="181" t="str">
        <f>IF(DL33="","",IF(ISNUMBER(MATCH(DL33,$DL$6:DL32,0)),"",CJ33))</f>
        <v/>
      </c>
      <c r="DK33" s="181" t="str">
        <f t="shared" si="70"/>
        <v/>
      </c>
      <c r="DL33" s="181" t="str">
        <f t="shared" si="70"/>
        <v/>
      </c>
      <c r="DM33" s="177" t="str">
        <f t="shared" si="52"/>
        <v/>
      </c>
      <c r="DN33" s="177" t="str">
        <f t="shared" si="53"/>
        <v/>
      </c>
      <c r="DO33" s="181" t="str">
        <f t="shared" si="18"/>
        <v/>
      </c>
      <c r="DP33" s="51"/>
      <c r="DQ33" s="51"/>
      <c r="DR33" s="51"/>
      <c r="EA33" s="227" t="str">
        <f t="shared" si="56"/>
        <v/>
      </c>
      <c r="EB33" s="227" t="str">
        <f t="shared" si="19"/>
        <v/>
      </c>
      <c r="EC33" s="227" t="str">
        <f t="shared" si="57"/>
        <v/>
      </c>
      <c r="EE33" s="227" t="str">
        <f t="shared" si="58"/>
        <v/>
      </c>
      <c r="EF33" s="227" t="str">
        <f t="shared" si="20"/>
        <v/>
      </c>
      <c r="EG33" s="227" t="str">
        <f t="shared" si="59"/>
        <v/>
      </c>
      <c r="EI33" s="227" t="str">
        <f t="shared" si="60"/>
        <v/>
      </c>
      <c r="EJ33" s="227" t="str">
        <f t="shared" si="21"/>
        <v/>
      </c>
      <c r="EK33" s="227" t="str">
        <f t="shared" si="61"/>
        <v/>
      </c>
      <c r="EM33" s="227" t="str">
        <f t="shared" si="62"/>
        <v/>
      </c>
      <c r="EN33" s="227" t="str">
        <f t="shared" si="22"/>
        <v/>
      </c>
      <c r="EO33" s="227" t="str">
        <f t="shared" si="63"/>
        <v/>
      </c>
      <c r="EQ33" s="227" t="str">
        <f t="shared" si="64"/>
        <v/>
      </c>
      <c r="ER33" s="227" t="str">
        <f t="shared" si="23"/>
        <v/>
      </c>
      <c r="ES33" s="227" t="str">
        <f t="shared" si="65"/>
        <v/>
      </c>
    </row>
    <row r="34" spans="2:149" x14ac:dyDescent="0.25">
      <c r="B34" s="160">
        <f>IF(COUNTIF(INDEX(Form!$B$9:$K$83,ROW(Calc!B28),),"")&lt;10,ROW(B36),0)</f>
        <v>0</v>
      </c>
      <c r="C34" s="161"/>
      <c r="E34" s="180" t="str">
        <f t="shared" si="5"/>
        <v/>
      </c>
      <c r="F34" s="180" t="str">
        <f>IFERROR(IF(ROWS(AllInput[])-COUNTIF(INDEX(Input!$B$7:$AJ$1006,,ROW(F34)-ROW($F$6)),"")&gt;0,ROW(F34)-ROW($F$6),""),"")</f>
        <v/>
      </c>
      <c r="G34" s="180" t="str">
        <f t="shared" si="6"/>
        <v/>
      </c>
      <c r="H34" s="147"/>
      <c r="I34" s="224" t="str">
        <f t="shared" si="24"/>
        <v/>
      </c>
      <c r="J34" s="224" t="str">
        <f t="shared" si="25"/>
        <v/>
      </c>
      <c r="K34" s="52"/>
      <c r="L34" s="224" t="str">
        <f>IF(P34="","",IF(ISNUMBER(MATCH(P34,$P$6:P33,0)),"",Y34))</f>
        <v/>
      </c>
      <c r="M34" s="224" t="str">
        <f>IF(Q34="","",IF(ISNUMBER(MATCH(Q34,$Q$6:Q33,0)),"",Y34))</f>
        <v/>
      </c>
      <c r="N34" s="224" t="str">
        <f>IF(R34="","",IF(ISNUMBER(MATCH(R34,$R$6:R33,0)),"",Y34))</f>
        <v/>
      </c>
      <c r="O34" s="224" t="str">
        <f>IF(S34="","",IF(ISNUMBER(MATCH(S34,$S$6:S33,0)),"",Y34))</f>
        <v/>
      </c>
      <c r="P34" s="224" t="str">
        <f t="shared" si="26"/>
        <v/>
      </c>
      <c r="Q34" s="224" t="str">
        <f t="shared" si="27"/>
        <v/>
      </c>
      <c r="R34" s="224" t="str">
        <f t="shared" si="28"/>
        <v/>
      </c>
      <c r="S34" s="224" t="str">
        <f t="shared" si="29"/>
        <v/>
      </c>
      <c r="T34" s="175" t="str">
        <f t="shared" si="30"/>
        <v/>
      </c>
      <c r="U34" s="175" t="str">
        <f t="shared" si="31"/>
        <v/>
      </c>
      <c r="V34" s="175" t="str">
        <f t="shared" si="32"/>
        <v/>
      </c>
      <c r="W34" s="175" t="str">
        <f t="shared" si="33"/>
        <v/>
      </c>
      <c r="X34" s="52"/>
      <c r="Y34" s="248">
        <v>28</v>
      </c>
      <c r="Z34" s="186" t="str">
        <f t="shared" si="66"/>
        <v/>
      </c>
      <c r="AA34" s="187" t="str">
        <f>IFERROR(IF(LEN(INDEX(Input!$B$7:$AJ$1007,$Y34,AA$1))=0,"",INDEX(Input!$B$7:$AJ$1007,$Y34,AA$1)),"")</f>
        <v/>
      </c>
      <c r="AB34" s="187" t="str">
        <f>IFERROR(IF(LEN(INDEX(Input!$B$7:$AJ$1007,$Y34,AB$1))=0,"",INDEX(Input!$B$7:$AJ$1007,$Y34,AB$1)),"")</f>
        <v/>
      </c>
      <c r="AC34" s="187" t="str">
        <f>IF(OR($Z34="",AC$5=""),"",IFERROR(IF(INDEX(Input!$B$7:$AJ$1007,$Y34,AC$1)="","",INDEX(Input!$B$7:$AJ$1007,$Y34,AC$1)),""))</f>
        <v/>
      </c>
      <c r="AD34" s="187" t="str">
        <f>IF(OR($Z34="",AD$5=""),"",IFERROR(IF(INDEX(Input!$B$7:$AJ$1007,$Y34,AD$1)="","",INDEX(Input!$B$7:$AJ$1007,$Y34,AD$1)),""))</f>
        <v/>
      </c>
      <c r="AE34" s="187" t="str">
        <f>IF(OR($Z34="",AE$5=""),"",IFERROR(IF(INDEX(Input!$B$7:$AJ$1007,$Y34,AE$1)="","",INDEX(Input!$B$7:$AJ$1007,$Y34,AE$1)),""))</f>
        <v/>
      </c>
      <c r="AF34" s="187" t="str">
        <f>IF(OR($Z34="",AF$5=""),"",IFERROR(IF(INDEX(Input!$B$7:$AJ$1007,$Y34,AF$1)="","",INDEX(Input!$B$7:$AJ$1007,$Y34,AF$1)),""))</f>
        <v/>
      </c>
      <c r="AG34" s="187" t="str">
        <f>IF(OR($Z34="",AG$5=""),"",IFERROR(IF(INDEX(Input!$B$7:$AJ$1007,$Y34,AG$1)="","",INDEX(Input!$B$7:$AJ$1007,$Y34,AG$1)),""))</f>
        <v/>
      </c>
      <c r="AH34" s="187" t="str">
        <f>IF(OR($Z34="",AH$5=""),"",IFERROR(IF(INDEX(Input!$B$7:$AJ$1007,$Y34,AH$1)="","",INDEX(Input!$B$7:$AJ$1007,$Y34,AH$1)),""))</f>
        <v/>
      </c>
      <c r="AI34" s="187" t="str">
        <f>IF(OR($Z34="",AI$5=""),"",IFERROR(IF(INDEX(Input!$B$7:$AJ$1007,$Y34,AI$1)="","",INDEX(Input!$B$7:$AJ$1007,$Y34,AI$1)),""))</f>
        <v/>
      </c>
      <c r="AJ34" s="187" t="str">
        <f>IF(OR($Z34="",AJ$5=""),"",IFERROR(IF(INDEX(Input!$B$7:$AJ$1007,$Y34,AJ$1)="","",INDEX(Input!$B$7:$AJ$1007,$Y34,AJ$1)),""))</f>
        <v/>
      </c>
      <c r="AK34" s="187" t="str">
        <f>IF(OR($Z34="",AK$5=""),"",IFERROR(IF(INDEX(Input!$B$7:$AJ$1007,$Y34,AK$1)="","",INDEX(Input!$B$7:$AJ$1007,$Y34,AK$1)),""))</f>
        <v/>
      </c>
      <c r="AL34" s="187" t="str">
        <f>IF(OR($Z34="",AL$5=""),"",IFERROR(IF(INDEX(Input!$B$7:$AJ$1007,$Y34,AL$1)="","",INDEX(Input!$B$7:$AJ$1007,$Y34,AL$1)),""))</f>
        <v/>
      </c>
      <c r="AM34" s="187" t="str">
        <f>IF(OR($Z34="",AM$5=""),"",IFERROR(IF(INDEX(Input!$B$7:$AJ$1007,$Y34,AM$1)="","",INDEX(Input!$B$7:$AJ$1007,$Y34,AM$1)),""))</f>
        <v/>
      </c>
      <c r="AN34" s="187" t="str">
        <f>IF(OR($Z34="",AN$5=""),"",IFERROR(IF(INDEX(Input!$B$7:$AJ$1007,$Y34,AN$1)="","",INDEX(Input!$B$7:$AJ$1007,$Y34,AN$1)),""))</f>
        <v/>
      </c>
      <c r="AO34" s="187" t="str">
        <f>IF(OR($Z34="",AO$5=""),"",IFERROR(IF(INDEX(Input!$B$7:$AJ$1007,$Y34,AO$1)="","",INDEX(Input!$B$7:$AJ$1007,$Y34,AO$1)),""))</f>
        <v/>
      </c>
      <c r="AP34" s="187" t="str">
        <f>IF(OR($Z34="",AP$5=""),"",IFERROR(IF(INDEX(Input!$B$7:$AJ$1007,$Y34,AP$1)="","",INDEX(Input!$B$7:$AJ$1007,$Y34,AP$1)),""))</f>
        <v/>
      </c>
      <c r="AQ34" s="187" t="str">
        <f>IF(OR($Z34="",AQ$5=""),"",IFERROR(IF(INDEX(Input!$B$7:$AJ$1007,$Y34,AQ$1)="","",INDEX(Input!$B$7:$AJ$1007,$Y34,AQ$1)),""))</f>
        <v/>
      </c>
      <c r="AR34" s="187" t="str">
        <f>IF(OR($Z34="",AR$5=""),"",IFERROR(IF(INDEX(Input!$B$7:$AJ$1007,$Y34,AR$1)="","",INDEX(Input!$B$7:$AJ$1007,$Y34,AR$1)),""))</f>
        <v/>
      </c>
      <c r="AS34" s="187" t="str">
        <f>IF(OR($Z34="",AS$5=""),"",IFERROR(IF(INDEX(Input!$B$7:$AJ$1007,$Y34,AS$1)="","",INDEX(Input!$B$7:$AJ$1007,$Y34,AS$1)),""))</f>
        <v/>
      </c>
      <c r="AT34" s="187" t="str">
        <f>IF(OR($Z34="",AT$5=""),"",IFERROR(IF(INDEX(Input!$B$7:$AJ$1007,$Y34,AT$1)="","",INDEX(Input!$B$7:$AJ$1007,$Y34,AT$1)),""))</f>
        <v/>
      </c>
      <c r="AU34" s="187" t="str">
        <f>IF(OR($Z34="",AU$5=""),"",IFERROR(IF(INDEX(Input!$B$7:$AJ$1007,$Y34,AU$1)="","",INDEX(Input!$B$7:$AJ$1007,$Y34,AU$1)),""))</f>
        <v/>
      </c>
      <c r="AV34" s="187" t="str">
        <f>IF(OR($Z34="",AV$5=""),"",IFERROR(IF(INDEX(Input!$B$7:$AJ$1007,$Y34,AV$1)="","",INDEX(Input!$B$7:$AJ$1007,$Y34,AV$1)),""))</f>
        <v/>
      </c>
      <c r="AW34" s="187" t="str">
        <f>IF(OR($Z34="",AW$5=""),"",IFERROR(IF(INDEX(Input!$B$7:$AJ$1007,$Y34,AW$1)="","",INDEX(Input!$B$7:$AJ$1007,$Y34,AW$1)),""))</f>
        <v/>
      </c>
      <c r="AX34" s="187" t="str">
        <f>IF(OR($Z34="",AX$5=""),"",IFERROR(IF(INDEX(Input!$B$7:$AJ$1007,$Y34,AX$1)="","",INDEX(Input!$B$7:$AJ$1007,$Y34,AX$1)),""))</f>
        <v/>
      </c>
      <c r="AY34" s="187" t="str">
        <f>IF(OR($Z34="",AY$5=""),"",IFERROR(IF(INDEX(Input!$B$7:$AJ$1007,$Y34,AY$1)="","",INDEX(Input!$B$7:$AJ$1007,$Y34,AY$1)),""))</f>
        <v/>
      </c>
      <c r="AZ34" s="187" t="str">
        <f>IF(OR($Z34="",AZ$5=""),"",IFERROR(IF(INDEX(Input!$B$7:$AJ$1007,$Y34,AZ$1)="","",INDEX(Input!$B$7:$AJ$1007,$Y34,AZ$1)),""))</f>
        <v/>
      </c>
      <c r="BA34" s="187" t="str">
        <f>IF(OR($Z34="",BA$5=""),"",IFERROR(IF(INDEX(Input!$B$7:$AJ$1007,$Y34,BA$1)="","",INDEX(Input!$B$7:$AJ$1007,$Y34,BA$1)),""))</f>
        <v/>
      </c>
      <c r="BB34" s="187" t="str">
        <f>IF(OR($Z34="",BB$5=""),"",IFERROR(IF(INDEX(Input!$B$7:$AJ$1007,$Y34,BB$1)="","",INDEX(Input!$B$7:$AJ$1007,$Y34,BB$1)),""))</f>
        <v/>
      </c>
      <c r="BC34" s="187" t="str">
        <f>IF(OR($Z34="",BC$5=""),"",IFERROR(IF(INDEX(Input!$B$7:$AJ$1007,$Y34,BC$1)="","",INDEX(Input!$B$7:$AJ$1007,$Y34,BC$1)),""))</f>
        <v/>
      </c>
      <c r="BD34" s="187" t="str">
        <f>IF(OR($Z34="",BD$5=""),"",IFERROR(IF(INDEX(Input!$B$7:$AJ$1007,$Y34,BD$1)="","",INDEX(Input!$B$7:$AJ$1007,$Y34,BD$1)),""))</f>
        <v/>
      </c>
      <c r="BE34" s="187" t="str">
        <f>IF(OR($Z34="",BE$5=""),"",IFERROR(IF(INDEX(Input!$B$7:$AJ$1007,$Y34,BE$1)="","",INDEX(Input!$B$7:$AJ$1007,$Y34,BE$1)),""))</f>
        <v/>
      </c>
      <c r="BF34" s="187" t="str">
        <f>IF(OR($Z34="",BF$5=""),"",IFERROR(IF(INDEX(Input!$B$7:$AJ$1007,$Y34,BF$1)="","",INDEX(Input!$B$7:$AJ$1007,$Y34,BF$1)),""))</f>
        <v/>
      </c>
      <c r="BG34" s="187" t="str">
        <f>IF(OR($Z34="",BG$5=""),"",IFERROR(IF(INDEX(Input!$B$7:$AJ$1007,$Y34,BG$1)="","",INDEX(Input!$B$7:$AJ$1007,$Y34,BG$1)),""))</f>
        <v/>
      </c>
      <c r="BH34" s="187" t="str">
        <f>IF(OR($Z34="",BH$5=""),"",IFERROR(IF(INDEX(Input!$B$7:$AJ$1007,$Y34,BH$1)="","",INDEX(Input!$B$7:$AJ$1007,$Y34,BH$1)),""))</f>
        <v/>
      </c>
      <c r="BI34" s="187" t="str">
        <f>IF(OR($Z34="",BI$5=""),"",IFERROR(IF(INDEX(Input!$B$7:$AJ$1007,$Y34,BI$1)="","",INDEX(Input!$B$7:$AJ$1007,$Y34,BI$1)),""))</f>
        <v/>
      </c>
      <c r="BJ34" s="187" t="str">
        <f>IF(OR($Z34="",BJ$5=""),"",IFERROR(IF(INDEX(Input!$B$7:$AJ$1007,$Y34,BJ$1)="","",INDEX(Input!$B$7:$AJ$1007,$Y34,BJ$1)),""))</f>
        <v/>
      </c>
      <c r="BK34" s="187" t="str">
        <f>IF(OR($Z34="",BK$5=""),"",IFERROR(IF(INDEX(Input!$B$7:$AJ$1007,$Y34,BK$1)="","",INDEX(Input!$B$7:$AJ$1007,$Y34,BK$1)),""))</f>
        <v/>
      </c>
      <c r="BL34" s="187" t="str">
        <f>IF(OR($Z34="",BL$5=""),"",IFERROR(IF(INDEX(Input!$B$7:$AJ$1007,$Y34,BL$1)="","",INDEX(Input!$B$7:$AJ$1007,$Y34,BL$1)),""))</f>
        <v/>
      </c>
      <c r="BM34" s="187" t="str">
        <f>IF(OR($Z34="",BM$5=""),"",IFERROR(IF(INDEX(Input!$B$7:$AJ$1007,$Y34,BM$1)="","",INDEX(Input!$B$7:$AJ$1007,$Y34,BM$1)),""))</f>
        <v/>
      </c>
      <c r="BN34" s="187" t="str">
        <f>IF(OR($Z34="",BN$5=""),"",IFERROR(IF(INDEX(Input!$B$7:$AJ$1007,$Y34,BN$1)="","",INDEX(Input!$B$7:$AJ$1007,$Y34,BN$1)),""))</f>
        <v/>
      </c>
      <c r="BO34" s="187" t="str">
        <f>IF(OR($Z34="",BO$5=""),"",IFERROR(IF(INDEX(Input!$B$7:$AJ$1007,$Y34,BO$1)="","",INDEX(Input!$B$7:$AJ$1007,$Y34,BO$1)),""))</f>
        <v/>
      </c>
      <c r="BP34" s="187" t="str">
        <f>IF(OR($Z34="",BP$5=""),"",IFERROR(IF(INDEX(Input!$B$7:$AJ$1007,$Y34,BP$1)="","",INDEX(Input!$B$7:$AJ$1007,$Y34,BP$1)),""))</f>
        <v/>
      </c>
      <c r="BQ34" s="187" t="str">
        <f>IF(OR($Z34="",BQ$5=""),"",IFERROR(IF(INDEX(Input!$B$7:$AJ$1007,$Y34,BQ$1)="","",INDEX(Input!$B$7:$AJ$1007,$Y34,BQ$1)),""))</f>
        <v/>
      </c>
      <c r="BR34" s="187" t="str">
        <f>IF(OR($Z34="",BR$5=""),"",IFERROR(IF(INDEX(Input!$B$7:$AJ$1007,$Y34,BR$1)="","",INDEX(Input!$B$7:$AJ$1007,$Y34,BR$1)),""))</f>
        <v/>
      </c>
      <c r="BS34" s="187" t="str">
        <f>IF(OR($Z34="",BS$5=""),"",IFERROR(IF(INDEX(Input!$B$7:$AJ$1007,$Y34,BS$1)="","",INDEX(Input!$B$7:$AJ$1007,$Y34,BS$1)),""))</f>
        <v/>
      </c>
      <c r="BT34" s="187" t="str">
        <f>IF(OR($Z34="",BT$5=""),"",IFERROR(IF(INDEX(Input!$B$7:$AJ$1007,$Y34,BT$1)="","",INDEX(Input!$B$7:$AJ$1007,$Y34,BT$1)),""))</f>
        <v/>
      </c>
      <c r="BU34" s="187" t="str">
        <f>IF(OR($Z34="",BU$5=""),"",IFERROR(IF(INDEX(Input!$B$7:$AJ$1007,$Y34,BU$1)="","",INDEX(Input!$B$7:$AJ$1007,$Y34,BU$1)),""))</f>
        <v/>
      </c>
      <c r="BV34" s="187" t="str">
        <f>IF(OR($Z34="",BV$5=""),"",IFERROR(IF(INDEX(Input!$B$7:$AJ$1007,$Y34,BV$1)="","",INDEX(Input!$B$7:$AJ$1007,$Y34,BV$1)),""))</f>
        <v/>
      </c>
      <c r="BW34" s="187" t="str">
        <f>IF(OR($Z34="",BW$5=""),"",IFERROR(IF(INDEX(Input!$B$7:$AJ$1007,$Y34,BW$1)="","",INDEX(Input!$B$7:$AJ$1007,$Y34,BW$1)),""))</f>
        <v/>
      </c>
      <c r="BX34" s="187" t="str">
        <f>IF(OR($Z34="",BX$5=""),"",IFERROR(IF(INDEX(Input!$B$7:$AJ$1007,$Y34,BX$1)="","",INDEX(Input!$B$7:$AJ$1007,$Y34,BX$1)),""))</f>
        <v/>
      </c>
      <c r="BY34" s="227" t="str">
        <f t="shared" si="7"/>
        <v/>
      </c>
      <c r="BZ34" s="227" t="str">
        <f t="shared" si="8"/>
        <v/>
      </c>
      <c r="CA34" s="227" t="str">
        <f t="shared" si="9"/>
        <v/>
      </c>
      <c r="CB34" s="227" t="str">
        <f t="shared" si="10"/>
        <v/>
      </c>
      <c r="CC34" s="227" t="str">
        <f t="shared" si="11"/>
        <v/>
      </c>
      <c r="CD34" s="224" t="str">
        <f t="shared" si="34"/>
        <v/>
      </c>
      <c r="CE34" s="224">
        <f t="shared" si="68"/>
        <v>0</v>
      </c>
      <c r="CF34" s="224">
        <f t="shared" si="68"/>
        <v>1</v>
      </c>
      <c r="CG34" s="224">
        <f t="shared" si="68"/>
        <v>1</v>
      </c>
      <c r="CH34" s="224">
        <f t="shared" si="68"/>
        <v>1</v>
      </c>
      <c r="CJ34" s="252" t="str">
        <f t="shared" si="35"/>
        <v/>
      </c>
      <c r="CK34" s="253" t="str">
        <f>IF(CL34="","",IF(ISNUMBER(MATCH(CL34,$CL$6:CL33,0)),"",CJ34))</f>
        <v/>
      </c>
      <c r="CL34" s="181" t="str">
        <f t="shared" si="36"/>
        <v/>
      </c>
      <c r="CM34" s="175" t="str">
        <f t="shared" si="37"/>
        <v/>
      </c>
      <c r="CN34" s="175" t="str">
        <f t="shared" si="38"/>
        <v/>
      </c>
      <c r="CO34" s="175" t="str">
        <f t="shared" si="39"/>
        <v/>
      </c>
      <c r="CP34" s="59"/>
      <c r="CQ34" s="60"/>
      <c r="CR34" s="181" t="str">
        <f>IF(CS34="","",IF(ISNUMBER(MATCH(CS34,$CS$6:CS33,0)),"",CJ34))</f>
        <v/>
      </c>
      <c r="CS34" s="181" t="str">
        <f t="shared" si="14"/>
        <v/>
      </c>
      <c r="CT34" s="177" t="str">
        <f t="shared" si="41"/>
        <v/>
      </c>
      <c r="CU34" s="177" t="str">
        <f t="shared" si="42"/>
        <v/>
      </c>
      <c r="CV34" s="256" t="str">
        <f>IF(CW34="","",IF(ISNUMBER(MATCH(CW34,$CW$6:CW33,0)),"",CJ34))</f>
        <v/>
      </c>
      <c r="CW34" s="181" t="str">
        <f t="shared" si="15"/>
        <v/>
      </c>
      <c r="CX34" s="178" t="str">
        <f t="shared" si="43"/>
        <v/>
      </c>
      <c r="CY34" s="178" t="str">
        <f t="shared" si="44"/>
        <v/>
      </c>
      <c r="CZ34" s="184" t="str">
        <f t="shared" si="45"/>
        <v/>
      </c>
      <c r="DA34" s="68"/>
      <c r="DB34" s="69"/>
      <c r="DC34" s="181" t="str">
        <f>IF(DE34="","",IF(ISNUMBER(MATCH(DE34,$DE$6:DE33,0)),"",CJ34))</f>
        <v/>
      </c>
      <c r="DD34" s="181" t="str">
        <f t="shared" si="69"/>
        <v/>
      </c>
      <c r="DE34" s="181" t="str">
        <f t="shared" si="69"/>
        <v/>
      </c>
      <c r="DF34" s="177" t="str">
        <f t="shared" si="48"/>
        <v/>
      </c>
      <c r="DG34" s="185" t="str">
        <f t="shared" si="49"/>
        <v/>
      </c>
      <c r="DH34" s="77"/>
      <c r="DI34" s="69"/>
      <c r="DJ34" s="181" t="str">
        <f>IF(DL34="","",IF(ISNUMBER(MATCH(DL34,$DL$6:DL33,0)),"",CJ34))</f>
        <v/>
      </c>
      <c r="DK34" s="181" t="str">
        <f t="shared" si="70"/>
        <v/>
      </c>
      <c r="DL34" s="181" t="str">
        <f t="shared" si="70"/>
        <v/>
      </c>
      <c r="DM34" s="177" t="str">
        <f t="shared" si="52"/>
        <v/>
      </c>
      <c r="DN34" s="177" t="str">
        <f t="shared" si="53"/>
        <v/>
      </c>
      <c r="DO34" s="181" t="str">
        <f t="shared" si="18"/>
        <v/>
      </c>
      <c r="DP34" s="51"/>
      <c r="DQ34" s="51"/>
      <c r="DR34" s="51"/>
      <c r="EA34" s="227" t="str">
        <f t="shared" si="56"/>
        <v/>
      </c>
      <c r="EB34" s="227" t="str">
        <f t="shared" si="19"/>
        <v/>
      </c>
      <c r="EC34" s="227" t="str">
        <f t="shared" si="57"/>
        <v/>
      </c>
      <c r="EE34" s="227" t="str">
        <f t="shared" si="58"/>
        <v/>
      </c>
      <c r="EF34" s="227" t="str">
        <f t="shared" si="20"/>
        <v/>
      </c>
      <c r="EG34" s="227" t="str">
        <f t="shared" si="59"/>
        <v/>
      </c>
      <c r="EI34" s="227" t="str">
        <f t="shared" si="60"/>
        <v/>
      </c>
      <c r="EJ34" s="227" t="str">
        <f t="shared" si="21"/>
        <v/>
      </c>
      <c r="EK34" s="227" t="str">
        <f t="shared" si="61"/>
        <v/>
      </c>
      <c r="EM34" s="227" t="str">
        <f t="shared" si="62"/>
        <v/>
      </c>
      <c r="EN34" s="227" t="str">
        <f t="shared" si="22"/>
        <v/>
      </c>
      <c r="EO34" s="227" t="str">
        <f t="shared" si="63"/>
        <v/>
      </c>
      <c r="EQ34" s="227" t="str">
        <f t="shared" si="64"/>
        <v/>
      </c>
      <c r="ER34" s="227" t="str">
        <f t="shared" si="23"/>
        <v/>
      </c>
      <c r="ES34" s="227" t="str">
        <f t="shared" si="65"/>
        <v/>
      </c>
    </row>
    <row r="35" spans="2:149" x14ac:dyDescent="0.25">
      <c r="B35" s="160">
        <f>IF(COUNTIF(INDEX(Form!$B$9:$K$83,ROW(Calc!B29),),"")&lt;10,ROW(B37),0)</f>
        <v>37</v>
      </c>
      <c r="C35" s="161"/>
      <c r="E35" s="180" t="str">
        <f t="shared" si="5"/>
        <v/>
      </c>
      <c r="F35" s="180">
        <f>IFERROR(IF(ROWS(AllInput[])-COUNTIF(INDEX(Input!$B$7:$AJ$1006,,ROW(F35)-ROW($F$6)),"")&gt;0,ROW(F35)-ROW($F$6),""),"")</f>
        <v>29</v>
      </c>
      <c r="G35" s="180" t="str">
        <f t="shared" si="6"/>
        <v/>
      </c>
      <c r="H35" s="147"/>
      <c r="I35" s="224" t="str">
        <f t="shared" si="24"/>
        <v/>
      </c>
      <c r="J35" s="224" t="str">
        <f t="shared" si="25"/>
        <v/>
      </c>
      <c r="K35" s="52"/>
      <c r="L35" s="224" t="str">
        <f>IF(P35="","",IF(ISNUMBER(MATCH(P35,$P$6:P34,0)),"",Y35))</f>
        <v/>
      </c>
      <c r="M35" s="224" t="str">
        <f>IF(Q35="","",IF(ISNUMBER(MATCH(Q35,$Q$6:Q34,0)),"",Y35))</f>
        <v/>
      </c>
      <c r="N35" s="224" t="str">
        <f>IF(R35="","",IF(ISNUMBER(MATCH(R35,$R$6:R34,0)),"",Y35))</f>
        <v/>
      </c>
      <c r="O35" s="224" t="str">
        <f>IF(S35="","",IF(ISNUMBER(MATCH(S35,$S$6:S34,0)),"",Y35))</f>
        <v/>
      </c>
      <c r="P35" s="224" t="str">
        <f t="shared" si="26"/>
        <v/>
      </c>
      <c r="Q35" s="224" t="str">
        <f t="shared" si="27"/>
        <v/>
      </c>
      <c r="R35" s="224" t="str">
        <f t="shared" si="28"/>
        <v/>
      </c>
      <c r="S35" s="224" t="str">
        <f t="shared" si="29"/>
        <v/>
      </c>
      <c r="T35" s="175" t="str">
        <f t="shared" si="30"/>
        <v/>
      </c>
      <c r="U35" s="175" t="str">
        <f t="shared" si="31"/>
        <v/>
      </c>
      <c r="V35" s="175" t="str">
        <f t="shared" si="32"/>
        <v/>
      </c>
      <c r="W35" s="175" t="str">
        <f t="shared" si="33"/>
        <v/>
      </c>
      <c r="X35" s="52"/>
      <c r="Y35" s="248">
        <v>29</v>
      </c>
      <c r="Z35" s="186" t="str">
        <f t="shared" si="66"/>
        <v/>
      </c>
      <c r="AA35" s="187" t="str">
        <f>IFERROR(IF(LEN(INDEX(Input!$B$7:$AJ$1007,$Y35,AA$1))=0,"",INDEX(Input!$B$7:$AJ$1007,$Y35,AA$1)),"")</f>
        <v/>
      </c>
      <c r="AB35" s="187" t="str">
        <f>IFERROR(IF(LEN(INDEX(Input!$B$7:$AJ$1007,$Y35,AB$1))=0,"",INDEX(Input!$B$7:$AJ$1007,$Y35,AB$1)),"")</f>
        <v/>
      </c>
      <c r="AC35" s="187" t="str">
        <f>IF(OR($Z35="",AC$5=""),"",IFERROR(IF(INDEX(Input!$B$7:$AJ$1007,$Y35,AC$1)="","",INDEX(Input!$B$7:$AJ$1007,$Y35,AC$1)),""))</f>
        <v/>
      </c>
      <c r="AD35" s="187" t="str">
        <f>IF(OR($Z35="",AD$5=""),"",IFERROR(IF(INDEX(Input!$B$7:$AJ$1007,$Y35,AD$1)="","",INDEX(Input!$B$7:$AJ$1007,$Y35,AD$1)),""))</f>
        <v/>
      </c>
      <c r="AE35" s="187" t="str">
        <f>IF(OR($Z35="",AE$5=""),"",IFERROR(IF(INDEX(Input!$B$7:$AJ$1007,$Y35,AE$1)="","",INDEX(Input!$B$7:$AJ$1007,$Y35,AE$1)),""))</f>
        <v/>
      </c>
      <c r="AF35" s="187" t="str">
        <f>IF(OR($Z35="",AF$5=""),"",IFERROR(IF(INDEX(Input!$B$7:$AJ$1007,$Y35,AF$1)="","",INDEX(Input!$B$7:$AJ$1007,$Y35,AF$1)),""))</f>
        <v/>
      </c>
      <c r="AG35" s="187" t="str">
        <f>IF(OR($Z35="",AG$5=""),"",IFERROR(IF(INDEX(Input!$B$7:$AJ$1007,$Y35,AG$1)="","",INDEX(Input!$B$7:$AJ$1007,$Y35,AG$1)),""))</f>
        <v/>
      </c>
      <c r="AH35" s="187" t="str">
        <f>IF(OR($Z35="",AH$5=""),"",IFERROR(IF(INDEX(Input!$B$7:$AJ$1007,$Y35,AH$1)="","",INDEX(Input!$B$7:$AJ$1007,$Y35,AH$1)),""))</f>
        <v/>
      </c>
      <c r="AI35" s="187" t="str">
        <f>IF(OR($Z35="",AI$5=""),"",IFERROR(IF(INDEX(Input!$B$7:$AJ$1007,$Y35,AI$1)="","",INDEX(Input!$B$7:$AJ$1007,$Y35,AI$1)),""))</f>
        <v/>
      </c>
      <c r="AJ35" s="187" t="str">
        <f>IF(OR($Z35="",AJ$5=""),"",IFERROR(IF(INDEX(Input!$B$7:$AJ$1007,$Y35,AJ$1)="","",INDEX(Input!$B$7:$AJ$1007,$Y35,AJ$1)),""))</f>
        <v/>
      </c>
      <c r="AK35" s="187" t="str">
        <f>IF(OR($Z35="",AK$5=""),"",IFERROR(IF(INDEX(Input!$B$7:$AJ$1007,$Y35,AK$1)="","",INDEX(Input!$B$7:$AJ$1007,$Y35,AK$1)),""))</f>
        <v/>
      </c>
      <c r="AL35" s="187" t="str">
        <f>IF(OR($Z35="",AL$5=""),"",IFERROR(IF(INDEX(Input!$B$7:$AJ$1007,$Y35,AL$1)="","",INDEX(Input!$B$7:$AJ$1007,$Y35,AL$1)),""))</f>
        <v/>
      </c>
      <c r="AM35" s="187" t="str">
        <f>IF(OR($Z35="",AM$5=""),"",IFERROR(IF(INDEX(Input!$B$7:$AJ$1007,$Y35,AM$1)="","",INDEX(Input!$B$7:$AJ$1007,$Y35,AM$1)),""))</f>
        <v/>
      </c>
      <c r="AN35" s="187" t="str">
        <f>IF(OR($Z35="",AN$5=""),"",IFERROR(IF(INDEX(Input!$B$7:$AJ$1007,$Y35,AN$1)="","",INDEX(Input!$B$7:$AJ$1007,$Y35,AN$1)),""))</f>
        <v/>
      </c>
      <c r="AO35" s="187" t="str">
        <f>IF(OR($Z35="",AO$5=""),"",IFERROR(IF(INDEX(Input!$B$7:$AJ$1007,$Y35,AO$1)="","",INDEX(Input!$B$7:$AJ$1007,$Y35,AO$1)),""))</f>
        <v/>
      </c>
      <c r="AP35" s="187" t="str">
        <f>IF(OR($Z35="",AP$5=""),"",IFERROR(IF(INDEX(Input!$B$7:$AJ$1007,$Y35,AP$1)="","",INDEX(Input!$B$7:$AJ$1007,$Y35,AP$1)),""))</f>
        <v/>
      </c>
      <c r="AQ35" s="187" t="str">
        <f>IF(OR($Z35="",AQ$5=""),"",IFERROR(IF(INDEX(Input!$B$7:$AJ$1007,$Y35,AQ$1)="","",INDEX(Input!$B$7:$AJ$1007,$Y35,AQ$1)),""))</f>
        <v/>
      </c>
      <c r="AR35" s="187" t="str">
        <f>IF(OR($Z35="",AR$5=""),"",IFERROR(IF(INDEX(Input!$B$7:$AJ$1007,$Y35,AR$1)="","",INDEX(Input!$B$7:$AJ$1007,$Y35,AR$1)),""))</f>
        <v/>
      </c>
      <c r="AS35" s="187" t="str">
        <f>IF(OR($Z35="",AS$5=""),"",IFERROR(IF(INDEX(Input!$B$7:$AJ$1007,$Y35,AS$1)="","",INDEX(Input!$B$7:$AJ$1007,$Y35,AS$1)),""))</f>
        <v/>
      </c>
      <c r="AT35" s="187" t="str">
        <f>IF(OR($Z35="",AT$5=""),"",IFERROR(IF(INDEX(Input!$B$7:$AJ$1007,$Y35,AT$1)="","",INDEX(Input!$B$7:$AJ$1007,$Y35,AT$1)),""))</f>
        <v/>
      </c>
      <c r="AU35" s="187" t="str">
        <f>IF(OR($Z35="",AU$5=""),"",IFERROR(IF(INDEX(Input!$B$7:$AJ$1007,$Y35,AU$1)="","",INDEX(Input!$B$7:$AJ$1007,$Y35,AU$1)),""))</f>
        <v/>
      </c>
      <c r="AV35" s="187" t="str">
        <f>IF(OR($Z35="",AV$5=""),"",IFERROR(IF(INDEX(Input!$B$7:$AJ$1007,$Y35,AV$1)="","",INDEX(Input!$B$7:$AJ$1007,$Y35,AV$1)),""))</f>
        <v/>
      </c>
      <c r="AW35" s="187" t="str">
        <f>IF(OR($Z35="",AW$5=""),"",IFERROR(IF(INDEX(Input!$B$7:$AJ$1007,$Y35,AW$1)="","",INDEX(Input!$B$7:$AJ$1007,$Y35,AW$1)),""))</f>
        <v/>
      </c>
      <c r="AX35" s="187" t="str">
        <f>IF(OR($Z35="",AX$5=""),"",IFERROR(IF(INDEX(Input!$B$7:$AJ$1007,$Y35,AX$1)="","",INDEX(Input!$B$7:$AJ$1007,$Y35,AX$1)),""))</f>
        <v/>
      </c>
      <c r="AY35" s="187" t="str">
        <f>IF(OR($Z35="",AY$5=""),"",IFERROR(IF(INDEX(Input!$B$7:$AJ$1007,$Y35,AY$1)="","",INDEX(Input!$B$7:$AJ$1007,$Y35,AY$1)),""))</f>
        <v/>
      </c>
      <c r="AZ35" s="187" t="str">
        <f>IF(OR($Z35="",AZ$5=""),"",IFERROR(IF(INDEX(Input!$B$7:$AJ$1007,$Y35,AZ$1)="","",INDEX(Input!$B$7:$AJ$1007,$Y35,AZ$1)),""))</f>
        <v/>
      </c>
      <c r="BA35" s="187" t="str">
        <f>IF(OR($Z35="",BA$5=""),"",IFERROR(IF(INDEX(Input!$B$7:$AJ$1007,$Y35,BA$1)="","",INDEX(Input!$B$7:$AJ$1007,$Y35,BA$1)),""))</f>
        <v/>
      </c>
      <c r="BB35" s="187" t="str">
        <f>IF(OR($Z35="",BB$5=""),"",IFERROR(IF(INDEX(Input!$B$7:$AJ$1007,$Y35,BB$1)="","",INDEX(Input!$B$7:$AJ$1007,$Y35,BB$1)),""))</f>
        <v/>
      </c>
      <c r="BC35" s="187" t="str">
        <f>IF(OR($Z35="",BC$5=""),"",IFERROR(IF(INDEX(Input!$B$7:$AJ$1007,$Y35,BC$1)="","",INDEX(Input!$B$7:$AJ$1007,$Y35,BC$1)),""))</f>
        <v/>
      </c>
      <c r="BD35" s="187" t="str">
        <f>IF(OR($Z35="",BD$5=""),"",IFERROR(IF(INDEX(Input!$B$7:$AJ$1007,$Y35,BD$1)="","",INDEX(Input!$B$7:$AJ$1007,$Y35,BD$1)),""))</f>
        <v/>
      </c>
      <c r="BE35" s="187" t="str">
        <f>IF(OR($Z35="",BE$5=""),"",IFERROR(IF(INDEX(Input!$B$7:$AJ$1007,$Y35,BE$1)="","",INDEX(Input!$B$7:$AJ$1007,$Y35,BE$1)),""))</f>
        <v/>
      </c>
      <c r="BF35" s="187" t="str">
        <f>IF(OR($Z35="",BF$5=""),"",IFERROR(IF(INDEX(Input!$B$7:$AJ$1007,$Y35,BF$1)="","",INDEX(Input!$B$7:$AJ$1007,$Y35,BF$1)),""))</f>
        <v/>
      </c>
      <c r="BG35" s="187" t="str">
        <f>IF(OR($Z35="",BG$5=""),"",IFERROR(IF(INDEX(Input!$B$7:$AJ$1007,$Y35,BG$1)="","",INDEX(Input!$B$7:$AJ$1007,$Y35,BG$1)),""))</f>
        <v/>
      </c>
      <c r="BH35" s="187" t="str">
        <f>IF(OR($Z35="",BH$5=""),"",IFERROR(IF(INDEX(Input!$B$7:$AJ$1007,$Y35,BH$1)="","",INDEX(Input!$B$7:$AJ$1007,$Y35,BH$1)),""))</f>
        <v/>
      </c>
      <c r="BI35" s="187" t="str">
        <f>IF(OR($Z35="",BI$5=""),"",IFERROR(IF(INDEX(Input!$B$7:$AJ$1007,$Y35,BI$1)="","",INDEX(Input!$B$7:$AJ$1007,$Y35,BI$1)),""))</f>
        <v/>
      </c>
      <c r="BJ35" s="187" t="str">
        <f>IF(OR($Z35="",BJ$5=""),"",IFERROR(IF(INDEX(Input!$B$7:$AJ$1007,$Y35,BJ$1)="","",INDEX(Input!$B$7:$AJ$1007,$Y35,BJ$1)),""))</f>
        <v/>
      </c>
      <c r="BK35" s="187" t="str">
        <f>IF(OR($Z35="",BK$5=""),"",IFERROR(IF(INDEX(Input!$B$7:$AJ$1007,$Y35,BK$1)="","",INDEX(Input!$B$7:$AJ$1007,$Y35,BK$1)),""))</f>
        <v/>
      </c>
      <c r="BL35" s="187" t="str">
        <f>IF(OR($Z35="",BL$5=""),"",IFERROR(IF(INDEX(Input!$B$7:$AJ$1007,$Y35,BL$1)="","",INDEX(Input!$B$7:$AJ$1007,$Y35,BL$1)),""))</f>
        <v/>
      </c>
      <c r="BM35" s="187" t="str">
        <f>IF(OR($Z35="",BM$5=""),"",IFERROR(IF(INDEX(Input!$B$7:$AJ$1007,$Y35,BM$1)="","",INDEX(Input!$B$7:$AJ$1007,$Y35,BM$1)),""))</f>
        <v/>
      </c>
      <c r="BN35" s="187" t="str">
        <f>IF(OR($Z35="",BN$5=""),"",IFERROR(IF(INDEX(Input!$B$7:$AJ$1007,$Y35,BN$1)="","",INDEX(Input!$B$7:$AJ$1007,$Y35,BN$1)),""))</f>
        <v/>
      </c>
      <c r="BO35" s="187" t="str">
        <f>IF(OR($Z35="",BO$5=""),"",IFERROR(IF(INDEX(Input!$B$7:$AJ$1007,$Y35,BO$1)="","",INDEX(Input!$B$7:$AJ$1007,$Y35,BO$1)),""))</f>
        <v/>
      </c>
      <c r="BP35" s="187" t="str">
        <f>IF(OR($Z35="",BP$5=""),"",IFERROR(IF(INDEX(Input!$B$7:$AJ$1007,$Y35,BP$1)="","",INDEX(Input!$B$7:$AJ$1007,$Y35,BP$1)),""))</f>
        <v/>
      </c>
      <c r="BQ35" s="187" t="str">
        <f>IF(OR($Z35="",BQ$5=""),"",IFERROR(IF(INDEX(Input!$B$7:$AJ$1007,$Y35,BQ$1)="","",INDEX(Input!$B$7:$AJ$1007,$Y35,BQ$1)),""))</f>
        <v/>
      </c>
      <c r="BR35" s="187" t="str">
        <f>IF(OR($Z35="",BR$5=""),"",IFERROR(IF(INDEX(Input!$B$7:$AJ$1007,$Y35,BR$1)="","",INDEX(Input!$B$7:$AJ$1007,$Y35,BR$1)),""))</f>
        <v/>
      </c>
      <c r="BS35" s="187" t="str">
        <f>IF(OR($Z35="",BS$5=""),"",IFERROR(IF(INDEX(Input!$B$7:$AJ$1007,$Y35,BS$1)="","",INDEX(Input!$B$7:$AJ$1007,$Y35,BS$1)),""))</f>
        <v/>
      </c>
      <c r="BT35" s="187" t="str">
        <f>IF(OR($Z35="",BT$5=""),"",IFERROR(IF(INDEX(Input!$B$7:$AJ$1007,$Y35,BT$1)="","",INDEX(Input!$B$7:$AJ$1007,$Y35,BT$1)),""))</f>
        <v/>
      </c>
      <c r="BU35" s="187" t="str">
        <f>IF(OR($Z35="",BU$5=""),"",IFERROR(IF(INDEX(Input!$B$7:$AJ$1007,$Y35,BU$1)="","",INDEX(Input!$B$7:$AJ$1007,$Y35,BU$1)),""))</f>
        <v/>
      </c>
      <c r="BV35" s="187" t="str">
        <f>IF(OR($Z35="",BV$5=""),"",IFERROR(IF(INDEX(Input!$B$7:$AJ$1007,$Y35,BV$1)="","",INDEX(Input!$B$7:$AJ$1007,$Y35,BV$1)),""))</f>
        <v/>
      </c>
      <c r="BW35" s="187" t="str">
        <f>IF(OR($Z35="",BW$5=""),"",IFERROR(IF(INDEX(Input!$B$7:$AJ$1007,$Y35,BW$1)="","",INDEX(Input!$B$7:$AJ$1007,$Y35,BW$1)),""))</f>
        <v/>
      </c>
      <c r="BX35" s="187" t="str">
        <f>IF(OR($Z35="",BX$5=""),"",IFERROR(IF(INDEX(Input!$B$7:$AJ$1007,$Y35,BX$1)="","",INDEX(Input!$B$7:$AJ$1007,$Y35,BX$1)),""))</f>
        <v/>
      </c>
      <c r="BY35" s="227" t="str">
        <f t="shared" si="7"/>
        <v/>
      </c>
      <c r="BZ35" s="227" t="str">
        <f t="shared" si="8"/>
        <v/>
      </c>
      <c r="CA35" s="227" t="str">
        <f t="shared" si="9"/>
        <v/>
      </c>
      <c r="CB35" s="227" t="str">
        <f t="shared" si="10"/>
        <v/>
      </c>
      <c r="CC35" s="227" t="str">
        <f t="shared" si="11"/>
        <v/>
      </c>
      <c r="CD35" s="224" t="str">
        <f t="shared" si="34"/>
        <v/>
      </c>
      <c r="CE35" s="224">
        <f t="shared" si="68"/>
        <v>0</v>
      </c>
      <c r="CF35" s="224">
        <f t="shared" si="68"/>
        <v>1</v>
      </c>
      <c r="CG35" s="224">
        <f t="shared" si="68"/>
        <v>1</v>
      </c>
      <c r="CH35" s="224">
        <f t="shared" si="68"/>
        <v>1</v>
      </c>
      <c r="CJ35" s="252" t="str">
        <f t="shared" si="35"/>
        <v/>
      </c>
      <c r="CK35" s="253" t="str">
        <f>IF(CL35="","",IF(ISNUMBER(MATCH(CL35,$CL$6:CL34,0)),"",CJ35))</f>
        <v/>
      </c>
      <c r="CL35" s="181" t="str">
        <f t="shared" si="36"/>
        <v/>
      </c>
      <c r="CM35" s="175" t="str">
        <f t="shared" si="37"/>
        <v/>
      </c>
      <c r="CN35" s="175" t="str">
        <f t="shared" si="38"/>
        <v/>
      </c>
      <c r="CO35" s="175" t="str">
        <f t="shared" si="39"/>
        <v/>
      </c>
      <c r="CP35" s="59"/>
      <c r="CQ35" s="60"/>
      <c r="CR35" s="181" t="str">
        <f>IF(CS35="","",IF(ISNUMBER(MATCH(CS35,$CS$6:CS34,0)),"",CJ35))</f>
        <v/>
      </c>
      <c r="CS35" s="181" t="str">
        <f t="shared" si="14"/>
        <v/>
      </c>
      <c r="CT35" s="177" t="str">
        <f t="shared" si="41"/>
        <v/>
      </c>
      <c r="CU35" s="177" t="str">
        <f t="shared" si="42"/>
        <v/>
      </c>
      <c r="CV35" s="256" t="str">
        <f>IF(CW35="","",IF(ISNUMBER(MATCH(CW35,$CW$6:CW34,0)),"",CJ35))</f>
        <v/>
      </c>
      <c r="CW35" s="181" t="str">
        <f t="shared" si="15"/>
        <v/>
      </c>
      <c r="CX35" s="178" t="str">
        <f t="shared" si="43"/>
        <v/>
      </c>
      <c r="CY35" s="178" t="str">
        <f t="shared" si="44"/>
        <v/>
      </c>
      <c r="CZ35" s="184" t="str">
        <f t="shared" si="45"/>
        <v/>
      </c>
      <c r="DA35" s="68"/>
      <c r="DB35" s="69"/>
      <c r="DC35" s="181" t="str">
        <f>IF(DE35="","",IF(ISNUMBER(MATCH(DE35,$DE$6:DE34,0)),"",CJ35))</f>
        <v/>
      </c>
      <c r="DD35" s="181" t="str">
        <f t="shared" si="69"/>
        <v/>
      </c>
      <c r="DE35" s="181" t="str">
        <f t="shared" si="69"/>
        <v/>
      </c>
      <c r="DF35" s="177" t="str">
        <f t="shared" si="48"/>
        <v/>
      </c>
      <c r="DG35" s="185" t="str">
        <f t="shared" si="49"/>
        <v/>
      </c>
      <c r="DH35" s="77"/>
      <c r="DI35" s="69"/>
      <c r="DJ35" s="181" t="str">
        <f>IF(DL35="","",IF(ISNUMBER(MATCH(DL35,$DL$6:DL34,0)),"",CJ35))</f>
        <v/>
      </c>
      <c r="DK35" s="181" t="str">
        <f t="shared" si="70"/>
        <v/>
      </c>
      <c r="DL35" s="181" t="str">
        <f t="shared" si="70"/>
        <v/>
      </c>
      <c r="DM35" s="177" t="str">
        <f t="shared" si="52"/>
        <v/>
      </c>
      <c r="DN35" s="177" t="str">
        <f t="shared" si="53"/>
        <v/>
      </c>
      <c r="DO35" s="181" t="str">
        <f t="shared" si="18"/>
        <v/>
      </c>
      <c r="DP35" s="51"/>
      <c r="DQ35" s="51"/>
      <c r="DR35" s="51"/>
      <c r="EA35" s="227" t="str">
        <f t="shared" si="56"/>
        <v/>
      </c>
      <c r="EB35" s="227" t="str">
        <f t="shared" si="19"/>
        <v/>
      </c>
      <c r="EC35" s="227" t="str">
        <f t="shared" si="57"/>
        <v/>
      </c>
      <c r="EE35" s="227" t="str">
        <f t="shared" si="58"/>
        <v/>
      </c>
      <c r="EF35" s="227" t="str">
        <f t="shared" si="20"/>
        <v/>
      </c>
      <c r="EG35" s="227" t="str">
        <f t="shared" si="59"/>
        <v/>
      </c>
      <c r="EI35" s="227" t="str">
        <f t="shared" si="60"/>
        <v/>
      </c>
      <c r="EJ35" s="227" t="str">
        <f t="shared" si="21"/>
        <v/>
      </c>
      <c r="EK35" s="227" t="str">
        <f t="shared" si="61"/>
        <v/>
      </c>
      <c r="EM35" s="227" t="str">
        <f t="shared" si="62"/>
        <v/>
      </c>
      <c r="EN35" s="227" t="str">
        <f t="shared" si="22"/>
        <v/>
      </c>
      <c r="EO35" s="227" t="str">
        <f t="shared" si="63"/>
        <v/>
      </c>
      <c r="EQ35" s="227" t="str">
        <f t="shared" si="64"/>
        <v/>
      </c>
      <c r="ER35" s="227" t="str">
        <f t="shared" si="23"/>
        <v/>
      </c>
      <c r="ES35" s="227" t="str">
        <f t="shared" si="65"/>
        <v/>
      </c>
    </row>
    <row r="36" spans="2:149" x14ac:dyDescent="0.25">
      <c r="B36" s="160">
        <f>IF(COUNTIF(INDEX(Form!$B$9:$K$83,ROW(Calc!B30),),"")&lt;10,ROW(B38),0)</f>
        <v>0</v>
      </c>
      <c r="C36" s="161"/>
      <c r="E36" s="180" t="str">
        <f t="shared" si="5"/>
        <v/>
      </c>
      <c r="F36" s="180">
        <f>IFERROR(IF(ROWS(AllInput[])-COUNTIF(INDEX(Input!$B$7:$AJ$1006,,ROW(F36)-ROW($F$6)),"")&gt;0,ROW(F36)-ROW($F$6),""),"")</f>
        <v>30</v>
      </c>
      <c r="G36" s="180" t="str">
        <f t="shared" si="6"/>
        <v/>
      </c>
      <c r="H36" s="147"/>
      <c r="I36" s="224" t="str">
        <f t="shared" si="24"/>
        <v/>
      </c>
      <c r="J36" s="224" t="str">
        <f t="shared" si="25"/>
        <v/>
      </c>
      <c r="K36" s="52"/>
      <c r="L36" s="224" t="str">
        <f>IF(P36="","",IF(ISNUMBER(MATCH(P36,$P$6:P35,0)),"",Y36))</f>
        <v/>
      </c>
      <c r="M36" s="224" t="str">
        <f>IF(Q36="","",IF(ISNUMBER(MATCH(Q36,$Q$6:Q35,0)),"",Y36))</f>
        <v/>
      </c>
      <c r="N36" s="224" t="str">
        <f>IF(R36="","",IF(ISNUMBER(MATCH(R36,$R$6:R35,0)),"",Y36))</f>
        <v/>
      </c>
      <c r="O36" s="224" t="str">
        <f>IF(S36="","",IF(ISNUMBER(MATCH(S36,$S$6:S35,0)),"",Y36))</f>
        <v/>
      </c>
      <c r="P36" s="224" t="str">
        <f t="shared" si="26"/>
        <v/>
      </c>
      <c r="Q36" s="224" t="str">
        <f t="shared" si="27"/>
        <v/>
      </c>
      <c r="R36" s="224" t="str">
        <f t="shared" si="28"/>
        <v/>
      </c>
      <c r="S36" s="224" t="str">
        <f t="shared" si="29"/>
        <v/>
      </c>
      <c r="T36" s="175" t="str">
        <f t="shared" si="30"/>
        <v/>
      </c>
      <c r="U36" s="175" t="str">
        <f t="shared" si="31"/>
        <v/>
      </c>
      <c r="V36" s="175" t="str">
        <f t="shared" si="32"/>
        <v/>
      </c>
      <c r="W36" s="175" t="str">
        <f t="shared" si="33"/>
        <v/>
      </c>
      <c r="X36" s="52"/>
      <c r="Y36" s="248">
        <v>30</v>
      </c>
      <c r="Z36" s="186" t="str">
        <f t="shared" si="66"/>
        <v/>
      </c>
      <c r="AA36" s="187" t="str">
        <f>IFERROR(IF(LEN(INDEX(Input!$B$7:$AJ$1007,$Y36,AA$1))=0,"",INDEX(Input!$B$7:$AJ$1007,$Y36,AA$1)),"")</f>
        <v/>
      </c>
      <c r="AB36" s="187" t="str">
        <f>IFERROR(IF(LEN(INDEX(Input!$B$7:$AJ$1007,$Y36,AB$1))=0,"",INDEX(Input!$B$7:$AJ$1007,$Y36,AB$1)),"")</f>
        <v/>
      </c>
      <c r="AC36" s="187" t="str">
        <f>IF(OR($Z36="",AC$5=""),"",IFERROR(IF(INDEX(Input!$B$7:$AJ$1007,$Y36,AC$1)="","",INDEX(Input!$B$7:$AJ$1007,$Y36,AC$1)),""))</f>
        <v/>
      </c>
      <c r="AD36" s="187" t="str">
        <f>IF(OR($Z36="",AD$5=""),"",IFERROR(IF(INDEX(Input!$B$7:$AJ$1007,$Y36,AD$1)="","",INDEX(Input!$B$7:$AJ$1007,$Y36,AD$1)),""))</f>
        <v/>
      </c>
      <c r="AE36" s="187" t="str">
        <f>IF(OR($Z36="",AE$5=""),"",IFERROR(IF(INDEX(Input!$B$7:$AJ$1007,$Y36,AE$1)="","",INDEX(Input!$B$7:$AJ$1007,$Y36,AE$1)),""))</f>
        <v/>
      </c>
      <c r="AF36" s="187" t="str">
        <f>IF(OR($Z36="",AF$5=""),"",IFERROR(IF(INDEX(Input!$B$7:$AJ$1007,$Y36,AF$1)="","",INDEX(Input!$B$7:$AJ$1007,$Y36,AF$1)),""))</f>
        <v/>
      </c>
      <c r="AG36" s="187" t="str">
        <f>IF(OR($Z36="",AG$5=""),"",IFERROR(IF(INDEX(Input!$B$7:$AJ$1007,$Y36,AG$1)="","",INDEX(Input!$B$7:$AJ$1007,$Y36,AG$1)),""))</f>
        <v/>
      </c>
      <c r="AH36" s="187" t="str">
        <f>IF(OR($Z36="",AH$5=""),"",IFERROR(IF(INDEX(Input!$B$7:$AJ$1007,$Y36,AH$1)="","",INDEX(Input!$B$7:$AJ$1007,$Y36,AH$1)),""))</f>
        <v/>
      </c>
      <c r="AI36" s="187" t="str">
        <f>IF(OR($Z36="",AI$5=""),"",IFERROR(IF(INDEX(Input!$B$7:$AJ$1007,$Y36,AI$1)="","",INDEX(Input!$B$7:$AJ$1007,$Y36,AI$1)),""))</f>
        <v/>
      </c>
      <c r="AJ36" s="187" t="str">
        <f>IF(OR($Z36="",AJ$5=""),"",IFERROR(IF(INDEX(Input!$B$7:$AJ$1007,$Y36,AJ$1)="","",INDEX(Input!$B$7:$AJ$1007,$Y36,AJ$1)),""))</f>
        <v/>
      </c>
      <c r="AK36" s="187" t="str">
        <f>IF(OR($Z36="",AK$5=""),"",IFERROR(IF(INDEX(Input!$B$7:$AJ$1007,$Y36,AK$1)="","",INDEX(Input!$B$7:$AJ$1007,$Y36,AK$1)),""))</f>
        <v/>
      </c>
      <c r="AL36" s="187" t="str">
        <f>IF(OR($Z36="",AL$5=""),"",IFERROR(IF(INDEX(Input!$B$7:$AJ$1007,$Y36,AL$1)="","",INDEX(Input!$B$7:$AJ$1007,$Y36,AL$1)),""))</f>
        <v/>
      </c>
      <c r="AM36" s="187" t="str">
        <f>IF(OR($Z36="",AM$5=""),"",IFERROR(IF(INDEX(Input!$B$7:$AJ$1007,$Y36,AM$1)="","",INDEX(Input!$B$7:$AJ$1007,$Y36,AM$1)),""))</f>
        <v/>
      </c>
      <c r="AN36" s="187" t="str">
        <f>IF(OR($Z36="",AN$5=""),"",IFERROR(IF(INDEX(Input!$B$7:$AJ$1007,$Y36,AN$1)="","",INDEX(Input!$B$7:$AJ$1007,$Y36,AN$1)),""))</f>
        <v/>
      </c>
      <c r="AO36" s="187" t="str">
        <f>IF(OR($Z36="",AO$5=""),"",IFERROR(IF(INDEX(Input!$B$7:$AJ$1007,$Y36,AO$1)="","",INDEX(Input!$B$7:$AJ$1007,$Y36,AO$1)),""))</f>
        <v/>
      </c>
      <c r="AP36" s="187" t="str">
        <f>IF(OR($Z36="",AP$5=""),"",IFERROR(IF(INDEX(Input!$B$7:$AJ$1007,$Y36,AP$1)="","",INDEX(Input!$B$7:$AJ$1007,$Y36,AP$1)),""))</f>
        <v/>
      </c>
      <c r="AQ36" s="187" t="str">
        <f>IF(OR($Z36="",AQ$5=""),"",IFERROR(IF(INDEX(Input!$B$7:$AJ$1007,$Y36,AQ$1)="","",INDEX(Input!$B$7:$AJ$1007,$Y36,AQ$1)),""))</f>
        <v/>
      </c>
      <c r="AR36" s="187" t="str">
        <f>IF(OR($Z36="",AR$5=""),"",IFERROR(IF(INDEX(Input!$B$7:$AJ$1007,$Y36,AR$1)="","",INDEX(Input!$B$7:$AJ$1007,$Y36,AR$1)),""))</f>
        <v/>
      </c>
      <c r="AS36" s="187" t="str">
        <f>IF(OR($Z36="",AS$5=""),"",IFERROR(IF(INDEX(Input!$B$7:$AJ$1007,$Y36,AS$1)="","",INDEX(Input!$B$7:$AJ$1007,$Y36,AS$1)),""))</f>
        <v/>
      </c>
      <c r="AT36" s="187" t="str">
        <f>IF(OR($Z36="",AT$5=""),"",IFERROR(IF(INDEX(Input!$B$7:$AJ$1007,$Y36,AT$1)="","",INDEX(Input!$B$7:$AJ$1007,$Y36,AT$1)),""))</f>
        <v/>
      </c>
      <c r="AU36" s="187" t="str">
        <f>IF(OR($Z36="",AU$5=""),"",IFERROR(IF(INDEX(Input!$B$7:$AJ$1007,$Y36,AU$1)="","",INDEX(Input!$B$7:$AJ$1007,$Y36,AU$1)),""))</f>
        <v/>
      </c>
      <c r="AV36" s="187" t="str">
        <f>IF(OR($Z36="",AV$5=""),"",IFERROR(IF(INDEX(Input!$B$7:$AJ$1007,$Y36,AV$1)="","",INDEX(Input!$B$7:$AJ$1007,$Y36,AV$1)),""))</f>
        <v/>
      </c>
      <c r="AW36" s="187" t="str">
        <f>IF(OR($Z36="",AW$5=""),"",IFERROR(IF(INDEX(Input!$B$7:$AJ$1007,$Y36,AW$1)="","",INDEX(Input!$B$7:$AJ$1007,$Y36,AW$1)),""))</f>
        <v/>
      </c>
      <c r="AX36" s="187" t="str">
        <f>IF(OR($Z36="",AX$5=""),"",IFERROR(IF(INDEX(Input!$B$7:$AJ$1007,$Y36,AX$1)="","",INDEX(Input!$B$7:$AJ$1007,$Y36,AX$1)),""))</f>
        <v/>
      </c>
      <c r="AY36" s="187" t="str">
        <f>IF(OR($Z36="",AY$5=""),"",IFERROR(IF(INDEX(Input!$B$7:$AJ$1007,$Y36,AY$1)="","",INDEX(Input!$B$7:$AJ$1007,$Y36,AY$1)),""))</f>
        <v/>
      </c>
      <c r="AZ36" s="187" t="str">
        <f>IF(OR($Z36="",AZ$5=""),"",IFERROR(IF(INDEX(Input!$B$7:$AJ$1007,$Y36,AZ$1)="","",INDEX(Input!$B$7:$AJ$1007,$Y36,AZ$1)),""))</f>
        <v/>
      </c>
      <c r="BA36" s="187" t="str">
        <f>IF(OR($Z36="",BA$5=""),"",IFERROR(IF(INDEX(Input!$B$7:$AJ$1007,$Y36,BA$1)="","",INDEX(Input!$B$7:$AJ$1007,$Y36,BA$1)),""))</f>
        <v/>
      </c>
      <c r="BB36" s="187" t="str">
        <f>IF(OR($Z36="",BB$5=""),"",IFERROR(IF(INDEX(Input!$B$7:$AJ$1007,$Y36,BB$1)="","",INDEX(Input!$B$7:$AJ$1007,$Y36,BB$1)),""))</f>
        <v/>
      </c>
      <c r="BC36" s="187" t="str">
        <f>IF(OR($Z36="",BC$5=""),"",IFERROR(IF(INDEX(Input!$B$7:$AJ$1007,$Y36,BC$1)="","",INDEX(Input!$B$7:$AJ$1007,$Y36,BC$1)),""))</f>
        <v/>
      </c>
      <c r="BD36" s="187" t="str">
        <f>IF(OR($Z36="",BD$5=""),"",IFERROR(IF(INDEX(Input!$B$7:$AJ$1007,$Y36,BD$1)="","",INDEX(Input!$B$7:$AJ$1007,$Y36,BD$1)),""))</f>
        <v/>
      </c>
      <c r="BE36" s="187" t="str">
        <f>IF(OR($Z36="",BE$5=""),"",IFERROR(IF(INDEX(Input!$B$7:$AJ$1007,$Y36,BE$1)="","",INDEX(Input!$B$7:$AJ$1007,$Y36,BE$1)),""))</f>
        <v/>
      </c>
      <c r="BF36" s="187" t="str">
        <f>IF(OR($Z36="",BF$5=""),"",IFERROR(IF(INDEX(Input!$B$7:$AJ$1007,$Y36,BF$1)="","",INDEX(Input!$B$7:$AJ$1007,$Y36,BF$1)),""))</f>
        <v/>
      </c>
      <c r="BG36" s="187" t="str">
        <f>IF(OR($Z36="",BG$5=""),"",IFERROR(IF(INDEX(Input!$B$7:$AJ$1007,$Y36,BG$1)="","",INDEX(Input!$B$7:$AJ$1007,$Y36,BG$1)),""))</f>
        <v/>
      </c>
      <c r="BH36" s="187" t="str">
        <f>IF(OR($Z36="",BH$5=""),"",IFERROR(IF(INDEX(Input!$B$7:$AJ$1007,$Y36,BH$1)="","",INDEX(Input!$B$7:$AJ$1007,$Y36,BH$1)),""))</f>
        <v/>
      </c>
      <c r="BI36" s="187" t="str">
        <f>IF(OR($Z36="",BI$5=""),"",IFERROR(IF(INDEX(Input!$B$7:$AJ$1007,$Y36,BI$1)="","",INDEX(Input!$B$7:$AJ$1007,$Y36,BI$1)),""))</f>
        <v/>
      </c>
      <c r="BJ36" s="187" t="str">
        <f>IF(OR($Z36="",BJ$5=""),"",IFERROR(IF(INDEX(Input!$B$7:$AJ$1007,$Y36,BJ$1)="","",INDEX(Input!$B$7:$AJ$1007,$Y36,BJ$1)),""))</f>
        <v/>
      </c>
      <c r="BK36" s="187" t="str">
        <f>IF(OR($Z36="",BK$5=""),"",IFERROR(IF(INDEX(Input!$B$7:$AJ$1007,$Y36,BK$1)="","",INDEX(Input!$B$7:$AJ$1007,$Y36,BK$1)),""))</f>
        <v/>
      </c>
      <c r="BL36" s="187" t="str">
        <f>IF(OR($Z36="",BL$5=""),"",IFERROR(IF(INDEX(Input!$B$7:$AJ$1007,$Y36,BL$1)="","",INDEX(Input!$B$7:$AJ$1007,$Y36,BL$1)),""))</f>
        <v/>
      </c>
      <c r="BM36" s="187" t="str">
        <f>IF(OR($Z36="",BM$5=""),"",IFERROR(IF(INDEX(Input!$B$7:$AJ$1007,$Y36,BM$1)="","",INDEX(Input!$B$7:$AJ$1007,$Y36,BM$1)),""))</f>
        <v/>
      </c>
      <c r="BN36" s="187" t="str">
        <f>IF(OR($Z36="",BN$5=""),"",IFERROR(IF(INDEX(Input!$B$7:$AJ$1007,$Y36,BN$1)="","",INDEX(Input!$B$7:$AJ$1007,$Y36,BN$1)),""))</f>
        <v/>
      </c>
      <c r="BO36" s="187" t="str">
        <f>IF(OR($Z36="",BO$5=""),"",IFERROR(IF(INDEX(Input!$B$7:$AJ$1007,$Y36,BO$1)="","",INDEX(Input!$B$7:$AJ$1007,$Y36,BO$1)),""))</f>
        <v/>
      </c>
      <c r="BP36" s="187" t="str">
        <f>IF(OR($Z36="",BP$5=""),"",IFERROR(IF(INDEX(Input!$B$7:$AJ$1007,$Y36,BP$1)="","",INDEX(Input!$B$7:$AJ$1007,$Y36,BP$1)),""))</f>
        <v/>
      </c>
      <c r="BQ36" s="187" t="str">
        <f>IF(OR($Z36="",BQ$5=""),"",IFERROR(IF(INDEX(Input!$B$7:$AJ$1007,$Y36,BQ$1)="","",INDEX(Input!$B$7:$AJ$1007,$Y36,BQ$1)),""))</f>
        <v/>
      </c>
      <c r="BR36" s="187" t="str">
        <f>IF(OR($Z36="",BR$5=""),"",IFERROR(IF(INDEX(Input!$B$7:$AJ$1007,$Y36,BR$1)="","",INDEX(Input!$B$7:$AJ$1007,$Y36,BR$1)),""))</f>
        <v/>
      </c>
      <c r="BS36" s="187" t="str">
        <f>IF(OR($Z36="",BS$5=""),"",IFERROR(IF(INDEX(Input!$B$7:$AJ$1007,$Y36,BS$1)="","",INDEX(Input!$B$7:$AJ$1007,$Y36,BS$1)),""))</f>
        <v/>
      </c>
      <c r="BT36" s="187" t="str">
        <f>IF(OR($Z36="",BT$5=""),"",IFERROR(IF(INDEX(Input!$B$7:$AJ$1007,$Y36,BT$1)="","",INDEX(Input!$B$7:$AJ$1007,$Y36,BT$1)),""))</f>
        <v/>
      </c>
      <c r="BU36" s="187" t="str">
        <f>IF(OR($Z36="",BU$5=""),"",IFERROR(IF(INDEX(Input!$B$7:$AJ$1007,$Y36,BU$1)="","",INDEX(Input!$B$7:$AJ$1007,$Y36,BU$1)),""))</f>
        <v/>
      </c>
      <c r="BV36" s="187" t="str">
        <f>IF(OR($Z36="",BV$5=""),"",IFERROR(IF(INDEX(Input!$B$7:$AJ$1007,$Y36,BV$1)="","",INDEX(Input!$B$7:$AJ$1007,$Y36,BV$1)),""))</f>
        <v/>
      </c>
      <c r="BW36" s="187" t="str">
        <f>IF(OR($Z36="",BW$5=""),"",IFERROR(IF(INDEX(Input!$B$7:$AJ$1007,$Y36,BW$1)="","",INDEX(Input!$B$7:$AJ$1007,$Y36,BW$1)),""))</f>
        <v/>
      </c>
      <c r="BX36" s="187" t="str">
        <f>IF(OR($Z36="",BX$5=""),"",IFERROR(IF(INDEX(Input!$B$7:$AJ$1007,$Y36,BX$1)="","",INDEX(Input!$B$7:$AJ$1007,$Y36,BX$1)),""))</f>
        <v/>
      </c>
      <c r="BY36" s="227" t="str">
        <f t="shared" si="7"/>
        <v/>
      </c>
      <c r="BZ36" s="227" t="str">
        <f t="shared" si="8"/>
        <v/>
      </c>
      <c r="CA36" s="227" t="str">
        <f t="shared" si="9"/>
        <v/>
      </c>
      <c r="CB36" s="227" t="str">
        <f t="shared" si="10"/>
        <v/>
      </c>
      <c r="CC36" s="227" t="str">
        <f t="shared" si="11"/>
        <v/>
      </c>
      <c r="CD36" s="224" t="str">
        <f t="shared" si="34"/>
        <v/>
      </c>
      <c r="CE36" s="224">
        <f t="shared" si="68"/>
        <v>0</v>
      </c>
      <c r="CF36" s="224">
        <f t="shared" si="68"/>
        <v>1</v>
      </c>
      <c r="CG36" s="224">
        <f t="shared" si="68"/>
        <v>1</v>
      </c>
      <c r="CH36" s="224">
        <f t="shared" si="68"/>
        <v>1</v>
      </c>
      <c r="CJ36" s="252" t="str">
        <f t="shared" si="35"/>
        <v/>
      </c>
      <c r="CK36" s="253" t="str">
        <f>IF(CL36="","",IF(ISNUMBER(MATCH(CL36,$CL$6:CL35,0)),"",CJ36))</f>
        <v/>
      </c>
      <c r="CL36" s="181" t="str">
        <f t="shared" si="36"/>
        <v/>
      </c>
      <c r="CM36" s="175" t="str">
        <f t="shared" si="37"/>
        <v/>
      </c>
      <c r="CN36" s="175" t="str">
        <f t="shared" si="38"/>
        <v/>
      </c>
      <c r="CO36" s="175" t="str">
        <f t="shared" si="39"/>
        <v/>
      </c>
      <c r="CP36" s="59"/>
      <c r="CQ36" s="60"/>
      <c r="CR36" s="181" t="str">
        <f>IF(CS36="","",IF(ISNUMBER(MATCH(CS36,$CS$6:CS35,0)),"",CJ36))</f>
        <v/>
      </c>
      <c r="CS36" s="181" t="str">
        <f t="shared" si="14"/>
        <v/>
      </c>
      <c r="CT36" s="177" t="str">
        <f t="shared" si="41"/>
        <v/>
      </c>
      <c r="CU36" s="177" t="str">
        <f t="shared" si="42"/>
        <v/>
      </c>
      <c r="CV36" s="256" t="str">
        <f>IF(CW36="","",IF(ISNUMBER(MATCH(CW36,$CW$6:CW35,0)),"",CJ36))</f>
        <v/>
      </c>
      <c r="CW36" s="181" t="str">
        <f t="shared" si="15"/>
        <v/>
      </c>
      <c r="CX36" s="178" t="str">
        <f t="shared" si="43"/>
        <v/>
      </c>
      <c r="CY36" s="178" t="str">
        <f t="shared" si="44"/>
        <v/>
      </c>
      <c r="CZ36" s="184" t="str">
        <f t="shared" si="45"/>
        <v/>
      </c>
      <c r="DA36" s="68"/>
      <c r="DB36" s="69"/>
      <c r="DC36" s="181" t="str">
        <f>IF(DE36="","",IF(ISNUMBER(MATCH(DE36,$DE$6:DE35,0)),"",CJ36))</f>
        <v/>
      </c>
      <c r="DD36" s="181" t="str">
        <f t="shared" si="69"/>
        <v/>
      </c>
      <c r="DE36" s="181" t="str">
        <f t="shared" si="69"/>
        <v/>
      </c>
      <c r="DF36" s="177" t="str">
        <f t="shared" si="48"/>
        <v/>
      </c>
      <c r="DG36" s="185" t="str">
        <f t="shared" si="49"/>
        <v/>
      </c>
      <c r="DH36" s="77"/>
      <c r="DI36" s="69"/>
      <c r="DJ36" s="181" t="str">
        <f>IF(DL36="","",IF(ISNUMBER(MATCH(DL36,$DL$6:DL35,0)),"",CJ36))</f>
        <v/>
      </c>
      <c r="DK36" s="181" t="str">
        <f t="shared" si="70"/>
        <v/>
      </c>
      <c r="DL36" s="181" t="str">
        <f t="shared" si="70"/>
        <v/>
      </c>
      <c r="DM36" s="177" t="str">
        <f t="shared" si="52"/>
        <v/>
      </c>
      <c r="DN36" s="177" t="str">
        <f t="shared" si="53"/>
        <v/>
      </c>
      <c r="DO36" s="181" t="str">
        <f t="shared" si="18"/>
        <v/>
      </c>
      <c r="DP36" s="51"/>
      <c r="DQ36" s="51"/>
      <c r="DR36" s="51"/>
      <c r="EA36" s="227" t="str">
        <f t="shared" si="56"/>
        <v/>
      </c>
      <c r="EB36" s="227" t="str">
        <f t="shared" si="19"/>
        <v/>
      </c>
      <c r="EC36" s="227" t="str">
        <f t="shared" si="57"/>
        <v/>
      </c>
      <c r="EE36" s="227" t="str">
        <f t="shared" si="58"/>
        <v/>
      </c>
      <c r="EF36" s="227" t="str">
        <f t="shared" si="20"/>
        <v/>
      </c>
      <c r="EG36" s="227" t="str">
        <f t="shared" si="59"/>
        <v/>
      </c>
      <c r="EI36" s="227" t="str">
        <f t="shared" si="60"/>
        <v/>
      </c>
      <c r="EJ36" s="227" t="str">
        <f t="shared" si="21"/>
        <v/>
      </c>
      <c r="EK36" s="227" t="str">
        <f t="shared" si="61"/>
        <v/>
      </c>
      <c r="EM36" s="227" t="str">
        <f t="shared" si="62"/>
        <v/>
      </c>
      <c r="EN36" s="227" t="str">
        <f t="shared" si="22"/>
        <v/>
      </c>
      <c r="EO36" s="227" t="str">
        <f t="shared" si="63"/>
        <v/>
      </c>
      <c r="EQ36" s="227" t="str">
        <f t="shared" si="64"/>
        <v/>
      </c>
      <c r="ER36" s="227" t="str">
        <f t="shared" si="23"/>
        <v/>
      </c>
      <c r="ES36" s="227" t="str">
        <f t="shared" si="65"/>
        <v/>
      </c>
    </row>
    <row r="37" spans="2:149" x14ac:dyDescent="0.25">
      <c r="B37" s="160">
        <f>IF(COUNTIF(INDEX(Form!$B$9:$K$83,ROW(Calc!B31),),"")&lt;10,ROW(B39),0)</f>
        <v>39</v>
      </c>
      <c r="C37" s="161"/>
      <c r="E37" s="180" t="str">
        <f t="shared" si="5"/>
        <v/>
      </c>
      <c r="F37" s="180" t="str">
        <f>IFERROR(IF(ROWS(AllInput[])-COUNTIF(INDEX(Input!$B$7:$AJ$1006,,ROW(F37)-ROW($F$6)),"")&gt;0,ROW(F37)-ROW($F$6),""),"")</f>
        <v/>
      </c>
      <c r="G37" s="180" t="str">
        <f t="shared" si="6"/>
        <v/>
      </c>
      <c r="H37" s="147"/>
      <c r="I37" s="224" t="str">
        <f t="shared" si="24"/>
        <v/>
      </c>
      <c r="J37" s="224" t="str">
        <f t="shared" si="25"/>
        <v/>
      </c>
      <c r="K37" s="52"/>
      <c r="L37" s="224" t="str">
        <f>IF(P37="","",IF(ISNUMBER(MATCH(P37,$P$6:P36,0)),"",Y37))</f>
        <v/>
      </c>
      <c r="M37" s="224" t="str">
        <f>IF(Q37="","",IF(ISNUMBER(MATCH(Q37,$Q$6:Q36,0)),"",Y37))</f>
        <v/>
      </c>
      <c r="N37" s="224" t="str">
        <f>IF(R37="","",IF(ISNUMBER(MATCH(R37,$R$6:R36,0)),"",Y37))</f>
        <v/>
      </c>
      <c r="O37" s="224" t="str">
        <f>IF(S37="","",IF(ISNUMBER(MATCH(S37,$S$6:S36,0)),"",Y37))</f>
        <v/>
      </c>
      <c r="P37" s="224" t="str">
        <f t="shared" si="26"/>
        <v/>
      </c>
      <c r="Q37" s="224" t="str">
        <f t="shared" si="27"/>
        <v/>
      </c>
      <c r="R37" s="224" t="str">
        <f t="shared" si="28"/>
        <v/>
      </c>
      <c r="S37" s="224" t="str">
        <f t="shared" si="29"/>
        <v/>
      </c>
      <c r="T37" s="175" t="str">
        <f t="shared" si="30"/>
        <v/>
      </c>
      <c r="U37" s="175" t="str">
        <f t="shared" si="31"/>
        <v/>
      </c>
      <c r="V37" s="175" t="str">
        <f t="shared" si="32"/>
        <v/>
      </c>
      <c r="W37" s="175" t="str">
        <f t="shared" si="33"/>
        <v/>
      </c>
      <c r="X37" s="52"/>
      <c r="Y37" s="248"/>
      <c r="Z37" s="186"/>
      <c r="AA37" s="187"/>
      <c r="AB37" s="187"/>
      <c r="AC37" s="187"/>
      <c r="AD37" s="187"/>
      <c r="AE37" s="187"/>
      <c r="AF37" s="187"/>
      <c r="AG37" s="187"/>
      <c r="AH37" s="187"/>
      <c r="AI37" s="187"/>
      <c r="AJ37" s="187"/>
      <c r="AK37" s="187"/>
      <c r="AL37" s="187"/>
      <c r="AM37" s="187"/>
      <c r="AN37" s="187"/>
      <c r="AO37" s="187"/>
      <c r="AP37" s="187"/>
      <c r="AQ37" s="187"/>
      <c r="AR37" s="187"/>
      <c r="AS37" s="187"/>
      <c r="AT37" s="187"/>
      <c r="AU37" s="187"/>
      <c r="AV37" s="187"/>
      <c r="AW37" s="187"/>
      <c r="AX37" s="187"/>
      <c r="AY37" s="187"/>
      <c r="AZ37" s="187"/>
      <c r="BA37" s="187"/>
      <c r="BB37" s="187"/>
      <c r="BC37" s="187"/>
      <c r="BD37" s="187"/>
      <c r="BE37" s="187"/>
      <c r="BF37" s="187"/>
      <c r="BG37" s="187"/>
      <c r="BH37" s="187"/>
      <c r="BI37" s="187"/>
      <c r="BJ37" s="187"/>
      <c r="BK37" s="187"/>
      <c r="BL37" s="187"/>
      <c r="BM37" s="187"/>
      <c r="BN37" s="187"/>
      <c r="BO37" s="187"/>
      <c r="BP37" s="187"/>
      <c r="BQ37" s="187"/>
      <c r="BR37" s="187"/>
      <c r="BS37" s="187"/>
      <c r="BT37" s="187"/>
      <c r="BU37" s="187"/>
      <c r="BV37" s="187"/>
      <c r="BW37" s="187"/>
      <c r="BX37" s="187"/>
      <c r="BY37" s="227"/>
      <c r="BZ37" s="227"/>
      <c r="CA37" s="227"/>
      <c r="CB37" s="227"/>
      <c r="CC37" s="227"/>
      <c r="CD37" s="224"/>
      <c r="CE37" s="224"/>
      <c r="CF37" s="224"/>
      <c r="CG37" s="224"/>
      <c r="CH37" s="224"/>
      <c r="CJ37" s="252" t="str">
        <f t="shared" si="35"/>
        <v/>
      </c>
      <c r="CK37" s="253" t="str">
        <f>IF(CL37="","",IF(ISNUMBER(MATCH(CL37,$CL$6:CL36,0)),"",CJ37))</f>
        <v/>
      </c>
      <c r="CL37" s="181" t="str">
        <f t="shared" si="36"/>
        <v/>
      </c>
      <c r="CM37" s="175" t="str">
        <f t="shared" si="37"/>
        <v/>
      </c>
      <c r="CN37" s="175" t="str">
        <f t="shared" si="38"/>
        <v/>
      </c>
      <c r="CO37" s="175" t="str">
        <f t="shared" si="39"/>
        <v/>
      </c>
      <c r="CP37" s="59"/>
      <c r="CQ37" s="60"/>
      <c r="CR37" s="181" t="str">
        <f>IF(CS37="","",IF(ISNUMBER(MATCH(CS37,$CS$6:CS36,0)),"",CJ37))</f>
        <v/>
      </c>
      <c r="CS37" s="181" t="str">
        <f t="shared" si="14"/>
        <v/>
      </c>
      <c r="CT37" s="177" t="str">
        <f t="shared" si="41"/>
        <v/>
      </c>
      <c r="CU37" s="177" t="str">
        <f t="shared" si="42"/>
        <v/>
      </c>
      <c r="CV37" s="256" t="str">
        <f>IF(CW37="","",IF(ISNUMBER(MATCH(CW37,$CW$6:CW36,0)),"",CJ37))</f>
        <v/>
      </c>
      <c r="CW37" s="181" t="str">
        <f t="shared" si="15"/>
        <v/>
      </c>
      <c r="CX37" s="178" t="str">
        <f t="shared" si="43"/>
        <v/>
      </c>
      <c r="CY37" s="178" t="str">
        <f t="shared" si="44"/>
        <v/>
      </c>
      <c r="CZ37" s="184" t="str">
        <f t="shared" si="45"/>
        <v/>
      </c>
      <c r="DA37" s="68"/>
      <c r="DB37" s="69"/>
      <c r="DC37" s="181" t="str">
        <f>IF(DE37="","",IF(ISNUMBER(MATCH(DE37,$DE$6:DE36,0)),"",CJ37))</f>
        <v/>
      </c>
      <c r="DD37" s="181" t="str">
        <f t="shared" si="69"/>
        <v/>
      </c>
      <c r="DE37" s="181" t="str">
        <f t="shared" si="69"/>
        <v/>
      </c>
      <c r="DF37" s="177" t="str">
        <f t="shared" si="48"/>
        <v/>
      </c>
      <c r="DG37" s="185" t="str">
        <f t="shared" si="49"/>
        <v/>
      </c>
      <c r="DH37" s="77"/>
      <c r="DI37" s="69"/>
      <c r="DJ37" s="181" t="str">
        <f>IF(DL37="","",IF(ISNUMBER(MATCH(DL37,$DL$6:DL36,0)),"",CJ37))</f>
        <v/>
      </c>
      <c r="DK37" s="181" t="str">
        <f t="shared" si="70"/>
        <v/>
      </c>
      <c r="DL37" s="181" t="str">
        <f t="shared" si="70"/>
        <v/>
      </c>
      <c r="DM37" s="177" t="str">
        <f t="shared" si="52"/>
        <v/>
      </c>
      <c r="DN37" s="177" t="str">
        <f t="shared" si="53"/>
        <v/>
      </c>
      <c r="DO37" s="181" t="str">
        <f t="shared" si="18"/>
        <v/>
      </c>
      <c r="DP37" s="51"/>
      <c r="DQ37" s="51"/>
      <c r="DR37" s="51"/>
      <c r="EA37" s="227">
        <f t="shared" si="56"/>
        <v>0</v>
      </c>
      <c r="EB37" s="227">
        <f t="shared" si="19"/>
        <v>1</v>
      </c>
      <c r="EC37" s="227">
        <f t="shared" si="57"/>
        <v>1900</v>
      </c>
      <c r="EE37" s="227" t="str">
        <f t="shared" si="58"/>
        <v/>
      </c>
      <c r="EF37" s="227" t="str">
        <f t="shared" si="20"/>
        <v/>
      </c>
      <c r="EG37" s="227" t="str">
        <f t="shared" si="59"/>
        <v/>
      </c>
      <c r="EI37" s="227" t="str">
        <f t="shared" si="60"/>
        <v/>
      </c>
      <c r="EJ37" s="227" t="str">
        <f t="shared" si="21"/>
        <v/>
      </c>
      <c r="EK37" s="227" t="str">
        <f t="shared" si="61"/>
        <v/>
      </c>
      <c r="EM37" s="227" t="str">
        <f t="shared" si="62"/>
        <v/>
      </c>
      <c r="EN37" s="227" t="str">
        <f t="shared" si="22"/>
        <v/>
      </c>
      <c r="EO37" s="227" t="str">
        <f t="shared" si="63"/>
        <v/>
      </c>
      <c r="EQ37" s="227" t="str">
        <f t="shared" si="64"/>
        <v/>
      </c>
      <c r="ER37" s="227" t="str">
        <f t="shared" si="23"/>
        <v/>
      </c>
      <c r="ES37" s="227" t="str">
        <f t="shared" si="65"/>
        <v/>
      </c>
    </row>
    <row r="38" spans="2:149" x14ac:dyDescent="0.25">
      <c r="B38" s="160">
        <f>IF(COUNTIF(INDEX(Form!$B$9:$K$83,ROW(Calc!B32),),"")&lt;10,ROW(B40),0)</f>
        <v>0</v>
      </c>
      <c r="C38" s="161"/>
      <c r="E38" s="180" t="str">
        <f t="shared" si="5"/>
        <v/>
      </c>
      <c r="F38" s="180" t="str">
        <f>IFERROR(IF(ROWS(AllInput[])-COUNTIF(INDEX(Input!$B$7:$AJ$1006,,ROW(F38)-ROW($F$6)),"")&gt;0,ROW(F38)-ROW($F$6),""),"")</f>
        <v/>
      </c>
      <c r="G38" s="180" t="str">
        <f t="shared" si="6"/>
        <v/>
      </c>
      <c r="H38" s="147"/>
      <c r="I38" s="224" t="str">
        <f t="shared" si="24"/>
        <v/>
      </c>
      <c r="J38" s="224" t="str">
        <f t="shared" si="25"/>
        <v/>
      </c>
      <c r="K38" s="52"/>
      <c r="L38" s="224" t="str">
        <f>IF(P38="","",IF(ISNUMBER(MATCH(P38,$P$6:P37,0)),"",Y38))</f>
        <v/>
      </c>
      <c r="M38" s="224" t="str">
        <f>IF(Q38="","",IF(ISNUMBER(MATCH(Q38,$Q$6:Q37,0)),"",Y38))</f>
        <v/>
      </c>
      <c r="N38" s="224" t="str">
        <f>IF(R38="","",IF(ISNUMBER(MATCH(R38,$R$6:R37,0)),"",Y38))</f>
        <v/>
      </c>
      <c r="O38" s="224" t="str">
        <f>IF(S38="","",IF(ISNUMBER(MATCH(S38,$S$6:S37,0)),"",Y38))</f>
        <v/>
      </c>
      <c r="P38" s="224" t="str">
        <f t="shared" si="26"/>
        <v/>
      </c>
      <c r="Q38" s="224" t="str">
        <f t="shared" si="27"/>
        <v/>
      </c>
      <c r="R38" s="224" t="str">
        <f t="shared" si="28"/>
        <v/>
      </c>
      <c r="S38" s="224" t="str">
        <f t="shared" si="29"/>
        <v/>
      </c>
      <c r="T38" s="175" t="str">
        <f t="shared" si="30"/>
        <v/>
      </c>
      <c r="U38" s="175" t="str">
        <f t="shared" si="31"/>
        <v/>
      </c>
      <c r="V38" s="175" t="str">
        <f t="shared" si="32"/>
        <v/>
      </c>
      <c r="W38" s="175" t="str">
        <f t="shared" si="33"/>
        <v/>
      </c>
      <c r="X38" s="52"/>
      <c r="Y38" s="248"/>
      <c r="Z38" s="186"/>
      <c r="AA38" s="187"/>
      <c r="AB38" s="187"/>
      <c r="AC38" s="187"/>
      <c r="AD38" s="187"/>
      <c r="AE38" s="187"/>
      <c r="AF38" s="187"/>
      <c r="AG38" s="187"/>
      <c r="AH38" s="187"/>
      <c r="AI38" s="187"/>
      <c r="AJ38" s="187"/>
      <c r="AK38" s="187"/>
      <c r="AL38" s="187"/>
      <c r="AM38" s="187"/>
      <c r="AN38" s="187"/>
      <c r="AO38" s="187"/>
      <c r="AP38" s="187"/>
      <c r="AQ38" s="187"/>
      <c r="AR38" s="187"/>
      <c r="AS38" s="187"/>
      <c r="AT38" s="187"/>
      <c r="AU38" s="187"/>
      <c r="AV38" s="187"/>
      <c r="AW38" s="187"/>
      <c r="AX38" s="187"/>
      <c r="AY38" s="187"/>
      <c r="AZ38" s="187"/>
      <c r="BA38" s="187"/>
      <c r="BB38" s="187"/>
      <c r="BC38" s="187"/>
      <c r="BD38" s="187"/>
      <c r="BE38" s="187"/>
      <c r="BF38" s="187"/>
      <c r="BG38" s="187"/>
      <c r="BH38" s="187"/>
      <c r="BI38" s="187"/>
      <c r="BJ38" s="187"/>
      <c r="BK38" s="187"/>
      <c r="BL38" s="187"/>
      <c r="BM38" s="187"/>
      <c r="BN38" s="187"/>
      <c r="BO38" s="187"/>
      <c r="BP38" s="187"/>
      <c r="BQ38" s="187"/>
      <c r="BR38" s="187"/>
      <c r="BS38" s="187"/>
      <c r="BT38" s="187"/>
      <c r="BU38" s="187"/>
      <c r="BV38" s="187"/>
      <c r="BW38" s="187"/>
      <c r="BX38" s="187"/>
      <c r="BY38" s="227"/>
      <c r="BZ38" s="227"/>
      <c r="CA38" s="227"/>
      <c r="CB38" s="227"/>
      <c r="CC38" s="227"/>
      <c r="CD38" s="224"/>
      <c r="CE38" s="224"/>
      <c r="CF38" s="224"/>
      <c r="CG38" s="224"/>
      <c r="CH38" s="224"/>
      <c r="CJ38" s="252" t="str">
        <f t="shared" si="35"/>
        <v/>
      </c>
      <c r="CK38" s="253" t="str">
        <f>IF(CL38="","",IF(ISNUMBER(MATCH(CL38,$CL$6:CL37,0)),"",CJ38))</f>
        <v/>
      </c>
      <c r="CL38" s="181" t="str">
        <f t="shared" si="36"/>
        <v/>
      </c>
      <c r="CM38" s="175" t="str">
        <f t="shared" si="37"/>
        <v/>
      </c>
      <c r="CN38" s="175" t="str">
        <f t="shared" si="38"/>
        <v/>
      </c>
      <c r="CO38" s="175" t="str">
        <f t="shared" si="39"/>
        <v/>
      </c>
      <c r="CP38" s="59"/>
      <c r="CQ38" s="60"/>
      <c r="CR38" s="181" t="str">
        <f>IF(CS38="","",IF(ISNUMBER(MATCH(CS38,$CS$6:CS37,0)),"",CJ38))</f>
        <v/>
      </c>
      <c r="CS38" s="181" t="str">
        <f t="shared" si="14"/>
        <v/>
      </c>
      <c r="CT38" s="177" t="str">
        <f t="shared" si="41"/>
        <v/>
      </c>
      <c r="CU38" s="177" t="str">
        <f t="shared" si="42"/>
        <v/>
      </c>
      <c r="CV38" s="256" t="str">
        <f>IF(CW38="","",IF(ISNUMBER(MATCH(CW38,$CW$6:CW37,0)),"",CJ38))</f>
        <v/>
      </c>
      <c r="CW38" s="181" t="str">
        <f t="shared" si="15"/>
        <v/>
      </c>
      <c r="CX38" s="178" t="str">
        <f t="shared" si="43"/>
        <v/>
      </c>
      <c r="CY38" s="178" t="str">
        <f t="shared" si="44"/>
        <v/>
      </c>
      <c r="CZ38" s="184" t="str">
        <f t="shared" si="45"/>
        <v/>
      </c>
      <c r="DA38" s="68"/>
      <c r="DB38" s="69"/>
      <c r="DC38" s="181" t="str">
        <f>IF(DE38="","",IF(ISNUMBER(MATCH(DE38,$DE$6:DE37,0)),"",CJ38))</f>
        <v/>
      </c>
      <c r="DD38" s="181" t="str">
        <f t="shared" si="69"/>
        <v/>
      </c>
      <c r="DE38" s="181" t="str">
        <f t="shared" si="69"/>
        <v/>
      </c>
      <c r="DF38" s="177" t="str">
        <f t="shared" si="48"/>
        <v/>
      </c>
      <c r="DG38" s="185" t="str">
        <f t="shared" si="49"/>
        <v/>
      </c>
      <c r="DH38" s="77"/>
      <c r="DI38" s="69"/>
      <c r="DJ38" s="181" t="str">
        <f>IF(DL38="","",IF(ISNUMBER(MATCH(DL38,$DL$6:DL37,0)),"",CJ38))</f>
        <v/>
      </c>
      <c r="DK38" s="181" t="str">
        <f t="shared" si="70"/>
        <v/>
      </c>
      <c r="DL38" s="181" t="str">
        <f t="shared" si="70"/>
        <v/>
      </c>
      <c r="DM38" s="177" t="str">
        <f t="shared" si="52"/>
        <v/>
      </c>
      <c r="DN38" s="177" t="str">
        <f t="shared" si="53"/>
        <v/>
      </c>
      <c r="DO38" s="181" t="str">
        <f t="shared" si="18"/>
        <v/>
      </c>
      <c r="DP38" s="51"/>
      <c r="DQ38" s="51"/>
      <c r="DR38" s="51"/>
      <c r="EA38" s="227">
        <f t="shared" si="56"/>
        <v>0</v>
      </c>
      <c r="EB38" s="227">
        <f t="shared" si="19"/>
        <v>1</v>
      </c>
      <c r="EC38" s="227">
        <f t="shared" si="57"/>
        <v>1900</v>
      </c>
      <c r="EE38" s="227" t="str">
        <f t="shared" si="58"/>
        <v/>
      </c>
      <c r="EF38" s="227" t="str">
        <f t="shared" si="20"/>
        <v/>
      </c>
      <c r="EG38" s="227" t="str">
        <f t="shared" si="59"/>
        <v/>
      </c>
      <c r="EI38" s="227" t="str">
        <f t="shared" si="60"/>
        <v/>
      </c>
      <c r="EJ38" s="227" t="str">
        <f t="shared" si="21"/>
        <v/>
      </c>
      <c r="EK38" s="227" t="str">
        <f t="shared" si="61"/>
        <v/>
      </c>
      <c r="EM38" s="227" t="str">
        <f t="shared" si="62"/>
        <v/>
      </c>
      <c r="EN38" s="227" t="str">
        <f t="shared" si="22"/>
        <v/>
      </c>
      <c r="EO38" s="227" t="str">
        <f t="shared" si="63"/>
        <v/>
      </c>
      <c r="EQ38" s="227" t="str">
        <f t="shared" si="64"/>
        <v/>
      </c>
      <c r="ER38" s="227" t="str">
        <f t="shared" si="23"/>
        <v/>
      </c>
      <c r="ES38" s="227" t="str">
        <f t="shared" si="65"/>
        <v/>
      </c>
    </row>
    <row r="39" spans="2:149" x14ac:dyDescent="0.25">
      <c r="B39" s="160">
        <f>IF(COUNTIF(INDEX(Form!$B$9:$K$83,ROW(Calc!B33),),"")&lt;10,ROW(B41),0)</f>
        <v>41</v>
      </c>
      <c r="C39" s="161"/>
      <c r="E39" s="180" t="str">
        <f t="shared" ref="E39:E56" si="71">IFERROR(INDEX($AA$6:$BX$6,1,SMALL($F$7:$F$56,ROW(E39)-ROW($E$6))),"")</f>
        <v/>
      </c>
      <c r="F39" s="180" t="str">
        <f>IFERROR(IF(ROWS(AllInput[])-COUNTIF(INDEX(Input!$B$7:$AJ$1006,,ROW(F39)-ROW($F$6)),"")&gt;0,ROW(F39)-ROW($F$6),""),"")</f>
        <v/>
      </c>
      <c r="G39" s="180" t="str">
        <f t="shared" ref="G39:G56" si="72">IF(AND(COUNT(INDEX($AA$7:$BX$21,,ROW(G39)-ROW($G$6)))&gt;0,SUM(INDEX($AA$7:$BX$21,,ROW(G39)-ROW($G$6)))&gt;0 ),F39,"")</f>
        <v/>
      </c>
      <c r="H39" s="147"/>
      <c r="I39" s="224" t="str">
        <f t="shared" si="24"/>
        <v/>
      </c>
      <c r="J39" s="224" t="str">
        <f t="shared" si="25"/>
        <v/>
      </c>
      <c r="K39" s="52"/>
      <c r="L39" s="224" t="str">
        <f>IF(P39="","",IF(ISNUMBER(MATCH(P39,$P$6:P38,0)),"",Y39))</f>
        <v/>
      </c>
      <c r="M39" s="224" t="str">
        <f>IF(Q39="","",IF(ISNUMBER(MATCH(Q39,$Q$6:Q38,0)),"",Y39))</f>
        <v/>
      </c>
      <c r="N39" s="224" t="str">
        <f>IF(R39="","",IF(ISNUMBER(MATCH(R39,$R$6:R38,0)),"",Y39))</f>
        <v/>
      </c>
      <c r="O39" s="224" t="str">
        <f>IF(S39="","",IF(ISNUMBER(MATCH(S39,$S$6:S38,0)),"",Y39))</f>
        <v/>
      </c>
      <c r="P39" s="224" t="str">
        <f t="shared" si="26"/>
        <v/>
      </c>
      <c r="Q39" s="224" t="str">
        <f t="shared" si="27"/>
        <v/>
      </c>
      <c r="R39" s="224" t="str">
        <f t="shared" si="28"/>
        <v/>
      </c>
      <c r="S39" s="224" t="str">
        <f t="shared" si="29"/>
        <v/>
      </c>
      <c r="T39" s="175" t="str">
        <f t="shared" si="30"/>
        <v/>
      </c>
      <c r="U39" s="175" t="str">
        <f t="shared" si="31"/>
        <v/>
      </c>
      <c r="V39" s="175" t="str">
        <f t="shared" si="32"/>
        <v/>
      </c>
      <c r="W39" s="175" t="str">
        <f t="shared" si="33"/>
        <v/>
      </c>
      <c r="X39" s="52"/>
      <c r="Y39" s="248"/>
      <c r="Z39" s="186"/>
      <c r="AA39" s="187"/>
      <c r="AB39" s="187"/>
      <c r="AC39" s="187"/>
      <c r="AD39" s="187"/>
      <c r="AE39" s="187"/>
      <c r="AF39" s="187"/>
      <c r="AG39" s="187"/>
      <c r="AH39" s="187"/>
      <c r="AI39" s="187"/>
      <c r="AJ39" s="187"/>
      <c r="AK39" s="187"/>
      <c r="AL39" s="187"/>
      <c r="AM39" s="187"/>
      <c r="AN39" s="187"/>
      <c r="AO39" s="187"/>
      <c r="AP39" s="187"/>
      <c r="AQ39" s="187"/>
      <c r="AR39" s="187"/>
      <c r="AS39" s="187"/>
      <c r="AT39" s="187"/>
      <c r="AU39" s="187"/>
      <c r="AV39" s="187"/>
      <c r="AW39" s="187"/>
      <c r="AX39" s="187"/>
      <c r="AY39" s="187"/>
      <c r="AZ39" s="187"/>
      <c r="BA39" s="187"/>
      <c r="BB39" s="187"/>
      <c r="BC39" s="187"/>
      <c r="BD39" s="187"/>
      <c r="BE39" s="187"/>
      <c r="BF39" s="187"/>
      <c r="BG39" s="187"/>
      <c r="BH39" s="187"/>
      <c r="BI39" s="187"/>
      <c r="BJ39" s="187"/>
      <c r="BK39" s="187"/>
      <c r="BL39" s="187"/>
      <c r="BM39" s="187"/>
      <c r="BN39" s="187"/>
      <c r="BO39" s="187"/>
      <c r="BP39" s="187"/>
      <c r="BQ39" s="187"/>
      <c r="BR39" s="187"/>
      <c r="BS39" s="187"/>
      <c r="BT39" s="187"/>
      <c r="BU39" s="187"/>
      <c r="BV39" s="187"/>
      <c r="BW39" s="187"/>
      <c r="BX39" s="187"/>
      <c r="BY39" s="227"/>
      <c r="BZ39" s="227"/>
      <c r="CA39" s="227"/>
      <c r="CB39" s="227"/>
      <c r="CC39" s="227"/>
      <c r="CD39" s="224"/>
      <c r="CE39" s="224"/>
      <c r="CF39" s="224"/>
      <c r="CG39" s="224"/>
      <c r="CH39" s="224"/>
      <c r="CJ39" s="252" t="str">
        <f t="shared" si="35"/>
        <v/>
      </c>
      <c r="CK39" s="253" t="str">
        <f>IF(CL39="","",IF(ISNUMBER(MATCH(CL39,$CL$6:CL38,0)),"",CJ39))</f>
        <v/>
      </c>
      <c r="CL39" s="181" t="str">
        <f t="shared" si="36"/>
        <v/>
      </c>
      <c r="CM39" s="175" t="str">
        <f t="shared" si="37"/>
        <v/>
      </c>
      <c r="CN39" s="175" t="str">
        <f t="shared" si="38"/>
        <v/>
      </c>
      <c r="CO39" s="175" t="str">
        <f t="shared" si="39"/>
        <v/>
      </c>
      <c r="CP39" s="59"/>
      <c r="CQ39" s="60"/>
      <c r="CR39" s="181" t="str">
        <f>IF(CS39="","",IF(ISNUMBER(MATCH(CS39,$CS$6:CS38,0)),"",CJ39))</f>
        <v/>
      </c>
      <c r="CS39" s="181" t="str">
        <f t="shared" si="14"/>
        <v/>
      </c>
      <c r="CT39" s="177" t="str">
        <f t="shared" si="41"/>
        <v/>
      </c>
      <c r="CU39" s="177" t="str">
        <f t="shared" si="42"/>
        <v/>
      </c>
      <c r="CV39" s="256" t="str">
        <f>IF(CW39="","",IF(ISNUMBER(MATCH(CW39,$CW$6:CW38,0)),"",CJ39))</f>
        <v/>
      </c>
      <c r="CW39" s="181" t="str">
        <f t="shared" si="15"/>
        <v/>
      </c>
      <c r="CX39" s="178" t="str">
        <f t="shared" si="43"/>
        <v/>
      </c>
      <c r="CY39" s="178" t="str">
        <f t="shared" si="44"/>
        <v/>
      </c>
      <c r="CZ39" s="184" t="str">
        <f t="shared" si="45"/>
        <v/>
      </c>
      <c r="DA39" s="68"/>
      <c r="DB39" s="69"/>
      <c r="DC39" s="181" t="str">
        <f>IF(DE39="","",IF(ISNUMBER(MATCH(DE39,$DE$6:DE38,0)),"",CJ39))</f>
        <v/>
      </c>
      <c r="DD39" s="181" t="str">
        <f t="shared" si="69"/>
        <v/>
      </c>
      <c r="DE39" s="181" t="str">
        <f t="shared" si="69"/>
        <v/>
      </c>
      <c r="DF39" s="177" t="str">
        <f t="shared" si="48"/>
        <v/>
      </c>
      <c r="DG39" s="185" t="str">
        <f t="shared" si="49"/>
        <v/>
      </c>
      <c r="DH39" s="77"/>
      <c r="DI39" s="69"/>
      <c r="DJ39" s="181" t="str">
        <f>IF(DL39="","",IF(ISNUMBER(MATCH(DL39,$DL$6:DL38,0)),"",CJ39))</f>
        <v/>
      </c>
      <c r="DK39" s="181" t="str">
        <f t="shared" si="70"/>
        <v/>
      </c>
      <c r="DL39" s="181" t="str">
        <f t="shared" si="70"/>
        <v/>
      </c>
      <c r="DM39" s="177" t="str">
        <f t="shared" si="52"/>
        <v/>
      </c>
      <c r="DN39" s="177" t="str">
        <f t="shared" si="53"/>
        <v/>
      </c>
      <c r="DO39" s="181" t="str">
        <f t="shared" si="18"/>
        <v/>
      </c>
      <c r="DP39" s="51"/>
      <c r="DQ39" s="51"/>
      <c r="DR39" s="51"/>
      <c r="EA39" s="227">
        <f t="shared" si="56"/>
        <v>0</v>
      </c>
      <c r="EB39" s="227">
        <f t="shared" si="19"/>
        <v>1</v>
      </c>
      <c r="EC39" s="227">
        <f t="shared" si="57"/>
        <v>1900</v>
      </c>
      <c r="EE39" s="227" t="str">
        <f t="shared" si="58"/>
        <v/>
      </c>
      <c r="EF39" s="227" t="str">
        <f t="shared" si="20"/>
        <v/>
      </c>
      <c r="EG39" s="227" t="str">
        <f t="shared" si="59"/>
        <v/>
      </c>
      <c r="EI39" s="227" t="str">
        <f t="shared" si="60"/>
        <v/>
      </c>
      <c r="EJ39" s="227" t="str">
        <f t="shared" si="21"/>
        <v/>
      </c>
      <c r="EK39" s="227" t="str">
        <f t="shared" si="61"/>
        <v/>
      </c>
      <c r="EM39" s="227" t="str">
        <f t="shared" si="62"/>
        <v/>
      </c>
      <c r="EN39" s="227" t="str">
        <f t="shared" si="22"/>
        <v/>
      </c>
      <c r="EO39" s="227" t="str">
        <f t="shared" si="63"/>
        <v/>
      </c>
      <c r="EQ39" s="227" t="str">
        <f t="shared" si="64"/>
        <v/>
      </c>
      <c r="ER39" s="227" t="str">
        <f t="shared" si="23"/>
        <v/>
      </c>
      <c r="ES39" s="227" t="str">
        <f t="shared" si="65"/>
        <v/>
      </c>
    </row>
    <row r="40" spans="2:149" x14ac:dyDescent="0.25">
      <c r="B40" s="160">
        <f>IF(COUNTIF(INDEX(Form!$B$9:$K$83,ROW(Calc!B34),),"")&lt;10,ROW(B42),0)</f>
        <v>0</v>
      </c>
      <c r="C40" s="161"/>
      <c r="E40" s="180" t="str">
        <f t="shared" si="71"/>
        <v/>
      </c>
      <c r="F40" s="180" t="str">
        <f>IFERROR(IF(ROWS(AllInput[])-COUNTIF(INDEX(Input!$B$7:$AJ$1006,,ROW(F40)-ROW($F$6)),"")&gt;0,ROW(F40)-ROW($F$6),""),"")</f>
        <v/>
      </c>
      <c r="G40" s="180" t="str">
        <f t="shared" si="72"/>
        <v/>
      </c>
      <c r="H40" s="147"/>
      <c r="I40" s="224" t="str">
        <f t="shared" si="24"/>
        <v/>
      </c>
      <c r="J40" s="224" t="str">
        <f t="shared" si="25"/>
        <v/>
      </c>
      <c r="K40" s="52"/>
      <c r="L40" s="224" t="str">
        <f>IF(P40="","",IF(ISNUMBER(MATCH(P40,$P$6:P39,0)),"",Y40))</f>
        <v/>
      </c>
      <c r="M40" s="224" t="str">
        <f>IF(Q40="","",IF(ISNUMBER(MATCH(Q40,$Q$6:Q39,0)),"",Y40))</f>
        <v/>
      </c>
      <c r="N40" s="224" t="str">
        <f>IF(R40="","",IF(ISNUMBER(MATCH(R40,$R$6:R39,0)),"",Y40))</f>
        <v/>
      </c>
      <c r="O40" s="224" t="str">
        <f>IF(S40="","",IF(ISNUMBER(MATCH(S40,$S$6:S39,0)),"",Y40))</f>
        <v/>
      </c>
      <c r="P40" s="224" t="str">
        <f t="shared" si="26"/>
        <v/>
      </c>
      <c r="Q40" s="224" t="str">
        <f t="shared" si="27"/>
        <v/>
      </c>
      <c r="R40" s="224" t="str">
        <f t="shared" si="28"/>
        <v/>
      </c>
      <c r="S40" s="224" t="str">
        <f t="shared" si="29"/>
        <v/>
      </c>
      <c r="T40" s="175" t="str">
        <f t="shared" si="30"/>
        <v/>
      </c>
      <c r="U40" s="175" t="str">
        <f t="shared" si="31"/>
        <v/>
      </c>
      <c r="V40" s="175" t="str">
        <f t="shared" si="32"/>
        <v/>
      </c>
      <c r="W40" s="175" t="str">
        <f t="shared" si="33"/>
        <v/>
      </c>
      <c r="X40" s="52"/>
      <c r="Y40" s="248"/>
      <c r="Z40" s="186"/>
      <c r="AA40" s="187"/>
      <c r="AB40" s="187"/>
      <c r="AC40" s="187"/>
      <c r="AD40" s="187"/>
      <c r="AE40" s="187"/>
      <c r="AF40" s="187"/>
      <c r="AG40" s="187"/>
      <c r="AH40" s="187"/>
      <c r="AI40" s="187"/>
      <c r="AJ40" s="187"/>
      <c r="AK40" s="187"/>
      <c r="AL40" s="187"/>
      <c r="AM40" s="187"/>
      <c r="AN40" s="187"/>
      <c r="AO40" s="187"/>
      <c r="AP40" s="187"/>
      <c r="AQ40" s="187"/>
      <c r="AR40" s="187"/>
      <c r="AS40" s="187"/>
      <c r="AT40" s="187"/>
      <c r="AU40" s="187"/>
      <c r="AV40" s="187"/>
      <c r="AW40" s="187"/>
      <c r="AX40" s="187"/>
      <c r="AY40" s="187"/>
      <c r="AZ40" s="187"/>
      <c r="BA40" s="187"/>
      <c r="BB40" s="187"/>
      <c r="BC40" s="187"/>
      <c r="BD40" s="187"/>
      <c r="BE40" s="187"/>
      <c r="BF40" s="187"/>
      <c r="BG40" s="187"/>
      <c r="BH40" s="187"/>
      <c r="BI40" s="187"/>
      <c r="BJ40" s="187"/>
      <c r="BK40" s="187"/>
      <c r="BL40" s="187"/>
      <c r="BM40" s="187"/>
      <c r="BN40" s="187"/>
      <c r="BO40" s="187"/>
      <c r="BP40" s="187"/>
      <c r="BQ40" s="187"/>
      <c r="BR40" s="187"/>
      <c r="BS40" s="187"/>
      <c r="BT40" s="187"/>
      <c r="BU40" s="187"/>
      <c r="BV40" s="187"/>
      <c r="BW40" s="187"/>
      <c r="BX40" s="187"/>
      <c r="BY40" s="227"/>
      <c r="BZ40" s="227"/>
      <c r="CA40" s="227"/>
      <c r="CB40" s="227"/>
      <c r="CC40" s="227"/>
      <c r="CD40" s="224"/>
      <c r="CE40" s="224"/>
      <c r="CF40" s="224"/>
      <c r="CG40" s="224"/>
      <c r="CH40" s="224"/>
      <c r="CJ40" s="252" t="str">
        <f t="shared" si="35"/>
        <v/>
      </c>
      <c r="CK40" s="253" t="str">
        <f>IF(CL40="","",IF(ISNUMBER(MATCH(CL40,$CL$6:CL39,0)),"",CJ40))</f>
        <v/>
      </c>
      <c r="CL40" s="181" t="str">
        <f t="shared" si="36"/>
        <v/>
      </c>
      <c r="CM40" s="175" t="str">
        <f t="shared" si="37"/>
        <v/>
      </c>
      <c r="CN40" s="175" t="str">
        <f t="shared" si="38"/>
        <v/>
      </c>
      <c r="CO40" s="175" t="str">
        <f t="shared" si="39"/>
        <v/>
      </c>
      <c r="CP40" s="59"/>
      <c r="CQ40" s="60"/>
      <c r="CR40" s="181" t="str">
        <f>IF(CS40="","",IF(ISNUMBER(MATCH(CS40,$CS$6:CS39,0)),"",CJ40))</f>
        <v/>
      </c>
      <c r="CS40" s="181" t="str">
        <f t="shared" si="14"/>
        <v/>
      </c>
      <c r="CT40" s="177" t="str">
        <f t="shared" si="41"/>
        <v/>
      </c>
      <c r="CU40" s="177" t="str">
        <f t="shared" si="42"/>
        <v/>
      </c>
      <c r="CV40" s="256" t="str">
        <f>IF(CW40="","",IF(ISNUMBER(MATCH(CW40,$CW$6:CW39,0)),"",CJ40))</f>
        <v/>
      </c>
      <c r="CW40" s="181" t="str">
        <f t="shared" si="15"/>
        <v/>
      </c>
      <c r="CX40" s="178" t="str">
        <f t="shared" si="43"/>
        <v/>
      </c>
      <c r="CY40" s="178" t="str">
        <f t="shared" si="44"/>
        <v/>
      </c>
      <c r="CZ40" s="184" t="str">
        <f t="shared" si="45"/>
        <v/>
      </c>
      <c r="DA40" s="68"/>
      <c r="DB40" s="69"/>
      <c r="DC40" s="181" t="str">
        <f>IF(DE40="","",IF(ISNUMBER(MATCH(DE40,$DE$6:DE39,0)),"",CJ40))</f>
        <v/>
      </c>
      <c r="DD40" s="181" t="str">
        <f t="shared" si="69"/>
        <v/>
      </c>
      <c r="DE40" s="181" t="str">
        <f t="shared" si="69"/>
        <v/>
      </c>
      <c r="DF40" s="177" t="str">
        <f t="shared" si="48"/>
        <v/>
      </c>
      <c r="DG40" s="185" t="str">
        <f t="shared" si="49"/>
        <v/>
      </c>
      <c r="DH40" s="77"/>
      <c r="DI40" s="69"/>
      <c r="DJ40" s="181" t="str">
        <f>IF(DL40="","",IF(ISNUMBER(MATCH(DL40,$DL$6:DL39,0)),"",CJ40))</f>
        <v/>
      </c>
      <c r="DK40" s="181" t="str">
        <f t="shared" si="70"/>
        <v/>
      </c>
      <c r="DL40" s="181" t="str">
        <f t="shared" si="70"/>
        <v/>
      </c>
      <c r="DM40" s="177" t="str">
        <f t="shared" si="52"/>
        <v/>
      </c>
      <c r="DN40" s="177" t="str">
        <f t="shared" si="53"/>
        <v/>
      </c>
      <c r="DO40" s="181" t="str">
        <f t="shared" si="18"/>
        <v/>
      </c>
      <c r="DP40" s="51"/>
      <c r="DQ40" s="51"/>
      <c r="DR40" s="51"/>
      <c r="EA40" s="227">
        <f t="shared" si="56"/>
        <v>0</v>
      </c>
      <c r="EB40" s="227">
        <f t="shared" si="19"/>
        <v>1</v>
      </c>
      <c r="EC40" s="227">
        <f t="shared" si="57"/>
        <v>1900</v>
      </c>
      <c r="EE40" s="227" t="str">
        <f t="shared" si="58"/>
        <v/>
      </c>
      <c r="EF40" s="227" t="str">
        <f t="shared" si="20"/>
        <v/>
      </c>
      <c r="EG40" s="227" t="str">
        <f t="shared" si="59"/>
        <v/>
      </c>
      <c r="EI40" s="227" t="str">
        <f t="shared" si="60"/>
        <v/>
      </c>
      <c r="EJ40" s="227" t="str">
        <f t="shared" si="21"/>
        <v/>
      </c>
      <c r="EK40" s="227" t="str">
        <f t="shared" si="61"/>
        <v/>
      </c>
      <c r="EM40" s="227" t="str">
        <f t="shared" si="62"/>
        <v/>
      </c>
      <c r="EN40" s="227" t="str">
        <f t="shared" si="22"/>
        <v/>
      </c>
      <c r="EO40" s="227" t="str">
        <f t="shared" si="63"/>
        <v/>
      </c>
      <c r="EQ40" s="227" t="str">
        <f t="shared" si="64"/>
        <v/>
      </c>
      <c r="ER40" s="227" t="str">
        <f t="shared" si="23"/>
        <v/>
      </c>
      <c r="ES40" s="227" t="str">
        <f t="shared" si="65"/>
        <v/>
      </c>
    </row>
    <row r="41" spans="2:149" x14ac:dyDescent="0.25">
      <c r="B41" s="160">
        <f>IF(COUNTIF(INDEX(Form!$B$9:$K$83,ROW(Calc!B35),),"")&lt;10,ROW(B43),0)</f>
        <v>43</v>
      </c>
      <c r="C41" s="161"/>
      <c r="E41" s="180" t="str">
        <f t="shared" si="71"/>
        <v/>
      </c>
      <c r="F41" s="180" t="str">
        <f>IFERROR(IF(ROWS(AllInput[])-COUNTIF(INDEX(Input!$B$7:$AJ$1006,,ROW(F41)-ROW($F$6)),"")&gt;0,ROW(F41)-ROW($F$6),""),"")</f>
        <v/>
      </c>
      <c r="G41" s="180" t="str">
        <f t="shared" si="72"/>
        <v/>
      </c>
      <c r="H41" s="147"/>
      <c r="I41" s="224" t="str">
        <f t="shared" si="24"/>
        <v/>
      </c>
      <c r="J41" s="224" t="str">
        <f t="shared" si="25"/>
        <v/>
      </c>
      <c r="K41" s="52"/>
      <c r="L41" s="224" t="str">
        <f>IF(P41="","",IF(ISNUMBER(MATCH(P41,$P$6:P40,0)),"",Y41))</f>
        <v/>
      </c>
      <c r="M41" s="224" t="str">
        <f>IF(Q41="","",IF(ISNUMBER(MATCH(Q41,$Q$6:Q40,0)),"",Y41))</f>
        <v/>
      </c>
      <c r="N41" s="224" t="str">
        <f>IF(R41="","",IF(ISNUMBER(MATCH(R41,$R$6:R40,0)),"",Y41))</f>
        <v/>
      </c>
      <c r="O41" s="224" t="str">
        <f>IF(S41="","",IF(ISNUMBER(MATCH(S41,$S$6:S40,0)),"",Y41))</f>
        <v/>
      </c>
      <c r="P41" s="224" t="str">
        <f t="shared" si="26"/>
        <v/>
      </c>
      <c r="Q41" s="224" t="str">
        <f t="shared" si="27"/>
        <v/>
      </c>
      <c r="R41" s="224" t="str">
        <f t="shared" si="28"/>
        <v/>
      </c>
      <c r="S41" s="224" t="str">
        <f t="shared" si="29"/>
        <v/>
      </c>
      <c r="T41" s="175" t="str">
        <f t="shared" si="30"/>
        <v/>
      </c>
      <c r="U41" s="175" t="str">
        <f t="shared" si="31"/>
        <v/>
      </c>
      <c r="V41" s="175" t="str">
        <f t="shared" si="32"/>
        <v/>
      </c>
      <c r="W41" s="175" t="str">
        <f t="shared" si="33"/>
        <v/>
      </c>
      <c r="X41" s="52"/>
      <c r="Y41" s="248"/>
      <c r="Z41" s="186"/>
      <c r="AA41" s="187"/>
      <c r="AB41" s="187"/>
      <c r="AC41" s="187"/>
      <c r="AD41" s="187"/>
      <c r="AE41" s="187"/>
      <c r="AF41" s="187"/>
      <c r="AG41" s="187"/>
      <c r="AH41" s="187"/>
      <c r="AI41" s="187"/>
      <c r="AJ41" s="187"/>
      <c r="AK41" s="187"/>
      <c r="AL41" s="187"/>
      <c r="AM41" s="187"/>
      <c r="AN41" s="187"/>
      <c r="AO41" s="187"/>
      <c r="AP41" s="187"/>
      <c r="AQ41" s="187"/>
      <c r="AR41" s="187"/>
      <c r="AS41" s="187"/>
      <c r="AT41" s="187"/>
      <c r="AU41" s="187"/>
      <c r="AV41" s="187"/>
      <c r="AW41" s="187"/>
      <c r="AX41" s="187"/>
      <c r="AY41" s="187"/>
      <c r="AZ41" s="187"/>
      <c r="BA41" s="187"/>
      <c r="BB41" s="187"/>
      <c r="BC41" s="187"/>
      <c r="BD41" s="187"/>
      <c r="BE41" s="187"/>
      <c r="BF41" s="187"/>
      <c r="BG41" s="187"/>
      <c r="BH41" s="187"/>
      <c r="BI41" s="187"/>
      <c r="BJ41" s="187"/>
      <c r="BK41" s="187"/>
      <c r="BL41" s="187"/>
      <c r="BM41" s="187"/>
      <c r="BN41" s="187"/>
      <c r="BO41" s="187"/>
      <c r="BP41" s="187"/>
      <c r="BQ41" s="187"/>
      <c r="BR41" s="187"/>
      <c r="BS41" s="187"/>
      <c r="BT41" s="187"/>
      <c r="BU41" s="187"/>
      <c r="BV41" s="187"/>
      <c r="BW41" s="187"/>
      <c r="BX41" s="187"/>
      <c r="BY41" s="227"/>
      <c r="BZ41" s="227"/>
      <c r="CA41" s="227"/>
      <c r="CB41" s="227"/>
      <c r="CC41" s="227"/>
      <c r="CD41" s="224"/>
      <c r="CE41" s="224"/>
      <c r="CF41" s="224"/>
      <c r="CG41" s="224"/>
      <c r="CH41" s="224"/>
      <c r="CJ41" s="252" t="str">
        <f t="shared" si="35"/>
        <v/>
      </c>
      <c r="CK41" s="253" t="str">
        <f>IF(CL41="","",IF(ISNUMBER(MATCH(CL41,$CL$6:CL40,0)),"",CJ41))</f>
        <v/>
      </c>
      <c r="CL41" s="181" t="str">
        <f t="shared" si="36"/>
        <v/>
      </c>
      <c r="CM41" s="175" t="str">
        <f t="shared" si="37"/>
        <v/>
      </c>
      <c r="CN41" s="175" t="str">
        <f t="shared" si="38"/>
        <v/>
      </c>
      <c r="CO41" s="175" t="str">
        <f t="shared" si="39"/>
        <v/>
      </c>
      <c r="CP41" s="59"/>
      <c r="CQ41" s="60"/>
      <c r="CR41" s="181" t="str">
        <f>IF(CS41="","",IF(ISNUMBER(MATCH(CS41,$CS$6:CS40,0)),"",CJ41))</f>
        <v/>
      </c>
      <c r="CS41" s="181" t="str">
        <f t="shared" si="14"/>
        <v/>
      </c>
      <c r="CT41" s="177" t="str">
        <f t="shared" si="41"/>
        <v/>
      </c>
      <c r="CU41" s="177" t="str">
        <f t="shared" si="42"/>
        <v/>
      </c>
      <c r="CV41" s="256" t="str">
        <f>IF(CW41="","",IF(ISNUMBER(MATCH(CW41,$CW$6:CW40,0)),"",CJ41))</f>
        <v/>
      </c>
      <c r="CW41" s="181" t="str">
        <f t="shared" si="15"/>
        <v/>
      </c>
      <c r="CX41" s="178" t="str">
        <f t="shared" si="43"/>
        <v/>
      </c>
      <c r="CY41" s="178" t="str">
        <f t="shared" si="44"/>
        <v/>
      </c>
      <c r="CZ41" s="184" t="str">
        <f t="shared" si="45"/>
        <v/>
      </c>
      <c r="DA41" s="68"/>
      <c r="DB41" s="69"/>
      <c r="DC41" s="181" t="str">
        <f>IF(DE41="","",IF(ISNUMBER(MATCH(DE41,$DE$6:DE40,0)),"",CJ41))</f>
        <v/>
      </c>
      <c r="DD41" s="181" t="str">
        <f t="shared" si="69"/>
        <v/>
      </c>
      <c r="DE41" s="181" t="str">
        <f t="shared" si="69"/>
        <v/>
      </c>
      <c r="DF41" s="177" t="str">
        <f t="shared" si="48"/>
        <v/>
      </c>
      <c r="DG41" s="185" t="str">
        <f t="shared" si="49"/>
        <v/>
      </c>
      <c r="DH41" s="77"/>
      <c r="DI41" s="69"/>
      <c r="DJ41" s="181" t="str">
        <f>IF(DL41="","",IF(ISNUMBER(MATCH(DL41,$DL$6:DL40,0)),"",CJ41))</f>
        <v/>
      </c>
      <c r="DK41" s="181" t="str">
        <f t="shared" si="70"/>
        <v/>
      </c>
      <c r="DL41" s="181" t="str">
        <f t="shared" si="70"/>
        <v/>
      </c>
      <c r="DM41" s="177" t="str">
        <f t="shared" si="52"/>
        <v/>
      </c>
      <c r="DN41" s="177" t="str">
        <f t="shared" si="53"/>
        <v/>
      </c>
      <c r="DO41" s="181" t="str">
        <f t="shared" si="18"/>
        <v/>
      </c>
      <c r="DP41" s="51"/>
      <c r="DQ41" s="51"/>
      <c r="DR41" s="51"/>
      <c r="EA41" s="227">
        <f t="shared" si="56"/>
        <v>0</v>
      </c>
      <c r="EB41" s="227">
        <f t="shared" si="19"/>
        <v>1</v>
      </c>
      <c r="EC41" s="227">
        <f t="shared" si="57"/>
        <v>1900</v>
      </c>
      <c r="EE41" s="227" t="str">
        <f t="shared" si="58"/>
        <v/>
      </c>
      <c r="EF41" s="227" t="str">
        <f t="shared" si="20"/>
        <v/>
      </c>
      <c r="EG41" s="227" t="str">
        <f t="shared" si="59"/>
        <v/>
      </c>
      <c r="EI41" s="227" t="str">
        <f t="shared" si="60"/>
        <v/>
      </c>
      <c r="EJ41" s="227" t="str">
        <f t="shared" si="21"/>
        <v/>
      </c>
      <c r="EK41" s="227" t="str">
        <f t="shared" si="61"/>
        <v/>
      </c>
      <c r="EM41" s="227" t="str">
        <f t="shared" si="62"/>
        <v/>
      </c>
      <c r="EN41" s="227" t="str">
        <f t="shared" si="22"/>
        <v/>
      </c>
      <c r="EO41" s="227" t="str">
        <f t="shared" si="63"/>
        <v/>
      </c>
      <c r="EQ41" s="227" t="str">
        <f t="shared" si="64"/>
        <v/>
      </c>
      <c r="ER41" s="227" t="str">
        <f t="shared" si="23"/>
        <v/>
      </c>
      <c r="ES41" s="227" t="str">
        <f t="shared" si="65"/>
        <v/>
      </c>
    </row>
    <row r="42" spans="2:149" x14ac:dyDescent="0.25">
      <c r="B42" s="160">
        <f>IF(COUNTIF(INDEX(Form!$B$9:$K$83,ROW(Calc!B36),),"")&lt;10,ROW(B44),0)</f>
        <v>0</v>
      </c>
      <c r="C42" s="161"/>
      <c r="E42" s="180" t="str">
        <f t="shared" si="71"/>
        <v/>
      </c>
      <c r="F42" s="180" t="str">
        <f>IFERROR(IF(ROWS(AllInput[])-COUNTIF(INDEX(Input!$B$7:$AJ$1006,,ROW(F42)-ROW($F$6)),"")&gt;0,ROW(F42)-ROW($F$6),""),"")</f>
        <v/>
      </c>
      <c r="G42" s="180" t="str">
        <f t="shared" si="72"/>
        <v/>
      </c>
      <c r="H42" s="147"/>
      <c r="I42" s="224" t="str">
        <f t="shared" si="24"/>
        <v/>
      </c>
      <c r="J42" s="224" t="str">
        <f t="shared" si="25"/>
        <v/>
      </c>
      <c r="K42" s="52"/>
      <c r="L42" s="224" t="str">
        <f>IF(P42="","",IF(ISNUMBER(MATCH(P42,$P$6:P41,0)),"",Y42))</f>
        <v/>
      </c>
      <c r="M42" s="224" t="str">
        <f>IF(Q42="","",IF(ISNUMBER(MATCH(Q42,$Q$6:Q41,0)),"",Y42))</f>
        <v/>
      </c>
      <c r="N42" s="224" t="str">
        <f>IF(R42="","",IF(ISNUMBER(MATCH(R42,$R$6:R41,0)),"",Y42))</f>
        <v/>
      </c>
      <c r="O42" s="224" t="str">
        <f>IF(S42="","",IF(ISNUMBER(MATCH(S42,$S$6:S41,0)),"",Y42))</f>
        <v/>
      </c>
      <c r="P42" s="224" t="str">
        <f t="shared" si="26"/>
        <v/>
      </c>
      <c r="Q42" s="224" t="str">
        <f t="shared" si="27"/>
        <v/>
      </c>
      <c r="R42" s="224" t="str">
        <f t="shared" si="28"/>
        <v/>
      </c>
      <c r="S42" s="224" t="str">
        <f t="shared" si="29"/>
        <v/>
      </c>
      <c r="T42" s="175" t="str">
        <f t="shared" si="30"/>
        <v/>
      </c>
      <c r="U42" s="175" t="str">
        <f t="shared" si="31"/>
        <v/>
      </c>
      <c r="V42" s="175" t="str">
        <f t="shared" si="32"/>
        <v/>
      </c>
      <c r="W42" s="175" t="str">
        <f t="shared" si="33"/>
        <v/>
      </c>
      <c r="X42" s="52"/>
      <c r="Y42" s="248"/>
      <c r="Z42" s="186"/>
      <c r="AA42" s="187"/>
      <c r="AB42" s="187"/>
      <c r="AC42" s="187"/>
      <c r="AD42" s="187"/>
      <c r="AE42" s="187"/>
      <c r="AF42" s="187"/>
      <c r="AG42" s="187"/>
      <c r="AH42" s="187"/>
      <c r="AI42" s="187"/>
      <c r="AJ42" s="187"/>
      <c r="AK42" s="187"/>
      <c r="AL42" s="187"/>
      <c r="AM42" s="187"/>
      <c r="AN42" s="187"/>
      <c r="AO42" s="187"/>
      <c r="AP42" s="187"/>
      <c r="AQ42" s="187"/>
      <c r="AR42" s="187"/>
      <c r="AS42" s="187"/>
      <c r="AT42" s="187"/>
      <c r="AU42" s="187"/>
      <c r="AV42" s="187"/>
      <c r="AW42" s="187"/>
      <c r="AX42" s="187"/>
      <c r="AY42" s="187"/>
      <c r="AZ42" s="187"/>
      <c r="BA42" s="187"/>
      <c r="BB42" s="187"/>
      <c r="BC42" s="187"/>
      <c r="BD42" s="187"/>
      <c r="BE42" s="187"/>
      <c r="BF42" s="187"/>
      <c r="BG42" s="187"/>
      <c r="BH42" s="187"/>
      <c r="BI42" s="187"/>
      <c r="BJ42" s="187"/>
      <c r="BK42" s="187"/>
      <c r="BL42" s="187"/>
      <c r="BM42" s="187"/>
      <c r="BN42" s="187"/>
      <c r="BO42" s="187"/>
      <c r="BP42" s="187"/>
      <c r="BQ42" s="187"/>
      <c r="BR42" s="187"/>
      <c r="BS42" s="187"/>
      <c r="BT42" s="187"/>
      <c r="BU42" s="187"/>
      <c r="BV42" s="187"/>
      <c r="BW42" s="187"/>
      <c r="BX42" s="187"/>
      <c r="BY42" s="227"/>
      <c r="BZ42" s="227"/>
      <c r="CA42" s="227"/>
      <c r="CB42" s="227"/>
      <c r="CC42" s="227"/>
      <c r="CD42" s="224"/>
      <c r="CE42" s="224"/>
      <c r="CF42" s="224"/>
      <c r="CG42" s="224"/>
      <c r="CH42" s="224"/>
      <c r="CJ42" s="252" t="str">
        <f t="shared" si="35"/>
        <v/>
      </c>
      <c r="CK42" s="253" t="str">
        <f>IF(CL42="","",IF(ISNUMBER(MATCH(CL42,$CL$6:CL41,0)),"",CJ42))</f>
        <v/>
      </c>
      <c r="CL42" s="181" t="str">
        <f t="shared" si="36"/>
        <v/>
      </c>
      <c r="CM42" s="175" t="str">
        <f t="shared" si="37"/>
        <v/>
      </c>
      <c r="CN42" s="175" t="str">
        <f t="shared" si="38"/>
        <v/>
      </c>
      <c r="CO42" s="175" t="str">
        <f t="shared" si="39"/>
        <v/>
      </c>
      <c r="CP42" s="59"/>
      <c r="CQ42" s="60"/>
      <c r="CR42" s="181" t="str">
        <f>IF(CS42="","",IF(ISNUMBER(MATCH(CS42,$CS$6:CS41,0)),"",CJ42))</f>
        <v/>
      </c>
      <c r="CS42" s="181" t="str">
        <f t="shared" si="14"/>
        <v/>
      </c>
      <c r="CT42" s="177" t="str">
        <f t="shared" si="41"/>
        <v/>
      </c>
      <c r="CU42" s="177" t="str">
        <f t="shared" si="42"/>
        <v/>
      </c>
      <c r="CV42" s="256" t="str">
        <f>IF(CW42="","",IF(ISNUMBER(MATCH(CW42,$CW$6:CW41,0)),"",CJ42))</f>
        <v/>
      </c>
      <c r="CW42" s="181" t="str">
        <f t="shared" si="15"/>
        <v/>
      </c>
      <c r="CX42" s="178" t="str">
        <f t="shared" si="43"/>
        <v/>
      </c>
      <c r="CY42" s="178" t="str">
        <f t="shared" si="44"/>
        <v/>
      </c>
      <c r="CZ42" s="184" t="str">
        <f t="shared" si="45"/>
        <v/>
      </c>
      <c r="DA42" s="68"/>
      <c r="DB42" s="69"/>
      <c r="DC42" s="181" t="str">
        <f>IF(DE42="","",IF(ISNUMBER(MATCH(DE42,$DE$6:DE41,0)),"",CJ42))</f>
        <v/>
      </c>
      <c r="DD42" s="181" t="str">
        <f t="shared" si="69"/>
        <v/>
      </c>
      <c r="DE42" s="181" t="str">
        <f t="shared" si="69"/>
        <v/>
      </c>
      <c r="DF42" s="177" t="str">
        <f t="shared" si="48"/>
        <v/>
      </c>
      <c r="DG42" s="185" t="str">
        <f t="shared" si="49"/>
        <v/>
      </c>
      <c r="DH42" s="77"/>
      <c r="DI42" s="69"/>
      <c r="DJ42" s="181" t="str">
        <f>IF(DL42="","",IF(ISNUMBER(MATCH(DL42,$DL$6:DL41,0)),"",CJ42))</f>
        <v/>
      </c>
      <c r="DK42" s="181" t="str">
        <f t="shared" si="70"/>
        <v/>
      </c>
      <c r="DL42" s="181" t="str">
        <f t="shared" si="70"/>
        <v/>
      </c>
      <c r="DM42" s="177" t="str">
        <f t="shared" si="52"/>
        <v/>
      </c>
      <c r="DN42" s="177" t="str">
        <f t="shared" si="53"/>
        <v/>
      </c>
      <c r="DO42" s="181" t="str">
        <f t="shared" si="18"/>
        <v/>
      </c>
      <c r="DP42" s="51"/>
      <c r="DQ42" s="51"/>
      <c r="DR42" s="51"/>
      <c r="EA42" s="227">
        <f t="shared" si="56"/>
        <v>0</v>
      </c>
      <c r="EB42" s="227">
        <f t="shared" si="19"/>
        <v>1</v>
      </c>
      <c r="EC42" s="227">
        <f t="shared" si="57"/>
        <v>1900</v>
      </c>
      <c r="EE42" s="227" t="str">
        <f t="shared" si="58"/>
        <v/>
      </c>
      <c r="EF42" s="227" t="str">
        <f t="shared" si="20"/>
        <v/>
      </c>
      <c r="EG42" s="227" t="str">
        <f t="shared" si="59"/>
        <v/>
      </c>
      <c r="EI42" s="227" t="str">
        <f t="shared" si="60"/>
        <v/>
      </c>
      <c r="EJ42" s="227" t="str">
        <f t="shared" si="21"/>
        <v/>
      </c>
      <c r="EK42" s="227" t="str">
        <f t="shared" si="61"/>
        <v/>
      </c>
      <c r="EM42" s="227" t="str">
        <f t="shared" si="62"/>
        <v/>
      </c>
      <c r="EN42" s="227" t="str">
        <f t="shared" si="22"/>
        <v/>
      </c>
      <c r="EO42" s="227" t="str">
        <f t="shared" si="63"/>
        <v/>
      </c>
      <c r="EQ42" s="227" t="str">
        <f t="shared" si="64"/>
        <v/>
      </c>
      <c r="ER42" s="227" t="str">
        <f t="shared" si="23"/>
        <v/>
      </c>
      <c r="ES42" s="227" t="str">
        <f t="shared" si="65"/>
        <v/>
      </c>
    </row>
    <row r="43" spans="2:149" x14ac:dyDescent="0.25">
      <c r="B43" s="160">
        <f>IF(COUNTIF(INDEX(Form!$B$9:$K$83,ROW(Calc!B37),),"")&lt;10,ROW(B45),0)</f>
        <v>0</v>
      </c>
      <c r="C43" s="161"/>
      <c r="E43" s="180" t="str">
        <f t="shared" si="71"/>
        <v/>
      </c>
      <c r="F43" s="180" t="str">
        <f>IFERROR(IF(ROWS(AllInput[])-COUNTIF(INDEX(Input!$B$7:$AJ$1006,,ROW(F43)-ROW($F$6)),"")&gt;0,ROW(F43)-ROW($F$6),""),"")</f>
        <v/>
      </c>
      <c r="G43" s="180" t="str">
        <f t="shared" si="72"/>
        <v/>
      </c>
      <c r="H43" s="147"/>
      <c r="I43" s="224" t="str">
        <f t="shared" si="24"/>
        <v/>
      </c>
      <c r="J43" s="224" t="str">
        <f t="shared" si="25"/>
        <v/>
      </c>
      <c r="K43" s="52"/>
      <c r="L43" s="224" t="str">
        <f>IF(P43="","",IF(ISNUMBER(MATCH(P43,$P$6:P42,0)),"",Y43))</f>
        <v/>
      </c>
      <c r="M43" s="224" t="str">
        <f>IF(Q43="","",IF(ISNUMBER(MATCH(Q43,$Q$6:Q42,0)),"",Y43))</f>
        <v/>
      </c>
      <c r="N43" s="224" t="str">
        <f>IF(R43="","",IF(ISNUMBER(MATCH(R43,$R$6:R42,0)),"",Y43))</f>
        <v/>
      </c>
      <c r="O43" s="224" t="str">
        <f>IF(S43="","",IF(ISNUMBER(MATCH(S43,$S$6:S42,0)),"",Y43))</f>
        <v/>
      </c>
      <c r="P43" s="224" t="str">
        <f t="shared" si="26"/>
        <v/>
      </c>
      <c r="Q43" s="224" t="str">
        <f t="shared" si="27"/>
        <v/>
      </c>
      <c r="R43" s="224" t="str">
        <f t="shared" si="28"/>
        <v/>
      </c>
      <c r="S43" s="224" t="str">
        <f t="shared" si="29"/>
        <v/>
      </c>
      <c r="T43" s="175" t="str">
        <f t="shared" si="30"/>
        <v/>
      </c>
      <c r="U43" s="175" t="str">
        <f t="shared" si="31"/>
        <v/>
      </c>
      <c r="V43" s="175" t="str">
        <f t="shared" si="32"/>
        <v/>
      </c>
      <c r="W43" s="175" t="str">
        <f t="shared" si="33"/>
        <v/>
      </c>
      <c r="X43" s="52"/>
      <c r="Y43" s="248"/>
      <c r="Z43" s="186"/>
      <c r="AA43" s="187"/>
      <c r="AB43" s="187"/>
      <c r="AC43" s="187"/>
      <c r="AD43" s="187"/>
      <c r="AE43" s="187"/>
      <c r="AF43" s="187"/>
      <c r="AG43" s="187"/>
      <c r="AH43" s="187"/>
      <c r="AI43" s="187"/>
      <c r="AJ43" s="187"/>
      <c r="AK43" s="187"/>
      <c r="AL43" s="187"/>
      <c r="AM43" s="187"/>
      <c r="AN43" s="187"/>
      <c r="AO43" s="187"/>
      <c r="AP43" s="187"/>
      <c r="AQ43" s="187"/>
      <c r="AR43" s="187"/>
      <c r="AS43" s="187"/>
      <c r="AT43" s="187"/>
      <c r="AU43" s="187"/>
      <c r="AV43" s="187"/>
      <c r="AW43" s="187"/>
      <c r="AX43" s="187"/>
      <c r="AY43" s="187"/>
      <c r="AZ43" s="187"/>
      <c r="BA43" s="187"/>
      <c r="BB43" s="187"/>
      <c r="BC43" s="187"/>
      <c r="BD43" s="187"/>
      <c r="BE43" s="187"/>
      <c r="BF43" s="187"/>
      <c r="BG43" s="187"/>
      <c r="BH43" s="187"/>
      <c r="BI43" s="187"/>
      <c r="BJ43" s="187"/>
      <c r="BK43" s="187"/>
      <c r="BL43" s="187"/>
      <c r="BM43" s="187"/>
      <c r="BN43" s="187"/>
      <c r="BO43" s="187"/>
      <c r="BP43" s="187"/>
      <c r="BQ43" s="187"/>
      <c r="BR43" s="187"/>
      <c r="BS43" s="187"/>
      <c r="BT43" s="187"/>
      <c r="BU43" s="187"/>
      <c r="BV43" s="187"/>
      <c r="BW43" s="187"/>
      <c r="BX43" s="187"/>
      <c r="BY43" s="227"/>
      <c r="BZ43" s="227"/>
      <c r="CA43" s="227"/>
      <c r="CB43" s="227"/>
      <c r="CC43" s="227"/>
      <c r="CD43" s="224"/>
      <c r="CE43" s="224"/>
      <c r="CF43" s="224"/>
      <c r="CG43" s="224"/>
      <c r="CH43" s="224"/>
      <c r="CJ43" s="252" t="str">
        <f t="shared" si="35"/>
        <v/>
      </c>
      <c r="CK43" s="253" t="str">
        <f>IF(CL43="","",IF(ISNUMBER(MATCH(CL43,$CL$6:CL42,0)),"",CJ43))</f>
        <v/>
      </c>
      <c r="CL43" s="181" t="str">
        <f t="shared" si="36"/>
        <v/>
      </c>
      <c r="CM43" s="175" t="str">
        <f t="shared" si="37"/>
        <v/>
      </c>
      <c r="CN43" s="175" t="str">
        <f t="shared" si="38"/>
        <v/>
      </c>
      <c r="CO43" s="175" t="str">
        <f t="shared" si="39"/>
        <v/>
      </c>
      <c r="CP43" s="59"/>
      <c r="CQ43" s="60"/>
      <c r="CR43" s="181" t="str">
        <f>IF(CS43="","",IF(ISNUMBER(MATCH(CS43,$CS$6:CS42,0)),"",CJ43))</f>
        <v/>
      </c>
      <c r="CS43" s="181" t="str">
        <f t="shared" si="14"/>
        <v/>
      </c>
      <c r="CT43" s="177" t="str">
        <f t="shared" si="41"/>
        <v/>
      </c>
      <c r="CU43" s="177" t="str">
        <f t="shared" si="42"/>
        <v/>
      </c>
      <c r="CV43" s="256" t="str">
        <f>IF(CW43="","",IF(ISNUMBER(MATCH(CW43,$CW$6:CW42,0)),"",CJ43))</f>
        <v/>
      </c>
      <c r="CW43" s="181" t="str">
        <f t="shared" si="15"/>
        <v/>
      </c>
      <c r="CX43" s="178" t="str">
        <f t="shared" si="43"/>
        <v/>
      </c>
      <c r="CY43" s="178" t="str">
        <f t="shared" si="44"/>
        <v/>
      </c>
      <c r="CZ43" s="184" t="str">
        <f t="shared" si="45"/>
        <v/>
      </c>
      <c r="DA43" s="68"/>
      <c r="DB43" s="69"/>
      <c r="DC43" s="181" t="str">
        <f>IF(DE43="","",IF(ISNUMBER(MATCH(DE43,$DE$6:DE42,0)),"",CJ43))</f>
        <v/>
      </c>
      <c r="DD43" s="181" t="str">
        <f t="shared" si="69"/>
        <v/>
      </c>
      <c r="DE43" s="181" t="str">
        <f t="shared" si="69"/>
        <v/>
      </c>
      <c r="DF43" s="177" t="str">
        <f t="shared" si="48"/>
        <v/>
      </c>
      <c r="DG43" s="185" t="str">
        <f t="shared" si="49"/>
        <v/>
      </c>
      <c r="DH43" s="77"/>
      <c r="DI43" s="69"/>
      <c r="DJ43" s="181" t="str">
        <f>IF(DL43="","",IF(ISNUMBER(MATCH(DL43,$DL$6:DL42,0)),"",CJ43))</f>
        <v/>
      </c>
      <c r="DK43" s="181" t="str">
        <f t="shared" si="70"/>
        <v/>
      </c>
      <c r="DL43" s="181" t="str">
        <f t="shared" si="70"/>
        <v/>
      </c>
      <c r="DM43" s="177" t="str">
        <f t="shared" si="52"/>
        <v/>
      </c>
      <c r="DN43" s="177" t="str">
        <f t="shared" si="53"/>
        <v/>
      </c>
      <c r="DO43" s="181" t="str">
        <f t="shared" si="18"/>
        <v/>
      </c>
      <c r="DP43" s="51"/>
      <c r="DQ43" s="51"/>
      <c r="DR43" s="51"/>
      <c r="EA43" s="227">
        <f t="shared" si="56"/>
        <v>0</v>
      </c>
      <c r="EB43" s="227">
        <f t="shared" si="19"/>
        <v>1</v>
      </c>
      <c r="EC43" s="227">
        <f t="shared" si="57"/>
        <v>1900</v>
      </c>
      <c r="EE43" s="227" t="str">
        <f t="shared" si="58"/>
        <v/>
      </c>
      <c r="EF43" s="227" t="str">
        <f t="shared" si="20"/>
        <v/>
      </c>
      <c r="EG43" s="227" t="str">
        <f t="shared" si="59"/>
        <v/>
      </c>
      <c r="EI43" s="227" t="str">
        <f t="shared" si="60"/>
        <v/>
      </c>
      <c r="EJ43" s="227" t="str">
        <f t="shared" si="21"/>
        <v/>
      </c>
      <c r="EK43" s="227" t="str">
        <f t="shared" si="61"/>
        <v/>
      </c>
      <c r="EM43" s="227" t="str">
        <f t="shared" si="62"/>
        <v/>
      </c>
      <c r="EN43" s="227" t="str">
        <f t="shared" si="22"/>
        <v/>
      </c>
      <c r="EO43" s="227" t="str">
        <f t="shared" si="63"/>
        <v/>
      </c>
      <c r="EQ43" s="227" t="str">
        <f t="shared" si="64"/>
        <v/>
      </c>
      <c r="ER43" s="227" t="str">
        <f t="shared" si="23"/>
        <v/>
      </c>
      <c r="ES43" s="227" t="str">
        <f t="shared" si="65"/>
        <v/>
      </c>
    </row>
    <row r="44" spans="2:149" x14ac:dyDescent="0.25">
      <c r="B44" s="160">
        <f>IF(COUNTIF(INDEX(Form!$B$9:$K$83,ROW(Calc!B38),),"")&lt;10,ROW(B46),0)</f>
        <v>0</v>
      </c>
      <c r="C44" s="161"/>
      <c r="E44" s="180" t="str">
        <f t="shared" si="71"/>
        <v/>
      </c>
      <c r="F44" s="180" t="str">
        <f>IFERROR(IF(ROWS(AllInput[])-COUNTIF(INDEX(Input!$B$7:$AJ$1006,,ROW(F44)-ROW($F$6)),"")&gt;0,ROW(F44)-ROW($F$6),""),"")</f>
        <v/>
      </c>
      <c r="G44" s="180" t="str">
        <f t="shared" si="72"/>
        <v/>
      </c>
      <c r="H44" s="147"/>
      <c r="I44" s="224" t="str">
        <f t="shared" si="24"/>
        <v/>
      </c>
      <c r="J44" s="224" t="str">
        <f t="shared" si="25"/>
        <v/>
      </c>
      <c r="K44" s="52"/>
      <c r="L44" s="224" t="str">
        <f>IF(P44="","",IF(ISNUMBER(MATCH(P44,$P$6:P43,0)),"",Y44))</f>
        <v/>
      </c>
      <c r="M44" s="224" t="str">
        <f>IF(Q44="","",IF(ISNUMBER(MATCH(Q44,$Q$6:Q43,0)),"",Y44))</f>
        <v/>
      </c>
      <c r="N44" s="224" t="str">
        <f>IF(R44="","",IF(ISNUMBER(MATCH(R44,$R$6:R43,0)),"",Y44))</f>
        <v/>
      </c>
      <c r="O44" s="224" t="str">
        <f>IF(S44="","",IF(ISNUMBER(MATCH(S44,$S$6:S43,0)),"",Y44))</f>
        <v/>
      </c>
      <c r="P44" s="224" t="str">
        <f t="shared" si="26"/>
        <v/>
      </c>
      <c r="Q44" s="224" t="str">
        <f t="shared" si="27"/>
        <v/>
      </c>
      <c r="R44" s="224" t="str">
        <f t="shared" si="28"/>
        <v/>
      </c>
      <c r="S44" s="224" t="str">
        <f t="shared" si="29"/>
        <v/>
      </c>
      <c r="T44" s="175" t="str">
        <f t="shared" si="30"/>
        <v/>
      </c>
      <c r="U44" s="175" t="str">
        <f t="shared" si="31"/>
        <v/>
      </c>
      <c r="V44" s="175" t="str">
        <f t="shared" si="32"/>
        <v/>
      </c>
      <c r="W44" s="175" t="str">
        <f t="shared" si="33"/>
        <v/>
      </c>
      <c r="X44" s="52"/>
      <c r="Y44" s="248"/>
      <c r="Z44" s="186"/>
      <c r="AA44" s="187"/>
      <c r="AB44" s="187"/>
      <c r="AC44" s="187"/>
      <c r="AD44" s="187"/>
      <c r="AE44" s="187"/>
      <c r="AF44" s="187"/>
      <c r="AG44" s="187"/>
      <c r="AH44" s="187"/>
      <c r="AI44" s="187"/>
      <c r="AJ44" s="187"/>
      <c r="AK44" s="187"/>
      <c r="AL44" s="187"/>
      <c r="AM44" s="187"/>
      <c r="AN44" s="187"/>
      <c r="AO44" s="187"/>
      <c r="AP44" s="187"/>
      <c r="AQ44" s="187"/>
      <c r="AR44" s="187"/>
      <c r="AS44" s="187"/>
      <c r="AT44" s="187"/>
      <c r="AU44" s="187"/>
      <c r="AV44" s="187"/>
      <c r="AW44" s="187"/>
      <c r="AX44" s="187"/>
      <c r="AY44" s="187"/>
      <c r="AZ44" s="187"/>
      <c r="BA44" s="187"/>
      <c r="BB44" s="187"/>
      <c r="BC44" s="187"/>
      <c r="BD44" s="187"/>
      <c r="BE44" s="187"/>
      <c r="BF44" s="187"/>
      <c r="BG44" s="187"/>
      <c r="BH44" s="187"/>
      <c r="BI44" s="187"/>
      <c r="BJ44" s="187"/>
      <c r="BK44" s="187"/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7"/>
      <c r="BW44" s="187"/>
      <c r="BX44" s="187"/>
      <c r="BY44" s="227"/>
      <c r="BZ44" s="227"/>
      <c r="CA44" s="227"/>
      <c r="CB44" s="227"/>
      <c r="CC44" s="227"/>
      <c r="CD44" s="224"/>
      <c r="CE44" s="224"/>
      <c r="CF44" s="224"/>
      <c r="CG44" s="224"/>
      <c r="CH44" s="224"/>
      <c r="CJ44" s="252" t="str">
        <f t="shared" si="35"/>
        <v/>
      </c>
      <c r="CK44" s="253" t="str">
        <f>IF(CL44="","",IF(ISNUMBER(MATCH(CL44,$CL$6:CL43,0)),"",CJ44))</f>
        <v/>
      </c>
      <c r="CL44" s="181" t="str">
        <f t="shared" si="36"/>
        <v/>
      </c>
      <c r="CM44" s="175" t="str">
        <f t="shared" si="37"/>
        <v/>
      </c>
      <c r="CN44" s="175" t="str">
        <f t="shared" si="38"/>
        <v/>
      </c>
      <c r="CO44" s="175" t="str">
        <f t="shared" si="39"/>
        <v/>
      </c>
      <c r="CP44" s="59"/>
      <c r="CQ44" s="60"/>
      <c r="CR44" s="181" t="str">
        <f>IF(CS44="","",IF(ISNUMBER(MATCH(CS44,$CS$6:CS43,0)),"",CJ44))</f>
        <v/>
      </c>
      <c r="CS44" s="181" t="str">
        <f t="shared" si="14"/>
        <v/>
      </c>
      <c r="CT44" s="177" t="str">
        <f t="shared" si="41"/>
        <v/>
      </c>
      <c r="CU44" s="177" t="str">
        <f t="shared" si="42"/>
        <v/>
      </c>
      <c r="CV44" s="256" t="str">
        <f>IF(CW44="","",IF(ISNUMBER(MATCH(CW44,$CW$6:CW43,0)),"",CJ44))</f>
        <v/>
      </c>
      <c r="CW44" s="181" t="str">
        <f t="shared" si="15"/>
        <v/>
      </c>
      <c r="CX44" s="178" t="str">
        <f t="shared" si="43"/>
        <v/>
      </c>
      <c r="CY44" s="178" t="str">
        <f t="shared" si="44"/>
        <v/>
      </c>
      <c r="CZ44" s="184" t="str">
        <f t="shared" si="45"/>
        <v/>
      </c>
      <c r="DA44" s="68"/>
      <c r="DB44" s="69"/>
      <c r="DC44" s="181" t="str">
        <f>IF(DE44="","",IF(ISNUMBER(MATCH(DE44,$DE$6:DE43,0)),"",CJ44))</f>
        <v/>
      </c>
      <c r="DD44" s="181" t="str">
        <f t="shared" si="69"/>
        <v/>
      </c>
      <c r="DE44" s="181" t="str">
        <f t="shared" si="69"/>
        <v/>
      </c>
      <c r="DF44" s="177" t="str">
        <f t="shared" si="48"/>
        <v/>
      </c>
      <c r="DG44" s="185" t="str">
        <f t="shared" si="49"/>
        <v/>
      </c>
      <c r="DH44" s="77"/>
      <c r="DI44" s="69"/>
      <c r="DJ44" s="181" t="str">
        <f>IF(DL44="","",IF(ISNUMBER(MATCH(DL44,$DL$6:DL43,0)),"",CJ44))</f>
        <v/>
      </c>
      <c r="DK44" s="181" t="str">
        <f t="shared" si="70"/>
        <v/>
      </c>
      <c r="DL44" s="181" t="str">
        <f t="shared" si="70"/>
        <v/>
      </c>
      <c r="DM44" s="177" t="str">
        <f t="shared" si="52"/>
        <v/>
      </c>
      <c r="DN44" s="177" t="str">
        <f t="shared" si="53"/>
        <v/>
      </c>
      <c r="DO44" s="181" t="str">
        <f t="shared" si="18"/>
        <v/>
      </c>
      <c r="DP44" s="51"/>
      <c r="DQ44" s="51"/>
      <c r="DR44" s="51"/>
      <c r="EA44" s="227">
        <f t="shared" si="56"/>
        <v>0</v>
      </c>
      <c r="EB44" s="227">
        <f t="shared" si="19"/>
        <v>1</v>
      </c>
      <c r="EC44" s="227">
        <f t="shared" si="57"/>
        <v>1900</v>
      </c>
      <c r="EE44" s="227" t="str">
        <f t="shared" si="58"/>
        <v/>
      </c>
      <c r="EF44" s="227" t="str">
        <f t="shared" si="20"/>
        <v/>
      </c>
      <c r="EG44" s="227" t="str">
        <f t="shared" si="59"/>
        <v/>
      </c>
      <c r="EI44" s="227" t="str">
        <f t="shared" si="60"/>
        <v/>
      </c>
      <c r="EJ44" s="227" t="str">
        <f t="shared" si="21"/>
        <v/>
      </c>
      <c r="EK44" s="227" t="str">
        <f t="shared" si="61"/>
        <v/>
      </c>
      <c r="EM44" s="227" t="str">
        <f t="shared" si="62"/>
        <v/>
      </c>
      <c r="EN44" s="227" t="str">
        <f t="shared" si="22"/>
        <v/>
      </c>
      <c r="EO44" s="227" t="str">
        <f t="shared" si="63"/>
        <v/>
      </c>
      <c r="EQ44" s="227" t="str">
        <f t="shared" si="64"/>
        <v/>
      </c>
      <c r="ER44" s="227" t="str">
        <f t="shared" si="23"/>
        <v/>
      </c>
      <c r="ES44" s="227" t="str">
        <f t="shared" si="65"/>
        <v/>
      </c>
    </row>
    <row r="45" spans="2:149" x14ac:dyDescent="0.25">
      <c r="B45" s="160">
        <f>IF(COUNTIF(INDEX(Form!$B$9:$K$83,ROW(Calc!B39),),"")&lt;10,ROW(B47),0)</f>
        <v>0</v>
      </c>
      <c r="C45" s="161"/>
      <c r="E45" s="180" t="str">
        <f t="shared" si="71"/>
        <v/>
      </c>
      <c r="F45" s="180" t="str">
        <f>IFERROR(IF(ROWS(AllInput[])-COUNTIF(INDEX(Input!$B$7:$AJ$1006,,ROW(F45)-ROW($F$6)),"")&gt;0,ROW(F45)-ROW($F$6),""),"")</f>
        <v/>
      </c>
      <c r="G45" s="180" t="str">
        <f t="shared" si="72"/>
        <v/>
      </c>
      <c r="H45" s="147"/>
      <c r="I45" s="224" t="str">
        <f t="shared" si="24"/>
        <v/>
      </c>
      <c r="J45" s="224" t="str">
        <f t="shared" si="25"/>
        <v/>
      </c>
      <c r="K45" s="52"/>
      <c r="L45" s="224" t="str">
        <f>IF(P45="","",IF(ISNUMBER(MATCH(P45,$P$6:P44,0)),"",Y45))</f>
        <v/>
      </c>
      <c r="M45" s="224" t="str">
        <f>IF(Q45="","",IF(ISNUMBER(MATCH(Q45,$Q$6:Q44,0)),"",Y45))</f>
        <v/>
      </c>
      <c r="N45" s="224" t="str">
        <f>IF(R45="","",IF(ISNUMBER(MATCH(R45,$R$6:R44,0)),"",Y45))</f>
        <v/>
      </c>
      <c r="O45" s="224" t="str">
        <f>IF(S45="","",IF(ISNUMBER(MATCH(S45,$S$6:S44,0)),"",Y45))</f>
        <v/>
      </c>
      <c r="P45" s="224" t="str">
        <f t="shared" si="26"/>
        <v/>
      </c>
      <c r="Q45" s="224" t="str">
        <f t="shared" si="27"/>
        <v/>
      </c>
      <c r="R45" s="224" t="str">
        <f t="shared" si="28"/>
        <v/>
      </c>
      <c r="S45" s="224" t="str">
        <f t="shared" si="29"/>
        <v/>
      </c>
      <c r="T45" s="175" t="str">
        <f t="shared" si="30"/>
        <v/>
      </c>
      <c r="U45" s="175" t="str">
        <f t="shared" si="31"/>
        <v/>
      </c>
      <c r="V45" s="175" t="str">
        <f t="shared" si="32"/>
        <v/>
      </c>
      <c r="W45" s="175" t="str">
        <f t="shared" si="33"/>
        <v/>
      </c>
      <c r="X45" s="52"/>
      <c r="Y45" s="248"/>
      <c r="Z45" s="186"/>
      <c r="AA45" s="187"/>
      <c r="AB45" s="187"/>
      <c r="AC45" s="187"/>
      <c r="AD45" s="187"/>
      <c r="AE45" s="187"/>
      <c r="AF45" s="187"/>
      <c r="AG45" s="187"/>
      <c r="AH45" s="187"/>
      <c r="AI45" s="187"/>
      <c r="AJ45" s="187"/>
      <c r="AK45" s="187"/>
      <c r="AL45" s="187"/>
      <c r="AM45" s="187"/>
      <c r="AN45" s="187"/>
      <c r="AO45" s="187"/>
      <c r="AP45" s="187"/>
      <c r="AQ45" s="187"/>
      <c r="AR45" s="187"/>
      <c r="AS45" s="187"/>
      <c r="AT45" s="187"/>
      <c r="AU45" s="187"/>
      <c r="AV45" s="187"/>
      <c r="AW45" s="187"/>
      <c r="AX45" s="187"/>
      <c r="AY45" s="187"/>
      <c r="AZ45" s="187"/>
      <c r="BA45" s="187"/>
      <c r="BB45" s="187"/>
      <c r="BC45" s="187"/>
      <c r="BD45" s="187"/>
      <c r="BE45" s="187"/>
      <c r="BF45" s="187"/>
      <c r="BG45" s="187"/>
      <c r="BH45" s="187"/>
      <c r="BI45" s="187"/>
      <c r="BJ45" s="187"/>
      <c r="BK45" s="187"/>
      <c r="BL45" s="187"/>
      <c r="BM45" s="187"/>
      <c r="BN45" s="187"/>
      <c r="BO45" s="187"/>
      <c r="BP45" s="187"/>
      <c r="BQ45" s="187"/>
      <c r="BR45" s="187"/>
      <c r="BS45" s="187"/>
      <c r="BT45" s="187"/>
      <c r="BU45" s="187"/>
      <c r="BV45" s="187"/>
      <c r="BW45" s="187"/>
      <c r="BX45" s="187"/>
      <c r="BY45" s="227"/>
      <c r="BZ45" s="227"/>
      <c r="CA45" s="227"/>
      <c r="CB45" s="227"/>
      <c r="CC45" s="227"/>
      <c r="CD45" s="224"/>
      <c r="CE45" s="224"/>
      <c r="CF45" s="224"/>
      <c r="CG45" s="224"/>
      <c r="CH45" s="224"/>
      <c r="CJ45" s="252" t="str">
        <f t="shared" si="35"/>
        <v/>
      </c>
      <c r="CK45" s="253" t="str">
        <f>IF(CL45="","",IF(ISNUMBER(MATCH(CL45,$CL$6:CL44,0)),"",CJ45))</f>
        <v/>
      </c>
      <c r="CL45" s="181" t="str">
        <f t="shared" si="36"/>
        <v/>
      </c>
      <c r="CM45" s="175" t="str">
        <f t="shared" si="37"/>
        <v/>
      </c>
      <c r="CN45" s="175" t="str">
        <f t="shared" si="38"/>
        <v/>
      </c>
      <c r="CO45" s="175" t="str">
        <f t="shared" si="39"/>
        <v/>
      </c>
      <c r="CP45" s="59"/>
      <c r="CQ45" s="60"/>
      <c r="CR45" s="181" t="str">
        <f>IF(CS45="","",IF(ISNUMBER(MATCH(CS45,$CS$6:CS44,0)),"",CJ45))</f>
        <v/>
      </c>
      <c r="CS45" s="181" t="str">
        <f t="shared" si="14"/>
        <v/>
      </c>
      <c r="CT45" s="177" t="str">
        <f t="shared" si="41"/>
        <v/>
      </c>
      <c r="CU45" s="177" t="str">
        <f t="shared" si="42"/>
        <v/>
      </c>
      <c r="CV45" s="256" t="str">
        <f>IF(CW45="","",IF(ISNUMBER(MATCH(CW45,$CW$6:CW44,0)),"",CJ45))</f>
        <v/>
      </c>
      <c r="CW45" s="181" t="str">
        <f t="shared" si="15"/>
        <v/>
      </c>
      <c r="CX45" s="178" t="str">
        <f t="shared" si="43"/>
        <v/>
      </c>
      <c r="CY45" s="178" t="str">
        <f t="shared" si="44"/>
        <v/>
      </c>
      <c r="CZ45" s="184" t="str">
        <f t="shared" si="45"/>
        <v/>
      </c>
      <c r="DA45" s="68"/>
      <c r="DB45" s="69"/>
      <c r="DC45" s="181" t="str">
        <f>IF(DE45="","",IF(ISNUMBER(MATCH(DE45,$DE$6:DE44,0)),"",CJ45))</f>
        <v/>
      </c>
      <c r="DD45" s="181" t="str">
        <f t="shared" si="69"/>
        <v/>
      </c>
      <c r="DE45" s="181" t="str">
        <f t="shared" si="69"/>
        <v/>
      </c>
      <c r="DF45" s="177" t="str">
        <f t="shared" si="48"/>
        <v/>
      </c>
      <c r="DG45" s="185" t="str">
        <f t="shared" si="49"/>
        <v/>
      </c>
      <c r="DH45" s="77"/>
      <c r="DI45" s="69"/>
      <c r="DJ45" s="181" t="str">
        <f>IF(DL45="","",IF(ISNUMBER(MATCH(DL45,$DL$6:DL44,0)),"",CJ45))</f>
        <v/>
      </c>
      <c r="DK45" s="181" t="str">
        <f t="shared" si="70"/>
        <v/>
      </c>
      <c r="DL45" s="181" t="str">
        <f t="shared" si="70"/>
        <v/>
      </c>
      <c r="DM45" s="177" t="str">
        <f t="shared" si="52"/>
        <v/>
      </c>
      <c r="DN45" s="177" t="str">
        <f t="shared" si="53"/>
        <v/>
      </c>
      <c r="DO45" s="181" t="str">
        <f t="shared" si="18"/>
        <v/>
      </c>
      <c r="DP45" s="51"/>
      <c r="DQ45" s="51"/>
      <c r="DR45" s="51"/>
      <c r="EA45" s="227">
        <f t="shared" si="56"/>
        <v>0</v>
      </c>
      <c r="EB45" s="227">
        <f t="shared" si="19"/>
        <v>1</v>
      </c>
      <c r="EC45" s="227">
        <f t="shared" si="57"/>
        <v>1900</v>
      </c>
      <c r="EE45" s="227" t="str">
        <f t="shared" si="58"/>
        <v/>
      </c>
      <c r="EF45" s="227" t="str">
        <f t="shared" si="20"/>
        <v/>
      </c>
      <c r="EG45" s="227" t="str">
        <f t="shared" si="59"/>
        <v/>
      </c>
      <c r="EI45" s="227" t="str">
        <f t="shared" si="60"/>
        <v/>
      </c>
      <c r="EJ45" s="227" t="str">
        <f t="shared" si="21"/>
        <v/>
      </c>
      <c r="EK45" s="227" t="str">
        <f t="shared" si="61"/>
        <v/>
      </c>
      <c r="EM45" s="227" t="str">
        <f t="shared" si="62"/>
        <v/>
      </c>
      <c r="EN45" s="227" t="str">
        <f t="shared" si="22"/>
        <v/>
      </c>
      <c r="EO45" s="227" t="str">
        <f t="shared" si="63"/>
        <v/>
      </c>
      <c r="EQ45" s="227" t="str">
        <f t="shared" si="64"/>
        <v/>
      </c>
      <c r="ER45" s="227" t="str">
        <f t="shared" si="23"/>
        <v/>
      </c>
      <c r="ES45" s="227" t="str">
        <f t="shared" si="65"/>
        <v/>
      </c>
    </row>
    <row r="46" spans="2:149" x14ac:dyDescent="0.25">
      <c r="B46" s="160">
        <f>IF(COUNTIF(INDEX(Form!$B$9:$K$83,ROW(Calc!B40),),"")&lt;10,ROW(B48),0)</f>
        <v>0</v>
      </c>
      <c r="C46" s="161"/>
      <c r="E46" s="180" t="str">
        <f t="shared" si="71"/>
        <v/>
      </c>
      <c r="F46" s="180" t="str">
        <f>IFERROR(IF(ROWS(AllInput[])-COUNTIF(INDEX(Input!$B$7:$AJ$1006,,ROW(F46)-ROW($F$6)),"")&gt;0,ROW(F46)-ROW($F$6),""),"")</f>
        <v/>
      </c>
      <c r="G46" s="180" t="str">
        <f t="shared" si="72"/>
        <v/>
      </c>
      <c r="H46" s="147"/>
      <c r="I46" s="224" t="str">
        <f t="shared" si="24"/>
        <v/>
      </c>
      <c r="J46" s="224" t="str">
        <f t="shared" si="25"/>
        <v/>
      </c>
      <c r="K46" s="52"/>
      <c r="L46" s="224" t="str">
        <f>IF(P46="","",IF(ISNUMBER(MATCH(P46,$P$6:P45,0)),"",Y46))</f>
        <v/>
      </c>
      <c r="M46" s="224" t="str">
        <f>IF(Q46="","",IF(ISNUMBER(MATCH(Q46,$Q$6:Q45,0)),"",Y46))</f>
        <v/>
      </c>
      <c r="N46" s="224" t="str">
        <f>IF(R46="","",IF(ISNUMBER(MATCH(R46,$R$6:R45,0)),"",Y46))</f>
        <v/>
      </c>
      <c r="O46" s="224" t="str">
        <f>IF(S46="","",IF(ISNUMBER(MATCH(S46,$S$6:S45,0)),"",Y46))</f>
        <v/>
      </c>
      <c r="P46" s="224" t="str">
        <f t="shared" si="26"/>
        <v/>
      </c>
      <c r="Q46" s="224" t="str">
        <f t="shared" si="27"/>
        <v/>
      </c>
      <c r="R46" s="224" t="str">
        <f t="shared" si="28"/>
        <v/>
      </c>
      <c r="S46" s="224" t="str">
        <f t="shared" si="29"/>
        <v/>
      </c>
      <c r="T46" s="175" t="str">
        <f t="shared" si="30"/>
        <v/>
      </c>
      <c r="U46" s="175" t="str">
        <f t="shared" si="31"/>
        <v/>
      </c>
      <c r="V46" s="175" t="str">
        <f t="shared" si="32"/>
        <v/>
      </c>
      <c r="W46" s="175" t="str">
        <f t="shared" si="33"/>
        <v/>
      </c>
      <c r="X46" s="52"/>
      <c r="Y46" s="248"/>
      <c r="Z46" s="186"/>
      <c r="AA46" s="187"/>
      <c r="AB46" s="187"/>
      <c r="AC46" s="187"/>
      <c r="AD46" s="187"/>
      <c r="AE46" s="187"/>
      <c r="AF46" s="187"/>
      <c r="AG46" s="187"/>
      <c r="AH46" s="187"/>
      <c r="AI46" s="187"/>
      <c r="AJ46" s="187"/>
      <c r="AK46" s="187"/>
      <c r="AL46" s="187"/>
      <c r="AM46" s="187"/>
      <c r="AN46" s="187"/>
      <c r="AO46" s="187"/>
      <c r="AP46" s="187"/>
      <c r="AQ46" s="187"/>
      <c r="AR46" s="187"/>
      <c r="AS46" s="187"/>
      <c r="AT46" s="187"/>
      <c r="AU46" s="187"/>
      <c r="AV46" s="187"/>
      <c r="AW46" s="187"/>
      <c r="AX46" s="187"/>
      <c r="AY46" s="187"/>
      <c r="AZ46" s="187"/>
      <c r="BA46" s="187"/>
      <c r="BB46" s="187"/>
      <c r="BC46" s="187"/>
      <c r="BD46" s="187"/>
      <c r="BE46" s="187"/>
      <c r="BF46" s="187"/>
      <c r="BG46" s="187"/>
      <c r="BH46" s="187"/>
      <c r="BI46" s="187"/>
      <c r="BJ46" s="187"/>
      <c r="BK46" s="187"/>
      <c r="BL46" s="187"/>
      <c r="BM46" s="187"/>
      <c r="BN46" s="187"/>
      <c r="BO46" s="187"/>
      <c r="BP46" s="187"/>
      <c r="BQ46" s="187"/>
      <c r="BR46" s="187"/>
      <c r="BS46" s="187"/>
      <c r="BT46" s="187"/>
      <c r="BU46" s="187"/>
      <c r="BV46" s="187"/>
      <c r="BW46" s="187"/>
      <c r="BX46" s="187"/>
      <c r="BY46" s="227"/>
      <c r="BZ46" s="227"/>
      <c r="CA46" s="227"/>
      <c r="CB46" s="227"/>
      <c r="CC46" s="227"/>
      <c r="CD46" s="224"/>
      <c r="CE46" s="224"/>
      <c r="CF46" s="224"/>
      <c r="CG46" s="224"/>
      <c r="CH46" s="224"/>
      <c r="CJ46" s="252" t="str">
        <f t="shared" si="35"/>
        <v/>
      </c>
      <c r="CK46" s="253" t="str">
        <f>IF(CL46="","",IF(ISNUMBER(MATCH(CL46,$CL$6:CL45,0)),"",CJ46))</f>
        <v/>
      </c>
      <c r="CL46" s="181" t="str">
        <f t="shared" si="36"/>
        <v/>
      </c>
      <c r="CM46" s="175" t="str">
        <f t="shared" si="37"/>
        <v/>
      </c>
      <c r="CN46" s="175" t="str">
        <f t="shared" si="38"/>
        <v/>
      </c>
      <c r="CO46" s="175" t="str">
        <f t="shared" si="39"/>
        <v/>
      </c>
      <c r="CP46" s="59"/>
      <c r="CQ46" s="60"/>
      <c r="CR46" s="181" t="str">
        <f>IF(CS46="","",IF(ISNUMBER(MATCH(CS46,$CS$6:CS45,0)),"",CJ46))</f>
        <v/>
      </c>
      <c r="CS46" s="181" t="str">
        <f t="shared" si="14"/>
        <v/>
      </c>
      <c r="CT46" s="177" t="str">
        <f t="shared" si="41"/>
        <v/>
      </c>
      <c r="CU46" s="177" t="str">
        <f t="shared" si="42"/>
        <v/>
      </c>
      <c r="CV46" s="256" t="str">
        <f>IF(CW46="","",IF(ISNUMBER(MATCH(CW46,$CW$6:CW45,0)),"",CJ46))</f>
        <v/>
      </c>
      <c r="CW46" s="181" t="str">
        <f t="shared" si="15"/>
        <v/>
      </c>
      <c r="CX46" s="178" t="str">
        <f t="shared" si="43"/>
        <v/>
      </c>
      <c r="CY46" s="178" t="str">
        <f t="shared" si="44"/>
        <v/>
      </c>
      <c r="CZ46" s="184" t="str">
        <f t="shared" si="45"/>
        <v/>
      </c>
      <c r="DA46" s="68"/>
      <c r="DB46" s="69"/>
      <c r="DC46" s="181" t="str">
        <f>IF(DE46="","",IF(ISNUMBER(MATCH(DE46,$DE$6:DE45,0)),"",CJ46))</f>
        <v/>
      </c>
      <c r="DD46" s="181" t="str">
        <f t="shared" si="69"/>
        <v/>
      </c>
      <c r="DE46" s="181" t="str">
        <f t="shared" si="69"/>
        <v/>
      </c>
      <c r="DF46" s="177" t="str">
        <f t="shared" si="48"/>
        <v/>
      </c>
      <c r="DG46" s="185" t="str">
        <f t="shared" si="49"/>
        <v/>
      </c>
      <c r="DH46" s="77"/>
      <c r="DI46" s="69"/>
      <c r="DJ46" s="181" t="str">
        <f>IF(DL46="","",IF(ISNUMBER(MATCH(DL46,$DL$6:DL45,0)),"",CJ46))</f>
        <v/>
      </c>
      <c r="DK46" s="181" t="str">
        <f t="shared" si="70"/>
        <v/>
      </c>
      <c r="DL46" s="181" t="str">
        <f t="shared" si="70"/>
        <v/>
      </c>
      <c r="DM46" s="177" t="str">
        <f t="shared" si="52"/>
        <v/>
      </c>
      <c r="DN46" s="177" t="str">
        <f t="shared" si="53"/>
        <v/>
      </c>
      <c r="DO46" s="181" t="str">
        <f t="shared" si="18"/>
        <v/>
      </c>
      <c r="DP46" s="51"/>
      <c r="DQ46" s="51"/>
      <c r="DR46" s="51"/>
      <c r="EA46" s="227">
        <f t="shared" si="56"/>
        <v>0</v>
      </c>
      <c r="EB46" s="227">
        <f t="shared" si="19"/>
        <v>1</v>
      </c>
      <c r="EC46" s="227">
        <f t="shared" si="57"/>
        <v>1900</v>
      </c>
      <c r="EE46" s="227" t="str">
        <f t="shared" si="58"/>
        <v/>
      </c>
      <c r="EF46" s="227" t="str">
        <f t="shared" si="20"/>
        <v/>
      </c>
      <c r="EG46" s="227" t="str">
        <f t="shared" si="59"/>
        <v/>
      </c>
      <c r="EI46" s="227" t="str">
        <f t="shared" si="60"/>
        <v/>
      </c>
      <c r="EJ46" s="227" t="str">
        <f t="shared" si="21"/>
        <v/>
      </c>
      <c r="EK46" s="227" t="str">
        <f t="shared" si="61"/>
        <v/>
      </c>
      <c r="EM46" s="227" t="str">
        <f t="shared" si="62"/>
        <v/>
      </c>
      <c r="EN46" s="227" t="str">
        <f t="shared" si="22"/>
        <v/>
      </c>
      <c r="EO46" s="227" t="str">
        <f t="shared" si="63"/>
        <v/>
      </c>
      <c r="EQ46" s="227" t="str">
        <f t="shared" si="64"/>
        <v/>
      </c>
      <c r="ER46" s="227" t="str">
        <f t="shared" si="23"/>
        <v/>
      </c>
      <c r="ES46" s="227" t="str">
        <f t="shared" si="65"/>
        <v/>
      </c>
    </row>
    <row r="47" spans="2:149" x14ac:dyDescent="0.25">
      <c r="B47" s="160">
        <f>IF(COUNTIF(INDEX(Form!$B$9:$K$83,ROW(Calc!B41),),"")&lt;10,ROW(B49),0)</f>
        <v>0</v>
      </c>
      <c r="C47" s="161"/>
      <c r="E47" s="180" t="str">
        <f t="shared" si="71"/>
        <v/>
      </c>
      <c r="F47" s="180" t="str">
        <f>IFERROR(IF(ROWS(AllInput[])-COUNTIF(INDEX(Input!$B$7:$AJ$1006,,ROW(F47)-ROW($F$6)),"")&gt;0,ROW(F47)-ROW($F$6),""),"")</f>
        <v/>
      </c>
      <c r="G47" s="180" t="str">
        <f t="shared" si="72"/>
        <v/>
      </c>
      <c r="H47" s="147"/>
      <c r="I47" s="224" t="str">
        <f t="shared" si="24"/>
        <v/>
      </c>
      <c r="J47" s="224" t="str">
        <f t="shared" si="25"/>
        <v/>
      </c>
      <c r="K47" s="52"/>
      <c r="L47" s="224" t="str">
        <f>IF(P47="","",IF(ISNUMBER(MATCH(P47,$P$6:P46,0)),"",Y47))</f>
        <v/>
      </c>
      <c r="M47" s="224" t="str">
        <f>IF(Q47="","",IF(ISNUMBER(MATCH(Q47,$Q$6:Q46,0)),"",Y47))</f>
        <v/>
      </c>
      <c r="N47" s="224" t="str">
        <f>IF(R47="","",IF(ISNUMBER(MATCH(R47,$R$6:R46,0)),"",Y47))</f>
        <v/>
      </c>
      <c r="O47" s="224" t="str">
        <f>IF(S47="","",IF(ISNUMBER(MATCH(S47,$S$6:S46,0)),"",Y47))</f>
        <v/>
      </c>
      <c r="P47" s="224" t="str">
        <f t="shared" si="26"/>
        <v/>
      </c>
      <c r="Q47" s="224" t="str">
        <f t="shared" si="27"/>
        <v/>
      </c>
      <c r="R47" s="224" t="str">
        <f t="shared" si="28"/>
        <v/>
      </c>
      <c r="S47" s="224" t="str">
        <f t="shared" si="29"/>
        <v/>
      </c>
      <c r="T47" s="175" t="str">
        <f t="shared" si="30"/>
        <v/>
      </c>
      <c r="U47" s="175" t="str">
        <f t="shared" si="31"/>
        <v/>
      </c>
      <c r="V47" s="175" t="str">
        <f t="shared" si="32"/>
        <v/>
      </c>
      <c r="W47" s="175" t="str">
        <f t="shared" si="33"/>
        <v/>
      </c>
      <c r="X47" s="52"/>
      <c r="Y47" s="248"/>
      <c r="Z47" s="186"/>
      <c r="AA47" s="187"/>
      <c r="AB47" s="187"/>
      <c r="AC47" s="187"/>
      <c r="AD47" s="187"/>
      <c r="AE47" s="187"/>
      <c r="AF47" s="187"/>
      <c r="AG47" s="187"/>
      <c r="AH47" s="187"/>
      <c r="AI47" s="187"/>
      <c r="AJ47" s="187"/>
      <c r="AK47" s="187"/>
      <c r="AL47" s="187"/>
      <c r="AM47" s="187"/>
      <c r="AN47" s="187"/>
      <c r="AO47" s="187"/>
      <c r="AP47" s="187"/>
      <c r="AQ47" s="187"/>
      <c r="AR47" s="187"/>
      <c r="AS47" s="187"/>
      <c r="AT47" s="187"/>
      <c r="AU47" s="187"/>
      <c r="AV47" s="187"/>
      <c r="AW47" s="187"/>
      <c r="AX47" s="187"/>
      <c r="AY47" s="187"/>
      <c r="AZ47" s="187"/>
      <c r="BA47" s="187"/>
      <c r="BB47" s="187"/>
      <c r="BC47" s="187"/>
      <c r="BD47" s="187"/>
      <c r="BE47" s="187"/>
      <c r="BF47" s="187"/>
      <c r="BG47" s="187"/>
      <c r="BH47" s="187"/>
      <c r="BI47" s="187"/>
      <c r="BJ47" s="187"/>
      <c r="BK47" s="187"/>
      <c r="BL47" s="187"/>
      <c r="BM47" s="187"/>
      <c r="BN47" s="187"/>
      <c r="BO47" s="187"/>
      <c r="BP47" s="187"/>
      <c r="BQ47" s="187"/>
      <c r="BR47" s="187"/>
      <c r="BS47" s="187"/>
      <c r="BT47" s="187"/>
      <c r="BU47" s="187"/>
      <c r="BV47" s="187"/>
      <c r="BW47" s="187"/>
      <c r="BX47" s="187"/>
      <c r="BY47" s="227"/>
      <c r="BZ47" s="227"/>
      <c r="CA47" s="227"/>
      <c r="CB47" s="227"/>
      <c r="CC47" s="227"/>
      <c r="CD47" s="224"/>
      <c r="CE47" s="224"/>
      <c r="CF47" s="224"/>
      <c r="CG47" s="224"/>
      <c r="CH47" s="224"/>
      <c r="CJ47" s="252" t="str">
        <f t="shared" si="35"/>
        <v/>
      </c>
      <c r="CK47" s="253" t="str">
        <f>IF(CL47="","",IF(ISNUMBER(MATCH(CL47,$CL$6:CL46,0)),"",CJ47))</f>
        <v/>
      </c>
      <c r="CL47" s="181" t="str">
        <f t="shared" si="36"/>
        <v/>
      </c>
      <c r="CM47" s="175" t="str">
        <f t="shared" si="37"/>
        <v/>
      </c>
      <c r="CN47" s="175" t="str">
        <f t="shared" si="38"/>
        <v/>
      </c>
      <c r="CO47" s="175" t="str">
        <f t="shared" si="39"/>
        <v/>
      </c>
      <c r="CP47" s="59"/>
      <c r="CQ47" s="60"/>
      <c r="CR47" s="181" t="str">
        <f>IF(CS47="","",IF(ISNUMBER(MATCH(CS47,$CS$6:CS46,0)),"",CJ47))</f>
        <v/>
      </c>
      <c r="CS47" s="181" t="str">
        <f t="shared" si="14"/>
        <v/>
      </c>
      <c r="CT47" s="177" t="str">
        <f t="shared" si="41"/>
        <v/>
      </c>
      <c r="CU47" s="177" t="str">
        <f t="shared" si="42"/>
        <v/>
      </c>
      <c r="CV47" s="256" t="str">
        <f>IF(CW47="","",IF(ISNUMBER(MATCH(CW47,$CW$6:CW46,0)),"",CJ47))</f>
        <v/>
      </c>
      <c r="CW47" s="181" t="str">
        <f t="shared" si="15"/>
        <v/>
      </c>
      <c r="CX47" s="178" t="str">
        <f t="shared" si="43"/>
        <v/>
      </c>
      <c r="CY47" s="178" t="str">
        <f t="shared" si="44"/>
        <v/>
      </c>
      <c r="CZ47" s="184" t="str">
        <f t="shared" si="45"/>
        <v/>
      </c>
      <c r="DA47" s="68"/>
      <c r="DB47" s="69"/>
      <c r="DC47" s="181" t="str">
        <f>IF(DE47="","",IF(ISNUMBER(MATCH(DE47,$DE$6:DE46,0)),"",CJ47))</f>
        <v/>
      </c>
      <c r="DD47" s="181" t="str">
        <f t="shared" ref="DD47:DE66" si="73">IFERROR(INDEX($AA$7:$BX$1006,$CJ47,DD$6),"")</f>
        <v/>
      </c>
      <c r="DE47" s="181" t="str">
        <f t="shared" si="73"/>
        <v/>
      </c>
      <c r="DF47" s="177" t="str">
        <f t="shared" si="48"/>
        <v/>
      </c>
      <c r="DG47" s="185" t="str">
        <f t="shared" si="49"/>
        <v/>
      </c>
      <c r="DH47" s="77"/>
      <c r="DI47" s="69"/>
      <c r="DJ47" s="181" t="str">
        <f>IF(DL47="","",IF(ISNUMBER(MATCH(DL47,$DL$6:DL46,0)),"",CJ47))</f>
        <v/>
      </c>
      <c r="DK47" s="181" t="str">
        <f t="shared" ref="DK47:DL66" si="74">IFERROR(INDEX($AA$7:$BX$1006,$CJ47,DK$6),"")</f>
        <v/>
      </c>
      <c r="DL47" s="181" t="str">
        <f t="shared" si="74"/>
        <v/>
      </c>
      <c r="DM47" s="177" t="str">
        <f t="shared" si="52"/>
        <v/>
      </c>
      <c r="DN47" s="177" t="str">
        <f t="shared" si="53"/>
        <v/>
      </c>
      <c r="DO47" s="181" t="str">
        <f t="shared" si="18"/>
        <v/>
      </c>
      <c r="DP47" s="51"/>
      <c r="DQ47" s="51"/>
      <c r="DR47" s="51"/>
      <c r="EA47" s="227">
        <f t="shared" si="56"/>
        <v>0</v>
      </c>
      <c r="EB47" s="227">
        <f t="shared" si="19"/>
        <v>1</v>
      </c>
      <c r="EC47" s="227">
        <f t="shared" si="57"/>
        <v>1900</v>
      </c>
      <c r="EE47" s="227" t="str">
        <f t="shared" si="58"/>
        <v/>
      </c>
      <c r="EF47" s="227" t="str">
        <f t="shared" si="20"/>
        <v/>
      </c>
      <c r="EG47" s="227" t="str">
        <f t="shared" si="59"/>
        <v/>
      </c>
      <c r="EI47" s="227" t="str">
        <f t="shared" si="60"/>
        <v/>
      </c>
      <c r="EJ47" s="227" t="str">
        <f t="shared" si="21"/>
        <v/>
      </c>
      <c r="EK47" s="227" t="str">
        <f t="shared" si="61"/>
        <v/>
      </c>
      <c r="EM47" s="227" t="str">
        <f t="shared" si="62"/>
        <v/>
      </c>
      <c r="EN47" s="227" t="str">
        <f t="shared" si="22"/>
        <v/>
      </c>
      <c r="EO47" s="227" t="str">
        <f t="shared" si="63"/>
        <v/>
      </c>
      <c r="EQ47" s="227" t="str">
        <f t="shared" si="64"/>
        <v/>
      </c>
      <c r="ER47" s="227" t="str">
        <f t="shared" si="23"/>
        <v/>
      </c>
      <c r="ES47" s="227" t="str">
        <f t="shared" si="65"/>
        <v/>
      </c>
    </row>
    <row r="48" spans="2:149" x14ac:dyDescent="0.25">
      <c r="B48" s="160">
        <f>IF(COUNTIF(INDEX(Form!$B$9:$K$83,ROW(Calc!B42),),"")&lt;10,ROW(B50),0)</f>
        <v>0</v>
      </c>
      <c r="C48" s="161"/>
      <c r="E48" s="180" t="str">
        <f t="shared" si="71"/>
        <v/>
      </c>
      <c r="F48" s="180" t="str">
        <f>IFERROR(IF(ROWS(AllInput[])-COUNTIF(INDEX(Input!$B$7:$AJ$1006,,ROW(F48)-ROW($F$6)),"")&gt;0,ROW(F48)-ROW($F$6),""),"")</f>
        <v/>
      </c>
      <c r="G48" s="180" t="str">
        <f t="shared" si="72"/>
        <v/>
      </c>
      <c r="H48" s="147"/>
      <c r="I48" s="224" t="str">
        <f t="shared" si="24"/>
        <v/>
      </c>
      <c r="J48" s="224" t="str">
        <f t="shared" si="25"/>
        <v/>
      </c>
      <c r="K48" s="52"/>
      <c r="L48" s="224" t="str">
        <f>IF(P48="","",IF(ISNUMBER(MATCH(P48,$P$6:P47,0)),"",Y48))</f>
        <v/>
      </c>
      <c r="M48" s="224" t="str">
        <f>IF(Q48="","",IF(ISNUMBER(MATCH(Q48,$Q$6:Q47,0)),"",Y48))</f>
        <v/>
      </c>
      <c r="N48" s="224" t="str">
        <f>IF(R48="","",IF(ISNUMBER(MATCH(R48,$R$6:R47,0)),"",Y48))</f>
        <v/>
      </c>
      <c r="O48" s="224" t="str">
        <f>IF(S48="","",IF(ISNUMBER(MATCH(S48,$S$6:S47,0)),"",Y48))</f>
        <v/>
      </c>
      <c r="P48" s="224" t="str">
        <f t="shared" si="26"/>
        <v/>
      </c>
      <c r="Q48" s="224" t="str">
        <f t="shared" si="27"/>
        <v/>
      </c>
      <c r="R48" s="224" t="str">
        <f t="shared" si="28"/>
        <v/>
      </c>
      <c r="S48" s="224" t="str">
        <f t="shared" si="29"/>
        <v/>
      </c>
      <c r="T48" s="175" t="str">
        <f t="shared" si="30"/>
        <v/>
      </c>
      <c r="U48" s="175" t="str">
        <f t="shared" si="31"/>
        <v/>
      </c>
      <c r="V48" s="175" t="str">
        <f t="shared" si="32"/>
        <v/>
      </c>
      <c r="W48" s="175" t="str">
        <f t="shared" si="33"/>
        <v/>
      </c>
      <c r="X48" s="52"/>
      <c r="Y48" s="248"/>
      <c r="Z48" s="186"/>
      <c r="AA48" s="187"/>
      <c r="AB48" s="187"/>
      <c r="AC48" s="187"/>
      <c r="AD48" s="187"/>
      <c r="AE48" s="187"/>
      <c r="AF48" s="187"/>
      <c r="AG48" s="187"/>
      <c r="AH48" s="187"/>
      <c r="AI48" s="187"/>
      <c r="AJ48" s="187"/>
      <c r="AK48" s="187"/>
      <c r="AL48" s="187"/>
      <c r="AM48" s="187"/>
      <c r="AN48" s="187"/>
      <c r="AO48" s="187"/>
      <c r="AP48" s="187"/>
      <c r="AQ48" s="187"/>
      <c r="AR48" s="187"/>
      <c r="AS48" s="187"/>
      <c r="AT48" s="187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7"/>
      <c r="BJ48" s="187"/>
      <c r="BK48" s="187"/>
      <c r="BL48" s="187"/>
      <c r="BM48" s="187"/>
      <c r="BN48" s="187"/>
      <c r="BO48" s="187"/>
      <c r="BP48" s="187"/>
      <c r="BQ48" s="187"/>
      <c r="BR48" s="187"/>
      <c r="BS48" s="187"/>
      <c r="BT48" s="187"/>
      <c r="BU48" s="187"/>
      <c r="BV48" s="187"/>
      <c r="BW48" s="187"/>
      <c r="BX48" s="187"/>
      <c r="BY48" s="227"/>
      <c r="BZ48" s="227"/>
      <c r="CA48" s="227"/>
      <c r="CB48" s="227"/>
      <c r="CC48" s="227"/>
      <c r="CD48" s="224"/>
      <c r="CE48" s="224"/>
      <c r="CF48" s="224"/>
      <c r="CG48" s="224"/>
      <c r="CH48" s="224"/>
      <c r="CJ48" s="252" t="str">
        <f t="shared" si="35"/>
        <v/>
      </c>
      <c r="CK48" s="253" t="str">
        <f>IF(CL48="","",IF(ISNUMBER(MATCH(CL48,$CL$6:CL47,0)),"",CJ48))</f>
        <v/>
      </c>
      <c r="CL48" s="181" t="str">
        <f t="shared" si="36"/>
        <v/>
      </c>
      <c r="CM48" s="175" t="str">
        <f t="shared" si="37"/>
        <v/>
      </c>
      <c r="CN48" s="175" t="str">
        <f t="shared" si="38"/>
        <v/>
      </c>
      <c r="CO48" s="175" t="str">
        <f t="shared" si="39"/>
        <v/>
      </c>
      <c r="CP48" s="59"/>
      <c r="CQ48" s="60"/>
      <c r="CR48" s="181" t="str">
        <f>IF(CS48="","",IF(ISNUMBER(MATCH(CS48,$CS$6:CS47,0)),"",CJ48))</f>
        <v/>
      </c>
      <c r="CS48" s="181" t="str">
        <f t="shared" si="14"/>
        <v/>
      </c>
      <c r="CT48" s="177" t="str">
        <f t="shared" si="41"/>
        <v/>
      </c>
      <c r="CU48" s="177" t="str">
        <f t="shared" si="42"/>
        <v/>
      </c>
      <c r="CV48" s="256" t="str">
        <f>IF(CW48="","",IF(ISNUMBER(MATCH(CW48,$CW$6:CW47,0)),"",CJ48))</f>
        <v/>
      </c>
      <c r="CW48" s="181" t="str">
        <f t="shared" si="15"/>
        <v/>
      </c>
      <c r="CX48" s="178" t="str">
        <f t="shared" si="43"/>
        <v/>
      </c>
      <c r="CY48" s="178" t="str">
        <f t="shared" si="44"/>
        <v/>
      </c>
      <c r="CZ48" s="184" t="str">
        <f t="shared" si="45"/>
        <v/>
      </c>
      <c r="DA48" s="68"/>
      <c r="DB48" s="69"/>
      <c r="DC48" s="181" t="str">
        <f>IF(DE48="","",IF(ISNUMBER(MATCH(DE48,$DE$6:DE47,0)),"",CJ48))</f>
        <v/>
      </c>
      <c r="DD48" s="181" t="str">
        <f t="shared" si="73"/>
        <v/>
      </c>
      <c r="DE48" s="181" t="str">
        <f t="shared" si="73"/>
        <v/>
      </c>
      <c r="DF48" s="177" t="str">
        <f t="shared" si="48"/>
        <v/>
      </c>
      <c r="DG48" s="185" t="str">
        <f t="shared" si="49"/>
        <v/>
      </c>
      <c r="DH48" s="77"/>
      <c r="DI48" s="69"/>
      <c r="DJ48" s="181" t="str">
        <f>IF(DL48="","",IF(ISNUMBER(MATCH(DL48,$DL$6:DL47,0)),"",CJ48))</f>
        <v/>
      </c>
      <c r="DK48" s="181" t="str">
        <f t="shared" si="74"/>
        <v/>
      </c>
      <c r="DL48" s="181" t="str">
        <f t="shared" si="74"/>
        <v/>
      </c>
      <c r="DM48" s="177" t="str">
        <f t="shared" si="52"/>
        <v/>
      </c>
      <c r="DN48" s="177" t="str">
        <f t="shared" si="53"/>
        <v/>
      </c>
      <c r="DO48" s="181" t="str">
        <f t="shared" si="18"/>
        <v/>
      </c>
      <c r="DP48" s="51"/>
      <c r="DQ48" s="51"/>
      <c r="DR48" s="51"/>
      <c r="EA48" s="227">
        <f t="shared" si="56"/>
        <v>0</v>
      </c>
      <c r="EB48" s="227">
        <f t="shared" si="19"/>
        <v>1</v>
      </c>
      <c r="EC48" s="227">
        <f t="shared" si="57"/>
        <v>1900</v>
      </c>
      <c r="EE48" s="227" t="str">
        <f t="shared" si="58"/>
        <v/>
      </c>
      <c r="EF48" s="227" t="str">
        <f t="shared" si="20"/>
        <v/>
      </c>
      <c r="EG48" s="227" t="str">
        <f t="shared" si="59"/>
        <v/>
      </c>
      <c r="EI48" s="227" t="str">
        <f t="shared" si="60"/>
        <v/>
      </c>
      <c r="EJ48" s="227" t="str">
        <f t="shared" si="21"/>
        <v/>
      </c>
      <c r="EK48" s="227" t="str">
        <f t="shared" si="61"/>
        <v/>
      </c>
      <c r="EM48" s="227" t="str">
        <f t="shared" si="62"/>
        <v/>
      </c>
      <c r="EN48" s="227" t="str">
        <f t="shared" si="22"/>
        <v/>
      </c>
      <c r="EO48" s="227" t="str">
        <f t="shared" si="63"/>
        <v/>
      </c>
      <c r="EQ48" s="227" t="str">
        <f t="shared" si="64"/>
        <v/>
      </c>
      <c r="ER48" s="227" t="str">
        <f t="shared" si="23"/>
        <v/>
      </c>
      <c r="ES48" s="227" t="str">
        <f t="shared" si="65"/>
        <v/>
      </c>
    </row>
    <row r="49" spans="2:149" x14ac:dyDescent="0.25">
      <c r="B49" s="160">
        <f>IF(COUNTIF(INDEX(Form!$B$9:$K$83,ROW(Calc!B43),),"")&lt;10,ROW(B51),0)</f>
        <v>0</v>
      </c>
      <c r="C49" s="161"/>
      <c r="E49" s="180" t="str">
        <f t="shared" si="71"/>
        <v/>
      </c>
      <c r="F49" s="180" t="str">
        <f>IFERROR(IF(ROWS(AllInput[])-COUNTIF(INDEX(Input!$B$7:$AJ$1006,,ROW(F49)-ROW($F$6)),"")&gt;0,ROW(F49)-ROW($F$6),""),"")</f>
        <v/>
      </c>
      <c r="G49" s="180" t="str">
        <f t="shared" si="72"/>
        <v/>
      </c>
      <c r="H49" s="147"/>
      <c r="I49" s="224" t="str">
        <f t="shared" si="24"/>
        <v/>
      </c>
      <c r="J49" s="224" t="str">
        <f t="shared" si="25"/>
        <v/>
      </c>
      <c r="K49" s="52"/>
      <c r="L49" s="224" t="str">
        <f>IF(P49="","",IF(ISNUMBER(MATCH(P49,$P$6:P48,0)),"",Y49))</f>
        <v/>
      </c>
      <c r="M49" s="224" t="str">
        <f>IF(Q49="","",IF(ISNUMBER(MATCH(Q49,$Q$6:Q48,0)),"",Y49))</f>
        <v/>
      </c>
      <c r="N49" s="224" t="str">
        <f>IF(R49="","",IF(ISNUMBER(MATCH(R49,$R$6:R48,0)),"",Y49))</f>
        <v/>
      </c>
      <c r="O49" s="224" t="str">
        <f>IF(S49="","",IF(ISNUMBER(MATCH(S49,$S$6:S48,0)),"",Y49))</f>
        <v/>
      </c>
      <c r="P49" s="224" t="str">
        <f t="shared" si="26"/>
        <v/>
      </c>
      <c r="Q49" s="224" t="str">
        <f t="shared" si="27"/>
        <v/>
      </c>
      <c r="R49" s="224" t="str">
        <f t="shared" si="28"/>
        <v/>
      </c>
      <c r="S49" s="224" t="str">
        <f t="shared" si="29"/>
        <v/>
      </c>
      <c r="T49" s="175" t="str">
        <f t="shared" si="30"/>
        <v/>
      </c>
      <c r="U49" s="175" t="str">
        <f t="shared" si="31"/>
        <v/>
      </c>
      <c r="V49" s="175" t="str">
        <f t="shared" si="32"/>
        <v/>
      </c>
      <c r="W49" s="175" t="str">
        <f t="shared" si="33"/>
        <v/>
      </c>
      <c r="X49" s="52"/>
      <c r="Y49" s="248"/>
      <c r="Z49" s="186"/>
      <c r="AA49" s="187"/>
      <c r="AB49" s="187"/>
      <c r="AC49" s="187"/>
      <c r="AD49" s="187"/>
      <c r="AE49" s="187"/>
      <c r="AF49" s="187"/>
      <c r="AG49" s="187"/>
      <c r="AH49" s="187"/>
      <c r="AI49" s="187"/>
      <c r="AJ49" s="187"/>
      <c r="AK49" s="187"/>
      <c r="AL49" s="187"/>
      <c r="AM49" s="187"/>
      <c r="AN49" s="187"/>
      <c r="AO49" s="187"/>
      <c r="AP49" s="187"/>
      <c r="AQ49" s="187"/>
      <c r="AR49" s="187"/>
      <c r="AS49" s="187"/>
      <c r="AT49" s="187"/>
      <c r="AU49" s="187"/>
      <c r="AV49" s="187"/>
      <c r="AW49" s="187"/>
      <c r="AX49" s="187"/>
      <c r="AY49" s="187"/>
      <c r="AZ49" s="187"/>
      <c r="BA49" s="187"/>
      <c r="BB49" s="187"/>
      <c r="BC49" s="187"/>
      <c r="BD49" s="187"/>
      <c r="BE49" s="187"/>
      <c r="BF49" s="187"/>
      <c r="BG49" s="187"/>
      <c r="BH49" s="187"/>
      <c r="BI49" s="187"/>
      <c r="BJ49" s="187"/>
      <c r="BK49" s="187"/>
      <c r="BL49" s="187"/>
      <c r="BM49" s="187"/>
      <c r="BN49" s="187"/>
      <c r="BO49" s="187"/>
      <c r="BP49" s="187"/>
      <c r="BQ49" s="187"/>
      <c r="BR49" s="187"/>
      <c r="BS49" s="187"/>
      <c r="BT49" s="187"/>
      <c r="BU49" s="187"/>
      <c r="BV49" s="187"/>
      <c r="BW49" s="187"/>
      <c r="BX49" s="187"/>
      <c r="BY49" s="227"/>
      <c r="BZ49" s="227"/>
      <c r="CA49" s="227"/>
      <c r="CB49" s="227"/>
      <c r="CC49" s="227"/>
      <c r="CD49" s="224"/>
      <c r="CE49" s="224"/>
      <c r="CF49" s="224"/>
      <c r="CG49" s="224"/>
      <c r="CH49" s="224"/>
      <c r="CJ49" s="252" t="str">
        <f t="shared" si="35"/>
        <v/>
      </c>
      <c r="CK49" s="253" t="str">
        <f>IF(CL49="","",IF(ISNUMBER(MATCH(CL49,$CL$6:CL48,0)),"",CJ49))</f>
        <v/>
      </c>
      <c r="CL49" s="181" t="str">
        <f t="shared" si="36"/>
        <v/>
      </c>
      <c r="CM49" s="175" t="str">
        <f t="shared" si="37"/>
        <v/>
      </c>
      <c r="CN49" s="175" t="str">
        <f t="shared" si="38"/>
        <v/>
      </c>
      <c r="CO49" s="175" t="str">
        <f t="shared" si="39"/>
        <v/>
      </c>
      <c r="CP49" s="59"/>
      <c r="CQ49" s="60"/>
      <c r="CR49" s="181" t="str">
        <f>IF(CS49="","",IF(ISNUMBER(MATCH(CS49,$CS$6:CS48,0)),"",CJ49))</f>
        <v/>
      </c>
      <c r="CS49" s="181" t="str">
        <f t="shared" si="14"/>
        <v/>
      </c>
      <c r="CT49" s="177" t="str">
        <f t="shared" si="41"/>
        <v/>
      </c>
      <c r="CU49" s="177" t="str">
        <f t="shared" si="42"/>
        <v/>
      </c>
      <c r="CV49" s="256" t="str">
        <f>IF(CW49="","",IF(ISNUMBER(MATCH(CW49,$CW$6:CW48,0)),"",CJ49))</f>
        <v/>
      </c>
      <c r="CW49" s="181" t="str">
        <f t="shared" si="15"/>
        <v/>
      </c>
      <c r="CX49" s="178" t="str">
        <f t="shared" si="43"/>
        <v/>
      </c>
      <c r="CY49" s="178" t="str">
        <f t="shared" si="44"/>
        <v/>
      </c>
      <c r="CZ49" s="184" t="str">
        <f t="shared" si="45"/>
        <v/>
      </c>
      <c r="DA49" s="68"/>
      <c r="DB49" s="69"/>
      <c r="DC49" s="181" t="str">
        <f>IF(DE49="","",IF(ISNUMBER(MATCH(DE49,$DE$6:DE48,0)),"",CJ49))</f>
        <v/>
      </c>
      <c r="DD49" s="181" t="str">
        <f t="shared" si="73"/>
        <v/>
      </c>
      <c r="DE49" s="181" t="str">
        <f t="shared" si="73"/>
        <v/>
      </c>
      <c r="DF49" s="177" t="str">
        <f t="shared" si="48"/>
        <v/>
      </c>
      <c r="DG49" s="185" t="str">
        <f t="shared" si="49"/>
        <v/>
      </c>
      <c r="DH49" s="77"/>
      <c r="DI49" s="69"/>
      <c r="DJ49" s="181" t="str">
        <f>IF(DL49="","",IF(ISNUMBER(MATCH(DL49,$DL$6:DL48,0)),"",CJ49))</f>
        <v/>
      </c>
      <c r="DK49" s="181" t="str">
        <f t="shared" si="74"/>
        <v/>
      </c>
      <c r="DL49" s="181" t="str">
        <f t="shared" si="74"/>
        <v/>
      </c>
      <c r="DM49" s="177" t="str">
        <f t="shared" si="52"/>
        <v/>
      </c>
      <c r="DN49" s="177" t="str">
        <f t="shared" si="53"/>
        <v/>
      </c>
      <c r="DO49" s="181" t="str">
        <f t="shared" si="18"/>
        <v/>
      </c>
      <c r="DP49" s="51"/>
      <c r="DQ49" s="51"/>
      <c r="DR49" s="51"/>
      <c r="EA49" s="227">
        <f t="shared" si="56"/>
        <v>0</v>
      </c>
      <c r="EB49" s="227">
        <f t="shared" si="19"/>
        <v>1</v>
      </c>
      <c r="EC49" s="227">
        <f t="shared" si="57"/>
        <v>1900</v>
      </c>
      <c r="EE49" s="227" t="str">
        <f t="shared" si="58"/>
        <v/>
      </c>
      <c r="EF49" s="227" t="str">
        <f t="shared" si="20"/>
        <v/>
      </c>
      <c r="EG49" s="227" t="str">
        <f t="shared" si="59"/>
        <v/>
      </c>
      <c r="EI49" s="227" t="str">
        <f t="shared" si="60"/>
        <v/>
      </c>
      <c r="EJ49" s="227" t="str">
        <f t="shared" si="21"/>
        <v/>
      </c>
      <c r="EK49" s="227" t="str">
        <f t="shared" si="61"/>
        <v/>
      </c>
      <c r="EM49" s="227" t="str">
        <f t="shared" si="62"/>
        <v/>
      </c>
      <c r="EN49" s="227" t="str">
        <f t="shared" si="22"/>
        <v/>
      </c>
      <c r="EO49" s="227" t="str">
        <f t="shared" si="63"/>
        <v/>
      </c>
      <c r="EQ49" s="227" t="str">
        <f t="shared" si="64"/>
        <v/>
      </c>
      <c r="ER49" s="227" t="str">
        <f t="shared" si="23"/>
        <v/>
      </c>
      <c r="ES49" s="227" t="str">
        <f t="shared" si="65"/>
        <v/>
      </c>
    </row>
    <row r="50" spans="2:149" x14ac:dyDescent="0.25">
      <c r="B50" s="160">
        <f>IF(COUNTIF(INDEX(Form!$B$9:$K$83,ROW(Calc!B44),),"")&lt;10,ROW(B52),0)</f>
        <v>0</v>
      </c>
      <c r="C50" s="161"/>
      <c r="E50" s="180" t="str">
        <f t="shared" si="71"/>
        <v/>
      </c>
      <c r="F50" s="180" t="str">
        <f>IFERROR(IF(ROWS(AllInput[])-COUNTIF(INDEX(Input!$B$7:$AJ$1006,,ROW(F50)-ROW($F$6)),"")&gt;0,ROW(F50)-ROW($F$6),""),"")</f>
        <v/>
      </c>
      <c r="G50" s="180" t="str">
        <f t="shared" si="72"/>
        <v/>
      </c>
      <c r="H50" s="147"/>
      <c r="I50" s="224" t="str">
        <f t="shared" si="24"/>
        <v/>
      </c>
      <c r="J50" s="224" t="str">
        <f t="shared" si="25"/>
        <v/>
      </c>
      <c r="K50" s="52"/>
      <c r="L50" s="224" t="str">
        <f>IF(P50="","",IF(ISNUMBER(MATCH(P50,$P$6:P49,0)),"",Y50))</f>
        <v/>
      </c>
      <c r="M50" s="224" t="str">
        <f>IF(Q50="","",IF(ISNUMBER(MATCH(Q50,$Q$6:Q49,0)),"",Y50))</f>
        <v/>
      </c>
      <c r="N50" s="224" t="str">
        <f>IF(R50="","",IF(ISNUMBER(MATCH(R50,$R$6:R49,0)),"",Y50))</f>
        <v/>
      </c>
      <c r="O50" s="224" t="str">
        <f>IF(S50="","",IF(ISNUMBER(MATCH(S50,$S$6:S49,0)),"",Y50))</f>
        <v/>
      </c>
      <c r="P50" s="224" t="str">
        <f t="shared" si="26"/>
        <v/>
      </c>
      <c r="Q50" s="224" t="str">
        <f t="shared" si="27"/>
        <v/>
      </c>
      <c r="R50" s="224" t="str">
        <f t="shared" si="28"/>
        <v/>
      </c>
      <c r="S50" s="224" t="str">
        <f t="shared" si="29"/>
        <v/>
      </c>
      <c r="T50" s="175" t="str">
        <f t="shared" si="30"/>
        <v/>
      </c>
      <c r="U50" s="175" t="str">
        <f t="shared" si="31"/>
        <v/>
      </c>
      <c r="V50" s="175" t="str">
        <f t="shared" si="32"/>
        <v/>
      </c>
      <c r="W50" s="175" t="str">
        <f t="shared" si="33"/>
        <v/>
      </c>
      <c r="X50" s="52"/>
      <c r="Y50" s="248"/>
      <c r="Z50" s="186"/>
      <c r="AA50" s="187"/>
      <c r="AB50" s="187"/>
      <c r="AC50" s="187"/>
      <c r="AD50" s="187"/>
      <c r="AE50" s="187"/>
      <c r="AF50" s="187"/>
      <c r="AG50" s="187"/>
      <c r="AH50" s="187"/>
      <c r="AI50" s="187"/>
      <c r="AJ50" s="187"/>
      <c r="AK50" s="187"/>
      <c r="AL50" s="187"/>
      <c r="AM50" s="187"/>
      <c r="AN50" s="187"/>
      <c r="AO50" s="187"/>
      <c r="AP50" s="187"/>
      <c r="AQ50" s="187"/>
      <c r="AR50" s="187"/>
      <c r="AS50" s="187"/>
      <c r="AT50" s="187"/>
      <c r="AU50" s="187"/>
      <c r="AV50" s="187"/>
      <c r="AW50" s="187"/>
      <c r="AX50" s="187"/>
      <c r="AY50" s="187"/>
      <c r="AZ50" s="187"/>
      <c r="BA50" s="187"/>
      <c r="BB50" s="187"/>
      <c r="BC50" s="187"/>
      <c r="BD50" s="187"/>
      <c r="BE50" s="187"/>
      <c r="BF50" s="187"/>
      <c r="BG50" s="187"/>
      <c r="BH50" s="187"/>
      <c r="BI50" s="187"/>
      <c r="BJ50" s="187"/>
      <c r="BK50" s="187"/>
      <c r="BL50" s="187"/>
      <c r="BM50" s="187"/>
      <c r="BN50" s="187"/>
      <c r="BO50" s="187"/>
      <c r="BP50" s="187"/>
      <c r="BQ50" s="187"/>
      <c r="BR50" s="187"/>
      <c r="BS50" s="187"/>
      <c r="BT50" s="187"/>
      <c r="BU50" s="187"/>
      <c r="BV50" s="187"/>
      <c r="BW50" s="187"/>
      <c r="BX50" s="187"/>
      <c r="BY50" s="227"/>
      <c r="BZ50" s="227"/>
      <c r="CA50" s="227"/>
      <c r="CB50" s="227"/>
      <c r="CC50" s="227"/>
      <c r="CD50" s="224"/>
      <c r="CE50" s="224"/>
      <c r="CF50" s="224"/>
      <c r="CG50" s="224"/>
      <c r="CH50" s="224"/>
      <c r="CJ50" s="252" t="str">
        <f t="shared" si="35"/>
        <v/>
      </c>
      <c r="CK50" s="253" t="str">
        <f>IF(CL50="","",IF(ISNUMBER(MATCH(CL50,$CL$6:CL49,0)),"",CJ50))</f>
        <v/>
      </c>
      <c r="CL50" s="181" t="str">
        <f t="shared" si="36"/>
        <v/>
      </c>
      <c r="CM50" s="175" t="str">
        <f t="shared" si="37"/>
        <v/>
      </c>
      <c r="CN50" s="175" t="str">
        <f t="shared" si="38"/>
        <v/>
      </c>
      <c r="CO50" s="175" t="str">
        <f t="shared" si="39"/>
        <v/>
      </c>
      <c r="CP50" s="59"/>
      <c r="CQ50" s="60"/>
      <c r="CR50" s="181" t="str">
        <f>IF(CS50="","",IF(ISNUMBER(MATCH(CS50,$CS$6:CS49,0)),"",CJ50))</f>
        <v/>
      </c>
      <c r="CS50" s="181" t="str">
        <f t="shared" si="14"/>
        <v/>
      </c>
      <c r="CT50" s="177" t="str">
        <f t="shared" si="41"/>
        <v/>
      </c>
      <c r="CU50" s="177" t="str">
        <f t="shared" si="42"/>
        <v/>
      </c>
      <c r="CV50" s="256" t="str">
        <f>IF(CW50="","",IF(ISNUMBER(MATCH(CW50,$CW$6:CW49,0)),"",CJ50))</f>
        <v/>
      </c>
      <c r="CW50" s="181" t="str">
        <f t="shared" si="15"/>
        <v/>
      </c>
      <c r="CX50" s="178" t="str">
        <f t="shared" si="43"/>
        <v/>
      </c>
      <c r="CY50" s="178" t="str">
        <f t="shared" si="44"/>
        <v/>
      </c>
      <c r="CZ50" s="184" t="str">
        <f t="shared" si="45"/>
        <v/>
      </c>
      <c r="DA50" s="68"/>
      <c r="DB50" s="69"/>
      <c r="DC50" s="181" t="str">
        <f>IF(DE50="","",IF(ISNUMBER(MATCH(DE50,$DE$6:DE49,0)),"",CJ50))</f>
        <v/>
      </c>
      <c r="DD50" s="181" t="str">
        <f t="shared" si="73"/>
        <v/>
      </c>
      <c r="DE50" s="181" t="str">
        <f t="shared" si="73"/>
        <v/>
      </c>
      <c r="DF50" s="177" t="str">
        <f t="shared" si="48"/>
        <v/>
      </c>
      <c r="DG50" s="185" t="str">
        <f t="shared" si="49"/>
        <v/>
      </c>
      <c r="DH50" s="77"/>
      <c r="DI50" s="69"/>
      <c r="DJ50" s="181" t="str">
        <f>IF(DL50="","",IF(ISNUMBER(MATCH(DL50,$DL$6:DL49,0)),"",CJ50))</f>
        <v/>
      </c>
      <c r="DK50" s="181" t="str">
        <f t="shared" si="74"/>
        <v/>
      </c>
      <c r="DL50" s="181" t="str">
        <f t="shared" si="74"/>
        <v/>
      </c>
      <c r="DM50" s="177" t="str">
        <f t="shared" si="52"/>
        <v/>
      </c>
      <c r="DN50" s="177" t="str">
        <f t="shared" si="53"/>
        <v/>
      </c>
      <c r="DO50" s="181" t="str">
        <f t="shared" si="18"/>
        <v/>
      </c>
      <c r="DP50" s="51"/>
      <c r="DQ50" s="51"/>
      <c r="DR50" s="51"/>
      <c r="EA50" s="227">
        <f t="shared" si="56"/>
        <v>0</v>
      </c>
      <c r="EB50" s="227">
        <f t="shared" si="19"/>
        <v>1</v>
      </c>
      <c r="EC50" s="227">
        <f t="shared" si="57"/>
        <v>1900</v>
      </c>
      <c r="EE50" s="227" t="str">
        <f t="shared" si="58"/>
        <v/>
      </c>
      <c r="EF50" s="227" t="str">
        <f t="shared" si="20"/>
        <v/>
      </c>
      <c r="EG50" s="227" t="str">
        <f t="shared" si="59"/>
        <v/>
      </c>
      <c r="EI50" s="227" t="str">
        <f t="shared" si="60"/>
        <v/>
      </c>
      <c r="EJ50" s="227" t="str">
        <f t="shared" si="21"/>
        <v/>
      </c>
      <c r="EK50" s="227" t="str">
        <f t="shared" si="61"/>
        <v/>
      </c>
      <c r="EM50" s="227" t="str">
        <f t="shared" si="62"/>
        <v/>
      </c>
      <c r="EN50" s="227" t="str">
        <f t="shared" si="22"/>
        <v/>
      </c>
      <c r="EO50" s="227" t="str">
        <f t="shared" si="63"/>
        <v/>
      </c>
      <c r="EQ50" s="227" t="str">
        <f t="shared" si="64"/>
        <v/>
      </c>
      <c r="ER50" s="227" t="str">
        <f t="shared" si="23"/>
        <v/>
      </c>
      <c r="ES50" s="227" t="str">
        <f t="shared" si="65"/>
        <v/>
      </c>
    </row>
    <row r="51" spans="2:149" x14ac:dyDescent="0.25">
      <c r="B51" s="160">
        <f>IF(COUNTIF(INDEX(Form!$B$9:$K$83,ROW(Calc!B45),),"")&lt;10,ROW(B53),0)</f>
        <v>0</v>
      </c>
      <c r="C51" s="161"/>
      <c r="E51" s="180" t="str">
        <f t="shared" si="71"/>
        <v/>
      </c>
      <c r="F51" s="180" t="str">
        <f>IFERROR(IF(ROWS(AllInput[])-COUNTIF(INDEX(Input!$B$7:$AJ$1006,,ROW(F51)-ROW($F$6)),"")&gt;0,ROW(F51)-ROW($F$6),""),"")</f>
        <v/>
      </c>
      <c r="G51" s="180" t="str">
        <f t="shared" si="72"/>
        <v/>
      </c>
      <c r="H51" s="147"/>
      <c r="I51" s="224" t="str">
        <f t="shared" si="24"/>
        <v/>
      </c>
      <c r="J51" s="224" t="str">
        <f t="shared" si="25"/>
        <v/>
      </c>
      <c r="K51" s="52"/>
      <c r="L51" s="224" t="str">
        <f>IF(P51="","",IF(ISNUMBER(MATCH(P51,$P$6:P50,0)),"",Y51))</f>
        <v/>
      </c>
      <c r="M51" s="224" t="str">
        <f>IF(Q51="","",IF(ISNUMBER(MATCH(Q51,$Q$6:Q50,0)),"",Y51))</f>
        <v/>
      </c>
      <c r="N51" s="224" t="str">
        <f>IF(R51="","",IF(ISNUMBER(MATCH(R51,$R$6:R50,0)),"",Y51))</f>
        <v/>
      </c>
      <c r="O51" s="224" t="str">
        <f>IF(S51="","",IF(ISNUMBER(MATCH(S51,$S$6:S50,0)),"",Y51))</f>
        <v/>
      </c>
      <c r="P51" s="224" t="str">
        <f t="shared" si="26"/>
        <v/>
      </c>
      <c r="Q51" s="224" t="str">
        <f t="shared" si="27"/>
        <v/>
      </c>
      <c r="R51" s="224" t="str">
        <f t="shared" si="28"/>
        <v/>
      </c>
      <c r="S51" s="224" t="str">
        <f t="shared" si="29"/>
        <v/>
      </c>
      <c r="T51" s="175" t="str">
        <f t="shared" si="30"/>
        <v/>
      </c>
      <c r="U51" s="175" t="str">
        <f t="shared" si="31"/>
        <v/>
      </c>
      <c r="V51" s="175" t="str">
        <f t="shared" si="32"/>
        <v/>
      </c>
      <c r="W51" s="175" t="str">
        <f t="shared" si="33"/>
        <v/>
      </c>
      <c r="X51" s="52"/>
      <c r="Y51" s="248"/>
      <c r="Z51" s="186"/>
      <c r="AA51" s="187"/>
      <c r="AB51" s="187"/>
      <c r="AC51" s="187"/>
      <c r="AD51" s="187"/>
      <c r="AE51" s="187"/>
      <c r="AF51" s="187"/>
      <c r="AG51" s="187"/>
      <c r="AH51" s="187"/>
      <c r="AI51" s="187"/>
      <c r="AJ51" s="187"/>
      <c r="AK51" s="187"/>
      <c r="AL51" s="187"/>
      <c r="AM51" s="187"/>
      <c r="AN51" s="187"/>
      <c r="AO51" s="187"/>
      <c r="AP51" s="187"/>
      <c r="AQ51" s="187"/>
      <c r="AR51" s="187"/>
      <c r="AS51" s="187"/>
      <c r="AT51" s="187"/>
      <c r="AU51" s="187"/>
      <c r="AV51" s="187"/>
      <c r="AW51" s="187"/>
      <c r="AX51" s="187"/>
      <c r="AY51" s="187"/>
      <c r="AZ51" s="187"/>
      <c r="BA51" s="187"/>
      <c r="BB51" s="187"/>
      <c r="BC51" s="187"/>
      <c r="BD51" s="187"/>
      <c r="BE51" s="187"/>
      <c r="BF51" s="187"/>
      <c r="BG51" s="187"/>
      <c r="BH51" s="187"/>
      <c r="BI51" s="187"/>
      <c r="BJ51" s="187"/>
      <c r="BK51" s="187"/>
      <c r="BL51" s="187"/>
      <c r="BM51" s="187"/>
      <c r="BN51" s="187"/>
      <c r="BO51" s="187"/>
      <c r="BP51" s="187"/>
      <c r="BQ51" s="187"/>
      <c r="BR51" s="187"/>
      <c r="BS51" s="187"/>
      <c r="BT51" s="187"/>
      <c r="BU51" s="187"/>
      <c r="BV51" s="187"/>
      <c r="BW51" s="187"/>
      <c r="BX51" s="187"/>
      <c r="BY51" s="227"/>
      <c r="BZ51" s="227"/>
      <c r="CA51" s="227"/>
      <c r="CB51" s="227"/>
      <c r="CC51" s="227"/>
      <c r="CD51" s="224"/>
      <c r="CE51" s="224"/>
      <c r="CF51" s="224"/>
      <c r="CG51" s="224"/>
      <c r="CH51" s="224"/>
      <c r="CJ51" s="252" t="str">
        <f t="shared" si="35"/>
        <v/>
      </c>
      <c r="CK51" s="253" t="str">
        <f>IF(CL51="","",IF(ISNUMBER(MATCH(CL51,$CL$6:CL50,0)),"",CJ51))</f>
        <v/>
      </c>
      <c r="CL51" s="181" t="str">
        <f t="shared" si="36"/>
        <v/>
      </c>
      <c r="CM51" s="175" t="str">
        <f t="shared" si="37"/>
        <v/>
      </c>
      <c r="CN51" s="175" t="str">
        <f t="shared" si="38"/>
        <v/>
      </c>
      <c r="CO51" s="175" t="str">
        <f t="shared" si="39"/>
        <v/>
      </c>
      <c r="CP51" s="59"/>
      <c r="CQ51" s="60"/>
      <c r="CR51" s="181" t="str">
        <f>IF(CS51="","",IF(ISNUMBER(MATCH(CS51,$CS$6:CS50,0)),"",CJ51))</f>
        <v/>
      </c>
      <c r="CS51" s="181" t="str">
        <f t="shared" si="14"/>
        <v/>
      </c>
      <c r="CT51" s="177" t="str">
        <f t="shared" si="41"/>
        <v/>
      </c>
      <c r="CU51" s="177" t="str">
        <f t="shared" si="42"/>
        <v/>
      </c>
      <c r="CV51" s="256" t="str">
        <f>IF(CW51="","",IF(ISNUMBER(MATCH(CW51,$CW$6:CW50,0)),"",CJ51))</f>
        <v/>
      </c>
      <c r="CW51" s="181" t="str">
        <f t="shared" si="15"/>
        <v/>
      </c>
      <c r="CX51" s="178" t="str">
        <f t="shared" si="43"/>
        <v/>
      </c>
      <c r="CY51" s="178" t="str">
        <f t="shared" si="44"/>
        <v/>
      </c>
      <c r="CZ51" s="184" t="str">
        <f t="shared" si="45"/>
        <v/>
      </c>
      <c r="DA51" s="68"/>
      <c r="DB51" s="69"/>
      <c r="DC51" s="181" t="str">
        <f>IF(DE51="","",IF(ISNUMBER(MATCH(DE51,$DE$6:DE50,0)),"",CJ51))</f>
        <v/>
      </c>
      <c r="DD51" s="181" t="str">
        <f t="shared" si="73"/>
        <v/>
      </c>
      <c r="DE51" s="181" t="str">
        <f t="shared" si="73"/>
        <v/>
      </c>
      <c r="DF51" s="177" t="str">
        <f t="shared" si="48"/>
        <v/>
      </c>
      <c r="DG51" s="185" t="str">
        <f t="shared" si="49"/>
        <v/>
      </c>
      <c r="DH51" s="77"/>
      <c r="DI51" s="69"/>
      <c r="DJ51" s="181" t="str">
        <f>IF(DL51="","",IF(ISNUMBER(MATCH(DL51,$DL$6:DL50,0)),"",CJ51))</f>
        <v/>
      </c>
      <c r="DK51" s="181" t="str">
        <f t="shared" si="74"/>
        <v/>
      </c>
      <c r="DL51" s="181" t="str">
        <f t="shared" si="74"/>
        <v/>
      </c>
      <c r="DM51" s="177" t="str">
        <f t="shared" si="52"/>
        <v/>
      </c>
      <c r="DN51" s="177" t="str">
        <f t="shared" si="53"/>
        <v/>
      </c>
      <c r="DO51" s="181" t="str">
        <f t="shared" si="18"/>
        <v/>
      </c>
      <c r="DP51" s="51"/>
      <c r="DQ51" s="51"/>
      <c r="DR51" s="51"/>
      <c r="EA51" s="227">
        <f t="shared" si="56"/>
        <v>0</v>
      </c>
      <c r="EB51" s="227">
        <f t="shared" si="19"/>
        <v>1</v>
      </c>
      <c r="EC51" s="227">
        <f t="shared" si="57"/>
        <v>1900</v>
      </c>
      <c r="EE51" s="227" t="str">
        <f t="shared" si="58"/>
        <v/>
      </c>
      <c r="EF51" s="227" t="str">
        <f t="shared" si="20"/>
        <v/>
      </c>
      <c r="EG51" s="227" t="str">
        <f t="shared" si="59"/>
        <v/>
      </c>
      <c r="EI51" s="227" t="str">
        <f t="shared" si="60"/>
        <v/>
      </c>
      <c r="EJ51" s="227" t="str">
        <f t="shared" si="21"/>
        <v/>
      </c>
      <c r="EK51" s="227" t="str">
        <f t="shared" si="61"/>
        <v/>
      </c>
      <c r="EM51" s="227" t="str">
        <f t="shared" si="62"/>
        <v/>
      </c>
      <c r="EN51" s="227" t="str">
        <f t="shared" si="22"/>
        <v/>
      </c>
      <c r="EO51" s="227" t="str">
        <f t="shared" si="63"/>
        <v/>
      </c>
      <c r="EQ51" s="227" t="str">
        <f t="shared" si="64"/>
        <v/>
      </c>
      <c r="ER51" s="227" t="str">
        <f t="shared" si="23"/>
        <v/>
      </c>
      <c r="ES51" s="227" t="str">
        <f t="shared" si="65"/>
        <v/>
      </c>
    </row>
    <row r="52" spans="2:149" x14ac:dyDescent="0.25">
      <c r="B52" s="160">
        <f>IF(COUNTIF(INDEX(Form!$B$9:$K$83,ROW(Calc!B46),),"")&lt;10,ROW(B54),0)</f>
        <v>0</v>
      </c>
      <c r="C52" s="161"/>
      <c r="E52" s="180" t="str">
        <f t="shared" si="71"/>
        <v/>
      </c>
      <c r="F52" s="180" t="str">
        <f>IFERROR(IF(ROWS(AllInput[])-COUNTIF(INDEX(Input!$B$7:$AJ$1006,,ROW(F52)-ROW($F$6)),"")&gt;0,ROW(F52)-ROW($F$6),""),"")</f>
        <v/>
      </c>
      <c r="G52" s="180" t="str">
        <f t="shared" si="72"/>
        <v/>
      </c>
      <c r="H52" s="147"/>
      <c r="I52" s="224" t="str">
        <f t="shared" si="24"/>
        <v/>
      </c>
      <c r="J52" s="224" t="str">
        <f t="shared" si="25"/>
        <v/>
      </c>
      <c r="K52" s="52"/>
      <c r="L52" s="224" t="str">
        <f>IF(P52="","",IF(ISNUMBER(MATCH(P52,$P$6:P51,0)),"",Y52))</f>
        <v/>
      </c>
      <c r="M52" s="224" t="str">
        <f>IF(Q52="","",IF(ISNUMBER(MATCH(Q52,$Q$6:Q51,0)),"",Y52))</f>
        <v/>
      </c>
      <c r="N52" s="224" t="str">
        <f>IF(R52="","",IF(ISNUMBER(MATCH(R52,$R$6:R51,0)),"",Y52))</f>
        <v/>
      </c>
      <c r="O52" s="224" t="str">
        <f>IF(S52="","",IF(ISNUMBER(MATCH(S52,$S$6:S51,0)),"",Y52))</f>
        <v/>
      </c>
      <c r="P52" s="224" t="str">
        <f t="shared" si="26"/>
        <v/>
      </c>
      <c r="Q52" s="224" t="str">
        <f t="shared" si="27"/>
        <v/>
      </c>
      <c r="R52" s="224" t="str">
        <f t="shared" si="28"/>
        <v/>
      </c>
      <c r="S52" s="224" t="str">
        <f t="shared" si="29"/>
        <v/>
      </c>
      <c r="T52" s="175" t="str">
        <f t="shared" si="30"/>
        <v/>
      </c>
      <c r="U52" s="175" t="str">
        <f t="shared" si="31"/>
        <v/>
      </c>
      <c r="V52" s="175" t="str">
        <f t="shared" si="32"/>
        <v/>
      </c>
      <c r="W52" s="175" t="str">
        <f t="shared" si="33"/>
        <v/>
      </c>
      <c r="X52" s="52"/>
      <c r="Y52" s="248"/>
      <c r="Z52" s="186"/>
      <c r="AA52" s="187"/>
      <c r="AB52" s="187"/>
      <c r="AC52" s="187"/>
      <c r="AD52" s="187"/>
      <c r="AE52" s="187"/>
      <c r="AF52" s="187"/>
      <c r="AG52" s="187"/>
      <c r="AH52" s="187"/>
      <c r="AI52" s="187"/>
      <c r="AJ52" s="187"/>
      <c r="AK52" s="187"/>
      <c r="AL52" s="187"/>
      <c r="AM52" s="187"/>
      <c r="AN52" s="187"/>
      <c r="AO52" s="187"/>
      <c r="AP52" s="187"/>
      <c r="AQ52" s="187"/>
      <c r="AR52" s="187"/>
      <c r="AS52" s="187"/>
      <c r="AT52" s="187"/>
      <c r="AU52" s="187"/>
      <c r="AV52" s="187"/>
      <c r="AW52" s="187"/>
      <c r="AX52" s="187"/>
      <c r="AY52" s="187"/>
      <c r="AZ52" s="187"/>
      <c r="BA52" s="187"/>
      <c r="BB52" s="187"/>
      <c r="BC52" s="187"/>
      <c r="BD52" s="187"/>
      <c r="BE52" s="187"/>
      <c r="BF52" s="187"/>
      <c r="BG52" s="187"/>
      <c r="BH52" s="187"/>
      <c r="BI52" s="187"/>
      <c r="BJ52" s="187"/>
      <c r="BK52" s="187"/>
      <c r="BL52" s="187"/>
      <c r="BM52" s="187"/>
      <c r="BN52" s="187"/>
      <c r="BO52" s="187"/>
      <c r="BP52" s="187"/>
      <c r="BQ52" s="187"/>
      <c r="BR52" s="187"/>
      <c r="BS52" s="187"/>
      <c r="BT52" s="187"/>
      <c r="BU52" s="187"/>
      <c r="BV52" s="187"/>
      <c r="BW52" s="187"/>
      <c r="BX52" s="187"/>
      <c r="BY52" s="227"/>
      <c r="BZ52" s="227"/>
      <c r="CA52" s="227"/>
      <c r="CB52" s="227"/>
      <c r="CC52" s="227"/>
      <c r="CD52" s="224"/>
      <c r="CE52" s="224"/>
      <c r="CF52" s="224"/>
      <c r="CG52" s="224"/>
      <c r="CH52" s="224"/>
      <c r="CJ52" s="252" t="str">
        <f t="shared" si="35"/>
        <v/>
      </c>
      <c r="CK52" s="253" t="str">
        <f>IF(CL52="","",IF(ISNUMBER(MATCH(CL52,$CL$6:CL51,0)),"",CJ52))</f>
        <v/>
      </c>
      <c r="CL52" s="181" t="str">
        <f t="shared" si="36"/>
        <v/>
      </c>
      <c r="CM52" s="175" t="str">
        <f t="shared" si="37"/>
        <v/>
      </c>
      <c r="CN52" s="175" t="str">
        <f t="shared" si="38"/>
        <v/>
      </c>
      <c r="CO52" s="175" t="str">
        <f t="shared" si="39"/>
        <v/>
      </c>
      <c r="CP52" s="59"/>
      <c r="CQ52" s="60"/>
      <c r="CR52" s="181" t="str">
        <f>IF(CS52="","",IF(ISNUMBER(MATCH(CS52,$CS$6:CS51,0)),"",CJ52))</f>
        <v/>
      </c>
      <c r="CS52" s="181" t="str">
        <f t="shared" si="14"/>
        <v/>
      </c>
      <c r="CT52" s="177" t="str">
        <f t="shared" si="41"/>
        <v/>
      </c>
      <c r="CU52" s="177" t="str">
        <f t="shared" si="42"/>
        <v/>
      </c>
      <c r="CV52" s="256" t="str">
        <f>IF(CW52="","",IF(ISNUMBER(MATCH(CW52,$CW$6:CW51,0)),"",CJ52))</f>
        <v/>
      </c>
      <c r="CW52" s="181" t="str">
        <f t="shared" si="15"/>
        <v/>
      </c>
      <c r="CX52" s="178" t="str">
        <f t="shared" si="43"/>
        <v/>
      </c>
      <c r="CY52" s="178" t="str">
        <f t="shared" si="44"/>
        <v/>
      </c>
      <c r="CZ52" s="184" t="str">
        <f t="shared" si="45"/>
        <v/>
      </c>
      <c r="DA52" s="68"/>
      <c r="DB52" s="69"/>
      <c r="DC52" s="181" t="str">
        <f>IF(DE52="","",IF(ISNUMBER(MATCH(DE52,$DE$6:DE51,0)),"",CJ52))</f>
        <v/>
      </c>
      <c r="DD52" s="181" t="str">
        <f t="shared" si="73"/>
        <v/>
      </c>
      <c r="DE52" s="181" t="str">
        <f t="shared" si="73"/>
        <v/>
      </c>
      <c r="DF52" s="177" t="str">
        <f t="shared" si="48"/>
        <v/>
      </c>
      <c r="DG52" s="185" t="str">
        <f t="shared" si="49"/>
        <v/>
      </c>
      <c r="DH52" s="77"/>
      <c r="DI52" s="69"/>
      <c r="DJ52" s="181" t="str">
        <f>IF(DL52="","",IF(ISNUMBER(MATCH(DL52,$DL$6:DL51,0)),"",CJ52))</f>
        <v/>
      </c>
      <c r="DK52" s="181" t="str">
        <f t="shared" si="74"/>
        <v/>
      </c>
      <c r="DL52" s="181" t="str">
        <f t="shared" si="74"/>
        <v/>
      </c>
      <c r="DM52" s="177" t="str">
        <f t="shared" si="52"/>
        <v/>
      </c>
      <c r="DN52" s="177" t="str">
        <f t="shared" si="53"/>
        <v/>
      </c>
      <c r="DO52" s="181" t="str">
        <f t="shared" si="18"/>
        <v/>
      </c>
      <c r="DP52" s="51"/>
      <c r="DQ52" s="51"/>
      <c r="DR52" s="51"/>
      <c r="EA52" s="227">
        <f t="shared" si="56"/>
        <v>0</v>
      </c>
      <c r="EB52" s="227">
        <f t="shared" si="19"/>
        <v>1</v>
      </c>
      <c r="EC52" s="227">
        <f t="shared" si="57"/>
        <v>1900</v>
      </c>
      <c r="EE52" s="227" t="str">
        <f t="shared" si="58"/>
        <v/>
      </c>
      <c r="EF52" s="227" t="str">
        <f t="shared" si="20"/>
        <v/>
      </c>
      <c r="EG52" s="227" t="str">
        <f t="shared" si="59"/>
        <v/>
      </c>
      <c r="EI52" s="227" t="str">
        <f t="shared" si="60"/>
        <v/>
      </c>
      <c r="EJ52" s="227" t="str">
        <f t="shared" si="21"/>
        <v/>
      </c>
      <c r="EK52" s="227" t="str">
        <f t="shared" si="61"/>
        <v/>
      </c>
      <c r="EM52" s="227" t="str">
        <f t="shared" si="62"/>
        <v/>
      </c>
      <c r="EN52" s="227" t="str">
        <f t="shared" si="22"/>
        <v/>
      </c>
      <c r="EO52" s="227" t="str">
        <f t="shared" si="63"/>
        <v/>
      </c>
      <c r="EQ52" s="227" t="str">
        <f t="shared" si="64"/>
        <v/>
      </c>
      <c r="ER52" s="227" t="str">
        <f t="shared" si="23"/>
        <v/>
      </c>
      <c r="ES52" s="227" t="str">
        <f t="shared" si="65"/>
        <v/>
      </c>
    </row>
    <row r="53" spans="2:149" x14ac:dyDescent="0.25">
      <c r="B53" s="160">
        <f>IF(COUNTIF(INDEX(Form!$B$9:$K$83,ROW(Calc!B47),),"")&lt;10,ROW(B55),0)</f>
        <v>0</v>
      </c>
      <c r="C53" s="161"/>
      <c r="E53" s="180" t="str">
        <f t="shared" si="71"/>
        <v/>
      </c>
      <c r="F53" s="180" t="str">
        <f>IFERROR(IF(ROWS(AllInput[])-COUNTIF(INDEX(Input!$B$7:$AJ$1006,,ROW(F53)-ROW($F$6)),"")&gt;0,ROW(F53)-ROW($F$6),""),"")</f>
        <v/>
      </c>
      <c r="G53" s="180" t="str">
        <f t="shared" si="72"/>
        <v/>
      </c>
      <c r="H53" s="147"/>
      <c r="I53" s="224" t="str">
        <f t="shared" si="24"/>
        <v/>
      </c>
      <c r="J53" s="224" t="str">
        <f t="shared" si="25"/>
        <v/>
      </c>
      <c r="K53" s="52"/>
      <c r="L53" s="224" t="str">
        <f>IF(P53="","",IF(ISNUMBER(MATCH(P53,$P$6:P52,0)),"",Y53))</f>
        <v/>
      </c>
      <c r="M53" s="224" t="str">
        <f>IF(Q53="","",IF(ISNUMBER(MATCH(Q53,$Q$6:Q52,0)),"",Y53))</f>
        <v/>
      </c>
      <c r="N53" s="224" t="str">
        <f>IF(R53="","",IF(ISNUMBER(MATCH(R53,$R$6:R52,0)),"",Y53))</f>
        <v/>
      </c>
      <c r="O53" s="224" t="str">
        <f>IF(S53="","",IF(ISNUMBER(MATCH(S53,$S$6:S52,0)),"",Y53))</f>
        <v/>
      </c>
      <c r="P53" s="224" t="str">
        <f t="shared" si="26"/>
        <v/>
      </c>
      <c r="Q53" s="224" t="str">
        <f t="shared" si="27"/>
        <v/>
      </c>
      <c r="R53" s="224" t="str">
        <f t="shared" si="28"/>
        <v/>
      </c>
      <c r="S53" s="224" t="str">
        <f t="shared" si="29"/>
        <v/>
      </c>
      <c r="T53" s="175" t="str">
        <f t="shared" si="30"/>
        <v/>
      </c>
      <c r="U53" s="175" t="str">
        <f t="shared" si="31"/>
        <v/>
      </c>
      <c r="V53" s="175" t="str">
        <f t="shared" si="32"/>
        <v/>
      </c>
      <c r="W53" s="175" t="str">
        <f t="shared" si="33"/>
        <v/>
      </c>
      <c r="X53" s="52"/>
      <c r="Y53" s="248"/>
      <c r="Z53" s="186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A53" s="187"/>
      <c r="BB53" s="187"/>
      <c r="BC53" s="187"/>
      <c r="BD53" s="187"/>
      <c r="BE53" s="187"/>
      <c r="BF53" s="187"/>
      <c r="BG53" s="187"/>
      <c r="BH53" s="187"/>
      <c r="BI53" s="187"/>
      <c r="BJ53" s="187"/>
      <c r="BK53" s="187"/>
      <c r="BL53" s="187"/>
      <c r="BM53" s="187"/>
      <c r="BN53" s="187"/>
      <c r="BO53" s="187"/>
      <c r="BP53" s="187"/>
      <c r="BQ53" s="187"/>
      <c r="BR53" s="187"/>
      <c r="BS53" s="187"/>
      <c r="BT53" s="187"/>
      <c r="BU53" s="187"/>
      <c r="BV53" s="187"/>
      <c r="BW53" s="187"/>
      <c r="BX53" s="187"/>
      <c r="BY53" s="227"/>
      <c r="BZ53" s="227"/>
      <c r="CA53" s="227"/>
      <c r="CB53" s="227"/>
      <c r="CC53" s="227"/>
      <c r="CD53" s="224"/>
      <c r="CE53" s="224"/>
      <c r="CF53" s="224"/>
      <c r="CG53" s="224"/>
      <c r="CH53" s="224"/>
      <c r="CJ53" s="252" t="str">
        <f t="shared" si="35"/>
        <v/>
      </c>
      <c r="CK53" s="253" t="str">
        <f>IF(CL53="","",IF(ISNUMBER(MATCH(CL53,$CL$6:CL52,0)),"",CJ53))</f>
        <v/>
      </c>
      <c r="CL53" s="181" t="str">
        <f t="shared" si="36"/>
        <v/>
      </c>
      <c r="CM53" s="175" t="str">
        <f t="shared" si="37"/>
        <v/>
      </c>
      <c r="CN53" s="175" t="str">
        <f t="shared" si="38"/>
        <v/>
      </c>
      <c r="CO53" s="175" t="str">
        <f t="shared" si="39"/>
        <v/>
      </c>
      <c r="CP53" s="59"/>
      <c r="CQ53" s="60"/>
      <c r="CR53" s="181" t="str">
        <f>IF(CS53="","",IF(ISNUMBER(MATCH(CS53,$CS$6:CS52,0)),"",CJ53))</f>
        <v/>
      </c>
      <c r="CS53" s="181" t="str">
        <f t="shared" si="14"/>
        <v/>
      </c>
      <c r="CT53" s="177" t="str">
        <f t="shared" si="41"/>
        <v/>
      </c>
      <c r="CU53" s="177" t="str">
        <f t="shared" si="42"/>
        <v/>
      </c>
      <c r="CV53" s="256" t="str">
        <f>IF(CW53="","",IF(ISNUMBER(MATCH(CW53,$CW$6:CW52,0)),"",CJ53))</f>
        <v/>
      </c>
      <c r="CW53" s="181" t="str">
        <f t="shared" si="15"/>
        <v/>
      </c>
      <c r="CX53" s="178" t="str">
        <f t="shared" si="43"/>
        <v/>
      </c>
      <c r="CY53" s="178" t="str">
        <f t="shared" si="44"/>
        <v/>
      </c>
      <c r="CZ53" s="184" t="str">
        <f t="shared" si="45"/>
        <v/>
      </c>
      <c r="DA53" s="68"/>
      <c r="DB53" s="69"/>
      <c r="DC53" s="181" t="str">
        <f>IF(DE53="","",IF(ISNUMBER(MATCH(DE53,$DE$6:DE52,0)),"",CJ53))</f>
        <v/>
      </c>
      <c r="DD53" s="181" t="str">
        <f t="shared" si="73"/>
        <v/>
      </c>
      <c r="DE53" s="181" t="str">
        <f t="shared" si="73"/>
        <v/>
      </c>
      <c r="DF53" s="177" t="str">
        <f t="shared" si="48"/>
        <v/>
      </c>
      <c r="DG53" s="185" t="str">
        <f t="shared" si="49"/>
        <v/>
      </c>
      <c r="DH53" s="77"/>
      <c r="DI53" s="69"/>
      <c r="DJ53" s="181" t="str">
        <f>IF(DL53="","",IF(ISNUMBER(MATCH(DL53,$DL$6:DL52,0)),"",CJ53))</f>
        <v/>
      </c>
      <c r="DK53" s="181" t="str">
        <f t="shared" si="74"/>
        <v/>
      </c>
      <c r="DL53" s="181" t="str">
        <f t="shared" si="74"/>
        <v/>
      </c>
      <c r="DM53" s="177" t="str">
        <f t="shared" si="52"/>
        <v/>
      </c>
      <c r="DN53" s="177" t="str">
        <f t="shared" si="53"/>
        <v/>
      </c>
      <c r="DO53" s="181" t="str">
        <f t="shared" si="18"/>
        <v/>
      </c>
      <c r="DP53" s="51"/>
      <c r="DQ53" s="51"/>
      <c r="DR53" s="51"/>
      <c r="EA53" s="227">
        <f t="shared" si="56"/>
        <v>0</v>
      </c>
      <c r="EB53" s="227">
        <f t="shared" si="19"/>
        <v>1</v>
      </c>
      <c r="EC53" s="227">
        <f t="shared" si="57"/>
        <v>1900</v>
      </c>
      <c r="EE53" s="227" t="str">
        <f t="shared" si="58"/>
        <v/>
      </c>
      <c r="EF53" s="227" t="str">
        <f t="shared" si="20"/>
        <v/>
      </c>
      <c r="EG53" s="227" t="str">
        <f t="shared" si="59"/>
        <v/>
      </c>
      <c r="EI53" s="227" t="str">
        <f t="shared" si="60"/>
        <v/>
      </c>
      <c r="EJ53" s="227" t="str">
        <f t="shared" si="21"/>
        <v/>
      </c>
      <c r="EK53" s="227" t="str">
        <f t="shared" si="61"/>
        <v/>
      </c>
      <c r="EM53" s="227" t="str">
        <f t="shared" si="62"/>
        <v/>
      </c>
      <c r="EN53" s="227" t="str">
        <f t="shared" si="22"/>
        <v/>
      </c>
      <c r="EO53" s="227" t="str">
        <f t="shared" si="63"/>
        <v/>
      </c>
      <c r="EQ53" s="227" t="str">
        <f t="shared" si="64"/>
        <v/>
      </c>
      <c r="ER53" s="227" t="str">
        <f t="shared" si="23"/>
        <v/>
      </c>
      <c r="ES53" s="227" t="str">
        <f t="shared" si="65"/>
        <v/>
      </c>
    </row>
    <row r="54" spans="2:149" x14ac:dyDescent="0.25">
      <c r="B54" s="160">
        <f>IF(COUNTIF(INDEX(Form!$B$9:$K$83,ROW(Calc!B48),),"")&lt;10,ROW(B56),0)</f>
        <v>0</v>
      </c>
      <c r="C54" s="161"/>
      <c r="E54" s="180" t="str">
        <f t="shared" si="71"/>
        <v/>
      </c>
      <c r="F54" s="180" t="str">
        <f>IFERROR(IF(ROWS(AllInput[])-COUNTIF(INDEX(Input!$B$7:$AJ$1006,,ROW(F54)-ROW($F$6)),"")&gt;0,ROW(F54)-ROW($F$6),""),"")</f>
        <v/>
      </c>
      <c r="G54" s="180" t="str">
        <f t="shared" si="72"/>
        <v/>
      </c>
      <c r="H54" s="147"/>
      <c r="I54" s="224" t="str">
        <f t="shared" si="24"/>
        <v/>
      </c>
      <c r="J54" s="224" t="str">
        <f t="shared" si="25"/>
        <v/>
      </c>
      <c r="K54" s="52"/>
      <c r="L54" s="224" t="str">
        <f>IF(P54="","",IF(ISNUMBER(MATCH(P54,$P$6:P53,0)),"",Y54))</f>
        <v/>
      </c>
      <c r="M54" s="224" t="str">
        <f>IF(Q54="","",IF(ISNUMBER(MATCH(Q54,$Q$6:Q53,0)),"",Y54))</f>
        <v/>
      </c>
      <c r="N54" s="224" t="str">
        <f>IF(R54="","",IF(ISNUMBER(MATCH(R54,$R$6:R53,0)),"",Y54))</f>
        <v/>
      </c>
      <c r="O54" s="224" t="str">
        <f>IF(S54="","",IF(ISNUMBER(MATCH(S54,$S$6:S53,0)),"",Y54))</f>
        <v/>
      </c>
      <c r="P54" s="224" t="str">
        <f t="shared" si="26"/>
        <v/>
      </c>
      <c r="Q54" s="224" t="str">
        <f t="shared" si="27"/>
        <v/>
      </c>
      <c r="R54" s="224" t="str">
        <f t="shared" si="28"/>
        <v/>
      </c>
      <c r="S54" s="224" t="str">
        <f t="shared" si="29"/>
        <v/>
      </c>
      <c r="T54" s="175" t="str">
        <f t="shared" si="30"/>
        <v/>
      </c>
      <c r="U54" s="175" t="str">
        <f t="shared" si="31"/>
        <v/>
      </c>
      <c r="V54" s="175" t="str">
        <f t="shared" si="32"/>
        <v/>
      </c>
      <c r="W54" s="175" t="str">
        <f t="shared" si="33"/>
        <v/>
      </c>
      <c r="X54" s="52"/>
      <c r="Y54" s="248"/>
      <c r="Z54" s="186"/>
      <c r="AA54" s="187"/>
      <c r="AB54" s="187"/>
      <c r="AC54" s="187"/>
      <c r="AD54" s="187"/>
      <c r="AE54" s="187"/>
      <c r="AF54" s="187"/>
      <c r="AG54" s="187"/>
      <c r="AH54" s="187"/>
      <c r="AI54" s="187"/>
      <c r="AJ54" s="187"/>
      <c r="AK54" s="187"/>
      <c r="AL54" s="187"/>
      <c r="AM54" s="187"/>
      <c r="AN54" s="187"/>
      <c r="AO54" s="187"/>
      <c r="AP54" s="187"/>
      <c r="AQ54" s="187"/>
      <c r="AR54" s="187"/>
      <c r="AS54" s="187"/>
      <c r="AT54" s="187"/>
      <c r="AU54" s="187"/>
      <c r="AV54" s="187"/>
      <c r="AW54" s="187"/>
      <c r="AX54" s="187"/>
      <c r="AY54" s="187"/>
      <c r="AZ54" s="187"/>
      <c r="BA54" s="187"/>
      <c r="BB54" s="187"/>
      <c r="BC54" s="187"/>
      <c r="BD54" s="187"/>
      <c r="BE54" s="187"/>
      <c r="BF54" s="187"/>
      <c r="BG54" s="187"/>
      <c r="BH54" s="187"/>
      <c r="BI54" s="187"/>
      <c r="BJ54" s="187"/>
      <c r="BK54" s="187"/>
      <c r="BL54" s="187"/>
      <c r="BM54" s="187"/>
      <c r="BN54" s="187"/>
      <c r="BO54" s="187"/>
      <c r="BP54" s="187"/>
      <c r="BQ54" s="187"/>
      <c r="BR54" s="187"/>
      <c r="BS54" s="187"/>
      <c r="BT54" s="187"/>
      <c r="BU54" s="187"/>
      <c r="BV54" s="187"/>
      <c r="BW54" s="187"/>
      <c r="BX54" s="187"/>
      <c r="BY54" s="227"/>
      <c r="BZ54" s="227"/>
      <c r="CA54" s="227"/>
      <c r="CB54" s="227"/>
      <c r="CC54" s="227"/>
      <c r="CD54" s="224"/>
      <c r="CE54" s="224"/>
      <c r="CF54" s="224"/>
      <c r="CG54" s="224"/>
      <c r="CH54" s="224"/>
      <c r="CJ54" s="252" t="str">
        <f t="shared" si="35"/>
        <v/>
      </c>
      <c r="CK54" s="253" t="str">
        <f>IF(CL54="","",IF(ISNUMBER(MATCH(CL54,$CL$6:CL53,0)),"",CJ54))</f>
        <v/>
      </c>
      <c r="CL54" s="181" t="str">
        <f t="shared" si="36"/>
        <v/>
      </c>
      <c r="CM54" s="175" t="str">
        <f t="shared" si="37"/>
        <v/>
      </c>
      <c r="CN54" s="175" t="str">
        <f t="shared" si="38"/>
        <v/>
      </c>
      <c r="CO54" s="175" t="str">
        <f t="shared" si="39"/>
        <v/>
      </c>
      <c r="CP54" s="59"/>
      <c r="CQ54" s="60"/>
      <c r="CR54" s="181" t="str">
        <f>IF(CS54="","",IF(ISNUMBER(MATCH(CS54,$CS$6:CS53,0)),"",CJ54))</f>
        <v/>
      </c>
      <c r="CS54" s="181" t="str">
        <f t="shared" si="14"/>
        <v/>
      </c>
      <c r="CT54" s="177" t="str">
        <f t="shared" si="41"/>
        <v/>
      </c>
      <c r="CU54" s="177" t="str">
        <f t="shared" si="42"/>
        <v/>
      </c>
      <c r="CV54" s="256" t="str">
        <f>IF(CW54="","",IF(ISNUMBER(MATCH(CW54,$CW$6:CW53,0)),"",CJ54))</f>
        <v/>
      </c>
      <c r="CW54" s="181" t="str">
        <f t="shared" si="15"/>
        <v/>
      </c>
      <c r="CX54" s="178" t="str">
        <f t="shared" si="43"/>
        <v/>
      </c>
      <c r="CY54" s="178" t="str">
        <f t="shared" si="44"/>
        <v/>
      </c>
      <c r="CZ54" s="184" t="str">
        <f t="shared" si="45"/>
        <v/>
      </c>
      <c r="DA54" s="68"/>
      <c r="DB54" s="69"/>
      <c r="DC54" s="181" t="str">
        <f>IF(DE54="","",IF(ISNUMBER(MATCH(DE54,$DE$6:DE53,0)),"",CJ54))</f>
        <v/>
      </c>
      <c r="DD54" s="181" t="str">
        <f t="shared" si="73"/>
        <v/>
      </c>
      <c r="DE54" s="181" t="str">
        <f t="shared" si="73"/>
        <v/>
      </c>
      <c r="DF54" s="177" t="str">
        <f t="shared" si="48"/>
        <v/>
      </c>
      <c r="DG54" s="185" t="str">
        <f t="shared" si="49"/>
        <v/>
      </c>
      <c r="DH54" s="77"/>
      <c r="DI54" s="69"/>
      <c r="DJ54" s="181" t="str">
        <f>IF(DL54="","",IF(ISNUMBER(MATCH(DL54,$DL$6:DL53,0)),"",CJ54))</f>
        <v/>
      </c>
      <c r="DK54" s="181" t="str">
        <f t="shared" si="74"/>
        <v/>
      </c>
      <c r="DL54" s="181" t="str">
        <f t="shared" si="74"/>
        <v/>
      </c>
      <c r="DM54" s="177" t="str">
        <f t="shared" si="52"/>
        <v/>
      </c>
      <c r="DN54" s="177" t="str">
        <f t="shared" si="53"/>
        <v/>
      </c>
      <c r="DO54" s="181" t="str">
        <f t="shared" si="18"/>
        <v/>
      </c>
      <c r="DP54" s="51"/>
      <c r="DQ54" s="51"/>
      <c r="DR54" s="51"/>
      <c r="EA54" s="227">
        <f t="shared" si="56"/>
        <v>0</v>
      </c>
      <c r="EB54" s="227">
        <f t="shared" si="19"/>
        <v>1</v>
      </c>
      <c r="EC54" s="227">
        <f t="shared" si="57"/>
        <v>1900</v>
      </c>
      <c r="EE54" s="227" t="str">
        <f t="shared" si="58"/>
        <v/>
      </c>
      <c r="EF54" s="227" t="str">
        <f t="shared" si="20"/>
        <v/>
      </c>
      <c r="EG54" s="227" t="str">
        <f t="shared" si="59"/>
        <v/>
      </c>
      <c r="EI54" s="227" t="str">
        <f t="shared" si="60"/>
        <v/>
      </c>
      <c r="EJ54" s="227" t="str">
        <f t="shared" si="21"/>
        <v/>
      </c>
      <c r="EK54" s="227" t="str">
        <f t="shared" si="61"/>
        <v/>
      </c>
      <c r="EM54" s="227" t="str">
        <f t="shared" si="62"/>
        <v/>
      </c>
      <c r="EN54" s="227" t="str">
        <f t="shared" si="22"/>
        <v/>
      </c>
      <c r="EO54" s="227" t="str">
        <f t="shared" si="63"/>
        <v/>
      </c>
      <c r="EQ54" s="227" t="str">
        <f t="shared" si="64"/>
        <v/>
      </c>
      <c r="ER54" s="227" t="str">
        <f t="shared" si="23"/>
        <v/>
      </c>
      <c r="ES54" s="227" t="str">
        <f t="shared" si="65"/>
        <v/>
      </c>
    </row>
    <row r="55" spans="2:149" x14ac:dyDescent="0.25">
      <c r="B55" s="160">
        <f>IF(COUNTIF(INDEX(Form!$B$9:$K$83,ROW(Calc!B49),),"")&lt;10,ROW(B57),0)</f>
        <v>0</v>
      </c>
      <c r="C55" s="161"/>
      <c r="E55" s="180" t="str">
        <f t="shared" si="71"/>
        <v/>
      </c>
      <c r="F55" s="180" t="str">
        <f>IFERROR(IF(ROWS(AllInput[])-COUNTIF(INDEX(Input!$B$7:$AJ$1006,,ROW(F55)-ROW($F$6)),"")&gt;0,ROW(F55)-ROW($F$6),""),"")</f>
        <v/>
      </c>
      <c r="G55" s="180" t="str">
        <f t="shared" si="72"/>
        <v/>
      </c>
      <c r="H55" s="147"/>
      <c r="I55" s="224" t="str">
        <f t="shared" si="24"/>
        <v/>
      </c>
      <c r="J55" s="224" t="str">
        <f t="shared" si="25"/>
        <v/>
      </c>
      <c r="K55" s="52"/>
      <c r="L55" s="224" t="str">
        <f>IF(P55="","",IF(ISNUMBER(MATCH(P55,$P$6:P54,0)),"",Y55))</f>
        <v/>
      </c>
      <c r="M55" s="224" t="str">
        <f>IF(Q55="","",IF(ISNUMBER(MATCH(Q55,$Q$6:Q54,0)),"",Y55))</f>
        <v/>
      </c>
      <c r="N55" s="224" t="str">
        <f>IF(R55="","",IF(ISNUMBER(MATCH(R55,$R$6:R54,0)),"",Y55))</f>
        <v/>
      </c>
      <c r="O55" s="224" t="str">
        <f>IF(S55="","",IF(ISNUMBER(MATCH(S55,$S$6:S54,0)),"",Y55))</f>
        <v/>
      </c>
      <c r="P55" s="224" t="str">
        <f t="shared" si="26"/>
        <v/>
      </c>
      <c r="Q55" s="224" t="str">
        <f t="shared" si="27"/>
        <v/>
      </c>
      <c r="R55" s="224" t="str">
        <f t="shared" si="28"/>
        <v/>
      </c>
      <c r="S55" s="224" t="str">
        <f t="shared" si="29"/>
        <v/>
      </c>
      <c r="T55" s="175" t="str">
        <f t="shared" si="30"/>
        <v/>
      </c>
      <c r="U55" s="175" t="str">
        <f t="shared" si="31"/>
        <v/>
      </c>
      <c r="V55" s="175" t="str">
        <f t="shared" si="32"/>
        <v/>
      </c>
      <c r="W55" s="175" t="str">
        <f t="shared" si="33"/>
        <v/>
      </c>
      <c r="X55" s="52"/>
      <c r="Y55" s="248"/>
      <c r="Z55" s="186"/>
      <c r="AA55" s="187"/>
      <c r="AB55" s="187"/>
      <c r="AC55" s="187"/>
      <c r="AD55" s="187"/>
      <c r="AE55" s="187"/>
      <c r="AF55" s="187"/>
      <c r="AG55" s="187"/>
      <c r="AH55" s="187"/>
      <c r="AI55" s="187"/>
      <c r="AJ55" s="187"/>
      <c r="AK55" s="187"/>
      <c r="AL55" s="187"/>
      <c r="AM55" s="187"/>
      <c r="AN55" s="187"/>
      <c r="AO55" s="187"/>
      <c r="AP55" s="187"/>
      <c r="AQ55" s="187"/>
      <c r="AR55" s="187"/>
      <c r="AS55" s="187"/>
      <c r="AT55" s="187"/>
      <c r="AU55" s="187"/>
      <c r="AV55" s="187"/>
      <c r="AW55" s="187"/>
      <c r="AX55" s="187"/>
      <c r="AY55" s="187"/>
      <c r="AZ55" s="187"/>
      <c r="BA55" s="187"/>
      <c r="BB55" s="187"/>
      <c r="BC55" s="187"/>
      <c r="BD55" s="187"/>
      <c r="BE55" s="187"/>
      <c r="BF55" s="187"/>
      <c r="BG55" s="187"/>
      <c r="BH55" s="187"/>
      <c r="BI55" s="187"/>
      <c r="BJ55" s="187"/>
      <c r="BK55" s="187"/>
      <c r="BL55" s="187"/>
      <c r="BM55" s="187"/>
      <c r="BN55" s="187"/>
      <c r="BO55" s="187"/>
      <c r="BP55" s="187"/>
      <c r="BQ55" s="187"/>
      <c r="BR55" s="187"/>
      <c r="BS55" s="187"/>
      <c r="BT55" s="187"/>
      <c r="BU55" s="187"/>
      <c r="BV55" s="187"/>
      <c r="BW55" s="187"/>
      <c r="BX55" s="187"/>
      <c r="BY55" s="227"/>
      <c r="BZ55" s="227"/>
      <c r="CA55" s="227"/>
      <c r="CB55" s="227"/>
      <c r="CC55" s="227"/>
      <c r="CD55" s="224"/>
      <c r="CE55" s="224"/>
      <c r="CF55" s="224"/>
      <c r="CG55" s="224"/>
      <c r="CH55" s="224"/>
      <c r="CJ55" s="252" t="str">
        <f t="shared" si="35"/>
        <v/>
      </c>
      <c r="CK55" s="253" t="str">
        <f>IF(CL55="","",IF(ISNUMBER(MATCH(CL55,$CL$6:CL54,0)),"",CJ55))</f>
        <v/>
      </c>
      <c r="CL55" s="181" t="str">
        <f t="shared" si="36"/>
        <v/>
      </c>
      <c r="CM55" s="175" t="str">
        <f t="shared" si="37"/>
        <v/>
      </c>
      <c r="CN55" s="175" t="str">
        <f t="shared" si="38"/>
        <v/>
      </c>
      <c r="CO55" s="175" t="str">
        <f t="shared" si="39"/>
        <v/>
      </c>
      <c r="CP55" s="59"/>
      <c r="CQ55" s="60"/>
      <c r="CR55" s="181" t="str">
        <f>IF(CS55="","",IF(ISNUMBER(MATCH(CS55,$CS$6:CS54,0)),"",CJ55))</f>
        <v/>
      </c>
      <c r="CS55" s="181" t="str">
        <f t="shared" si="14"/>
        <v/>
      </c>
      <c r="CT55" s="177" t="str">
        <f t="shared" si="41"/>
        <v/>
      </c>
      <c r="CU55" s="177" t="str">
        <f t="shared" si="42"/>
        <v/>
      </c>
      <c r="CV55" s="256" t="str">
        <f>IF(CW55="","",IF(ISNUMBER(MATCH(CW55,$CW$6:CW54,0)),"",CJ55))</f>
        <v/>
      </c>
      <c r="CW55" s="181" t="str">
        <f t="shared" si="15"/>
        <v/>
      </c>
      <c r="CX55" s="178" t="str">
        <f t="shared" si="43"/>
        <v/>
      </c>
      <c r="CY55" s="178" t="str">
        <f t="shared" si="44"/>
        <v/>
      </c>
      <c r="CZ55" s="184" t="str">
        <f t="shared" si="45"/>
        <v/>
      </c>
      <c r="DA55" s="68"/>
      <c r="DB55" s="69"/>
      <c r="DC55" s="181" t="str">
        <f>IF(DE55="","",IF(ISNUMBER(MATCH(DE55,$DE$6:DE54,0)),"",CJ55))</f>
        <v/>
      </c>
      <c r="DD55" s="181" t="str">
        <f t="shared" si="73"/>
        <v/>
      </c>
      <c r="DE55" s="181" t="str">
        <f t="shared" si="73"/>
        <v/>
      </c>
      <c r="DF55" s="177" t="str">
        <f t="shared" si="48"/>
        <v/>
      </c>
      <c r="DG55" s="185" t="str">
        <f t="shared" si="49"/>
        <v/>
      </c>
      <c r="DH55" s="77"/>
      <c r="DI55" s="69"/>
      <c r="DJ55" s="181" t="str">
        <f>IF(DL55="","",IF(ISNUMBER(MATCH(DL55,$DL$6:DL54,0)),"",CJ55))</f>
        <v/>
      </c>
      <c r="DK55" s="181" t="str">
        <f t="shared" si="74"/>
        <v/>
      </c>
      <c r="DL55" s="181" t="str">
        <f t="shared" si="74"/>
        <v/>
      </c>
      <c r="DM55" s="177" t="str">
        <f t="shared" si="52"/>
        <v/>
      </c>
      <c r="DN55" s="177" t="str">
        <f t="shared" si="53"/>
        <v/>
      </c>
      <c r="DO55" s="181" t="str">
        <f t="shared" si="18"/>
        <v/>
      </c>
      <c r="DP55" s="51"/>
      <c r="DQ55" s="51"/>
      <c r="DR55" s="51"/>
      <c r="EA55" s="227">
        <f t="shared" si="56"/>
        <v>0</v>
      </c>
      <c r="EB55" s="227">
        <f t="shared" si="19"/>
        <v>1</v>
      </c>
      <c r="EC55" s="227">
        <f t="shared" si="57"/>
        <v>1900</v>
      </c>
      <c r="EE55" s="227" t="str">
        <f t="shared" si="58"/>
        <v/>
      </c>
      <c r="EF55" s="227" t="str">
        <f t="shared" si="20"/>
        <v/>
      </c>
      <c r="EG55" s="227" t="str">
        <f t="shared" si="59"/>
        <v/>
      </c>
      <c r="EI55" s="227" t="str">
        <f t="shared" si="60"/>
        <v/>
      </c>
      <c r="EJ55" s="227" t="str">
        <f t="shared" si="21"/>
        <v/>
      </c>
      <c r="EK55" s="227" t="str">
        <f t="shared" si="61"/>
        <v/>
      </c>
      <c r="EM55" s="227" t="str">
        <f t="shared" si="62"/>
        <v/>
      </c>
      <c r="EN55" s="227" t="str">
        <f t="shared" si="22"/>
        <v/>
      </c>
      <c r="EO55" s="227" t="str">
        <f t="shared" si="63"/>
        <v/>
      </c>
      <c r="EQ55" s="227" t="str">
        <f t="shared" si="64"/>
        <v/>
      </c>
      <c r="ER55" s="227" t="str">
        <f t="shared" si="23"/>
        <v/>
      </c>
      <c r="ES55" s="227" t="str">
        <f t="shared" si="65"/>
        <v/>
      </c>
    </row>
    <row r="56" spans="2:149" x14ac:dyDescent="0.25">
      <c r="B56" s="160">
        <f>IF(COUNTIF(INDEX(Form!$B$9:$K$83,ROW(Calc!B50),),"")&lt;10,ROW(B58),0)</f>
        <v>0</v>
      </c>
      <c r="C56" s="161"/>
      <c r="E56" s="180" t="str">
        <f t="shared" si="71"/>
        <v/>
      </c>
      <c r="F56" s="180" t="str">
        <f>IFERROR(IF(ROWS(AllInput[])-COUNTIF(INDEX(Input!$B$7:$AJ$1006,,ROW(F56)-ROW($F$6)),"")&gt;0,ROW(F56)-ROW($F$6),""),"")</f>
        <v/>
      </c>
      <c r="G56" s="180" t="str">
        <f t="shared" si="72"/>
        <v/>
      </c>
      <c r="H56" s="147"/>
      <c r="I56" s="224" t="str">
        <f t="shared" si="24"/>
        <v/>
      </c>
      <c r="J56" s="224" t="str">
        <f t="shared" si="25"/>
        <v/>
      </c>
      <c r="K56" s="52"/>
      <c r="L56" s="224" t="str">
        <f>IF(P56="","",IF(ISNUMBER(MATCH(P56,$P$6:P55,0)),"",Y56))</f>
        <v/>
      </c>
      <c r="M56" s="224" t="str">
        <f>IF(Q56="","",IF(ISNUMBER(MATCH(Q56,$Q$6:Q55,0)),"",Y56))</f>
        <v/>
      </c>
      <c r="N56" s="224" t="str">
        <f>IF(R56="","",IF(ISNUMBER(MATCH(R56,$R$6:R55,0)),"",Y56))</f>
        <v/>
      </c>
      <c r="O56" s="224" t="str">
        <f>IF(S56="","",IF(ISNUMBER(MATCH(S56,$S$6:S55,0)),"",Y56))</f>
        <v/>
      </c>
      <c r="P56" s="224" t="str">
        <f t="shared" si="26"/>
        <v/>
      </c>
      <c r="Q56" s="224" t="str">
        <f t="shared" si="27"/>
        <v/>
      </c>
      <c r="R56" s="224" t="str">
        <f t="shared" si="28"/>
        <v/>
      </c>
      <c r="S56" s="224" t="str">
        <f t="shared" si="29"/>
        <v/>
      </c>
      <c r="T56" s="175" t="str">
        <f t="shared" si="30"/>
        <v/>
      </c>
      <c r="U56" s="175" t="str">
        <f t="shared" si="31"/>
        <v/>
      </c>
      <c r="V56" s="175" t="str">
        <f t="shared" si="32"/>
        <v/>
      </c>
      <c r="W56" s="175" t="str">
        <f t="shared" si="33"/>
        <v/>
      </c>
      <c r="X56" s="52"/>
      <c r="Y56" s="248"/>
      <c r="Z56" s="186"/>
      <c r="AA56" s="187"/>
      <c r="AB56" s="187"/>
      <c r="AC56" s="187"/>
      <c r="AD56" s="187"/>
      <c r="AE56" s="187"/>
      <c r="AF56" s="187"/>
      <c r="AG56" s="187"/>
      <c r="AH56" s="187"/>
      <c r="AI56" s="187"/>
      <c r="AJ56" s="187"/>
      <c r="AK56" s="187"/>
      <c r="AL56" s="187"/>
      <c r="AM56" s="187"/>
      <c r="AN56" s="187"/>
      <c r="AO56" s="187"/>
      <c r="AP56" s="187"/>
      <c r="AQ56" s="187"/>
      <c r="AR56" s="187"/>
      <c r="AS56" s="187"/>
      <c r="AT56" s="187"/>
      <c r="AU56" s="187"/>
      <c r="AV56" s="187"/>
      <c r="AW56" s="187"/>
      <c r="AX56" s="187"/>
      <c r="AY56" s="187"/>
      <c r="AZ56" s="187"/>
      <c r="BA56" s="187"/>
      <c r="BB56" s="187"/>
      <c r="BC56" s="187"/>
      <c r="BD56" s="187"/>
      <c r="BE56" s="187"/>
      <c r="BF56" s="187"/>
      <c r="BG56" s="187"/>
      <c r="BH56" s="187"/>
      <c r="BI56" s="187"/>
      <c r="BJ56" s="187"/>
      <c r="BK56" s="187"/>
      <c r="BL56" s="187"/>
      <c r="BM56" s="187"/>
      <c r="BN56" s="187"/>
      <c r="BO56" s="187"/>
      <c r="BP56" s="187"/>
      <c r="BQ56" s="187"/>
      <c r="BR56" s="187"/>
      <c r="BS56" s="187"/>
      <c r="BT56" s="187"/>
      <c r="BU56" s="187"/>
      <c r="BV56" s="187"/>
      <c r="BW56" s="187"/>
      <c r="BX56" s="187"/>
      <c r="BY56" s="227"/>
      <c r="BZ56" s="227"/>
      <c r="CA56" s="227"/>
      <c r="CB56" s="227"/>
      <c r="CC56" s="227"/>
      <c r="CD56" s="224"/>
      <c r="CE56" s="224"/>
      <c r="CF56" s="224"/>
      <c r="CG56" s="224"/>
      <c r="CH56" s="224"/>
      <c r="CJ56" s="252" t="str">
        <f t="shared" si="35"/>
        <v/>
      </c>
      <c r="CK56" s="253" t="str">
        <f>IF(CL56="","",IF(ISNUMBER(MATCH(CL56,$CL$6:CL55,0)),"",CJ56))</f>
        <v/>
      </c>
      <c r="CL56" s="181" t="str">
        <f t="shared" si="36"/>
        <v/>
      </c>
      <c r="CM56" s="175" t="str">
        <f t="shared" si="37"/>
        <v/>
      </c>
      <c r="CN56" s="175" t="str">
        <f t="shared" si="38"/>
        <v/>
      </c>
      <c r="CO56" s="175" t="str">
        <f t="shared" si="39"/>
        <v/>
      </c>
      <c r="CP56" s="59"/>
      <c r="CQ56" s="60"/>
      <c r="CR56" s="181" t="str">
        <f>IF(CS56="","",IF(ISNUMBER(MATCH(CS56,$CS$6:CS55,0)),"",CJ56))</f>
        <v/>
      </c>
      <c r="CS56" s="181" t="str">
        <f t="shared" si="14"/>
        <v/>
      </c>
      <c r="CT56" s="177" t="str">
        <f t="shared" si="41"/>
        <v/>
      </c>
      <c r="CU56" s="177" t="str">
        <f t="shared" si="42"/>
        <v/>
      </c>
      <c r="CV56" s="256" t="str">
        <f>IF(CW56="","",IF(ISNUMBER(MATCH(CW56,$CW$6:CW55,0)),"",CJ56))</f>
        <v/>
      </c>
      <c r="CW56" s="181" t="str">
        <f t="shared" si="15"/>
        <v/>
      </c>
      <c r="CX56" s="178" t="str">
        <f t="shared" si="43"/>
        <v/>
      </c>
      <c r="CY56" s="178" t="str">
        <f t="shared" si="44"/>
        <v/>
      </c>
      <c r="CZ56" s="184" t="str">
        <f t="shared" si="45"/>
        <v/>
      </c>
      <c r="DA56" s="68"/>
      <c r="DB56" s="69"/>
      <c r="DC56" s="181" t="str">
        <f>IF(DE56="","",IF(ISNUMBER(MATCH(DE56,$DE$6:DE55,0)),"",CJ56))</f>
        <v/>
      </c>
      <c r="DD56" s="181" t="str">
        <f t="shared" si="73"/>
        <v/>
      </c>
      <c r="DE56" s="181" t="str">
        <f t="shared" si="73"/>
        <v/>
      </c>
      <c r="DF56" s="177" t="str">
        <f t="shared" si="48"/>
        <v/>
      </c>
      <c r="DG56" s="185" t="str">
        <f t="shared" si="49"/>
        <v/>
      </c>
      <c r="DH56" s="77"/>
      <c r="DI56" s="69"/>
      <c r="DJ56" s="181" t="str">
        <f>IF(DL56="","",IF(ISNUMBER(MATCH(DL56,$DL$6:DL55,0)),"",CJ56))</f>
        <v/>
      </c>
      <c r="DK56" s="181" t="str">
        <f t="shared" si="74"/>
        <v/>
      </c>
      <c r="DL56" s="181" t="str">
        <f t="shared" si="74"/>
        <v/>
      </c>
      <c r="DM56" s="177" t="str">
        <f t="shared" si="52"/>
        <v/>
      </c>
      <c r="DN56" s="177" t="str">
        <f t="shared" si="53"/>
        <v/>
      </c>
      <c r="DO56" s="181" t="str">
        <f t="shared" si="18"/>
        <v/>
      </c>
      <c r="DP56" s="51"/>
      <c r="DQ56" s="51"/>
      <c r="DR56" s="51"/>
      <c r="EA56" s="227">
        <f t="shared" si="56"/>
        <v>0</v>
      </c>
      <c r="EB56" s="227">
        <f t="shared" si="19"/>
        <v>1</v>
      </c>
      <c r="EC56" s="227">
        <f t="shared" si="57"/>
        <v>1900</v>
      </c>
      <c r="EE56" s="227" t="str">
        <f t="shared" si="58"/>
        <v/>
      </c>
      <c r="EF56" s="227" t="str">
        <f t="shared" si="20"/>
        <v/>
      </c>
      <c r="EG56" s="227" t="str">
        <f t="shared" si="59"/>
        <v/>
      </c>
      <c r="EI56" s="227" t="str">
        <f t="shared" si="60"/>
        <v/>
      </c>
      <c r="EJ56" s="227" t="str">
        <f t="shared" si="21"/>
        <v/>
      </c>
      <c r="EK56" s="227" t="str">
        <f t="shared" si="61"/>
        <v/>
      </c>
      <c r="EM56" s="227" t="str">
        <f t="shared" si="62"/>
        <v/>
      </c>
      <c r="EN56" s="227" t="str">
        <f t="shared" si="22"/>
        <v/>
      </c>
      <c r="EO56" s="227" t="str">
        <f t="shared" si="63"/>
        <v/>
      </c>
      <c r="EQ56" s="227" t="str">
        <f t="shared" si="64"/>
        <v/>
      </c>
      <c r="ER56" s="227" t="str">
        <f t="shared" si="23"/>
        <v/>
      </c>
      <c r="ES56" s="227" t="str">
        <f t="shared" si="65"/>
        <v/>
      </c>
    </row>
    <row r="57" spans="2:149" x14ac:dyDescent="0.25">
      <c r="B57" s="160">
        <f>IF(COUNTIF(INDEX(Form!$B$9:$K$83,ROW(Calc!B51),),"")&lt;10,ROW(B59),0)</f>
        <v>0</v>
      </c>
      <c r="C57" s="161"/>
      <c r="G57" s="203"/>
      <c r="H57" s="52"/>
      <c r="I57" s="224" t="str">
        <f t="shared" si="24"/>
        <v/>
      </c>
      <c r="J57" s="224" t="str">
        <f t="shared" si="25"/>
        <v/>
      </c>
      <c r="K57" s="52"/>
      <c r="L57" s="224" t="str">
        <f>IF(P57="","",IF(ISNUMBER(MATCH(P57,$P$6:P56,0)),"",Y57))</f>
        <v/>
      </c>
      <c r="M57" s="224" t="str">
        <f>IF(Q57="","",IF(ISNUMBER(MATCH(Q57,$Q$6:Q56,0)),"",Y57))</f>
        <v/>
      </c>
      <c r="N57" s="224" t="str">
        <f>IF(R57="","",IF(ISNUMBER(MATCH(R57,$R$6:R56,0)),"",Y57))</f>
        <v/>
      </c>
      <c r="O57" s="224" t="str">
        <f>IF(S57="","",IF(ISNUMBER(MATCH(S57,$S$6:S56,0)),"",Y57))</f>
        <v/>
      </c>
      <c r="P57" s="224" t="str">
        <f t="shared" si="26"/>
        <v/>
      </c>
      <c r="Q57" s="224" t="str">
        <f t="shared" si="27"/>
        <v/>
      </c>
      <c r="R57" s="224" t="str">
        <f t="shared" si="28"/>
        <v/>
      </c>
      <c r="S57" s="224" t="str">
        <f t="shared" si="29"/>
        <v/>
      </c>
      <c r="T57" s="175" t="str">
        <f t="shared" si="30"/>
        <v/>
      </c>
      <c r="U57" s="175" t="str">
        <f t="shared" si="31"/>
        <v/>
      </c>
      <c r="V57" s="175" t="str">
        <f t="shared" si="32"/>
        <v/>
      </c>
      <c r="W57" s="175" t="str">
        <f t="shared" si="33"/>
        <v/>
      </c>
      <c r="X57" s="52"/>
      <c r="Y57" s="248"/>
      <c r="Z57" s="186"/>
      <c r="AA57" s="187"/>
      <c r="AB57" s="187"/>
      <c r="AC57" s="187"/>
      <c r="AD57" s="187"/>
      <c r="AE57" s="187"/>
      <c r="AF57" s="187"/>
      <c r="AG57" s="187"/>
      <c r="AH57" s="187"/>
      <c r="AI57" s="187"/>
      <c r="AJ57" s="187"/>
      <c r="AK57" s="187"/>
      <c r="AL57" s="187"/>
      <c r="AM57" s="187"/>
      <c r="AN57" s="187"/>
      <c r="AO57" s="187"/>
      <c r="AP57" s="187"/>
      <c r="AQ57" s="187"/>
      <c r="AR57" s="187"/>
      <c r="AS57" s="187"/>
      <c r="AT57" s="187"/>
      <c r="AU57" s="187"/>
      <c r="AV57" s="187"/>
      <c r="AW57" s="187"/>
      <c r="AX57" s="187"/>
      <c r="AY57" s="187"/>
      <c r="AZ57" s="187"/>
      <c r="BA57" s="187"/>
      <c r="BB57" s="187"/>
      <c r="BC57" s="187"/>
      <c r="BD57" s="187"/>
      <c r="BE57" s="187"/>
      <c r="BF57" s="187"/>
      <c r="BG57" s="187"/>
      <c r="BH57" s="187"/>
      <c r="BI57" s="187"/>
      <c r="BJ57" s="187"/>
      <c r="BK57" s="187"/>
      <c r="BL57" s="187"/>
      <c r="BM57" s="187"/>
      <c r="BN57" s="187"/>
      <c r="BO57" s="187"/>
      <c r="BP57" s="187"/>
      <c r="BQ57" s="187"/>
      <c r="BR57" s="187"/>
      <c r="BS57" s="187"/>
      <c r="BT57" s="187"/>
      <c r="BU57" s="187"/>
      <c r="BV57" s="187"/>
      <c r="BW57" s="187"/>
      <c r="BX57" s="187"/>
      <c r="BY57" s="227"/>
      <c r="BZ57" s="227"/>
      <c r="CA57" s="227"/>
      <c r="CB57" s="227"/>
      <c r="CC57" s="227"/>
      <c r="CD57" s="224"/>
      <c r="CE57" s="224"/>
      <c r="CF57" s="224"/>
      <c r="CG57" s="224"/>
      <c r="CH57" s="224"/>
      <c r="CJ57" s="252" t="str">
        <f t="shared" si="35"/>
        <v/>
      </c>
      <c r="CK57" s="253" t="str">
        <f>IF(CL57="","",IF(ISNUMBER(MATCH(CL57,$CL$6:CL56,0)),"",CJ57))</f>
        <v/>
      </c>
      <c r="CL57" s="181" t="str">
        <f t="shared" si="36"/>
        <v/>
      </c>
      <c r="CM57" s="175" t="str">
        <f t="shared" si="37"/>
        <v/>
      </c>
      <c r="CN57" s="175" t="str">
        <f t="shared" si="38"/>
        <v/>
      </c>
      <c r="CO57" s="175" t="str">
        <f t="shared" si="39"/>
        <v/>
      </c>
      <c r="CP57" s="59"/>
      <c r="CQ57" s="60"/>
      <c r="CR57" s="181" t="str">
        <f>IF(CS57="","",IF(ISNUMBER(MATCH(CS57,$CS$6:CS56,0)),"",CJ57))</f>
        <v/>
      </c>
      <c r="CS57" s="181" t="str">
        <f t="shared" si="14"/>
        <v/>
      </c>
      <c r="CT57" s="177" t="str">
        <f t="shared" si="41"/>
        <v/>
      </c>
      <c r="CU57" s="177" t="str">
        <f t="shared" si="42"/>
        <v/>
      </c>
      <c r="CV57" s="256" t="str">
        <f>IF(CW57="","",IF(ISNUMBER(MATCH(CW57,$CW$6:CW56,0)),"",CJ57))</f>
        <v/>
      </c>
      <c r="CW57" s="181" t="str">
        <f t="shared" si="15"/>
        <v/>
      </c>
      <c r="CX57" s="178" t="str">
        <f t="shared" si="43"/>
        <v/>
      </c>
      <c r="CY57" s="178" t="str">
        <f t="shared" si="44"/>
        <v/>
      </c>
      <c r="CZ57" s="184" t="str">
        <f t="shared" si="45"/>
        <v/>
      </c>
      <c r="DA57" s="68"/>
      <c r="DB57" s="69"/>
      <c r="DC57" s="181" t="str">
        <f>IF(DE57="","",IF(ISNUMBER(MATCH(DE57,$DE$6:DE56,0)),"",CJ57))</f>
        <v/>
      </c>
      <c r="DD57" s="181" t="str">
        <f t="shared" si="73"/>
        <v/>
      </c>
      <c r="DE57" s="181" t="str">
        <f t="shared" si="73"/>
        <v/>
      </c>
      <c r="DF57" s="177" t="str">
        <f t="shared" si="48"/>
        <v/>
      </c>
      <c r="DG57" s="185" t="str">
        <f t="shared" si="49"/>
        <v/>
      </c>
      <c r="DH57" s="77"/>
      <c r="DI57" s="69"/>
      <c r="DJ57" s="181" t="str">
        <f>IF(DL57="","",IF(ISNUMBER(MATCH(DL57,$DL$6:DL56,0)),"",CJ57))</f>
        <v/>
      </c>
      <c r="DK57" s="181" t="str">
        <f t="shared" si="74"/>
        <v/>
      </c>
      <c r="DL57" s="181" t="str">
        <f t="shared" si="74"/>
        <v/>
      </c>
      <c r="DM57" s="177" t="str">
        <f t="shared" si="52"/>
        <v/>
      </c>
      <c r="DN57" s="177" t="str">
        <f t="shared" si="53"/>
        <v/>
      </c>
      <c r="DO57" s="181" t="str">
        <f t="shared" si="18"/>
        <v/>
      </c>
      <c r="DP57" s="51"/>
      <c r="DQ57" s="51"/>
      <c r="DR57" s="51"/>
      <c r="EA57" s="227">
        <f t="shared" si="56"/>
        <v>0</v>
      </c>
      <c r="EB57" s="227">
        <f t="shared" si="19"/>
        <v>1</v>
      </c>
      <c r="EC57" s="227">
        <f t="shared" si="57"/>
        <v>1900</v>
      </c>
      <c r="EE57" s="227" t="str">
        <f t="shared" si="58"/>
        <v/>
      </c>
      <c r="EF57" s="227" t="str">
        <f t="shared" si="20"/>
        <v/>
      </c>
      <c r="EG57" s="227" t="str">
        <f t="shared" si="59"/>
        <v/>
      </c>
      <c r="EI57" s="227" t="str">
        <f t="shared" si="60"/>
        <v/>
      </c>
      <c r="EJ57" s="227" t="str">
        <f t="shared" si="21"/>
        <v/>
      </c>
      <c r="EK57" s="227" t="str">
        <f t="shared" si="61"/>
        <v/>
      </c>
      <c r="EM57" s="227" t="str">
        <f t="shared" si="62"/>
        <v/>
      </c>
      <c r="EN57" s="227" t="str">
        <f t="shared" si="22"/>
        <v/>
      </c>
      <c r="EO57" s="227" t="str">
        <f t="shared" si="63"/>
        <v/>
      </c>
      <c r="EQ57" s="227" t="str">
        <f t="shared" si="64"/>
        <v/>
      </c>
      <c r="ER57" s="227" t="str">
        <f t="shared" si="23"/>
        <v/>
      </c>
      <c r="ES57" s="227" t="str">
        <f t="shared" si="65"/>
        <v/>
      </c>
    </row>
    <row r="58" spans="2:149" x14ac:dyDescent="0.25">
      <c r="B58" s="160">
        <f>IF(COUNTIF(INDEX(Form!$B$9:$K$83,ROW(Calc!B52),),"")&lt;10,ROW(B60),0)</f>
        <v>0</v>
      </c>
      <c r="C58" s="161"/>
      <c r="E58" s="98" t="s">
        <v>513</v>
      </c>
      <c r="F58" s="98"/>
      <c r="G58" s="52"/>
      <c r="H58" s="52"/>
      <c r="I58" s="224" t="str">
        <f t="shared" si="24"/>
        <v/>
      </c>
      <c r="J58" s="224" t="str">
        <f t="shared" si="25"/>
        <v/>
      </c>
      <c r="K58" s="52"/>
      <c r="L58" s="224" t="str">
        <f>IF(P58="","",IF(ISNUMBER(MATCH(P58,$P$6:P57,0)),"",Y58))</f>
        <v/>
      </c>
      <c r="M58" s="224" t="str">
        <f>IF(Q58="","",IF(ISNUMBER(MATCH(Q58,$Q$6:Q57,0)),"",Y58))</f>
        <v/>
      </c>
      <c r="N58" s="224" t="str">
        <f>IF(R58="","",IF(ISNUMBER(MATCH(R58,$R$6:R57,0)),"",Y58))</f>
        <v/>
      </c>
      <c r="O58" s="224" t="str">
        <f>IF(S58="","",IF(ISNUMBER(MATCH(S58,$S$6:S57,0)),"",Y58))</f>
        <v/>
      </c>
      <c r="P58" s="224" t="str">
        <f t="shared" si="26"/>
        <v/>
      </c>
      <c r="Q58" s="224" t="str">
        <f t="shared" si="27"/>
        <v/>
      </c>
      <c r="R58" s="224" t="str">
        <f t="shared" si="28"/>
        <v/>
      </c>
      <c r="S58" s="224" t="str">
        <f t="shared" si="29"/>
        <v/>
      </c>
      <c r="T58" s="175" t="str">
        <f t="shared" si="30"/>
        <v/>
      </c>
      <c r="U58" s="175" t="str">
        <f t="shared" si="31"/>
        <v/>
      </c>
      <c r="V58" s="175" t="str">
        <f t="shared" si="32"/>
        <v/>
      </c>
      <c r="W58" s="175" t="str">
        <f t="shared" si="33"/>
        <v/>
      </c>
      <c r="X58" s="52"/>
      <c r="Y58" s="248"/>
      <c r="Z58" s="186"/>
      <c r="AA58" s="187"/>
      <c r="AB58" s="187"/>
      <c r="AC58" s="187"/>
      <c r="AD58" s="187"/>
      <c r="AE58" s="187"/>
      <c r="AF58" s="187"/>
      <c r="AG58" s="187"/>
      <c r="AH58" s="187"/>
      <c r="AI58" s="187"/>
      <c r="AJ58" s="187"/>
      <c r="AK58" s="187"/>
      <c r="AL58" s="187"/>
      <c r="AM58" s="187"/>
      <c r="AN58" s="187"/>
      <c r="AO58" s="187"/>
      <c r="AP58" s="187"/>
      <c r="AQ58" s="187"/>
      <c r="AR58" s="187"/>
      <c r="AS58" s="187"/>
      <c r="AT58" s="187"/>
      <c r="AU58" s="187"/>
      <c r="AV58" s="187"/>
      <c r="AW58" s="187"/>
      <c r="AX58" s="187"/>
      <c r="AY58" s="187"/>
      <c r="AZ58" s="187"/>
      <c r="BA58" s="187"/>
      <c r="BB58" s="187"/>
      <c r="BC58" s="187"/>
      <c r="BD58" s="187"/>
      <c r="BE58" s="187"/>
      <c r="BF58" s="187"/>
      <c r="BG58" s="187"/>
      <c r="BH58" s="187"/>
      <c r="BI58" s="187"/>
      <c r="BJ58" s="187"/>
      <c r="BK58" s="187"/>
      <c r="BL58" s="187"/>
      <c r="BM58" s="187"/>
      <c r="BN58" s="187"/>
      <c r="BO58" s="187"/>
      <c r="BP58" s="187"/>
      <c r="BQ58" s="187"/>
      <c r="BR58" s="187"/>
      <c r="BS58" s="187"/>
      <c r="BT58" s="187"/>
      <c r="BU58" s="187"/>
      <c r="BV58" s="187"/>
      <c r="BW58" s="187"/>
      <c r="BX58" s="187"/>
      <c r="BY58" s="227"/>
      <c r="BZ58" s="227"/>
      <c r="CA58" s="227"/>
      <c r="CB58" s="227"/>
      <c r="CC58" s="227"/>
      <c r="CD58" s="224"/>
      <c r="CE58" s="224"/>
      <c r="CF58" s="224"/>
      <c r="CG58" s="224"/>
      <c r="CH58" s="224"/>
      <c r="CJ58" s="252" t="str">
        <f t="shared" si="35"/>
        <v/>
      </c>
      <c r="CK58" s="253" t="str">
        <f>IF(CL58="","",IF(ISNUMBER(MATCH(CL58,$CL$6:CL57,0)),"",CJ58))</f>
        <v/>
      </c>
      <c r="CL58" s="181" t="str">
        <f t="shared" si="36"/>
        <v/>
      </c>
      <c r="CM58" s="175" t="str">
        <f t="shared" si="37"/>
        <v/>
      </c>
      <c r="CN58" s="175" t="str">
        <f t="shared" si="38"/>
        <v/>
      </c>
      <c r="CO58" s="175" t="str">
        <f t="shared" si="39"/>
        <v/>
      </c>
      <c r="CP58" s="59"/>
      <c r="CQ58" s="60"/>
      <c r="CR58" s="181" t="str">
        <f>IF(CS58="","",IF(ISNUMBER(MATCH(CS58,$CS$6:CS57,0)),"",CJ58))</f>
        <v/>
      </c>
      <c r="CS58" s="181" t="str">
        <f t="shared" si="14"/>
        <v/>
      </c>
      <c r="CT58" s="177" t="str">
        <f t="shared" si="41"/>
        <v/>
      </c>
      <c r="CU58" s="177" t="str">
        <f t="shared" si="42"/>
        <v/>
      </c>
      <c r="CV58" s="256" t="str">
        <f>IF(CW58="","",IF(ISNUMBER(MATCH(CW58,$CW$6:CW57,0)),"",CJ58))</f>
        <v/>
      </c>
      <c r="CW58" s="181" t="str">
        <f t="shared" si="15"/>
        <v/>
      </c>
      <c r="CX58" s="178" t="str">
        <f t="shared" si="43"/>
        <v/>
      </c>
      <c r="CY58" s="178" t="str">
        <f t="shared" si="44"/>
        <v/>
      </c>
      <c r="CZ58" s="184" t="str">
        <f t="shared" si="45"/>
        <v/>
      </c>
      <c r="DA58" s="68"/>
      <c r="DB58" s="69"/>
      <c r="DC58" s="181" t="str">
        <f>IF(DE58="","",IF(ISNUMBER(MATCH(DE58,$DE$6:DE57,0)),"",CJ58))</f>
        <v/>
      </c>
      <c r="DD58" s="181" t="str">
        <f t="shared" si="73"/>
        <v/>
      </c>
      <c r="DE58" s="181" t="str">
        <f t="shared" si="73"/>
        <v/>
      </c>
      <c r="DF58" s="177" t="str">
        <f t="shared" si="48"/>
        <v/>
      </c>
      <c r="DG58" s="185" t="str">
        <f t="shared" si="49"/>
        <v/>
      </c>
      <c r="DH58" s="77"/>
      <c r="DI58" s="69"/>
      <c r="DJ58" s="181" t="str">
        <f>IF(DL58="","",IF(ISNUMBER(MATCH(DL58,$DL$6:DL57,0)),"",CJ58))</f>
        <v/>
      </c>
      <c r="DK58" s="181" t="str">
        <f t="shared" si="74"/>
        <v/>
      </c>
      <c r="DL58" s="181" t="str">
        <f t="shared" si="74"/>
        <v/>
      </c>
      <c r="DM58" s="177" t="str">
        <f t="shared" si="52"/>
        <v/>
      </c>
      <c r="DN58" s="177" t="str">
        <f t="shared" si="53"/>
        <v/>
      </c>
      <c r="DO58" s="181" t="str">
        <f t="shared" si="18"/>
        <v/>
      </c>
      <c r="DP58" s="51"/>
      <c r="DQ58" s="51"/>
      <c r="DR58" s="51"/>
      <c r="EA58" s="227">
        <f t="shared" si="56"/>
        <v>0</v>
      </c>
      <c r="EB58" s="227">
        <f t="shared" si="19"/>
        <v>1</v>
      </c>
      <c r="EC58" s="227">
        <f t="shared" si="57"/>
        <v>1900</v>
      </c>
      <c r="EE58" s="227" t="str">
        <f t="shared" si="58"/>
        <v/>
      </c>
      <c r="EF58" s="227" t="str">
        <f t="shared" si="20"/>
        <v/>
      </c>
      <c r="EG58" s="227" t="str">
        <f t="shared" si="59"/>
        <v/>
      </c>
      <c r="EI58" s="227" t="str">
        <f t="shared" si="60"/>
        <v/>
      </c>
      <c r="EJ58" s="227" t="str">
        <f t="shared" si="21"/>
        <v/>
      </c>
      <c r="EK58" s="227" t="str">
        <f t="shared" si="61"/>
        <v/>
      </c>
      <c r="EM58" s="227" t="str">
        <f t="shared" si="62"/>
        <v/>
      </c>
      <c r="EN58" s="227" t="str">
        <f t="shared" si="22"/>
        <v/>
      </c>
      <c r="EO58" s="227" t="str">
        <f t="shared" si="63"/>
        <v/>
      </c>
      <c r="EQ58" s="227" t="str">
        <f t="shared" si="64"/>
        <v/>
      </c>
      <c r="ER58" s="227" t="str">
        <f t="shared" si="23"/>
        <v/>
      </c>
      <c r="ES58" s="227" t="str">
        <f t="shared" si="65"/>
        <v/>
      </c>
    </row>
    <row r="59" spans="2:149" x14ac:dyDescent="0.25">
      <c r="B59" s="160">
        <f>IF(COUNTIF(INDEX(Form!$B$9:$K$83,ROW(Calc!B53),),"")&lt;10,ROW(B61),0)</f>
        <v>0</v>
      </c>
      <c r="C59" s="161"/>
      <c r="E59" s="183" t="str">
        <f t="shared" ref="E59:E90" si="75">IFERROR(INDEX($AA$6:$BX$6,1,SMALL($G$7:$G$56,ROW(E7)-ROW($E$6))),"")</f>
        <v>FOUNDATION DATE</v>
      </c>
      <c r="F59" s="183">
        <f>IF(COUNT(G7:G56)=0,1,COUNT(G7:G56))</f>
        <v>5</v>
      </c>
      <c r="G59" s="52"/>
      <c r="H59" s="52"/>
      <c r="I59" s="224" t="str">
        <f t="shared" si="24"/>
        <v/>
      </c>
      <c r="J59" s="224" t="str">
        <f t="shared" si="25"/>
        <v/>
      </c>
      <c r="K59" s="52"/>
      <c r="L59" s="224" t="str">
        <f>IF(P59="","",IF(ISNUMBER(MATCH(P59,$P$6:P58,0)),"",Y59))</f>
        <v/>
      </c>
      <c r="M59" s="224" t="str">
        <f>IF(Q59="","",IF(ISNUMBER(MATCH(Q59,$Q$6:Q58,0)),"",Y59))</f>
        <v/>
      </c>
      <c r="N59" s="224" t="str">
        <f>IF(R59="","",IF(ISNUMBER(MATCH(R59,$R$6:R58,0)),"",Y59))</f>
        <v/>
      </c>
      <c r="O59" s="224" t="str">
        <f>IF(S59="","",IF(ISNUMBER(MATCH(S59,$S$6:S58,0)),"",Y59))</f>
        <v/>
      </c>
      <c r="P59" s="224" t="str">
        <f t="shared" si="26"/>
        <v/>
      </c>
      <c r="Q59" s="224" t="str">
        <f t="shared" si="27"/>
        <v/>
      </c>
      <c r="R59" s="224" t="str">
        <f t="shared" si="28"/>
        <v/>
      </c>
      <c r="S59" s="224" t="str">
        <f t="shared" si="29"/>
        <v/>
      </c>
      <c r="T59" s="175" t="str">
        <f t="shared" si="30"/>
        <v/>
      </c>
      <c r="U59" s="175" t="str">
        <f t="shared" si="31"/>
        <v/>
      </c>
      <c r="V59" s="175" t="str">
        <f t="shared" si="32"/>
        <v/>
      </c>
      <c r="W59" s="175" t="str">
        <f t="shared" si="33"/>
        <v/>
      </c>
      <c r="X59" s="52"/>
      <c r="Y59" s="248"/>
      <c r="Z59" s="186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  <c r="AP59" s="187"/>
      <c r="AQ59" s="187"/>
      <c r="AR59" s="187"/>
      <c r="AS59" s="187"/>
      <c r="AT59" s="187"/>
      <c r="AU59" s="187"/>
      <c r="AV59" s="187"/>
      <c r="AW59" s="187"/>
      <c r="AX59" s="187"/>
      <c r="AY59" s="187"/>
      <c r="AZ59" s="187"/>
      <c r="BA59" s="187"/>
      <c r="BB59" s="187"/>
      <c r="BC59" s="187"/>
      <c r="BD59" s="187"/>
      <c r="BE59" s="187"/>
      <c r="BF59" s="187"/>
      <c r="BG59" s="187"/>
      <c r="BH59" s="187"/>
      <c r="BI59" s="187"/>
      <c r="BJ59" s="187"/>
      <c r="BK59" s="187"/>
      <c r="BL59" s="187"/>
      <c r="BM59" s="187"/>
      <c r="BN59" s="187"/>
      <c r="BO59" s="187"/>
      <c r="BP59" s="187"/>
      <c r="BQ59" s="187"/>
      <c r="BR59" s="187"/>
      <c r="BS59" s="187"/>
      <c r="BT59" s="187"/>
      <c r="BU59" s="187"/>
      <c r="BV59" s="187"/>
      <c r="BW59" s="187"/>
      <c r="BX59" s="187"/>
      <c r="BY59" s="227"/>
      <c r="BZ59" s="227"/>
      <c r="CA59" s="227"/>
      <c r="CB59" s="227"/>
      <c r="CC59" s="227"/>
      <c r="CD59" s="224"/>
      <c r="CE59" s="224"/>
      <c r="CF59" s="224"/>
      <c r="CG59" s="224"/>
      <c r="CH59" s="224"/>
      <c r="CJ59" s="252" t="str">
        <f t="shared" si="35"/>
        <v/>
      </c>
      <c r="CK59" s="253" t="str">
        <f>IF(CL59="","",IF(ISNUMBER(MATCH(CL59,$CL$6:CL58,0)),"",CJ59))</f>
        <v/>
      </c>
      <c r="CL59" s="181" t="str">
        <f t="shared" si="36"/>
        <v/>
      </c>
      <c r="CM59" s="175" t="str">
        <f t="shared" si="37"/>
        <v/>
      </c>
      <c r="CN59" s="175" t="str">
        <f t="shared" si="38"/>
        <v/>
      </c>
      <c r="CO59" s="175" t="str">
        <f t="shared" si="39"/>
        <v/>
      </c>
      <c r="CP59" s="59"/>
      <c r="CQ59" s="60"/>
      <c r="CR59" s="181" t="str">
        <f>IF(CS59="","",IF(ISNUMBER(MATCH(CS59,$CS$6:CS58,0)),"",CJ59))</f>
        <v/>
      </c>
      <c r="CS59" s="181" t="str">
        <f t="shared" si="14"/>
        <v/>
      </c>
      <c r="CT59" s="177" t="str">
        <f t="shared" si="41"/>
        <v/>
      </c>
      <c r="CU59" s="177" t="str">
        <f t="shared" si="42"/>
        <v/>
      </c>
      <c r="CV59" s="256" t="str">
        <f>IF(CW59="","",IF(ISNUMBER(MATCH(CW59,$CW$6:CW58,0)),"",CJ59))</f>
        <v/>
      </c>
      <c r="CW59" s="181" t="str">
        <f t="shared" si="15"/>
        <v/>
      </c>
      <c r="CX59" s="178" t="str">
        <f t="shared" si="43"/>
        <v/>
      </c>
      <c r="CY59" s="178" t="str">
        <f t="shared" si="44"/>
        <v/>
      </c>
      <c r="CZ59" s="184" t="str">
        <f t="shared" si="45"/>
        <v/>
      </c>
      <c r="DA59" s="68"/>
      <c r="DB59" s="69"/>
      <c r="DC59" s="181" t="str">
        <f>IF(DE59="","",IF(ISNUMBER(MATCH(DE59,$DE$6:DE58,0)),"",CJ59))</f>
        <v/>
      </c>
      <c r="DD59" s="181" t="str">
        <f t="shared" si="73"/>
        <v/>
      </c>
      <c r="DE59" s="181" t="str">
        <f t="shared" si="73"/>
        <v/>
      </c>
      <c r="DF59" s="177" t="str">
        <f t="shared" si="48"/>
        <v/>
      </c>
      <c r="DG59" s="185" t="str">
        <f t="shared" si="49"/>
        <v/>
      </c>
      <c r="DH59" s="77"/>
      <c r="DI59" s="69"/>
      <c r="DJ59" s="181" t="str">
        <f>IF(DL59="","",IF(ISNUMBER(MATCH(DL59,$DL$6:DL58,0)),"",CJ59))</f>
        <v/>
      </c>
      <c r="DK59" s="181" t="str">
        <f t="shared" si="74"/>
        <v/>
      </c>
      <c r="DL59" s="181" t="str">
        <f t="shared" si="74"/>
        <v/>
      </c>
      <c r="DM59" s="177" t="str">
        <f t="shared" si="52"/>
        <v/>
      </c>
      <c r="DN59" s="177" t="str">
        <f t="shared" si="53"/>
        <v/>
      </c>
      <c r="DO59" s="181" t="str">
        <f t="shared" si="18"/>
        <v/>
      </c>
      <c r="DP59" s="51"/>
      <c r="DQ59" s="51"/>
      <c r="DR59" s="51"/>
      <c r="EA59" s="227">
        <f t="shared" si="56"/>
        <v>0</v>
      </c>
      <c r="EB59" s="227">
        <f t="shared" si="19"/>
        <v>1</v>
      </c>
      <c r="EC59" s="227">
        <f t="shared" si="57"/>
        <v>1900</v>
      </c>
      <c r="EE59" s="227" t="str">
        <f t="shared" si="58"/>
        <v/>
      </c>
      <c r="EF59" s="227" t="str">
        <f t="shared" si="20"/>
        <v/>
      </c>
      <c r="EG59" s="227" t="str">
        <f t="shared" si="59"/>
        <v/>
      </c>
      <c r="EI59" s="227" t="str">
        <f t="shared" si="60"/>
        <v/>
      </c>
      <c r="EJ59" s="227" t="str">
        <f t="shared" si="21"/>
        <v/>
      </c>
      <c r="EK59" s="227" t="str">
        <f t="shared" si="61"/>
        <v/>
      </c>
      <c r="EM59" s="227" t="str">
        <f t="shared" si="62"/>
        <v/>
      </c>
      <c r="EN59" s="227" t="str">
        <f t="shared" si="22"/>
        <v/>
      </c>
      <c r="EO59" s="227" t="str">
        <f t="shared" si="63"/>
        <v/>
      </c>
      <c r="EQ59" s="227" t="str">
        <f t="shared" si="64"/>
        <v/>
      </c>
      <c r="ER59" s="227" t="str">
        <f t="shared" si="23"/>
        <v/>
      </c>
      <c r="ES59" s="227" t="str">
        <f t="shared" si="65"/>
        <v/>
      </c>
    </row>
    <row r="60" spans="2:149" x14ac:dyDescent="0.25">
      <c r="B60" s="160">
        <f>IF(COUNTIF(INDEX(Form!$B$9:$K$83,ROW(Calc!B54),),"")&lt;10,ROW(B62),0)</f>
        <v>0</v>
      </c>
      <c r="C60" s="161"/>
      <c r="E60" s="183" t="str">
        <f t="shared" si="75"/>
        <v>COMPANY REVENUE</v>
      </c>
      <c r="G60" s="52"/>
      <c r="H60" s="52"/>
      <c r="I60" s="224" t="str">
        <f t="shared" si="24"/>
        <v/>
      </c>
      <c r="J60" s="224" t="str">
        <f t="shared" si="25"/>
        <v/>
      </c>
      <c r="K60" s="52"/>
      <c r="L60" s="224" t="str">
        <f>IF(P60="","",IF(ISNUMBER(MATCH(P60,$P$6:P59,0)),"",Y60))</f>
        <v/>
      </c>
      <c r="M60" s="224" t="str">
        <f>IF(Q60="","",IF(ISNUMBER(MATCH(Q60,$Q$6:Q59,0)),"",Y60))</f>
        <v/>
      </c>
      <c r="N60" s="224" t="str">
        <f>IF(R60="","",IF(ISNUMBER(MATCH(R60,$R$6:R59,0)),"",Y60))</f>
        <v/>
      </c>
      <c r="O60" s="224" t="str">
        <f>IF(S60="","",IF(ISNUMBER(MATCH(S60,$S$6:S59,0)),"",Y60))</f>
        <v/>
      </c>
      <c r="P60" s="224" t="str">
        <f t="shared" si="26"/>
        <v/>
      </c>
      <c r="Q60" s="224" t="str">
        <f t="shared" si="27"/>
        <v/>
      </c>
      <c r="R60" s="224" t="str">
        <f t="shared" si="28"/>
        <v/>
      </c>
      <c r="S60" s="224" t="str">
        <f t="shared" si="29"/>
        <v/>
      </c>
      <c r="T60" s="175" t="str">
        <f t="shared" si="30"/>
        <v/>
      </c>
      <c r="U60" s="175" t="str">
        <f t="shared" si="31"/>
        <v/>
      </c>
      <c r="V60" s="175" t="str">
        <f t="shared" si="32"/>
        <v/>
      </c>
      <c r="W60" s="175" t="str">
        <f t="shared" si="33"/>
        <v/>
      </c>
      <c r="X60" s="52"/>
      <c r="Y60" s="248"/>
      <c r="Z60" s="186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  <c r="BB60" s="187"/>
      <c r="BC60" s="187"/>
      <c r="BD60" s="187"/>
      <c r="BE60" s="187"/>
      <c r="BF60" s="187"/>
      <c r="BG60" s="187"/>
      <c r="BH60" s="187"/>
      <c r="BI60" s="187"/>
      <c r="BJ60" s="187"/>
      <c r="BK60" s="187"/>
      <c r="BL60" s="187"/>
      <c r="BM60" s="187"/>
      <c r="BN60" s="187"/>
      <c r="BO60" s="187"/>
      <c r="BP60" s="187"/>
      <c r="BQ60" s="187"/>
      <c r="BR60" s="187"/>
      <c r="BS60" s="187"/>
      <c r="BT60" s="187"/>
      <c r="BU60" s="187"/>
      <c r="BV60" s="187"/>
      <c r="BW60" s="187"/>
      <c r="BX60" s="187"/>
      <c r="BY60" s="227"/>
      <c r="BZ60" s="227"/>
      <c r="CA60" s="227"/>
      <c r="CB60" s="227"/>
      <c r="CC60" s="227"/>
      <c r="CD60" s="224"/>
      <c r="CE60" s="224"/>
      <c r="CF60" s="224"/>
      <c r="CG60" s="224"/>
      <c r="CH60" s="224"/>
      <c r="CJ60" s="252" t="str">
        <f t="shared" si="35"/>
        <v/>
      </c>
      <c r="CK60" s="253" t="str">
        <f>IF(CL60="","",IF(ISNUMBER(MATCH(CL60,$CL$6:CL59,0)),"",CJ60))</f>
        <v/>
      </c>
      <c r="CL60" s="181" t="str">
        <f t="shared" si="36"/>
        <v/>
      </c>
      <c r="CM60" s="175" t="str">
        <f t="shared" si="37"/>
        <v/>
      </c>
      <c r="CN60" s="175" t="str">
        <f t="shared" si="38"/>
        <v/>
      </c>
      <c r="CO60" s="175" t="str">
        <f t="shared" si="39"/>
        <v/>
      </c>
      <c r="CP60" s="59"/>
      <c r="CQ60" s="60"/>
      <c r="CR60" s="181" t="str">
        <f>IF(CS60="","",IF(ISNUMBER(MATCH(CS60,$CS$6:CS59,0)),"",CJ60))</f>
        <v/>
      </c>
      <c r="CS60" s="181" t="str">
        <f t="shared" si="14"/>
        <v/>
      </c>
      <c r="CT60" s="177" t="str">
        <f t="shared" si="41"/>
        <v/>
      </c>
      <c r="CU60" s="177" t="str">
        <f t="shared" si="42"/>
        <v/>
      </c>
      <c r="CV60" s="256" t="str">
        <f>IF(CW60="","",IF(ISNUMBER(MATCH(CW60,$CW$6:CW59,0)),"",CJ60))</f>
        <v/>
      </c>
      <c r="CW60" s="181" t="str">
        <f t="shared" si="15"/>
        <v/>
      </c>
      <c r="CX60" s="178" t="str">
        <f t="shared" si="43"/>
        <v/>
      </c>
      <c r="CY60" s="178" t="str">
        <f t="shared" si="44"/>
        <v/>
      </c>
      <c r="CZ60" s="184" t="str">
        <f t="shared" si="45"/>
        <v/>
      </c>
      <c r="DA60" s="68"/>
      <c r="DB60" s="69"/>
      <c r="DC60" s="181" t="str">
        <f>IF(DE60="","",IF(ISNUMBER(MATCH(DE60,$DE$6:DE59,0)),"",CJ60))</f>
        <v/>
      </c>
      <c r="DD60" s="181" t="str">
        <f t="shared" si="73"/>
        <v/>
      </c>
      <c r="DE60" s="181" t="str">
        <f t="shared" si="73"/>
        <v/>
      </c>
      <c r="DF60" s="177" t="str">
        <f t="shared" si="48"/>
        <v/>
      </c>
      <c r="DG60" s="185" t="str">
        <f t="shared" si="49"/>
        <v/>
      </c>
      <c r="DH60" s="77"/>
      <c r="DI60" s="69"/>
      <c r="DJ60" s="181" t="str">
        <f>IF(DL60="","",IF(ISNUMBER(MATCH(DL60,$DL$6:DL59,0)),"",CJ60))</f>
        <v/>
      </c>
      <c r="DK60" s="181" t="str">
        <f t="shared" si="74"/>
        <v/>
      </c>
      <c r="DL60" s="181" t="str">
        <f t="shared" si="74"/>
        <v/>
      </c>
      <c r="DM60" s="177" t="str">
        <f t="shared" si="52"/>
        <v/>
      </c>
      <c r="DN60" s="177" t="str">
        <f t="shared" si="53"/>
        <v/>
      </c>
      <c r="DO60" s="181" t="str">
        <f t="shared" si="18"/>
        <v/>
      </c>
      <c r="DP60" s="51"/>
      <c r="DQ60" s="51"/>
      <c r="DR60" s="51"/>
      <c r="EA60" s="227">
        <f t="shared" si="56"/>
        <v>0</v>
      </c>
      <c r="EB60" s="227">
        <f t="shared" si="19"/>
        <v>1</v>
      </c>
      <c r="EC60" s="227">
        <f t="shared" si="57"/>
        <v>1900</v>
      </c>
      <c r="EE60" s="227" t="str">
        <f t="shared" si="58"/>
        <v/>
      </c>
      <c r="EF60" s="227" t="str">
        <f t="shared" si="20"/>
        <v/>
      </c>
      <c r="EG60" s="227" t="str">
        <f t="shared" si="59"/>
        <v/>
      </c>
      <c r="EI60" s="227" t="str">
        <f t="shared" si="60"/>
        <v/>
      </c>
      <c r="EJ60" s="227" t="str">
        <f t="shared" si="21"/>
        <v/>
      </c>
      <c r="EK60" s="227" t="str">
        <f t="shared" si="61"/>
        <v/>
      </c>
      <c r="EM60" s="227" t="str">
        <f t="shared" si="62"/>
        <v/>
      </c>
      <c r="EN60" s="227" t="str">
        <f t="shared" si="22"/>
        <v/>
      </c>
      <c r="EO60" s="227" t="str">
        <f t="shared" si="63"/>
        <v/>
      </c>
      <c r="EQ60" s="227" t="str">
        <f t="shared" si="64"/>
        <v/>
      </c>
      <c r="ER60" s="227" t="str">
        <f t="shared" si="23"/>
        <v/>
      </c>
      <c r="ES60" s="227" t="str">
        <f t="shared" si="65"/>
        <v/>
      </c>
    </row>
    <row r="61" spans="2:149" x14ac:dyDescent="0.25">
      <c r="B61" s="160">
        <f>IF(COUNTIF(INDEX(Form!$B$9:$K$83,ROW(Calc!B55),),"")&lt;10,ROW(B63),0)</f>
        <v>0</v>
      </c>
      <c r="C61" s="161"/>
      <c r="E61" s="183" t="str">
        <f t="shared" si="75"/>
        <v>COMPANY VALUE</v>
      </c>
      <c r="G61" s="52"/>
      <c r="H61" s="52"/>
      <c r="I61" s="224" t="str">
        <f t="shared" si="24"/>
        <v/>
      </c>
      <c r="J61" s="224" t="str">
        <f t="shared" si="25"/>
        <v/>
      </c>
      <c r="K61" s="52"/>
      <c r="L61" s="224" t="str">
        <f>IF(P61="","",IF(ISNUMBER(MATCH(P61,$P$6:P60,0)),"",Y61))</f>
        <v/>
      </c>
      <c r="M61" s="224" t="str">
        <f>IF(Q61="","",IF(ISNUMBER(MATCH(Q61,$Q$6:Q60,0)),"",Y61))</f>
        <v/>
      </c>
      <c r="N61" s="224" t="str">
        <f>IF(R61="","",IF(ISNUMBER(MATCH(R61,$R$6:R60,0)),"",Y61))</f>
        <v/>
      </c>
      <c r="O61" s="224" t="str">
        <f>IF(S61="","",IF(ISNUMBER(MATCH(S61,$S$6:S60,0)),"",Y61))</f>
        <v/>
      </c>
      <c r="P61" s="224" t="str">
        <f t="shared" si="26"/>
        <v/>
      </c>
      <c r="Q61" s="224" t="str">
        <f t="shared" si="27"/>
        <v/>
      </c>
      <c r="R61" s="224" t="str">
        <f t="shared" si="28"/>
        <v/>
      </c>
      <c r="S61" s="224" t="str">
        <f t="shared" si="29"/>
        <v/>
      </c>
      <c r="T61" s="175" t="str">
        <f t="shared" si="30"/>
        <v/>
      </c>
      <c r="U61" s="175" t="str">
        <f t="shared" si="31"/>
        <v/>
      </c>
      <c r="V61" s="175" t="str">
        <f t="shared" si="32"/>
        <v/>
      </c>
      <c r="W61" s="175" t="str">
        <f t="shared" si="33"/>
        <v/>
      </c>
      <c r="X61" s="52"/>
      <c r="Y61" s="248"/>
      <c r="Z61" s="186"/>
      <c r="AA61" s="187"/>
      <c r="AB61" s="187"/>
      <c r="AC61" s="187"/>
      <c r="AD61" s="187"/>
      <c r="AE61" s="187"/>
      <c r="AF61" s="187"/>
      <c r="AG61" s="187"/>
      <c r="AH61" s="187"/>
      <c r="AI61" s="187"/>
      <c r="AJ61" s="187"/>
      <c r="AK61" s="187"/>
      <c r="AL61" s="187"/>
      <c r="AM61" s="187"/>
      <c r="AN61" s="187"/>
      <c r="AO61" s="187"/>
      <c r="AP61" s="187"/>
      <c r="AQ61" s="187"/>
      <c r="AR61" s="187"/>
      <c r="AS61" s="187"/>
      <c r="AT61" s="187"/>
      <c r="AU61" s="187"/>
      <c r="AV61" s="187"/>
      <c r="AW61" s="187"/>
      <c r="AX61" s="187"/>
      <c r="AY61" s="187"/>
      <c r="AZ61" s="187"/>
      <c r="BA61" s="187"/>
      <c r="BB61" s="187"/>
      <c r="BC61" s="187"/>
      <c r="BD61" s="187"/>
      <c r="BE61" s="187"/>
      <c r="BF61" s="187"/>
      <c r="BG61" s="187"/>
      <c r="BH61" s="187"/>
      <c r="BI61" s="187"/>
      <c r="BJ61" s="187"/>
      <c r="BK61" s="187"/>
      <c r="BL61" s="187"/>
      <c r="BM61" s="187"/>
      <c r="BN61" s="187"/>
      <c r="BO61" s="187"/>
      <c r="BP61" s="187"/>
      <c r="BQ61" s="187"/>
      <c r="BR61" s="187"/>
      <c r="BS61" s="187"/>
      <c r="BT61" s="187"/>
      <c r="BU61" s="187"/>
      <c r="BV61" s="187"/>
      <c r="BW61" s="187"/>
      <c r="BX61" s="187"/>
      <c r="BY61" s="227"/>
      <c r="BZ61" s="227"/>
      <c r="CA61" s="227"/>
      <c r="CB61" s="227"/>
      <c r="CC61" s="227"/>
      <c r="CD61" s="224"/>
      <c r="CE61" s="224"/>
      <c r="CF61" s="224"/>
      <c r="CG61" s="224"/>
      <c r="CH61" s="224"/>
      <c r="CJ61" s="252" t="str">
        <f t="shared" si="35"/>
        <v/>
      </c>
      <c r="CK61" s="253" t="str">
        <f>IF(CL61="","",IF(ISNUMBER(MATCH(CL61,$CL$6:CL60,0)),"",CJ61))</f>
        <v/>
      </c>
      <c r="CL61" s="181" t="str">
        <f t="shared" si="36"/>
        <v/>
      </c>
      <c r="CM61" s="175" t="str">
        <f t="shared" si="37"/>
        <v/>
      </c>
      <c r="CN61" s="175" t="str">
        <f t="shared" si="38"/>
        <v/>
      </c>
      <c r="CO61" s="175" t="str">
        <f t="shared" si="39"/>
        <v/>
      </c>
      <c r="CP61" s="59"/>
      <c r="CQ61" s="60"/>
      <c r="CR61" s="181" t="str">
        <f>IF(CS61="","",IF(ISNUMBER(MATCH(CS61,$CS$6:CS60,0)),"",CJ61))</f>
        <v/>
      </c>
      <c r="CS61" s="181" t="str">
        <f t="shared" si="14"/>
        <v/>
      </c>
      <c r="CT61" s="177" t="str">
        <f t="shared" si="41"/>
        <v/>
      </c>
      <c r="CU61" s="177" t="str">
        <f t="shared" si="42"/>
        <v/>
      </c>
      <c r="CV61" s="256" t="str">
        <f>IF(CW61="","",IF(ISNUMBER(MATCH(CW61,$CW$6:CW60,0)),"",CJ61))</f>
        <v/>
      </c>
      <c r="CW61" s="181" t="str">
        <f t="shared" si="15"/>
        <v/>
      </c>
      <c r="CX61" s="178" t="str">
        <f t="shared" si="43"/>
        <v/>
      </c>
      <c r="CY61" s="178" t="str">
        <f t="shared" si="44"/>
        <v/>
      </c>
      <c r="CZ61" s="184" t="str">
        <f t="shared" si="45"/>
        <v/>
      </c>
      <c r="DA61" s="68"/>
      <c r="DB61" s="69"/>
      <c r="DC61" s="181" t="str">
        <f>IF(DE61="","",IF(ISNUMBER(MATCH(DE61,$DE$6:DE60,0)),"",CJ61))</f>
        <v/>
      </c>
      <c r="DD61" s="181" t="str">
        <f t="shared" si="73"/>
        <v/>
      </c>
      <c r="DE61" s="181" t="str">
        <f t="shared" si="73"/>
        <v/>
      </c>
      <c r="DF61" s="177" t="str">
        <f t="shared" si="48"/>
        <v/>
      </c>
      <c r="DG61" s="185" t="str">
        <f t="shared" si="49"/>
        <v/>
      </c>
      <c r="DH61" s="77"/>
      <c r="DI61" s="69"/>
      <c r="DJ61" s="181" t="str">
        <f>IF(DL61="","",IF(ISNUMBER(MATCH(DL61,$DL$6:DL60,0)),"",CJ61))</f>
        <v/>
      </c>
      <c r="DK61" s="181" t="str">
        <f t="shared" si="74"/>
        <v/>
      </c>
      <c r="DL61" s="181" t="str">
        <f t="shared" si="74"/>
        <v/>
      </c>
      <c r="DM61" s="177" t="str">
        <f t="shared" si="52"/>
        <v/>
      </c>
      <c r="DN61" s="177" t="str">
        <f t="shared" si="53"/>
        <v/>
      </c>
      <c r="DO61" s="181" t="str">
        <f t="shared" si="18"/>
        <v/>
      </c>
      <c r="DP61" s="51"/>
      <c r="DQ61" s="51"/>
      <c r="DR61" s="51"/>
      <c r="EA61" s="227">
        <f t="shared" si="56"/>
        <v>0</v>
      </c>
      <c r="EB61" s="227">
        <f t="shared" si="19"/>
        <v>1</v>
      </c>
      <c r="EC61" s="227">
        <f t="shared" si="57"/>
        <v>1900</v>
      </c>
      <c r="EE61" s="227" t="str">
        <f t="shared" si="58"/>
        <v/>
      </c>
      <c r="EF61" s="227" t="str">
        <f t="shared" si="20"/>
        <v/>
      </c>
      <c r="EG61" s="227" t="str">
        <f t="shared" si="59"/>
        <v/>
      </c>
      <c r="EI61" s="227" t="str">
        <f t="shared" si="60"/>
        <v/>
      </c>
      <c r="EJ61" s="227" t="str">
        <f t="shared" si="21"/>
        <v/>
      </c>
      <c r="EK61" s="227" t="str">
        <f t="shared" si="61"/>
        <v/>
      </c>
      <c r="EM61" s="227" t="str">
        <f t="shared" si="62"/>
        <v/>
      </c>
      <c r="EN61" s="227" t="str">
        <f t="shared" si="22"/>
        <v/>
      </c>
      <c r="EO61" s="227" t="str">
        <f t="shared" si="63"/>
        <v/>
      </c>
      <c r="EQ61" s="227" t="str">
        <f t="shared" si="64"/>
        <v/>
      </c>
      <c r="ER61" s="227" t="str">
        <f t="shared" si="23"/>
        <v/>
      </c>
      <c r="ES61" s="227" t="str">
        <f t="shared" si="65"/>
        <v/>
      </c>
    </row>
    <row r="62" spans="2:149" x14ac:dyDescent="0.25">
      <c r="B62" s="160">
        <f>IF(COUNTIF(INDEX(Form!$B$9:$K$83,ROW(Calc!B56),),"")&lt;10,ROW(B64),0)</f>
        <v>0</v>
      </c>
      <c r="C62" s="161"/>
      <c r="E62" s="183" t="str">
        <f t="shared" si="75"/>
        <v>COMPANY SALES</v>
      </c>
      <c r="G62" s="52"/>
      <c r="H62" s="52"/>
      <c r="I62" s="224" t="str">
        <f t="shared" si="24"/>
        <v/>
      </c>
      <c r="J62" s="224" t="str">
        <f t="shared" si="25"/>
        <v/>
      </c>
      <c r="K62" s="52"/>
      <c r="L62" s="224" t="str">
        <f>IF(P62="","",IF(ISNUMBER(MATCH(P62,$P$6:P61,0)),"",Y62))</f>
        <v/>
      </c>
      <c r="M62" s="224" t="str">
        <f>IF(Q62="","",IF(ISNUMBER(MATCH(Q62,$Q$6:Q61,0)),"",Y62))</f>
        <v/>
      </c>
      <c r="N62" s="224" t="str">
        <f>IF(R62="","",IF(ISNUMBER(MATCH(R62,$R$6:R61,0)),"",Y62))</f>
        <v/>
      </c>
      <c r="O62" s="224" t="str">
        <f>IF(S62="","",IF(ISNUMBER(MATCH(S62,$S$6:S61,0)),"",Y62))</f>
        <v/>
      </c>
      <c r="P62" s="224" t="str">
        <f t="shared" si="26"/>
        <v/>
      </c>
      <c r="Q62" s="224" t="str">
        <f t="shared" si="27"/>
        <v/>
      </c>
      <c r="R62" s="224" t="str">
        <f t="shared" si="28"/>
        <v/>
      </c>
      <c r="S62" s="224" t="str">
        <f t="shared" si="29"/>
        <v/>
      </c>
      <c r="T62" s="175" t="str">
        <f t="shared" si="30"/>
        <v/>
      </c>
      <c r="U62" s="175" t="str">
        <f t="shared" si="31"/>
        <v/>
      </c>
      <c r="V62" s="175" t="str">
        <f t="shared" si="32"/>
        <v/>
      </c>
      <c r="W62" s="175" t="str">
        <f t="shared" si="33"/>
        <v/>
      </c>
      <c r="X62" s="52"/>
      <c r="Y62" s="248"/>
      <c r="Z62" s="186"/>
      <c r="AA62" s="187"/>
      <c r="AB62" s="187"/>
      <c r="AC62" s="187"/>
      <c r="AD62" s="187"/>
      <c r="AE62" s="187"/>
      <c r="AF62" s="187"/>
      <c r="AG62" s="187"/>
      <c r="AH62" s="187"/>
      <c r="AI62" s="187"/>
      <c r="AJ62" s="187"/>
      <c r="AK62" s="187"/>
      <c r="AL62" s="187"/>
      <c r="AM62" s="187"/>
      <c r="AN62" s="187"/>
      <c r="AO62" s="187"/>
      <c r="AP62" s="187"/>
      <c r="AQ62" s="187"/>
      <c r="AR62" s="187"/>
      <c r="AS62" s="187"/>
      <c r="AT62" s="187"/>
      <c r="AU62" s="187"/>
      <c r="AV62" s="187"/>
      <c r="AW62" s="187"/>
      <c r="AX62" s="187"/>
      <c r="AY62" s="187"/>
      <c r="AZ62" s="187"/>
      <c r="BA62" s="187"/>
      <c r="BB62" s="187"/>
      <c r="BC62" s="187"/>
      <c r="BD62" s="187"/>
      <c r="BE62" s="187"/>
      <c r="BF62" s="187"/>
      <c r="BG62" s="187"/>
      <c r="BH62" s="187"/>
      <c r="BI62" s="187"/>
      <c r="BJ62" s="187"/>
      <c r="BK62" s="187"/>
      <c r="BL62" s="187"/>
      <c r="BM62" s="187"/>
      <c r="BN62" s="187"/>
      <c r="BO62" s="187"/>
      <c r="BP62" s="187"/>
      <c r="BQ62" s="187"/>
      <c r="BR62" s="187"/>
      <c r="BS62" s="187"/>
      <c r="BT62" s="187"/>
      <c r="BU62" s="187"/>
      <c r="BV62" s="187"/>
      <c r="BW62" s="187"/>
      <c r="BX62" s="187"/>
      <c r="BY62" s="227"/>
      <c r="BZ62" s="227"/>
      <c r="CA62" s="227"/>
      <c r="CB62" s="227"/>
      <c r="CC62" s="227"/>
      <c r="CD62" s="224"/>
      <c r="CE62" s="224"/>
      <c r="CF62" s="224"/>
      <c r="CG62" s="224"/>
      <c r="CH62" s="224"/>
      <c r="CJ62" s="252" t="str">
        <f t="shared" si="35"/>
        <v/>
      </c>
      <c r="CK62" s="253" t="str">
        <f>IF(CL62="","",IF(ISNUMBER(MATCH(CL62,$CL$6:CL61,0)),"",CJ62))</f>
        <v/>
      </c>
      <c r="CL62" s="181" t="str">
        <f t="shared" si="36"/>
        <v/>
      </c>
      <c r="CM62" s="175" t="str">
        <f t="shared" si="37"/>
        <v/>
      </c>
      <c r="CN62" s="175" t="str">
        <f t="shared" si="38"/>
        <v/>
      </c>
      <c r="CO62" s="175" t="str">
        <f t="shared" si="39"/>
        <v/>
      </c>
      <c r="CP62" s="59"/>
      <c r="CQ62" s="60"/>
      <c r="CR62" s="181" t="str">
        <f>IF(CS62="","",IF(ISNUMBER(MATCH(CS62,$CS$6:CS61,0)),"",CJ62))</f>
        <v/>
      </c>
      <c r="CS62" s="181" t="str">
        <f t="shared" si="14"/>
        <v/>
      </c>
      <c r="CT62" s="177" t="str">
        <f t="shared" si="41"/>
        <v/>
      </c>
      <c r="CU62" s="177" t="str">
        <f t="shared" si="42"/>
        <v/>
      </c>
      <c r="CV62" s="256" t="str">
        <f>IF(CW62="","",IF(ISNUMBER(MATCH(CW62,$CW$6:CW61,0)),"",CJ62))</f>
        <v/>
      </c>
      <c r="CW62" s="181" t="str">
        <f t="shared" si="15"/>
        <v/>
      </c>
      <c r="CX62" s="178" t="str">
        <f t="shared" si="43"/>
        <v/>
      </c>
      <c r="CY62" s="178" t="str">
        <f t="shared" si="44"/>
        <v/>
      </c>
      <c r="CZ62" s="184" t="str">
        <f t="shared" si="45"/>
        <v/>
      </c>
      <c r="DA62" s="68"/>
      <c r="DB62" s="69"/>
      <c r="DC62" s="181" t="str">
        <f>IF(DE62="","",IF(ISNUMBER(MATCH(DE62,$DE$6:DE61,0)),"",CJ62))</f>
        <v/>
      </c>
      <c r="DD62" s="181" t="str">
        <f t="shared" si="73"/>
        <v/>
      </c>
      <c r="DE62" s="181" t="str">
        <f t="shared" si="73"/>
        <v/>
      </c>
      <c r="DF62" s="177" t="str">
        <f t="shared" si="48"/>
        <v/>
      </c>
      <c r="DG62" s="185" t="str">
        <f t="shared" si="49"/>
        <v/>
      </c>
      <c r="DH62" s="77"/>
      <c r="DI62" s="69"/>
      <c r="DJ62" s="181" t="str">
        <f>IF(DL62="","",IF(ISNUMBER(MATCH(DL62,$DL$6:DL61,0)),"",CJ62))</f>
        <v/>
      </c>
      <c r="DK62" s="181" t="str">
        <f t="shared" si="74"/>
        <v/>
      </c>
      <c r="DL62" s="181" t="str">
        <f t="shared" si="74"/>
        <v/>
      </c>
      <c r="DM62" s="177" t="str">
        <f t="shared" si="52"/>
        <v/>
      </c>
      <c r="DN62" s="177" t="str">
        <f t="shared" si="53"/>
        <v/>
      </c>
      <c r="DO62" s="181" t="str">
        <f t="shared" si="18"/>
        <v/>
      </c>
      <c r="DP62" s="51"/>
      <c r="DQ62" s="51"/>
      <c r="DR62" s="51"/>
      <c r="EA62" s="227">
        <f t="shared" si="56"/>
        <v>0</v>
      </c>
      <c r="EB62" s="227">
        <f t="shared" si="19"/>
        <v>1</v>
      </c>
      <c r="EC62" s="227">
        <f t="shared" si="57"/>
        <v>1900</v>
      </c>
      <c r="EE62" s="227" t="str">
        <f t="shared" si="58"/>
        <v/>
      </c>
      <c r="EF62" s="227" t="str">
        <f t="shared" si="20"/>
        <v/>
      </c>
      <c r="EG62" s="227" t="str">
        <f t="shared" si="59"/>
        <v/>
      </c>
      <c r="EI62" s="227" t="str">
        <f t="shared" si="60"/>
        <v/>
      </c>
      <c r="EJ62" s="227" t="str">
        <f t="shared" si="21"/>
        <v/>
      </c>
      <c r="EK62" s="227" t="str">
        <f t="shared" si="61"/>
        <v/>
      </c>
      <c r="EM62" s="227" t="str">
        <f t="shared" si="62"/>
        <v/>
      </c>
      <c r="EN62" s="227" t="str">
        <f t="shared" si="22"/>
        <v/>
      </c>
      <c r="EO62" s="227" t="str">
        <f t="shared" si="63"/>
        <v/>
      </c>
      <c r="EQ62" s="227" t="str">
        <f t="shared" si="64"/>
        <v/>
      </c>
      <c r="ER62" s="227" t="str">
        <f t="shared" si="23"/>
        <v/>
      </c>
      <c r="ES62" s="227" t="str">
        <f t="shared" si="65"/>
        <v/>
      </c>
    </row>
    <row r="63" spans="2:149" x14ac:dyDescent="0.25">
      <c r="B63" s="160">
        <f>IF(COUNTIF(INDEX(Form!$B$9:$K$83,ROW(Calc!B57),),"")&lt;10,ROW(B65),0)</f>
        <v>0</v>
      </c>
      <c r="C63" s="161"/>
      <c r="E63" s="183" t="str">
        <f t="shared" si="75"/>
        <v>NUMBER OF EMPLOYEE</v>
      </c>
      <c r="G63" s="52"/>
      <c r="H63" s="52"/>
      <c r="I63" s="224" t="str">
        <f t="shared" si="24"/>
        <v/>
      </c>
      <c r="J63" s="224" t="str">
        <f t="shared" si="25"/>
        <v/>
      </c>
      <c r="K63" s="52"/>
      <c r="L63" s="224" t="str">
        <f>IF(P63="","",IF(ISNUMBER(MATCH(P63,$P$6:P62,0)),"",Y63))</f>
        <v/>
      </c>
      <c r="M63" s="224" t="str">
        <f>IF(Q63="","",IF(ISNUMBER(MATCH(Q63,$Q$6:Q62,0)),"",Y63))</f>
        <v/>
      </c>
      <c r="N63" s="224" t="str">
        <f>IF(R63="","",IF(ISNUMBER(MATCH(R63,$R$6:R62,0)),"",Y63))</f>
        <v/>
      </c>
      <c r="O63" s="224" t="str">
        <f>IF(S63="","",IF(ISNUMBER(MATCH(S63,$S$6:S62,0)),"",Y63))</f>
        <v/>
      </c>
      <c r="P63" s="224" t="str">
        <f t="shared" si="26"/>
        <v/>
      </c>
      <c r="Q63" s="224" t="str">
        <f t="shared" si="27"/>
        <v/>
      </c>
      <c r="R63" s="224" t="str">
        <f t="shared" si="28"/>
        <v/>
      </c>
      <c r="S63" s="224" t="str">
        <f t="shared" si="29"/>
        <v/>
      </c>
      <c r="T63" s="175" t="str">
        <f t="shared" si="30"/>
        <v/>
      </c>
      <c r="U63" s="175" t="str">
        <f t="shared" si="31"/>
        <v/>
      </c>
      <c r="V63" s="175" t="str">
        <f t="shared" si="32"/>
        <v/>
      </c>
      <c r="W63" s="175" t="str">
        <f t="shared" si="33"/>
        <v/>
      </c>
      <c r="X63" s="52"/>
      <c r="Y63" s="248"/>
      <c r="Z63" s="186"/>
      <c r="AA63" s="187"/>
      <c r="AB63" s="187"/>
      <c r="AC63" s="187"/>
      <c r="AD63" s="187"/>
      <c r="AE63" s="187"/>
      <c r="AF63" s="187"/>
      <c r="AG63" s="187"/>
      <c r="AH63" s="187"/>
      <c r="AI63" s="187"/>
      <c r="AJ63" s="187"/>
      <c r="AK63" s="187"/>
      <c r="AL63" s="187"/>
      <c r="AM63" s="187"/>
      <c r="AN63" s="187"/>
      <c r="AO63" s="187"/>
      <c r="AP63" s="187"/>
      <c r="AQ63" s="187"/>
      <c r="AR63" s="187"/>
      <c r="AS63" s="187"/>
      <c r="AT63" s="187"/>
      <c r="AU63" s="187"/>
      <c r="AV63" s="187"/>
      <c r="AW63" s="187"/>
      <c r="AX63" s="187"/>
      <c r="AY63" s="187"/>
      <c r="AZ63" s="187"/>
      <c r="BA63" s="187"/>
      <c r="BB63" s="187"/>
      <c r="BC63" s="187"/>
      <c r="BD63" s="187"/>
      <c r="BE63" s="187"/>
      <c r="BF63" s="187"/>
      <c r="BG63" s="187"/>
      <c r="BH63" s="187"/>
      <c r="BI63" s="187"/>
      <c r="BJ63" s="187"/>
      <c r="BK63" s="187"/>
      <c r="BL63" s="187"/>
      <c r="BM63" s="187"/>
      <c r="BN63" s="187"/>
      <c r="BO63" s="187"/>
      <c r="BP63" s="187"/>
      <c r="BQ63" s="187"/>
      <c r="BR63" s="187"/>
      <c r="BS63" s="187"/>
      <c r="BT63" s="187"/>
      <c r="BU63" s="187"/>
      <c r="BV63" s="187"/>
      <c r="BW63" s="187"/>
      <c r="BX63" s="187"/>
      <c r="BY63" s="227"/>
      <c r="BZ63" s="227"/>
      <c r="CA63" s="227"/>
      <c r="CB63" s="227"/>
      <c r="CC63" s="227"/>
      <c r="CD63" s="224"/>
      <c r="CE63" s="224"/>
      <c r="CF63" s="224"/>
      <c r="CG63" s="224"/>
      <c r="CH63" s="224"/>
      <c r="CJ63" s="252" t="str">
        <f t="shared" si="35"/>
        <v/>
      </c>
      <c r="CK63" s="253" t="str">
        <f>IF(CL63="","",IF(ISNUMBER(MATCH(CL63,$CL$6:CL62,0)),"",CJ63))</f>
        <v/>
      </c>
      <c r="CL63" s="181" t="str">
        <f t="shared" si="36"/>
        <v/>
      </c>
      <c r="CM63" s="175" t="str">
        <f t="shared" si="37"/>
        <v/>
      </c>
      <c r="CN63" s="175" t="str">
        <f t="shared" si="38"/>
        <v/>
      </c>
      <c r="CO63" s="175" t="str">
        <f t="shared" si="39"/>
        <v/>
      </c>
      <c r="CP63" s="59"/>
      <c r="CQ63" s="60"/>
      <c r="CR63" s="181" t="str">
        <f>IF(CS63="","",IF(ISNUMBER(MATCH(CS63,$CS$6:CS62,0)),"",CJ63))</f>
        <v/>
      </c>
      <c r="CS63" s="181" t="str">
        <f t="shared" si="14"/>
        <v/>
      </c>
      <c r="CT63" s="177" t="str">
        <f t="shared" si="41"/>
        <v/>
      </c>
      <c r="CU63" s="177" t="str">
        <f t="shared" si="42"/>
        <v/>
      </c>
      <c r="CV63" s="256" t="str">
        <f>IF(CW63="","",IF(ISNUMBER(MATCH(CW63,$CW$6:CW62,0)),"",CJ63))</f>
        <v/>
      </c>
      <c r="CW63" s="181" t="str">
        <f t="shared" si="15"/>
        <v/>
      </c>
      <c r="CX63" s="178" t="str">
        <f t="shared" si="43"/>
        <v/>
      </c>
      <c r="CY63" s="178" t="str">
        <f t="shared" si="44"/>
        <v/>
      </c>
      <c r="CZ63" s="184" t="str">
        <f t="shared" si="45"/>
        <v/>
      </c>
      <c r="DA63" s="68"/>
      <c r="DB63" s="69"/>
      <c r="DC63" s="181" t="str">
        <f>IF(DE63="","",IF(ISNUMBER(MATCH(DE63,$DE$6:DE62,0)),"",CJ63))</f>
        <v/>
      </c>
      <c r="DD63" s="181" t="str">
        <f t="shared" si="73"/>
        <v/>
      </c>
      <c r="DE63" s="181" t="str">
        <f t="shared" si="73"/>
        <v/>
      </c>
      <c r="DF63" s="177" t="str">
        <f t="shared" si="48"/>
        <v/>
      </c>
      <c r="DG63" s="185" t="str">
        <f t="shared" si="49"/>
        <v/>
      </c>
      <c r="DH63" s="77"/>
      <c r="DI63" s="69"/>
      <c r="DJ63" s="181" t="str">
        <f>IF(DL63="","",IF(ISNUMBER(MATCH(DL63,$DL$6:DL62,0)),"",CJ63))</f>
        <v/>
      </c>
      <c r="DK63" s="181" t="str">
        <f t="shared" si="74"/>
        <v/>
      </c>
      <c r="DL63" s="181" t="str">
        <f t="shared" si="74"/>
        <v/>
      </c>
      <c r="DM63" s="177" t="str">
        <f t="shared" si="52"/>
        <v/>
      </c>
      <c r="DN63" s="177" t="str">
        <f t="shared" si="53"/>
        <v/>
      </c>
      <c r="DO63" s="181" t="str">
        <f t="shared" si="18"/>
        <v/>
      </c>
      <c r="DP63" s="51"/>
      <c r="DQ63" s="51"/>
      <c r="DR63" s="51"/>
      <c r="EA63" s="227">
        <f t="shared" si="56"/>
        <v>0</v>
      </c>
      <c r="EB63" s="227">
        <f t="shared" si="19"/>
        <v>1</v>
      </c>
      <c r="EC63" s="227">
        <f t="shared" si="57"/>
        <v>1900</v>
      </c>
      <c r="EE63" s="227" t="str">
        <f t="shared" si="58"/>
        <v/>
      </c>
      <c r="EF63" s="227" t="str">
        <f t="shared" si="20"/>
        <v/>
      </c>
      <c r="EG63" s="227" t="str">
        <f t="shared" si="59"/>
        <v/>
      </c>
      <c r="EI63" s="227" t="str">
        <f t="shared" si="60"/>
        <v/>
      </c>
      <c r="EJ63" s="227" t="str">
        <f t="shared" si="21"/>
        <v/>
      </c>
      <c r="EK63" s="227" t="str">
        <f t="shared" si="61"/>
        <v/>
      </c>
      <c r="EM63" s="227" t="str">
        <f t="shared" si="62"/>
        <v/>
      </c>
      <c r="EN63" s="227" t="str">
        <f t="shared" si="22"/>
        <v/>
      </c>
      <c r="EO63" s="227" t="str">
        <f t="shared" si="63"/>
        <v/>
      </c>
      <c r="EQ63" s="227" t="str">
        <f t="shared" si="64"/>
        <v/>
      </c>
      <c r="ER63" s="227" t="str">
        <f t="shared" si="23"/>
        <v/>
      </c>
      <c r="ES63" s="227" t="str">
        <f t="shared" si="65"/>
        <v/>
      </c>
    </row>
    <row r="64" spans="2:149" x14ac:dyDescent="0.25">
      <c r="B64" s="160">
        <f>IF(COUNTIF(INDEX(Form!$B$9:$K$83,ROW(Calc!B58),),"")&lt;10,ROW(B66),0)</f>
        <v>0</v>
      </c>
      <c r="C64" s="161"/>
      <c r="E64" s="183" t="str">
        <f t="shared" si="75"/>
        <v/>
      </c>
      <c r="G64" s="52"/>
      <c r="H64" s="52"/>
      <c r="I64" s="224" t="str">
        <f t="shared" si="24"/>
        <v/>
      </c>
      <c r="J64" s="224" t="str">
        <f t="shared" si="25"/>
        <v/>
      </c>
      <c r="K64" s="52"/>
      <c r="L64" s="224" t="str">
        <f>IF(P64="","",IF(ISNUMBER(MATCH(P64,$P$6:P63,0)),"",Y64))</f>
        <v/>
      </c>
      <c r="M64" s="224" t="str">
        <f>IF(Q64="","",IF(ISNUMBER(MATCH(Q64,$Q$6:Q63,0)),"",Y64))</f>
        <v/>
      </c>
      <c r="N64" s="224" t="str">
        <f>IF(R64="","",IF(ISNUMBER(MATCH(R64,$R$6:R63,0)),"",Y64))</f>
        <v/>
      </c>
      <c r="O64" s="224" t="str">
        <f>IF(S64="","",IF(ISNUMBER(MATCH(S64,$S$6:S63,0)),"",Y64))</f>
        <v/>
      </c>
      <c r="P64" s="224" t="str">
        <f t="shared" si="26"/>
        <v/>
      </c>
      <c r="Q64" s="224" t="str">
        <f t="shared" si="27"/>
        <v/>
      </c>
      <c r="R64" s="224" t="str">
        <f t="shared" si="28"/>
        <v/>
      </c>
      <c r="S64" s="224" t="str">
        <f t="shared" si="29"/>
        <v/>
      </c>
      <c r="T64" s="175" t="str">
        <f t="shared" si="30"/>
        <v/>
      </c>
      <c r="U64" s="175" t="str">
        <f t="shared" si="31"/>
        <v/>
      </c>
      <c r="V64" s="175" t="str">
        <f t="shared" si="32"/>
        <v/>
      </c>
      <c r="W64" s="175" t="str">
        <f t="shared" si="33"/>
        <v/>
      </c>
      <c r="X64" s="52"/>
      <c r="Y64" s="248"/>
      <c r="Z64" s="186"/>
      <c r="AA64" s="187"/>
      <c r="AB64" s="187"/>
      <c r="AC64" s="187"/>
      <c r="AD64" s="187"/>
      <c r="AE64" s="187"/>
      <c r="AF64" s="187"/>
      <c r="AG64" s="187"/>
      <c r="AH64" s="187"/>
      <c r="AI64" s="187"/>
      <c r="AJ64" s="187"/>
      <c r="AK64" s="187"/>
      <c r="AL64" s="187"/>
      <c r="AM64" s="187"/>
      <c r="AN64" s="187"/>
      <c r="AO64" s="187"/>
      <c r="AP64" s="187"/>
      <c r="AQ64" s="187"/>
      <c r="AR64" s="187"/>
      <c r="AS64" s="187"/>
      <c r="AT64" s="187"/>
      <c r="AU64" s="187"/>
      <c r="AV64" s="187"/>
      <c r="AW64" s="187"/>
      <c r="AX64" s="187"/>
      <c r="AY64" s="187"/>
      <c r="AZ64" s="187"/>
      <c r="BA64" s="187"/>
      <c r="BB64" s="187"/>
      <c r="BC64" s="187"/>
      <c r="BD64" s="187"/>
      <c r="BE64" s="187"/>
      <c r="BF64" s="187"/>
      <c r="BG64" s="187"/>
      <c r="BH64" s="187"/>
      <c r="BI64" s="187"/>
      <c r="BJ64" s="187"/>
      <c r="BK64" s="187"/>
      <c r="BL64" s="187"/>
      <c r="BM64" s="187"/>
      <c r="BN64" s="187"/>
      <c r="BO64" s="187"/>
      <c r="BP64" s="187"/>
      <c r="BQ64" s="187"/>
      <c r="BR64" s="187"/>
      <c r="BS64" s="187"/>
      <c r="BT64" s="187"/>
      <c r="BU64" s="187"/>
      <c r="BV64" s="187"/>
      <c r="BW64" s="187"/>
      <c r="BX64" s="187"/>
      <c r="BY64" s="227"/>
      <c r="BZ64" s="227"/>
      <c r="CA64" s="227"/>
      <c r="CB64" s="227"/>
      <c r="CC64" s="227"/>
      <c r="CD64" s="224"/>
      <c r="CE64" s="224"/>
      <c r="CF64" s="224"/>
      <c r="CG64" s="224"/>
      <c r="CH64" s="224"/>
      <c r="CJ64" s="252" t="str">
        <f t="shared" si="35"/>
        <v/>
      </c>
      <c r="CK64" s="253" t="str">
        <f>IF(CL64="","",IF(ISNUMBER(MATCH(CL64,$CL$6:CL63,0)),"",CJ64))</f>
        <v/>
      </c>
      <c r="CL64" s="181" t="str">
        <f t="shared" si="36"/>
        <v/>
      </c>
      <c r="CM64" s="175" t="str">
        <f t="shared" si="37"/>
        <v/>
      </c>
      <c r="CN64" s="175" t="str">
        <f t="shared" si="38"/>
        <v/>
      </c>
      <c r="CO64" s="175" t="str">
        <f t="shared" si="39"/>
        <v/>
      </c>
      <c r="CP64" s="59"/>
      <c r="CQ64" s="60"/>
      <c r="CR64" s="181" t="str">
        <f>IF(CS64="","",IF(ISNUMBER(MATCH(CS64,$CS$6:CS63,0)),"",CJ64))</f>
        <v/>
      </c>
      <c r="CS64" s="181" t="str">
        <f t="shared" si="14"/>
        <v/>
      </c>
      <c r="CT64" s="177" t="str">
        <f t="shared" si="41"/>
        <v/>
      </c>
      <c r="CU64" s="177" t="str">
        <f t="shared" si="42"/>
        <v/>
      </c>
      <c r="CV64" s="256" t="str">
        <f>IF(CW64="","",IF(ISNUMBER(MATCH(CW64,$CW$6:CW63,0)),"",CJ64))</f>
        <v/>
      </c>
      <c r="CW64" s="181" t="str">
        <f t="shared" si="15"/>
        <v/>
      </c>
      <c r="CX64" s="178" t="str">
        <f t="shared" si="43"/>
        <v/>
      </c>
      <c r="CY64" s="178" t="str">
        <f t="shared" si="44"/>
        <v/>
      </c>
      <c r="CZ64" s="184" t="str">
        <f t="shared" si="45"/>
        <v/>
      </c>
      <c r="DA64" s="68"/>
      <c r="DB64" s="69"/>
      <c r="DC64" s="181" t="str">
        <f>IF(DE64="","",IF(ISNUMBER(MATCH(DE64,$DE$6:DE63,0)),"",CJ64))</f>
        <v/>
      </c>
      <c r="DD64" s="181" t="str">
        <f t="shared" si="73"/>
        <v/>
      </c>
      <c r="DE64" s="181" t="str">
        <f t="shared" si="73"/>
        <v/>
      </c>
      <c r="DF64" s="177" t="str">
        <f t="shared" si="48"/>
        <v/>
      </c>
      <c r="DG64" s="185" t="str">
        <f t="shared" si="49"/>
        <v/>
      </c>
      <c r="DH64" s="77"/>
      <c r="DI64" s="69"/>
      <c r="DJ64" s="181" t="str">
        <f>IF(DL64="","",IF(ISNUMBER(MATCH(DL64,$DL$6:DL63,0)),"",CJ64))</f>
        <v/>
      </c>
      <c r="DK64" s="181" t="str">
        <f t="shared" si="74"/>
        <v/>
      </c>
      <c r="DL64" s="181" t="str">
        <f t="shared" si="74"/>
        <v/>
      </c>
      <c r="DM64" s="177" t="str">
        <f t="shared" si="52"/>
        <v/>
      </c>
      <c r="DN64" s="177" t="str">
        <f t="shared" si="53"/>
        <v/>
      </c>
      <c r="DO64" s="181" t="str">
        <f t="shared" si="18"/>
        <v/>
      </c>
      <c r="DP64" s="51"/>
      <c r="DQ64" s="51"/>
      <c r="DR64" s="51"/>
      <c r="EA64" s="227">
        <f t="shared" si="56"/>
        <v>0</v>
      </c>
      <c r="EB64" s="227">
        <f t="shared" si="19"/>
        <v>1</v>
      </c>
      <c r="EC64" s="227">
        <f t="shared" si="57"/>
        <v>1900</v>
      </c>
      <c r="EE64" s="227" t="str">
        <f t="shared" si="58"/>
        <v/>
      </c>
      <c r="EF64" s="227" t="str">
        <f t="shared" si="20"/>
        <v/>
      </c>
      <c r="EG64" s="227" t="str">
        <f t="shared" si="59"/>
        <v/>
      </c>
      <c r="EI64" s="227" t="str">
        <f t="shared" si="60"/>
        <v/>
      </c>
      <c r="EJ64" s="227" t="str">
        <f t="shared" si="21"/>
        <v/>
      </c>
      <c r="EK64" s="227" t="str">
        <f t="shared" si="61"/>
        <v/>
      </c>
      <c r="EM64" s="227" t="str">
        <f t="shared" si="62"/>
        <v/>
      </c>
      <c r="EN64" s="227" t="str">
        <f t="shared" si="22"/>
        <v/>
      </c>
      <c r="EO64" s="227" t="str">
        <f t="shared" si="63"/>
        <v/>
      </c>
      <c r="EQ64" s="227" t="str">
        <f t="shared" si="64"/>
        <v/>
      </c>
      <c r="ER64" s="227" t="str">
        <f t="shared" si="23"/>
        <v/>
      </c>
      <c r="ES64" s="227" t="str">
        <f t="shared" si="65"/>
        <v/>
      </c>
    </row>
    <row r="65" spans="2:149" x14ac:dyDescent="0.25">
      <c r="B65" s="160">
        <f>IF(COUNTIF(INDEX(Form!$B$9:$K$83,ROW(Calc!B59),),"")&lt;10,ROW(B67),0)</f>
        <v>0</v>
      </c>
      <c r="C65" s="161"/>
      <c r="E65" s="183" t="str">
        <f t="shared" si="75"/>
        <v/>
      </c>
      <c r="G65" s="52"/>
      <c r="H65" s="52"/>
      <c r="I65" s="224" t="str">
        <f t="shared" si="24"/>
        <v/>
      </c>
      <c r="J65" s="224" t="str">
        <f t="shared" si="25"/>
        <v/>
      </c>
      <c r="K65" s="52"/>
      <c r="L65" s="224" t="str">
        <f>IF(P65="","",IF(ISNUMBER(MATCH(P65,$P$6:P64,0)),"",Y65))</f>
        <v/>
      </c>
      <c r="M65" s="224" t="str">
        <f>IF(Q65="","",IF(ISNUMBER(MATCH(Q65,$Q$6:Q64,0)),"",Y65))</f>
        <v/>
      </c>
      <c r="N65" s="224" t="str">
        <f>IF(R65="","",IF(ISNUMBER(MATCH(R65,$R$6:R64,0)),"",Y65))</f>
        <v/>
      </c>
      <c r="O65" s="224" t="str">
        <f>IF(S65="","",IF(ISNUMBER(MATCH(S65,$S$6:S64,0)),"",Y65))</f>
        <v/>
      </c>
      <c r="P65" s="224" t="str">
        <f t="shared" si="26"/>
        <v/>
      </c>
      <c r="Q65" s="224" t="str">
        <f t="shared" si="27"/>
        <v/>
      </c>
      <c r="R65" s="224" t="str">
        <f t="shared" si="28"/>
        <v/>
      </c>
      <c r="S65" s="224" t="str">
        <f t="shared" si="29"/>
        <v/>
      </c>
      <c r="T65" s="175" t="str">
        <f t="shared" si="30"/>
        <v/>
      </c>
      <c r="U65" s="175" t="str">
        <f t="shared" si="31"/>
        <v/>
      </c>
      <c r="V65" s="175" t="str">
        <f t="shared" si="32"/>
        <v/>
      </c>
      <c r="W65" s="175" t="str">
        <f t="shared" si="33"/>
        <v/>
      </c>
      <c r="X65" s="52"/>
      <c r="Y65" s="248"/>
      <c r="Z65" s="186"/>
      <c r="AA65" s="187"/>
      <c r="AB65" s="187"/>
      <c r="AC65" s="187"/>
      <c r="AD65" s="187"/>
      <c r="AE65" s="187"/>
      <c r="AF65" s="187"/>
      <c r="AG65" s="187"/>
      <c r="AH65" s="187"/>
      <c r="AI65" s="187"/>
      <c r="AJ65" s="187"/>
      <c r="AK65" s="187"/>
      <c r="AL65" s="187"/>
      <c r="AM65" s="187"/>
      <c r="AN65" s="187"/>
      <c r="AO65" s="187"/>
      <c r="AP65" s="187"/>
      <c r="AQ65" s="187"/>
      <c r="AR65" s="187"/>
      <c r="AS65" s="187"/>
      <c r="AT65" s="187"/>
      <c r="AU65" s="187"/>
      <c r="AV65" s="187"/>
      <c r="AW65" s="187"/>
      <c r="AX65" s="187"/>
      <c r="AY65" s="187"/>
      <c r="AZ65" s="187"/>
      <c r="BA65" s="187"/>
      <c r="BB65" s="187"/>
      <c r="BC65" s="187"/>
      <c r="BD65" s="187"/>
      <c r="BE65" s="187"/>
      <c r="BF65" s="187"/>
      <c r="BG65" s="187"/>
      <c r="BH65" s="187"/>
      <c r="BI65" s="187"/>
      <c r="BJ65" s="187"/>
      <c r="BK65" s="187"/>
      <c r="BL65" s="187"/>
      <c r="BM65" s="187"/>
      <c r="BN65" s="187"/>
      <c r="BO65" s="187"/>
      <c r="BP65" s="187"/>
      <c r="BQ65" s="187"/>
      <c r="BR65" s="187"/>
      <c r="BS65" s="187"/>
      <c r="BT65" s="187"/>
      <c r="BU65" s="187"/>
      <c r="BV65" s="187"/>
      <c r="BW65" s="187"/>
      <c r="BX65" s="187"/>
      <c r="BY65" s="227"/>
      <c r="BZ65" s="227"/>
      <c r="CA65" s="227"/>
      <c r="CB65" s="227"/>
      <c r="CC65" s="227"/>
      <c r="CD65" s="224"/>
      <c r="CE65" s="224"/>
      <c r="CF65" s="224"/>
      <c r="CG65" s="224"/>
      <c r="CH65" s="224"/>
      <c r="CJ65" s="252" t="str">
        <f t="shared" si="35"/>
        <v/>
      </c>
      <c r="CK65" s="253" t="str">
        <f>IF(CL65="","",IF(ISNUMBER(MATCH(CL65,$CL$6:CL64,0)),"",CJ65))</f>
        <v/>
      </c>
      <c r="CL65" s="181" t="str">
        <f t="shared" si="36"/>
        <v/>
      </c>
      <c r="CM65" s="175" t="str">
        <f t="shared" si="37"/>
        <v/>
      </c>
      <c r="CN65" s="175" t="str">
        <f t="shared" si="38"/>
        <v/>
      </c>
      <c r="CO65" s="175" t="str">
        <f t="shared" si="39"/>
        <v/>
      </c>
      <c r="CP65" s="59"/>
      <c r="CQ65" s="60"/>
      <c r="CR65" s="181" t="str">
        <f>IF(CS65="","",IF(ISNUMBER(MATCH(CS65,$CS$6:CS64,0)),"",CJ65))</f>
        <v/>
      </c>
      <c r="CS65" s="181" t="str">
        <f t="shared" si="14"/>
        <v/>
      </c>
      <c r="CT65" s="177" t="str">
        <f t="shared" si="41"/>
        <v/>
      </c>
      <c r="CU65" s="177" t="str">
        <f t="shared" si="42"/>
        <v/>
      </c>
      <c r="CV65" s="256" t="str">
        <f>IF(CW65="","",IF(ISNUMBER(MATCH(CW65,$CW$6:CW64,0)),"",CJ65))</f>
        <v/>
      </c>
      <c r="CW65" s="181" t="str">
        <f t="shared" si="15"/>
        <v/>
      </c>
      <c r="CX65" s="178" t="str">
        <f t="shared" si="43"/>
        <v/>
      </c>
      <c r="CY65" s="178" t="str">
        <f t="shared" si="44"/>
        <v/>
      </c>
      <c r="CZ65" s="184" t="str">
        <f t="shared" si="45"/>
        <v/>
      </c>
      <c r="DA65" s="68"/>
      <c r="DB65" s="69"/>
      <c r="DC65" s="181" t="str">
        <f>IF(DE65="","",IF(ISNUMBER(MATCH(DE65,$DE$6:DE64,0)),"",CJ65))</f>
        <v/>
      </c>
      <c r="DD65" s="181" t="str">
        <f t="shared" si="73"/>
        <v/>
      </c>
      <c r="DE65" s="181" t="str">
        <f t="shared" si="73"/>
        <v/>
      </c>
      <c r="DF65" s="177" t="str">
        <f t="shared" si="48"/>
        <v/>
      </c>
      <c r="DG65" s="185" t="str">
        <f t="shared" si="49"/>
        <v/>
      </c>
      <c r="DH65" s="77"/>
      <c r="DI65" s="69"/>
      <c r="DJ65" s="181" t="str">
        <f>IF(DL65="","",IF(ISNUMBER(MATCH(DL65,$DL$6:DL64,0)),"",CJ65))</f>
        <v/>
      </c>
      <c r="DK65" s="181" t="str">
        <f t="shared" si="74"/>
        <v/>
      </c>
      <c r="DL65" s="181" t="str">
        <f t="shared" si="74"/>
        <v/>
      </c>
      <c r="DM65" s="177" t="str">
        <f t="shared" si="52"/>
        <v/>
      </c>
      <c r="DN65" s="177" t="str">
        <f t="shared" si="53"/>
        <v/>
      </c>
      <c r="DO65" s="181" t="str">
        <f t="shared" si="18"/>
        <v/>
      </c>
      <c r="DP65" s="51"/>
      <c r="DQ65" s="51"/>
      <c r="DR65" s="51"/>
      <c r="EA65" s="227">
        <f t="shared" si="56"/>
        <v>0</v>
      </c>
      <c r="EB65" s="227">
        <f t="shared" si="19"/>
        <v>1</v>
      </c>
      <c r="EC65" s="227">
        <f t="shared" si="57"/>
        <v>1900</v>
      </c>
      <c r="EE65" s="227" t="str">
        <f t="shared" si="58"/>
        <v/>
      </c>
      <c r="EF65" s="227" t="str">
        <f t="shared" si="20"/>
        <v/>
      </c>
      <c r="EG65" s="227" t="str">
        <f t="shared" si="59"/>
        <v/>
      </c>
      <c r="EI65" s="227" t="str">
        <f t="shared" si="60"/>
        <v/>
      </c>
      <c r="EJ65" s="227" t="str">
        <f t="shared" si="21"/>
        <v/>
      </c>
      <c r="EK65" s="227" t="str">
        <f t="shared" si="61"/>
        <v/>
      </c>
      <c r="EM65" s="227" t="str">
        <f t="shared" si="62"/>
        <v/>
      </c>
      <c r="EN65" s="227" t="str">
        <f t="shared" si="22"/>
        <v/>
      </c>
      <c r="EO65" s="227" t="str">
        <f t="shared" si="63"/>
        <v/>
      </c>
      <c r="EQ65" s="227" t="str">
        <f t="shared" si="64"/>
        <v/>
      </c>
      <c r="ER65" s="227" t="str">
        <f t="shared" si="23"/>
        <v/>
      </c>
      <c r="ES65" s="227" t="str">
        <f t="shared" si="65"/>
        <v/>
      </c>
    </row>
    <row r="66" spans="2:149" x14ac:dyDescent="0.25">
      <c r="B66" s="160">
        <f>IF(COUNTIF(INDEX(Form!$B$9:$K$83,ROW(Calc!B60),),"")&lt;10,ROW(B68),0)</f>
        <v>0</v>
      </c>
      <c r="C66" s="161"/>
      <c r="E66" s="183" t="str">
        <f t="shared" si="75"/>
        <v/>
      </c>
      <c r="G66" s="52"/>
      <c r="H66" s="52"/>
      <c r="I66" s="224" t="str">
        <f t="shared" si="24"/>
        <v/>
      </c>
      <c r="J66" s="224" t="str">
        <f t="shared" si="25"/>
        <v/>
      </c>
      <c r="K66" s="52"/>
      <c r="L66" s="224" t="str">
        <f>IF(P66="","",IF(ISNUMBER(MATCH(P66,$P$6:P65,0)),"",Y66))</f>
        <v/>
      </c>
      <c r="M66" s="224" t="str">
        <f>IF(Q66="","",IF(ISNUMBER(MATCH(Q66,$Q$6:Q65,0)),"",Y66))</f>
        <v/>
      </c>
      <c r="N66" s="224" t="str">
        <f>IF(R66="","",IF(ISNUMBER(MATCH(R66,$R$6:R65,0)),"",Y66))</f>
        <v/>
      </c>
      <c r="O66" s="224" t="str">
        <f>IF(S66="","",IF(ISNUMBER(MATCH(S66,$S$6:S65,0)),"",Y66))</f>
        <v/>
      </c>
      <c r="P66" s="224" t="str">
        <f t="shared" si="26"/>
        <v/>
      </c>
      <c r="Q66" s="224" t="str">
        <f t="shared" si="27"/>
        <v/>
      </c>
      <c r="R66" s="224" t="str">
        <f t="shared" si="28"/>
        <v/>
      </c>
      <c r="S66" s="224" t="str">
        <f t="shared" si="29"/>
        <v/>
      </c>
      <c r="T66" s="175" t="str">
        <f t="shared" si="30"/>
        <v/>
      </c>
      <c r="U66" s="175" t="str">
        <f t="shared" si="31"/>
        <v/>
      </c>
      <c r="V66" s="175" t="str">
        <f t="shared" si="32"/>
        <v/>
      </c>
      <c r="W66" s="175" t="str">
        <f t="shared" si="33"/>
        <v/>
      </c>
      <c r="X66" s="52"/>
      <c r="Y66" s="248"/>
      <c r="Z66" s="186"/>
      <c r="AA66" s="187"/>
      <c r="AB66" s="187"/>
      <c r="AC66" s="187"/>
      <c r="AD66" s="187"/>
      <c r="AE66" s="187"/>
      <c r="AF66" s="187"/>
      <c r="AG66" s="187"/>
      <c r="AH66" s="187"/>
      <c r="AI66" s="187"/>
      <c r="AJ66" s="187"/>
      <c r="AK66" s="187"/>
      <c r="AL66" s="187"/>
      <c r="AM66" s="187"/>
      <c r="AN66" s="187"/>
      <c r="AO66" s="187"/>
      <c r="AP66" s="187"/>
      <c r="AQ66" s="187"/>
      <c r="AR66" s="187"/>
      <c r="AS66" s="187"/>
      <c r="AT66" s="187"/>
      <c r="AU66" s="187"/>
      <c r="AV66" s="187"/>
      <c r="AW66" s="187"/>
      <c r="AX66" s="187"/>
      <c r="AY66" s="187"/>
      <c r="AZ66" s="187"/>
      <c r="BA66" s="187"/>
      <c r="BB66" s="187"/>
      <c r="BC66" s="187"/>
      <c r="BD66" s="187"/>
      <c r="BE66" s="187"/>
      <c r="BF66" s="187"/>
      <c r="BG66" s="187"/>
      <c r="BH66" s="187"/>
      <c r="BI66" s="187"/>
      <c r="BJ66" s="187"/>
      <c r="BK66" s="187"/>
      <c r="BL66" s="187"/>
      <c r="BM66" s="187"/>
      <c r="BN66" s="187"/>
      <c r="BO66" s="187"/>
      <c r="BP66" s="187"/>
      <c r="BQ66" s="187"/>
      <c r="BR66" s="187"/>
      <c r="BS66" s="187"/>
      <c r="BT66" s="187"/>
      <c r="BU66" s="187"/>
      <c r="BV66" s="187"/>
      <c r="BW66" s="187"/>
      <c r="BX66" s="187"/>
      <c r="BY66" s="227"/>
      <c r="BZ66" s="227"/>
      <c r="CA66" s="227"/>
      <c r="CB66" s="227"/>
      <c r="CC66" s="227"/>
      <c r="CD66" s="224"/>
      <c r="CE66" s="224"/>
      <c r="CF66" s="224"/>
      <c r="CG66" s="224"/>
      <c r="CH66" s="224"/>
      <c r="CJ66" s="252" t="str">
        <f t="shared" si="35"/>
        <v/>
      </c>
      <c r="CK66" s="253" t="str">
        <f>IF(CL66="","",IF(ISNUMBER(MATCH(CL66,$CL$6:CL65,0)),"",CJ66))</f>
        <v/>
      </c>
      <c r="CL66" s="181" t="str">
        <f t="shared" si="36"/>
        <v/>
      </c>
      <c r="CM66" s="175" t="str">
        <f t="shared" si="37"/>
        <v/>
      </c>
      <c r="CN66" s="175" t="str">
        <f t="shared" si="38"/>
        <v/>
      </c>
      <c r="CO66" s="175" t="str">
        <f t="shared" si="39"/>
        <v/>
      </c>
      <c r="CP66" s="59"/>
      <c r="CQ66" s="60"/>
      <c r="CR66" s="181" t="str">
        <f>IF(CS66="","",IF(ISNUMBER(MATCH(CS66,$CS$6:CS65,0)),"",CJ66))</f>
        <v/>
      </c>
      <c r="CS66" s="181" t="str">
        <f t="shared" si="14"/>
        <v/>
      </c>
      <c r="CT66" s="177" t="str">
        <f t="shared" si="41"/>
        <v/>
      </c>
      <c r="CU66" s="177" t="str">
        <f t="shared" si="42"/>
        <v/>
      </c>
      <c r="CV66" s="256" t="str">
        <f>IF(CW66="","",IF(ISNUMBER(MATCH(CW66,$CW$6:CW65,0)),"",CJ66))</f>
        <v/>
      </c>
      <c r="CW66" s="181" t="str">
        <f t="shared" si="15"/>
        <v/>
      </c>
      <c r="CX66" s="178" t="str">
        <f t="shared" si="43"/>
        <v/>
      </c>
      <c r="CY66" s="178" t="str">
        <f t="shared" si="44"/>
        <v/>
      </c>
      <c r="CZ66" s="184" t="str">
        <f t="shared" si="45"/>
        <v/>
      </c>
      <c r="DA66" s="68"/>
      <c r="DB66" s="69"/>
      <c r="DC66" s="181" t="str">
        <f>IF(DE66="","",IF(ISNUMBER(MATCH(DE66,$DE$6:DE65,0)),"",CJ66))</f>
        <v/>
      </c>
      <c r="DD66" s="181" t="str">
        <f t="shared" si="73"/>
        <v/>
      </c>
      <c r="DE66" s="181" t="str">
        <f t="shared" si="73"/>
        <v/>
      </c>
      <c r="DF66" s="177" t="str">
        <f t="shared" si="48"/>
        <v/>
      </c>
      <c r="DG66" s="185" t="str">
        <f t="shared" si="49"/>
        <v/>
      </c>
      <c r="DH66" s="77"/>
      <c r="DI66" s="69"/>
      <c r="DJ66" s="181" t="str">
        <f>IF(DL66="","",IF(ISNUMBER(MATCH(DL66,$DL$6:DL65,0)),"",CJ66))</f>
        <v/>
      </c>
      <c r="DK66" s="181" t="str">
        <f t="shared" si="74"/>
        <v/>
      </c>
      <c r="DL66" s="181" t="str">
        <f t="shared" si="74"/>
        <v/>
      </c>
      <c r="DM66" s="177" t="str">
        <f t="shared" si="52"/>
        <v/>
      </c>
      <c r="DN66" s="177" t="str">
        <f t="shared" si="53"/>
        <v/>
      </c>
      <c r="DO66" s="181" t="str">
        <f t="shared" si="18"/>
        <v/>
      </c>
      <c r="DP66" s="51"/>
      <c r="DQ66" s="51"/>
      <c r="DR66" s="51"/>
      <c r="EA66" s="227">
        <f t="shared" si="56"/>
        <v>0</v>
      </c>
      <c r="EB66" s="227">
        <f t="shared" si="19"/>
        <v>1</v>
      </c>
      <c r="EC66" s="227">
        <f t="shared" si="57"/>
        <v>1900</v>
      </c>
      <c r="EE66" s="227" t="str">
        <f t="shared" si="58"/>
        <v/>
      </c>
      <c r="EF66" s="227" t="str">
        <f t="shared" si="20"/>
        <v/>
      </c>
      <c r="EG66" s="227" t="str">
        <f t="shared" si="59"/>
        <v/>
      </c>
      <c r="EI66" s="227" t="str">
        <f t="shared" si="60"/>
        <v/>
      </c>
      <c r="EJ66" s="227" t="str">
        <f t="shared" si="21"/>
        <v/>
      </c>
      <c r="EK66" s="227" t="str">
        <f t="shared" si="61"/>
        <v/>
      </c>
      <c r="EM66" s="227" t="str">
        <f t="shared" si="62"/>
        <v/>
      </c>
      <c r="EN66" s="227" t="str">
        <f t="shared" si="22"/>
        <v/>
      </c>
      <c r="EO66" s="227" t="str">
        <f t="shared" si="63"/>
        <v/>
      </c>
      <c r="EQ66" s="227" t="str">
        <f t="shared" si="64"/>
        <v/>
      </c>
      <c r="ER66" s="227" t="str">
        <f t="shared" si="23"/>
        <v/>
      </c>
      <c r="ES66" s="227" t="str">
        <f t="shared" si="65"/>
        <v/>
      </c>
    </row>
    <row r="67" spans="2:149" x14ac:dyDescent="0.25">
      <c r="B67" s="160">
        <f>IF(COUNTIF(INDEX(Form!$B$9:$K$83,ROW(Calc!B61),),"")&lt;10,ROW(B69),0)</f>
        <v>0</v>
      </c>
      <c r="C67" s="161"/>
      <c r="E67" s="183" t="str">
        <f t="shared" si="75"/>
        <v/>
      </c>
      <c r="G67" s="52"/>
      <c r="H67" s="52"/>
      <c r="I67" s="224" t="str">
        <f t="shared" si="24"/>
        <v/>
      </c>
      <c r="J67" s="224" t="str">
        <f t="shared" si="25"/>
        <v/>
      </c>
      <c r="K67" s="52"/>
      <c r="L67" s="224" t="str">
        <f>IF(P67="","",IF(ISNUMBER(MATCH(P67,$P$6:P66,0)),"",Y67))</f>
        <v/>
      </c>
      <c r="M67" s="224" t="str">
        <f>IF(Q67="","",IF(ISNUMBER(MATCH(Q67,$Q$6:Q66,0)),"",Y67))</f>
        <v/>
      </c>
      <c r="N67" s="224" t="str">
        <f>IF(R67="","",IF(ISNUMBER(MATCH(R67,$R$6:R66,0)),"",Y67))</f>
        <v/>
      </c>
      <c r="O67" s="224" t="str">
        <f>IF(S67="","",IF(ISNUMBER(MATCH(S67,$S$6:S66,0)),"",Y67))</f>
        <v/>
      </c>
      <c r="P67" s="224" t="str">
        <f t="shared" si="26"/>
        <v/>
      </c>
      <c r="Q67" s="224" t="str">
        <f t="shared" si="27"/>
        <v/>
      </c>
      <c r="R67" s="224" t="str">
        <f t="shared" si="28"/>
        <v/>
      </c>
      <c r="S67" s="224" t="str">
        <f t="shared" si="29"/>
        <v/>
      </c>
      <c r="T67" s="175" t="str">
        <f t="shared" si="30"/>
        <v/>
      </c>
      <c r="U67" s="175" t="str">
        <f t="shared" si="31"/>
        <v/>
      </c>
      <c r="V67" s="175" t="str">
        <f t="shared" si="32"/>
        <v/>
      </c>
      <c r="W67" s="175" t="str">
        <f t="shared" si="33"/>
        <v/>
      </c>
      <c r="X67" s="52"/>
      <c r="Y67" s="248"/>
      <c r="Z67" s="186"/>
      <c r="AA67" s="187"/>
      <c r="AB67" s="187"/>
      <c r="AC67" s="187"/>
      <c r="AD67" s="187"/>
      <c r="AE67" s="187"/>
      <c r="AF67" s="187"/>
      <c r="AG67" s="187"/>
      <c r="AH67" s="187"/>
      <c r="AI67" s="187"/>
      <c r="AJ67" s="187"/>
      <c r="AK67" s="187"/>
      <c r="AL67" s="187"/>
      <c r="AM67" s="187"/>
      <c r="AN67" s="187"/>
      <c r="AO67" s="187"/>
      <c r="AP67" s="187"/>
      <c r="AQ67" s="187"/>
      <c r="AR67" s="187"/>
      <c r="AS67" s="187"/>
      <c r="AT67" s="187"/>
      <c r="AU67" s="187"/>
      <c r="AV67" s="187"/>
      <c r="AW67" s="187"/>
      <c r="AX67" s="187"/>
      <c r="AY67" s="187"/>
      <c r="AZ67" s="187"/>
      <c r="BA67" s="187"/>
      <c r="BB67" s="187"/>
      <c r="BC67" s="187"/>
      <c r="BD67" s="187"/>
      <c r="BE67" s="187"/>
      <c r="BF67" s="187"/>
      <c r="BG67" s="187"/>
      <c r="BH67" s="187"/>
      <c r="BI67" s="187"/>
      <c r="BJ67" s="187"/>
      <c r="BK67" s="187"/>
      <c r="BL67" s="187"/>
      <c r="BM67" s="187"/>
      <c r="BN67" s="187"/>
      <c r="BO67" s="187"/>
      <c r="BP67" s="187"/>
      <c r="BQ67" s="187"/>
      <c r="BR67" s="187"/>
      <c r="BS67" s="187"/>
      <c r="BT67" s="187"/>
      <c r="BU67" s="187"/>
      <c r="BV67" s="187"/>
      <c r="BW67" s="187"/>
      <c r="BX67" s="187"/>
      <c r="BY67" s="227"/>
      <c r="BZ67" s="227"/>
      <c r="CA67" s="227"/>
      <c r="CB67" s="227"/>
      <c r="CC67" s="227"/>
      <c r="CD67" s="224"/>
      <c r="CE67" s="224"/>
      <c r="CF67" s="224"/>
      <c r="CG67" s="224"/>
      <c r="CH67" s="224"/>
      <c r="CJ67" s="252" t="str">
        <f t="shared" si="35"/>
        <v/>
      </c>
      <c r="CK67" s="253" t="str">
        <f>IF(CL67="","",IF(ISNUMBER(MATCH(CL67,$CL$6:CL66,0)),"",CJ67))</f>
        <v/>
      </c>
      <c r="CL67" s="181" t="str">
        <f t="shared" si="36"/>
        <v/>
      </c>
      <c r="CM67" s="175" t="str">
        <f t="shared" si="37"/>
        <v/>
      </c>
      <c r="CN67" s="175" t="str">
        <f t="shared" si="38"/>
        <v/>
      </c>
      <c r="CO67" s="175" t="str">
        <f t="shared" si="39"/>
        <v/>
      </c>
      <c r="CP67" s="59"/>
      <c r="CQ67" s="60"/>
      <c r="CR67" s="181" t="str">
        <f>IF(CS67="","",IF(ISNUMBER(MATCH(CS67,$CS$6:CS66,0)),"",CJ67))</f>
        <v/>
      </c>
      <c r="CS67" s="181" t="str">
        <f t="shared" si="14"/>
        <v/>
      </c>
      <c r="CT67" s="177" t="str">
        <f t="shared" si="41"/>
        <v/>
      </c>
      <c r="CU67" s="177" t="str">
        <f t="shared" si="42"/>
        <v/>
      </c>
      <c r="CV67" s="256" t="str">
        <f>IF(CW67="","",IF(ISNUMBER(MATCH(CW67,$CW$6:CW66,0)),"",CJ67))</f>
        <v/>
      </c>
      <c r="CW67" s="181" t="str">
        <f t="shared" si="15"/>
        <v/>
      </c>
      <c r="CX67" s="178" t="str">
        <f t="shared" si="43"/>
        <v/>
      </c>
      <c r="CY67" s="178" t="str">
        <f t="shared" si="44"/>
        <v/>
      </c>
      <c r="CZ67" s="184" t="str">
        <f t="shared" si="45"/>
        <v/>
      </c>
      <c r="DA67" s="68"/>
      <c r="DB67" s="69"/>
      <c r="DC67" s="181" t="str">
        <f>IF(DE67="","",IF(ISNUMBER(MATCH(DE67,$DE$6:DE66,0)),"",CJ67))</f>
        <v/>
      </c>
      <c r="DD67" s="181" t="str">
        <f t="shared" ref="DD67:DE86" si="76">IFERROR(INDEX($AA$7:$BX$1006,$CJ67,DD$6),"")</f>
        <v/>
      </c>
      <c r="DE67" s="181" t="str">
        <f t="shared" si="76"/>
        <v/>
      </c>
      <c r="DF67" s="177" t="str">
        <f t="shared" si="48"/>
        <v/>
      </c>
      <c r="DG67" s="185" t="str">
        <f t="shared" si="49"/>
        <v/>
      </c>
      <c r="DH67" s="77"/>
      <c r="DI67" s="69"/>
      <c r="DJ67" s="181" t="str">
        <f>IF(DL67="","",IF(ISNUMBER(MATCH(DL67,$DL$6:DL66,0)),"",CJ67))</f>
        <v/>
      </c>
      <c r="DK67" s="181" t="str">
        <f t="shared" ref="DK67:DL86" si="77">IFERROR(INDEX($AA$7:$BX$1006,$CJ67,DK$6),"")</f>
        <v/>
      </c>
      <c r="DL67" s="181" t="str">
        <f t="shared" si="77"/>
        <v/>
      </c>
      <c r="DM67" s="177" t="str">
        <f t="shared" si="52"/>
        <v/>
      </c>
      <c r="DN67" s="177" t="str">
        <f t="shared" si="53"/>
        <v/>
      </c>
      <c r="DO67" s="181" t="str">
        <f t="shared" si="18"/>
        <v/>
      </c>
      <c r="DP67" s="51"/>
      <c r="DQ67" s="51"/>
      <c r="DR67" s="51"/>
      <c r="EA67" s="227">
        <f t="shared" si="56"/>
        <v>0</v>
      </c>
      <c r="EB67" s="227">
        <f t="shared" si="19"/>
        <v>1</v>
      </c>
      <c r="EC67" s="227">
        <f t="shared" si="57"/>
        <v>1900</v>
      </c>
      <c r="EE67" s="227" t="str">
        <f t="shared" si="58"/>
        <v/>
      </c>
      <c r="EF67" s="227" t="str">
        <f t="shared" si="20"/>
        <v/>
      </c>
      <c r="EG67" s="227" t="str">
        <f t="shared" si="59"/>
        <v/>
      </c>
      <c r="EI67" s="227" t="str">
        <f t="shared" si="60"/>
        <v/>
      </c>
      <c r="EJ67" s="227" t="str">
        <f t="shared" si="21"/>
        <v/>
      </c>
      <c r="EK67" s="227" t="str">
        <f t="shared" si="61"/>
        <v/>
      </c>
      <c r="EM67" s="227" t="str">
        <f t="shared" si="62"/>
        <v/>
      </c>
      <c r="EN67" s="227" t="str">
        <f t="shared" si="22"/>
        <v/>
      </c>
      <c r="EO67" s="227" t="str">
        <f t="shared" si="63"/>
        <v/>
      </c>
      <c r="EQ67" s="227" t="str">
        <f t="shared" si="64"/>
        <v/>
      </c>
      <c r="ER67" s="227" t="str">
        <f t="shared" si="23"/>
        <v/>
      </c>
      <c r="ES67" s="227" t="str">
        <f t="shared" si="65"/>
        <v/>
      </c>
    </row>
    <row r="68" spans="2:149" x14ac:dyDescent="0.25">
      <c r="B68" s="160">
        <f>IF(COUNTIF(INDEX(Form!$B$9:$K$83,ROW(Calc!B62),),"")&lt;10,ROW(B70),0)</f>
        <v>0</v>
      </c>
      <c r="C68" s="161"/>
      <c r="E68" s="183" t="str">
        <f t="shared" si="75"/>
        <v/>
      </c>
      <c r="G68" s="52"/>
      <c r="H68" s="52"/>
      <c r="I68" s="224" t="str">
        <f t="shared" si="24"/>
        <v/>
      </c>
      <c r="J68" s="224" t="str">
        <f t="shared" si="25"/>
        <v/>
      </c>
      <c r="K68" s="52"/>
      <c r="L68" s="224" t="str">
        <f>IF(P68="","",IF(ISNUMBER(MATCH(P68,$P$6:P67,0)),"",Y68))</f>
        <v/>
      </c>
      <c r="M68" s="224" t="str">
        <f>IF(Q68="","",IF(ISNUMBER(MATCH(Q68,$Q$6:Q67,0)),"",Y68))</f>
        <v/>
      </c>
      <c r="N68" s="224" t="str">
        <f>IF(R68="","",IF(ISNUMBER(MATCH(R68,$R$6:R67,0)),"",Y68))</f>
        <v/>
      </c>
      <c r="O68" s="224" t="str">
        <f>IF(S68="","",IF(ISNUMBER(MATCH(S68,$S$6:S67,0)),"",Y68))</f>
        <v/>
      </c>
      <c r="P68" s="224" t="str">
        <f t="shared" si="26"/>
        <v/>
      </c>
      <c r="Q68" s="224" t="str">
        <f t="shared" si="27"/>
        <v/>
      </c>
      <c r="R68" s="224" t="str">
        <f t="shared" si="28"/>
        <v/>
      </c>
      <c r="S68" s="224" t="str">
        <f t="shared" si="29"/>
        <v/>
      </c>
      <c r="T68" s="175" t="str">
        <f t="shared" si="30"/>
        <v/>
      </c>
      <c r="U68" s="175" t="str">
        <f t="shared" si="31"/>
        <v/>
      </c>
      <c r="V68" s="175" t="str">
        <f t="shared" si="32"/>
        <v/>
      </c>
      <c r="W68" s="175" t="str">
        <f t="shared" si="33"/>
        <v/>
      </c>
      <c r="X68" s="52"/>
      <c r="Y68" s="248"/>
      <c r="Z68" s="186"/>
      <c r="AA68" s="187"/>
      <c r="AB68" s="187"/>
      <c r="AC68" s="187"/>
      <c r="AD68" s="187"/>
      <c r="AE68" s="187"/>
      <c r="AF68" s="187"/>
      <c r="AG68" s="187"/>
      <c r="AH68" s="187"/>
      <c r="AI68" s="187"/>
      <c r="AJ68" s="187"/>
      <c r="AK68" s="187"/>
      <c r="AL68" s="187"/>
      <c r="AM68" s="187"/>
      <c r="AN68" s="187"/>
      <c r="AO68" s="187"/>
      <c r="AP68" s="187"/>
      <c r="AQ68" s="187"/>
      <c r="AR68" s="187"/>
      <c r="AS68" s="187"/>
      <c r="AT68" s="187"/>
      <c r="AU68" s="187"/>
      <c r="AV68" s="187"/>
      <c r="AW68" s="187"/>
      <c r="AX68" s="187"/>
      <c r="AY68" s="187"/>
      <c r="AZ68" s="187"/>
      <c r="BA68" s="187"/>
      <c r="BB68" s="187"/>
      <c r="BC68" s="187"/>
      <c r="BD68" s="187"/>
      <c r="BE68" s="187"/>
      <c r="BF68" s="187"/>
      <c r="BG68" s="187"/>
      <c r="BH68" s="187"/>
      <c r="BI68" s="187"/>
      <c r="BJ68" s="187"/>
      <c r="BK68" s="187"/>
      <c r="BL68" s="187"/>
      <c r="BM68" s="187"/>
      <c r="BN68" s="187"/>
      <c r="BO68" s="187"/>
      <c r="BP68" s="187"/>
      <c r="BQ68" s="187"/>
      <c r="BR68" s="187"/>
      <c r="BS68" s="187"/>
      <c r="BT68" s="187"/>
      <c r="BU68" s="187"/>
      <c r="BV68" s="187"/>
      <c r="BW68" s="187"/>
      <c r="BX68" s="187"/>
      <c r="BY68" s="227"/>
      <c r="BZ68" s="227"/>
      <c r="CA68" s="227"/>
      <c r="CB68" s="227"/>
      <c r="CC68" s="227"/>
      <c r="CD68" s="224"/>
      <c r="CE68" s="224"/>
      <c r="CF68" s="224"/>
      <c r="CG68" s="224"/>
      <c r="CH68" s="224"/>
      <c r="CJ68" s="252" t="str">
        <f t="shared" si="35"/>
        <v/>
      </c>
      <c r="CK68" s="253" t="str">
        <f>IF(CL68="","",IF(ISNUMBER(MATCH(CL68,$CL$6:CL67,0)),"",CJ68))</f>
        <v/>
      </c>
      <c r="CL68" s="181" t="str">
        <f t="shared" si="36"/>
        <v/>
      </c>
      <c r="CM68" s="175" t="str">
        <f t="shared" si="37"/>
        <v/>
      </c>
      <c r="CN68" s="175" t="str">
        <f t="shared" si="38"/>
        <v/>
      </c>
      <c r="CO68" s="175" t="str">
        <f t="shared" si="39"/>
        <v/>
      </c>
      <c r="CP68" s="59"/>
      <c r="CQ68" s="60"/>
      <c r="CR68" s="181" t="str">
        <f>IF(CS68="","",IF(ISNUMBER(MATCH(CS68,$CS$6:CS67,0)),"",CJ68))</f>
        <v/>
      </c>
      <c r="CS68" s="181" t="str">
        <f t="shared" si="14"/>
        <v/>
      </c>
      <c r="CT68" s="177" t="str">
        <f t="shared" si="41"/>
        <v/>
      </c>
      <c r="CU68" s="177" t="str">
        <f t="shared" si="42"/>
        <v/>
      </c>
      <c r="CV68" s="256" t="str">
        <f>IF(CW68="","",IF(ISNUMBER(MATCH(CW68,$CW$6:CW67,0)),"",CJ68))</f>
        <v/>
      </c>
      <c r="CW68" s="181" t="str">
        <f t="shared" si="15"/>
        <v/>
      </c>
      <c r="CX68" s="178" t="str">
        <f t="shared" si="43"/>
        <v/>
      </c>
      <c r="CY68" s="178" t="str">
        <f t="shared" si="44"/>
        <v/>
      </c>
      <c r="CZ68" s="184" t="str">
        <f t="shared" si="45"/>
        <v/>
      </c>
      <c r="DA68" s="68"/>
      <c r="DB68" s="69"/>
      <c r="DC68" s="181" t="str">
        <f>IF(DE68="","",IF(ISNUMBER(MATCH(DE68,$DE$6:DE67,0)),"",CJ68))</f>
        <v/>
      </c>
      <c r="DD68" s="181" t="str">
        <f t="shared" si="76"/>
        <v/>
      </c>
      <c r="DE68" s="181" t="str">
        <f t="shared" si="76"/>
        <v/>
      </c>
      <c r="DF68" s="177" t="str">
        <f t="shared" si="48"/>
        <v/>
      </c>
      <c r="DG68" s="185" t="str">
        <f t="shared" si="49"/>
        <v/>
      </c>
      <c r="DH68" s="77"/>
      <c r="DI68" s="69"/>
      <c r="DJ68" s="181" t="str">
        <f>IF(DL68="","",IF(ISNUMBER(MATCH(DL68,$DL$6:DL67,0)),"",CJ68))</f>
        <v/>
      </c>
      <c r="DK68" s="181" t="str">
        <f t="shared" si="77"/>
        <v/>
      </c>
      <c r="DL68" s="181" t="str">
        <f t="shared" si="77"/>
        <v/>
      </c>
      <c r="DM68" s="177" t="str">
        <f t="shared" si="52"/>
        <v/>
      </c>
      <c r="DN68" s="177" t="str">
        <f t="shared" si="53"/>
        <v/>
      </c>
      <c r="DO68" s="181" t="str">
        <f t="shared" si="18"/>
        <v/>
      </c>
      <c r="DP68" s="51"/>
      <c r="DQ68" s="51"/>
      <c r="DR68" s="51"/>
      <c r="EA68" s="227">
        <f t="shared" si="56"/>
        <v>0</v>
      </c>
      <c r="EB68" s="227">
        <f t="shared" si="19"/>
        <v>1</v>
      </c>
      <c r="EC68" s="227">
        <f t="shared" si="57"/>
        <v>1900</v>
      </c>
      <c r="EE68" s="227" t="str">
        <f t="shared" si="58"/>
        <v/>
      </c>
      <c r="EF68" s="227" t="str">
        <f t="shared" si="20"/>
        <v/>
      </c>
      <c r="EG68" s="227" t="str">
        <f t="shared" si="59"/>
        <v/>
      </c>
      <c r="EI68" s="227" t="str">
        <f t="shared" si="60"/>
        <v/>
      </c>
      <c r="EJ68" s="227" t="str">
        <f t="shared" si="21"/>
        <v/>
      </c>
      <c r="EK68" s="227" t="str">
        <f t="shared" si="61"/>
        <v/>
      </c>
      <c r="EM68" s="227" t="str">
        <f t="shared" si="62"/>
        <v/>
      </c>
      <c r="EN68" s="227" t="str">
        <f t="shared" si="22"/>
        <v/>
      </c>
      <c r="EO68" s="227" t="str">
        <f t="shared" si="63"/>
        <v/>
      </c>
      <c r="EQ68" s="227" t="str">
        <f t="shared" si="64"/>
        <v/>
      </c>
      <c r="ER68" s="227" t="str">
        <f t="shared" si="23"/>
        <v/>
      </c>
      <c r="ES68" s="227" t="str">
        <f t="shared" si="65"/>
        <v/>
      </c>
    </row>
    <row r="69" spans="2:149" x14ac:dyDescent="0.25">
      <c r="B69" s="160">
        <f>IF(COUNTIF(INDEX(Form!$B$9:$K$83,ROW(Calc!B63),),"")&lt;10,ROW(B71),0)</f>
        <v>0</v>
      </c>
      <c r="C69" s="161"/>
      <c r="E69" s="183" t="str">
        <f t="shared" si="75"/>
        <v/>
      </c>
      <c r="G69" s="52"/>
      <c r="H69" s="52"/>
      <c r="I69" s="224" t="str">
        <f t="shared" si="24"/>
        <v/>
      </c>
      <c r="J69" s="224" t="str">
        <f t="shared" si="25"/>
        <v/>
      </c>
      <c r="K69" s="52"/>
      <c r="L69" s="224" t="str">
        <f>IF(P69="","",IF(ISNUMBER(MATCH(P69,$P$6:P68,0)),"",Y69))</f>
        <v/>
      </c>
      <c r="M69" s="224" t="str">
        <f>IF(Q69="","",IF(ISNUMBER(MATCH(Q69,$Q$6:Q68,0)),"",Y69))</f>
        <v/>
      </c>
      <c r="N69" s="224" t="str">
        <f>IF(R69="","",IF(ISNUMBER(MATCH(R69,$R$6:R68,0)),"",Y69))</f>
        <v/>
      </c>
      <c r="O69" s="224" t="str">
        <f>IF(S69="","",IF(ISNUMBER(MATCH(S69,$S$6:S68,0)),"",Y69))</f>
        <v/>
      </c>
      <c r="P69" s="224" t="str">
        <f t="shared" si="26"/>
        <v/>
      </c>
      <c r="Q69" s="224" t="str">
        <f t="shared" si="27"/>
        <v/>
      </c>
      <c r="R69" s="224" t="str">
        <f t="shared" si="28"/>
        <v/>
      </c>
      <c r="S69" s="224" t="str">
        <f t="shared" si="29"/>
        <v/>
      </c>
      <c r="T69" s="175" t="str">
        <f t="shared" si="30"/>
        <v/>
      </c>
      <c r="U69" s="175" t="str">
        <f t="shared" si="31"/>
        <v/>
      </c>
      <c r="V69" s="175" t="str">
        <f t="shared" si="32"/>
        <v/>
      </c>
      <c r="W69" s="175" t="str">
        <f t="shared" si="33"/>
        <v/>
      </c>
      <c r="X69" s="52"/>
      <c r="Y69" s="248"/>
      <c r="Z69" s="186"/>
      <c r="AA69" s="187"/>
      <c r="AB69" s="187"/>
      <c r="AC69" s="187"/>
      <c r="AD69" s="187"/>
      <c r="AE69" s="187"/>
      <c r="AF69" s="187"/>
      <c r="AG69" s="187"/>
      <c r="AH69" s="187"/>
      <c r="AI69" s="187"/>
      <c r="AJ69" s="187"/>
      <c r="AK69" s="187"/>
      <c r="AL69" s="187"/>
      <c r="AM69" s="187"/>
      <c r="AN69" s="187"/>
      <c r="AO69" s="187"/>
      <c r="AP69" s="187"/>
      <c r="AQ69" s="187"/>
      <c r="AR69" s="187"/>
      <c r="AS69" s="187"/>
      <c r="AT69" s="187"/>
      <c r="AU69" s="187"/>
      <c r="AV69" s="187"/>
      <c r="AW69" s="187"/>
      <c r="AX69" s="187"/>
      <c r="AY69" s="187"/>
      <c r="AZ69" s="187"/>
      <c r="BA69" s="187"/>
      <c r="BB69" s="187"/>
      <c r="BC69" s="187"/>
      <c r="BD69" s="187"/>
      <c r="BE69" s="187"/>
      <c r="BF69" s="187"/>
      <c r="BG69" s="187"/>
      <c r="BH69" s="187"/>
      <c r="BI69" s="187"/>
      <c r="BJ69" s="187"/>
      <c r="BK69" s="187"/>
      <c r="BL69" s="187"/>
      <c r="BM69" s="187"/>
      <c r="BN69" s="187"/>
      <c r="BO69" s="187"/>
      <c r="BP69" s="187"/>
      <c r="BQ69" s="187"/>
      <c r="BR69" s="187"/>
      <c r="BS69" s="187"/>
      <c r="BT69" s="187"/>
      <c r="BU69" s="187"/>
      <c r="BV69" s="187"/>
      <c r="BW69" s="187"/>
      <c r="BX69" s="187"/>
      <c r="BY69" s="227"/>
      <c r="BZ69" s="227"/>
      <c r="CA69" s="227"/>
      <c r="CB69" s="227"/>
      <c r="CC69" s="227"/>
      <c r="CD69" s="224"/>
      <c r="CE69" s="224"/>
      <c r="CF69" s="224"/>
      <c r="CG69" s="224"/>
      <c r="CH69" s="224"/>
      <c r="CJ69" s="252" t="str">
        <f t="shared" si="35"/>
        <v/>
      </c>
      <c r="CK69" s="253" t="str">
        <f>IF(CL69="","",IF(ISNUMBER(MATCH(CL69,$CL$6:CL68,0)),"",CJ69))</f>
        <v/>
      </c>
      <c r="CL69" s="181" t="str">
        <f t="shared" si="36"/>
        <v/>
      </c>
      <c r="CM69" s="175" t="str">
        <f t="shared" si="37"/>
        <v/>
      </c>
      <c r="CN69" s="175" t="str">
        <f t="shared" si="38"/>
        <v/>
      </c>
      <c r="CO69" s="175" t="str">
        <f t="shared" si="39"/>
        <v/>
      </c>
      <c r="CP69" s="59"/>
      <c r="CQ69" s="60"/>
      <c r="CR69" s="181" t="str">
        <f>IF(CS69="","",IF(ISNUMBER(MATCH(CS69,$CS$6:CS68,0)),"",CJ69))</f>
        <v/>
      </c>
      <c r="CS69" s="181" t="str">
        <f t="shared" si="14"/>
        <v/>
      </c>
      <c r="CT69" s="177" t="str">
        <f t="shared" si="41"/>
        <v/>
      </c>
      <c r="CU69" s="177" t="str">
        <f t="shared" si="42"/>
        <v/>
      </c>
      <c r="CV69" s="256" t="str">
        <f>IF(CW69="","",IF(ISNUMBER(MATCH(CW69,$CW$6:CW68,0)),"",CJ69))</f>
        <v/>
      </c>
      <c r="CW69" s="181" t="str">
        <f t="shared" si="15"/>
        <v/>
      </c>
      <c r="CX69" s="178" t="str">
        <f t="shared" si="43"/>
        <v/>
      </c>
      <c r="CY69" s="178" t="str">
        <f t="shared" si="44"/>
        <v/>
      </c>
      <c r="CZ69" s="184" t="str">
        <f t="shared" si="45"/>
        <v/>
      </c>
      <c r="DA69" s="68"/>
      <c r="DB69" s="69"/>
      <c r="DC69" s="181" t="str">
        <f>IF(DE69="","",IF(ISNUMBER(MATCH(DE69,$DE$6:DE68,0)),"",CJ69))</f>
        <v/>
      </c>
      <c r="DD69" s="181" t="str">
        <f t="shared" si="76"/>
        <v/>
      </c>
      <c r="DE69" s="181" t="str">
        <f t="shared" si="76"/>
        <v/>
      </c>
      <c r="DF69" s="177" t="str">
        <f t="shared" si="48"/>
        <v/>
      </c>
      <c r="DG69" s="185" t="str">
        <f t="shared" si="49"/>
        <v/>
      </c>
      <c r="DH69" s="77"/>
      <c r="DI69" s="69"/>
      <c r="DJ69" s="181" t="str">
        <f>IF(DL69="","",IF(ISNUMBER(MATCH(DL69,$DL$6:DL68,0)),"",CJ69))</f>
        <v/>
      </c>
      <c r="DK69" s="181" t="str">
        <f t="shared" si="77"/>
        <v/>
      </c>
      <c r="DL69" s="181" t="str">
        <f t="shared" si="77"/>
        <v/>
      </c>
      <c r="DM69" s="177" t="str">
        <f t="shared" si="52"/>
        <v/>
      </c>
      <c r="DN69" s="177" t="str">
        <f t="shared" si="53"/>
        <v/>
      </c>
      <c r="DO69" s="181" t="str">
        <f t="shared" si="18"/>
        <v/>
      </c>
      <c r="DP69" s="51"/>
      <c r="DQ69" s="51"/>
      <c r="DR69" s="51"/>
      <c r="EA69" s="227">
        <f t="shared" si="56"/>
        <v>0</v>
      </c>
      <c r="EB69" s="227">
        <f t="shared" si="19"/>
        <v>1</v>
      </c>
      <c r="EC69" s="227">
        <f t="shared" si="57"/>
        <v>1900</v>
      </c>
      <c r="EE69" s="227" t="str">
        <f t="shared" si="58"/>
        <v/>
      </c>
      <c r="EF69" s="227" t="str">
        <f t="shared" si="20"/>
        <v/>
      </c>
      <c r="EG69" s="227" t="str">
        <f t="shared" si="59"/>
        <v/>
      </c>
      <c r="EI69" s="227" t="str">
        <f t="shared" si="60"/>
        <v/>
      </c>
      <c r="EJ69" s="227" t="str">
        <f t="shared" si="21"/>
        <v/>
      </c>
      <c r="EK69" s="227" t="str">
        <f t="shared" si="61"/>
        <v/>
      </c>
      <c r="EM69" s="227" t="str">
        <f t="shared" si="62"/>
        <v/>
      </c>
      <c r="EN69" s="227" t="str">
        <f t="shared" si="22"/>
        <v/>
      </c>
      <c r="EO69" s="227" t="str">
        <f t="shared" si="63"/>
        <v/>
      </c>
      <c r="EQ69" s="227" t="str">
        <f t="shared" si="64"/>
        <v/>
      </c>
      <c r="ER69" s="227" t="str">
        <f t="shared" si="23"/>
        <v/>
      </c>
      <c r="ES69" s="227" t="str">
        <f t="shared" si="65"/>
        <v/>
      </c>
    </row>
    <row r="70" spans="2:149" x14ac:dyDescent="0.25">
      <c r="B70" s="160">
        <f>IF(COUNTIF(INDEX(Form!$B$9:$K$83,ROW(Calc!B64),),"")&lt;10,ROW(B72),0)</f>
        <v>0</v>
      </c>
      <c r="C70" s="161"/>
      <c r="E70" s="183" t="str">
        <f t="shared" si="75"/>
        <v/>
      </c>
      <c r="G70" s="52"/>
      <c r="H70" s="52"/>
      <c r="I70" s="224" t="str">
        <f t="shared" si="24"/>
        <v/>
      </c>
      <c r="J70" s="224" t="str">
        <f t="shared" si="25"/>
        <v/>
      </c>
      <c r="K70" s="52"/>
      <c r="L70" s="224" t="str">
        <f>IF(P70="","",IF(ISNUMBER(MATCH(P70,$P$6:P69,0)),"",Y70))</f>
        <v/>
      </c>
      <c r="M70" s="224" t="str">
        <f>IF(Q70="","",IF(ISNUMBER(MATCH(Q70,$Q$6:Q69,0)),"",Y70))</f>
        <v/>
      </c>
      <c r="N70" s="224" t="str">
        <f>IF(R70="","",IF(ISNUMBER(MATCH(R70,$R$6:R69,0)),"",Y70))</f>
        <v/>
      </c>
      <c r="O70" s="224" t="str">
        <f>IF(S70="","",IF(ISNUMBER(MATCH(S70,$S$6:S69,0)),"",Y70))</f>
        <v/>
      </c>
      <c r="P70" s="224" t="str">
        <f t="shared" si="26"/>
        <v/>
      </c>
      <c r="Q70" s="224" t="str">
        <f t="shared" si="27"/>
        <v/>
      </c>
      <c r="R70" s="224" t="str">
        <f t="shared" si="28"/>
        <v/>
      </c>
      <c r="S70" s="224" t="str">
        <f t="shared" si="29"/>
        <v/>
      </c>
      <c r="T70" s="175" t="str">
        <f t="shared" si="30"/>
        <v/>
      </c>
      <c r="U70" s="175" t="str">
        <f t="shared" si="31"/>
        <v/>
      </c>
      <c r="V70" s="175" t="str">
        <f t="shared" si="32"/>
        <v/>
      </c>
      <c r="W70" s="175" t="str">
        <f t="shared" si="33"/>
        <v/>
      </c>
      <c r="X70" s="52"/>
      <c r="Y70" s="248"/>
      <c r="Z70" s="186"/>
      <c r="AA70" s="187"/>
      <c r="AB70" s="187"/>
      <c r="AC70" s="187"/>
      <c r="AD70" s="187"/>
      <c r="AE70" s="187"/>
      <c r="AF70" s="187"/>
      <c r="AG70" s="187"/>
      <c r="AH70" s="187"/>
      <c r="AI70" s="187"/>
      <c r="AJ70" s="187"/>
      <c r="AK70" s="187"/>
      <c r="AL70" s="187"/>
      <c r="AM70" s="187"/>
      <c r="AN70" s="187"/>
      <c r="AO70" s="187"/>
      <c r="AP70" s="187"/>
      <c r="AQ70" s="187"/>
      <c r="AR70" s="187"/>
      <c r="AS70" s="187"/>
      <c r="AT70" s="187"/>
      <c r="AU70" s="187"/>
      <c r="AV70" s="187"/>
      <c r="AW70" s="187"/>
      <c r="AX70" s="187"/>
      <c r="AY70" s="187"/>
      <c r="AZ70" s="187"/>
      <c r="BA70" s="187"/>
      <c r="BB70" s="187"/>
      <c r="BC70" s="187"/>
      <c r="BD70" s="187"/>
      <c r="BE70" s="187"/>
      <c r="BF70" s="187"/>
      <c r="BG70" s="187"/>
      <c r="BH70" s="187"/>
      <c r="BI70" s="187"/>
      <c r="BJ70" s="187"/>
      <c r="BK70" s="187"/>
      <c r="BL70" s="187"/>
      <c r="BM70" s="187"/>
      <c r="BN70" s="187"/>
      <c r="BO70" s="187"/>
      <c r="BP70" s="187"/>
      <c r="BQ70" s="187"/>
      <c r="BR70" s="187"/>
      <c r="BS70" s="187"/>
      <c r="BT70" s="187"/>
      <c r="BU70" s="187"/>
      <c r="BV70" s="187"/>
      <c r="BW70" s="187"/>
      <c r="BX70" s="187"/>
      <c r="BY70" s="227"/>
      <c r="BZ70" s="227"/>
      <c r="CA70" s="227"/>
      <c r="CB70" s="227"/>
      <c r="CC70" s="227"/>
      <c r="CD70" s="224"/>
      <c r="CE70" s="224"/>
      <c r="CF70" s="224"/>
      <c r="CG70" s="224"/>
      <c r="CH70" s="224"/>
      <c r="CJ70" s="252" t="str">
        <f t="shared" si="35"/>
        <v/>
      </c>
      <c r="CK70" s="253" t="str">
        <f>IF(CL70="","",IF(ISNUMBER(MATCH(CL70,$CL$6:CL69,0)),"",CJ70))</f>
        <v/>
      </c>
      <c r="CL70" s="181" t="str">
        <f t="shared" si="36"/>
        <v/>
      </c>
      <c r="CM70" s="175" t="str">
        <f t="shared" si="37"/>
        <v/>
      </c>
      <c r="CN70" s="175" t="str">
        <f t="shared" si="38"/>
        <v/>
      </c>
      <c r="CO70" s="175" t="str">
        <f t="shared" si="39"/>
        <v/>
      </c>
      <c r="CP70" s="59"/>
      <c r="CQ70" s="60"/>
      <c r="CR70" s="181" t="str">
        <f>IF(CS70="","",IF(ISNUMBER(MATCH(CS70,$CS$6:CS69,0)),"",CJ70))</f>
        <v/>
      </c>
      <c r="CS70" s="181" t="str">
        <f t="shared" si="14"/>
        <v/>
      </c>
      <c r="CT70" s="177" t="str">
        <f t="shared" si="41"/>
        <v/>
      </c>
      <c r="CU70" s="177" t="str">
        <f t="shared" si="42"/>
        <v/>
      </c>
      <c r="CV70" s="256" t="str">
        <f>IF(CW70="","",IF(ISNUMBER(MATCH(CW70,$CW$6:CW69,0)),"",CJ70))</f>
        <v/>
      </c>
      <c r="CW70" s="181" t="str">
        <f t="shared" si="15"/>
        <v/>
      </c>
      <c r="CX70" s="178" t="str">
        <f t="shared" si="43"/>
        <v/>
      </c>
      <c r="CY70" s="178" t="str">
        <f t="shared" si="44"/>
        <v/>
      </c>
      <c r="CZ70" s="184" t="str">
        <f t="shared" si="45"/>
        <v/>
      </c>
      <c r="DA70" s="68"/>
      <c r="DB70" s="69"/>
      <c r="DC70" s="181" t="str">
        <f>IF(DE70="","",IF(ISNUMBER(MATCH(DE70,$DE$6:DE69,0)),"",CJ70))</f>
        <v/>
      </c>
      <c r="DD70" s="181" t="str">
        <f t="shared" si="76"/>
        <v/>
      </c>
      <c r="DE70" s="181" t="str">
        <f t="shared" si="76"/>
        <v/>
      </c>
      <c r="DF70" s="177" t="str">
        <f t="shared" si="48"/>
        <v/>
      </c>
      <c r="DG70" s="185" t="str">
        <f t="shared" si="49"/>
        <v/>
      </c>
      <c r="DH70" s="77"/>
      <c r="DI70" s="69"/>
      <c r="DJ70" s="181" t="str">
        <f>IF(DL70="","",IF(ISNUMBER(MATCH(DL70,$DL$6:DL69,0)),"",CJ70))</f>
        <v/>
      </c>
      <c r="DK70" s="181" t="str">
        <f t="shared" si="77"/>
        <v/>
      </c>
      <c r="DL70" s="181" t="str">
        <f t="shared" si="77"/>
        <v/>
      </c>
      <c r="DM70" s="177" t="str">
        <f t="shared" si="52"/>
        <v/>
      </c>
      <c r="DN70" s="177" t="str">
        <f t="shared" si="53"/>
        <v/>
      </c>
      <c r="DO70" s="181" t="str">
        <f t="shared" si="18"/>
        <v/>
      </c>
      <c r="DP70" s="51"/>
      <c r="DQ70" s="51"/>
      <c r="DR70" s="51"/>
      <c r="EA70" s="227">
        <f t="shared" si="56"/>
        <v>0</v>
      </c>
      <c r="EB70" s="227">
        <f t="shared" si="19"/>
        <v>1</v>
      </c>
      <c r="EC70" s="227">
        <f t="shared" si="57"/>
        <v>1900</v>
      </c>
      <c r="EE70" s="227" t="str">
        <f t="shared" si="58"/>
        <v/>
      </c>
      <c r="EF70" s="227" t="str">
        <f t="shared" si="20"/>
        <v/>
      </c>
      <c r="EG70" s="227" t="str">
        <f t="shared" si="59"/>
        <v/>
      </c>
      <c r="EI70" s="227" t="str">
        <f t="shared" si="60"/>
        <v/>
      </c>
      <c r="EJ70" s="227" t="str">
        <f t="shared" si="21"/>
        <v/>
      </c>
      <c r="EK70" s="227" t="str">
        <f t="shared" si="61"/>
        <v/>
      </c>
      <c r="EM70" s="227" t="str">
        <f t="shared" si="62"/>
        <v/>
      </c>
      <c r="EN70" s="227" t="str">
        <f t="shared" si="22"/>
        <v/>
      </c>
      <c r="EO70" s="227" t="str">
        <f t="shared" si="63"/>
        <v/>
      </c>
      <c r="EQ70" s="227" t="str">
        <f t="shared" si="64"/>
        <v/>
      </c>
      <c r="ER70" s="227" t="str">
        <f t="shared" si="23"/>
        <v/>
      </c>
      <c r="ES70" s="227" t="str">
        <f t="shared" si="65"/>
        <v/>
      </c>
    </row>
    <row r="71" spans="2:149" x14ac:dyDescent="0.25">
      <c r="B71" s="160">
        <f>IF(COUNTIF(INDEX(Form!$B$9:$K$83,ROW(Calc!B65),),"")&lt;10,ROW(B73),0)</f>
        <v>0</v>
      </c>
      <c r="C71" s="161"/>
      <c r="E71" s="183" t="str">
        <f t="shared" si="75"/>
        <v/>
      </c>
      <c r="G71" s="52"/>
      <c r="H71" s="52"/>
      <c r="I71" s="224" t="str">
        <f t="shared" si="24"/>
        <v/>
      </c>
      <c r="J71" s="224" t="str">
        <f t="shared" si="25"/>
        <v/>
      </c>
      <c r="K71" s="52"/>
      <c r="L71" s="224" t="str">
        <f>IF(P71="","",IF(ISNUMBER(MATCH(P71,$P$6:P70,0)),"",Y71))</f>
        <v/>
      </c>
      <c r="M71" s="224" t="str">
        <f>IF(Q71="","",IF(ISNUMBER(MATCH(Q71,$Q$6:Q70,0)),"",Y71))</f>
        <v/>
      </c>
      <c r="N71" s="224" t="str">
        <f>IF(R71="","",IF(ISNUMBER(MATCH(R71,$R$6:R70,0)),"",Y71))</f>
        <v/>
      </c>
      <c r="O71" s="224" t="str">
        <f>IF(S71="","",IF(ISNUMBER(MATCH(S71,$S$6:S70,0)),"",Y71))</f>
        <v/>
      </c>
      <c r="P71" s="224" t="str">
        <f t="shared" si="26"/>
        <v/>
      </c>
      <c r="Q71" s="224" t="str">
        <f t="shared" si="27"/>
        <v/>
      </c>
      <c r="R71" s="224" t="str">
        <f t="shared" si="28"/>
        <v/>
      </c>
      <c r="S71" s="224" t="str">
        <f t="shared" si="29"/>
        <v/>
      </c>
      <c r="T71" s="175" t="str">
        <f t="shared" si="30"/>
        <v/>
      </c>
      <c r="U71" s="175" t="str">
        <f t="shared" si="31"/>
        <v/>
      </c>
      <c r="V71" s="175" t="str">
        <f t="shared" si="32"/>
        <v/>
      </c>
      <c r="W71" s="175" t="str">
        <f t="shared" si="33"/>
        <v/>
      </c>
      <c r="X71" s="52"/>
      <c r="Y71" s="248"/>
      <c r="Z71" s="186"/>
      <c r="AA71" s="187"/>
      <c r="AB71" s="187"/>
      <c r="AC71" s="187"/>
      <c r="AD71" s="187"/>
      <c r="AE71" s="187"/>
      <c r="AF71" s="187"/>
      <c r="AG71" s="187"/>
      <c r="AH71" s="187"/>
      <c r="AI71" s="187"/>
      <c r="AJ71" s="187"/>
      <c r="AK71" s="187"/>
      <c r="AL71" s="187"/>
      <c r="AM71" s="187"/>
      <c r="AN71" s="187"/>
      <c r="AO71" s="187"/>
      <c r="AP71" s="187"/>
      <c r="AQ71" s="187"/>
      <c r="AR71" s="187"/>
      <c r="AS71" s="187"/>
      <c r="AT71" s="187"/>
      <c r="AU71" s="187"/>
      <c r="AV71" s="187"/>
      <c r="AW71" s="187"/>
      <c r="AX71" s="187"/>
      <c r="AY71" s="187"/>
      <c r="AZ71" s="187"/>
      <c r="BA71" s="187"/>
      <c r="BB71" s="187"/>
      <c r="BC71" s="187"/>
      <c r="BD71" s="187"/>
      <c r="BE71" s="187"/>
      <c r="BF71" s="187"/>
      <c r="BG71" s="187"/>
      <c r="BH71" s="187"/>
      <c r="BI71" s="187"/>
      <c r="BJ71" s="187"/>
      <c r="BK71" s="187"/>
      <c r="BL71" s="187"/>
      <c r="BM71" s="187"/>
      <c r="BN71" s="187"/>
      <c r="BO71" s="187"/>
      <c r="BP71" s="187"/>
      <c r="BQ71" s="187"/>
      <c r="BR71" s="187"/>
      <c r="BS71" s="187"/>
      <c r="BT71" s="187"/>
      <c r="BU71" s="187"/>
      <c r="BV71" s="187"/>
      <c r="BW71" s="187"/>
      <c r="BX71" s="187"/>
      <c r="BY71" s="227"/>
      <c r="BZ71" s="227"/>
      <c r="CA71" s="227"/>
      <c r="CB71" s="227"/>
      <c r="CC71" s="227"/>
      <c r="CD71" s="224"/>
      <c r="CE71" s="224"/>
      <c r="CF71" s="224"/>
      <c r="CG71" s="224"/>
      <c r="CH71" s="224"/>
      <c r="CJ71" s="252" t="str">
        <f t="shared" si="35"/>
        <v/>
      </c>
      <c r="CK71" s="253" t="str">
        <f>IF(CL71="","",IF(ISNUMBER(MATCH(CL71,$CL$6:CL70,0)),"",CJ71))</f>
        <v/>
      </c>
      <c r="CL71" s="181" t="str">
        <f t="shared" si="36"/>
        <v/>
      </c>
      <c r="CM71" s="175" t="str">
        <f t="shared" si="37"/>
        <v/>
      </c>
      <c r="CN71" s="175" t="str">
        <f t="shared" si="38"/>
        <v/>
      </c>
      <c r="CO71" s="175" t="str">
        <f t="shared" si="39"/>
        <v/>
      </c>
      <c r="CP71" s="59"/>
      <c r="CQ71" s="60"/>
      <c r="CR71" s="181" t="str">
        <f>IF(CS71="","",IF(ISNUMBER(MATCH(CS71,$CS$6:CS70,0)),"",CJ71))</f>
        <v/>
      </c>
      <c r="CS71" s="181" t="str">
        <f t="shared" ref="CS71:CS134" si="78">IFERROR(INDEX($AA$7:$BX$1006,$CJ71,CS$6),"")</f>
        <v/>
      </c>
      <c r="CT71" s="177" t="str">
        <f t="shared" si="41"/>
        <v/>
      </c>
      <c r="CU71" s="177" t="str">
        <f t="shared" si="42"/>
        <v/>
      </c>
      <c r="CV71" s="256" t="str">
        <f>IF(CW71="","",IF(ISNUMBER(MATCH(CW71,$CW$6:CW70,0)),"",CJ71))</f>
        <v/>
      </c>
      <c r="CW71" s="181" t="str">
        <f t="shared" ref="CW71:CW134" si="79">IFERROR(INDEX($AA$7:$BX$1006,$CJ71,CW$6),"")</f>
        <v/>
      </c>
      <c r="CX71" s="178" t="str">
        <f t="shared" si="43"/>
        <v/>
      </c>
      <c r="CY71" s="178" t="str">
        <f t="shared" si="44"/>
        <v/>
      </c>
      <c r="CZ71" s="184" t="str">
        <f t="shared" si="45"/>
        <v/>
      </c>
      <c r="DA71" s="68"/>
      <c r="DB71" s="69"/>
      <c r="DC71" s="181" t="str">
        <f>IF(DE71="","",IF(ISNUMBER(MATCH(DE71,$DE$6:DE70,0)),"",CJ71))</f>
        <v/>
      </c>
      <c r="DD71" s="181" t="str">
        <f t="shared" si="76"/>
        <v/>
      </c>
      <c r="DE71" s="181" t="str">
        <f t="shared" si="76"/>
        <v/>
      </c>
      <c r="DF71" s="177" t="str">
        <f t="shared" si="48"/>
        <v/>
      </c>
      <c r="DG71" s="185" t="str">
        <f t="shared" si="49"/>
        <v/>
      </c>
      <c r="DH71" s="77"/>
      <c r="DI71" s="69"/>
      <c r="DJ71" s="181" t="str">
        <f>IF(DL71="","",IF(ISNUMBER(MATCH(DL71,$DL$6:DL70,0)),"",CJ71))</f>
        <v/>
      </c>
      <c r="DK71" s="181" t="str">
        <f t="shared" si="77"/>
        <v/>
      </c>
      <c r="DL71" s="181" t="str">
        <f t="shared" si="77"/>
        <v/>
      </c>
      <c r="DM71" s="177" t="str">
        <f t="shared" si="52"/>
        <v/>
      </c>
      <c r="DN71" s="177" t="str">
        <f t="shared" si="53"/>
        <v/>
      </c>
      <c r="DO71" s="181" t="str">
        <f t="shared" ref="DO71:DO134" si="80">IFERROR(INDEX($AA$7:$BX$1006,$CJ71,DO$6),"")</f>
        <v/>
      </c>
      <c r="DP71" s="51"/>
      <c r="DQ71" s="51"/>
      <c r="DR71" s="51"/>
      <c r="EA71" s="227">
        <f t="shared" si="56"/>
        <v>0</v>
      </c>
      <c r="EB71" s="227">
        <f t="shared" ref="EB71:EB134" si="81">IFERROR(IF(ISNUMBER(EA$5),IF(order2="x",INDEX(months,MONTH(INDEX($AA71:$BX71,1,EA$5)),1),MONTH(INDEX($AA71:$BX71,1,EA$5))),""),"")</f>
        <v>1</v>
      </c>
      <c r="EC71" s="227">
        <f t="shared" si="57"/>
        <v>1900</v>
      </c>
      <c r="EE71" s="227" t="str">
        <f t="shared" si="58"/>
        <v/>
      </c>
      <c r="EF71" s="227" t="str">
        <f t="shared" ref="EF71:EF134" si="82">IFERROR(IF(ISNUMBER(EE$5),IF(order2="x", INDEX(months,MONTH(INDEX($AA71:$BX71,1,EE$5)),1),MONTH(INDEX($AA71:$BX71,1,EE$5))),""),"")</f>
        <v/>
      </c>
      <c r="EG71" s="227" t="str">
        <f t="shared" si="59"/>
        <v/>
      </c>
      <c r="EI71" s="227" t="str">
        <f t="shared" si="60"/>
        <v/>
      </c>
      <c r="EJ71" s="227" t="str">
        <f t="shared" ref="EJ71:EJ134" si="83">IFERROR(IF(ISNUMBER(EI$5),IF(order2="x", INDEX(months,MONTH(INDEX($AA71:$BX71,1,EI$5)),1),MONTH(INDEX($AA71:$BX71,1,EI$5))),""),"")</f>
        <v/>
      </c>
      <c r="EK71" s="227" t="str">
        <f t="shared" si="61"/>
        <v/>
      </c>
      <c r="EM71" s="227" t="str">
        <f t="shared" si="62"/>
        <v/>
      </c>
      <c r="EN71" s="227" t="str">
        <f t="shared" ref="EN71:EN134" si="84">IFERROR(IF(ISNUMBER(EM$5),IF(order2="x", INDEX(months,MONTH(INDEX($AA71:$BX71,1,EM$5)),1),MONTH(INDEX($AA71:$BX71,1,EM$5))),""),"")</f>
        <v/>
      </c>
      <c r="EO71" s="227" t="str">
        <f t="shared" si="63"/>
        <v/>
      </c>
      <c r="EQ71" s="227" t="str">
        <f t="shared" si="64"/>
        <v/>
      </c>
      <c r="ER71" s="227" t="str">
        <f t="shared" ref="ER71:ER134" si="85">IFERROR(IF(ISNUMBER(EQ$5),IF(order2="x", INDEX(months,MONTH(INDEX($AA71:$BX71,1,EQ$5)),1),MONTH(INDEX($AA71:$BX71,1,EQ$5))),""),"")</f>
        <v/>
      </c>
      <c r="ES71" s="227" t="str">
        <f t="shared" si="65"/>
        <v/>
      </c>
    </row>
    <row r="72" spans="2:149" x14ac:dyDescent="0.25">
      <c r="B72" s="160">
        <f>IF(COUNTIF(INDEX(Form!$B$9:$K$83,ROW(Calc!B66),),"")&lt;10,ROW(B74),0)</f>
        <v>0</v>
      </c>
      <c r="C72" s="161"/>
      <c r="E72" s="183" t="str">
        <f t="shared" si="75"/>
        <v/>
      </c>
      <c r="G72" s="52"/>
      <c r="H72" s="52"/>
      <c r="I72" s="224" t="str">
        <f t="shared" ref="I72:I135" si="86">IF(AA72="","",COUNTIF($AA$7:$AA$1006,AA72))</f>
        <v/>
      </c>
      <c r="J72" s="224" t="str">
        <f t="shared" ref="J72:J135" si="87">IFERROR(INDEX($AA$7:$AA$1006,SMALL($Z$7:$Z$1006,Y72),1),"")</f>
        <v/>
      </c>
      <c r="K72" s="52"/>
      <c r="L72" s="224" t="str">
        <f>IF(P72="","",IF(ISNUMBER(MATCH(P72,$P$6:P71,0)),"",Y72))</f>
        <v/>
      </c>
      <c r="M72" s="224" t="str">
        <f>IF(Q72="","",IF(ISNUMBER(MATCH(Q72,$Q$6:Q71,0)),"",Y72))</f>
        <v/>
      </c>
      <c r="N72" s="224" t="str">
        <f>IF(R72="","",IF(ISNUMBER(MATCH(R72,$R$6:R71,0)),"",Y72))</f>
        <v/>
      </c>
      <c r="O72" s="224" t="str">
        <f>IF(S72="","",IF(ISNUMBER(MATCH(S72,$S$6:S71,0)),"",Y72))</f>
        <v/>
      </c>
      <c r="P72" s="224" t="str">
        <f t="shared" ref="P72:P135" si="88">IFERROR(IF(OR(P$5&gt;50, Z72=""),"",INDEX($AA$7:$BX$1007,Z72,CE$5)),"")</f>
        <v/>
      </c>
      <c r="Q72" s="224" t="str">
        <f t="shared" ref="Q72:Q135" si="89">IFERROR(IF(OR(Q$5&gt;50, Z72=""),"",INDEX($AA$7:$BX$1007,Z72,CF$5)),"")</f>
        <v/>
      </c>
      <c r="R72" s="224" t="str">
        <f t="shared" ref="R72:R135" si="90">IFERROR(IF(OR(R$5&gt;50, Z72=""),"",INDEX($AA$7:$BX$1007,Z72,CG$5)),"")</f>
        <v/>
      </c>
      <c r="S72" s="224" t="str">
        <f t="shared" ref="S72:S135" si="91">IFERROR(IF(OR(S$5&gt;50, Z72=""),"",INDEX($AA$7:$BX$1007,Z72,CH$5)),"")</f>
        <v/>
      </c>
      <c r="T72" s="175" t="str">
        <f t="shared" ref="T72:T135" si="92">IFERROR(IF(P72="","",INDEX(P$7:P$1006,SMALL($L$7:$L$1006,Y72),1)),"")</f>
        <v/>
      </c>
      <c r="U72" s="175" t="str">
        <f t="shared" ref="U72:U135" si="93">IFERROR(IF(Q72="","",INDEX(Q$7:Q$1006,SMALL($M$7:$M$1006,Y72),1)),"")</f>
        <v/>
      </c>
      <c r="V72" s="175" t="str">
        <f t="shared" ref="V72:V135" si="94">IFERROR(IF(R72="","",INDEX(R$7:R$1006,SMALL($N$7:$N$1006,Y72),1)),"")</f>
        <v/>
      </c>
      <c r="W72" s="175" t="str">
        <f t="shared" ref="W72:W135" si="95">IFERROR(IF(S72="","",INDEX(S$7:S$1006,SMALL($O$7:$O$1006,Y72),1)),"")</f>
        <v/>
      </c>
      <c r="X72" s="52"/>
      <c r="Y72" s="248"/>
      <c r="Z72" s="186"/>
      <c r="AA72" s="187"/>
      <c r="AB72" s="187"/>
      <c r="AC72" s="187"/>
      <c r="AD72" s="187"/>
      <c r="AE72" s="187"/>
      <c r="AF72" s="187"/>
      <c r="AG72" s="187"/>
      <c r="AH72" s="187"/>
      <c r="AI72" s="187"/>
      <c r="AJ72" s="187"/>
      <c r="AK72" s="187"/>
      <c r="AL72" s="187"/>
      <c r="AM72" s="187"/>
      <c r="AN72" s="187"/>
      <c r="AO72" s="187"/>
      <c r="AP72" s="187"/>
      <c r="AQ72" s="187"/>
      <c r="AR72" s="187"/>
      <c r="AS72" s="187"/>
      <c r="AT72" s="187"/>
      <c r="AU72" s="187"/>
      <c r="AV72" s="187"/>
      <c r="AW72" s="187"/>
      <c r="AX72" s="187"/>
      <c r="AY72" s="187"/>
      <c r="AZ72" s="187"/>
      <c r="BA72" s="187"/>
      <c r="BB72" s="187"/>
      <c r="BC72" s="187"/>
      <c r="BD72" s="187"/>
      <c r="BE72" s="187"/>
      <c r="BF72" s="187"/>
      <c r="BG72" s="187"/>
      <c r="BH72" s="187"/>
      <c r="BI72" s="187"/>
      <c r="BJ72" s="187"/>
      <c r="BK72" s="187"/>
      <c r="BL72" s="187"/>
      <c r="BM72" s="187"/>
      <c r="BN72" s="187"/>
      <c r="BO72" s="187"/>
      <c r="BP72" s="187"/>
      <c r="BQ72" s="187"/>
      <c r="BR72" s="187"/>
      <c r="BS72" s="187"/>
      <c r="BT72" s="187"/>
      <c r="BU72" s="187"/>
      <c r="BV72" s="187"/>
      <c r="BW72" s="187"/>
      <c r="BX72" s="187"/>
      <c r="BY72" s="227"/>
      <c r="BZ72" s="227"/>
      <c r="CA72" s="227"/>
      <c r="CB72" s="227"/>
      <c r="CC72" s="227"/>
      <c r="CD72" s="224"/>
      <c r="CE72" s="224"/>
      <c r="CF72" s="224"/>
      <c r="CG72" s="224"/>
      <c r="CH72" s="224"/>
      <c r="CJ72" s="252" t="str">
        <f t="shared" ref="CJ72:CJ135" si="96">IFERROR(SMALL($Z$7:$Z$1006,Y72),"")</f>
        <v/>
      </c>
      <c r="CK72" s="253" t="str">
        <f>IF(CL72="","",IF(ISNUMBER(MATCH(CL72,$CL$6:CL71,0)),"",CJ72))</f>
        <v/>
      </c>
      <c r="CL72" s="181" t="str">
        <f t="shared" ref="CL72:CL135" si="97">IFERROR(INDEX($AA$7:$BX$1006,$CJ72,CL$6),"")</f>
        <v/>
      </c>
      <c r="CM72" s="175" t="str">
        <f t="shared" ref="CM72:CM135" si="98">IFERROR(IF(LEN(CL72)=0,"",INDEX(CL$7:CL$1006,SMALL($CK$7:$CK$1006,Y72),1)),"")</f>
        <v/>
      </c>
      <c r="CN72" s="175" t="str">
        <f t="shared" ref="CN72:CN135" si="99">IFERROR(IF(LEN(CM72)=0,"",COUNTIF(CL$7:CL$1006,CM72)),"")</f>
        <v/>
      </c>
      <c r="CO72" s="175" t="str">
        <f t="shared" ref="CO72:CO135" si="100">IFERROR(CN72+CJ72/10,"")</f>
        <v/>
      </c>
      <c r="CP72" s="59"/>
      <c r="CQ72" s="60"/>
      <c r="CR72" s="181" t="str">
        <f>IF(CS72="","",IF(ISNUMBER(MATCH(CS72,$CS$6:CS71,0)),"",CJ72))</f>
        <v/>
      </c>
      <c r="CS72" s="181" t="str">
        <f t="shared" si="78"/>
        <v/>
      </c>
      <c r="CT72" s="177" t="str">
        <f t="shared" ref="CT72:CT135" si="101">IFERROR(IF(LEN(CS72)=0,"",INDEX(CS$7:CS$1006,SMALL($CR$7:$CR$1006,Y72),1)),"")</f>
        <v/>
      </c>
      <c r="CU72" s="177" t="str">
        <f t="shared" ref="CU72:CU135" si="102">IFERROR(IF(LEN(CT72)=0,"",COUNTIF(CS$7:CS$1006,CT72)),"")</f>
        <v/>
      </c>
      <c r="CV72" s="256" t="str">
        <f>IF(CW72="","",IF(ISNUMBER(MATCH(CW72,$CW$6:CW71,0)),"",CJ72))</f>
        <v/>
      </c>
      <c r="CW72" s="181" t="str">
        <f t="shared" si="79"/>
        <v/>
      </c>
      <c r="CX72" s="178" t="str">
        <f t="shared" ref="CX72:CX135" si="103">IFERROR(IF(LEN(CW72)=0,"",INDEX(CW$7:CW$1006,SMALL($CV$7:$CV$1006,Y72),1)),"")</f>
        <v/>
      </c>
      <c r="CY72" s="178" t="str">
        <f t="shared" ref="CY72:CY135" si="104">IFERROR(IF(LEN(CX72)=0,"",COUNTIF(CW$7:CW$1006,CX72)),"")</f>
        <v/>
      </c>
      <c r="CZ72" s="184" t="str">
        <f t="shared" ref="CZ72:CZ135" si="105">IFERROR(CY72+CJ72/10,"")</f>
        <v/>
      </c>
      <c r="DA72" s="68"/>
      <c r="DB72" s="69"/>
      <c r="DC72" s="181" t="str">
        <f>IF(DE72="","",IF(ISNUMBER(MATCH(DE72,$DE$6:DE71,0)),"",CJ72))</f>
        <v/>
      </c>
      <c r="DD72" s="181" t="str">
        <f t="shared" si="76"/>
        <v/>
      </c>
      <c r="DE72" s="181" t="str">
        <f t="shared" si="76"/>
        <v/>
      </c>
      <c r="DF72" s="177" t="str">
        <f t="shared" ref="DF72:DF135" si="106">IFERROR(IF(LEN(DE72)=0,"",INDEX(DE$7:DE$1006,SMALL($DC$7:$DC$1006,Y72),1)),"")</f>
        <v/>
      </c>
      <c r="DG72" s="185" t="str">
        <f t="shared" ref="DG72:DG135" si="107">IFERROR(IF(LEN(DF72)=0,"",SUMIF(DE$7:DE$1006,DF72,$DD$7:$DD$1006)),"")</f>
        <v/>
      </c>
      <c r="DH72" s="77"/>
      <c r="DI72" s="69"/>
      <c r="DJ72" s="181" t="str">
        <f>IF(DL72="","",IF(ISNUMBER(MATCH(DL72,$DL$6:DL71,0)),"",CJ72))</f>
        <v/>
      </c>
      <c r="DK72" s="181" t="str">
        <f t="shared" si="77"/>
        <v/>
      </c>
      <c r="DL72" s="181" t="str">
        <f t="shared" si="77"/>
        <v/>
      </c>
      <c r="DM72" s="177" t="str">
        <f t="shared" ref="DM72:DM135" si="108">IFERROR(IF(LEN(DL72)=0,"",INDEX(DL$7:DL$1006,SMALL($DJ$7:$DJ$1006,Y72),1)),"")</f>
        <v/>
      </c>
      <c r="DN72" s="177" t="str">
        <f t="shared" ref="DN72:DN135" si="109">IFERROR(IF(LEN(DM72)=0,"", ROUND(AVERAGEIF(DL$7:DL$1006,DM72,$DK$7:$DK$1006),1)),"")</f>
        <v/>
      </c>
      <c r="DO72" s="181" t="str">
        <f t="shared" si="80"/>
        <v/>
      </c>
      <c r="DP72" s="51"/>
      <c r="DQ72" s="51"/>
      <c r="DR72" s="51"/>
      <c r="EA72" s="227">
        <f t="shared" ref="EA72:EA135" si="110">IFERROR(IF(ISNUMBER(EA$5),DAY(INDEX($AA72:$BX72,1,EA$5)),""),"")</f>
        <v>0</v>
      </c>
      <c r="EB72" s="227">
        <f t="shared" si="81"/>
        <v>1</v>
      </c>
      <c r="EC72" s="227">
        <f t="shared" ref="EC72:EC135" si="111">IFERROR(IF(ISNUMBER(EA$5),YEAR(INDEX($AA72:$BX72,1,EA$5)),""),"")</f>
        <v>1900</v>
      </c>
      <c r="EE72" s="227" t="str">
        <f t="shared" ref="EE72:EE135" si="112">IFERROR(IF(ISNUMBER(EE$5),DAY(INDEX($AA72:$BX72,1,EE$5)),""),"")</f>
        <v/>
      </c>
      <c r="EF72" s="227" t="str">
        <f t="shared" si="82"/>
        <v/>
      </c>
      <c r="EG72" s="227" t="str">
        <f t="shared" ref="EG72:EG135" si="113">IFERROR(IF(ISNUMBER(EE$5),YEAR(INDEX($AA72:$BX72,1,EE$5)),""),"")</f>
        <v/>
      </c>
      <c r="EI72" s="227" t="str">
        <f t="shared" ref="EI72:EI135" si="114">IFERROR(IF(ISNUMBER(EI$5),DAY(INDEX($AA72:$BX72,1,EI$5)),""),"")</f>
        <v/>
      </c>
      <c r="EJ72" s="227" t="str">
        <f t="shared" si="83"/>
        <v/>
      </c>
      <c r="EK72" s="227" t="str">
        <f t="shared" ref="EK72:EK135" si="115">IFERROR(IF(ISNUMBER(EI$5),YEAR(INDEX($AA72:$BX72,1,EI$5)),""),"")</f>
        <v/>
      </c>
      <c r="EM72" s="227" t="str">
        <f t="shared" ref="EM72:EM135" si="116">IFERROR(IF(ISNUMBER(EM$5),DAY(INDEX($AA72:$BX72,1,EM$5)),""),"")</f>
        <v/>
      </c>
      <c r="EN72" s="227" t="str">
        <f t="shared" si="84"/>
        <v/>
      </c>
      <c r="EO72" s="227" t="str">
        <f t="shared" ref="EO72:EO135" si="117">IFERROR(IF(ISNUMBER(EM$5),YEAR(INDEX($AA72:$BX72,1,EM$5)),""),"")</f>
        <v/>
      </c>
      <c r="EQ72" s="227" t="str">
        <f t="shared" ref="EQ72:EQ135" si="118">IFERROR(IF(ISNUMBER(EQ$5),DAY(INDEX($AA72:$BX72,1,EQ$5)),""),"")</f>
        <v/>
      </c>
      <c r="ER72" s="227" t="str">
        <f t="shared" si="85"/>
        <v/>
      </c>
      <c r="ES72" s="227" t="str">
        <f t="shared" ref="ES72:ES135" si="119">IFERROR(IF(ISNUMBER(EQ$5),YEAR(INDEX($AA72:$BX72,1,EQ$5)),""),"")</f>
        <v/>
      </c>
    </row>
    <row r="73" spans="2:149" x14ac:dyDescent="0.25">
      <c r="B73" s="160">
        <f>IF(COUNTIF(INDEX(Form!$B$9:$K$83,ROW(Calc!B67),),"")&lt;10,ROW(B75),0)</f>
        <v>0</v>
      </c>
      <c r="C73" s="161"/>
      <c r="E73" s="183" t="str">
        <f t="shared" si="75"/>
        <v/>
      </c>
      <c r="G73" s="52"/>
      <c r="H73" s="52"/>
      <c r="I73" s="224" t="str">
        <f t="shared" si="86"/>
        <v/>
      </c>
      <c r="J73" s="224" t="str">
        <f t="shared" si="87"/>
        <v/>
      </c>
      <c r="K73" s="52"/>
      <c r="L73" s="224" t="str">
        <f>IF(P73="","",IF(ISNUMBER(MATCH(P73,$P$6:P72,0)),"",Y73))</f>
        <v/>
      </c>
      <c r="M73" s="224" t="str">
        <f>IF(Q73="","",IF(ISNUMBER(MATCH(Q73,$Q$6:Q72,0)),"",Y73))</f>
        <v/>
      </c>
      <c r="N73" s="224" t="str">
        <f>IF(R73="","",IF(ISNUMBER(MATCH(R73,$R$6:R72,0)),"",Y73))</f>
        <v/>
      </c>
      <c r="O73" s="224" t="str">
        <f>IF(S73="","",IF(ISNUMBER(MATCH(S73,$S$6:S72,0)),"",Y73))</f>
        <v/>
      </c>
      <c r="P73" s="224" t="str">
        <f t="shared" si="88"/>
        <v/>
      </c>
      <c r="Q73" s="224" t="str">
        <f t="shared" si="89"/>
        <v/>
      </c>
      <c r="R73" s="224" t="str">
        <f t="shared" si="90"/>
        <v/>
      </c>
      <c r="S73" s="224" t="str">
        <f t="shared" si="91"/>
        <v/>
      </c>
      <c r="T73" s="175" t="str">
        <f t="shared" si="92"/>
        <v/>
      </c>
      <c r="U73" s="175" t="str">
        <f t="shared" si="93"/>
        <v/>
      </c>
      <c r="V73" s="175" t="str">
        <f t="shared" si="94"/>
        <v/>
      </c>
      <c r="W73" s="175" t="str">
        <f t="shared" si="95"/>
        <v/>
      </c>
      <c r="X73" s="52"/>
      <c r="Y73" s="248"/>
      <c r="Z73" s="186"/>
      <c r="AA73" s="187"/>
      <c r="AB73" s="187"/>
      <c r="AC73" s="187"/>
      <c r="AD73" s="187"/>
      <c r="AE73" s="187"/>
      <c r="AF73" s="187"/>
      <c r="AG73" s="187"/>
      <c r="AH73" s="187"/>
      <c r="AI73" s="187"/>
      <c r="AJ73" s="187"/>
      <c r="AK73" s="187"/>
      <c r="AL73" s="187"/>
      <c r="AM73" s="187"/>
      <c r="AN73" s="187"/>
      <c r="AO73" s="187"/>
      <c r="AP73" s="187"/>
      <c r="AQ73" s="187"/>
      <c r="AR73" s="187"/>
      <c r="AS73" s="187"/>
      <c r="AT73" s="187"/>
      <c r="AU73" s="187"/>
      <c r="AV73" s="187"/>
      <c r="AW73" s="187"/>
      <c r="AX73" s="187"/>
      <c r="AY73" s="187"/>
      <c r="AZ73" s="187"/>
      <c r="BA73" s="187"/>
      <c r="BB73" s="187"/>
      <c r="BC73" s="187"/>
      <c r="BD73" s="187"/>
      <c r="BE73" s="187"/>
      <c r="BF73" s="187"/>
      <c r="BG73" s="187"/>
      <c r="BH73" s="187"/>
      <c r="BI73" s="187"/>
      <c r="BJ73" s="187"/>
      <c r="BK73" s="187"/>
      <c r="BL73" s="187"/>
      <c r="BM73" s="187"/>
      <c r="BN73" s="187"/>
      <c r="BO73" s="187"/>
      <c r="BP73" s="187"/>
      <c r="BQ73" s="187"/>
      <c r="BR73" s="187"/>
      <c r="BS73" s="187"/>
      <c r="BT73" s="187"/>
      <c r="BU73" s="187"/>
      <c r="BV73" s="187"/>
      <c r="BW73" s="187"/>
      <c r="BX73" s="187"/>
      <c r="BY73" s="227"/>
      <c r="BZ73" s="227"/>
      <c r="CA73" s="227"/>
      <c r="CB73" s="227"/>
      <c r="CC73" s="227"/>
      <c r="CD73" s="224"/>
      <c r="CE73" s="224"/>
      <c r="CF73" s="224"/>
      <c r="CG73" s="224"/>
      <c r="CH73" s="224"/>
      <c r="CJ73" s="252" t="str">
        <f t="shared" si="96"/>
        <v/>
      </c>
      <c r="CK73" s="253" t="str">
        <f>IF(CL73="","",IF(ISNUMBER(MATCH(CL73,$CL$6:CL72,0)),"",CJ73))</f>
        <v/>
      </c>
      <c r="CL73" s="181" t="str">
        <f t="shared" si="97"/>
        <v/>
      </c>
      <c r="CM73" s="175" t="str">
        <f t="shared" si="98"/>
        <v/>
      </c>
      <c r="CN73" s="175" t="str">
        <f t="shared" si="99"/>
        <v/>
      </c>
      <c r="CO73" s="175" t="str">
        <f t="shared" si="100"/>
        <v/>
      </c>
      <c r="CP73" s="59"/>
      <c r="CQ73" s="60"/>
      <c r="CR73" s="181" t="str">
        <f>IF(CS73="","",IF(ISNUMBER(MATCH(CS73,$CS$6:CS72,0)),"",CJ73))</f>
        <v/>
      </c>
      <c r="CS73" s="181" t="str">
        <f t="shared" si="78"/>
        <v/>
      </c>
      <c r="CT73" s="177" t="str">
        <f t="shared" si="101"/>
        <v/>
      </c>
      <c r="CU73" s="177" t="str">
        <f t="shared" si="102"/>
        <v/>
      </c>
      <c r="CV73" s="256" t="str">
        <f>IF(CW73="","",IF(ISNUMBER(MATCH(CW73,$CW$6:CW72,0)),"",CJ73))</f>
        <v/>
      </c>
      <c r="CW73" s="181" t="str">
        <f t="shared" si="79"/>
        <v/>
      </c>
      <c r="CX73" s="178" t="str">
        <f t="shared" si="103"/>
        <v/>
      </c>
      <c r="CY73" s="178" t="str">
        <f t="shared" si="104"/>
        <v/>
      </c>
      <c r="CZ73" s="184" t="str">
        <f t="shared" si="105"/>
        <v/>
      </c>
      <c r="DA73" s="68"/>
      <c r="DB73" s="69"/>
      <c r="DC73" s="181" t="str">
        <f>IF(DE73="","",IF(ISNUMBER(MATCH(DE73,$DE$6:DE72,0)),"",CJ73))</f>
        <v/>
      </c>
      <c r="DD73" s="181" t="str">
        <f t="shared" si="76"/>
        <v/>
      </c>
      <c r="DE73" s="181" t="str">
        <f t="shared" si="76"/>
        <v/>
      </c>
      <c r="DF73" s="177" t="str">
        <f t="shared" si="106"/>
        <v/>
      </c>
      <c r="DG73" s="185" t="str">
        <f t="shared" si="107"/>
        <v/>
      </c>
      <c r="DH73" s="77"/>
      <c r="DI73" s="69"/>
      <c r="DJ73" s="181" t="str">
        <f>IF(DL73="","",IF(ISNUMBER(MATCH(DL73,$DL$6:DL72,0)),"",CJ73))</f>
        <v/>
      </c>
      <c r="DK73" s="181" t="str">
        <f t="shared" si="77"/>
        <v/>
      </c>
      <c r="DL73" s="181" t="str">
        <f t="shared" si="77"/>
        <v/>
      </c>
      <c r="DM73" s="177" t="str">
        <f t="shared" si="108"/>
        <v/>
      </c>
      <c r="DN73" s="177" t="str">
        <f t="shared" si="109"/>
        <v/>
      </c>
      <c r="DO73" s="181" t="str">
        <f t="shared" si="80"/>
        <v/>
      </c>
      <c r="DP73" s="51"/>
      <c r="DQ73" s="51"/>
      <c r="DR73" s="51"/>
      <c r="EA73" s="227">
        <f t="shared" si="110"/>
        <v>0</v>
      </c>
      <c r="EB73" s="227">
        <f t="shared" si="81"/>
        <v>1</v>
      </c>
      <c r="EC73" s="227">
        <f t="shared" si="111"/>
        <v>1900</v>
      </c>
      <c r="EE73" s="227" t="str">
        <f t="shared" si="112"/>
        <v/>
      </c>
      <c r="EF73" s="227" t="str">
        <f t="shared" si="82"/>
        <v/>
      </c>
      <c r="EG73" s="227" t="str">
        <f t="shared" si="113"/>
        <v/>
      </c>
      <c r="EI73" s="227" t="str">
        <f t="shared" si="114"/>
        <v/>
      </c>
      <c r="EJ73" s="227" t="str">
        <f t="shared" si="83"/>
        <v/>
      </c>
      <c r="EK73" s="227" t="str">
        <f t="shared" si="115"/>
        <v/>
      </c>
      <c r="EM73" s="227" t="str">
        <f t="shared" si="116"/>
        <v/>
      </c>
      <c r="EN73" s="227" t="str">
        <f t="shared" si="84"/>
        <v/>
      </c>
      <c r="EO73" s="227" t="str">
        <f t="shared" si="117"/>
        <v/>
      </c>
      <c r="EQ73" s="227" t="str">
        <f t="shared" si="118"/>
        <v/>
      </c>
      <c r="ER73" s="227" t="str">
        <f t="shared" si="85"/>
        <v/>
      </c>
      <c r="ES73" s="227" t="str">
        <f t="shared" si="119"/>
        <v/>
      </c>
    </row>
    <row r="74" spans="2:149" x14ac:dyDescent="0.25">
      <c r="B74" s="160">
        <f>IF(COUNTIF(INDEX(Form!$B$9:$K$83,ROW(Calc!B68),),"")&lt;10,ROW(B76),0)</f>
        <v>0</v>
      </c>
      <c r="C74" s="161"/>
      <c r="E74" s="183" t="str">
        <f t="shared" si="75"/>
        <v/>
      </c>
      <c r="G74" s="52"/>
      <c r="H74" s="52"/>
      <c r="I74" s="224" t="str">
        <f t="shared" si="86"/>
        <v/>
      </c>
      <c r="J74" s="224" t="str">
        <f t="shared" si="87"/>
        <v/>
      </c>
      <c r="K74" s="52"/>
      <c r="L74" s="224" t="str">
        <f>IF(P74="","",IF(ISNUMBER(MATCH(P74,$P$6:P73,0)),"",Y74))</f>
        <v/>
      </c>
      <c r="M74" s="224" t="str">
        <f>IF(Q74="","",IF(ISNUMBER(MATCH(Q74,$Q$6:Q73,0)),"",Y74))</f>
        <v/>
      </c>
      <c r="N74" s="224" t="str">
        <f>IF(R74="","",IF(ISNUMBER(MATCH(R74,$R$6:R73,0)),"",Y74))</f>
        <v/>
      </c>
      <c r="O74" s="224" t="str">
        <f>IF(S74="","",IF(ISNUMBER(MATCH(S74,$S$6:S73,0)),"",Y74))</f>
        <v/>
      </c>
      <c r="P74" s="224" t="str">
        <f t="shared" si="88"/>
        <v/>
      </c>
      <c r="Q74" s="224" t="str">
        <f t="shared" si="89"/>
        <v/>
      </c>
      <c r="R74" s="224" t="str">
        <f t="shared" si="90"/>
        <v/>
      </c>
      <c r="S74" s="224" t="str">
        <f t="shared" si="91"/>
        <v/>
      </c>
      <c r="T74" s="175" t="str">
        <f t="shared" si="92"/>
        <v/>
      </c>
      <c r="U74" s="175" t="str">
        <f t="shared" si="93"/>
        <v/>
      </c>
      <c r="V74" s="175" t="str">
        <f t="shared" si="94"/>
        <v/>
      </c>
      <c r="W74" s="175" t="str">
        <f t="shared" si="95"/>
        <v/>
      </c>
      <c r="X74" s="52"/>
      <c r="Y74" s="248"/>
      <c r="Z74" s="186"/>
      <c r="AA74" s="187"/>
      <c r="AB74" s="187"/>
      <c r="AC74" s="187"/>
      <c r="AD74" s="187"/>
      <c r="AE74" s="187"/>
      <c r="AF74" s="187"/>
      <c r="AG74" s="187"/>
      <c r="AH74" s="187"/>
      <c r="AI74" s="187"/>
      <c r="AJ74" s="187"/>
      <c r="AK74" s="187"/>
      <c r="AL74" s="187"/>
      <c r="AM74" s="187"/>
      <c r="AN74" s="187"/>
      <c r="AO74" s="187"/>
      <c r="AP74" s="187"/>
      <c r="AQ74" s="187"/>
      <c r="AR74" s="187"/>
      <c r="AS74" s="187"/>
      <c r="AT74" s="187"/>
      <c r="AU74" s="187"/>
      <c r="AV74" s="187"/>
      <c r="AW74" s="187"/>
      <c r="AX74" s="187"/>
      <c r="AY74" s="187"/>
      <c r="AZ74" s="187"/>
      <c r="BA74" s="187"/>
      <c r="BB74" s="187"/>
      <c r="BC74" s="187"/>
      <c r="BD74" s="187"/>
      <c r="BE74" s="187"/>
      <c r="BF74" s="187"/>
      <c r="BG74" s="187"/>
      <c r="BH74" s="187"/>
      <c r="BI74" s="187"/>
      <c r="BJ74" s="187"/>
      <c r="BK74" s="187"/>
      <c r="BL74" s="187"/>
      <c r="BM74" s="187"/>
      <c r="BN74" s="187"/>
      <c r="BO74" s="187"/>
      <c r="BP74" s="187"/>
      <c r="BQ74" s="187"/>
      <c r="BR74" s="187"/>
      <c r="BS74" s="187"/>
      <c r="BT74" s="187"/>
      <c r="BU74" s="187"/>
      <c r="BV74" s="187"/>
      <c r="BW74" s="187"/>
      <c r="BX74" s="187"/>
      <c r="BY74" s="227"/>
      <c r="BZ74" s="227"/>
      <c r="CA74" s="227"/>
      <c r="CB74" s="227"/>
      <c r="CC74" s="227"/>
      <c r="CD74" s="224"/>
      <c r="CE74" s="224"/>
      <c r="CF74" s="224"/>
      <c r="CG74" s="224"/>
      <c r="CH74" s="224"/>
      <c r="CJ74" s="252" t="str">
        <f t="shared" si="96"/>
        <v/>
      </c>
      <c r="CK74" s="253" t="str">
        <f>IF(CL74="","",IF(ISNUMBER(MATCH(CL74,$CL$6:CL73,0)),"",CJ74))</f>
        <v/>
      </c>
      <c r="CL74" s="181" t="str">
        <f t="shared" si="97"/>
        <v/>
      </c>
      <c r="CM74" s="175" t="str">
        <f t="shared" si="98"/>
        <v/>
      </c>
      <c r="CN74" s="175" t="str">
        <f t="shared" si="99"/>
        <v/>
      </c>
      <c r="CO74" s="175" t="str">
        <f t="shared" si="100"/>
        <v/>
      </c>
      <c r="CP74" s="59"/>
      <c r="CQ74" s="60"/>
      <c r="CR74" s="181" t="str">
        <f>IF(CS74="","",IF(ISNUMBER(MATCH(CS74,$CS$6:CS73,0)),"",CJ74))</f>
        <v/>
      </c>
      <c r="CS74" s="181" t="str">
        <f t="shared" si="78"/>
        <v/>
      </c>
      <c r="CT74" s="177" t="str">
        <f t="shared" si="101"/>
        <v/>
      </c>
      <c r="CU74" s="177" t="str">
        <f t="shared" si="102"/>
        <v/>
      </c>
      <c r="CV74" s="256" t="str">
        <f>IF(CW74="","",IF(ISNUMBER(MATCH(CW74,$CW$6:CW73,0)),"",CJ74))</f>
        <v/>
      </c>
      <c r="CW74" s="181" t="str">
        <f t="shared" si="79"/>
        <v/>
      </c>
      <c r="CX74" s="178" t="str">
        <f t="shared" si="103"/>
        <v/>
      </c>
      <c r="CY74" s="178" t="str">
        <f t="shared" si="104"/>
        <v/>
      </c>
      <c r="CZ74" s="184" t="str">
        <f t="shared" si="105"/>
        <v/>
      </c>
      <c r="DA74" s="68"/>
      <c r="DB74" s="69"/>
      <c r="DC74" s="181" t="str">
        <f>IF(DE74="","",IF(ISNUMBER(MATCH(DE74,$DE$6:DE73,0)),"",CJ74))</f>
        <v/>
      </c>
      <c r="DD74" s="181" t="str">
        <f t="shared" si="76"/>
        <v/>
      </c>
      <c r="DE74" s="181" t="str">
        <f t="shared" si="76"/>
        <v/>
      </c>
      <c r="DF74" s="177" t="str">
        <f t="shared" si="106"/>
        <v/>
      </c>
      <c r="DG74" s="185" t="str">
        <f t="shared" si="107"/>
        <v/>
      </c>
      <c r="DH74" s="77"/>
      <c r="DI74" s="69"/>
      <c r="DJ74" s="181" t="str">
        <f>IF(DL74="","",IF(ISNUMBER(MATCH(DL74,$DL$6:DL73,0)),"",CJ74))</f>
        <v/>
      </c>
      <c r="DK74" s="181" t="str">
        <f t="shared" si="77"/>
        <v/>
      </c>
      <c r="DL74" s="181" t="str">
        <f t="shared" si="77"/>
        <v/>
      </c>
      <c r="DM74" s="177" t="str">
        <f t="shared" si="108"/>
        <v/>
      </c>
      <c r="DN74" s="177" t="str">
        <f t="shared" si="109"/>
        <v/>
      </c>
      <c r="DO74" s="181" t="str">
        <f t="shared" si="80"/>
        <v/>
      </c>
      <c r="DP74" s="51"/>
      <c r="DQ74" s="51"/>
      <c r="DR74" s="51"/>
      <c r="EA74" s="227">
        <f t="shared" si="110"/>
        <v>0</v>
      </c>
      <c r="EB74" s="227">
        <f t="shared" si="81"/>
        <v>1</v>
      </c>
      <c r="EC74" s="227">
        <f t="shared" si="111"/>
        <v>1900</v>
      </c>
      <c r="EE74" s="227" t="str">
        <f t="shared" si="112"/>
        <v/>
      </c>
      <c r="EF74" s="227" t="str">
        <f t="shared" si="82"/>
        <v/>
      </c>
      <c r="EG74" s="227" t="str">
        <f t="shared" si="113"/>
        <v/>
      </c>
      <c r="EI74" s="227" t="str">
        <f t="shared" si="114"/>
        <v/>
      </c>
      <c r="EJ74" s="227" t="str">
        <f t="shared" si="83"/>
        <v/>
      </c>
      <c r="EK74" s="227" t="str">
        <f t="shared" si="115"/>
        <v/>
      </c>
      <c r="EM74" s="227" t="str">
        <f t="shared" si="116"/>
        <v/>
      </c>
      <c r="EN74" s="227" t="str">
        <f t="shared" si="84"/>
        <v/>
      </c>
      <c r="EO74" s="227" t="str">
        <f t="shared" si="117"/>
        <v/>
      </c>
      <c r="EQ74" s="227" t="str">
        <f t="shared" si="118"/>
        <v/>
      </c>
      <c r="ER74" s="227" t="str">
        <f t="shared" si="85"/>
        <v/>
      </c>
      <c r="ES74" s="227" t="str">
        <f t="shared" si="119"/>
        <v/>
      </c>
    </row>
    <row r="75" spans="2:149" x14ac:dyDescent="0.25">
      <c r="B75" s="160">
        <f>IF(COUNTIF(INDEX(Form!$B$9:$K$83,ROW(Calc!B69),),"")&lt;10,ROW(B77),0)</f>
        <v>0</v>
      </c>
      <c r="C75" s="161"/>
      <c r="E75" s="183" t="str">
        <f t="shared" si="75"/>
        <v/>
      </c>
      <c r="G75" s="52"/>
      <c r="H75" s="52"/>
      <c r="I75" s="224" t="str">
        <f t="shared" si="86"/>
        <v/>
      </c>
      <c r="J75" s="224" t="str">
        <f t="shared" si="87"/>
        <v/>
      </c>
      <c r="K75" s="52"/>
      <c r="L75" s="224" t="str">
        <f>IF(P75="","",IF(ISNUMBER(MATCH(P75,$P$6:P74,0)),"",Y75))</f>
        <v/>
      </c>
      <c r="M75" s="224" t="str">
        <f>IF(Q75="","",IF(ISNUMBER(MATCH(Q75,$Q$6:Q74,0)),"",Y75))</f>
        <v/>
      </c>
      <c r="N75" s="224" t="str">
        <f>IF(R75="","",IF(ISNUMBER(MATCH(R75,$R$6:R74,0)),"",Y75))</f>
        <v/>
      </c>
      <c r="O75" s="224" t="str">
        <f>IF(S75="","",IF(ISNUMBER(MATCH(S75,$S$6:S74,0)),"",Y75))</f>
        <v/>
      </c>
      <c r="P75" s="224" t="str">
        <f t="shared" si="88"/>
        <v/>
      </c>
      <c r="Q75" s="224" t="str">
        <f t="shared" si="89"/>
        <v/>
      </c>
      <c r="R75" s="224" t="str">
        <f t="shared" si="90"/>
        <v/>
      </c>
      <c r="S75" s="224" t="str">
        <f t="shared" si="91"/>
        <v/>
      </c>
      <c r="T75" s="175" t="str">
        <f t="shared" si="92"/>
        <v/>
      </c>
      <c r="U75" s="175" t="str">
        <f t="shared" si="93"/>
        <v/>
      </c>
      <c r="V75" s="175" t="str">
        <f t="shared" si="94"/>
        <v/>
      </c>
      <c r="W75" s="175" t="str">
        <f t="shared" si="95"/>
        <v/>
      </c>
      <c r="X75" s="52"/>
      <c r="Y75" s="248"/>
      <c r="Z75" s="186"/>
      <c r="AA75" s="187"/>
      <c r="AB75" s="187"/>
      <c r="AC75" s="187"/>
      <c r="AD75" s="187"/>
      <c r="AE75" s="187"/>
      <c r="AF75" s="187"/>
      <c r="AG75" s="187"/>
      <c r="AH75" s="187"/>
      <c r="AI75" s="187"/>
      <c r="AJ75" s="187"/>
      <c r="AK75" s="187"/>
      <c r="AL75" s="187"/>
      <c r="AM75" s="187"/>
      <c r="AN75" s="187"/>
      <c r="AO75" s="187"/>
      <c r="AP75" s="187"/>
      <c r="AQ75" s="187"/>
      <c r="AR75" s="187"/>
      <c r="AS75" s="187"/>
      <c r="AT75" s="187"/>
      <c r="AU75" s="187"/>
      <c r="AV75" s="187"/>
      <c r="AW75" s="187"/>
      <c r="AX75" s="187"/>
      <c r="AY75" s="187"/>
      <c r="AZ75" s="187"/>
      <c r="BA75" s="187"/>
      <c r="BB75" s="187"/>
      <c r="BC75" s="187"/>
      <c r="BD75" s="187"/>
      <c r="BE75" s="187"/>
      <c r="BF75" s="187"/>
      <c r="BG75" s="187"/>
      <c r="BH75" s="187"/>
      <c r="BI75" s="187"/>
      <c r="BJ75" s="187"/>
      <c r="BK75" s="187"/>
      <c r="BL75" s="187"/>
      <c r="BM75" s="187"/>
      <c r="BN75" s="187"/>
      <c r="BO75" s="187"/>
      <c r="BP75" s="187"/>
      <c r="BQ75" s="187"/>
      <c r="BR75" s="187"/>
      <c r="BS75" s="187"/>
      <c r="BT75" s="187"/>
      <c r="BU75" s="187"/>
      <c r="BV75" s="187"/>
      <c r="BW75" s="187"/>
      <c r="BX75" s="187"/>
      <c r="BY75" s="227"/>
      <c r="BZ75" s="227"/>
      <c r="CA75" s="227"/>
      <c r="CB75" s="227"/>
      <c r="CC75" s="227"/>
      <c r="CD75" s="224"/>
      <c r="CE75" s="224"/>
      <c r="CF75" s="224"/>
      <c r="CG75" s="224"/>
      <c r="CH75" s="224"/>
      <c r="CJ75" s="252" t="str">
        <f t="shared" si="96"/>
        <v/>
      </c>
      <c r="CK75" s="253" t="str">
        <f>IF(CL75="","",IF(ISNUMBER(MATCH(CL75,$CL$6:CL74,0)),"",CJ75))</f>
        <v/>
      </c>
      <c r="CL75" s="181" t="str">
        <f t="shared" si="97"/>
        <v/>
      </c>
      <c r="CM75" s="175" t="str">
        <f t="shared" si="98"/>
        <v/>
      </c>
      <c r="CN75" s="175" t="str">
        <f t="shared" si="99"/>
        <v/>
      </c>
      <c r="CO75" s="175" t="str">
        <f t="shared" si="100"/>
        <v/>
      </c>
      <c r="CP75" s="59"/>
      <c r="CQ75" s="60"/>
      <c r="CR75" s="181" t="str">
        <f>IF(CS75="","",IF(ISNUMBER(MATCH(CS75,$CS$6:CS74,0)),"",CJ75))</f>
        <v/>
      </c>
      <c r="CS75" s="181" t="str">
        <f t="shared" si="78"/>
        <v/>
      </c>
      <c r="CT75" s="177" t="str">
        <f t="shared" si="101"/>
        <v/>
      </c>
      <c r="CU75" s="177" t="str">
        <f t="shared" si="102"/>
        <v/>
      </c>
      <c r="CV75" s="256" t="str">
        <f>IF(CW75="","",IF(ISNUMBER(MATCH(CW75,$CW$6:CW74,0)),"",CJ75))</f>
        <v/>
      </c>
      <c r="CW75" s="181" t="str">
        <f t="shared" si="79"/>
        <v/>
      </c>
      <c r="CX75" s="178" t="str">
        <f t="shared" si="103"/>
        <v/>
      </c>
      <c r="CY75" s="178" t="str">
        <f t="shared" si="104"/>
        <v/>
      </c>
      <c r="CZ75" s="184" t="str">
        <f t="shared" si="105"/>
        <v/>
      </c>
      <c r="DA75" s="68"/>
      <c r="DB75" s="69"/>
      <c r="DC75" s="181" t="str">
        <f>IF(DE75="","",IF(ISNUMBER(MATCH(DE75,$DE$6:DE74,0)),"",CJ75))</f>
        <v/>
      </c>
      <c r="DD75" s="181" t="str">
        <f t="shared" si="76"/>
        <v/>
      </c>
      <c r="DE75" s="181" t="str">
        <f t="shared" si="76"/>
        <v/>
      </c>
      <c r="DF75" s="177" t="str">
        <f t="shared" si="106"/>
        <v/>
      </c>
      <c r="DG75" s="185" t="str">
        <f t="shared" si="107"/>
        <v/>
      </c>
      <c r="DH75" s="77"/>
      <c r="DI75" s="69"/>
      <c r="DJ75" s="181" t="str">
        <f>IF(DL75="","",IF(ISNUMBER(MATCH(DL75,$DL$6:DL74,0)),"",CJ75))</f>
        <v/>
      </c>
      <c r="DK75" s="181" t="str">
        <f t="shared" si="77"/>
        <v/>
      </c>
      <c r="DL75" s="181" t="str">
        <f t="shared" si="77"/>
        <v/>
      </c>
      <c r="DM75" s="177" t="str">
        <f t="shared" si="108"/>
        <v/>
      </c>
      <c r="DN75" s="177" t="str">
        <f t="shared" si="109"/>
        <v/>
      </c>
      <c r="DO75" s="181" t="str">
        <f t="shared" si="80"/>
        <v/>
      </c>
      <c r="DP75" s="51"/>
      <c r="DQ75" s="51"/>
      <c r="DR75" s="51"/>
      <c r="EA75" s="227">
        <f t="shared" si="110"/>
        <v>0</v>
      </c>
      <c r="EB75" s="227">
        <f t="shared" si="81"/>
        <v>1</v>
      </c>
      <c r="EC75" s="227">
        <f t="shared" si="111"/>
        <v>1900</v>
      </c>
      <c r="EE75" s="227" t="str">
        <f t="shared" si="112"/>
        <v/>
      </c>
      <c r="EF75" s="227" t="str">
        <f t="shared" si="82"/>
        <v/>
      </c>
      <c r="EG75" s="227" t="str">
        <f t="shared" si="113"/>
        <v/>
      </c>
      <c r="EI75" s="227" t="str">
        <f t="shared" si="114"/>
        <v/>
      </c>
      <c r="EJ75" s="227" t="str">
        <f t="shared" si="83"/>
        <v/>
      </c>
      <c r="EK75" s="227" t="str">
        <f t="shared" si="115"/>
        <v/>
      </c>
      <c r="EM75" s="227" t="str">
        <f t="shared" si="116"/>
        <v/>
      </c>
      <c r="EN75" s="227" t="str">
        <f t="shared" si="84"/>
        <v/>
      </c>
      <c r="EO75" s="227" t="str">
        <f t="shared" si="117"/>
        <v/>
      </c>
      <c r="EQ75" s="227" t="str">
        <f t="shared" si="118"/>
        <v/>
      </c>
      <c r="ER75" s="227" t="str">
        <f t="shared" si="85"/>
        <v/>
      </c>
      <c r="ES75" s="227" t="str">
        <f t="shared" si="119"/>
        <v/>
      </c>
    </row>
    <row r="76" spans="2:149" x14ac:dyDescent="0.25">
      <c r="B76" s="160">
        <f>IF(COUNTIF(INDEX(Form!$B$9:$K$83,ROW(Calc!B70),),"")&lt;10,ROW(B78),0)</f>
        <v>0</v>
      </c>
      <c r="C76" s="161"/>
      <c r="E76" s="183" t="str">
        <f t="shared" si="75"/>
        <v/>
      </c>
      <c r="G76" s="52"/>
      <c r="H76" s="52"/>
      <c r="I76" s="224" t="str">
        <f t="shared" si="86"/>
        <v/>
      </c>
      <c r="J76" s="224" t="str">
        <f t="shared" si="87"/>
        <v/>
      </c>
      <c r="K76" s="52"/>
      <c r="L76" s="224" t="str">
        <f>IF(P76="","",IF(ISNUMBER(MATCH(P76,$P$6:P75,0)),"",Y76))</f>
        <v/>
      </c>
      <c r="M76" s="224" t="str">
        <f>IF(Q76="","",IF(ISNUMBER(MATCH(Q76,$Q$6:Q75,0)),"",Y76))</f>
        <v/>
      </c>
      <c r="N76" s="224" t="str">
        <f>IF(R76="","",IF(ISNUMBER(MATCH(R76,$R$6:R75,0)),"",Y76))</f>
        <v/>
      </c>
      <c r="O76" s="224" t="str">
        <f>IF(S76="","",IF(ISNUMBER(MATCH(S76,$S$6:S75,0)),"",Y76))</f>
        <v/>
      </c>
      <c r="P76" s="224" t="str">
        <f t="shared" si="88"/>
        <v/>
      </c>
      <c r="Q76" s="224" t="str">
        <f t="shared" si="89"/>
        <v/>
      </c>
      <c r="R76" s="224" t="str">
        <f t="shared" si="90"/>
        <v/>
      </c>
      <c r="S76" s="224" t="str">
        <f t="shared" si="91"/>
        <v/>
      </c>
      <c r="T76" s="175" t="str">
        <f t="shared" si="92"/>
        <v/>
      </c>
      <c r="U76" s="175" t="str">
        <f t="shared" si="93"/>
        <v/>
      </c>
      <c r="V76" s="175" t="str">
        <f t="shared" si="94"/>
        <v/>
      </c>
      <c r="W76" s="175" t="str">
        <f t="shared" si="95"/>
        <v/>
      </c>
      <c r="X76" s="52"/>
      <c r="Y76" s="248"/>
      <c r="Z76" s="186"/>
      <c r="AA76" s="187"/>
      <c r="AB76" s="187"/>
      <c r="AC76" s="187"/>
      <c r="AD76" s="187"/>
      <c r="AE76" s="187"/>
      <c r="AF76" s="187"/>
      <c r="AG76" s="187"/>
      <c r="AH76" s="187"/>
      <c r="AI76" s="187"/>
      <c r="AJ76" s="187"/>
      <c r="AK76" s="187"/>
      <c r="AL76" s="187"/>
      <c r="AM76" s="187"/>
      <c r="AN76" s="187"/>
      <c r="AO76" s="187"/>
      <c r="AP76" s="187"/>
      <c r="AQ76" s="187"/>
      <c r="AR76" s="187"/>
      <c r="AS76" s="187"/>
      <c r="AT76" s="187"/>
      <c r="AU76" s="187"/>
      <c r="AV76" s="187"/>
      <c r="AW76" s="187"/>
      <c r="AX76" s="187"/>
      <c r="AY76" s="187"/>
      <c r="AZ76" s="187"/>
      <c r="BA76" s="187"/>
      <c r="BB76" s="187"/>
      <c r="BC76" s="187"/>
      <c r="BD76" s="187"/>
      <c r="BE76" s="187"/>
      <c r="BF76" s="187"/>
      <c r="BG76" s="187"/>
      <c r="BH76" s="187"/>
      <c r="BI76" s="187"/>
      <c r="BJ76" s="187"/>
      <c r="BK76" s="187"/>
      <c r="BL76" s="187"/>
      <c r="BM76" s="187"/>
      <c r="BN76" s="187"/>
      <c r="BO76" s="187"/>
      <c r="BP76" s="187"/>
      <c r="BQ76" s="187"/>
      <c r="BR76" s="187"/>
      <c r="BS76" s="187"/>
      <c r="BT76" s="187"/>
      <c r="BU76" s="187"/>
      <c r="BV76" s="187"/>
      <c r="BW76" s="187"/>
      <c r="BX76" s="187"/>
      <c r="BY76" s="227"/>
      <c r="BZ76" s="227"/>
      <c r="CA76" s="227"/>
      <c r="CB76" s="227"/>
      <c r="CC76" s="227"/>
      <c r="CD76" s="224"/>
      <c r="CE76" s="224"/>
      <c r="CF76" s="224"/>
      <c r="CG76" s="224"/>
      <c r="CH76" s="224"/>
      <c r="CJ76" s="252" t="str">
        <f t="shared" si="96"/>
        <v/>
      </c>
      <c r="CK76" s="253" t="str">
        <f>IF(CL76="","",IF(ISNUMBER(MATCH(CL76,$CL$6:CL75,0)),"",CJ76))</f>
        <v/>
      </c>
      <c r="CL76" s="181" t="str">
        <f t="shared" si="97"/>
        <v/>
      </c>
      <c r="CM76" s="175" t="str">
        <f t="shared" si="98"/>
        <v/>
      </c>
      <c r="CN76" s="175" t="str">
        <f t="shared" si="99"/>
        <v/>
      </c>
      <c r="CO76" s="175" t="str">
        <f t="shared" si="100"/>
        <v/>
      </c>
      <c r="CP76" s="59"/>
      <c r="CQ76" s="60"/>
      <c r="CR76" s="181" t="str">
        <f>IF(CS76="","",IF(ISNUMBER(MATCH(CS76,$CS$6:CS75,0)),"",CJ76))</f>
        <v/>
      </c>
      <c r="CS76" s="181" t="str">
        <f t="shared" si="78"/>
        <v/>
      </c>
      <c r="CT76" s="177" t="str">
        <f t="shared" si="101"/>
        <v/>
      </c>
      <c r="CU76" s="177" t="str">
        <f t="shared" si="102"/>
        <v/>
      </c>
      <c r="CV76" s="256" t="str">
        <f>IF(CW76="","",IF(ISNUMBER(MATCH(CW76,$CW$6:CW75,0)),"",CJ76))</f>
        <v/>
      </c>
      <c r="CW76" s="181" t="str">
        <f t="shared" si="79"/>
        <v/>
      </c>
      <c r="CX76" s="178" t="str">
        <f t="shared" si="103"/>
        <v/>
      </c>
      <c r="CY76" s="178" t="str">
        <f t="shared" si="104"/>
        <v/>
      </c>
      <c r="CZ76" s="184" t="str">
        <f t="shared" si="105"/>
        <v/>
      </c>
      <c r="DA76" s="68"/>
      <c r="DB76" s="69"/>
      <c r="DC76" s="181" t="str">
        <f>IF(DE76="","",IF(ISNUMBER(MATCH(DE76,$DE$6:DE75,0)),"",CJ76))</f>
        <v/>
      </c>
      <c r="DD76" s="181" t="str">
        <f t="shared" si="76"/>
        <v/>
      </c>
      <c r="DE76" s="181" t="str">
        <f t="shared" si="76"/>
        <v/>
      </c>
      <c r="DF76" s="177" t="str">
        <f t="shared" si="106"/>
        <v/>
      </c>
      <c r="DG76" s="185" t="str">
        <f t="shared" si="107"/>
        <v/>
      </c>
      <c r="DH76" s="77"/>
      <c r="DI76" s="69"/>
      <c r="DJ76" s="181" t="str">
        <f>IF(DL76="","",IF(ISNUMBER(MATCH(DL76,$DL$6:DL75,0)),"",CJ76))</f>
        <v/>
      </c>
      <c r="DK76" s="181" t="str">
        <f t="shared" si="77"/>
        <v/>
      </c>
      <c r="DL76" s="181" t="str">
        <f t="shared" si="77"/>
        <v/>
      </c>
      <c r="DM76" s="177" t="str">
        <f t="shared" si="108"/>
        <v/>
      </c>
      <c r="DN76" s="177" t="str">
        <f t="shared" si="109"/>
        <v/>
      </c>
      <c r="DO76" s="181" t="str">
        <f t="shared" si="80"/>
        <v/>
      </c>
      <c r="DP76" s="51"/>
      <c r="DQ76" s="51"/>
      <c r="DR76" s="51"/>
      <c r="EA76" s="227">
        <f t="shared" si="110"/>
        <v>0</v>
      </c>
      <c r="EB76" s="227">
        <f t="shared" si="81"/>
        <v>1</v>
      </c>
      <c r="EC76" s="227">
        <f t="shared" si="111"/>
        <v>1900</v>
      </c>
      <c r="EE76" s="227" t="str">
        <f t="shared" si="112"/>
        <v/>
      </c>
      <c r="EF76" s="227" t="str">
        <f t="shared" si="82"/>
        <v/>
      </c>
      <c r="EG76" s="227" t="str">
        <f t="shared" si="113"/>
        <v/>
      </c>
      <c r="EI76" s="227" t="str">
        <f t="shared" si="114"/>
        <v/>
      </c>
      <c r="EJ76" s="227" t="str">
        <f t="shared" si="83"/>
        <v/>
      </c>
      <c r="EK76" s="227" t="str">
        <f t="shared" si="115"/>
        <v/>
      </c>
      <c r="EM76" s="227" t="str">
        <f t="shared" si="116"/>
        <v/>
      </c>
      <c r="EN76" s="227" t="str">
        <f t="shared" si="84"/>
        <v/>
      </c>
      <c r="EO76" s="227" t="str">
        <f t="shared" si="117"/>
        <v/>
      </c>
      <c r="EQ76" s="227" t="str">
        <f t="shared" si="118"/>
        <v/>
      </c>
      <c r="ER76" s="227" t="str">
        <f t="shared" si="85"/>
        <v/>
      </c>
      <c r="ES76" s="227" t="str">
        <f t="shared" si="119"/>
        <v/>
      </c>
    </row>
    <row r="77" spans="2:149" x14ac:dyDescent="0.25">
      <c r="B77" s="160">
        <f>IF(COUNTIF(INDEX(Form!$B$9:$K$83,ROW(Calc!B71),),"")&lt;10,ROW(B79),0)</f>
        <v>0</v>
      </c>
      <c r="C77" s="161"/>
      <c r="E77" s="183" t="str">
        <f t="shared" si="75"/>
        <v/>
      </c>
      <c r="G77" s="52"/>
      <c r="H77" s="52"/>
      <c r="I77" s="224" t="str">
        <f t="shared" si="86"/>
        <v/>
      </c>
      <c r="J77" s="224" t="str">
        <f t="shared" si="87"/>
        <v/>
      </c>
      <c r="K77" s="52"/>
      <c r="L77" s="224" t="str">
        <f>IF(P77="","",IF(ISNUMBER(MATCH(P77,$P$6:P76,0)),"",Y77))</f>
        <v/>
      </c>
      <c r="M77" s="224" t="str">
        <f>IF(Q77="","",IF(ISNUMBER(MATCH(Q77,$Q$6:Q76,0)),"",Y77))</f>
        <v/>
      </c>
      <c r="N77" s="224" t="str">
        <f>IF(R77="","",IF(ISNUMBER(MATCH(R77,$R$6:R76,0)),"",Y77))</f>
        <v/>
      </c>
      <c r="O77" s="224" t="str">
        <f>IF(S77="","",IF(ISNUMBER(MATCH(S77,$S$6:S76,0)),"",Y77))</f>
        <v/>
      </c>
      <c r="P77" s="224" t="str">
        <f t="shared" si="88"/>
        <v/>
      </c>
      <c r="Q77" s="224" t="str">
        <f t="shared" si="89"/>
        <v/>
      </c>
      <c r="R77" s="224" t="str">
        <f t="shared" si="90"/>
        <v/>
      </c>
      <c r="S77" s="224" t="str">
        <f t="shared" si="91"/>
        <v/>
      </c>
      <c r="T77" s="175" t="str">
        <f t="shared" si="92"/>
        <v/>
      </c>
      <c r="U77" s="175" t="str">
        <f t="shared" si="93"/>
        <v/>
      </c>
      <c r="V77" s="175" t="str">
        <f t="shared" si="94"/>
        <v/>
      </c>
      <c r="W77" s="175" t="str">
        <f t="shared" si="95"/>
        <v/>
      </c>
      <c r="X77" s="52"/>
      <c r="Y77" s="248"/>
      <c r="Z77" s="186"/>
      <c r="AA77" s="187"/>
      <c r="AB77" s="187"/>
      <c r="AC77" s="187"/>
      <c r="AD77" s="187"/>
      <c r="AE77" s="187"/>
      <c r="AF77" s="187"/>
      <c r="AG77" s="187"/>
      <c r="AH77" s="187"/>
      <c r="AI77" s="187"/>
      <c r="AJ77" s="187"/>
      <c r="AK77" s="187"/>
      <c r="AL77" s="187"/>
      <c r="AM77" s="187"/>
      <c r="AN77" s="187"/>
      <c r="AO77" s="187"/>
      <c r="AP77" s="187"/>
      <c r="AQ77" s="187"/>
      <c r="AR77" s="187"/>
      <c r="AS77" s="187"/>
      <c r="AT77" s="187"/>
      <c r="AU77" s="187"/>
      <c r="AV77" s="187"/>
      <c r="AW77" s="187"/>
      <c r="AX77" s="187"/>
      <c r="AY77" s="187"/>
      <c r="AZ77" s="187"/>
      <c r="BA77" s="187"/>
      <c r="BB77" s="187"/>
      <c r="BC77" s="187"/>
      <c r="BD77" s="187"/>
      <c r="BE77" s="187"/>
      <c r="BF77" s="187"/>
      <c r="BG77" s="187"/>
      <c r="BH77" s="187"/>
      <c r="BI77" s="187"/>
      <c r="BJ77" s="187"/>
      <c r="BK77" s="187"/>
      <c r="BL77" s="187"/>
      <c r="BM77" s="187"/>
      <c r="BN77" s="187"/>
      <c r="BO77" s="187"/>
      <c r="BP77" s="187"/>
      <c r="BQ77" s="187"/>
      <c r="BR77" s="187"/>
      <c r="BS77" s="187"/>
      <c r="BT77" s="187"/>
      <c r="BU77" s="187"/>
      <c r="BV77" s="187"/>
      <c r="BW77" s="187"/>
      <c r="BX77" s="187"/>
      <c r="BY77" s="227"/>
      <c r="BZ77" s="227"/>
      <c r="CA77" s="227"/>
      <c r="CB77" s="227"/>
      <c r="CC77" s="227"/>
      <c r="CD77" s="224"/>
      <c r="CE77" s="224"/>
      <c r="CF77" s="224"/>
      <c r="CG77" s="224"/>
      <c r="CH77" s="224"/>
      <c r="CJ77" s="252" t="str">
        <f t="shared" si="96"/>
        <v/>
      </c>
      <c r="CK77" s="253" t="str">
        <f>IF(CL77="","",IF(ISNUMBER(MATCH(CL77,$CL$6:CL76,0)),"",CJ77))</f>
        <v/>
      </c>
      <c r="CL77" s="181" t="str">
        <f t="shared" si="97"/>
        <v/>
      </c>
      <c r="CM77" s="175" t="str">
        <f t="shared" si="98"/>
        <v/>
      </c>
      <c r="CN77" s="175" t="str">
        <f t="shared" si="99"/>
        <v/>
      </c>
      <c r="CO77" s="175" t="str">
        <f t="shared" si="100"/>
        <v/>
      </c>
      <c r="CP77" s="59"/>
      <c r="CQ77" s="60"/>
      <c r="CR77" s="181" t="str">
        <f>IF(CS77="","",IF(ISNUMBER(MATCH(CS77,$CS$6:CS76,0)),"",CJ77))</f>
        <v/>
      </c>
      <c r="CS77" s="181" t="str">
        <f t="shared" si="78"/>
        <v/>
      </c>
      <c r="CT77" s="177" t="str">
        <f t="shared" si="101"/>
        <v/>
      </c>
      <c r="CU77" s="177" t="str">
        <f t="shared" si="102"/>
        <v/>
      </c>
      <c r="CV77" s="256" t="str">
        <f>IF(CW77="","",IF(ISNUMBER(MATCH(CW77,$CW$6:CW76,0)),"",CJ77))</f>
        <v/>
      </c>
      <c r="CW77" s="181" t="str">
        <f t="shared" si="79"/>
        <v/>
      </c>
      <c r="CX77" s="178" t="str">
        <f t="shared" si="103"/>
        <v/>
      </c>
      <c r="CY77" s="178" t="str">
        <f t="shared" si="104"/>
        <v/>
      </c>
      <c r="CZ77" s="184" t="str">
        <f t="shared" si="105"/>
        <v/>
      </c>
      <c r="DA77" s="68"/>
      <c r="DB77" s="69"/>
      <c r="DC77" s="181" t="str">
        <f>IF(DE77="","",IF(ISNUMBER(MATCH(DE77,$DE$6:DE76,0)),"",CJ77))</f>
        <v/>
      </c>
      <c r="DD77" s="181" t="str">
        <f t="shared" si="76"/>
        <v/>
      </c>
      <c r="DE77" s="181" t="str">
        <f t="shared" si="76"/>
        <v/>
      </c>
      <c r="DF77" s="177" t="str">
        <f t="shared" si="106"/>
        <v/>
      </c>
      <c r="DG77" s="185" t="str">
        <f t="shared" si="107"/>
        <v/>
      </c>
      <c r="DH77" s="77"/>
      <c r="DI77" s="69"/>
      <c r="DJ77" s="181" t="str">
        <f>IF(DL77="","",IF(ISNUMBER(MATCH(DL77,$DL$6:DL76,0)),"",CJ77))</f>
        <v/>
      </c>
      <c r="DK77" s="181" t="str">
        <f t="shared" si="77"/>
        <v/>
      </c>
      <c r="DL77" s="181" t="str">
        <f t="shared" si="77"/>
        <v/>
      </c>
      <c r="DM77" s="177" t="str">
        <f t="shared" si="108"/>
        <v/>
      </c>
      <c r="DN77" s="177" t="str">
        <f t="shared" si="109"/>
        <v/>
      </c>
      <c r="DO77" s="181" t="str">
        <f t="shared" si="80"/>
        <v/>
      </c>
      <c r="DP77" s="51"/>
      <c r="DQ77" s="51"/>
      <c r="DR77" s="51"/>
      <c r="EA77" s="227">
        <f t="shared" si="110"/>
        <v>0</v>
      </c>
      <c r="EB77" s="227">
        <f t="shared" si="81"/>
        <v>1</v>
      </c>
      <c r="EC77" s="227">
        <f t="shared" si="111"/>
        <v>1900</v>
      </c>
      <c r="EE77" s="227" t="str">
        <f t="shared" si="112"/>
        <v/>
      </c>
      <c r="EF77" s="227" t="str">
        <f t="shared" si="82"/>
        <v/>
      </c>
      <c r="EG77" s="227" t="str">
        <f t="shared" si="113"/>
        <v/>
      </c>
      <c r="EI77" s="227" t="str">
        <f t="shared" si="114"/>
        <v/>
      </c>
      <c r="EJ77" s="227" t="str">
        <f t="shared" si="83"/>
        <v/>
      </c>
      <c r="EK77" s="227" t="str">
        <f t="shared" si="115"/>
        <v/>
      </c>
      <c r="EM77" s="227" t="str">
        <f t="shared" si="116"/>
        <v/>
      </c>
      <c r="EN77" s="227" t="str">
        <f t="shared" si="84"/>
        <v/>
      </c>
      <c r="EO77" s="227" t="str">
        <f t="shared" si="117"/>
        <v/>
      </c>
      <c r="EQ77" s="227" t="str">
        <f t="shared" si="118"/>
        <v/>
      </c>
      <c r="ER77" s="227" t="str">
        <f t="shared" si="85"/>
        <v/>
      </c>
      <c r="ES77" s="227" t="str">
        <f t="shared" si="119"/>
        <v/>
      </c>
    </row>
    <row r="78" spans="2:149" x14ac:dyDescent="0.25">
      <c r="B78" s="160">
        <f>IF(COUNTIF(INDEX(Form!$B$9:$K$83,ROW(Calc!B72),),"")&lt;10,ROW(B80),0)</f>
        <v>0</v>
      </c>
      <c r="C78" s="161"/>
      <c r="E78" s="183" t="str">
        <f t="shared" si="75"/>
        <v/>
      </c>
      <c r="G78" s="52"/>
      <c r="H78" s="52"/>
      <c r="I78" s="224" t="str">
        <f t="shared" si="86"/>
        <v/>
      </c>
      <c r="J78" s="224" t="str">
        <f t="shared" si="87"/>
        <v/>
      </c>
      <c r="K78" s="52"/>
      <c r="L78" s="224" t="str">
        <f>IF(P78="","",IF(ISNUMBER(MATCH(P78,$P$6:P77,0)),"",Y78))</f>
        <v/>
      </c>
      <c r="M78" s="224" t="str">
        <f>IF(Q78="","",IF(ISNUMBER(MATCH(Q78,$Q$6:Q77,0)),"",Y78))</f>
        <v/>
      </c>
      <c r="N78" s="224" t="str">
        <f>IF(R78="","",IF(ISNUMBER(MATCH(R78,$R$6:R77,0)),"",Y78))</f>
        <v/>
      </c>
      <c r="O78" s="224" t="str">
        <f>IF(S78="","",IF(ISNUMBER(MATCH(S78,$S$6:S77,0)),"",Y78))</f>
        <v/>
      </c>
      <c r="P78" s="224" t="str">
        <f t="shared" si="88"/>
        <v/>
      </c>
      <c r="Q78" s="224" t="str">
        <f t="shared" si="89"/>
        <v/>
      </c>
      <c r="R78" s="224" t="str">
        <f t="shared" si="90"/>
        <v/>
      </c>
      <c r="S78" s="224" t="str">
        <f t="shared" si="91"/>
        <v/>
      </c>
      <c r="T78" s="175" t="str">
        <f t="shared" si="92"/>
        <v/>
      </c>
      <c r="U78" s="175" t="str">
        <f t="shared" si="93"/>
        <v/>
      </c>
      <c r="V78" s="175" t="str">
        <f t="shared" si="94"/>
        <v/>
      </c>
      <c r="W78" s="175" t="str">
        <f t="shared" si="95"/>
        <v/>
      </c>
      <c r="X78" s="52"/>
      <c r="Y78" s="248"/>
      <c r="Z78" s="186"/>
      <c r="AA78" s="187"/>
      <c r="AB78" s="187"/>
      <c r="AC78" s="187"/>
      <c r="AD78" s="187"/>
      <c r="AE78" s="187"/>
      <c r="AF78" s="187"/>
      <c r="AG78" s="187"/>
      <c r="AH78" s="187"/>
      <c r="AI78" s="187"/>
      <c r="AJ78" s="187"/>
      <c r="AK78" s="187"/>
      <c r="AL78" s="187"/>
      <c r="AM78" s="187"/>
      <c r="AN78" s="187"/>
      <c r="AO78" s="187"/>
      <c r="AP78" s="187"/>
      <c r="AQ78" s="187"/>
      <c r="AR78" s="187"/>
      <c r="AS78" s="187"/>
      <c r="AT78" s="187"/>
      <c r="AU78" s="187"/>
      <c r="AV78" s="187"/>
      <c r="AW78" s="187"/>
      <c r="AX78" s="187"/>
      <c r="AY78" s="187"/>
      <c r="AZ78" s="187"/>
      <c r="BA78" s="187"/>
      <c r="BB78" s="187"/>
      <c r="BC78" s="187"/>
      <c r="BD78" s="187"/>
      <c r="BE78" s="187"/>
      <c r="BF78" s="187"/>
      <c r="BG78" s="187"/>
      <c r="BH78" s="187"/>
      <c r="BI78" s="187"/>
      <c r="BJ78" s="187"/>
      <c r="BK78" s="187"/>
      <c r="BL78" s="187"/>
      <c r="BM78" s="187"/>
      <c r="BN78" s="187"/>
      <c r="BO78" s="187"/>
      <c r="BP78" s="187"/>
      <c r="BQ78" s="187"/>
      <c r="BR78" s="187"/>
      <c r="BS78" s="187"/>
      <c r="BT78" s="187"/>
      <c r="BU78" s="187"/>
      <c r="BV78" s="187"/>
      <c r="BW78" s="187"/>
      <c r="BX78" s="187"/>
      <c r="BY78" s="227"/>
      <c r="BZ78" s="227"/>
      <c r="CA78" s="227"/>
      <c r="CB78" s="227"/>
      <c r="CC78" s="227"/>
      <c r="CD78" s="224"/>
      <c r="CE78" s="224"/>
      <c r="CF78" s="224"/>
      <c r="CG78" s="224"/>
      <c r="CH78" s="224"/>
      <c r="CJ78" s="252" t="str">
        <f t="shared" si="96"/>
        <v/>
      </c>
      <c r="CK78" s="253" t="str">
        <f>IF(CL78="","",IF(ISNUMBER(MATCH(CL78,$CL$6:CL77,0)),"",CJ78))</f>
        <v/>
      </c>
      <c r="CL78" s="181" t="str">
        <f t="shared" si="97"/>
        <v/>
      </c>
      <c r="CM78" s="175" t="str">
        <f t="shared" si="98"/>
        <v/>
      </c>
      <c r="CN78" s="175" t="str">
        <f t="shared" si="99"/>
        <v/>
      </c>
      <c r="CO78" s="175" t="str">
        <f t="shared" si="100"/>
        <v/>
      </c>
      <c r="CP78" s="59"/>
      <c r="CQ78" s="60"/>
      <c r="CR78" s="181" t="str">
        <f>IF(CS78="","",IF(ISNUMBER(MATCH(CS78,$CS$6:CS77,0)),"",CJ78))</f>
        <v/>
      </c>
      <c r="CS78" s="181" t="str">
        <f t="shared" si="78"/>
        <v/>
      </c>
      <c r="CT78" s="177" t="str">
        <f t="shared" si="101"/>
        <v/>
      </c>
      <c r="CU78" s="177" t="str">
        <f t="shared" si="102"/>
        <v/>
      </c>
      <c r="CV78" s="256" t="str">
        <f>IF(CW78="","",IF(ISNUMBER(MATCH(CW78,$CW$6:CW77,0)),"",CJ78))</f>
        <v/>
      </c>
      <c r="CW78" s="181" t="str">
        <f t="shared" si="79"/>
        <v/>
      </c>
      <c r="CX78" s="178" t="str">
        <f t="shared" si="103"/>
        <v/>
      </c>
      <c r="CY78" s="178" t="str">
        <f t="shared" si="104"/>
        <v/>
      </c>
      <c r="CZ78" s="184" t="str">
        <f t="shared" si="105"/>
        <v/>
      </c>
      <c r="DA78" s="68"/>
      <c r="DB78" s="69"/>
      <c r="DC78" s="181" t="str">
        <f>IF(DE78="","",IF(ISNUMBER(MATCH(DE78,$DE$6:DE77,0)),"",CJ78))</f>
        <v/>
      </c>
      <c r="DD78" s="181" t="str">
        <f t="shared" si="76"/>
        <v/>
      </c>
      <c r="DE78" s="181" t="str">
        <f t="shared" si="76"/>
        <v/>
      </c>
      <c r="DF78" s="177" t="str">
        <f t="shared" si="106"/>
        <v/>
      </c>
      <c r="DG78" s="185" t="str">
        <f t="shared" si="107"/>
        <v/>
      </c>
      <c r="DH78" s="77"/>
      <c r="DI78" s="69"/>
      <c r="DJ78" s="181" t="str">
        <f>IF(DL78="","",IF(ISNUMBER(MATCH(DL78,$DL$6:DL77,0)),"",CJ78))</f>
        <v/>
      </c>
      <c r="DK78" s="181" t="str">
        <f t="shared" si="77"/>
        <v/>
      </c>
      <c r="DL78" s="181" t="str">
        <f t="shared" si="77"/>
        <v/>
      </c>
      <c r="DM78" s="177" t="str">
        <f t="shared" si="108"/>
        <v/>
      </c>
      <c r="DN78" s="177" t="str">
        <f t="shared" si="109"/>
        <v/>
      </c>
      <c r="DO78" s="181" t="str">
        <f t="shared" si="80"/>
        <v/>
      </c>
      <c r="DP78" s="51"/>
      <c r="DQ78" s="51"/>
      <c r="DR78" s="51"/>
      <c r="EA78" s="227">
        <f t="shared" si="110"/>
        <v>0</v>
      </c>
      <c r="EB78" s="227">
        <f t="shared" si="81"/>
        <v>1</v>
      </c>
      <c r="EC78" s="227">
        <f t="shared" si="111"/>
        <v>1900</v>
      </c>
      <c r="EE78" s="227" t="str">
        <f t="shared" si="112"/>
        <v/>
      </c>
      <c r="EF78" s="227" t="str">
        <f t="shared" si="82"/>
        <v/>
      </c>
      <c r="EG78" s="227" t="str">
        <f t="shared" si="113"/>
        <v/>
      </c>
      <c r="EI78" s="227" t="str">
        <f t="shared" si="114"/>
        <v/>
      </c>
      <c r="EJ78" s="227" t="str">
        <f t="shared" si="83"/>
        <v/>
      </c>
      <c r="EK78" s="227" t="str">
        <f t="shared" si="115"/>
        <v/>
      </c>
      <c r="EM78" s="227" t="str">
        <f t="shared" si="116"/>
        <v/>
      </c>
      <c r="EN78" s="227" t="str">
        <f t="shared" si="84"/>
        <v/>
      </c>
      <c r="EO78" s="227" t="str">
        <f t="shared" si="117"/>
        <v/>
      </c>
      <c r="EQ78" s="227" t="str">
        <f t="shared" si="118"/>
        <v/>
      </c>
      <c r="ER78" s="227" t="str">
        <f t="shared" si="85"/>
        <v/>
      </c>
      <c r="ES78" s="227" t="str">
        <f t="shared" si="119"/>
        <v/>
      </c>
    </row>
    <row r="79" spans="2:149" x14ac:dyDescent="0.25">
      <c r="B79" s="160">
        <f>IF(COUNTIF(INDEX(Form!$B$9:$K$83,ROW(Calc!B73),),"")&lt;10,ROW(B81),0)</f>
        <v>0</v>
      </c>
      <c r="C79" s="161"/>
      <c r="E79" s="183" t="str">
        <f t="shared" si="75"/>
        <v/>
      </c>
      <c r="G79" s="52"/>
      <c r="H79" s="52"/>
      <c r="I79" s="224" t="str">
        <f t="shared" si="86"/>
        <v/>
      </c>
      <c r="J79" s="224" t="str">
        <f t="shared" si="87"/>
        <v/>
      </c>
      <c r="K79" s="52"/>
      <c r="L79" s="224" t="str">
        <f>IF(P79="","",IF(ISNUMBER(MATCH(P79,$P$6:P78,0)),"",Y79))</f>
        <v/>
      </c>
      <c r="M79" s="224" t="str">
        <f>IF(Q79="","",IF(ISNUMBER(MATCH(Q79,$Q$6:Q78,0)),"",Y79))</f>
        <v/>
      </c>
      <c r="N79" s="224" t="str">
        <f>IF(R79="","",IF(ISNUMBER(MATCH(R79,$R$6:R78,0)),"",Y79))</f>
        <v/>
      </c>
      <c r="O79" s="224" t="str">
        <f>IF(S79="","",IF(ISNUMBER(MATCH(S79,$S$6:S78,0)),"",Y79))</f>
        <v/>
      </c>
      <c r="P79" s="224" t="str">
        <f t="shared" si="88"/>
        <v/>
      </c>
      <c r="Q79" s="224" t="str">
        <f t="shared" si="89"/>
        <v/>
      </c>
      <c r="R79" s="224" t="str">
        <f t="shared" si="90"/>
        <v/>
      </c>
      <c r="S79" s="224" t="str">
        <f t="shared" si="91"/>
        <v/>
      </c>
      <c r="T79" s="175" t="str">
        <f t="shared" si="92"/>
        <v/>
      </c>
      <c r="U79" s="175" t="str">
        <f t="shared" si="93"/>
        <v/>
      </c>
      <c r="V79" s="175" t="str">
        <f t="shared" si="94"/>
        <v/>
      </c>
      <c r="W79" s="175" t="str">
        <f t="shared" si="95"/>
        <v/>
      </c>
      <c r="X79" s="52"/>
      <c r="Y79" s="248"/>
      <c r="Z79" s="186"/>
      <c r="AA79" s="187"/>
      <c r="AB79" s="187"/>
      <c r="AC79" s="187"/>
      <c r="AD79" s="187"/>
      <c r="AE79" s="187"/>
      <c r="AF79" s="187"/>
      <c r="AG79" s="187"/>
      <c r="AH79" s="187"/>
      <c r="AI79" s="187"/>
      <c r="AJ79" s="187"/>
      <c r="AK79" s="187"/>
      <c r="AL79" s="187"/>
      <c r="AM79" s="187"/>
      <c r="AN79" s="187"/>
      <c r="AO79" s="187"/>
      <c r="AP79" s="187"/>
      <c r="AQ79" s="187"/>
      <c r="AR79" s="187"/>
      <c r="AS79" s="187"/>
      <c r="AT79" s="187"/>
      <c r="AU79" s="187"/>
      <c r="AV79" s="187"/>
      <c r="AW79" s="187"/>
      <c r="AX79" s="187"/>
      <c r="AY79" s="187"/>
      <c r="AZ79" s="187"/>
      <c r="BA79" s="187"/>
      <c r="BB79" s="187"/>
      <c r="BC79" s="187"/>
      <c r="BD79" s="187"/>
      <c r="BE79" s="187"/>
      <c r="BF79" s="187"/>
      <c r="BG79" s="187"/>
      <c r="BH79" s="187"/>
      <c r="BI79" s="187"/>
      <c r="BJ79" s="187"/>
      <c r="BK79" s="187"/>
      <c r="BL79" s="187"/>
      <c r="BM79" s="187"/>
      <c r="BN79" s="187"/>
      <c r="BO79" s="187"/>
      <c r="BP79" s="187"/>
      <c r="BQ79" s="187"/>
      <c r="BR79" s="187"/>
      <c r="BS79" s="187"/>
      <c r="BT79" s="187"/>
      <c r="BU79" s="187"/>
      <c r="BV79" s="187"/>
      <c r="BW79" s="187"/>
      <c r="BX79" s="187"/>
      <c r="BY79" s="227"/>
      <c r="BZ79" s="227"/>
      <c r="CA79" s="227"/>
      <c r="CB79" s="227"/>
      <c r="CC79" s="227"/>
      <c r="CD79" s="224"/>
      <c r="CE79" s="224"/>
      <c r="CF79" s="224"/>
      <c r="CG79" s="224"/>
      <c r="CH79" s="224"/>
      <c r="CJ79" s="252" t="str">
        <f t="shared" si="96"/>
        <v/>
      </c>
      <c r="CK79" s="253" t="str">
        <f>IF(CL79="","",IF(ISNUMBER(MATCH(CL79,$CL$6:CL78,0)),"",CJ79))</f>
        <v/>
      </c>
      <c r="CL79" s="181" t="str">
        <f t="shared" si="97"/>
        <v/>
      </c>
      <c r="CM79" s="175" t="str">
        <f t="shared" si="98"/>
        <v/>
      </c>
      <c r="CN79" s="175" t="str">
        <f t="shared" si="99"/>
        <v/>
      </c>
      <c r="CO79" s="175" t="str">
        <f t="shared" si="100"/>
        <v/>
      </c>
      <c r="CP79" s="59"/>
      <c r="CQ79" s="60"/>
      <c r="CR79" s="181" t="str">
        <f>IF(CS79="","",IF(ISNUMBER(MATCH(CS79,$CS$6:CS78,0)),"",CJ79))</f>
        <v/>
      </c>
      <c r="CS79" s="181" t="str">
        <f t="shared" si="78"/>
        <v/>
      </c>
      <c r="CT79" s="177" t="str">
        <f t="shared" si="101"/>
        <v/>
      </c>
      <c r="CU79" s="177" t="str">
        <f t="shared" si="102"/>
        <v/>
      </c>
      <c r="CV79" s="256" t="str">
        <f>IF(CW79="","",IF(ISNUMBER(MATCH(CW79,$CW$6:CW78,0)),"",CJ79))</f>
        <v/>
      </c>
      <c r="CW79" s="181" t="str">
        <f t="shared" si="79"/>
        <v/>
      </c>
      <c r="CX79" s="178" t="str">
        <f t="shared" si="103"/>
        <v/>
      </c>
      <c r="CY79" s="178" t="str">
        <f t="shared" si="104"/>
        <v/>
      </c>
      <c r="CZ79" s="184" t="str">
        <f t="shared" si="105"/>
        <v/>
      </c>
      <c r="DA79" s="68"/>
      <c r="DB79" s="69"/>
      <c r="DC79" s="181" t="str">
        <f>IF(DE79="","",IF(ISNUMBER(MATCH(DE79,$DE$6:DE78,0)),"",CJ79))</f>
        <v/>
      </c>
      <c r="DD79" s="181" t="str">
        <f t="shared" si="76"/>
        <v/>
      </c>
      <c r="DE79" s="181" t="str">
        <f t="shared" si="76"/>
        <v/>
      </c>
      <c r="DF79" s="177" t="str">
        <f t="shared" si="106"/>
        <v/>
      </c>
      <c r="DG79" s="185" t="str">
        <f t="shared" si="107"/>
        <v/>
      </c>
      <c r="DH79" s="77"/>
      <c r="DI79" s="69"/>
      <c r="DJ79" s="181" t="str">
        <f>IF(DL79="","",IF(ISNUMBER(MATCH(DL79,$DL$6:DL78,0)),"",CJ79))</f>
        <v/>
      </c>
      <c r="DK79" s="181" t="str">
        <f t="shared" si="77"/>
        <v/>
      </c>
      <c r="DL79" s="181" t="str">
        <f t="shared" si="77"/>
        <v/>
      </c>
      <c r="DM79" s="177" t="str">
        <f t="shared" si="108"/>
        <v/>
      </c>
      <c r="DN79" s="177" t="str">
        <f t="shared" si="109"/>
        <v/>
      </c>
      <c r="DO79" s="181" t="str">
        <f t="shared" si="80"/>
        <v/>
      </c>
      <c r="DP79" s="51"/>
      <c r="DQ79" s="51"/>
      <c r="DR79" s="51"/>
      <c r="EA79" s="227">
        <f t="shared" si="110"/>
        <v>0</v>
      </c>
      <c r="EB79" s="227">
        <f t="shared" si="81"/>
        <v>1</v>
      </c>
      <c r="EC79" s="227">
        <f t="shared" si="111"/>
        <v>1900</v>
      </c>
      <c r="EE79" s="227" t="str">
        <f t="shared" si="112"/>
        <v/>
      </c>
      <c r="EF79" s="227" t="str">
        <f t="shared" si="82"/>
        <v/>
      </c>
      <c r="EG79" s="227" t="str">
        <f t="shared" si="113"/>
        <v/>
      </c>
      <c r="EI79" s="227" t="str">
        <f t="shared" si="114"/>
        <v/>
      </c>
      <c r="EJ79" s="227" t="str">
        <f t="shared" si="83"/>
        <v/>
      </c>
      <c r="EK79" s="227" t="str">
        <f t="shared" si="115"/>
        <v/>
      </c>
      <c r="EM79" s="227" t="str">
        <f t="shared" si="116"/>
        <v/>
      </c>
      <c r="EN79" s="227" t="str">
        <f t="shared" si="84"/>
        <v/>
      </c>
      <c r="EO79" s="227" t="str">
        <f t="shared" si="117"/>
        <v/>
      </c>
      <c r="EQ79" s="227" t="str">
        <f t="shared" si="118"/>
        <v/>
      </c>
      <c r="ER79" s="227" t="str">
        <f t="shared" si="85"/>
        <v/>
      </c>
      <c r="ES79" s="227" t="str">
        <f t="shared" si="119"/>
        <v/>
      </c>
    </row>
    <row r="80" spans="2:149" x14ac:dyDescent="0.25">
      <c r="B80" s="160">
        <f>IF(COUNTIF(INDEX(Form!$B$9:$K$83,ROW(Calc!B74),),"")&lt;10,ROW(B82),0)</f>
        <v>0</v>
      </c>
      <c r="C80" s="161"/>
      <c r="E80" s="183" t="str">
        <f t="shared" si="75"/>
        <v/>
      </c>
      <c r="G80" s="52"/>
      <c r="H80" s="52"/>
      <c r="I80" s="224" t="str">
        <f t="shared" si="86"/>
        <v/>
      </c>
      <c r="J80" s="224" t="str">
        <f t="shared" si="87"/>
        <v/>
      </c>
      <c r="K80" s="52"/>
      <c r="L80" s="224" t="str">
        <f>IF(P80="","",IF(ISNUMBER(MATCH(P80,$P$6:P79,0)),"",Y80))</f>
        <v/>
      </c>
      <c r="M80" s="224" t="str">
        <f>IF(Q80="","",IF(ISNUMBER(MATCH(Q80,$Q$6:Q79,0)),"",Y80))</f>
        <v/>
      </c>
      <c r="N80" s="224" t="str">
        <f>IF(R80="","",IF(ISNUMBER(MATCH(R80,$R$6:R79,0)),"",Y80))</f>
        <v/>
      </c>
      <c r="O80" s="224" t="str">
        <f>IF(S80="","",IF(ISNUMBER(MATCH(S80,$S$6:S79,0)),"",Y80))</f>
        <v/>
      </c>
      <c r="P80" s="224" t="str">
        <f t="shared" si="88"/>
        <v/>
      </c>
      <c r="Q80" s="224" t="str">
        <f t="shared" si="89"/>
        <v/>
      </c>
      <c r="R80" s="224" t="str">
        <f t="shared" si="90"/>
        <v/>
      </c>
      <c r="S80" s="224" t="str">
        <f t="shared" si="91"/>
        <v/>
      </c>
      <c r="T80" s="175" t="str">
        <f t="shared" si="92"/>
        <v/>
      </c>
      <c r="U80" s="175" t="str">
        <f t="shared" si="93"/>
        <v/>
      </c>
      <c r="V80" s="175" t="str">
        <f t="shared" si="94"/>
        <v/>
      </c>
      <c r="W80" s="175" t="str">
        <f t="shared" si="95"/>
        <v/>
      </c>
      <c r="X80" s="52"/>
      <c r="Y80" s="248"/>
      <c r="Z80" s="186"/>
      <c r="AA80" s="187"/>
      <c r="AB80" s="187"/>
      <c r="AC80" s="187"/>
      <c r="AD80" s="187"/>
      <c r="AE80" s="187"/>
      <c r="AF80" s="187"/>
      <c r="AG80" s="187"/>
      <c r="AH80" s="187"/>
      <c r="AI80" s="187"/>
      <c r="AJ80" s="187"/>
      <c r="AK80" s="187"/>
      <c r="AL80" s="187"/>
      <c r="AM80" s="187"/>
      <c r="AN80" s="187"/>
      <c r="AO80" s="187"/>
      <c r="AP80" s="187"/>
      <c r="AQ80" s="187"/>
      <c r="AR80" s="187"/>
      <c r="AS80" s="187"/>
      <c r="AT80" s="187"/>
      <c r="AU80" s="187"/>
      <c r="AV80" s="187"/>
      <c r="AW80" s="187"/>
      <c r="AX80" s="187"/>
      <c r="AY80" s="187"/>
      <c r="AZ80" s="187"/>
      <c r="BA80" s="187"/>
      <c r="BB80" s="187"/>
      <c r="BC80" s="187"/>
      <c r="BD80" s="187"/>
      <c r="BE80" s="187"/>
      <c r="BF80" s="187"/>
      <c r="BG80" s="187"/>
      <c r="BH80" s="187"/>
      <c r="BI80" s="187"/>
      <c r="BJ80" s="187"/>
      <c r="BK80" s="187"/>
      <c r="BL80" s="187"/>
      <c r="BM80" s="187"/>
      <c r="BN80" s="187"/>
      <c r="BO80" s="187"/>
      <c r="BP80" s="187"/>
      <c r="BQ80" s="187"/>
      <c r="BR80" s="187"/>
      <c r="BS80" s="187"/>
      <c r="BT80" s="187"/>
      <c r="BU80" s="187"/>
      <c r="BV80" s="187"/>
      <c r="BW80" s="187"/>
      <c r="BX80" s="187"/>
      <c r="BY80" s="227"/>
      <c r="BZ80" s="227"/>
      <c r="CA80" s="227"/>
      <c r="CB80" s="227"/>
      <c r="CC80" s="227"/>
      <c r="CD80" s="224"/>
      <c r="CE80" s="224"/>
      <c r="CF80" s="224"/>
      <c r="CG80" s="224"/>
      <c r="CH80" s="224"/>
      <c r="CJ80" s="252" t="str">
        <f t="shared" si="96"/>
        <v/>
      </c>
      <c r="CK80" s="253" t="str">
        <f>IF(CL80="","",IF(ISNUMBER(MATCH(CL80,$CL$6:CL79,0)),"",CJ80))</f>
        <v/>
      </c>
      <c r="CL80" s="181" t="str">
        <f t="shared" si="97"/>
        <v/>
      </c>
      <c r="CM80" s="175" t="str">
        <f t="shared" si="98"/>
        <v/>
      </c>
      <c r="CN80" s="175" t="str">
        <f t="shared" si="99"/>
        <v/>
      </c>
      <c r="CO80" s="175" t="str">
        <f t="shared" si="100"/>
        <v/>
      </c>
      <c r="CP80" s="59"/>
      <c r="CQ80" s="60"/>
      <c r="CR80" s="181" t="str">
        <f>IF(CS80="","",IF(ISNUMBER(MATCH(CS80,$CS$6:CS79,0)),"",CJ80))</f>
        <v/>
      </c>
      <c r="CS80" s="181" t="str">
        <f t="shared" si="78"/>
        <v/>
      </c>
      <c r="CT80" s="177" t="str">
        <f t="shared" si="101"/>
        <v/>
      </c>
      <c r="CU80" s="177" t="str">
        <f t="shared" si="102"/>
        <v/>
      </c>
      <c r="CV80" s="256" t="str">
        <f>IF(CW80="","",IF(ISNUMBER(MATCH(CW80,$CW$6:CW79,0)),"",CJ80))</f>
        <v/>
      </c>
      <c r="CW80" s="181" t="str">
        <f t="shared" si="79"/>
        <v/>
      </c>
      <c r="CX80" s="178" t="str">
        <f t="shared" si="103"/>
        <v/>
      </c>
      <c r="CY80" s="178" t="str">
        <f t="shared" si="104"/>
        <v/>
      </c>
      <c r="CZ80" s="184" t="str">
        <f t="shared" si="105"/>
        <v/>
      </c>
      <c r="DA80" s="68"/>
      <c r="DB80" s="69"/>
      <c r="DC80" s="181" t="str">
        <f>IF(DE80="","",IF(ISNUMBER(MATCH(DE80,$DE$6:DE79,0)),"",CJ80))</f>
        <v/>
      </c>
      <c r="DD80" s="181" t="str">
        <f t="shared" si="76"/>
        <v/>
      </c>
      <c r="DE80" s="181" t="str">
        <f t="shared" si="76"/>
        <v/>
      </c>
      <c r="DF80" s="177" t="str">
        <f t="shared" si="106"/>
        <v/>
      </c>
      <c r="DG80" s="185" t="str">
        <f t="shared" si="107"/>
        <v/>
      </c>
      <c r="DH80" s="77"/>
      <c r="DI80" s="69"/>
      <c r="DJ80" s="181" t="str">
        <f>IF(DL80="","",IF(ISNUMBER(MATCH(DL80,$DL$6:DL79,0)),"",CJ80))</f>
        <v/>
      </c>
      <c r="DK80" s="181" t="str">
        <f t="shared" si="77"/>
        <v/>
      </c>
      <c r="DL80" s="181" t="str">
        <f t="shared" si="77"/>
        <v/>
      </c>
      <c r="DM80" s="177" t="str">
        <f t="shared" si="108"/>
        <v/>
      </c>
      <c r="DN80" s="177" t="str">
        <f t="shared" si="109"/>
        <v/>
      </c>
      <c r="DO80" s="181" t="str">
        <f t="shared" si="80"/>
        <v/>
      </c>
      <c r="DP80" s="51"/>
      <c r="DQ80" s="51"/>
      <c r="DR80" s="51"/>
      <c r="EA80" s="227">
        <f t="shared" si="110"/>
        <v>0</v>
      </c>
      <c r="EB80" s="227">
        <f t="shared" si="81"/>
        <v>1</v>
      </c>
      <c r="EC80" s="227">
        <f t="shared" si="111"/>
        <v>1900</v>
      </c>
      <c r="EE80" s="227" t="str">
        <f t="shared" si="112"/>
        <v/>
      </c>
      <c r="EF80" s="227" t="str">
        <f t="shared" si="82"/>
        <v/>
      </c>
      <c r="EG80" s="227" t="str">
        <f t="shared" si="113"/>
        <v/>
      </c>
      <c r="EI80" s="227" t="str">
        <f t="shared" si="114"/>
        <v/>
      </c>
      <c r="EJ80" s="227" t="str">
        <f t="shared" si="83"/>
        <v/>
      </c>
      <c r="EK80" s="227" t="str">
        <f t="shared" si="115"/>
        <v/>
      </c>
      <c r="EM80" s="227" t="str">
        <f t="shared" si="116"/>
        <v/>
      </c>
      <c r="EN80" s="227" t="str">
        <f t="shared" si="84"/>
        <v/>
      </c>
      <c r="EO80" s="227" t="str">
        <f t="shared" si="117"/>
        <v/>
      </c>
      <c r="EQ80" s="227" t="str">
        <f t="shared" si="118"/>
        <v/>
      </c>
      <c r="ER80" s="227" t="str">
        <f t="shared" si="85"/>
        <v/>
      </c>
      <c r="ES80" s="227" t="str">
        <f t="shared" si="119"/>
        <v/>
      </c>
    </row>
    <row r="81" spans="2:149" x14ac:dyDescent="0.25">
      <c r="B81" s="160">
        <f>IF(COUNTIF(INDEX(Form!$B$9:$K$83,ROW(Calc!B75),),"")&lt;10,ROW(B83),0)</f>
        <v>0</v>
      </c>
      <c r="C81" s="161"/>
      <c r="E81" s="183" t="str">
        <f t="shared" si="75"/>
        <v/>
      </c>
      <c r="G81" s="52"/>
      <c r="H81" s="52"/>
      <c r="I81" s="224" t="str">
        <f t="shared" si="86"/>
        <v/>
      </c>
      <c r="J81" s="224" t="str">
        <f t="shared" si="87"/>
        <v/>
      </c>
      <c r="K81" s="52"/>
      <c r="L81" s="224" t="str">
        <f>IF(P81="","",IF(ISNUMBER(MATCH(P81,$P$6:P80,0)),"",Y81))</f>
        <v/>
      </c>
      <c r="M81" s="224" t="str">
        <f>IF(Q81="","",IF(ISNUMBER(MATCH(Q81,$Q$6:Q80,0)),"",Y81))</f>
        <v/>
      </c>
      <c r="N81" s="224" t="str">
        <f>IF(R81="","",IF(ISNUMBER(MATCH(R81,$R$6:R80,0)),"",Y81))</f>
        <v/>
      </c>
      <c r="O81" s="224" t="str">
        <f>IF(S81="","",IF(ISNUMBER(MATCH(S81,$S$6:S80,0)),"",Y81))</f>
        <v/>
      </c>
      <c r="P81" s="224" t="str">
        <f t="shared" si="88"/>
        <v/>
      </c>
      <c r="Q81" s="224" t="str">
        <f t="shared" si="89"/>
        <v/>
      </c>
      <c r="R81" s="224" t="str">
        <f t="shared" si="90"/>
        <v/>
      </c>
      <c r="S81" s="224" t="str">
        <f t="shared" si="91"/>
        <v/>
      </c>
      <c r="T81" s="175" t="str">
        <f t="shared" si="92"/>
        <v/>
      </c>
      <c r="U81" s="175" t="str">
        <f t="shared" si="93"/>
        <v/>
      </c>
      <c r="V81" s="175" t="str">
        <f t="shared" si="94"/>
        <v/>
      </c>
      <c r="W81" s="175" t="str">
        <f t="shared" si="95"/>
        <v/>
      </c>
      <c r="X81" s="52"/>
      <c r="Y81" s="248"/>
      <c r="Z81" s="186"/>
      <c r="AA81" s="187"/>
      <c r="AB81" s="187"/>
      <c r="AC81" s="187"/>
      <c r="AD81" s="187"/>
      <c r="AE81" s="187"/>
      <c r="AF81" s="187"/>
      <c r="AG81" s="187"/>
      <c r="AH81" s="187"/>
      <c r="AI81" s="187"/>
      <c r="AJ81" s="187"/>
      <c r="AK81" s="187"/>
      <c r="AL81" s="187"/>
      <c r="AM81" s="187"/>
      <c r="AN81" s="187"/>
      <c r="AO81" s="187"/>
      <c r="AP81" s="187"/>
      <c r="AQ81" s="187"/>
      <c r="AR81" s="187"/>
      <c r="AS81" s="187"/>
      <c r="AT81" s="187"/>
      <c r="AU81" s="187"/>
      <c r="AV81" s="187"/>
      <c r="AW81" s="187"/>
      <c r="AX81" s="187"/>
      <c r="AY81" s="187"/>
      <c r="AZ81" s="187"/>
      <c r="BA81" s="187"/>
      <c r="BB81" s="187"/>
      <c r="BC81" s="187"/>
      <c r="BD81" s="187"/>
      <c r="BE81" s="187"/>
      <c r="BF81" s="187"/>
      <c r="BG81" s="187"/>
      <c r="BH81" s="187"/>
      <c r="BI81" s="187"/>
      <c r="BJ81" s="187"/>
      <c r="BK81" s="187"/>
      <c r="BL81" s="187"/>
      <c r="BM81" s="187"/>
      <c r="BN81" s="187"/>
      <c r="BO81" s="187"/>
      <c r="BP81" s="187"/>
      <c r="BQ81" s="187"/>
      <c r="BR81" s="187"/>
      <c r="BS81" s="187"/>
      <c r="BT81" s="187"/>
      <c r="BU81" s="187"/>
      <c r="BV81" s="187"/>
      <c r="BW81" s="187"/>
      <c r="BX81" s="187"/>
      <c r="BY81" s="227"/>
      <c r="BZ81" s="227"/>
      <c r="CA81" s="227"/>
      <c r="CB81" s="227"/>
      <c r="CC81" s="227"/>
      <c r="CD81" s="224"/>
      <c r="CE81" s="224"/>
      <c r="CF81" s="224"/>
      <c r="CG81" s="224"/>
      <c r="CH81" s="224"/>
      <c r="CJ81" s="252" t="str">
        <f t="shared" si="96"/>
        <v/>
      </c>
      <c r="CK81" s="253" t="str">
        <f>IF(CL81="","",IF(ISNUMBER(MATCH(CL81,$CL$6:CL80,0)),"",CJ81))</f>
        <v/>
      </c>
      <c r="CL81" s="181" t="str">
        <f t="shared" si="97"/>
        <v/>
      </c>
      <c r="CM81" s="175" t="str">
        <f t="shared" si="98"/>
        <v/>
      </c>
      <c r="CN81" s="175" t="str">
        <f t="shared" si="99"/>
        <v/>
      </c>
      <c r="CO81" s="175" t="str">
        <f t="shared" si="100"/>
        <v/>
      </c>
      <c r="CP81" s="59"/>
      <c r="CQ81" s="60"/>
      <c r="CR81" s="181" t="str">
        <f>IF(CS81="","",IF(ISNUMBER(MATCH(CS81,$CS$6:CS80,0)),"",CJ81))</f>
        <v/>
      </c>
      <c r="CS81" s="181" t="str">
        <f t="shared" si="78"/>
        <v/>
      </c>
      <c r="CT81" s="177" t="str">
        <f t="shared" si="101"/>
        <v/>
      </c>
      <c r="CU81" s="177" t="str">
        <f t="shared" si="102"/>
        <v/>
      </c>
      <c r="CV81" s="256" t="str">
        <f>IF(CW81="","",IF(ISNUMBER(MATCH(CW81,$CW$6:CW80,0)),"",CJ81))</f>
        <v/>
      </c>
      <c r="CW81" s="181" t="str">
        <f t="shared" si="79"/>
        <v/>
      </c>
      <c r="CX81" s="178" t="str">
        <f t="shared" si="103"/>
        <v/>
      </c>
      <c r="CY81" s="178" t="str">
        <f t="shared" si="104"/>
        <v/>
      </c>
      <c r="CZ81" s="184" t="str">
        <f t="shared" si="105"/>
        <v/>
      </c>
      <c r="DA81" s="68"/>
      <c r="DB81" s="69"/>
      <c r="DC81" s="181" t="str">
        <f>IF(DE81="","",IF(ISNUMBER(MATCH(DE81,$DE$6:DE80,0)),"",CJ81))</f>
        <v/>
      </c>
      <c r="DD81" s="181" t="str">
        <f t="shared" si="76"/>
        <v/>
      </c>
      <c r="DE81" s="181" t="str">
        <f t="shared" si="76"/>
        <v/>
      </c>
      <c r="DF81" s="177" t="str">
        <f t="shared" si="106"/>
        <v/>
      </c>
      <c r="DG81" s="185" t="str">
        <f t="shared" si="107"/>
        <v/>
      </c>
      <c r="DH81" s="77"/>
      <c r="DI81" s="69"/>
      <c r="DJ81" s="181" t="str">
        <f>IF(DL81="","",IF(ISNUMBER(MATCH(DL81,$DL$6:DL80,0)),"",CJ81))</f>
        <v/>
      </c>
      <c r="DK81" s="181" t="str">
        <f t="shared" si="77"/>
        <v/>
      </c>
      <c r="DL81" s="181" t="str">
        <f t="shared" si="77"/>
        <v/>
      </c>
      <c r="DM81" s="177" t="str">
        <f t="shared" si="108"/>
        <v/>
      </c>
      <c r="DN81" s="177" t="str">
        <f t="shared" si="109"/>
        <v/>
      </c>
      <c r="DO81" s="181" t="str">
        <f t="shared" si="80"/>
        <v/>
      </c>
      <c r="DP81" s="51"/>
      <c r="DQ81" s="51"/>
      <c r="DR81" s="51"/>
      <c r="EA81" s="227">
        <f t="shared" si="110"/>
        <v>0</v>
      </c>
      <c r="EB81" s="227">
        <f t="shared" si="81"/>
        <v>1</v>
      </c>
      <c r="EC81" s="227">
        <f t="shared" si="111"/>
        <v>1900</v>
      </c>
      <c r="EE81" s="227" t="str">
        <f t="shared" si="112"/>
        <v/>
      </c>
      <c r="EF81" s="227" t="str">
        <f t="shared" si="82"/>
        <v/>
      </c>
      <c r="EG81" s="227" t="str">
        <f t="shared" si="113"/>
        <v/>
      </c>
      <c r="EI81" s="227" t="str">
        <f t="shared" si="114"/>
        <v/>
      </c>
      <c r="EJ81" s="227" t="str">
        <f t="shared" si="83"/>
        <v/>
      </c>
      <c r="EK81" s="227" t="str">
        <f t="shared" si="115"/>
        <v/>
      </c>
      <c r="EM81" s="227" t="str">
        <f t="shared" si="116"/>
        <v/>
      </c>
      <c r="EN81" s="227" t="str">
        <f t="shared" si="84"/>
        <v/>
      </c>
      <c r="EO81" s="227" t="str">
        <f t="shared" si="117"/>
        <v/>
      </c>
      <c r="EQ81" s="227" t="str">
        <f t="shared" si="118"/>
        <v/>
      </c>
      <c r="ER81" s="227" t="str">
        <f t="shared" si="85"/>
        <v/>
      </c>
      <c r="ES81" s="227" t="str">
        <f t="shared" si="119"/>
        <v/>
      </c>
    </row>
    <row r="82" spans="2:149" x14ac:dyDescent="0.25">
      <c r="C82" s="161"/>
      <c r="E82" s="183" t="str">
        <f t="shared" si="75"/>
        <v/>
      </c>
      <c r="G82" s="52"/>
      <c r="H82" s="52"/>
      <c r="I82" s="224" t="str">
        <f t="shared" si="86"/>
        <v/>
      </c>
      <c r="J82" s="224" t="str">
        <f t="shared" si="87"/>
        <v/>
      </c>
      <c r="K82" s="52"/>
      <c r="L82" s="224" t="str">
        <f>IF(P82="","",IF(ISNUMBER(MATCH(P82,$P$6:P81,0)),"",Y82))</f>
        <v/>
      </c>
      <c r="M82" s="224" t="str">
        <f>IF(Q82="","",IF(ISNUMBER(MATCH(Q82,$Q$6:Q81,0)),"",Y82))</f>
        <v/>
      </c>
      <c r="N82" s="224" t="str">
        <f>IF(R82="","",IF(ISNUMBER(MATCH(R82,$R$6:R81,0)),"",Y82))</f>
        <v/>
      </c>
      <c r="O82" s="224" t="str">
        <f>IF(S82="","",IF(ISNUMBER(MATCH(S82,$S$6:S81,0)),"",Y82))</f>
        <v/>
      </c>
      <c r="P82" s="224" t="str">
        <f t="shared" si="88"/>
        <v/>
      </c>
      <c r="Q82" s="224" t="str">
        <f t="shared" si="89"/>
        <v/>
      </c>
      <c r="R82" s="224" t="str">
        <f t="shared" si="90"/>
        <v/>
      </c>
      <c r="S82" s="224" t="str">
        <f t="shared" si="91"/>
        <v/>
      </c>
      <c r="T82" s="175" t="str">
        <f t="shared" si="92"/>
        <v/>
      </c>
      <c r="U82" s="175" t="str">
        <f t="shared" si="93"/>
        <v/>
      </c>
      <c r="V82" s="175" t="str">
        <f t="shared" si="94"/>
        <v/>
      </c>
      <c r="W82" s="175" t="str">
        <f t="shared" si="95"/>
        <v/>
      </c>
      <c r="X82" s="52"/>
      <c r="Y82" s="248"/>
      <c r="Z82" s="186"/>
      <c r="AA82" s="187"/>
      <c r="AB82" s="187"/>
      <c r="AC82" s="187"/>
      <c r="AD82" s="187"/>
      <c r="AE82" s="187"/>
      <c r="AF82" s="187"/>
      <c r="AG82" s="187"/>
      <c r="AH82" s="187"/>
      <c r="AI82" s="187"/>
      <c r="AJ82" s="187"/>
      <c r="AK82" s="187"/>
      <c r="AL82" s="187"/>
      <c r="AM82" s="187"/>
      <c r="AN82" s="187"/>
      <c r="AO82" s="187"/>
      <c r="AP82" s="187"/>
      <c r="AQ82" s="187"/>
      <c r="AR82" s="187"/>
      <c r="AS82" s="187"/>
      <c r="AT82" s="187"/>
      <c r="AU82" s="187"/>
      <c r="AV82" s="187"/>
      <c r="AW82" s="187"/>
      <c r="AX82" s="187"/>
      <c r="AY82" s="187"/>
      <c r="AZ82" s="187"/>
      <c r="BA82" s="187"/>
      <c r="BB82" s="187"/>
      <c r="BC82" s="187"/>
      <c r="BD82" s="187"/>
      <c r="BE82" s="187"/>
      <c r="BF82" s="187"/>
      <c r="BG82" s="187"/>
      <c r="BH82" s="187"/>
      <c r="BI82" s="187"/>
      <c r="BJ82" s="187"/>
      <c r="BK82" s="187"/>
      <c r="BL82" s="187"/>
      <c r="BM82" s="187"/>
      <c r="BN82" s="187"/>
      <c r="BO82" s="187"/>
      <c r="BP82" s="187"/>
      <c r="BQ82" s="187"/>
      <c r="BR82" s="187"/>
      <c r="BS82" s="187"/>
      <c r="BT82" s="187"/>
      <c r="BU82" s="187"/>
      <c r="BV82" s="187"/>
      <c r="BW82" s="187"/>
      <c r="BX82" s="187"/>
      <c r="BY82" s="227"/>
      <c r="BZ82" s="227"/>
      <c r="CA82" s="227"/>
      <c r="CB82" s="227"/>
      <c r="CC82" s="227"/>
      <c r="CD82" s="224"/>
      <c r="CE82" s="224"/>
      <c r="CF82" s="224"/>
      <c r="CG82" s="224"/>
      <c r="CH82" s="224"/>
      <c r="CJ82" s="252" t="str">
        <f t="shared" si="96"/>
        <v/>
      </c>
      <c r="CK82" s="253" t="str">
        <f>IF(CL82="","",IF(ISNUMBER(MATCH(CL82,$CL$6:CL81,0)),"",CJ82))</f>
        <v/>
      </c>
      <c r="CL82" s="181" t="str">
        <f t="shared" si="97"/>
        <v/>
      </c>
      <c r="CM82" s="175" t="str">
        <f t="shared" si="98"/>
        <v/>
      </c>
      <c r="CN82" s="175" t="str">
        <f t="shared" si="99"/>
        <v/>
      </c>
      <c r="CO82" s="175" t="str">
        <f t="shared" si="100"/>
        <v/>
      </c>
      <c r="CP82" s="59"/>
      <c r="CQ82" s="60"/>
      <c r="CR82" s="181" t="str">
        <f>IF(CS82="","",IF(ISNUMBER(MATCH(CS82,$CS$6:CS81,0)),"",CJ82))</f>
        <v/>
      </c>
      <c r="CS82" s="181" t="str">
        <f t="shared" si="78"/>
        <v/>
      </c>
      <c r="CT82" s="177" t="str">
        <f t="shared" si="101"/>
        <v/>
      </c>
      <c r="CU82" s="177" t="str">
        <f t="shared" si="102"/>
        <v/>
      </c>
      <c r="CV82" s="256" t="str">
        <f>IF(CW82="","",IF(ISNUMBER(MATCH(CW82,$CW$6:CW81,0)),"",CJ82))</f>
        <v/>
      </c>
      <c r="CW82" s="181" t="str">
        <f t="shared" si="79"/>
        <v/>
      </c>
      <c r="CX82" s="178" t="str">
        <f t="shared" si="103"/>
        <v/>
      </c>
      <c r="CY82" s="178" t="str">
        <f t="shared" si="104"/>
        <v/>
      </c>
      <c r="CZ82" s="184" t="str">
        <f t="shared" si="105"/>
        <v/>
      </c>
      <c r="DA82" s="68"/>
      <c r="DB82" s="69"/>
      <c r="DC82" s="181" t="str">
        <f>IF(DE82="","",IF(ISNUMBER(MATCH(DE82,$DE$6:DE81,0)),"",CJ82))</f>
        <v/>
      </c>
      <c r="DD82" s="181" t="str">
        <f t="shared" si="76"/>
        <v/>
      </c>
      <c r="DE82" s="181" t="str">
        <f t="shared" si="76"/>
        <v/>
      </c>
      <c r="DF82" s="177" t="str">
        <f t="shared" si="106"/>
        <v/>
      </c>
      <c r="DG82" s="185" t="str">
        <f t="shared" si="107"/>
        <v/>
      </c>
      <c r="DH82" s="77"/>
      <c r="DI82" s="69"/>
      <c r="DJ82" s="181" t="str">
        <f>IF(DL82="","",IF(ISNUMBER(MATCH(DL82,$DL$6:DL81,0)),"",CJ82))</f>
        <v/>
      </c>
      <c r="DK82" s="181" t="str">
        <f t="shared" si="77"/>
        <v/>
      </c>
      <c r="DL82" s="181" t="str">
        <f t="shared" si="77"/>
        <v/>
      </c>
      <c r="DM82" s="177" t="str">
        <f t="shared" si="108"/>
        <v/>
      </c>
      <c r="DN82" s="177" t="str">
        <f t="shared" si="109"/>
        <v/>
      </c>
      <c r="DO82" s="181" t="str">
        <f t="shared" si="80"/>
        <v/>
      </c>
      <c r="DP82" s="51"/>
      <c r="DQ82" s="51"/>
      <c r="DR82" s="51"/>
      <c r="EA82" s="227">
        <f t="shared" si="110"/>
        <v>0</v>
      </c>
      <c r="EB82" s="227">
        <f t="shared" si="81"/>
        <v>1</v>
      </c>
      <c r="EC82" s="227">
        <f t="shared" si="111"/>
        <v>1900</v>
      </c>
      <c r="EE82" s="227" t="str">
        <f t="shared" si="112"/>
        <v/>
      </c>
      <c r="EF82" s="227" t="str">
        <f t="shared" si="82"/>
        <v/>
      </c>
      <c r="EG82" s="227" t="str">
        <f t="shared" si="113"/>
        <v/>
      </c>
      <c r="EI82" s="227" t="str">
        <f t="shared" si="114"/>
        <v/>
      </c>
      <c r="EJ82" s="227" t="str">
        <f t="shared" si="83"/>
        <v/>
      </c>
      <c r="EK82" s="227" t="str">
        <f t="shared" si="115"/>
        <v/>
      </c>
      <c r="EM82" s="227" t="str">
        <f t="shared" si="116"/>
        <v/>
      </c>
      <c r="EN82" s="227" t="str">
        <f t="shared" si="84"/>
        <v/>
      </c>
      <c r="EO82" s="227" t="str">
        <f t="shared" si="117"/>
        <v/>
      </c>
      <c r="EQ82" s="227" t="str">
        <f t="shared" si="118"/>
        <v/>
      </c>
      <c r="ER82" s="227" t="str">
        <f t="shared" si="85"/>
        <v/>
      </c>
      <c r="ES82" s="227" t="str">
        <f t="shared" si="119"/>
        <v/>
      </c>
    </row>
    <row r="83" spans="2:149" x14ac:dyDescent="0.25">
      <c r="E83" s="183" t="str">
        <f t="shared" si="75"/>
        <v/>
      </c>
      <c r="G83" s="52"/>
      <c r="H83" s="52"/>
      <c r="I83" s="224" t="str">
        <f t="shared" si="86"/>
        <v/>
      </c>
      <c r="J83" s="224" t="str">
        <f t="shared" si="87"/>
        <v/>
      </c>
      <c r="K83" s="52"/>
      <c r="L83" s="224" t="str">
        <f>IF(P83="","",IF(ISNUMBER(MATCH(P83,$P$6:P82,0)),"",Y83))</f>
        <v/>
      </c>
      <c r="M83" s="224" t="str">
        <f>IF(Q83="","",IF(ISNUMBER(MATCH(Q83,$Q$6:Q82,0)),"",Y83))</f>
        <v/>
      </c>
      <c r="N83" s="224" t="str">
        <f>IF(R83="","",IF(ISNUMBER(MATCH(R83,$R$6:R82,0)),"",Y83))</f>
        <v/>
      </c>
      <c r="O83" s="224" t="str">
        <f>IF(S83="","",IF(ISNUMBER(MATCH(S83,$S$6:S82,0)),"",Y83))</f>
        <v/>
      </c>
      <c r="P83" s="224" t="str">
        <f t="shared" si="88"/>
        <v/>
      </c>
      <c r="Q83" s="224" t="str">
        <f t="shared" si="89"/>
        <v/>
      </c>
      <c r="R83" s="224" t="str">
        <f t="shared" si="90"/>
        <v/>
      </c>
      <c r="S83" s="224" t="str">
        <f t="shared" si="91"/>
        <v/>
      </c>
      <c r="T83" s="175" t="str">
        <f t="shared" si="92"/>
        <v/>
      </c>
      <c r="U83" s="175" t="str">
        <f t="shared" si="93"/>
        <v/>
      </c>
      <c r="V83" s="175" t="str">
        <f t="shared" si="94"/>
        <v/>
      </c>
      <c r="W83" s="175" t="str">
        <f t="shared" si="95"/>
        <v/>
      </c>
      <c r="X83" s="52"/>
      <c r="Y83" s="248"/>
      <c r="Z83" s="186"/>
      <c r="AA83" s="187"/>
      <c r="AB83" s="187"/>
      <c r="AC83" s="187"/>
      <c r="AD83" s="187"/>
      <c r="AE83" s="187"/>
      <c r="AF83" s="187"/>
      <c r="AG83" s="187"/>
      <c r="AH83" s="187"/>
      <c r="AI83" s="187"/>
      <c r="AJ83" s="187"/>
      <c r="AK83" s="187"/>
      <c r="AL83" s="187"/>
      <c r="AM83" s="187"/>
      <c r="AN83" s="187"/>
      <c r="AO83" s="187"/>
      <c r="AP83" s="187"/>
      <c r="AQ83" s="187"/>
      <c r="AR83" s="187"/>
      <c r="AS83" s="187"/>
      <c r="AT83" s="187"/>
      <c r="AU83" s="187"/>
      <c r="AV83" s="187"/>
      <c r="AW83" s="187"/>
      <c r="AX83" s="187"/>
      <c r="AY83" s="187"/>
      <c r="AZ83" s="187"/>
      <c r="BA83" s="187"/>
      <c r="BB83" s="187"/>
      <c r="BC83" s="187"/>
      <c r="BD83" s="187"/>
      <c r="BE83" s="187"/>
      <c r="BF83" s="187"/>
      <c r="BG83" s="187"/>
      <c r="BH83" s="187"/>
      <c r="BI83" s="187"/>
      <c r="BJ83" s="187"/>
      <c r="BK83" s="187"/>
      <c r="BL83" s="187"/>
      <c r="BM83" s="187"/>
      <c r="BN83" s="187"/>
      <c r="BO83" s="187"/>
      <c r="BP83" s="187"/>
      <c r="BQ83" s="187"/>
      <c r="BR83" s="187"/>
      <c r="BS83" s="187"/>
      <c r="BT83" s="187"/>
      <c r="BU83" s="187"/>
      <c r="BV83" s="187"/>
      <c r="BW83" s="187"/>
      <c r="BX83" s="187"/>
      <c r="BY83" s="227"/>
      <c r="BZ83" s="227"/>
      <c r="CA83" s="227"/>
      <c r="CB83" s="227"/>
      <c r="CC83" s="227"/>
      <c r="CD83" s="224"/>
      <c r="CE83" s="224"/>
      <c r="CF83" s="224"/>
      <c r="CG83" s="224"/>
      <c r="CH83" s="224"/>
      <c r="CJ83" s="252" t="str">
        <f t="shared" si="96"/>
        <v/>
      </c>
      <c r="CK83" s="253" t="str">
        <f>IF(CL83="","",IF(ISNUMBER(MATCH(CL83,$CL$6:CL82,0)),"",CJ83))</f>
        <v/>
      </c>
      <c r="CL83" s="181" t="str">
        <f t="shared" si="97"/>
        <v/>
      </c>
      <c r="CM83" s="175" t="str">
        <f t="shared" si="98"/>
        <v/>
      </c>
      <c r="CN83" s="175" t="str">
        <f t="shared" si="99"/>
        <v/>
      </c>
      <c r="CO83" s="175" t="str">
        <f t="shared" si="100"/>
        <v/>
      </c>
      <c r="CP83" s="59"/>
      <c r="CQ83" s="60"/>
      <c r="CR83" s="181" t="str">
        <f>IF(CS83="","",IF(ISNUMBER(MATCH(CS83,$CS$6:CS82,0)),"",CJ83))</f>
        <v/>
      </c>
      <c r="CS83" s="181" t="str">
        <f t="shared" si="78"/>
        <v/>
      </c>
      <c r="CT83" s="177" t="str">
        <f t="shared" si="101"/>
        <v/>
      </c>
      <c r="CU83" s="177" t="str">
        <f t="shared" si="102"/>
        <v/>
      </c>
      <c r="CV83" s="256" t="str">
        <f>IF(CW83="","",IF(ISNUMBER(MATCH(CW83,$CW$6:CW82,0)),"",CJ83))</f>
        <v/>
      </c>
      <c r="CW83" s="181" t="str">
        <f t="shared" si="79"/>
        <v/>
      </c>
      <c r="CX83" s="178" t="str">
        <f t="shared" si="103"/>
        <v/>
      </c>
      <c r="CY83" s="178" t="str">
        <f t="shared" si="104"/>
        <v/>
      </c>
      <c r="CZ83" s="184" t="str">
        <f t="shared" si="105"/>
        <v/>
      </c>
      <c r="DA83" s="68"/>
      <c r="DB83" s="69"/>
      <c r="DC83" s="181" t="str">
        <f>IF(DE83="","",IF(ISNUMBER(MATCH(DE83,$DE$6:DE82,0)),"",CJ83))</f>
        <v/>
      </c>
      <c r="DD83" s="181" t="str">
        <f t="shared" si="76"/>
        <v/>
      </c>
      <c r="DE83" s="181" t="str">
        <f t="shared" si="76"/>
        <v/>
      </c>
      <c r="DF83" s="177" t="str">
        <f t="shared" si="106"/>
        <v/>
      </c>
      <c r="DG83" s="185" t="str">
        <f t="shared" si="107"/>
        <v/>
      </c>
      <c r="DH83" s="77"/>
      <c r="DI83" s="69"/>
      <c r="DJ83" s="181" t="str">
        <f>IF(DL83="","",IF(ISNUMBER(MATCH(DL83,$DL$6:DL82,0)),"",CJ83))</f>
        <v/>
      </c>
      <c r="DK83" s="181" t="str">
        <f t="shared" si="77"/>
        <v/>
      </c>
      <c r="DL83" s="181" t="str">
        <f t="shared" si="77"/>
        <v/>
      </c>
      <c r="DM83" s="177" t="str">
        <f t="shared" si="108"/>
        <v/>
      </c>
      <c r="DN83" s="177" t="str">
        <f t="shared" si="109"/>
        <v/>
      </c>
      <c r="DO83" s="181" t="str">
        <f t="shared" si="80"/>
        <v/>
      </c>
      <c r="DP83" s="51"/>
      <c r="DQ83" s="51"/>
      <c r="DR83" s="51"/>
      <c r="EA83" s="227">
        <f t="shared" si="110"/>
        <v>0</v>
      </c>
      <c r="EB83" s="227">
        <f t="shared" si="81"/>
        <v>1</v>
      </c>
      <c r="EC83" s="227">
        <f t="shared" si="111"/>
        <v>1900</v>
      </c>
      <c r="EE83" s="227" t="str">
        <f t="shared" si="112"/>
        <v/>
      </c>
      <c r="EF83" s="227" t="str">
        <f t="shared" si="82"/>
        <v/>
      </c>
      <c r="EG83" s="227" t="str">
        <f t="shared" si="113"/>
        <v/>
      </c>
      <c r="EI83" s="227" t="str">
        <f t="shared" si="114"/>
        <v/>
      </c>
      <c r="EJ83" s="227" t="str">
        <f t="shared" si="83"/>
        <v/>
      </c>
      <c r="EK83" s="227" t="str">
        <f t="shared" si="115"/>
        <v/>
      </c>
      <c r="EM83" s="227" t="str">
        <f t="shared" si="116"/>
        <v/>
      </c>
      <c r="EN83" s="227" t="str">
        <f t="shared" si="84"/>
        <v/>
      </c>
      <c r="EO83" s="227" t="str">
        <f t="shared" si="117"/>
        <v/>
      </c>
      <c r="EQ83" s="227" t="str">
        <f t="shared" si="118"/>
        <v/>
      </c>
      <c r="ER83" s="227" t="str">
        <f t="shared" si="85"/>
        <v/>
      </c>
      <c r="ES83" s="227" t="str">
        <f t="shared" si="119"/>
        <v/>
      </c>
    </row>
    <row r="84" spans="2:149" x14ac:dyDescent="0.25">
      <c r="E84" s="183" t="str">
        <f t="shared" si="75"/>
        <v/>
      </c>
      <c r="G84" s="52"/>
      <c r="H84" s="52"/>
      <c r="I84" s="224" t="str">
        <f t="shared" si="86"/>
        <v/>
      </c>
      <c r="J84" s="224" t="str">
        <f t="shared" si="87"/>
        <v/>
      </c>
      <c r="K84" s="52"/>
      <c r="L84" s="224" t="str">
        <f>IF(P84="","",IF(ISNUMBER(MATCH(P84,$P$6:P83,0)),"",Y84))</f>
        <v/>
      </c>
      <c r="M84" s="224" t="str">
        <f>IF(Q84="","",IF(ISNUMBER(MATCH(Q84,$Q$6:Q83,0)),"",Y84))</f>
        <v/>
      </c>
      <c r="N84" s="224" t="str">
        <f>IF(R84="","",IF(ISNUMBER(MATCH(R84,$R$6:R83,0)),"",Y84))</f>
        <v/>
      </c>
      <c r="O84" s="224" t="str">
        <f>IF(S84="","",IF(ISNUMBER(MATCH(S84,$S$6:S83,0)),"",Y84))</f>
        <v/>
      </c>
      <c r="P84" s="224" t="str">
        <f t="shared" si="88"/>
        <v/>
      </c>
      <c r="Q84" s="224" t="str">
        <f t="shared" si="89"/>
        <v/>
      </c>
      <c r="R84" s="224" t="str">
        <f t="shared" si="90"/>
        <v/>
      </c>
      <c r="S84" s="224" t="str">
        <f t="shared" si="91"/>
        <v/>
      </c>
      <c r="T84" s="175" t="str">
        <f t="shared" si="92"/>
        <v/>
      </c>
      <c r="U84" s="175" t="str">
        <f t="shared" si="93"/>
        <v/>
      </c>
      <c r="V84" s="175" t="str">
        <f t="shared" si="94"/>
        <v/>
      </c>
      <c r="W84" s="175" t="str">
        <f t="shared" si="95"/>
        <v/>
      </c>
      <c r="X84" s="52"/>
      <c r="Y84" s="248"/>
      <c r="Z84" s="186"/>
      <c r="AA84" s="187"/>
      <c r="AB84" s="187"/>
      <c r="AC84" s="187"/>
      <c r="AD84" s="187"/>
      <c r="AE84" s="187"/>
      <c r="AF84" s="187"/>
      <c r="AG84" s="187"/>
      <c r="AH84" s="187"/>
      <c r="AI84" s="187"/>
      <c r="AJ84" s="187"/>
      <c r="AK84" s="187"/>
      <c r="AL84" s="187"/>
      <c r="AM84" s="187"/>
      <c r="AN84" s="187"/>
      <c r="AO84" s="187"/>
      <c r="AP84" s="187"/>
      <c r="AQ84" s="187"/>
      <c r="AR84" s="187"/>
      <c r="AS84" s="187"/>
      <c r="AT84" s="187"/>
      <c r="AU84" s="187"/>
      <c r="AV84" s="187"/>
      <c r="AW84" s="187"/>
      <c r="AX84" s="187"/>
      <c r="AY84" s="187"/>
      <c r="AZ84" s="187"/>
      <c r="BA84" s="187"/>
      <c r="BB84" s="187"/>
      <c r="BC84" s="187"/>
      <c r="BD84" s="187"/>
      <c r="BE84" s="187"/>
      <c r="BF84" s="187"/>
      <c r="BG84" s="187"/>
      <c r="BH84" s="187"/>
      <c r="BI84" s="187"/>
      <c r="BJ84" s="187"/>
      <c r="BK84" s="187"/>
      <c r="BL84" s="187"/>
      <c r="BM84" s="187"/>
      <c r="BN84" s="187"/>
      <c r="BO84" s="187"/>
      <c r="BP84" s="187"/>
      <c r="BQ84" s="187"/>
      <c r="BR84" s="187"/>
      <c r="BS84" s="187"/>
      <c r="BT84" s="187"/>
      <c r="BU84" s="187"/>
      <c r="BV84" s="187"/>
      <c r="BW84" s="187"/>
      <c r="BX84" s="187"/>
      <c r="BY84" s="227"/>
      <c r="BZ84" s="227"/>
      <c r="CA84" s="227"/>
      <c r="CB84" s="227"/>
      <c r="CC84" s="227"/>
      <c r="CD84" s="224"/>
      <c r="CE84" s="224"/>
      <c r="CF84" s="224"/>
      <c r="CG84" s="224"/>
      <c r="CH84" s="224"/>
      <c r="CJ84" s="252" t="str">
        <f t="shared" si="96"/>
        <v/>
      </c>
      <c r="CK84" s="253" t="str">
        <f>IF(CL84="","",IF(ISNUMBER(MATCH(CL84,$CL$6:CL83,0)),"",CJ84))</f>
        <v/>
      </c>
      <c r="CL84" s="181" t="str">
        <f t="shared" si="97"/>
        <v/>
      </c>
      <c r="CM84" s="175" t="str">
        <f t="shared" si="98"/>
        <v/>
      </c>
      <c r="CN84" s="175" t="str">
        <f t="shared" si="99"/>
        <v/>
      </c>
      <c r="CO84" s="175" t="str">
        <f t="shared" si="100"/>
        <v/>
      </c>
      <c r="CP84" s="59"/>
      <c r="CQ84" s="60"/>
      <c r="CR84" s="181" t="str">
        <f>IF(CS84="","",IF(ISNUMBER(MATCH(CS84,$CS$6:CS83,0)),"",CJ84))</f>
        <v/>
      </c>
      <c r="CS84" s="181" t="str">
        <f t="shared" si="78"/>
        <v/>
      </c>
      <c r="CT84" s="177" t="str">
        <f t="shared" si="101"/>
        <v/>
      </c>
      <c r="CU84" s="177" t="str">
        <f t="shared" si="102"/>
        <v/>
      </c>
      <c r="CV84" s="256" t="str">
        <f>IF(CW84="","",IF(ISNUMBER(MATCH(CW84,$CW$6:CW83,0)),"",CJ84))</f>
        <v/>
      </c>
      <c r="CW84" s="181" t="str">
        <f t="shared" si="79"/>
        <v/>
      </c>
      <c r="CX84" s="178" t="str">
        <f t="shared" si="103"/>
        <v/>
      </c>
      <c r="CY84" s="178" t="str">
        <f t="shared" si="104"/>
        <v/>
      </c>
      <c r="CZ84" s="184" t="str">
        <f t="shared" si="105"/>
        <v/>
      </c>
      <c r="DA84" s="68"/>
      <c r="DB84" s="69"/>
      <c r="DC84" s="181" t="str">
        <f>IF(DE84="","",IF(ISNUMBER(MATCH(DE84,$DE$6:DE83,0)),"",CJ84))</f>
        <v/>
      </c>
      <c r="DD84" s="181" t="str">
        <f t="shared" si="76"/>
        <v/>
      </c>
      <c r="DE84" s="181" t="str">
        <f t="shared" si="76"/>
        <v/>
      </c>
      <c r="DF84" s="177" t="str">
        <f t="shared" si="106"/>
        <v/>
      </c>
      <c r="DG84" s="185" t="str">
        <f t="shared" si="107"/>
        <v/>
      </c>
      <c r="DH84" s="77"/>
      <c r="DI84" s="69"/>
      <c r="DJ84" s="181" t="str">
        <f>IF(DL84="","",IF(ISNUMBER(MATCH(DL84,$DL$6:DL83,0)),"",CJ84))</f>
        <v/>
      </c>
      <c r="DK84" s="181" t="str">
        <f t="shared" si="77"/>
        <v/>
      </c>
      <c r="DL84" s="181" t="str">
        <f t="shared" si="77"/>
        <v/>
      </c>
      <c r="DM84" s="177" t="str">
        <f t="shared" si="108"/>
        <v/>
      </c>
      <c r="DN84" s="177" t="str">
        <f t="shared" si="109"/>
        <v/>
      </c>
      <c r="DO84" s="181" t="str">
        <f t="shared" si="80"/>
        <v/>
      </c>
      <c r="DP84" s="51"/>
      <c r="DQ84" s="51"/>
      <c r="DR84" s="51"/>
      <c r="EA84" s="227">
        <f t="shared" si="110"/>
        <v>0</v>
      </c>
      <c r="EB84" s="227">
        <f t="shared" si="81"/>
        <v>1</v>
      </c>
      <c r="EC84" s="227">
        <f t="shared" si="111"/>
        <v>1900</v>
      </c>
      <c r="EE84" s="227" t="str">
        <f t="shared" si="112"/>
        <v/>
      </c>
      <c r="EF84" s="227" t="str">
        <f t="shared" si="82"/>
        <v/>
      </c>
      <c r="EG84" s="227" t="str">
        <f t="shared" si="113"/>
        <v/>
      </c>
      <c r="EI84" s="227" t="str">
        <f t="shared" si="114"/>
        <v/>
      </c>
      <c r="EJ84" s="227" t="str">
        <f t="shared" si="83"/>
        <v/>
      </c>
      <c r="EK84" s="227" t="str">
        <f t="shared" si="115"/>
        <v/>
      </c>
      <c r="EM84" s="227" t="str">
        <f t="shared" si="116"/>
        <v/>
      </c>
      <c r="EN84" s="227" t="str">
        <f t="shared" si="84"/>
        <v/>
      </c>
      <c r="EO84" s="227" t="str">
        <f t="shared" si="117"/>
        <v/>
      </c>
      <c r="EQ84" s="227" t="str">
        <f t="shared" si="118"/>
        <v/>
      </c>
      <c r="ER84" s="227" t="str">
        <f t="shared" si="85"/>
        <v/>
      </c>
      <c r="ES84" s="227" t="str">
        <f t="shared" si="119"/>
        <v/>
      </c>
    </row>
    <row r="85" spans="2:149" x14ac:dyDescent="0.25">
      <c r="E85" s="183" t="str">
        <f t="shared" si="75"/>
        <v/>
      </c>
      <c r="G85" s="52"/>
      <c r="H85" s="52"/>
      <c r="I85" s="224" t="str">
        <f t="shared" si="86"/>
        <v/>
      </c>
      <c r="J85" s="224" t="str">
        <f t="shared" si="87"/>
        <v/>
      </c>
      <c r="K85" s="52"/>
      <c r="L85" s="224" t="str">
        <f>IF(P85="","",IF(ISNUMBER(MATCH(P85,$P$6:P84,0)),"",Y85))</f>
        <v/>
      </c>
      <c r="M85" s="224" t="str">
        <f>IF(Q85="","",IF(ISNUMBER(MATCH(Q85,$Q$6:Q84,0)),"",Y85))</f>
        <v/>
      </c>
      <c r="N85" s="224" t="str">
        <f>IF(R85="","",IF(ISNUMBER(MATCH(R85,$R$6:R84,0)),"",Y85))</f>
        <v/>
      </c>
      <c r="O85" s="224" t="str">
        <f>IF(S85="","",IF(ISNUMBER(MATCH(S85,$S$6:S84,0)),"",Y85))</f>
        <v/>
      </c>
      <c r="P85" s="224" t="str">
        <f t="shared" si="88"/>
        <v/>
      </c>
      <c r="Q85" s="224" t="str">
        <f t="shared" si="89"/>
        <v/>
      </c>
      <c r="R85" s="224" t="str">
        <f t="shared" si="90"/>
        <v/>
      </c>
      <c r="S85" s="224" t="str">
        <f t="shared" si="91"/>
        <v/>
      </c>
      <c r="T85" s="175" t="str">
        <f t="shared" si="92"/>
        <v/>
      </c>
      <c r="U85" s="175" t="str">
        <f t="shared" si="93"/>
        <v/>
      </c>
      <c r="V85" s="175" t="str">
        <f t="shared" si="94"/>
        <v/>
      </c>
      <c r="W85" s="175" t="str">
        <f t="shared" si="95"/>
        <v/>
      </c>
      <c r="X85" s="52"/>
      <c r="Y85" s="248"/>
      <c r="Z85" s="186"/>
      <c r="AA85" s="187"/>
      <c r="AB85" s="187"/>
      <c r="AC85" s="187"/>
      <c r="AD85" s="187"/>
      <c r="AE85" s="187"/>
      <c r="AF85" s="187"/>
      <c r="AG85" s="187"/>
      <c r="AH85" s="187"/>
      <c r="AI85" s="187"/>
      <c r="AJ85" s="187"/>
      <c r="AK85" s="187"/>
      <c r="AL85" s="187"/>
      <c r="AM85" s="187"/>
      <c r="AN85" s="187"/>
      <c r="AO85" s="187"/>
      <c r="AP85" s="187"/>
      <c r="AQ85" s="187"/>
      <c r="AR85" s="187"/>
      <c r="AS85" s="187"/>
      <c r="AT85" s="187"/>
      <c r="AU85" s="187"/>
      <c r="AV85" s="187"/>
      <c r="AW85" s="187"/>
      <c r="AX85" s="187"/>
      <c r="AY85" s="187"/>
      <c r="AZ85" s="187"/>
      <c r="BA85" s="187"/>
      <c r="BB85" s="187"/>
      <c r="BC85" s="187"/>
      <c r="BD85" s="187"/>
      <c r="BE85" s="187"/>
      <c r="BF85" s="187"/>
      <c r="BG85" s="187"/>
      <c r="BH85" s="187"/>
      <c r="BI85" s="187"/>
      <c r="BJ85" s="187"/>
      <c r="BK85" s="187"/>
      <c r="BL85" s="187"/>
      <c r="BM85" s="187"/>
      <c r="BN85" s="187"/>
      <c r="BO85" s="187"/>
      <c r="BP85" s="187"/>
      <c r="BQ85" s="187"/>
      <c r="BR85" s="187"/>
      <c r="BS85" s="187"/>
      <c r="BT85" s="187"/>
      <c r="BU85" s="187"/>
      <c r="BV85" s="187"/>
      <c r="BW85" s="187"/>
      <c r="BX85" s="187"/>
      <c r="BY85" s="227"/>
      <c r="BZ85" s="227"/>
      <c r="CA85" s="227"/>
      <c r="CB85" s="227"/>
      <c r="CC85" s="227"/>
      <c r="CD85" s="224"/>
      <c r="CE85" s="224"/>
      <c r="CF85" s="224"/>
      <c r="CG85" s="224"/>
      <c r="CH85" s="224"/>
      <c r="CJ85" s="252" t="str">
        <f t="shared" si="96"/>
        <v/>
      </c>
      <c r="CK85" s="253" t="str">
        <f>IF(CL85="","",IF(ISNUMBER(MATCH(CL85,$CL$6:CL84,0)),"",CJ85))</f>
        <v/>
      </c>
      <c r="CL85" s="181" t="str">
        <f t="shared" si="97"/>
        <v/>
      </c>
      <c r="CM85" s="175" t="str">
        <f t="shared" si="98"/>
        <v/>
      </c>
      <c r="CN85" s="175" t="str">
        <f t="shared" si="99"/>
        <v/>
      </c>
      <c r="CO85" s="175" t="str">
        <f t="shared" si="100"/>
        <v/>
      </c>
      <c r="CP85" s="59"/>
      <c r="CQ85" s="60"/>
      <c r="CR85" s="181" t="str">
        <f>IF(CS85="","",IF(ISNUMBER(MATCH(CS85,$CS$6:CS84,0)),"",CJ85))</f>
        <v/>
      </c>
      <c r="CS85" s="181" t="str">
        <f t="shared" si="78"/>
        <v/>
      </c>
      <c r="CT85" s="177" t="str">
        <f t="shared" si="101"/>
        <v/>
      </c>
      <c r="CU85" s="177" t="str">
        <f t="shared" si="102"/>
        <v/>
      </c>
      <c r="CV85" s="256" t="str">
        <f>IF(CW85="","",IF(ISNUMBER(MATCH(CW85,$CW$6:CW84,0)),"",CJ85))</f>
        <v/>
      </c>
      <c r="CW85" s="181" t="str">
        <f t="shared" si="79"/>
        <v/>
      </c>
      <c r="CX85" s="178" t="str">
        <f t="shared" si="103"/>
        <v/>
      </c>
      <c r="CY85" s="178" t="str">
        <f t="shared" si="104"/>
        <v/>
      </c>
      <c r="CZ85" s="184" t="str">
        <f t="shared" si="105"/>
        <v/>
      </c>
      <c r="DA85" s="68"/>
      <c r="DB85" s="69"/>
      <c r="DC85" s="181" t="str">
        <f>IF(DE85="","",IF(ISNUMBER(MATCH(DE85,$DE$6:DE84,0)),"",CJ85))</f>
        <v/>
      </c>
      <c r="DD85" s="181" t="str">
        <f t="shared" si="76"/>
        <v/>
      </c>
      <c r="DE85" s="181" t="str">
        <f t="shared" si="76"/>
        <v/>
      </c>
      <c r="DF85" s="177" t="str">
        <f t="shared" si="106"/>
        <v/>
      </c>
      <c r="DG85" s="185" t="str">
        <f t="shared" si="107"/>
        <v/>
      </c>
      <c r="DH85" s="77"/>
      <c r="DI85" s="69"/>
      <c r="DJ85" s="181" t="str">
        <f>IF(DL85="","",IF(ISNUMBER(MATCH(DL85,$DL$6:DL84,0)),"",CJ85))</f>
        <v/>
      </c>
      <c r="DK85" s="181" t="str">
        <f t="shared" si="77"/>
        <v/>
      </c>
      <c r="DL85" s="181" t="str">
        <f t="shared" si="77"/>
        <v/>
      </c>
      <c r="DM85" s="177" t="str">
        <f t="shared" si="108"/>
        <v/>
      </c>
      <c r="DN85" s="177" t="str">
        <f t="shared" si="109"/>
        <v/>
      </c>
      <c r="DO85" s="181" t="str">
        <f t="shared" si="80"/>
        <v/>
      </c>
      <c r="DP85" s="51"/>
      <c r="DQ85" s="51"/>
      <c r="DR85" s="51"/>
      <c r="EA85" s="227">
        <f t="shared" si="110"/>
        <v>0</v>
      </c>
      <c r="EB85" s="227">
        <f t="shared" si="81"/>
        <v>1</v>
      </c>
      <c r="EC85" s="227">
        <f t="shared" si="111"/>
        <v>1900</v>
      </c>
      <c r="EE85" s="227" t="str">
        <f t="shared" si="112"/>
        <v/>
      </c>
      <c r="EF85" s="227" t="str">
        <f t="shared" si="82"/>
        <v/>
      </c>
      <c r="EG85" s="227" t="str">
        <f t="shared" si="113"/>
        <v/>
      </c>
      <c r="EI85" s="227" t="str">
        <f t="shared" si="114"/>
        <v/>
      </c>
      <c r="EJ85" s="227" t="str">
        <f t="shared" si="83"/>
        <v/>
      </c>
      <c r="EK85" s="227" t="str">
        <f t="shared" si="115"/>
        <v/>
      </c>
      <c r="EM85" s="227" t="str">
        <f t="shared" si="116"/>
        <v/>
      </c>
      <c r="EN85" s="227" t="str">
        <f t="shared" si="84"/>
        <v/>
      </c>
      <c r="EO85" s="227" t="str">
        <f t="shared" si="117"/>
        <v/>
      </c>
      <c r="EQ85" s="227" t="str">
        <f t="shared" si="118"/>
        <v/>
      </c>
      <c r="ER85" s="227" t="str">
        <f t="shared" si="85"/>
        <v/>
      </c>
      <c r="ES85" s="227" t="str">
        <f t="shared" si="119"/>
        <v/>
      </c>
    </row>
    <row r="86" spans="2:149" x14ac:dyDescent="0.25">
      <c r="E86" s="183" t="str">
        <f t="shared" si="75"/>
        <v/>
      </c>
      <c r="G86" s="52"/>
      <c r="H86" s="52"/>
      <c r="I86" s="224" t="str">
        <f t="shared" si="86"/>
        <v/>
      </c>
      <c r="J86" s="224" t="str">
        <f t="shared" si="87"/>
        <v/>
      </c>
      <c r="K86" s="52"/>
      <c r="L86" s="224" t="str">
        <f>IF(P86="","",IF(ISNUMBER(MATCH(P86,$P$6:P85,0)),"",Y86))</f>
        <v/>
      </c>
      <c r="M86" s="224" t="str">
        <f>IF(Q86="","",IF(ISNUMBER(MATCH(Q86,$Q$6:Q85,0)),"",Y86))</f>
        <v/>
      </c>
      <c r="N86" s="224" t="str">
        <f>IF(R86="","",IF(ISNUMBER(MATCH(R86,$R$6:R85,0)),"",Y86))</f>
        <v/>
      </c>
      <c r="O86" s="224" t="str">
        <f>IF(S86="","",IF(ISNUMBER(MATCH(S86,$S$6:S85,0)),"",Y86))</f>
        <v/>
      </c>
      <c r="P86" s="224" t="str">
        <f t="shared" si="88"/>
        <v/>
      </c>
      <c r="Q86" s="224" t="str">
        <f t="shared" si="89"/>
        <v/>
      </c>
      <c r="R86" s="224" t="str">
        <f t="shared" si="90"/>
        <v/>
      </c>
      <c r="S86" s="224" t="str">
        <f t="shared" si="91"/>
        <v/>
      </c>
      <c r="T86" s="175" t="str">
        <f t="shared" si="92"/>
        <v/>
      </c>
      <c r="U86" s="175" t="str">
        <f t="shared" si="93"/>
        <v/>
      </c>
      <c r="V86" s="175" t="str">
        <f t="shared" si="94"/>
        <v/>
      </c>
      <c r="W86" s="175" t="str">
        <f t="shared" si="95"/>
        <v/>
      </c>
      <c r="X86" s="52"/>
      <c r="Y86" s="248"/>
      <c r="Z86" s="186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7"/>
      <c r="AS86" s="187"/>
      <c r="AT86" s="187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7"/>
      <c r="BJ86" s="187"/>
      <c r="BK86" s="187"/>
      <c r="BL86" s="187"/>
      <c r="BM86" s="187"/>
      <c r="BN86" s="187"/>
      <c r="BO86" s="187"/>
      <c r="BP86" s="187"/>
      <c r="BQ86" s="187"/>
      <c r="BR86" s="187"/>
      <c r="BS86" s="187"/>
      <c r="BT86" s="187"/>
      <c r="BU86" s="187"/>
      <c r="BV86" s="187"/>
      <c r="BW86" s="187"/>
      <c r="BX86" s="187"/>
      <c r="BY86" s="227"/>
      <c r="BZ86" s="227"/>
      <c r="CA86" s="227"/>
      <c r="CB86" s="227"/>
      <c r="CC86" s="227"/>
      <c r="CD86" s="224"/>
      <c r="CE86" s="224"/>
      <c r="CF86" s="224"/>
      <c r="CG86" s="224"/>
      <c r="CH86" s="224"/>
      <c r="CJ86" s="252" t="str">
        <f t="shared" si="96"/>
        <v/>
      </c>
      <c r="CK86" s="253" t="str">
        <f>IF(CL86="","",IF(ISNUMBER(MATCH(CL86,$CL$6:CL85,0)),"",CJ86))</f>
        <v/>
      </c>
      <c r="CL86" s="181" t="str">
        <f t="shared" si="97"/>
        <v/>
      </c>
      <c r="CM86" s="175" t="str">
        <f t="shared" si="98"/>
        <v/>
      </c>
      <c r="CN86" s="175" t="str">
        <f t="shared" si="99"/>
        <v/>
      </c>
      <c r="CO86" s="175" t="str">
        <f t="shared" si="100"/>
        <v/>
      </c>
      <c r="CP86" s="59"/>
      <c r="CQ86" s="60"/>
      <c r="CR86" s="181" t="str">
        <f>IF(CS86="","",IF(ISNUMBER(MATCH(CS86,$CS$6:CS85,0)),"",CJ86))</f>
        <v/>
      </c>
      <c r="CS86" s="181" t="str">
        <f t="shared" si="78"/>
        <v/>
      </c>
      <c r="CT86" s="177" t="str">
        <f t="shared" si="101"/>
        <v/>
      </c>
      <c r="CU86" s="177" t="str">
        <f t="shared" si="102"/>
        <v/>
      </c>
      <c r="CV86" s="256" t="str">
        <f>IF(CW86="","",IF(ISNUMBER(MATCH(CW86,$CW$6:CW85,0)),"",CJ86))</f>
        <v/>
      </c>
      <c r="CW86" s="181" t="str">
        <f t="shared" si="79"/>
        <v/>
      </c>
      <c r="CX86" s="178" t="str">
        <f t="shared" si="103"/>
        <v/>
      </c>
      <c r="CY86" s="178" t="str">
        <f t="shared" si="104"/>
        <v/>
      </c>
      <c r="CZ86" s="184" t="str">
        <f t="shared" si="105"/>
        <v/>
      </c>
      <c r="DA86" s="68"/>
      <c r="DB86" s="69"/>
      <c r="DC86" s="181" t="str">
        <f>IF(DE86="","",IF(ISNUMBER(MATCH(DE86,$DE$6:DE85,0)),"",CJ86))</f>
        <v/>
      </c>
      <c r="DD86" s="181" t="str">
        <f t="shared" si="76"/>
        <v/>
      </c>
      <c r="DE86" s="181" t="str">
        <f t="shared" si="76"/>
        <v/>
      </c>
      <c r="DF86" s="177" t="str">
        <f t="shared" si="106"/>
        <v/>
      </c>
      <c r="DG86" s="185" t="str">
        <f t="shared" si="107"/>
        <v/>
      </c>
      <c r="DH86" s="77"/>
      <c r="DI86" s="69"/>
      <c r="DJ86" s="181" t="str">
        <f>IF(DL86="","",IF(ISNUMBER(MATCH(DL86,$DL$6:DL85,0)),"",CJ86))</f>
        <v/>
      </c>
      <c r="DK86" s="181" t="str">
        <f t="shared" si="77"/>
        <v/>
      </c>
      <c r="DL86" s="181" t="str">
        <f t="shared" si="77"/>
        <v/>
      </c>
      <c r="DM86" s="177" t="str">
        <f t="shared" si="108"/>
        <v/>
      </c>
      <c r="DN86" s="177" t="str">
        <f t="shared" si="109"/>
        <v/>
      </c>
      <c r="DO86" s="181" t="str">
        <f t="shared" si="80"/>
        <v/>
      </c>
      <c r="DP86" s="51"/>
      <c r="DQ86" s="51"/>
      <c r="DR86" s="51"/>
      <c r="EA86" s="227">
        <f t="shared" si="110"/>
        <v>0</v>
      </c>
      <c r="EB86" s="227">
        <f t="shared" si="81"/>
        <v>1</v>
      </c>
      <c r="EC86" s="227">
        <f t="shared" si="111"/>
        <v>1900</v>
      </c>
      <c r="EE86" s="227" t="str">
        <f t="shared" si="112"/>
        <v/>
      </c>
      <c r="EF86" s="227" t="str">
        <f t="shared" si="82"/>
        <v/>
      </c>
      <c r="EG86" s="227" t="str">
        <f t="shared" si="113"/>
        <v/>
      </c>
      <c r="EI86" s="227" t="str">
        <f t="shared" si="114"/>
        <v/>
      </c>
      <c r="EJ86" s="227" t="str">
        <f t="shared" si="83"/>
        <v/>
      </c>
      <c r="EK86" s="227" t="str">
        <f t="shared" si="115"/>
        <v/>
      </c>
      <c r="EM86" s="227" t="str">
        <f t="shared" si="116"/>
        <v/>
      </c>
      <c r="EN86" s="227" t="str">
        <f t="shared" si="84"/>
        <v/>
      </c>
      <c r="EO86" s="227" t="str">
        <f t="shared" si="117"/>
        <v/>
      </c>
      <c r="EQ86" s="227" t="str">
        <f t="shared" si="118"/>
        <v/>
      </c>
      <c r="ER86" s="227" t="str">
        <f t="shared" si="85"/>
        <v/>
      </c>
      <c r="ES86" s="227" t="str">
        <f t="shared" si="119"/>
        <v/>
      </c>
    </row>
    <row r="87" spans="2:149" x14ac:dyDescent="0.25">
      <c r="E87" s="183" t="str">
        <f t="shared" si="75"/>
        <v/>
      </c>
      <c r="G87" s="52"/>
      <c r="H87" s="52"/>
      <c r="I87" s="224" t="str">
        <f t="shared" si="86"/>
        <v/>
      </c>
      <c r="J87" s="224" t="str">
        <f t="shared" si="87"/>
        <v/>
      </c>
      <c r="K87" s="52"/>
      <c r="L87" s="224" t="str">
        <f>IF(P87="","",IF(ISNUMBER(MATCH(P87,$P$6:P86,0)),"",Y87))</f>
        <v/>
      </c>
      <c r="M87" s="224" t="str">
        <f>IF(Q87="","",IF(ISNUMBER(MATCH(Q87,$Q$6:Q86,0)),"",Y87))</f>
        <v/>
      </c>
      <c r="N87" s="224" t="str">
        <f>IF(R87="","",IF(ISNUMBER(MATCH(R87,$R$6:R86,0)),"",Y87))</f>
        <v/>
      </c>
      <c r="O87" s="224" t="str">
        <f>IF(S87="","",IF(ISNUMBER(MATCH(S87,$S$6:S86,0)),"",Y87))</f>
        <v/>
      </c>
      <c r="P87" s="224" t="str">
        <f t="shared" si="88"/>
        <v/>
      </c>
      <c r="Q87" s="224" t="str">
        <f t="shared" si="89"/>
        <v/>
      </c>
      <c r="R87" s="224" t="str">
        <f t="shared" si="90"/>
        <v/>
      </c>
      <c r="S87" s="224" t="str">
        <f t="shared" si="91"/>
        <v/>
      </c>
      <c r="T87" s="175" t="str">
        <f t="shared" si="92"/>
        <v/>
      </c>
      <c r="U87" s="175" t="str">
        <f t="shared" si="93"/>
        <v/>
      </c>
      <c r="V87" s="175" t="str">
        <f t="shared" si="94"/>
        <v/>
      </c>
      <c r="W87" s="175" t="str">
        <f t="shared" si="95"/>
        <v/>
      </c>
      <c r="X87" s="52"/>
      <c r="Y87" s="248"/>
      <c r="Z87" s="186"/>
      <c r="AA87" s="187"/>
      <c r="AB87" s="187"/>
      <c r="AC87" s="187"/>
      <c r="AD87" s="187"/>
      <c r="AE87" s="187"/>
      <c r="AF87" s="187"/>
      <c r="AG87" s="187"/>
      <c r="AH87" s="187"/>
      <c r="AI87" s="187"/>
      <c r="AJ87" s="187"/>
      <c r="AK87" s="187"/>
      <c r="AL87" s="187"/>
      <c r="AM87" s="187"/>
      <c r="AN87" s="187"/>
      <c r="AO87" s="187"/>
      <c r="AP87" s="187"/>
      <c r="AQ87" s="187"/>
      <c r="AR87" s="187"/>
      <c r="AS87" s="187"/>
      <c r="AT87" s="187"/>
      <c r="AU87" s="187"/>
      <c r="AV87" s="187"/>
      <c r="AW87" s="187"/>
      <c r="AX87" s="187"/>
      <c r="AY87" s="187"/>
      <c r="AZ87" s="187"/>
      <c r="BA87" s="187"/>
      <c r="BB87" s="187"/>
      <c r="BC87" s="187"/>
      <c r="BD87" s="187"/>
      <c r="BE87" s="187"/>
      <c r="BF87" s="187"/>
      <c r="BG87" s="187"/>
      <c r="BH87" s="187"/>
      <c r="BI87" s="187"/>
      <c r="BJ87" s="187"/>
      <c r="BK87" s="187"/>
      <c r="BL87" s="187"/>
      <c r="BM87" s="187"/>
      <c r="BN87" s="187"/>
      <c r="BO87" s="187"/>
      <c r="BP87" s="187"/>
      <c r="BQ87" s="187"/>
      <c r="BR87" s="187"/>
      <c r="BS87" s="187"/>
      <c r="BT87" s="187"/>
      <c r="BU87" s="187"/>
      <c r="BV87" s="187"/>
      <c r="BW87" s="187"/>
      <c r="BX87" s="187"/>
      <c r="BY87" s="227"/>
      <c r="BZ87" s="227"/>
      <c r="CA87" s="227"/>
      <c r="CB87" s="227"/>
      <c r="CC87" s="227"/>
      <c r="CD87" s="224"/>
      <c r="CE87" s="224"/>
      <c r="CF87" s="224"/>
      <c r="CG87" s="224"/>
      <c r="CH87" s="224"/>
      <c r="CJ87" s="252" t="str">
        <f t="shared" si="96"/>
        <v/>
      </c>
      <c r="CK87" s="253" t="str">
        <f>IF(CL87="","",IF(ISNUMBER(MATCH(CL87,$CL$6:CL86,0)),"",CJ87))</f>
        <v/>
      </c>
      <c r="CL87" s="181" t="str">
        <f t="shared" si="97"/>
        <v/>
      </c>
      <c r="CM87" s="175" t="str">
        <f t="shared" si="98"/>
        <v/>
      </c>
      <c r="CN87" s="175" t="str">
        <f t="shared" si="99"/>
        <v/>
      </c>
      <c r="CO87" s="175" t="str">
        <f t="shared" si="100"/>
        <v/>
      </c>
      <c r="CP87" s="59"/>
      <c r="CQ87" s="60"/>
      <c r="CR87" s="181" t="str">
        <f>IF(CS87="","",IF(ISNUMBER(MATCH(CS87,$CS$6:CS86,0)),"",CJ87))</f>
        <v/>
      </c>
      <c r="CS87" s="181" t="str">
        <f t="shared" si="78"/>
        <v/>
      </c>
      <c r="CT87" s="177" t="str">
        <f t="shared" si="101"/>
        <v/>
      </c>
      <c r="CU87" s="177" t="str">
        <f t="shared" si="102"/>
        <v/>
      </c>
      <c r="CV87" s="256" t="str">
        <f>IF(CW87="","",IF(ISNUMBER(MATCH(CW87,$CW$6:CW86,0)),"",CJ87))</f>
        <v/>
      </c>
      <c r="CW87" s="181" t="str">
        <f t="shared" si="79"/>
        <v/>
      </c>
      <c r="CX87" s="178" t="str">
        <f t="shared" si="103"/>
        <v/>
      </c>
      <c r="CY87" s="178" t="str">
        <f t="shared" si="104"/>
        <v/>
      </c>
      <c r="CZ87" s="184" t="str">
        <f t="shared" si="105"/>
        <v/>
      </c>
      <c r="DA87" s="68"/>
      <c r="DB87" s="69"/>
      <c r="DC87" s="181" t="str">
        <f>IF(DE87="","",IF(ISNUMBER(MATCH(DE87,$DE$6:DE86,0)),"",CJ87))</f>
        <v/>
      </c>
      <c r="DD87" s="181" t="str">
        <f t="shared" ref="DD87:DE106" si="120">IFERROR(INDEX($AA$7:$BX$1006,$CJ87,DD$6),"")</f>
        <v/>
      </c>
      <c r="DE87" s="181" t="str">
        <f t="shared" si="120"/>
        <v/>
      </c>
      <c r="DF87" s="177" t="str">
        <f t="shared" si="106"/>
        <v/>
      </c>
      <c r="DG87" s="185" t="str">
        <f t="shared" si="107"/>
        <v/>
      </c>
      <c r="DH87" s="77"/>
      <c r="DI87" s="69"/>
      <c r="DJ87" s="181" t="str">
        <f>IF(DL87="","",IF(ISNUMBER(MATCH(DL87,$DL$6:DL86,0)),"",CJ87))</f>
        <v/>
      </c>
      <c r="DK87" s="181" t="str">
        <f t="shared" ref="DK87:DL106" si="121">IFERROR(INDEX($AA$7:$BX$1006,$CJ87,DK$6),"")</f>
        <v/>
      </c>
      <c r="DL87" s="181" t="str">
        <f t="shared" si="121"/>
        <v/>
      </c>
      <c r="DM87" s="177" t="str">
        <f t="shared" si="108"/>
        <v/>
      </c>
      <c r="DN87" s="177" t="str">
        <f t="shared" si="109"/>
        <v/>
      </c>
      <c r="DO87" s="181" t="str">
        <f t="shared" si="80"/>
        <v/>
      </c>
      <c r="DP87" s="51"/>
      <c r="DQ87" s="51"/>
      <c r="DR87" s="51"/>
      <c r="EA87" s="227">
        <f t="shared" si="110"/>
        <v>0</v>
      </c>
      <c r="EB87" s="227">
        <f t="shared" si="81"/>
        <v>1</v>
      </c>
      <c r="EC87" s="227">
        <f t="shared" si="111"/>
        <v>1900</v>
      </c>
      <c r="EE87" s="227" t="str">
        <f t="shared" si="112"/>
        <v/>
      </c>
      <c r="EF87" s="227" t="str">
        <f t="shared" si="82"/>
        <v/>
      </c>
      <c r="EG87" s="227" t="str">
        <f t="shared" si="113"/>
        <v/>
      </c>
      <c r="EI87" s="227" t="str">
        <f t="shared" si="114"/>
        <v/>
      </c>
      <c r="EJ87" s="227" t="str">
        <f t="shared" si="83"/>
        <v/>
      </c>
      <c r="EK87" s="227" t="str">
        <f t="shared" si="115"/>
        <v/>
      </c>
      <c r="EM87" s="227" t="str">
        <f t="shared" si="116"/>
        <v/>
      </c>
      <c r="EN87" s="227" t="str">
        <f t="shared" si="84"/>
        <v/>
      </c>
      <c r="EO87" s="227" t="str">
        <f t="shared" si="117"/>
        <v/>
      </c>
      <c r="EQ87" s="227" t="str">
        <f t="shared" si="118"/>
        <v/>
      </c>
      <c r="ER87" s="227" t="str">
        <f t="shared" si="85"/>
        <v/>
      </c>
      <c r="ES87" s="227" t="str">
        <f t="shared" si="119"/>
        <v/>
      </c>
    </row>
    <row r="88" spans="2:149" x14ac:dyDescent="0.25">
      <c r="E88" s="183" t="str">
        <f t="shared" si="75"/>
        <v/>
      </c>
      <c r="G88" s="52"/>
      <c r="H88" s="52"/>
      <c r="I88" s="224" t="str">
        <f t="shared" si="86"/>
        <v/>
      </c>
      <c r="J88" s="224" t="str">
        <f t="shared" si="87"/>
        <v/>
      </c>
      <c r="K88" s="52"/>
      <c r="L88" s="224" t="str">
        <f>IF(P88="","",IF(ISNUMBER(MATCH(P88,$P$6:P87,0)),"",Y88))</f>
        <v/>
      </c>
      <c r="M88" s="224" t="str">
        <f>IF(Q88="","",IF(ISNUMBER(MATCH(Q88,$Q$6:Q87,0)),"",Y88))</f>
        <v/>
      </c>
      <c r="N88" s="224" t="str">
        <f>IF(R88="","",IF(ISNUMBER(MATCH(R88,$R$6:R87,0)),"",Y88))</f>
        <v/>
      </c>
      <c r="O88" s="224" t="str">
        <f>IF(S88="","",IF(ISNUMBER(MATCH(S88,$S$6:S87,0)),"",Y88))</f>
        <v/>
      </c>
      <c r="P88" s="224" t="str">
        <f t="shared" si="88"/>
        <v/>
      </c>
      <c r="Q88" s="224" t="str">
        <f t="shared" si="89"/>
        <v/>
      </c>
      <c r="R88" s="224" t="str">
        <f t="shared" si="90"/>
        <v/>
      </c>
      <c r="S88" s="224" t="str">
        <f t="shared" si="91"/>
        <v/>
      </c>
      <c r="T88" s="175" t="str">
        <f t="shared" si="92"/>
        <v/>
      </c>
      <c r="U88" s="175" t="str">
        <f t="shared" si="93"/>
        <v/>
      </c>
      <c r="V88" s="175" t="str">
        <f t="shared" si="94"/>
        <v/>
      </c>
      <c r="W88" s="175" t="str">
        <f t="shared" si="95"/>
        <v/>
      </c>
      <c r="X88" s="52"/>
      <c r="Y88" s="248"/>
      <c r="Z88" s="186"/>
      <c r="AA88" s="187"/>
      <c r="AB88" s="187"/>
      <c r="AC88" s="187"/>
      <c r="AD88" s="187"/>
      <c r="AE88" s="187"/>
      <c r="AF88" s="187"/>
      <c r="AG88" s="187"/>
      <c r="AH88" s="187"/>
      <c r="AI88" s="187"/>
      <c r="AJ88" s="187"/>
      <c r="AK88" s="187"/>
      <c r="AL88" s="187"/>
      <c r="AM88" s="187"/>
      <c r="AN88" s="187"/>
      <c r="AO88" s="187"/>
      <c r="AP88" s="187"/>
      <c r="AQ88" s="187"/>
      <c r="AR88" s="187"/>
      <c r="AS88" s="187"/>
      <c r="AT88" s="187"/>
      <c r="AU88" s="187"/>
      <c r="AV88" s="187"/>
      <c r="AW88" s="187"/>
      <c r="AX88" s="187"/>
      <c r="AY88" s="187"/>
      <c r="AZ88" s="187"/>
      <c r="BA88" s="187"/>
      <c r="BB88" s="187"/>
      <c r="BC88" s="187"/>
      <c r="BD88" s="187"/>
      <c r="BE88" s="187"/>
      <c r="BF88" s="187"/>
      <c r="BG88" s="187"/>
      <c r="BH88" s="187"/>
      <c r="BI88" s="187"/>
      <c r="BJ88" s="187"/>
      <c r="BK88" s="187"/>
      <c r="BL88" s="187"/>
      <c r="BM88" s="187"/>
      <c r="BN88" s="187"/>
      <c r="BO88" s="187"/>
      <c r="BP88" s="187"/>
      <c r="BQ88" s="187"/>
      <c r="BR88" s="187"/>
      <c r="BS88" s="187"/>
      <c r="BT88" s="187"/>
      <c r="BU88" s="187"/>
      <c r="BV88" s="187"/>
      <c r="BW88" s="187"/>
      <c r="BX88" s="187"/>
      <c r="BY88" s="227"/>
      <c r="BZ88" s="227"/>
      <c r="CA88" s="227"/>
      <c r="CB88" s="227"/>
      <c r="CC88" s="227"/>
      <c r="CD88" s="224"/>
      <c r="CE88" s="224"/>
      <c r="CF88" s="224"/>
      <c r="CG88" s="224"/>
      <c r="CH88" s="224"/>
      <c r="CJ88" s="252" t="str">
        <f t="shared" si="96"/>
        <v/>
      </c>
      <c r="CK88" s="253" t="str">
        <f>IF(CL88="","",IF(ISNUMBER(MATCH(CL88,$CL$6:CL87,0)),"",CJ88))</f>
        <v/>
      </c>
      <c r="CL88" s="181" t="str">
        <f t="shared" si="97"/>
        <v/>
      </c>
      <c r="CM88" s="175" t="str">
        <f t="shared" si="98"/>
        <v/>
      </c>
      <c r="CN88" s="175" t="str">
        <f t="shared" si="99"/>
        <v/>
      </c>
      <c r="CO88" s="175" t="str">
        <f t="shared" si="100"/>
        <v/>
      </c>
      <c r="CP88" s="59"/>
      <c r="CQ88" s="60"/>
      <c r="CR88" s="181" t="str">
        <f>IF(CS88="","",IF(ISNUMBER(MATCH(CS88,$CS$6:CS87,0)),"",CJ88))</f>
        <v/>
      </c>
      <c r="CS88" s="181" t="str">
        <f t="shared" si="78"/>
        <v/>
      </c>
      <c r="CT88" s="177" t="str">
        <f t="shared" si="101"/>
        <v/>
      </c>
      <c r="CU88" s="177" t="str">
        <f t="shared" si="102"/>
        <v/>
      </c>
      <c r="CV88" s="256" t="str">
        <f>IF(CW88="","",IF(ISNUMBER(MATCH(CW88,$CW$6:CW87,0)),"",CJ88))</f>
        <v/>
      </c>
      <c r="CW88" s="181" t="str">
        <f t="shared" si="79"/>
        <v/>
      </c>
      <c r="CX88" s="178" t="str">
        <f t="shared" si="103"/>
        <v/>
      </c>
      <c r="CY88" s="178" t="str">
        <f t="shared" si="104"/>
        <v/>
      </c>
      <c r="CZ88" s="184" t="str">
        <f t="shared" si="105"/>
        <v/>
      </c>
      <c r="DA88" s="68"/>
      <c r="DB88" s="69"/>
      <c r="DC88" s="181" t="str">
        <f>IF(DE88="","",IF(ISNUMBER(MATCH(DE88,$DE$6:DE87,0)),"",CJ88))</f>
        <v/>
      </c>
      <c r="DD88" s="181" t="str">
        <f t="shared" si="120"/>
        <v/>
      </c>
      <c r="DE88" s="181" t="str">
        <f t="shared" si="120"/>
        <v/>
      </c>
      <c r="DF88" s="177" t="str">
        <f t="shared" si="106"/>
        <v/>
      </c>
      <c r="DG88" s="185" t="str">
        <f t="shared" si="107"/>
        <v/>
      </c>
      <c r="DH88" s="77"/>
      <c r="DI88" s="69"/>
      <c r="DJ88" s="181" t="str">
        <f>IF(DL88="","",IF(ISNUMBER(MATCH(DL88,$DL$6:DL87,0)),"",CJ88))</f>
        <v/>
      </c>
      <c r="DK88" s="181" t="str">
        <f t="shared" si="121"/>
        <v/>
      </c>
      <c r="DL88" s="181" t="str">
        <f t="shared" si="121"/>
        <v/>
      </c>
      <c r="DM88" s="177" t="str">
        <f t="shared" si="108"/>
        <v/>
      </c>
      <c r="DN88" s="177" t="str">
        <f t="shared" si="109"/>
        <v/>
      </c>
      <c r="DO88" s="181" t="str">
        <f t="shared" si="80"/>
        <v/>
      </c>
      <c r="DP88" s="51"/>
      <c r="DQ88" s="51"/>
      <c r="DR88" s="51"/>
      <c r="EA88" s="227">
        <f t="shared" si="110"/>
        <v>0</v>
      </c>
      <c r="EB88" s="227">
        <f t="shared" si="81"/>
        <v>1</v>
      </c>
      <c r="EC88" s="227">
        <f t="shared" si="111"/>
        <v>1900</v>
      </c>
      <c r="EE88" s="227" t="str">
        <f t="shared" si="112"/>
        <v/>
      </c>
      <c r="EF88" s="227" t="str">
        <f t="shared" si="82"/>
        <v/>
      </c>
      <c r="EG88" s="227" t="str">
        <f t="shared" si="113"/>
        <v/>
      </c>
      <c r="EI88" s="227" t="str">
        <f t="shared" si="114"/>
        <v/>
      </c>
      <c r="EJ88" s="227" t="str">
        <f t="shared" si="83"/>
        <v/>
      </c>
      <c r="EK88" s="227" t="str">
        <f t="shared" si="115"/>
        <v/>
      </c>
      <c r="EM88" s="227" t="str">
        <f t="shared" si="116"/>
        <v/>
      </c>
      <c r="EN88" s="227" t="str">
        <f t="shared" si="84"/>
        <v/>
      </c>
      <c r="EO88" s="227" t="str">
        <f t="shared" si="117"/>
        <v/>
      </c>
      <c r="EQ88" s="227" t="str">
        <f t="shared" si="118"/>
        <v/>
      </c>
      <c r="ER88" s="227" t="str">
        <f t="shared" si="85"/>
        <v/>
      </c>
      <c r="ES88" s="227" t="str">
        <f t="shared" si="119"/>
        <v/>
      </c>
    </row>
    <row r="89" spans="2:149" x14ac:dyDescent="0.25">
      <c r="E89" s="183" t="str">
        <f t="shared" si="75"/>
        <v/>
      </c>
      <c r="G89" s="52"/>
      <c r="H89" s="52"/>
      <c r="I89" s="224" t="str">
        <f t="shared" si="86"/>
        <v/>
      </c>
      <c r="J89" s="224" t="str">
        <f t="shared" si="87"/>
        <v/>
      </c>
      <c r="K89" s="52"/>
      <c r="L89" s="224" t="str">
        <f>IF(P89="","",IF(ISNUMBER(MATCH(P89,$P$6:P88,0)),"",Y89))</f>
        <v/>
      </c>
      <c r="M89" s="224" t="str">
        <f>IF(Q89="","",IF(ISNUMBER(MATCH(Q89,$Q$6:Q88,0)),"",Y89))</f>
        <v/>
      </c>
      <c r="N89" s="224" t="str">
        <f>IF(R89="","",IF(ISNUMBER(MATCH(R89,$R$6:R88,0)),"",Y89))</f>
        <v/>
      </c>
      <c r="O89" s="224" t="str">
        <f>IF(S89="","",IF(ISNUMBER(MATCH(S89,$S$6:S88,0)),"",Y89))</f>
        <v/>
      </c>
      <c r="P89" s="224" t="str">
        <f t="shared" si="88"/>
        <v/>
      </c>
      <c r="Q89" s="224" t="str">
        <f t="shared" si="89"/>
        <v/>
      </c>
      <c r="R89" s="224" t="str">
        <f t="shared" si="90"/>
        <v/>
      </c>
      <c r="S89" s="224" t="str">
        <f t="shared" si="91"/>
        <v/>
      </c>
      <c r="T89" s="175" t="str">
        <f t="shared" si="92"/>
        <v/>
      </c>
      <c r="U89" s="175" t="str">
        <f t="shared" si="93"/>
        <v/>
      </c>
      <c r="V89" s="175" t="str">
        <f t="shared" si="94"/>
        <v/>
      </c>
      <c r="W89" s="175" t="str">
        <f t="shared" si="95"/>
        <v/>
      </c>
      <c r="X89" s="52"/>
      <c r="Y89" s="248"/>
      <c r="Z89" s="186"/>
      <c r="AA89" s="187"/>
      <c r="AB89" s="187"/>
      <c r="AC89" s="187"/>
      <c r="AD89" s="187"/>
      <c r="AE89" s="187"/>
      <c r="AF89" s="187"/>
      <c r="AG89" s="187"/>
      <c r="AH89" s="187"/>
      <c r="AI89" s="187"/>
      <c r="AJ89" s="187"/>
      <c r="AK89" s="187"/>
      <c r="AL89" s="187"/>
      <c r="AM89" s="187"/>
      <c r="AN89" s="187"/>
      <c r="AO89" s="187"/>
      <c r="AP89" s="187"/>
      <c r="AQ89" s="187"/>
      <c r="AR89" s="187"/>
      <c r="AS89" s="187"/>
      <c r="AT89" s="187"/>
      <c r="AU89" s="187"/>
      <c r="AV89" s="187"/>
      <c r="AW89" s="187"/>
      <c r="AX89" s="187"/>
      <c r="AY89" s="187"/>
      <c r="AZ89" s="187"/>
      <c r="BA89" s="187"/>
      <c r="BB89" s="187"/>
      <c r="BC89" s="187"/>
      <c r="BD89" s="187"/>
      <c r="BE89" s="187"/>
      <c r="BF89" s="187"/>
      <c r="BG89" s="187"/>
      <c r="BH89" s="187"/>
      <c r="BI89" s="187"/>
      <c r="BJ89" s="187"/>
      <c r="BK89" s="187"/>
      <c r="BL89" s="187"/>
      <c r="BM89" s="187"/>
      <c r="BN89" s="187"/>
      <c r="BO89" s="187"/>
      <c r="BP89" s="187"/>
      <c r="BQ89" s="187"/>
      <c r="BR89" s="187"/>
      <c r="BS89" s="187"/>
      <c r="BT89" s="187"/>
      <c r="BU89" s="187"/>
      <c r="BV89" s="187"/>
      <c r="BW89" s="187"/>
      <c r="BX89" s="187"/>
      <c r="BY89" s="227"/>
      <c r="BZ89" s="227"/>
      <c r="CA89" s="227"/>
      <c r="CB89" s="227"/>
      <c r="CC89" s="227"/>
      <c r="CD89" s="224"/>
      <c r="CE89" s="224"/>
      <c r="CF89" s="224"/>
      <c r="CG89" s="224"/>
      <c r="CH89" s="224"/>
      <c r="CJ89" s="252" t="str">
        <f t="shared" si="96"/>
        <v/>
      </c>
      <c r="CK89" s="253" t="str">
        <f>IF(CL89="","",IF(ISNUMBER(MATCH(CL89,$CL$6:CL88,0)),"",CJ89))</f>
        <v/>
      </c>
      <c r="CL89" s="181" t="str">
        <f t="shared" si="97"/>
        <v/>
      </c>
      <c r="CM89" s="175" t="str">
        <f t="shared" si="98"/>
        <v/>
      </c>
      <c r="CN89" s="175" t="str">
        <f t="shared" si="99"/>
        <v/>
      </c>
      <c r="CO89" s="175" t="str">
        <f t="shared" si="100"/>
        <v/>
      </c>
      <c r="CP89" s="59"/>
      <c r="CQ89" s="60"/>
      <c r="CR89" s="181" t="str">
        <f>IF(CS89="","",IF(ISNUMBER(MATCH(CS89,$CS$6:CS88,0)),"",CJ89))</f>
        <v/>
      </c>
      <c r="CS89" s="181" t="str">
        <f t="shared" si="78"/>
        <v/>
      </c>
      <c r="CT89" s="177" t="str">
        <f t="shared" si="101"/>
        <v/>
      </c>
      <c r="CU89" s="177" t="str">
        <f t="shared" si="102"/>
        <v/>
      </c>
      <c r="CV89" s="256" t="str">
        <f>IF(CW89="","",IF(ISNUMBER(MATCH(CW89,$CW$6:CW88,0)),"",CJ89))</f>
        <v/>
      </c>
      <c r="CW89" s="181" t="str">
        <f t="shared" si="79"/>
        <v/>
      </c>
      <c r="CX89" s="178" t="str">
        <f t="shared" si="103"/>
        <v/>
      </c>
      <c r="CY89" s="178" t="str">
        <f t="shared" si="104"/>
        <v/>
      </c>
      <c r="CZ89" s="184" t="str">
        <f t="shared" si="105"/>
        <v/>
      </c>
      <c r="DA89" s="68"/>
      <c r="DB89" s="69"/>
      <c r="DC89" s="181" t="str">
        <f>IF(DE89="","",IF(ISNUMBER(MATCH(DE89,$DE$6:DE88,0)),"",CJ89))</f>
        <v/>
      </c>
      <c r="DD89" s="181" t="str">
        <f t="shared" si="120"/>
        <v/>
      </c>
      <c r="DE89" s="181" t="str">
        <f t="shared" si="120"/>
        <v/>
      </c>
      <c r="DF89" s="177" t="str">
        <f t="shared" si="106"/>
        <v/>
      </c>
      <c r="DG89" s="185" t="str">
        <f t="shared" si="107"/>
        <v/>
      </c>
      <c r="DH89" s="77"/>
      <c r="DI89" s="69"/>
      <c r="DJ89" s="181" t="str">
        <f>IF(DL89="","",IF(ISNUMBER(MATCH(DL89,$DL$6:DL88,0)),"",CJ89))</f>
        <v/>
      </c>
      <c r="DK89" s="181" t="str">
        <f t="shared" si="121"/>
        <v/>
      </c>
      <c r="DL89" s="181" t="str">
        <f t="shared" si="121"/>
        <v/>
      </c>
      <c r="DM89" s="177" t="str">
        <f t="shared" si="108"/>
        <v/>
      </c>
      <c r="DN89" s="177" t="str">
        <f t="shared" si="109"/>
        <v/>
      </c>
      <c r="DO89" s="181" t="str">
        <f t="shared" si="80"/>
        <v/>
      </c>
      <c r="DP89" s="51"/>
      <c r="DQ89" s="51"/>
      <c r="DR89" s="51"/>
      <c r="EA89" s="227">
        <f t="shared" si="110"/>
        <v>0</v>
      </c>
      <c r="EB89" s="227">
        <f t="shared" si="81"/>
        <v>1</v>
      </c>
      <c r="EC89" s="227">
        <f t="shared" si="111"/>
        <v>1900</v>
      </c>
      <c r="EE89" s="227" t="str">
        <f t="shared" si="112"/>
        <v/>
      </c>
      <c r="EF89" s="227" t="str">
        <f t="shared" si="82"/>
        <v/>
      </c>
      <c r="EG89" s="227" t="str">
        <f t="shared" si="113"/>
        <v/>
      </c>
      <c r="EI89" s="227" t="str">
        <f t="shared" si="114"/>
        <v/>
      </c>
      <c r="EJ89" s="227" t="str">
        <f t="shared" si="83"/>
        <v/>
      </c>
      <c r="EK89" s="227" t="str">
        <f t="shared" si="115"/>
        <v/>
      </c>
      <c r="EM89" s="227" t="str">
        <f t="shared" si="116"/>
        <v/>
      </c>
      <c r="EN89" s="227" t="str">
        <f t="shared" si="84"/>
        <v/>
      </c>
      <c r="EO89" s="227" t="str">
        <f t="shared" si="117"/>
        <v/>
      </c>
      <c r="EQ89" s="227" t="str">
        <f t="shared" si="118"/>
        <v/>
      </c>
      <c r="ER89" s="227" t="str">
        <f t="shared" si="85"/>
        <v/>
      </c>
      <c r="ES89" s="227" t="str">
        <f t="shared" si="119"/>
        <v/>
      </c>
    </row>
    <row r="90" spans="2:149" x14ac:dyDescent="0.25">
      <c r="E90" s="183" t="str">
        <f t="shared" si="75"/>
        <v/>
      </c>
      <c r="G90" s="52"/>
      <c r="H90" s="52"/>
      <c r="I90" s="224" t="str">
        <f t="shared" si="86"/>
        <v/>
      </c>
      <c r="J90" s="224" t="str">
        <f t="shared" si="87"/>
        <v/>
      </c>
      <c r="K90" s="52"/>
      <c r="L90" s="224" t="str">
        <f>IF(P90="","",IF(ISNUMBER(MATCH(P90,$P$6:P89,0)),"",Y90))</f>
        <v/>
      </c>
      <c r="M90" s="224" t="str">
        <f>IF(Q90="","",IF(ISNUMBER(MATCH(Q90,$Q$6:Q89,0)),"",Y90))</f>
        <v/>
      </c>
      <c r="N90" s="224" t="str">
        <f>IF(R90="","",IF(ISNUMBER(MATCH(R90,$R$6:R89,0)),"",Y90))</f>
        <v/>
      </c>
      <c r="O90" s="224" t="str">
        <f>IF(S90="","",IF(ISNUMBER(MATCH(S90,$S$6:S89,0)),"",Y90))</f>
        <v/>
      </c>
      <c r="P90" s="224" t="str">
        <f t="shared" si="88"/>
        <v/>
      </c>
      <c r="Q90" s="224" t="str">
        <f t="shared" si="89"/>
        <v/>
      </c>
      <c r="R90" s="224" t="str">
        <f t="shared" si="90"/>
        <v/>
      </c>
      <c r="S90" s="224" t="str">
        <f t="shared" si="91"/>
        <v/>
      </c>
      <c r="T90" s="175" t="str">
        <f t="shared" si="92"/>
        <v/>
      </c>
      <c r="U90" s="175" t="str">
        <f t="shared" si="93"/>
        <v/>
      </c>
      <c r="V90" s="175" t="str">
        <f t="shared" si="94"/>
        <v/>
      </c>
      <c r="W90" s="175" t="str">
        <f t="shared" si="95"/>
        <v/>
      </c>
      <c r="X90" s="52"/>
      <c r="Y90" s="248"/>
      <c r="Z90" s="186"/>
      <c r="AA90" s="187"/>
      <c r="AB90" s="187"/>
      <c r="AC90" s="187"/>
      <c r="AD90" s="187"/>
      <c r="AE90" s="187"/>
      <c r="AF90" s="187"/>
      <c r="AG90" s="187"/>
      <c r="AH90" s="187"/>
      <c r="AI90" s="187"/>
      <c r="AJ90" s="187"/>
      <c r="AK90" s="187"/>
      <c r="AL90" s="187"/>
      <c r="AM90" s="187"/>
      <c r="AN90" s="187"/>
      <c r="AO90" s="187"/>
      <c r="AP90" s="187"/>
      <c r="AQ90" s="187"/>
      <c r="AR90" s="187"/>
      <c r="AS90" s="187"/>
      <c r="AT90" s="187"/>
      <c r="AU90" s="187"/>
      <c r="AV90" s="187"/>
      <c r="AW90" s="187"/>
      <c r="AX90" s="187"/>
      <c r="AY90" s="187"/>
      <c r="AZ90" s="187"/>
      <c r="BA90" s="187"/>
      <c r="BB90" s="187"/>
      <c r="BC90" s="187"/>
      <c r="BD90" s="187"/>
      <c r="BE90" s="187"/>
      <c r="BF90" s="187"/>
      <c r="BG90" s="187"/>
      <c r="BH90" s="187"/>
      <c r="BI90" s="187"/>
      <c r="BJ90" s="187"/>
      <c r="BK90" s="187"/>
      <c r="BL90" s="187"/>
      <c r="BM90" s="187"/>
      <c r="BN90" s="187"/>
      <c r="BO90" s="187"/>
      <c r="BP90" s="187"/>
      <c r="BQ90" s="187"/>
      <c r="BR90" s="187"/>
      <c r="BS90" s="187"/>
      <c r="BT90" s="187"/>
      <c r="BU90" s="187"/>
      <c r="BV90" s="187"/>
      <c r="BW90" s="187"/>
      <c r="BX90" s="187"/>
      <c r="BY90" s="227"/>
      <c r="BZ90" s="227"/>
      <c r="CA90" s="227"/>
      <c r="CB90" s="227"/>
      <c r="CC90" s="227"/>
      <c r="CD90" s="224"/>
      <c r="CE90" s="224"/>
      <c r="CF90" s="224"/>
      <c r="CG90" s="224"/>
      <c r="CH90" s="224"/>
      <c r="CJ90" s="252" t="str">
        <f t="shared" si="96"/>
        <v/>
      </c>
      <c r="CK90" s="253" t="str">
        <f>IF(CL90="","",IF(ISNUMBER(MATCH(CL90,$CL$6:CL89,0)),"",CJ90))</f>
        <v/>
      </c>
      <c r="CL90" s="181" t="str">
        <f t="shared" si="97"/>
        <v/>
      </c>
      <c r="CM90" s="175" t="str">
        <f t="shared" si="98"/>
        <v/>
      </c>
      <c r="CN90" s="175" t="str">
        <f t="shared" si="99"/>
        <v/>
      </c>
      <c r="CO90" s="175" t="str">
        <f t="shared" si="100"/>
        <v/>
      </c>
      <c r="CP90" s="59"/>
      <c r="CQ90" s="60"/>
      <c r="CR90" s="181" t="str">
        <f>IF(CS90="","",IF(ISNUMBER(MATCH(CS90,$CS$6:CS89,0)),"",CJ90))</f>
        <v/>
      </c>
      <c r="CS90" s="181" t="str">
        <f t="shared" si="78"/>
        <v/>
      </c>
      <c r="CT90" s="177" t="str">
        <f t="shared" si="101"/>
        <v/>
      </c>
      <c r="CU90" s="177" t="str">
        <f t="shared" si="102"/>
        <v/>
      </c>
      <c r="CV90" s="256" t="str">
        <f>IF(CW90="","",IF(ISNUMBER(MATCH(CW90,$CW$6:CW89,0)),"",CJ90))</f>
        <v/>
      </c>
      <c r="CW90" s="181" t="str">
        <f t="shared" si="79"/>
        <v/>
      </c>
      <c r="CX90" s="178" t="str">
        <f t="shared" si="103"/>
        <v/>
      </c>
      <c r="CY90" s="178" t="str">
        <f t="shared" si="104"/>
        <v/>
      </c>
      <c r="CZ90" s="184" t="str">
        <f t="shared" si="105"/>
        <v/>
      </c>
      <c r="DA90" s="68"/>
      <c r="DB90" s="69"/>
      <c r="DC90" s="181" t="str">
        <f>IF(DE90="","",IF(ISNUMBER(MATCH(DE90,$DE$6:DE89,0)),"",CJ90))</f>
        <v/>
      </c>
      <c r="DD90" s="181" t="str">
        <f t="shared" si="120"/>
        <v/>
      </c>
      <c r="DE90" s="181" t="str">
        <f t="shared" si="120"/>
        <v/>
      </c>
      <c r="DF90" s="177" t="str">
        <f t="shared" si="106"/>
        <v/>
      </c>
      <c r="DG90" s="185" t="str">
        <f t="shared" si="107"/>
        <v/>
      </c>
      <c r="DH90" s="77"/>
      <c r="DI90" s="69"/>
      <c r="DJ90" s="181" t="str">
        <f>IF(DL90="","",IF(ISNUMBER(MATCH(DL90,$DL$6:DL89,0)),"",CJ90))</f>
        <v/>
      </c>
      <c r="DK90" s="181" t="str">
        <f t="shared" si="121"/>
        <v/>
      </c>
      <c r="DL90" s="181" t="str">
        <f t="shared" si="121"/>
        <v/>
      </c>
      <c r="DM90" s="177" t="str">
        <f t="shared" si="108"/>
        <v/>
      </c>
      <c r="DN90" s="177" t="str">
        <f t="shared" si="109"/>
        <v/>
      </c>
      <c r="DO90" s="181" t="str">
        <f t="shared" si="80"/>
        <v/>
      </c>
      <c r="DP90" s="51"/>
      <c r="DQ90" s="51"/>
      <c r="DR90" s="51"/>
      <c r="EA90" s="227">
        <f t="shared" si="110"/>
        <v>0</v>
      </c>
      <c r="EB90" s="227">
        <f t="shared" si="81"/>
        <v>1</v>
      </c>
      <c r="EC90" s="227">
        <f t="shared" si="111"/>
        <v>1900</v>
      </c>
      <c r="EE90" s="227" t="str">
        <f t="shared" si="112"/>
        <v/>
      </c>
      <c r="EF90" s="227" t="str">
        <f t="shared" si="82"/>
        <v/>
      </c>
      <c r="EG90" s="227" t="str">
        <f t="shared" si="113"/>
        <v/>
      </c>
      <c r="EI90" s="227" t="str">
        <f t="shared" si="114"/>
        <v/>
      </c>
      <c r="EJ90" s="227" t="str">
        <f t="shared" si="83"/>
        <v/>
      </c>
      <c r="EK90" s="227" t="str">
        <f t="shared" si="115"/>
        <v/>
      </c>
      <c r="EM90" s="227" t="str">
        <f t="shared" si="116"/>
        <v/>
      </c>
      <c r="EN90" s="227" t="str">
        <f t="shared" si="84"/>
        <v/>
      </c>
      <c r="EO90" s="227" t="str">
        <f t="shared" si="117"/>
        <v/>
      </c>
      <c r="EQ90" s="227" t="str">
        <f t="shared" si="118"/>
        <v/>
      </c>
      <c r="ER90" s="227" t="str">
        <f t="shared" si="85"/>
        <v/>
      </c>
      <c r="ES90" s="227" t="str">
        <f t="shared" si="119"/>
        <v/>
      </c>
    </row>
    <row r="91" spans="2:149" x14ac:dyDescent="0.25">
      <c r="E91" s="183" t="str">
        <f t="shared" ref="E91:E108" si="122">IFERROR(INDEX($AA$6:$BX$6,1,SMALL($G$7:$G$56,ROW(E39)-ROW($E$6))),"")</f>
        <v/>
      </c>
      <c r="G91" s="52"/>
      <c r="H91" s="52"/>
      <c r="I91" s="224" t="str">
        <f t="shared" si="86"/>
        <v/>
      </c>
      <c r="J91" s="224" t="str">
        <f t="shared" si="87"/>
        <v/>
      </c>
      <c r="K91" s="52"/>
      <c r="L91" s="224" t="str">
        <f>IF(P91="","",IF(ISNUMBER(MATCH(P91,$P$6:P90,0)),"",Y91))</f>
        <v/>
      </c>
      <c r="M91" s="224" t="str">
        <f>IF(Q91="","",IF(ISNUMBER(MATCH(Q91,$Q$6:Q90,0)),"",Y91))</f>
        <v/>
      </c>
      <c r="N91" s="224" t="str">
        <f>IF(R91="","",IF(ISNUMBER(MATCH(R91,$R$6:R90,0)),"",Y91))</f>
        <v/>
      </c>
      <c r="O91" s="224" t="str">
        <f>IF(S91="","",IF(ISNUMBER(MATCH(S91,$S$6:S90,0)),"",Y91))</f>
        <v/>
      </c>
      <c r="P91" s="224" t="str">
        <f t="shared" si="88"/>
        <v/>
      </c>
      <c r="Q91" s="224" t="str">
        <f t="shared" si="89"/>
        <v/>
      </c>
      <c r="R91" s="224" t="str">
        <f t="shared" si="90"/>
        <v/>
      </c>
      <c r="S91" s="224" t="str">
        <f t="shared" si="91"/>
        <v/>
      </c>
      <c r="T91" s="175" t="str">
        <f t="shared" si="92"/>
        <v/>
      </c>
      <c r="U91" s="175" t="str">
        <f t="shared" si="93"/>
        <v/>
      </c>
      <c r="V91" s="175" t="str">
        <f t="shared" si="94"/>
        <v/>
      </c>
      <c r="W91" s="175" t="str">
        <f t="shared" si="95"/>
        <v/>
      </c>
      <c r="X91" s="52"/>
      <c r="Y91" s="248"/>
      <c r="Z91" s="186"/>
      <c r="AA91" s="187"/>
      <c r="AB91" s="187"/>
      <c r="AC91" s="187"/>
      <c r="AD91" s="187"/>
      <c r="AE91" s="187"/>
      <c r="AF91" s="187"/>
      <c r="AG91" s="187"/>
      <c r="AH91" s="187"/>
      <c r="AI91" s="187"/>
      <c r="AJ91" s="187"/>
      <c r="AK91" s="187"/>
      <c r="AL91" s="187"/>
      <c r="AM91" s="187"/>
      <c r="AN91" s="187"/>
      <c r="AO91" s="187"/>
      <c r="AP91" s="187"/>
      <c r="AQ91" s="187"/>
      <c r="AR91" s="187"/>
      <c r="AS91" s="187"/>
      <c r="AT91" s="187"/>
      <c r="AU91" s="187"/>
      <c r="AV91" s="187"/>
      <c r="AW91" s="187"/>
      <c r="AX91" s="187"/>
      <c r="AY91" s="187"/>
      <c r="AZ91" s="187"/>
      <c r="BA91" s="187"/>
      <c r="BB91" s="187"/>
      <c r="BC91" s="187"/>
      <c r="BD91" s="187"/>
      <c r="BE91" s="187"/>
      <c r="BF91" s="187"/>
      <c r="BG91" s="187"/>
      <c r="BH91" s="187"/>
      <c r="BI91" s="187"/>
      <c r="BJ91" s="187"/>
      <c r="BK91" s="187"/>
      <c r="BL91" s="187"/>
      <c r="BM91" s="187"/>
      <c r="BN91" s="187"/>
      <c r="BO91" s="187"/>
      <c r="BP91" s="187"/>
      <c r="BQ91" s="187"/>
      <c r="BR91" s="187"/>
      <c r="BS91" s="187"/>
      <c r="BT91" s="187"/>
      <c r="BU91" s="187"/>
      <c r="BV91" s="187"/>
      <c r="BW91" s="187"/>
      <c r="BX91" s="187"/>
      <c r="BY91" s="227"/>
      <c r="BZ91" s="227"/>
      <c r="CA91" s="227"/>
      <c r="CB91" s="227"/>
      <c r="CC91" s="227"/>
      <c r="CD91" s="224"/>
      <c r="CE91" s="224"/>
      <c r="CF91" s="224"/>
      <c r="CG91" s="224"/>
      <c r="CH91" s="224"/>
      <c r="CJ91" s="252" t="str">
        <f t="shared" si="96"/>
        <v/>
      </c>
      <c r="CK91" s="253" t="str">
        <f>IF(CL91="","",IF(ISNUMBER(MATCH(CL91,$CL$6:CL90,0)),"",CJ91))</f>
        <v/>
      </c>
      <c r="CL91" s="181" t="str">
        <f t="shared" si="97"/>
        <v/>
      </c>
      <c r="CM91" s="175" t="str">
        <f t="shared" si="98"/>
        <v/>
      </c>
      <c r="CN91" s="175" t="str">
        <f t="shared" si="99"/>
        <v/>
      </c>
      <c r="CO91" s="175" t="str">
        <f t="shared" si="100"/>
        <v/>
      </c>
      <c r="CP91" s="59"/>
      <c r="CQ91" s="60"/>
      <c r="CR91" s="181" t="str">
        <f>IF(CS91="","",IF(ISNUMBER(MATCH(CS91,$CS$6:CS90,0)),"",CJ91))</f>
        <v/>
      </c>
      <c r="CS91" s="181" t="str">
        <f t="shared" si="78"/>
        <v/>
      </c>
      <c r="CT91" s="177" t="str">
        <f t="shared" si="101"/>
        <v/>
      </c>
      <c r="CU91" s="177" t="str">
        <f t="shared" si="102"/>
        <v/>
      </c>
      <c r="CV91" s="256" t="str">
        <f>IF(CW91="","",IF(ISNUMBER(MATCH(CW91,$CW$6:CW90,0)),"",CJ91))</f>
        <v/>
      </c>
      <c r="CW91" s="181" t="str">
        <f t="shared" si="79"/>
        <v/>
      </c>
      <c r="CX91" s="178" t="str">
        <f t="shared" si="103"/>
        <v/>
      </c>
      <c r="CY91" s="178" t="str">
        <f t="shared" si="104"/>
        <v/>
      </c>
      <c r="CZ91" s="184" t="str">
        <f t="shared" si="105"/>
        <v/>
      </c>
      <c r="DA91" s="68"/>
      <c r="DB91" s="69"/>
      <c r="DC91" s="181" t="str">
        <f>IF(DE91="","",IF(ISNUMBER(MATCH(DE91,$DE$6:DE90,0)),"",CJ91))</f>
        <v/>
      </c>
      <c r="DD91" s="181" t="str">
        <f t="shared" si="120"/>
        <v/>
      </c>
      <c r="DE91" s="181" t="str">
        <f t="shared" si="120"/>
        <v/>
      </c>
      <c r="DF91" s="177" t="str">
        <f t="shared" si="106"/>
        <v/>
      </c>
      <c r="DG91" s="185" t="str">
        <f t="shared" si="107"/>
        <v/>
      </c>
      <c r="DH91" s="77"/>
      <c r="DI91" s="69"/>
      <c r="DJ91" s="181" t="str">
        <f>IF(DL91="","",IF(ISNUMBER(MATCH(DL91,$DL$6:DL90,0)),"",CJ91))</f>
        <v/>
      </c>
      <c r="DK91" s="181" t="str">
        <f t="shared" si="121"/>
        <v/>
      </c>
      <c r="DL91" s="181" t="str">
        <f t="shared" si="121"/>
        <v/>
      </c>
      <c r="DM91" s="177" t="str">
        <f t="shared" si="108"/>
        <v/>
      </c>
      <c r="DN91" s="177" t="str">
        <f t="shared" si="109"/>
        <v/>
      </c>
      <c r="DO91" s="181" t="str">
        <f t="shared" si="80"/>
        <v/>
      </c>
      <c r="DP91" s="51"/>
      <c r="DQ91" s="51"/>
      <c r="DR91" s="51"/>
      <c r="EA91" s="227">
        <f t="shared" si="110"/>
        <v>0</v>
      </c>
      <c r="EB91" s="227">
        <f t="shared" si="81"/>
        <v>1</v>
      </c>
      <c r="EC91" s="227">
        <f t="shared" si="111"/>
        <v>1900</v>
      </c>
      <c r="EE91" s="227" t="str">
        <f t="shared" si="112"/>
        <v/>
      </c>
      <c r="EF91" s="227" t="str">
        <f t="shared" si="82"/>
        <v/>
      </c>
      <c r="EG91" s="227" t="str">
        <f t="shared" si="113"/>
        <v/>
      </c>
      <c r="EI91" s="227" t="str">
        <f t="shared" si="114"/>
        <v/>
      </c>
      <c r="EJ91" s="227" t="str">
        <f t="shared" si="83"/>
        <v/>
      </c>
      <c r="EK91" s="227" t="str">
        <f t="shared" si="115"/>
        <v/>
      </c>
      <c r="EM91" s="227" t="str">
        <f t="shared" si="116"/>
        <v/>
      </c>
      <c r="EN91" s="227" t="str">
        <f t="shared" si="84"/>
        <v/>
      </c>
      <c r="EO91" s="227" t="str">
        <f t="shared" si="117"/>
        <v/>
      </c>
      <c r="EQ91" s="227" t="str">
        <f t="shared" si="118"/>
        <v/>
      </c>
      <c r="ER91" s="227" t="str">
        <f t="shared" si="85"/>
        <v/>
      </c>
      <c r="ES91" s="227" t="str">
        <f t="shared" si="119"/>
        <v/>
      </c>
    </row>
    <row r="92" spans="2:149" x14ac:dyDescent="0.25">
      <c r="E92" s="183" t="str">
        <f t="shared" si="122"/>
        <v/>
      </c>
      <c r="G92" s="52"/>
      <c r="H92" s="52"/>
      <c r="I92" s="224" t="str">
        <f t="shared" si="86"/>
        <v/>
      </c>
      <c r="J92" s="224" t="str">
        <f t="shared" si="87"/>
        <v/>
      </c>
      <c r="K92" s="52"/>
      <c r="L92" s="224" t="str">
        <f>IF(P92="","",IF(ISNUMBER(MATCH(P92,$P$6:P91,0)),"",Y92))</f>
        <v/>
      </c>
      <c r="M92" s="224" t="str">
        <f>IF(Q92="","",IF(ISNUMBER(MATCH(Q92,$Q$6:Q91,0)),"",Y92))</f>
        <v/>
      </c>
      <c r="N92" s="224" t="str">
        <f>IF(R92="","",IF(ISNUMBER(MATCH(R92,$R$6:R91,0)),"",Y92))</f>
        <v/>
      </c>
      <c r="O92" s="224" t="str">
        <f>IF(S92="","",IF(ISNUMBER(MATCH(S92,$S$6:S91,0)),"",Y92))</f>
        <v/>
      </c>
      <c r="P92" s="224" t="str">
        <f t="shared" si="88"/>
        <v/>
      </c>
      <c r="Q92" s="224" t="str">
        <f t="shared" si="89"/>
        <v/>
      </c>
      <c r="R92" s="224" t="str">
        <f t="shared" si="90"/>
        <v/>
      </c>
      <c r="S92" s="224" t="str">
        <f t="shared" si="91"/>
        <v/>
      </c>
      <c r="T92" s="175" t="str">
        <f t="shared" si="92"/>
        <v/>
      </c>
      <c r="U92" s="175" t="str">
        <f t="shared" si="93"/>
        <v/>
      </c>
      <c r="V92" s="175" t="str">
        <f t="shared" si="94"/>
        <v/>
      </c>
      <c r="W92" s="175" t="str">
        <f t="shared" si="95"/>
        <v/>
      </c>
      <c r="X92" s="52"/>
      <c r="Y92" s="248"/>
      <c r="Z92" s="186"/>
      <c r="AA92" s="187"/>
      <c r="AB92" s="187"/>
      <c r="AC92" s="187"/>
      <c r="AD92" s="187"/>
      <c r="AE92" s="187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187"/>
      <c r="AR92" s="187"/>
      <c r="AS92" s="187"/>
      <c r="AT92" s="187"/>
      <c r="AU92" s="187"/>
      <c r="AV92" s="187"/>
      <c r="AW92" s="187"/>
      <c r="AX92" s="187"/>
      <c r="AY92" s="187"/>
      <c r="AZ92" s="187"/>
      <c r="BA92" s="187"/>
      <c r="BB92" s="187"/>
      <c r="BC92" s="187"/>
      <c r="BD92" s="187"/>
      <c r="BE92" s="187"/>
      <c r="BF92" s="187"/>
      <c r="BG92" s="187"/>
      <c r="BH92" s="187"/>
      <c r="BI92" s="187"/>
      <c r="BJ92" s="187"/>
      <c r="BK92" s="187"/>
      <c r="BL92" s="187"/>
      <c r="BM92" s="187"/>
      <c r="BN92" s="187"/>
      <c r="BO92" s="187"/>
      <c r="BP92" s="187"/>
      <c r="BQ92" s="187"/>
      <c r="BR92" s="187"/>
      <c r="BS92" s="187"/>
      <c r="BT92" s="187"/>
      <c r="BU92" s="187"/>
      <c r="BV92" s="187"/>
      <c r="BW92" s="187"/>
      <c r="BX92" s="187"/>
      <c r="BY92" s="227"/>
      <c r="BZ92" s="227"/>
      <c r="CA92" s="227"/>
      <c r="CB92" s="227"/>
      <c r="CC92" s="227"/>
      <c r="CD92" s="224"/>
      <c r="CE92" s="224"/>
      <c r="CF92" s="224"/>
      <c r="CG92" s="224"/>
      <c r="CH92" s="224"/>
      <c r="CJ92" s="252" t="str">
        <f t="shared" si="96"/>
        <v/>
      </c>
      <c r="CK92" s="253" t="str">
        <f>IF(CL92="","",IF(ISNUMBER(MATCH(CL92,$CL$6:CL91,0)),"",CJ92))</f>
        <v/>
      </c>
      <c r="CL92" s="181" t="str">
        <f t="shared" si="97"/>
        <v/>
      </c>
      <c r="CM92" s="175" t="str">
        <f t="shared" si="98"/>
        <v/>
      </c>
      <c r="CN92" s="175" t="str">
        <f t="shared" si="99"/>
        <v/>
      </c>
      <c r="CO92" s="175" t="str">
        <f t="shared" si="100"/>
        <v/>
      </c>
      <c r="CP92" s="59"/>
      <c r="CQ92" s="60"/>
      <c r="CR92" s="181" t="str">
        <f>IF(CS92="","",IF(ISNUMBER(MATCH(CS92,$CS$6:CS91,0)),"",CJ92))</f>
        <v/>
      </c>
      <c r="CS92" s="181" t="str">
        <f t="shared" si="78"/>
        <v/>
      </c>
      <c r="CT92" s="177" t="str">
        <f t="shared" si="101"/>
        <v/>
      </c>
      <c r="CU92" s="177" t="str">
        <f t="shared" si="102"/>
        <v/>
      </c>
      <c r="CV92" s="256" t="str">
        <f>IF(CW92="","",IF(ISNUMBER(MATCH(CW92,$CW$6:CW91,0)),"",CJ92))</f>
        <v/>
      </c>
      <c r="CW92" s="181" t="str">
        <f t="shared" si="79"/>
        <v/>
      </c>
      <c r="CX92" s="178" t="str">
        <f t="shared" si="103"/>
        <v/>
      </c>
      <c r="CY92" s="178" t="str">
        <f t="shared" si="104"/>
        <v/>
      </c>
      <c r="CZ92" s="184" t="str">
        <f t="shared" si="105"/>
        <v/>
      </c>
      <c r="DA92" s="68"/>
      <c r="DB92" s="69"/>
      <c r="DC92" s="181" t="str">
        <f>IF(DE92="","",IF(ISNUMBER(MATCH(DE92,$DE$6:DE91,0)),"",CJ92))</f>
        <v/>
      </c>
      <c r="DD92" s="181" t="str">
        <f t="shared" si="120"/>
        <v/>
      </c>
      <c r="DE92" s="181" t="str">
        <f t="shared" si="120"/>
        <v/>
      </c>
      <c r="DF92" s="177" t="str">
        <f t="shared" si="106"/>
        <v/>
      </c>
      <c r="DG92" s="185" t="str">
        <f t="shared" si="107"/>
        <v/>
      </c>
      <c r="DH92" s="77"/>
      <c r="DI92" s="69"/>
      <c r="DJ92" s="181" t="str">
        <f>IF(DL92="","",IF(ISNUMBER(MATCH(DL92,$DL$6:DL91,0)),"",CJ92))</f>
        <v/>
      </c>
      <c r="DK92" s="181" t="str">
        <f t="shared" si="121"/>
        <v/>
      </c>
      <c r="DL92" s="181" t="str">
        <f t="shared" si="121"/>
        <v/>
      </c>
      <c r="DM92" s="177" t="str">
        <f t="shared" si="108"/>
        <v/>
      </c>
      <c r="DN92" s="177" t="str">
        <f t="shared" si="109"/>
        <v/>
      </c>
      <c r="DO92" s="181" t="str">
        <f t="shared" si="80"/>
        <v/>
      </c>
      <c r="DP92" s="51"/>
      <c r="DQ92" s="51"/>
      <c r="DR92" s="51"/>
      <c r="EA92" s="227">
        <f t="shared" si="110"/>
        <v>0</v>
      </c>
      <c r="EB92" s="227">
        <f t="shared" si="81"/>
        <v>1</v>
      </c>
      <c r="EC92" s="227">
        <f t="shared" si="111"/>
        <v>1900</v>
      </c>
      <c r="EE92" s="227" t="str">
        <f t="shared" si="112"/>
        <v/>
      </c>
      <c r="EF92" s="227" t="str">
        <f t="shared" si="82"/>
        <v/>
      </c>
      <c r="EG92" s="227" t="str">
        <f t="shared" si="113"/>
        <v/>
      </c>
      <c r="EI92" s="227" t="str">
        <f t="shared" si="114"/>
        <v/>
      </c>
      <c r="EJ92" s="227" t="str">
        <f t="shared" si="83"/>
        <v/>
      </c>
      <c r="EK92" s="227" t="str">
        <f t="shared" si="115"/>
        <v/>
      </c>
      <c r="EM92" s="227" t="str">
        <f t="shared" si="116"/>
        <v/>
      </c>
      <c r="EN92" s="227" t="str">
        <f t="shared" si="84"/>
        <v/>
      </c>
      <c r="EO92" s="227" t="str">
        <f t="shared" si="117"/>
        <v/>
      </c>
      <c r="EQ92" s="227" t="str">
        <f t="shared" si="118"/>
        <v/>
      </c>
      <c r="ER92" s="227" t="str">
        <f t="shared" si="85"/>
        <v/>
      </c>
      <c r="ES92" s="227" t="str">
        <f t="shared" si="119"/>
        <v/>
      </c>
    </row>
    <row r="93" spans="2:149" x14ac:dyDescent="0.25">
      <c r="E93" s="183" t="str">
        <f t="shared" si="122"/>
        <v/>
      </c>
      <c r="G93" s="52"/>
      <c r="H93" s="52"/>
      <c r="I93" s="224" t="str">
        <f t="shared" si="86"/>
        <v/>
      </c>
      <c r="J93" s="224" t="str">
        <f t="shared" si="87"/>
        <v/>
      </c>
      <c r="K93" s="52"/>
      <c r="L93" s="224" t="str">
        <f>IF(P93="","",IF(ISNUMBER(MATCH(P93,$P$6:P92,0)),"",Y93))</f>
        <v/>
      </c>
      <c r="M93" s="224" t="str">
        <f>IF(Q93="","",IF(ISNUMBER(MATCH(Q93,$Q$6:Q92,0)),"",Y93))</f>
        <v/>
      </c>
      <c r="N93" s="224" t="str">
        <f>IF(R93="","",IF(ISNUMBER(MATCH(R93,$R$6:R92,0)),"",Y93))</f>
        <v/>
      </c>
      <c r="O93" s="224" t="str">
        <f>IF(S93="","",IF(ISNUMBER(MATCH(S93,$S$6:S92,0)),"",Y93))</f>
        <v/>
      </c>
      <c r="P93" s="224" t="str">
        <f t="shared" si="88"/>
        <v/>
      </c>
      <c r="Q93" s="224" t="str">
        <f t="shared" si="89"/>
        <v/>
      </c>
      <c r="R93" s="224" t="str">
        <f t="shared" si="90"/>
        <v/>
      </c>
      <c r="S93" s="224" t="str">
        <f t="shared" si="91"/>
        <v/>
      </c>
      <c r="T93" s="175" t="str">
        <f t="shared" si="92"/>
        <v/>
      </c>
      <c r="U93" s="175" t="str">
        <f t="shared" si="93"/>
        <v/>
      </c>
      <c r="V93" s="175" t="str">
        <f t="shared" si="94"/>
        <v/>
      </c>
      <c r="W93" s="175" t="str">
        <f t="shared" si="95"/>
        <v/>
      </c>
      <c r="X93" s="52"/>
      <c r="Y93" s="248"/>
      <c r="Z93" s="186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187"/>
      <c r="AV93" s="187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87"/>
      <c r="BQ93" s="187"/>
      <c r="BR93" s="187"/>
      <c r="BS93" s="187"/>
      <c r="BT93" s="187"/>
      <c r="BU93" s="187"/>
      <c r="BV93" s="187"/>
      <c r="BW93" s="187"/>
      <c r="BX93" s="187"/>
      <c r="BY93" s="227"/>
      <c r="BZ93" s="227"/>
      <c r="CA93" s="227"/>
      <c r="CB93" s="227"/>
      <c r="CC93" s="227"/>
      <c r="CD93" s="224"/>
      <c r="CE93" s="224"/>
      <c r="CF93" s="224"/>
      <c r="CG93" s="224"/>
      <c r="CH93" s="224"/>
      <c r="CJ93" s="252" t="str">
        <f t="shared" si="96"/>
        <v/>
      </c>
      <c r="CK93" s="253" t="str">
        <f>IF(CL93="","",IF(ISNUMBER(MATCH(CL93,$CL$6:CL92,0)),"",CJ93))</f>
        <v/>
      </c>
      <c r="CL93" s="181" t="str">
        <f t="shared" si="97"/>
        <v/>
      </c>
      <c r="CM93" s="175" t="str">
        <f t="shared" si="98"/>
        <v/>
      </c>
      <c r="CN93" s="175" t="str">
        <f t="shared" si="99"/>
        <v/>
      </c>
      <c r="CO93" s="175" t="str">
        <f t="shared" si="100"/>
        <v/>
      </c>
      <c r="CP93" s="59"/>
      <c r="CQ93" s="60"/>
      <c r="CR93" s="181" t="str">
        <f>IF(CS93="","",IF(ISNUMBER(MATCH(CS93,$CS$6:CS92,0)),"",CJ93))</f>
        <v/>
      </c>
      <c r="CS93" s="181" t="str">
        <f t="shared" si="78"/>
        <v/>
      </c>
      <c r="CT93" s="177" t="str">
        <f t="shared" si="101"/>
        <v/>
      </c>
      <c r="CU93" s="177" t="str">
        <f t="shared" si="102"/>
        <v/>
      </c>
      <c r="CV93" s="256" t="str">
        <f>IF(CW93="","",IF(ISNUMBER(MATCH(CW93,$CW$6:CW92,0)),"",CJ93))</f>
        <v/>
      </c>
      <c r="CW93" s="181" t="str">
        <f t="shared" si="79"/>
        <v/>
      </c>
      <c r="CX93" s="178" t="str">
        <f t="shared" si="103"/>
        <v/>
      </c>
      <c r="CY93" s="178" t="str">
        <f t="shared" si="104"/>
        <v/>
      </c>
      <c r="CZ93" s="184" t="str">
        <f t="shared" si="105"/>
        <v/>
      </c>
      <c r="DA93" s="68"/>
      <c r="DB93" s="69"/>
      <c r="DC93" s="181" t="str">
        <f>IF(DE93="","",IF(ISNUMBER(MATCH(DE93,$DE$6:DE92,0)),"",CJ93))</f>
        <v/>
      </c>
      <c r="DD93" s="181" t="str">
        <f t="shared" si="120"/>
        <v/>
      </c>
      <c r="DE93" s="181" t="str">
        <f t="shared" si="120"/>
        <v/>
      </c>
      <c r="DF93" s="177" t="str">
        <f t="shared" si="106"/>
        <v/>
      </c>
      <c r="DG93" s="185" t="str">
        <f t="shared" si="107"/>
        <v/>
      </c>
      <c r="DH93" s="77"/>
      <c r="DI93" s="69"/>
      <c r="DJ93" s="181" t="str">
        <f>IF(DL93="","",IF(ISNUMBER(MATCH(DL93,$DL$6:DL92,0)),"",CJ93))</f>
        <v/>
      </c>
      <c r="DK93" s="181" t="str">
        <f t="shared" si="121"/>
        <v/>
      </c>
      <c r="DL93" s="181" t="str">
        <f t="shared" si="121"/>
        <v/>
      </c>
      <c r="DM93" s="177" t="str">
        <f t="shared" si="108"/>
        <v/>
      </c>
      <c r="DN93" s="177" t="str">
        <f t="shared" si="109"/>
        <v/>
      </c>
      <c r="DO93" s="181" t="str">
        <f t="shared" si="80"/>
        <v/>
      </c>
      <c r="DP93" s="51"/>
      <c r="DQ93" s="51"/>
      <c r="DR93" s="51"/>
      <c r="EA93" s="227">
        <f t="shared" si="110"/>
        <v>0</v>
      </c>
      <c r="EB93" s="227">
        <f t="shared" si="81"/>
        <v>1</v>
      </c>
      <c r="EC93" s="227">
        <f t="shared" si="111"/>
        <v>1900</v>
      </c>
      <c r="EE93" s="227" t="str">
        <f t="shared" si="112"/>
        <v/>
      </c>
      <c r="EF93" s="227" t="str">
        <f t="shared" si="82"/>
        <v/>
      </c>
      <c r="EG93" s="227" t="str">
        <f t="shared" si="113"/>
        <v/>
      </c>
      <c r="EI93" s="227" t="str">
        <f t="shared" si="114"/>
        <v/>
      </c>
      <c r="EJ93" s="227" t="str">
        <f t="shared" si="83"/>
        <v/>
      </c>
      <c r="EK93" s="227" t="str">
        <f t="shared" si="115"/>
        <v/>
      </c>
      <c r="EM93" s="227" t="str">
        <f t="shared" si="116"/>
        <v/>
      </c>
      <c r="EN93" s="227" t="str">
        <f t="shared" si="84"/>
        <v/>
      </c>
      <c r="EO93" s="227" t="str">
        <f t="shared" si="117"/>
        <v/>
      </c>
      <c r="EQ93" s="227" t="str">
        <f t="shared" si="118"/>
        <v/>
      </c>
      <c r="ER93" s="227" t="str">
        <f t="shared" si="85"/>
        <v/>
      </c>
      <c r="ES93" s="227" t="str">
        <f t="shared" si="119"/>
        <v/>
      </c>
    </row>
    <row r="94" spans="2:149" x14ac:dyDescent="0.25">
      <c r="E94" s="183" t="str">
        <f t="shared" si="122"/>
        <v/>
      </c>
      <c r="G94" s="52"/>
      <c r="H94" s="52"/>
      <c r="I94" s="224" t="str">
        <f t="shared" si="86"/>
        <v/>
      </c>
      <c r="J94" s="224" t="str">
        <f t="shared" si="87"/>
        <v/>
      </c>
      <c r="K94" s="52"/>
      <c r="L94" s="224" t="str">
        <f>IF(P94="","",IF(ISNUMBER(MATCH(P94,$P$6:P93,0)),"",Y94))</f>
        <v/>
      </c>
      <c r="M94" s="224" t="str">
        <f>IF(Q94="","",IF(ISNUMBER(MATCH(Q94,$Q$6:Q93,0)),"",Y94))</f>
        <v/>
      </c>
      <c r="N94" s="224" t="str">
        <f>IF(R94="","",IF(ISNUMBER(MATCH(R94,$R$6:R93,0)),"",Y94))</f>
        <v/>
      </c>
      <c r="O94" s="224" t="str">
        <f>IF(S94="","",IF(ISNUMBER(MATCH(S94,$S$6:S93,0)),"",Y94))</f>
        <v/>
      </c>
      <c r="P94" s="224" t="str">
        <f t="shared" si="88"/>
        <v/>
      </c>
      <c r="Q94" s="224" t="str">
        <f t="shared" si="89"/>
        <v/>
      </c>
      <c r="R94" s="224" t="str">
        <f t="shared" si="90"/>
        <v/>
      </c>
      <c r="S94" s="224" t="str">
        <f t="shared" si="91"/>
        <v/>
      </c>
      <c r="T94" s="175" t="str">
        <f t="shared" si="92"/>
        <v/>
      </c>
      <c r="U94" s="175" t="str">
        <f t="shared" si="93"/>
        <v/>
      </c>
      <c r="V94" s="175" t="str">
        <f t="shared" si="94"/>
        <v/>
      </c>
      <c r="W94" s="175" t="str">
        <f t="shared" si="95"/>
        <v/>
      </c>
      <c r="X94" s="52"/>
      <c r="Y94" s="248"/>
      <c r="Z94" s="186"/>
      <c r="AA94" s="187"/>
      <c r="AB94" s="187"/>
      <c r="AC94" s="187"/>
      <c r="AD94" s="187"/>
      <c r="AE94" s="187"/>
      <c r="AF94" s="187"/>
      <c r="AG94" s="187"/>
      <c r="AH94" s="187"/>
      <c r="AI94" s="187"/>
      <c r="AJ94" s="187"/>
      <c r="AK94" s="187"/>
      <c r="AL94" s="187"/>
      <c r="AM94" s="187"/>
      <c r="AN94" s="187"/>
      <c r="AO94" s="187"/>
      <c r="AP94" s="187"/>
      <c r="AQ94" s="187"/>
      <c r="AR94" s="187"/>
      <c r="AS94" s="187"/>
      <c r="AT94" s="187"/>
      <c r="AU94" s="187"/>
      <c r="AV94" s="187"/>
      <c r="AW94" s="187"/>
      <c r="AX94" s="187"/>
      <c r="AY94" s="187"/>
      <c r="AZ94" s="187"/>
      <c r="BA94" s="187"/>
      <c r="BB94" s="187"/>
      <c r="BC94" s="187"/>
      <c r="BD94" s="187"/>
      <c r="BE94" s="187"/>
      <c r="BF94" s="187"/>
      <c r="BG94" s="187"/>
      <c r="BH94" s="187"/>
      <c r="BI94" s="187"/>
      <c r="BJ94" s="187"/>
      <c r="BK94" s="187"/>
      <c r="BL94" s="187"/>
      <c r="BM94" s="187"/>
      <c r="BN94" s="187"/>
      <c r="BO94" s="187"/>
      <c r="BP94" s="187"/>
      <c r="BQ94" s="187"/>
      <c r="BR94" s="187"/>
      <c r="BS94" s="187"/>
      <c r="BT94" s="187"/>
      <c r="BU94" s="187"/>
      <c r="BV94" s="187"/>
      <c r="BW94" s="187"/>
      <c r="BX94" s="187"/>
      <c r="BY94" s="227"/>
      <c r="BZ94" s="227"/>
      <c r="CA94" s="227"/>
      <c r="CB94" s="227"/>
      <c r="CC94" s="227"/>
      <c r="CD94" s="224"/>
      <c r="CE94" s="224"/>
      <c r="CF94" s="224"/>
      <c r="CG94" s="224"/>
      <c r="CH94" s="224"/>
      <c r="CJ94" s="252" t="str">
        <f t="shared" si="96"/>
        <v/>
      </c>
      <c r="CK94" s="253" t="str">
        <f>IF(CL94="","",IF(ISNUMBER(MATCH(CL94,$CL$6:CL93,0)),"",CJ94))</f>
        <v/>
      </c>
      <c r="CL94" s="181" t="str">
        <f t="shared" si="97"/>
        <v/>
      </c>
      <c r="CM94" s="175" t="str">
        <f t="shared" si="98"/>
        <v/>
      </c>
      <c r="CN94" s="175" t="str">
        <f t="shared" si="99"/>
        <v/>
      </c>
      <c r="CO94" s="175" t="str">
        <f t="shared" si="100"/>
        <v/>
      </c>
      <c r="CP94" s="59"/>
      <c r="CQ94" s="60"/>
      <c r="CR94" s="181" t="str">
        <f>IF(CS94="","",IF(ISNUMBER(MATCH(CS94,$CS$6:CS93,0)),"",CJ94))</f>
        <v/>
      </c>
      <c r="CS94" s="181" t="str">
        <f t="shared" si="78"/>
        <v/>
      </c>
      <c r="CT94" s="177" t="str">
        <f t="shared" si="101"/>
        <v/>
      </c>
      <c r="CU94" s="177" t="str">
        <f t="shared" si="102"/>
        <v/>
      </c>
      <c r="CV94" s="256" t="str">
        <f>IF(CW94="","",IF(ISNUMBER(MATCH(CW94,$CW$6:CW93,0)),"",CJ94))</f>
        <v/>
      </c>
      <c r="CW94" s="181" t="str">
        <f t="shared" si="79"/>
        <v/>
      </c>
      <c r="CX94" s="178" t="str">
        <f t="shared" si="103"/>
        <v/>
      </c>
      <c r="CY94" s="178" t="str">
        <f t="shared" si="104"/>
        <v/>
      </c>
      <c r="CZ94" s="184" t="str">
        <f t="shared" si="105"/>
        <v/>
      </c>
      <c r="DA94" s="68"/>
      <c r="DB94" s="69"/>
      <c r="DC94" s="181" t="str">
        <f>IF(DE94="","",IF(ISNUMBER(MATCH(DE94,$DE$6:DE93,0)),"",CJ94))</f>
        <v/>
      </c>
      <c r="DD94" s="181" t="str">
        <f t="shared" si="120"/>
        <v/>
      </c>
      <c r="DE94" s="181" t="str">
        <f t="shared" si="120"/>
        <v/>
      </c>
      <c r="DF94" s="177" t="str">
        <f t="shared" si="106"/>
        <v/>
      </c>
      <c r="DG94" s="185" t="str">
        <f t="shared" si="107"/>
        <v/>
      </c>
      <c r="DH94" s="77"/>
      <c r="DI94" s="69"/>
      <c r="DJ94" s="181" t="str">
        <f>IF(DL94="","",IF(ISNUMBER(MATCH(DL94,$DL$6:DL93,0)),"",CJ94))</f>
        <v/>
      </c>
      <c r="DK94" s="181" t="str">
        <f t="shared" si="121"/>
        <v/>
      </c>
      <c r="DL94" s="181" t="str">
        <f t="shared" si="121"/>
        <v/>
      </c>
      <c r="DM94" s="177" t="str">
        <f t="shared" si="108"/>
        <v/>
      </c>
      <c r="DN94" s="177" t="str">
        <f t="shared" si="109"/>
        <v/>
      </c>
      <c r="DO94" s="181" t="str">
        <f t="shared" si="80"/>
        <v/>
      </c>
      <c r="DP94" s="51"/>
      <c r="DQ94" s="51"/>
      <c r="DR94" s="51"/>
      <c r="EA94" s="227">
        <f t="shared" si="110"/>
        <v>0</v>
      </c>
      <c r="EB94" s="227">
        <f t="shared" si="81"/>
        <v>1</v>
      </c>
      <c r="EC94" s="227">
        <f t="shared" si="111"/>
        <v>1900</v>
      </c>
      <c r="EE94" s="227" t="str">
        <f t="shared" si="112"/>
        <v/>
      </c>
      <c r="EF94" s="227" t="str">
        <f t="shared" si="82"/>
        <v/>
      </c>
      <c r="EG94" s="227" t="str">
        <f t="shared" si="113"/>
        <v/>
      </c>
      <c r="EI94" s="227" t="str">
        <f t="shared" si="114"/>
        <v/>
      </c>
      <c r="EJ94" s="227" t="str">
        <f t="shared" si="83"/>
        <v/>
      </c>
      <c r="EK94" s="227" t="str">
        <f t="shared" si="115"/>
        <v/>
      </c>
      <c r="EM94" s="227" t="str">
        <f t="shared" si="116"/>
        <v/>
      </c>
      <c r="EN94" s="227" t="str">
        <f t="shared" si="84"/>
        <v/>
      </c>
      <c r="EO94" s="227" t="str">
        <f t="shared" si="117"/>
        <v/>
      </c>
      <c r="EQ94" s="227" t="str">
        <f t="shared" si="118"/>
        <v/>
      </c>
      <c r="ER94" s="227" t="str">
        <f t="shared" si="85"/>
        <v/>
      </c>
      <c r="ES94" s="227" t="str">
        <f t="shared" si="119"/>
        <v/>
      </c>
    </row>
    <row r="95" spans="2:149" x14ac:dyDescent="0.25">
      <c r="E95" s="183" t="str">
        <f t="shared" si="122"/>
        <v/>
      </c>
      <c r="G95" s="52"/>
      <c r="H95" s="52"/>
      <c r="I95" s="224" t="str">
        <f t="shared" si="86"/>
        <v/>
      </c>
      <c r="J95" s="224" t="str">
        <f t="shared" si="87"/>
        <v/>
      </c>
      <c r="K95" s="52"/>
      <c r="L95" s="224" t="str">
        <f>IF(P95="","",IF(ISNUMBER(MATCH(P95,$P$6:P94,0)),"",Y95))</f>
        <v/>
      </c>
      <c r="M95" s="224" t="str">
        <f>IF(Q95="","",IF(ISNUMBER(MATCH(Q95,$Q$6:Q94,0)),"",Y95))</f>
        <v/>
      </c>
      <c r="N95" s="224" t="str">
        <f>IF(R95="","",IF(ISNUMBER(MATCH(R95,$R$6:R94,0)),"",Y95))</f>
        <v/>
      </c>
      <c r="O95" s="224" t="str">
        <f>IF(S95="","",IF(ISNUMBER(MATCH(S95,$S$6:S94,0)),"",Y95))</f>
        <v/>
      </c>
      <c r="P95" s="224" t="str">
        <f t="shared" si="88"/>
        <v/>
      </c>
      <c r="Q95" s="224" t="str">
        <f t="shared" si="89"/>
        <v/>
      </c>
      <c r="R95" s="224" t="str">
        <f t="shared" si="90"/>
        <v/>
      </c>
      <c r="S95" s="224" t="str">
        <f t="shared" si="91"/>
        <v/>
      </c>
      <c r="T95" s="175" t="str">
        <f t="shared" si="92"/>
        <v/>
      </c>
      <c r="U95" s="175" t="str">
        <f t="shared" si="93"/>
        <v/>
      </c>
      <c r="V95" s="175" t="str">
        <f t="shared" si="94"/>
        <v/>
      </c>
      <c r="W95" s="175" t="str">
        <f t="shared" si="95"/>
        <v/>
      </c>
      <c r="X95" s="52"/>
      <c r="Y95" s="248"/>
      <c r="Z95" s="186"/>
      <c r="AA95" s="187"/>
      <c r="AB95" s="187"/>
      <c r="AC95" s="187"/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  <c r="AT95" s="187"/>
      <c r="AU95" s="187"/>
      <c r="AV95" s="187"/>
      <c r="AW95" s="187"/>
      <c r="AX95" s="187"/>
      <c r="AY95" s="187"/>
      <c r="AZ95" s="187"/>
      <c r="BA95" s="187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87"/>
      <c r="BM95" s="187"/>
      <c r="BN95" s="187"/>
      <c r="BO95" s="187"/>
      <c r="BP95" s="187"/>
      <c r="BQ95" s="187"/>
      <c r="BR95" s="187"/>
      <c r="BS95" s="187"/>
      <c r="BT95" s="187"/>
      <c r="BU95" s="187"/>
      <c r="BV95" s="187"/>
      <c r="BW95" s="187"/>
      <c r="BX95" s="187"/>
      <c r="BY95" s="227"/>
      <c r="BZ95" s="227"/>
      <c r="CA95" s="227"/>
      <c r="CB95" s="227"/>
      <c r="CC95" s="227"/>
      <c r="CD95" s="224"/>
      <c r="CE95" s="224"/>
      <c r="CF95" s="224"/>
      <c r="CG95" s="224"/>
      <c r="CH95" s="224"/>
      <c r="CJ95" s="252" t="str">
        <f t="shared" si="96"/>
        <v/>
      </c>
      <c r="CK95" s="253" t="str">
        <f>IF(CL95="","",IF(ISNUMBER(MATCH(CL95,$CL$6:CL94,0)),"",CJ95))</f>
        <v/>
      </c>
      <c r="CL95" s="181" t="str">
        <f t="shared" si="97"/>
        <v/>
      </c>
      <c r="CM95" s="175" t="str">
        <f t="shared" si="98"/>
        <v/>
      </c>
      <c r="CN95" s="175" t="str">
        <f t="shared" si="99"/>
        <v/>
      </c>
      <c r="CO95" s="175" t="str">
        <f t="shared" si="100"/>
        <v/>
      </c>
      <c r="CP95" s="59"/>
      <c r="CQ95" s="60"/>
      <c r="CR95" s="181" t="str">
        <f>IF(CS95="","",IF(ISNUMBER(MATCH(CS95,$CS$6:CS94,0)),"",CJ95))</f>
        <v/>
      </c>
      <c r="CS95" s="181" t="str">
        <f t="shared" si="78"/>
        <v/>
      </c>
      <c r="CT95" s="177" t="str">
        <f t="shared" si="101"/>
        <v/>
      </c>
      <c r="CU95" s="177" t="str">
        <f t="shared" si="102"/>
        <v/>
      </c>
      <c r="CV95" s="256" t="str">
        <f>IF(CW95="","",IF(ISNUMBER(MATCH(CW95,$CW$6:CW94,0)),"",CJ95))</f>
        <v/>
      </c>
      <c r="CW95" s="181" t="str">
        <f t="shared" si="79"/>
        <v/>
      </c>
      <c r="CX95" s="178" t="str">
        <f t="shared" si="103"/>
        <v/>
      </c>
      <c r="CY95" s="178" t="str">
        <f t="shared" si="104"/>
        <v/>
      </c>
      <c r="CZ95" s="184" t="str">
        <f t="shared" si="105"/>
        <v/>
      </c>
      <c r="DA95" s="68"/>
      <c r="DB95" s="69"/>
      <c r="DC95" s="181" t="str">
        <f>IF(DE95="","",IF(ISNUMBER(MATCH(DE95,$DE$6:DE94,0)),"",CJ95))</f>
        <v/>
      </c>
      <c r="DD95" s="181" t="str">
        <f t="shared" si="120"/>
        <v/>
      </c>
      <c r="DE95" s="181" t="str">
        <f t="shared" si="120"/>
        <v/>
      </c>
      <c r="DF95" s="177" t="str">
        <f t="shared" si="106"/>
        <v/>
      </c>
      <c r="DG95" s="185" t="str">
        <f t="shared" si="107"/>
        <v/>
      </c>
      <c r="DH95" s="77"/>
      <c r="DI95" s="69"/>
      <c r="DJ95" s="181" t="str">
        <f>IF(DL95="","",IF(ISNUMBER(MATCH(DL95,$DL$6:DL94,0)),"",CJ95))</f>
        <v/>
      </c>
      <c r="DK95" s="181" t="str">
        <f t="shared" si="121"/>
        <v/>
      </c>
      <c r="DL95" s="181" t="str">
        <f t="shared" si="121"/>
        <v/>
      </c>
      <c r="DM95" s="177" t="str">
        <f t="shared" si="108"/>
        <v/>
      </c>
      <c r="DN95" s="177" t="str">
        <f t="shared" si="109"/>
        <v/>
      </c>
      <c r="DO95" s="181" t="str">
        <f t="shared" si="80"/>
        <v/>
      </c>
      <c r="DP95" s="51"/>
      <c r="DQ95" s="51"/>
      <c r="DR95" s="51"/>
      <c r="EA95" s="227">
        <f t="shared" si="110"/>
        <v>0</v>
      </c>
      <c r="EB95" s="227">
        <f t="shared" si="81"/>
        <v>1</v>
      </c>
      <c r="EC95" s="227">
        <f t="shared" si="111"/>
        <v>1900</v>
      </c>
      <c r="EE95" s="227" t="str">
        <f t="shared" si="112"/>
        <v/>
      </c>
      <c r="EF95" s="227" t="str">
        <f t="shared" si="82"/>
        <v/>
      </c>
      <c r="EG95" s="227" t="str">
        <f t="shared" si="113"/>
        <v/>
      </c>
      <c r="EI95" s="227" t="str">
        <f t="shared" si="114"/>
        <v/>
      </c>
      <c r="EJ95" s="227" t="str">
        <f t="shared" si="83"/>
        <v/>
      </c>
      <c r="EK95" s="227" t="str">
        <f t="shared" si="115"/>
        <v/>
      </c>
      <c r="EM95" s="227" t="str">
        <f t="shared" si="116"/>
        <v/>
      </c>
      <c r="EN95" s="227" t="str">
        <f t="shared" si="84"/>
        <v/>
      </c>
      <c r="EO95" s="227" t="str">
        <f t="shared" si="117"/>
        <v/>
      </c>
      <c r="EQ95" s="227" t="str">
        <f t="shared" si="118"/>
        <v/>
      </c>
      <c r="ER95" s="227" t="str">
        <f t="shared" si="85"/>
        <v/>
      </c>
      <c r="ES95" s="227" t="str">
        <f t="shared" si="119"/>
        <v/>
      </c>
    </row>
    <row r="96" spans="2:149" x14ac:dyDescent="0.25">
      <c r="E96" s="183" t="str">
        <f t="shared" si="122"/>
        <v/>
      </c>
      <c r="G96" s="52"/>
      <c r="H96" s="52"/>
      <c r="I96" s="224" t="str">
        <f t="shared" si="86"/>
        <v/>
      </c>
      <c r="J96" s="224" t="str">
        <f t="shared" si="87"/>
        <v/>
      </c>
      <c r="K96" s="52"/>
      <c r="L96" s="224" t="str">
        <f>IF(P96="","",IF(ISNUMBER(MATCH(P96,$P$6:P95,0)),"",Y96))</f>
        <v/>
      </c>
      <c r="M96" s="224" t="str">
        <f>IF(Q96="","",IF(ISNUMBER(MATCH(Q96,$Q$6:Q95,0)),"",Y96))</f>
        <v/>
      </c>
      <c r="N96" s="224" t="str">
        <f>IF(R96="","",IF(ISNUMBER(MATCH(R96,$R$6:R95,0)),"",Y96))</f>
        <v/>
      </c>
      <c r="O96" s="224" t="str">
        <f>IF(S96="","",IF(ISNUMBER(MATCH(S96,$S$6:S95,0)),"",Y96))</f>
        <v/>
      </c>
      <c r="P96" s="224" t="str">
        <f t="shared" si="88"/>
        <v/>
      </c>
      <c r="Q96" s="224" t="str">
        <f t="shared" si="89"/>
        <v/>
      </c>
      <c r="R96" s="224" t="str">
        <f t="shared" si="90"/>
        <v/>
      </c>
      <c r="S96" s="224" t="str">
        <f t="shared" si="91"/>
        <v/>
      </c>
      <c r="T96" s="175" t="str">
        <f t="shared" si="92"/>
        <v/>
      </c>
      <c r="U96" s="175" t="str">
        <f t="shared" si="93"/>
        <v/>
      </c>
      <c r="V96" s="175" t="str">
        <f t="shared" si="94"/>
        <v/>
      </c>
      <c r="W96" s="175" t="str">
        <f t="shared" si="95"/>
        <v/>
      </c>
      <c r="X96" s="52"/>
      <c r="Y96" s="248"/>
      <c r="Z96" s="186"/>
      <c r="AA96" s="187"/>
      <c r="AB96" s="187"/>
      <c r="AC96" s="187"/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 s="187"/>
      <c r="AP96" s="187"/>
      <c r="AQ96" s="187"/>
      <c r="AR96" s="187"/>
      <c r="AS96" s="187"/>
      <c r="AT96" s="187"/>
      <c r="AU96" s="187"/>
      <c r="AV96" s="187"/>
      <c r="AW96" s="187"/>
      <c r="AX96" s="187"/>
      <c r="AY96" s="187"/>
      <c r="AZ96" s="187"/>
      <c r="BA96" s="187"/>
      <c r="BB96" s="187"/>
      <c r="BC96" s="187"/>
      <c r="BD96" s="187"/>
      <c r="BE96" s="187"/>
      <c r="BF96" s="187"/>
      <c r="BG96" s="187"/>
      <c r="BH96" s="187"/>
      <c r="BI96" s="187"/>
      <c r="BJ96" s="187"/>
      <c r="BK96" s="187"/>
      <c r="BL96" s="187"/>
      <c r="BM96" s="187"/>
      <c r="BN96" s="187"/>
      <c r="BO96" s="187"/>
      <c r="BP96" s="187"/>
      <c r="BQ96" s="187"/>
      <c r="BR96" s="187"/>
      <c r="BS96" s="187"/>
      <c r="BT96" s="187"/>
      <c r="BU96" s="187"/>
      <c r="BV96" s="187"/>
      <c r="BW96" s="187"/>
      <c r="BX96" s="187"/>
      <c r="BY96" s="227"/>
      <c r="BZ96" s="227"/>
      <c r="CA96" s="227"/>
      <c r="CB96" s="227"/>
      <c r="CC96" s="227"/>
      <c r="CD96" s="224"/>
      <c r="CE96" s="224"/>
      <c r="CF96" s="224"/>
      <c r="CG96" s="224"/>
      <c r="CH96" s="224"/>
      <c r="CJ96" s="252" t="str">
        <f t="shared" si="96"/>
        <v/>
      </c>
      <c r="CK96" s="253" t="str">
        <f>IF(CL96="","",IF(ISNUMBER(MATCH(CL96,$CL$6:CL95,0)),"",CJ96))</f>
        <v/>
      </c>
      <c r="CL96" s="181" t="str">
        <f t="shared" si="97"/>
        <v/>
      </c>
      <c r="CM96" s="175" t="str">
        <f t="shared" si="98"/>
        <v/>
      </c>
      <c r="CN96" s="175" t="str">
        <f t="shared" si="99"/>
        <v/>
      </c>
      <c r="CO96" s="175" t="str">
        <f t="shared" si="100"/>
        <v/>
      </c>
      <c r="CP96" s="59"/>
      <c r="CQ96" s="60"/>
      <c r="CR96" s="181" t="str">
        <f>IF(CS96="","",IF(ISNUMBER(MATCH(CS96,$CS$6:CS95,0)),"",CJ96))</f>
        <v/>
      </c>
      <c r="CS96" s="181" t="str">
        <f t="shared" si="78"/>
        <v/>
      </c>
      <c r="CT96" s="177" t="str">
        <f t="shared" si="101"/>
        <v/>
      </c>
      <c r="CU96" s="177" t="str">
        <f t="shared" si="102"/>
        <v/>
      </c>
      <c r="CV96" s="256" t="str">
        <f>IF(CW96="","",IF(ISNUMBER(MATCH(CW96,$CW$6:CW95,0)),"",CJ96))</f>
        <v/>
      </c>
      <c r="CW96" s="181" t="str">
        <f t="shared" si="79"/>
        <v/>
      </c>
      <c r="CX96" s="178" t="str">
        <f t="shared" si="103"/>
        <v/>
      </c>
      <c r="CY96" s="178" t="str">
        <f t="shared" si="104"/>
        <v/>
      </c>
      <c r="CZ96" s="184" t="str">
        <f t="shared" si="105"/>
        <v/>
      </c>
      <c r="DA96" s="68"/>
      <c r="DB96" s="69"/>
      <c r="DC96" s="181" t="str">
        <f>IF(DE96="","",IF(ISNUMBER(MATCH(DE96,$DE$6:DE95,0)),"",CJ96))</f>
        <v/>
      </c>
      <c r="DD96" s="181" t="str">
        <f t="shared" si="120"/>
        <v/>
      </c>
      <c r="DE96" s="181" t="str">
        <f t="shared" si="120"/>
        <v/>
      </c>
      <c r="DF96" s="177" t="str">
        <f t="shared" si="106"/>
        <v/>
      </c>
      <c r="DG96" s="185" t="str">
        <f t="shared" si="107"/>
        <v/>
      </c>
      <c r="DH96" s="77"/>
      <c r="DI96" s="69"/>
      <c r="DJ96" s="181" t="str">
        <f>IF(DL96="","",IF(ISNUMBER(MATCH(DL96,$DL$6:DL95,0)),"",CJ96))</f>
        <v/>
      </c>
      <c r="DK96" s="181" t="str">
        <f t="shared" si="121"/>
        <v/>
      </c>
      <c r="DL96" s="181" t="str">
        <f t="shared" si="121"/>
        <v/>
      </c>
      <c r="DM96" s="177" t="str">
        <f t="shared" si="108"/>
        <v/>
      </c>
      <c r="DN96" s="177" t="str">
        <f t="shared" si="109"/>
        <v/>
      </c>
      <c r="DO96" s="181" t="str">
        <f t="shared" si="80"/>
        <v/>
      </c>
      <c r="DP96" s="51"/>
      <c r="DQ96" s="51"/>
      <c r="DR96" s="51"/>
      <c r="EA96" s="227">
        <f t="shared" si="110"/>
        <v>0</v>
      </c>
      <c r="EB96" s="227">
        <f t="shared" si="81"/>
        <v>1</v>
      </c>
      <c r="EC96" s="227">
        <f t="shared" si="111"/>
        <v>1900</v>
      </c>
      <c r="EE96" s="227" t="str">
        <f t="shared" si="112"/>
        <v/>
      </c>
      <c r="EF96" s="227" t="str">
        <f t="shared" si="82"/>
        <v/>
      </c>
      <c r="EG96" s="227" t="str">
        <f t="shared" si="113"/>
        <v/>
      </c>
      <c r="EI96" s="227" t="str">
        <f t="shared" si="114"/>
        <v/>
      </c>
      <c r="EJ96" s="227" t="str">
        <f t="shared" si="83"/>
        <v/>
      </c>
      <c r="EK96" s="227" t="str">
        <f t="shared" si="115"/>
        <v/>
      </c>
      <c r="EM96" s="227" t="str">
        <f t="shared" si="116"/>
        <v/>
      </c>
      <c r="EN96" s="227" t="str">
        <f t="shared" si="84"/>
        <v/>
      </c>
      <c r="EO96" s="227" t="str">
        <f t="shared" si="117"/>
        <v/>
      </c>
      <c r="EQ96" s="227" t="str">
        <f t="shared" si="118"/>
        <v/>
      </c>
      <c r="ER96" s="227" t="str">
        <f t="shared" si="85"/>
        <v/>
      </c>
      <c r="ES96" s="227" t="str">
        <f t="shared" si="119"/>
        <v/>
      </c>
    </row>
    <row r="97" spans="5:149" x14ac:dyDescent="0.25">
      <c r="E97" s="183" t="str">
        <f t="shared" si="122"/>
        <v/>
      </c>
      <c r="G97" s="52"/>
      <c r="H97" s="52"/>
      <c r="I97" s="224" t="str">
        <f t="shared" si="86"/>
        <v/>
      </c>
      <c r="J97" s="224" t="str">
        <f t="shared" si="87"/>
        <v/>
      </c>
      <c r="K97" s="52"/>
      <c r="L97" s="224" t="str">
        <f>IF(P97="","",IF(ISNUMBER(MATCH(P97,$P$6:P96,0)),"",Y97))</f>
        <v/>
      </c>
      <c r="M97" s="224" t="str">
        <f>IF(Q97="","",IF(ISNUMBER(MATCH(Q97,$Q$6:Q96,0)),"",Y97))</f>
        <v/>
      </c>
      <c r="N97" s="224" t="str">
        <f>IF(R97="","",IF(ISNUMBER(MATCH(R97,$R$6:R96,0)),"",Y97))</f>
        <v/>
      </c>
      <c r="O97" s="224" t="str">
        <f>IF(S97="","",IF(ISNUMBER(MATCH(S97,$S$6:S96,0)),"",Y97))</f>
        <v/>
      </c>
      <c r="P97" s="224" t="str">
        <f t="shared" si="88"/>
        <v/>
      </c>
      <c r="Q97" s="224" t="str">
        <f t="shared" si="89"/>
        <v/>
      </c>
      <c r="R97" s="224" t="str">
        <f t="shared" si="90"/>
        <v/>
      </c>
      <c r="S97" s="224" t="str">
        <f t="shared" si="91"/>
        <v/>
      </c>
      <c r="T97" s="175" t="str">
        <f t="shared" si="92"/>
        <v/>
      </c>
      <c r="U97" s="175" t="str">
        <f t="shared" si="93"/>
        <v/>
      </c>
      <c r="V97" s="175" t="str">
        <f t="shared" si="94"/>
        <v/>
      </c>
      <c r="W97" s="175" t="str">
        <f t="shared" si="95"/>
        <v/>
      </c>
      <c r="X97" s="52"/>
      <c r="Y97" s="248"/>
      <c r="Z97" s="186"/>
      <c r="AA97" s="187"/>
      <c r="AB97" s="187"/>
      <c r="AC97" s="187"/>
      <c r="AD97" s="187"/>
      <c r="AE97" s="187"/>
      <c r="AF97" s="187"/>
      <c r="AG97" s="187"/>
      <c r="AH97" s="187"/>
      <c r="AI97" s="187"/>
      <c r="AJ97" s="187"/>
      <c r="AK97" s="187"/>
      <c r="AL97" s="187"/>
      <c r="AM97" s="187"/>
      <c r="AN97" s="187"/>
      <c r="AO97" s="187"/>
      <c r="AP97" s="187"/>
      <c r="AQ97" s="187"/>
      <c r="AR97" s="187"/>
      <c r="AS97" s="187"/>
      <c r="AT97" s="187"/>
      <c r="AU97" s="187"/>
      <c r="AV97" s="187"/>
      <c r="AW97" s="187"/>
      <c r="AX97" s="187"/>
      <c r="AY97" s="187"/>
      <c r="AZ97" s="187"/>
      <c r="BA97" s="187"/>
      <c r="BB97" s="187"/>
      <c r="BC97" s="187"/>
      <c r="BD97" s="187"/>
      <c r="BE97" s="187"/>
      <c r="BF97" s="187"/>
      <c r="BG97" s="187"/>
      <c r="BH97" s="187"/>
      <c r="BI97" s="187"/>
      <c r="BJ97" s="187"/>
      <c r="BK97" s="187"/>
      <c r="BL97" s="187"/>
      <c r="BM97" s="187"/>
      <c r="BN97" s="187"/>
      <c r="BO97" s="187"/>
      <c r="BP97" s="187"/>
      <c r="BQ97" s="187"/>
      <c r="BR97" s="187"/>
      <c r="BS97" s="187"/>
      <c r="BT97" s="187"/>
      <c r="BU97" s="187"/>
      <c r="BV97" s="187"/>
      <c r="BW97" s="187"/>
      <c r="BX97" s="187"/>
      <c r="BY97" s="227"/>
      <c r="BZ97" s="227"/>
      <c r="CA97" s="227"/>
      <c r="CB97" s="227"/>
      <c r="CC97" s="227"/>
      <c r="CD97" s="224"/>
      <c r="CE97" s="224"/>
      <c r="CF97" s="224"/>
      <c r="CG97" s="224"/>
      <c r="CH97" s="224"/>
      <c r="CJ97" s="252" t="str">
        <f t="shared" si="96"/>
        <v/>
      </c>
      <c r="CK97" s="253" t="str">
        <f>IF(CL97="","",IF(ISNUMBER(MATCH(CL97,$CL$6:CL96,0)),"",CJ97))</f>
        <v/>
      </c>
      <c r="CL97" s="181" t="str">
        <f t="shared" si="97"/>
        <v/>
      </c>
      <c r="CM97" s="175" t="str">
        <f t="shared" si="98"/>
        <v/>
      </c>
      <c r="CN97" s="175" t="str">
        <f t="shared" si="99"/>
        <v/>
      </c>
      <c r="CO97" s="175" t="str">
        <f t="shared" si="100"/>
        <v/>
      </c>
      <c r="CP97" s="59"/>
      <c r="CQ97" s="60"/>
      <c r="CR97" s="181" t="str">
        <f>IF(CS97="","",IF(ISNUMBER(MATCH(CS97,$CS$6:CS96,0)),"",CJ97))</f>
        <v/>
      </c>
      <c r="CS97" s="181" t="str">
        <f t="shared" si="78"/>
        <v/>
      </c>
      <c r="CT97" s="177" t="str">
        <f t="shared" si="101"/>
        <v/>
      </c>
      <c r="CU97" s="177" t="str">
        <f t="shared" si="102"/>
        <v/>
      </c>
      <c r="CV97" s="256" t="str">
        <f>IF(CW97="","",IF(ISNUMBER(MATCH(CW97,$CW$6:CW96,0)),"",CJ97))</f>
        <v/>
      </c>
      <c r="CW97" s="181" t="str">
        <f t="shared" si="79"/>
        <v/>
      </c>
      <c r="CX97" s="178" t="str">
        <f t="shared" si="103"/>
        <v/>
      </c>
      <c r="CY97" s="178" t="str">
        <f t="shared" si="104"/>
        <v/>
      </c>
      <c r="CZ97" s="184" t="str">
        <f t="shared" si="105"/>
        <v/>
      </c>
      <c r="DA97" s="68"/>
      <c r="DB97" s="69"/>
      <c r="DC97" s="181" t="str">
        <f>IF(DE97="","",IF(ISNUMBER(MATCH(DE97,$DE$6:DE96,0)),"",CJ97))</f>
        <v/>
      </c>
      <c r="DD97" s="181" t="str">
        <f t="shared" si="120"/>
        <v/>
      </c>
      <c r="DE97" s="181" t="str">
        <f t="shared" si="120"/>
        <v/>
      </c>
      <c r="DF97" s="177" t="str">
        <f t="shared" si="106"/>
        <v/>
      </c>
      <c r="DG97" s="185" t="str">
        <f t="shared" si="107"/>
        <v/>
      </c>
      <c r="DH97" s="77"/>
      <c r="DI97" s="69"/>
      <c r="DJ97" s="181" t="str">
        <f>IF(DL97="","",IF(ISNUMBER(MATCH(DL97,$DL$6:DL96,0)),"",CJ97))</f>
        <v/>
      </c>
      <c r="DK97" s="181" t="str">
        <f t="shared" si="121"/>
        <v/>
      </c>
      <c r="DL97" s="181" t="str">
        <f t="shared" si="121"/>
        <v/>
      </c>
      <c r="DM97" s="177" t="str">
        <f t="shared" si="108"/>
        <v/>
      </c>
      <c r="DN97" s="177" t="str">
        <f t="shared" si="109"/>
        <v/>
      </c>
      <c r="DO97" s="181" t="str">
        <f t="shared" si="80"/>
        <v/>
      </c>
      <c r="DP97" s="51"/>
      <c r="DQ97" s="51"/>
      <c r="DR97" s="51"/>
      <c r="EA97" s="227">
        <f t="shared" si="110"/>
        <v>0</v>
      </c>
      <c r="EB97" s="227">
        <f t="shared" si="81"/>
        <v>1</v>
      </c>
      <c r="EC97" s="227">
        <f t="shared" si="111"/>
        <v>1900</v>
      </c>
      <c r="EE97" s="227" t="str">
        <f t="shared" si="112"/>
        <v/>
      </c>
      <c r="EF97" s="227" t="str">
        <f t="shared" si="82"/>
        <v/>
      </c>
      <c r="EG97" s="227" t="str">
        <f t="shared" si="113"/>
        <v/>
      </c>
      <c r="EI97" s="227" t="str">
        <f t="shared" si="114"/>
        <v/>
      </c>
      <c r="EJ97" s="227" t="str">
        <f t="shared" si="83"/>
        <v/>
      </c>
      <c r="EK97" s="227" t="str">
        <f t="shared" si="115"/>
        <v/>
      </c>
      <c r="EM97" s="227" t="str">
        <f t="shared" si="116"/>
        <v/>
      </c>
      <c r="EN97" s="227" t="str">
        <f t="shared" si="84"/>
        <v/>
      </c>
      <c r="EO97" s="227" t="str">
        <f t="shared" si="117"/>
        <v/>
      </c>
      <c r="EQ97" s="227" t="str">
        <f t="shared" si="118"/>
        <v/>
      </c>
      <c r="ER97" s="227" t="str">
        <f t="shared" si="85"/>
        <v/>
      </c>
      <c r="ES97" s="227" t="str">
        <f t="shared" si="119"/>
        <v/>
      </c>
    </row>
    <row r="98" spans="5:149" x14ac:dyDescent="0.25">
      <c r="E98" s="183" t="str">
        <f t="shared" si="122"/>
        <v/>
      </c>
      <c r="G98" s="52"/>
      <c r="H98" s="52"/>
      <c r="I98" s="224" t="str">
        <f t="shared" si="86"/>
        <v/>
      </c>
      <c r="J98" s="224" t="str">
        <f t="shared" si="87"/>
        <v/>
      </c>
      <c r="K98" s="52"/>
      <c r="L98" s="224" t="str">
        <f>IF(P98="","",IF(ISNUMBER(MATCH(P98,$P$6:P97,0)),"",Y98))</f>
        <v/>
      </c>
      <c r="M98" s="224" t="str">
        <f>IF(Q98="","",IF(ISNUMBER(MATCH(Q98,$Q$6:Q97,0)),"",Y98))</f>
        <v/>
      </c>
      <c r="N98" s="224" t="str">
        <f>IF(R98="","",IF(ISNUMBER(MATCH(R98,$R$6:R97,0)),"",Y98))</f>
        <v/>
      </c>
      <c r="O98" s="224" t="str">
        <f>IF(S98="","",IF(ISNUMBER(MATCH(S98,$S$6:S97,0)),"",Y98))</f>
        <v/>
      </c>
      <c r="P98" s="224" t="str">
        <f t="shared" si="88"/>
        <v/>
      </c>
      <c r="Q98" s="224" t="str">
        <f t="shared" si="89"/>
        <v/>
      </c>
      <c r="R98" s="224" t="str">
        <f t="shared" si="90"/>
        <v/>
      </c>
      <c r="S98" s="224" t="str">
        <f t="shared" si="91"/>
        <v/>
      </c>
      <c r="T98" s="175" t="str">
        <f t="shared" si="92"/>
        <v/>
      </c>
      <c r="U98" s="175" t="str">
        <f t="shared" si="93"/>
        <v/>
      </c>
      <c r="V98" s="175" t="str">
        <f t="shared" si="94"/>
        <v/>
      </c>
      <c r="W98" s="175" t="str">
        <f t="shared" si="95"/>
        <v/>
      </c>
      <c r="X98" s="52"/>
      <c r="Y98" s="248"/>
      <c r="Z98" s="186"/>
      <c r="AA98" s="187"/>
      <c r="AB98" s="187"/>
      <c r="AC98" s="187"/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  <c r="AP98" s="187"/>
      <c r="AQ98" s="187"/>
      <c r="AR98" s="187"/>
      <c r="AS98" s="187"/>
      <c r="AT98" s="187"/>
      <c r="AU98" s="187"/>
      <c r="AV98" s="187"/>
      <c r="AW98" s="187"/>
      <c r="AX98" s="187"/>
      <c r="AY98" s="187"/>
      <c r="AZ98" s="187"/>
      <c r="BA98" s="187"/>
      <c r="BB98" s="187"/>
      <c r="BC98" s="187"/>
      <c r="BD98" s="187"/>
      <c r="BE98" s="187"/>
      <c r="BF98" s="187"/>
      <c r="BG98" s="187"/>
      <c r="BH98" s="187"/>
      <c r="BI98" s="187"/>
      <c r="BJ98" s="187"/>
      <c r="BK98" s="187"/>
      <c r="BL98" s="187"/>
      <c r="BM98" s="187"/>
      <c r="BN98" s="187"/>
      <c r="BO98" s="187"/>
      <c r="BP98" s="187"/>
      <c r="BQ98" s="187"/>
      <c r="BR98" s="187"/>
      <c r="BS98" s="187"/>
      <c r="BT98" s="187"/>
      <c r="BU98" s="187"/>
      <c r="BV98" s="187"/>
      <c r="BW98" s="187"/>
      <c r="BX98" s="187"/>
      <c r="BY98" s="227"/>
      <c r="BZ98" s="227"/>
      <c r="CA98" s="227"/>
      <c r="CB98" s="227"/>
      <c r="CC98" s="227"/>
      <c r="CD98" s="224"/>
      <c r="CE98" s="224"/>
      <c r="CF98" s="224"/>
      <c r="CG98" s="224"/>
      <c r="CH98" s="224"/>
      <c r="CJ98" s="252" t="str">
        <f t="shared" si="96"/>
        <v/>
      </c>
      <c r="CK98" s="253" t="str">
        <f>IF(CL98="","",IF(ISNUMBER(MATCH(CL98,$CL$6:CL97,0)),"",CJ98))</f>
        <v/>
      </c>
      <c r="CL98" s="181" t="str">
        <f t="shared" si="97"/>
        <v/>
      </c>
      <c r="CM98" s="175" t="str">
        <f t="shared" si="98"/>
        <v/>
      </c>
      <c r="CN98" s="175" t="str">
        <f t="shared" si="99"/>
        <v/>
      </c>
      <c r="CO98" s="175" t="str">
        <f t="shared" si="100"/>
        <v/>
      </c>
      <c r="CP98" s="59"/>
      <c r="CQ98" s="60"/>
      <c r="CR98" s="181" t="str">
        <f>IF(CS98="","",IF(ISNUMBER(MATCH(CS98,$CS$6:CS97,0)),"",CJ98))</f>
        <v/>
      </c>
      <c r="CS98" s="181" t="str">
        <f t="shared" si="78"/>
        <v/>
      </c>
      <c r="CT98" s="177" t="str">
        <f t="shared" si="101"/>
        <v/>
      </c>
      <c r="CU98" s="177" t="str">
        <f t="shared" si="102"/>
        <v/>
      </c>
      <c r="CV98" s="256" t="str">
        <f>IF(CW98="","",IF(ISNUMBER(MATCH(CW98,$CW$6:CW97,0)),"",CJ98))</f>
        <v/>
      </c>
      <c r="CW98" s="181" t="str">
        <f t="shared" si="79"/>
        <v/>
      </c>
      <c r="CX98" s="178" t="str">
        <f t="shared" si="103"/>
        <v/>
      </c>
      <c r="CY98" s="178" t="str">
        <f t="shared" si="104"/>
        <v/>
      </c>
      <c r="CZ98" s="184" t="str">
        <f t="shared" si="105"/>
        <v/>
      </c>
      <c r="DA98" s="68"/>
      <c r="DB98" s="69"/>
      <c r="DC98" s="181" t="str">
        <f>IF(DE98="","",IF(ISNUMBER(MATCH(DE98,$DE$6:DE97,0)),"",CJ98))</f>
        <v/>
      </c>
      <c r="DD98" s="181" t="str">
        <f t="shared" si="120"/>
        <v/>
      </c>
      <c r="DE98" s="181" t="str">
        <f t="shared" si="120"/>
        <v/>
      </c>
      <c r="DF98" s="177" t="str">
        <f t="shared" si="106"/>
        <v/>
      </c>
      <c r="DG98" s="185" t="str">
        <f t="shared" si="107"/>
        <v/>
      </c>
      <c r="DH98" s="77"/>
      <c r="DI98" s="69"/>
      <c r="DJ98" s="181" t="str">
        <f>IF(DL98="","",IF(ISNUMBER(MATCH(DL98,$DL$6:DL97,0)),"",CJ98))</f>
        <v/>
      </c>
      <c r="DK98" s="181" t="str">
        <f t="shared" si="121"/>
        <v/>
      </c>
      <c r="DL98" s="181" t="str">
        <f t="shared" si="121"/>
        <v/>
      </c>
      <c r="DM98" s="177" t="str">
        <f t="shared" si="108"/>
        <v/>
      </c>
      <c r="DN98" s="177" t="str">
        <f t="shared" si="109"/>
        <v/>
      </c>
      <c r="DO98" s="181" t="str">
        <f t="shared" si="80"/>
        <v/>
      </c>
      <c r="DP98" s="51"/>
      <c r="DQ98" s="51"/>
      <c r="DR98" s="51"/>
      <c r="EA98" s="227">
        <f t="shared" si="110"/>
        <v>0</v>
      </c>
      <c r="EB98" s="227">
        <f t="shared" si="81"/>
        <v>1</v>
      </c>
      <c r="EC98" s="227">
        <f t="shared" si="111"/>
        <v>1900</v>
      </c>
      <c r="EE98" s="227" t="str">
        <f t="shared" si="112"/>
        <v/>
      </c>
      <c r="EF98" s="227" t="str">
        <f t="shared" si="82"/>
        <v/>
      </c>
      <c r="EG98" s="227" t="str">
        <f t="shared" si="113"/>
        <v/>
      </c>
      <c r="EI98" s="227" t="str">
        <f t="shared" si="114"/>
        <v/>
      </c>
      <c r="EJ98" s="227" t="str">
        <f t="shared" si="83"/>
        <v/>
      </c>
      <c r="EK98" s="227" t="str">
        <f t="shared" si="115"/>
        <v/>
      </c>
      <c r="EM98" s="227" t="str">
        <f t="shared" si="116"/>
        <v/>
      </c>
      <c r="EN98" s="227" t="str">
        <f t="shared" si="84"/>
        <v/>
      </c>
      <c r="EO98" s="227" t="str">
        <f t="shared" si="117"/>
        <v/>
      </c>
      <c r="EQ98" s="227" t="str">
        <f t="shared" si="118"/>
        <v/>
      </c>
      <c r="ER98" s="227" t="str">
        <f t="shared" si="85"/>
        <v/>
      </c>
      <c r="ES98" s="227" t="str">
        <f t="shared" si="119"/>
        <v/>
      </c>
    </row>
    <row r="99" spans="5:149" x14ac:dyDescent="0.25">
      <c r="E99" s="183" t="str">
        <f t="shared" si="122"/>
        <v/>
      </c>
      <c r="G99" s="52"/>
      <c r="H99" s="52"/>
      <c r="I99" s="224" t="str">
        <f t="shared" si="86"/>
        <v/>
      </c>
      <c r="J99" s="224" t="str">
        <f t="shared" si="87"/>
        <v/>
      </c>
      <c r="K99" s="52"/>
      <c r="L99" s="224" t="str">
        <f>IF(P99="","",IF(ISNUMBER(MATCH(P99,$P$6:P98,0)),"",Y99))</f>
        <v/>
      </c>
      <c r="M99" s="224" t="str">
        <f>IF(Q99="","",IF(ISNUMBER(MATCH(Q99,$Q$6:Q98,0)),"",Y99))</f>
        <v/>
      </c>
      <c r="N99" s="224" t="str">
        <f>IF(R99="","",IF(ISNUMBER(MATCH(R99,$R$6:R98,0)),"",Y99))</f>
        <v/>
      </c>
      <c r="O99" s="224" t="str">
        <f>IF(S99="","",IF(ISNUMBER(MATCH(S99,$S$6:S98,0)),"",Y99))</f>
        <v/>
      </c>
      <c r="P99" s="224" t="str">
        <f t="shared" si="88"/>
        <v/>
      </c>
      <c r="Q99" s="224" t="str">
        <f t="shared" si="89"/>
        <v/>
      </c>
      <c r="R99" s="224" t="str">
        <f t="shared" si="90"/>
        <v/>
      </c>
      <c r="S99" s="224" t="str">
        <f t="shared" si="91"/>
        <v/>
      </c>
      <c r="T99" s="175" t="str">
        <f t="shared" si="92"/>
        <v/>
      </c>
      <c r="U99" s="175" t="str">
        <f t="shared" si="93"/>
        <v/>
      </c>
      <c r="V99" s="175" t="str">
        <f t="shared" si="94"/>
        <v/>
      </c>
      <c r="W99" s="175" t="str">
        <f t="shared" si="95"/>
        <v/>
      </c>
      <c r="X99" s="52"/>
      <c r="Y99" s="248"/>
      <c r="Z99" s="186"/>
      <c r="AA99" s="187"/>
      <c r="AB99" s="187"/>
      <c r="AC99" s="187"/>
      <c r="AD99" s="187"/>
      <c r="AE99" s="187"/>
      <c r="AF99" s="187"/>
      <c r="AG99" s="187"/>
      <c r="AH99" s="187"/>
      <c r="AI99" s="187"/>
      <c r="AJ99" s="187"/>
      <c r="AK99" s="187"/>
      <c r="AL99" s="187"/>
      <c r="AM99" s="187"/>
      <c r="AN99" s="187"/>
      <c r="AO99" s="187"/>
      <c r="AP99" s="187"/>
      <c r="AQ99" s="187"/>
      <c r="AR99" s="187"/>
      <c r="AS99" s="187"/>
      <c r="AT99" s="187"/>
      <c r="AU99" s="187"/>
      <c r="AV99" s="187"/>
      <c r="AW99" s="187"/>
      <c r="AX99" s="187"/>
      <c r="AY99" s="187"/>
      <c r="AZ99" s="187"/>
      <c r="BA99" s="187"/>
      <c r="BB99" s="187"/>
      <c r="BC99" s="187"/>
      <c r="BD99" s="187"/>
      <c r="BE99" s="187"/>
      <c r="BF99" s="187"/>
      <c r="BG99" s="187"/>
      <c r="BH99" s="187"/>
      <c r="BI99" s="187"/>
      <c r="BJ99" s="187"/>
      <c r="BK99" s="187"/>
      <c r="BL99" s="187"/>
      <c r="BM99" s="187"/>
      <c r="BN99" s="187"/>
      <c r="BO99" s="187"/>
      <c r="BP99" s="187"/>
      <c r="BQ99" s="187"/>
      <c r="BR99" s="187"/>
      <c r="BS99" s="187"/>
      <c r="BT99" s="187"/>
      <c r="BU99" s="187"/>
      <c r="BV99" s="187"/>
      <c r="BW99" s="187"/>
      <c r="BX99" s="187"/>
      <c r="BY99" s="227"/>
      <c r="BZ99" s="227"/>
      <c r="CA99" s="227"/>
      <c r="CB99" s="227"/>
      <c r="CC99" s="227"/>
      <c r="CD99" s="224"/>
      <c r="CE99" s="224"/>
      <c r="CF99" s="224"/>
      <c r="CG99" s="224"/>
      <c r="CH99" s="224"/>
      <c r="CJ99" s="252" t="str">
        <f t="shared" si="96"/>
        <v/>
      </c>
      <c r="CK99" s="253" t="str">
        <f>IF(CL99="","",IF(ISNUMBER(MATCH(CL99,$CL$6:CL98,0)),"",CJ99))</f>
        <v/>
      </c>
      <c r="CL99" s="181" t="str">
        <f t="shared" si="97"/>
        <v/>
      </c>
      <c r="CM99" s="175" t="str">
        <f t="shared" si="98"/>
        <v/>
      </c>
      <c r="CN99" s="175" t="str">
        <f t="shared" si="99"/>
        <v/>
      </c>
      <c r="CO99" s="175" t="str">
        <f t="shared" si="100"/>
        <v/>
      </c>
      <c r="CP99" s="59"/>
      <c r="CQ99" s="60"/>
      <c r="CR99" s="181" t="str">
        <f>IF(CS99="","",IF(ISNUMBER(MATCH(CS99,$CS$6:CS98,0)),"",CJ99))</f>
        <v/>
      </c>
      <c r="CS99" s="181" t="str">
        <f t="shared" si="78"/>
        <v/>
      </c>
      <c r="CT99" s="177" t="str">
        <f t="shared" si="101"/>
        <v/>
      </c>
      <c r="CU99" s="177" t="str">
        <f t="shared" si="102"/>
        <v/>
      </c>
      <c r="CV99" s="256" t="str">
        <f>IF(CW99="","",IF(ISNUMBER(MATCH(CW99,$CW$6:CW98,0)),"",CJ99))</f>
        <v/>
      </c>
      <c r="CW99" s="181" t="str">
        <f t="shared" si="79"/>
        <v/>
      </c>
      <c r="CX99" s="178" t="str">
        <f t="shared" si="103"/>
        <v/>
      </c>
      <c r="CY99" s="178" t="str">
        <f t="shared" si="104"/>
        <v/>
      </c>
      <c r="CZ99" s="184" t="str">
        <f t="shared" si="105"/>
        <v/>
      </c>
      <c r="DA99" s="68"/>
      <c r="DB99" s="69"/>
      <c r="DC99" s="181" t="str">
        <f>IF(DE99="","",IF(ISNUMBER(MATCH(DE99,$DE$6:DE98,0)),"",CJ99))</f>
        <v/>
      </c>
      <c r="DD99" s="181" t="str">
        <f t="shared" si="120"/>
        <v/>
      </c>
      <c r="DE99" s="181" t="str">
        <f t="shared" si="120"/>
        <v/>
      </c>
      <c r="DF99" s="177" t="str">
        <f t="shared" si="106"/>
        <v/>
      </c>
      <c r="DG99" s="185" t="str">
        <f t="shared" si="107"/>
        <v/>
      </c>
      <c r="DH99" s="77"/>
      <c r="DI99" s="69"/>
      <c r="DJ99" s="181" t="str">
        <f>IF(DL99="","",IF(ISNUMBER(MATCH(DL99,$DL$6:DL98,0)),"",CJ99))</f>
        <v/>
      </c>
      <c r="DK99" s="181" t="str">
        <f t="shared" si="121"/>
        <v/>
      </c>
      <c r="DL99" s="181" t="str">
        <f t="shared" si="121"/>
        <v/>
      </c>
      <c r="DM99" s="177" t="str">
        <f t="shared" si="108"/>
        <v/>
      </c>
      <c r="DN99" s="177" t="str">
        <f t="shared" si="109"/>
        <v/>
      </c>
      <c r="DO99" s="181" t="str">
        <f t="shared" si="80"/>
        <v/>
      </c>
      <c r="DP99" s="51"/>
      <c r="DQ99" s="51"/>
      <c r="DR99" s="51"/>
      <c r="EA99" s="227">
        <f t="shared" si="110"/>
        <v>0</v>
      </c>
      <c r="EB99" s="227">
        <f t="shared" si="81"/>
        <v>1</v>
      </c>
      <c r="EC99" s="227">
        <f t="shared" si="111"/>
        <v>1900</v>
      </c>
      <c r="EE99" s="227" t="str">
        <f t="shared" si="112"/>
        <v/>
      </c>
      <c r="EF99" s="227" t="str">
        <f t="shared" si="82"/>
        <v/>
      </c>
      <c r="EG99" s="227" t="str">
        <f t="shared" si="113"/>
        <v/>
      </c>
      <c r="EI99" s="227" t="str">
        <f t="shared" si="114"/>
        <v/>
      </c>
      <c r="EJ99" s="227" t="str">
        <f t="shared" si="83"/>
        <v/>
      </c>
      <c r="EK99" s="227" t="str">
        <f t="shared" si="115"/>
        <v/>
      </c>
      <c r="EM99" s="227" t="str">
        <f t="shared" si="116"/>
        <v/>
      </c>
      <c r="EN99" s="227" t="str">
        <f t="shared" si="84"/>
        <v/>
      </c>
      <c r="EO99" s="227" t="str">
        <f t="shared" si="117"/>
        <v/>
      </c>
      <c r="EQ99" s="227" t="str">
        <f t="shared" si="118"/>
        <v/>
      </c>
      <c r="ER99" s="227" t="str">
        <f t="shared" si="85"/>
        <v/>
      </c>
      <c r="ES99" s="227" t="str">
        <f t="shared" si="119"/>
        <v/>
      </c>
    </row>
    <row r="100" spans="5:149" x14ac:dyDescent="0.25">
      <c r="E100" s="183" t="str">
        <f t="shared" si="122"/>
        <v/>
      </c>
      <c r="G100" s="52"/>
      <c r="H100" s="52"/>
      <c r="I100" s="224" t="str">
        <f t="shared" si="86"/>
        <v/>
      </c>
      <c r="J100" s="224" t="str">
        <f t="shared" si="87"/>
        <v/>
      </c>
      <c r="K100" s="52"/>
      <c r="L100" s="224" t="str">
        <f>IF(P100="","",IF(ISNUMBER(MATCH(P100,$P$6:P99,0)),"",Y100))</f>
        <v/>
      </c>
      <c r="M100" s="224" t="str">
        <f>IF(Q100="","",IF(ISNUMBER(MATCH(Q100,$Q$6:Q99,0)),"",Y100))</f>
        <v/>
      </c>
      <c r="N100" s="224" t="str">
        <f>IF(R100="","",IF(ISNUMBER(MATCH(R100,$R$6:R99,0)),"",Y100))</f>
        <v/>
      </c>
      <c r="O100" s="224" t="str">
        <f>IF(S100="","",IF(ISNUMBER(MATCH(S100,$S$6:S99,0)),"",Y100))</f>
        <v/>
      </c>
      <c r="P100" s="224" t="str">
        <f t="shared" si="88"/>
        <v/>
      </c>
      <c r="Q100" s="224" t="str">
        <f t="shared" si="89"/>
        <v/>
      </c>
      <c r="R100" s="224" t="str">
        <f t="shared" si="90"/>
        <v/>
      </c>
      <c r="S100" s="224" t="str">
        <f t="shared" si="91"/>
        <v/>
      </c>
      <c r="T100" s="175" t="str">
        <f t="shared" si="92"/>
        <v/>
      </c>
      <c r="U100" s="175" t="str">
        <f t="shared" si="93"/>
        <v/>
      </c>
      <c r="V100" s="175" t="str">
        <f t="shared" si="94"/>
        <v/>
      </c>
      <c r="W100" s="175" t="str">
        <f t="shared" si="95"/>
        <v/>
      </c>
      <c r="X100" s="52"/>
      <c r="Y100" s="248"/>
      <c r="Z100" s="186"/>
      <c r="AA100" s="187"/>
      <c r="AB100" s="187"/>
      <c r="AC100" s="187"/>
      <c r="AD100" s="187"/>
      <c r="AE100" s="187"/>
      <c r="AF100" s="187"/>
      <c r="AG100" s="187"/>
      <c r="AH100" s="187"/>
      <c r="AI100" s="187"/>
      <c r="AJ100" s="187"/>
      <c r="AK100" s="187"/>
      <c r="AL100" s="187"/>
      <c r="AM100" s="187"/>
      <c r="AN100" s="187"/>
      <c r="AO100" s="187"/>
      <c r="AP100" s="187"/>
      <c r="AQ100" s="187"/>
      <c r="AR100" s="187"/>
      <c r="AS100" s="187"/>
      <c r="AT100" s="187"/>
      <c r="AU100" s="187"/>
      <c r="AV100" s="187"/>
      <c r="AW100" s="187"/>
      <c r="AX100" s="187"/>
      <c r="AY100" s="187"/>
      <c r="AZ100" s="187"/>
      <c r="BA100" s="187"/>
      <c r="BB100" s="187"/>
      <c r="BC100" s="187"/>
      <c r="BD100" s="187"/>
      <c r="BE100" s="187"/>
      <c r="BF100" s="187"/>
      <c r="BG100" s="187"/>
      <c r="BH100" s="187"/>
      <c r="BI100" s="187"/>
      <c r="BJ100" s="187"/>
      <c r="BK100" s="187"/>
      <c r="BL100" s="187"/>
      <c r="BM100" s="187"/>
      <c r="BN100" s="187"/>
      <c r="BO100" s="187"/>
      <c r="BP100" s="187"/>
      <c r="BQ100" s="187"/>
      <c r="BR100" s="187"/>
      <c r="BS100" s="187"/>
      <c r="BT100" s="187"/>
      <c r="BU100" s="187"/>
      <c r="BV100" s="187"/>
      <c r="BW100" s="187"/>
      <c r="BX100" s="187"/>
      <c r="BY100" s="227"/>
      <c r="BZ100" s="227"/>
      <c r="CA100" s="227"/>
      <c r="CB100" s="227"/>
      <c r="CC100" s="227"/>
      <c r="CD100" s="224"/>
      <c r="CE100" s="224"/>
      <c r="CF100" s="224"/>
      <c r="CG100" s="224"/>
      <c r="CH100" s="224"/>
      <c r="CJ100" s="252" t="str">
        <f t="shared" si="96"/>
        <v/>
      </c>
      <c r="CK100" s="253" t="str">
        <f>IF(CL100="","",IF(ISNUMBER(MATCH(CL100,$CL$6:CL99,0)),"",CJ100))</f>
        <v/>
      </c>
      <c r="CL100" s="181" t="str">
        <f t="shared" si="97"/>
        <v/>
      </c>
      <c r="CM100" s="175" t="str">
        <f t="shared" si="98"/>
        <v/>
      </c>
      <c r="CN100" s="175" t="str">
        <f t="shared" si="99"/>
        <v/>
      </c>
      <c r="CO100" s="175" t="str">
        <f t="shared" si="100"/>
        <v/>
      </c>
      <c r="CP100" s="59"/>
      <c r="CQ100" s="60"/>
      <c r="CR100" s="181" t="str">
        <f>IF(CS100="","",IF(ISNUMBER(MATCH(CS100,$CS$6:CS99,0)),"",CJ100))</f>
        <v/>
      </c>
      <c r="CS100" s="181" t="str">
        <f t="shared" si="78"/>
        <v/>
      </c>
      <c r="CT100" s="177" t="str">
        <f t="shared" si="101"/>
        <v/>
      </c>
      <c r="CU100" s="177" t="str">
        <f t="shared" si="102"/>
        <v/>
      </c>
      <c r="CV100" s="256" t="str">
        <f>IF(CW100="","",IF(ISNUMBER(MATCH(CW100,$CW$6:CW99,0)),"",CJ100))</f>
        <v/>
      </c>
      <c r="CW100" s="181" t="str">
        <f t="shared" si="79"/>
        <v/>
      </c>
      <c r="CX100" s="178" t="str">
        <f t="shared" si="103"/>
        <v/>
      </c>
      <c r="CY100" s="178" t="str">
        <f t="shared" si="104"/>
        <v/>
      </c>
      <c r="CZ100" s="184" t="str">
        <f t="shared" si="105"/>
        <v/>
      </c>
      <c r="DA100" s="68"/>
      <c r="DB100" s="69"/>
      <c r="DC100" s="181" t="str">
        <f>IF(DE100="","",IF(ISNUMBER(MATCH(DE100,$DE$6:DE99,0)),"",CJ100))</f>
        <v/>
      </c>
      <c r="DD100" s="181" t="str">
        <f t="shared" si="120"/>
        <v/>
      </c>
      <c r="DE100" s="181" t="str">
        <f t="shared" si="120"/>
        <v/>
      </c>
      <c r="DF100" s="177" t="str">
        <f t="shared" si="106"/>
        <v/>
      </c>
      <c r="DG100" s="185" t="str">
        <f t="shared" si="107"/>
        <v/>
      </c>
      <c r="DH100" s="77"/>
      <c r="DI100" s="69"/>
      <c r="DJ100" s="181" t="str">
        <f>IF(DL100="","",IF(ISNUMBER(MATCH(DL100,$DL$6:DL99,0)),"",CJ100))</f>
        <v/>
      </c>
      <c r="DK100" s="181" t="str">
        <f t="shared" si="121"/>
        <v/>
      </c>
      <c r="DL100" s="181" t="str">
        <f t="shared" si="121"/>
        <v/>
      </c>
      <c r="DM100" s="177" t="str">
        <f t="shared" si="108"/>
        <v/>
      </c>
      <c r="DN100" s="177" t="str">
        <f t="shared" si="109"/>
        <v/>
      </c>
      <c r="DO100" s="181" t="str">
        <f t="shared" si="80"/>
        <v/>
      </c>
      <c r="DP100" s="51"/>
      <c r="DQ100" s="51"/>
      <c r="DR100" s="51"/>
      <c r="EA100" s="227">
        <f t="shared" si="110"/>
        <v>0</v>
      </c>
      <c r="EB100" s="227">
        <f t="shared" si="81"/>
        <v>1</v>
      </c>
      <c r="EC100" s="227">
        <f t="shared" si="111"/>
        <v>1900</v>
      </c>
      <c r="EE100" s="227" t="str">
        <f t="shared" si="112"/>
        <v/>
      </c>
      <c r="EF100" s="227" t="str">
        <f t="shared" si="82"/>
        <v/>
      </c>
      <c r="EG100" s="227" t="str">
        <f t="shared" si="113"/>
        <v/>
      </c>
      <c r="EI100" s="227" t="str">
        <f t="shared" si="114"/>
        <v/>
      </c>
      <c r="EJ100" s="227" t="str">
        <f t="shared" si="83"/>
        <v/>
      </c>
      <c r="EK100" s="227" t="str">
        <f t="shared" si="115"/>
        <v/>
      </c>
      <c r="EM100" s="227" t="str">
        <f t="shared" si="116"/>
        <v/>
      </c>
      <c r="EN100" s="227" t="str">
        <f t="shared" si="84"/>
        <v/>
      </c>
      <c r="EO100" s="227" t="str">
        <f t="shared" si="117"/>
        <v/>
      </c>
      <c r="EQ100" s="227" t="str">
        <f t="shared" si="118"/>
        <v/>
      </c>
      <c r="ER100" s="227" t="str">
        <f t="shared" si="85"/>
        <v/>
      </c>
      <c r="ES100" s="227" t="str">
        <f t="shared" si="119"/>
        <v/>
      </c>
    </row>
    <row r="101" spans="5:149" x14ac:dyDescent="0.25">
      <c r="E101" s="183" t="str">
        <f t="shared" si="122"/>
        <v/>
      </c>
      <c r="G101" s="52"/>
      <c r="H101" s="52"/>
      <c r="I101" s="224" t="str">
        <f t="shared" si="86"/>
        <v/>
      </c>
      <c r="J101" s="224" t="str">
        <f t="shared" si="87"/>
        <v/>
      </c>
      <c r="K101" s="52"/>
      <c r="L101" s="224" t="str">
        <f>IF(P101="","",IF(ISNUMBER(MATCH(P101,$P$6:P100,0)),"",Y101))</f>
        <v/>
      </c>
      <c r="M101" s="224" t="str">
        <f>IF(Q101="","",IF(ISNUMBER(MATCH(Q101,$Q$6:Q100,0)),"",Y101))</f>
        <v/>
      </c>
      <c r="N101" s="224" t="str">
        <f>IF(R101="","",IF(ISNUMBER(MATCH(R101,$R$6:R100,0)),"",Y101))</f>
        <v/>
      </c>
      <c r="O101" s="224" t="str">
        <f>IF(S101="","",IF(ISNUMBER(MATCH(S101,$S$6:S100,0)),"",Y101))</f>
        <v/>
      </c>
      <c r="P101" s="224" t="str">
        <f t="shared" si="88"/>
        <v/>
      </c>
      <c r="Q101" s="224" t="str">
        <f t="shared" si="89"/>
        <v/>
      </c>
      <c r="R101" s="224" t="str">
        <f t="shared" si="90"/>
        <v/>
      </c>
      <c r="S101" s="224" t="str">
        <f t="shared" si="91"/>
        <v/>
      </c>
      <c r="T101" s="175" t="str">
        <f t="shared" si="92"/>
        <v/>
      </c>
      <c r="U101" s="175" t="str">
        <f t="shared" si="93"/>
        <v/>
      </c>
      <c r="V101" s="175" t="str">
        <f t="shared" si="94"/>
        <v/>
      </c>
      <c r="W101" s="175" t="str">
        <f t="shared" si="95"/>
        <v/>
      </c>
      <c r="X101" s="52"/>
      <c r="Y101" s="248"/>
      <c r="Z101" s="186"/>
      <c r="AA101" s="187"/>
      <c r="AB101" s="187"/>
      <c r="AC101" s="187"/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  <c r="AT101" s="187"/>
      <c r="AU101" s="187"/>
      <c r="AV101" s="187"/>
      <c r="AW101" s="187"/>
      <c r="AX101" s="187"/>
      <c r="AY101" s="187"/>
      <c r="AZ101" s="187"/>
      <c r="BA101" s="187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M101" s="187"/>
      <c r="BN101" s="187"/>
      <c r="BO101" s="187"/>
      <c r="BP101" s="187"/>
      <c r="BQ101" s="187"/>
      <c r="BR101" s="187"/>
      <c r="BS101" s="187"/>
      <c r="BT101" s="187"/>
      <c r="BU101" s="187"/>
      <c r="BV101" s="187"/>
      <c r="BW101" s="187"/>
      <c r="BX101" s="187"/>
      <c r="BY101" s="227"/>
      <c r="BZ101" s="227"/>
      <c r="CA101" s="227"/>
      <c r="CB101" s="227"/>
      <c r="CC101" s="227"/>
      <c r="CD101" s="224"/>
      <c r="CE101" s="224"/>
      <c r="CF101" s="224"/>
      <c r="CG101" s="224"/>
      <c r="CH101" s="224"/>
      <c r="CJ101" s="252" t="str">
        <f t="shared" si="96"/>
        <v/>
      </c>
      <c r="CK101" s="253" t="str">
        <f>IF(CL101="","",IF(ISNUMBER(MATCH(CL101,$CL$6:CL100,0)),"",CJ101))</f>
        <v/>
      </c>
      <c r="CL101" s="181" t="str">
        <f t="shared" si="97"/>
        <v/>
      </c>
      <c r="CM101" s="175" t="str">
        <f t="shared" si="98"/>
        <v/>
      </c>
      <c r="CN101" s="175" t="str">
        <f t="shared" si="99"/>
        <v/>
      </c>
      <c r="CO101" s="175" t="str">
        <f t="shared" si="100"/>
        <v/>
      </c>
      <c r="CP101" s="59"/>
      <c r="CQ101" s="60"/>
      <c r="CR101" s="181" t="str">
        <f>IF(CS101="","",IF(ISNUMBER(MATCH(CS101,$CS$6:CS100,0)),"",CJ101))</f>
        <v/>
      </c>
      <c r="CS101" s="181" t="str">
        <f t="shared" si="78"/>
        <v/>
      </c>
      <c r="CT101" s="177" t="str">
        <f t="shared" si="101"/>
        <v/>
      </c>
      <c r="CU101" s="177" t="str">
        <f t="shared" si="102"/>
        <v/>
      </c>
      <c r="CV101" s="256" t="str">
        <f>IF(CW101="","",IF(ISNUMBER(MATCH(CW101,$CW$6:CW100,0)),"",CJ101))</f>
        <v/>
      </c>
      <c r="CW101" s="181" t="str">
        <f t="shared" si="79"/>
        <v/>
      </c>
      <c r="CX101" s="178" t="str">
        <f t="shared" si="103"/>
        <v/>
      </c>
      <c r="CY101" s="178" t="str">
        <f t="shared" si="104"/>
        <v/>
      </c>
      <c r="CZ101" s="184" t="str">
        <f t="shared" si="105"/>
        <v/>
      </c>
      <c r="DA101" s="68"/>
      <c r="DB101" s="69"/>
      <c r="DC101" s="181" t="str">
        <f>IF(DE101="","",IF(ISNUMBER(MATCH(DE101,$DE$6:DE100,0)),"",CJ101))</f>
        <v/>
      </c>
      <c r="DD101" s="181" t="str">
        <f t="shared" si="120"/>
        <v/>
      </c>
      <c r="DE101" s="181" t="str">
        <f t="shared" si="120"/>
        <v/>
      </c>
      <c r="DF101" s="177" t="str">
        <f t="shared" si="106"/>
        <v/>
      </c>
      <c r="DG101" s="185" t="str">
        <f t="shared" si="107"/>
        <v/>
      </c>
      <c r="DH101" s="77"/>
      <c r="DI101" s="69"/>
      <c r="DJ101" s="181" t="str">
        <f>IF(DL101="","",IF(ISNUMBER(MATCH(DL101,$DL$6:DL100,0)),"",CJ101))</f>
        <v/>
      </c>
      <c r="DK101" s="181" t="str">
        <f t="shared" si="121"/>
        <v/>
      </c>
      <c r="DL101" s="181" t="str">
        <f t="shared" si="121"/>
        <v/>
      </c>
      <c r="DM101" s="177" t="str">
        <f t="shared" si="108"/>
        <v/>
      </c>
      <c r="DN101" s="177" t="str">
        <f t="shared" si="109"/>
        <v/>
      </c>
      <c r="DO101" s="181" t="str">
        <f t="shared" si="80"/>
        <v/>
      </c>
      <c r="DP101" s="51"/>
      <c r="DQ101" s="51"/>
      <c r="DR101" s="51"/>
      <c r="EA101" s="227">
        <f t="shared" si="110"/>
        <v>0</v>
      </c>
      <c r="EB101" s="227">
        <f t="shared" si="81"/>
        <v>1</v>
      </c>
      <c r="EC101" s="227">
        <f t="shared" si="111"/>
        <v>1900</v>
      </c>
      <c r="EE101" s="227" t="str">
        <f t="shared" si="112"/>
        <v/>
      </c>
      <c r="EF101" s="227" t="str">
        <f t="shared" si="82"/>
        <v/>
      </c>
      <c r="EG101" s="227" t="str">
        <f t="shared" si="113"/>
        <v/>
      </c>
      <c r="EI101" s="227" t="str">
        <f t="shared" si="114"/>
        <v/>
      </c>
      <c r="EJ101" s="227" t="str">
        <f t="shared" si="83"/>
        <v/>
      </c>
      <c r="EK101" s="227" t="str">
        <f t="shared" si="115"/>
        <v/>
      </c>
      <c r="EM101" s="227" t="str">
        <f t="shared" si="116"/>
        <v/>
      </c>
      <c r="EN101" s="227" t="str">
        <f t="shared" si="84"/>
        <v/>
      </c>
      <c r="EO101" s="227" t="str">
        <f t="shared" si="117"/>
        <v/>
      </c>
      <c r="EQ101" s="227" t="str">
        <f t="shared" si="118"/>
        <v/>
      </c>
      <c r="ER101" s="227" t="str">
        <f t="shared" si="85"/>
        <v/>
      </c>
      <c r="ES101" s="227" t="str">
        <f t="shared" si="119"/>
        <v/>
      </c>
    </row>
    <row r="102" spans="5:149" x14ac:dyDescent="0.25">
      <c r="E102" s="183" t="str">
        <f t="shared" si="122"/>
        <v/>
      </c>
      <c r="G102" s="52"/>
      <c r="H102" s="52"/>
      <c r="I102" s="224" t="str">
        <f t="shared" si="86"/>
        <v/>
      </c>
      <c r="J102" s="224" t="str">
        <f t="shared" si="87"/>
        <v/>
      </c>
      <c r="K102" s="52"/>
      <c r="L102" s="224" t="str">
        <f>IF(P102="","",IF(ISNUMBER(MATCH(P102,$P$6:P101,0)),"",Y102))</f>
        <v/>
      </c>
      <c r="M102" s="224" t="str">
        <f>IF(Q102="","",IF(ISNUMBER(MATCH(Q102,$Q$6:Q101,0)),"",Y102))</f>
        <v/>
      </c>
      <c r="N102" s="224" t="str">
        <f>IF(R102="","",IF(ISNUMBER(MATCH(R102,$R$6:R101,0)),"",Y102))</f>
        <v/>
      </c>
      <c r="O102" s="224" t="str">
        <f>IF(S102="","",IF(ISNUMBER(MATCH(S102,$S$6:S101,0)),"",Y102))</f>
        <v/>
      </c>
      <c r="P102" s="224" t="str">
        <f t="shared" si="88"/>
        <v/>
      </c>
      <c r="Q102" s="224" t="str">
        <f t="shared" si="89"/>
        <v/>
      </c>
      <c r="R102" s="224" t="str">
        <f t="shared" si="90"/>
        <v/>
      </c>
      <c r="S102" s="224" t="str">
        <f t="shared" si="91"/>
        <v/>
      </c>
      <c r="T102" s="175" t="str">
        <f t="shared" si="92"/>
        <v/>
      </c>
      <c r="U102" s="175" t="str">
        <f t="shared" si="93"/>
        <v/>
      </c>
      <c r="V102" s="175" t="str">
        <f t="shared" si="94"/>
        <v/>
      </c>
      <c r="W102" s="175" t="str">
        <f t="shared" si="95"/>
        <v/>
      </c>
      <c r="X102" s="52"/>
      <c r="Y102" s="248"/>
      <c r="Z102" s="186"/>
      <c r="AA102" s="187"/>
      <c r="AB102" s="187"/>
      <c r="AC102" s="187"/>
      <c r="AD102" s="187"/>
      <c r="AE102" s="187"/>
      <c r="AF102" s="187"/>
      <c r="AG102" s="187"/>
      <c r="AH102" s="187"/>
      <c r="AI102" s="187"/>
      <c r="AJ102" s="187"/>
      <c r="AK102" s="187"/>
      <c r="AL102" s="187"/>
      <c r="AM102" s="187"/>
      <c r="AN102" s="187"/>
      <c r="AO102" s="187"/>
      <c r="AP102" s="187"/>
      <c r="AQ102" s="187"/>
      <c r="AR102" s="187"/>
      <c r="AS102" s="187"/>
      <c r="AT102" s="187"/>
      <c r="AU102" s="187"/>
      <c r="AV102" s="187"/>
      <c r="AW102" s="187"/>
      <c r="AX102" s="187"/>
      <c r="AY102" s="187"/>
      <c r="AZ102" s="187"/>
      <c r="BA102" s="187"/>
      <c r="BB102" s="187"/>
      <c r="BC102" s="187"/>
      <c r="BD102" s="187"/>
      <c r="BE102" s="187"/>
      <c r="BF102" s="187"/>
      <c r="BG102" s="187"/>
      <c r="BH102" s="187"/>
      <c r="BI102" s="187"/>
      <c r="BJ102" s="187"/>
      <c r="BK102" s="187"/>
      <c r="BL102" s="187"/>
      <c r="BM102" s="187"/>
      <c r="BN102" s="187"/>
      <c r="BO102" s="187"/>
      <c r="BP102" s="187"/>
      <c r="BQ102" s="187"/>
      <c r="BR102" s="187"/>
      <c r="BS102" s="187"/>
      <c r="BT102" s="187"/>
      <c r="BU102" s="187"/>
      <c r="BV102" s="187"/>
      <c r="BW102" s="187"/>
      <c r="BX102" s="187"/>
      <c r="BY102" s="227"/>
      <c r="BZ102" s="227"/>
      <c r="CA102" s="227"/>
      <c r="CB102" s="227"/>
      <c r="CC102" s="227"/>
      <c r="CD102" s="224"/>
      <c r="CE102" s="224"/>
      <c r="CF102" s="224"/>
      <c r="CG102" s="224"/>
      <c r="CH102" s="224"/>
      <c r="CJ102" s="252" t="str">
        <f t="shared" si="96"/>
        <v/>
      </c>
      <c r="CK102" s="253" t="str">
        <f>IF(CL102="","",IF(ISNUMBER(MATCH(CL102,$CL$6:CL101,0)),"",CJ102))</f>
        <v/>
      </c>
      <c r="CL102" s="181" t="str">
        <f t="shared" si="97"/>
        <v/>
      </c>
      <c r="CM102" s="175" t="str">
        <f t="shared" si="98"/>
        <v/>
      </c>
      <c r="CN102" s="175" t="str">
        <f t="shared" si="99"/>
        <v/>
      </c>
      <c r="CO102" s="175" t="str">
        <f t="shared" si="100"/>
        <v/>
      </c>
      <c r="CP102" s="59"/>
      <c r="CQ102" s="60"/>
      <c r="CR102" s="181" t="str">
        <f>IF(CS102="","",IF(ISNUMBER(MATCH(CS102,$CS$6:CS101,0)),"",CJ102))</f>
        <v/>
      </c>
      <c r="CS102" s="181" t="str">
        <f t="shared" si="78"/>
        <v/>
      </c>
      <c r="CT102" s="177" t="str">
        <f t="shared" si="101"/>
        <v/>
      </c>
      <c r="CU102" s="177" t="str">
        <f t="shared" si="102"/>
        <v/>
      </c>
      <c r="CV102" s="256" t="str">
        <f>IF(CW102="","",IF(ISNUMBER(MATCH(CW102,$CW$6:CW101,0)),"",CJ102))</f>
        <v/>
      </c>
      <c r="CW102" s="181" t="str">
        <f t="shared" si="79"/>
        <v/>
      </c>
      <c r="CX102" s="178" t="str">
        <f t="shared" si="103"/>
        <v/>
      </c>
      <c r="CY102" s="178" t="str">
        <f t="shared" si="104"/>
        <v/>
      </c>
      <c r="CZ102" s="184" t="str">
        <f t="shared" si="105"/>
        <v/>
      </c>
      <c r="DA102" s="68"/>
      <c r="DB102" s="69"/>
      <c r="DC102" s="181" t="str">
        <f>IF(DE102="","",IF(ISNUMBER(MATCH(DE102,$DE$6:DE101,0)),"",CJ102))</f>
        <v/>
      </c>
      <c r="DD102" s="181" t="str">
        <f t="shared" si="120"/>
        <v/>
      </c>
      <c r="DE102" s="181" t="str">
        <f t="shared" si="120"/>
        <v/>
      </c>
      <c r="DF102" s="177" t="str">
        <f t="shared" si="106"/>
        <v/>
      </c>
      <c r="DG102" s="185" t="str">
        <f t="shared" si="107"/>
        <v/>
      </c>
      <c r="DH102" s="77"/>
      <c r="DI102" s="69"/>
      <c r="DJ102" s="181" t="str">
        <f>IF(DL102="","",IF(ISNUMBER(MATCH(DL102,$DL$6:DL101,0)),"",CJ102))</f>
        <v/>
      </c>
      <c r="DK102" s="181" t="str">
        <f t="shared" si="121"/>
        <v/>
      </c>
      <c r="DL102" s="181" t="str">
        <f t="shared" si="121"/>
        <v/>
      </c>
      <c r="DM102" s="177" t="str">
        <f t="shared" si="108"/>
        <v/>
      </c>
      <c r="DN102" s="177" t="str">
        <f t="shared" si="109"/>
        <v/>
      </c>
      <c r="DO102" s="181" t="str">
        <f t="shared" si="80"/>
        <v/>
      </c>
      <c r="DP102" s="51"/>
      <c r="DQ102" s="51"/>
      <c r="DR102" s="51"/>
      <c r="EA102" s="227">
        <f t="shared" si="110"/>
        <v>0</v>
      </c>
      <c r="EB102" s="227">
        <f t="shared" si="81"/>
        <v>1</v>
      </c>
      <c r="EC102" s="227">
        <f t="shared" si="111"/>
        <v>1900</v>
      </c>
      <c r="EE102" s="227" t="str">
        <f t="shared" si="112"/>
        <v/>
      </c>
      <c r="EF102" s="227" t="str">
        <f t="shared" si="82"/>
        <v/>
      </c>
      <c r="EG102" s="227" t="str">
        <f t="shared" si="113"/>
        <v/>
      </c>
      <c r="EI102" s="227" t="str">
        <f t="shared" si="114"/>
        <v/>
      </c>
      <c r="EJ102" s="227" t="str">
        <f t="shared" si="83"/>
        <v/>
      </c>
      <c r="EK102" s="227" t="str">
        <f t="shared" si="115"/>
        <v/>
      </c>
      <c r="EM102" s="227" t="str">
        <f t="shared" si="116"/>
        <v/>
      </c>
      <c r="EN102" s="227" t="str">
        <f t="shared" si="84"/>
        <v/>
      </c>
      <c r="EO102" s="227" t="str">
        <f t="shared" si="117"/>
        <v/>
      </c>
      <c r="EQ102" s="227" t="str">
        <f t="shared" si="118"/>
        <v/>
      </c>
      <c r="ER102" s="227" t="str">
        <f t="shared" si="85"/>
        <v/>
      </c>
      <c r="ES102" s="227" t="str">
        <f t="shared" si="119"/>
        <v/>
      </c>
    </row>
    <row r="103" spans="5:149" x14ac:dyDescent="0.25">
      <c r="E103" s="183" t="str">
        <f t="shared" si="122"/>
        <v/>
      </c>
      <c r="G103" s="52"/>
      <c r="H103" s="52"/>
      <c r="I103" s="224" t="str">
        <f t="shared" si="86"/>
        <v/>
      </c>
      <c r="J103" s="224" t="str">
        <f t="shared" si="87"/>
        <v/>
      </c>
      <c r="K103" s="52"/>
      <c r="L103" s="224" t="str">
        <f>IF(P103="","",IF(ISNUMBER(MATCH(P103,$P$6:P102,0)),"",Y103))</f>
        <v/>
      </c>
      <c r="M103" s="224" t="str">
        <f>IF(Q103="","",IF(ISNUMBER(MATCH(Q103,$Q$6:Q102,0)),"",Y103))</f>
        <v/>
      </c>
      <c r="N103" s="224" t="str">
        <f>IF(R103="","",IF(ISNUMBER(MATCH(R103,$R$6:R102,0)),"",Y103))</f>
        <v/>
      </c>
      <c r="O103" s="224" t="str">
        <f>IF(S103="","",IF(ISNUMBER(MATCH(S103,$S$6:S102,0)),"",Y103))</f>
        <v/>
      </c>
      <c r="P103" s="224" t="str">
        <f t="shared" si="88"/>
        <v/>
      </c>
      <c r="Q103" s="224" t="str">
        <f t="shared" si="89"/>
        <v/>
      </c>
      <c r="R103" s="224" t="str">
        <f t="shared" si="90"/>
        <v/>
      </c>
      <c r="S103" s="224" t="str">
        <f t="shared" si="91"/>
        <v/>
      </c>
      <c r="T103" s="175" t="str">
        <f t="shared" si="92"/>
        <v/>
      </c>
      <c r="U103" s="175" t="str">
        <f t="shared" si="93"/>
        <v/>
      </c>
      <c r="V103" s="175" t="str">
        <f t="shared" si="94"/>
        <v/>
      </c>
      <c r="W103" s="175" t="str">
        <f t="shared" si="95"/>
        <v/>
      </c>
      <c r="X103" s="52"/>
      <c r="Y103" s="248"/>
      <c r="Z103" s="186"/>
      <c r="AA103" s="187"/>
      <c r="AB103" s="187"/>
      <c r="AC103" s="187"/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  <c r="AP103" s="187"/>
      <c r="AQ103" s="187"/>
      <c r="AR103" s="187"/>
      <c r="AS103" s="187"/>
      <c r="AT103" s="187"/>
      <c r="AU103" s="187"/>
      <c r="AV103" s="187"/>
      <c r="AW103" s="187"/>
      <c r="AX103" s="187"/>
      <c r="AY103" s="187"/>
      <c r="AZ103" s="187"/>
      <c r="BA103" s="187"/>
      <c r="BB103" s="187"/>
      <c r="BC103" s="187"/>
      <c r="BD103" s="187"/>
      <c r="BE103" s="187"/>
      <c r="BF103" s="187"/>
      <c r="BG103" s="187"/>
      <c r="BH103" s="187"/>
      <c r="BI103" s="187"/>
      <c r="BJ103" s="187"/>
      <c r="BK103" s="187"/>
      <c r="BL103" s="187"/>
      <c r="BM103" s="187"/>
      <c r="BN103" s="187"/>
      <c r="BO103" s="187"/>
      <c r="BP103" s="187"/>
      <c r="BQ103" s="187"/>
      <c r="BR103" s="187"/>
      <c r="BS103" s="187"/>
      <c r="BT103" s="187"/>
      <c r="BU103" s="187"/>
      <c r="BV103" s="187"/>
      <c r="BW103" s="187"/>
      <c r="BX103" s="187"/>
      <c r="BY103" s="227"/>
      <c r="BZ103" s="227"/>
      <c r="CA103" s="227"/>
      <c r="CB103" s="227"/>
      <c r="CC103" s="227"/>
      <c r="CD103" s="224"/>
      <c r="CE103" s="224"/>
      <c r="CF103" s="224"/>
      <c r="CG103" s="224"/>
      <c r="CH103" s="224"/>
      <c r="CJ103" s="252" t="str">
        <f t="shared" si="96"/>
        <v/>
      </c>
      <c r="CK103" s="253" t="str">
        <f>IF(CL103="","",IF(ISNUMBER(MATCH(CL103,$CL$6:CL102,0)),"",CJ103))</f>
        <v/>
      </c>
      <c r="CL103" s="181" t="str">
        <f t="shared" si="97"/>
        <v/>
      </c>
      <c r="CM103" s="175" t="str">
        <f t="shared" si="98"/>
        <v/>
      </c>
      <c r="CN103" s="175" t="str">
        <f t="shared" si="99"/>
        <v/>
      </c>
      <c r="CO103" s="175" t="str">
        <f t="shared" si="100"/>
        <v/>
      </c>
      <c r="CP103" s="59"/>
      <c r="CQ103" s="60"/>
      <c r="CR103" s="181" t="str">
        <f>IF(CS103="","",IF(ISNUMBER(MATCH(CS103,$CS$6:CS102,0)),"",CJ103))</f>
        <v/>
      </c>
      <c r="CS103" s="181" t="str">
        <f t="shared" si="78"/>
        <v/>
      </c>
      <c r="CT103" s="177" t="str">
        <f t="shared" si="101"/>
        <v/>
      </c>
      <c r="CU103" s="177" t="str">
        <f t="shared" si="102"/>
        <v/>
      </c>
      <c r="CV103" s="256" t="str">
        <f>IF(CW103="","",IF(ISNUMBER(MATCH(CW103,$CW$6:CW102,0)),"",CJ103))</f>
        <v/>
      </c>
      <c r="CW103" s="181" t="str">
        <f t="shared" si="79"/>
        <v/>
      </c>
      <c r="CX103" s="178" t="str">
        <f t="shared" si="103"/>
        <v/>
      </c>
      <c r="CY103" s="178" t="str">
        <f t="shared" si="104"/>
        <v/>
      </c>
      <c r="CZ103" s="184" t="str">
        <f t="shared" si="105"/>
        <v/>
      </c>
      <c r="DA103" s="68"/>
      <c r="DB103" s="69"/>
      <c r="DC103" s="181" t="str">
        <f>IF(DE103="","",IF(ISNUMBER(MATCH(DE103,$DE$6:DE102,0)),"",CJ103))</f>
        <v/>
      </c>
      <c r="DD103" s="181" t="str">
        <f t="shared" si="120"/>
        <v/>
      </c>
      <c r="DE103" s="181" t="str">
        <f t="shared" si="120"/>
        <v/>
      </c>
      <c r="DF103" s="177" t="str">
        <f t="shared" si="106"/>
        <v/>
      </c>
      <c r="DG103" s="185" t="str">
        <f t="shared" si="107"/>
        <v/>
      </c>
      <c r="DH103" s="77"/>
      <c r="DI103" s="69"/>
      <c r="DJ103" s="181" t="str">
        <f>IF(DL103="","",IF(ISNUMBER(MATCH(DL103,$DL$6:DL102,0)),"",CJ103))</f>
        <v/>
      </c>
      <c r="DK103" s="181" t="str">
        <f t="shared" si="121"/>
        <v/>
      </c>
      <c r="DL103" s="181" t="str">
        <f t="shared" si="121"/>
        <v/>
      </c>
      <c r="DM103" s="177" t="str">
        <f t="shared" si="108"/>
        <v/>
      </c>
      <c r="DN103" s="177" t="str">
        <f t="shared" si="109"/>
        <v/>
      </c>
      <c r="DO103" s="181" t="str">
        <f t="shared" si="80"/>
        <v/>
      </c>
      <c r="DP103" s="51"/>
      <c r="DQ103" s="51"/>
      <c r="DR103" s="51"/>
      <c r="EA103" s="227">
        <f t="shared" si="110"/>
        <v>0</v>
      </c>
      <c r="EB103" s="227">
        <f t="shared" si="81"/>
        <v>1</v>
      </c>
      <c r="EC103" s="227">
        <f t="shared" si="111"/>
        <v>1900</v>
      </c>
      <c r="EE103" s="227" t="str">
        <f t="shared" si="112"/>
        <v/>
      </c>
      <c r="EF103" s="227" t="str">
        <f t="shared" si="82"/>
        <v/>
      </c>
      <c r="EG103" s="227" t="str">
        <f t="shared" si="113"/>
        <v/>
      </c>
      <c r="EI103" s="227" t="str">
        <f t="shared" si="114"/>
        <v/>
      </c>
      <c r="EJ103" s="227" t="str">
        <f t="shared" si="83"/>
        <v/>
      </c>
      <c r="EK103" s="227" t="str">
        <f t="shared" si="115"/>
        <v/>
      </c>
      <c r="EM103" s="227" t="str">
        <f t="shared" si="116"/>
        <v/>
      </c>
      <c r="EN103" s="227" t="str">
        <f t="shared" si="84"/>
        <v/>
      </c>
      <c r="EO103" s="227" t="str">
        <f t="shared" si="117"/>
        <v/>
      </c>
      <c r="EQ103" s="227" t="str">
        <f t="shared" si="118"/>
        <v/>
      </c>
      <c r="ER103" s="227" t="str">
        <f t="shared" si="85"/>
        <v/>
      </c>
      <c r="ES103" s="227" t="str">
        <f t="shared" si="119"/>
        <v/>
      </c>
    </row>
    <row r="104" spans="5:149" x14ac:dyDescent="0.25">
      <c r="E104" s="183" t="str">
        <f t="shared" si="122"/>
        <v/>
      </c>
      <c r="G104" s="52"/>
      <c r="H104" s="52"/>
      <c r="I104" s="224" t="str">
        <f t="shared" si="86"/>
        <v/>
      </c>
      <c r="J104" s="224" t="str">
        <f t="shared" si="87"/>
        <v/>
      </c>
      <c r="K104" s="52"/>
      <c r="L104" s="224" t="str">
        <f>IF(P104="","",IF(ISNUMBER(MATCH(P104,$P$6:P103,0)),"",Y104))</f>
        <v/>
      </c>
      <c r="M104" s="224" t="str">
        <f>IF(Q104="","",IF(ISNUMBER(MATCH(Q104,$Q$6:Q103,0)),"",Y104))</f>
        <v/>
      </c>
      <c r="N104" s="224" t="str">
        <f>IF(R104="","",IF(ISNUMBER(MATCH(R104,$R$6:R103,0)),"",Y104))</f>
        <v/>
      </c>
      <c r="O104" s="224" t="str">
        <f>IF(S104="","",IF(ISNUMBER(MATCH(S104,$S$6:S103,0)),"",Y104))</f>
        <v/>
      </c>
      <c r="P104" s="224" t="str">
        <f t="shared" si="88"/>
        <v/>
      </c>
      <c r="Q104" s="224" t="str">
        <f t="shared" si="89"/>
        <v/>
      </c>
      <c r="R104" s="224" t="str">
        <f t="shared" si="90"/>
        <v/>
      </c>
      <c r="S104" s="224" t="str">
        <f t="shared" si="91"/>
        <v/>
      </c>
      <c r="T104" s="175" t="str">
        <f t="shared" si="92"/>
        <v/>
      </c>
      <c r="U104" s="175" t="str">
        <f t="shared" si="93"/>
        <v/>
      </c>
      <c r="V104" s="175" t="str">
        <f t="shared" si="94"/>
        <v/>
      </c>
      <c r="W104" s="175" t="str">
        <f t="shared" si="95"/>
        <v/>
      </c>
      <c r="X104" s="52"/>
      <c r="Y104" s="248"/>
      <c r="Z104" s="186"/>
      <c r="AA104" s="187"/>
      <c r="AB104" s="187"/>
      <c r="AC104" s="187"/>
      <c r="AD104" s="187"/>
      <c r="AE104" s="187"/>
      <c r="AF104" s="187"/>
      <c r="AG104" s="187"/>
      <c r="AH104" s="187"/>
      <c r="AI104" s="187"/>
      <c r="AJ104" s="187"/>
      <c r="AK104" s="187"/>
      <c r="AL104" s="187"/>
      <c r="AM104" s="187"/>
      <c r="AN104" s="187"/>
      <c r="AO104" s="187"/>
      <c r="AP104" s="187"/>
      <c r="AQ104" s="187"/>
      <c r="AR104" s="187"/>
      <c r="AS104" s="187"/>
      <c r="AT104" s="187"/>
      <c r="AU104" s="187"/>
      <c r="AV104" s="187"/>
      <c r="AW104" s="187"/>
      <c r="AX104" s="187"/>
      <c r="AY104" s="187"/>
      <c r="AZ104" s="187"/>
      <c r="BA104" s="187"/>
      <c r="BB104" s="187"/>
      <c r="BC104" s="187"/>
      <c r="BD104" s="187"/>
      <c r="BE104" s="187"/>
      <c r="BF104" s="187"/>
      <c r="BG104" s="187"/>
      <c r="BH104" s="187"/>
      <c r="BI104" s="187"/>
      <c r="BJ104" s="187"/>
      <c r="BK104" s="187"/>
      <c r="BL104" s="187"/>
      <c r="BM104" s="187"/>
      <c r="BN104" s="187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227"/>
      <c r="BZ104" s="227"/>
      <c r="CA104" s="227"/>
      <c r="CB104" s="227"/>
      <c r="CC104" s="227"/>
      <c r="CD104" s="224"/>
      <c r="CE104" s="224"/>
      <c r="CF104" s="224"/>
      <c r="CG104" s="224"/>
      <c r="CH104" s="224"/>
      <c r="CJ104" s="252" t="str">
        <f t="shared" si="96"/>
        <v/>
      </c>
      <c r="CK104" s="253" t="str">
        <f>IF(CL104="","",IF(ISNUMBER(MATCH(CL104,$CL$6:CL103,0)),"",CJ104))</f>
        <v/>
      </c>
      <c r="CL104" s="181" t="str">
        <f t="shared" si="97"/>
        <v/>
      </c>
      <c r="CM104" s="175" t="str">
        <f t="shared" si="98"/>
        <v/>
      </c>
      <c r="CN104" s="175" t="str">
        <f t="shared" si="99"/>
        <v/>
      </c>
      <c r="CO104" s="175" t="str">
        <f t="shared" si="100"/>
        <v/>
      </c>
      <c r="CP104" s="59"/>
      <c r="CQ104" s="60"/>
      <c r="CR104" s="181" t="str">
        <f>IF(CS104="","",IF(ISNUMBER(MATCH(CS104,$CS$6:CS103,0)),"",CJ104))</f>
        <v/>
      </c>
      <c r="CS104" s="181" t="str">
        <f t="shared" si="78"/>
        <v/>
      </c>
      <c r="CT104" s="177" t="str">
        <f t="shared" si="101"/>
        <v/>
      </c>
      <c r="CU104" s="177" t="str">
        <f t="shared" si="102"/>
        <v/>
      </c>
      <c r="CV104" s="256" t="str">
        <f>IF(CW104="","",IF(ISNUMBER(MATCH(CW104,$CW$6:CW103,0)),"",CJ104))</f>
        <v/>
      </c>
      <c r="CW104" s="181" t="str">
        <f t="shared" si="79"/>
        <v/>
      </c>
      <c r="CX104" s="178" t="str">
        <f t="shared" si="103"/>
        <v/>
      </c>
      <c r="CY104" s="178" t="str">
        <f t="shared" si="104"/>
        <v/>
      </c>
      <c r="CZ104" s="184" t="str">
        <f t="shared" si="105"/>
        <v/>
      </c>
      <c r="DA104" s="68"/>
      <c r="DB104" s="69"/>
      <c r="DC104" s="181" t="str">
        <f>IF(DE104="","",IF(ISNUMBER(MATCH(DE104,$DE$6:DE103,0)),"",CJ104))</f>
        <v/>
      </c>
      <c r="DD104" s="181" t="str">
        <f t="shared" si="120"/>
        <v/>
      </c>
      <c r="DE104" s="181" t="str">
        <f t="shared" si="120"/>
        <v/>
      </c>
      <c r="DF104" s="177" t="str">
        <f t="shared" si="106"/>
        <v/>
      </c>
      <c r="DG104" s="185" t="str">
        <f t="shared" si="107"/>
        <v/>
      </c>
      <c r="DH104" s="77"/>
      <c r="DI104" s="69"/>
      <c r="DJ104" s="181" t="str">
        <f>IF(DL104="","",IF(ISNUMBER(MATCH(DL104,$DL$6:DL103,0)),"",CJ104))</f>
        <v/>
      </c>
      <c r="DK104" s="181" t="str">
        <f t="shared" si="121"/>
        <v/>
      </c>
      <c r="DL104" s="181" t="str">
        <f t="shared" si="121"/>
        <v/>
      </c>
      <c r="DM104" s="177" t="str">
        <f t="shared" si="108"/>
        <v/>
      </c>
      <c r="DN104" s="177" t="str">
        <f t="shared" si="109"/>
        <v/>
      </c>
      <c r="DO104" s="181" t="str">
        <f t="shared" si="80"/>
        <v/>
      </c>
      <c r="DP104" s="51"/>
      <c r="DQ104" s="51"/>
      <c r="DR104" s="51"/>
      <c r="EA104" s="227">
        <f t="shared" si="110"/>
        <v>0</v>
      </c>
      <c r="EB104" s="227">
        <f t="shared" si="81"/>
        <v>1</v>
      </c>
      <c r="EC104" s="227">
        <f t="shared" si="111"/>
        <v>1900</v>
      </c>
      <c r="EE104" s="227" t="str">
        <f t="shared" si="112"/>
        <v/>
      </c>
      <c r="EF104" s="227" t="str">
        <f t="shared" si="82"/>
        <v/>
      </c>
      <c r="EG104" s="227" t="str">
        <f t="shared" si="113"/>
        <v/>
      </c>
      <c r="EI104" s="227" t="str">
        <f t="shared" si="114"/>
        <v/>
      </c>
      <c r="EJ104" s="227" t="str">
        <f t="shared" si="83"/>
        <v/>
      </c>
      <c r="EK104" s="227" t="str">
        <f t="shared" si="115"/>
        <v/>
      </c>
      <c r="EM104" s="227" t="str">
        <f t="shared" si="116"/>
        <v/>
      </c>
      <c r="EN104" s="227" t="str">
        <f t="shared" si="84"/>
        <v/>
      </c>
      <c r="EO104" s="227" t="str">
        <f t="shared" si="117"/>
        <v/>
      </c>
      <c r="EQ104" s="227" t="str">
        <f t="shared" si="118"/>
        <v/>
      </c>
      <c r="ER104" s="227" t="str">
        <f t="shared" si="85"/>
        <v/>
      </c>
      <c r="ES104" s="227" t="str">
        <f t="shared" si="119"/>
        <v/>
      </c>
    </row>
    <row r="105" spans="5:149" x14ac:dyDescent="0.25">
      <c r="E105" s="183" t="str">
        <f t="shared" si="122"/>
        <v/>
      </c>
      <c r="G105" s="52"/>
      <c r="H105" s="52"/>
      <c r="I105" s="224" t="str">
        <f t="shared" si="86"/>
        <v/>
      </c>
      <c r="J105" s="224" t="str">
        <f t="shared" si="87"/>
        <v/>
      </c>
      <c r="K105" s="52"/>
      <c r="L105" s="224" t="str">
        <f>IF(P105="","",IF(ISNUMBER(MATCH(P105,$P$6:P104,0)),"",Y105))</f>
        <v/>
      </c>
      <c r="M105" s="224" t="str">
        <f>IF(Q105="","",IF(ISNUMBER(MATCH(Q105,$Q$6:Q104,0)),"",Y105))</f>
        <v/>
      </c>
      <c r="N105" s="224" t="str">
        <f>IF(R105="","",IF(ISNUMBER(MATCH(R105,$R$6:R104,0)),"",Y105))</f>
        <v/>
      </c>
      <c r="O105" s="224" t="str">
        <f>IF(S105="","",IF(ISNUMBER(MATCH(S105,$S$6:S104,0)),"",Y105))</f>
        <v/>
      </c>
      <c r="P105" s="224" t="str">
        <f t="shared" si="88"/>
        <v/>
      </c>
      <c r="Q105" s="224" t="str">
        <f t="shared" si="89"/>
        <v/>
      </c>
      <c r="R105" s="224" t="str">
        <f t="shared" si="90"/>
        <v/>
      </c>
      <c r="S105" s="224" t="str">
        <f t="shared" si="91"/>
        <v/>
      </c>
      <c r="T105" s="175" t="str">
        <f t="shared" si="92"/>
        <v/>
      </c>
      <c r="U105" s="175" t="str">
        <f t="shared" si="93"/>
        <v/>
      </c>
      <c r="V105" s="175" t="str">
        <f t="shared" si="94"/>
        <v/>
      </c>
      <c r="W105" s="175" t="str">
        <f t="shared" si="95"/>
        <v/>
      </c>
      <c r="X105" s="52"/>
      <c r="Y105" s="248"/>
      <c r="Z105" s="186"/>
      <c r="AA105" s="187"/>
      <c r="AB105" s="187"/>
      <c r="AC105" s="187"/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  <c r="AT105" s="187"/>
      <c r="AU105" s="187"/>
      <c r="AV105" s="187"/>
      <c r="AW105" s="187"/>
      <c r="AX105" s="187"/>
      <c r="AY105" s="187"/>
      <c r="AZ105" s="187"/>
      <c r="BA105" s="187"/>
      <c r="BB105" s="187"/>
      <c r="BC105" s="187"/>
      <c r="BD105" s="187"/>
      <c r="BE105" s="187"/>
      <c r="BF105" s="187"/>
      <c r="BG105" s="187"/>
      <c r="BH105" s="187"/>
      <c r="BI105" s="187"/>
      <c r="BJ105" s="187"/>
      <c r="BK105" s="187"/>
      <c r="BL105" s="187"/>
      <c r="BM105" s="187"/>
      <c r="BN105" s="187"/>
      <c r="BO105" s="187"/>
      <c r="BP105" s="187"/>
      <c r="BQ105" s="187"/>
      <c r="BR105" s="187"/>
      <c r="BS105" s="187"/>
      <c r="BT105" s="187"/>
      <c r="BU105" s="187"/>
      <c r="BV105" s="187"/>
      <c r="BW105" s="187"/>
      <c r="BX105" s="187"/>
      <c r="BY105" s="227"/>
      <c r="BZ105" s="227"/>
      <c r="CA105" s="227"/>
      <c r="CB105" s="227"/>
      <c r="CC105" s="227"/>
      <c r="CD105" s="224"/>
      <c r="CE105" s="224"/>
      <c r="CF105" s="224"/>
      <c r="CG105" s="224"/>
      <c r="CH105" s="224"/>
      <c r="CJ105" s="252" t="str">
        <f t="shared" si="96"/>
        <v/>
      </c>
      <c r="CK105" s="253" t="str">
        <f>IF(CL105="","",IF(ISNUMBER(MATCH(CL105,$CL$6:CL104,0)),"",CJ105))</f>
        <v/>
      </c>
      <c r="CL105" s="181" t="str">
        <f t="shared" si="97"/>
        <v/>
      </c>
      <c r="CM105" s="175" t="str">
        <f t="shared" si="98"/>
        <v/>
      </c>
      <c r="CN105" s="175" t="str">
        <f t="shared" si="99"/>
        <v/>
      </c>
      <c r="CO105" s="175" t="str">
        <f t="shared" si="100"/>
        <v/>
      </c>
      <c r="CP105" s="59"/>
      <c r="CQ105" s="60"/>
      <c r="CR105" s="181" t="str">
        <f>IF(CS105="","",IF(ISNUMBER(MATCH(CS105,$CS$6:CS104,0)),"",CJ105))</f>
        <v/>
      </c>
      <c r="CS105" s="181" t="str">
        <f t="shared" si="78"/>
        <v/>
      </c>
      <c r="CT105" s="177" t="str">
        <f t="shared" si="101"/>
        <v/>
      </c>
      <c r="CU105" s="177" t="str">
        <f t="shared" si="102"/>
        <v/>
      </c>
      <c r="CV105" s="256" t="str">
        <f>IF(CW105="","",IF(ISNUMBER(MATCH(CW105,$CW$6:CW104,0)),"",CJ105))</f>
        <v/>
      </c>
      <c r="CW105" s="181" t="str">
        <f t="shared" si="79"/>
        <v/>
      </c>
      <c r="CX105" s="178" t="str">
        <f t="shared" si="103"/>
        <v/>
      </c>
      <c r="CY105" s="178" t="str">
        <f t="shared" si="104"/>
        <v/>
      </c>
      <c r="CZ105" s="184" t="str">
        <f t="shared" si="105"/>
        <v/>
      </c>
      <c r="DA105" s="68"/>
      <c r="DB105" s="69"/>
      <c r="DC105" s="181" t="str">
        <f>IF(DE105="","",IF(ISNUMBER(MATCH(DE105,$DE$6:DE104,0)),"",CJ105))</f>
        <v/>
      </c>
      <c r="DD105" s="181" t="str">
        <f t="shared" si="120"/>
        <v/>
      </c>
      <c r="DE105" s="181" t="str">
        <f t="shared" si="120"/>
        <v/>
      </c>
      <c r="DF105" s="177" t="str">
        <f t="shared" si="106"/>
        <v/>
      </c>
      <c r="DG105" s="185" t="str">
        <f t="shared" si="107"/>
        <v/>
      </c>
      <c r="DH105" s="77"/>
      <c r="DI105" s="69"/>
      <c r="DJ105" s="181" t="str">
        <f>IF(DL105="","",IF(ISNUMBER(MATCH(DL105,$DL$6:DL104,0)),"",CJ105))</f>
        <v/>
      </c>
      <c r="DK105" s="181" t="str">
        <f t="shared" si="121"/>
        <v/>
      </c>
      <c r="DL105" s="181" t="str">
        <f t="shared" si="121"/>
        <v/>
      </c>
      <c r="DM105" s="177" t="str">
        <f t="shared" si="108"/>
        <v/>
      </c>
      <c r="DN105" s="177" t="str">
        <f t="shared" si="109"/>
        <v/>
      </c>
      <c r="DO105" s="181" t="str">
        <f t="shared" si="80"/>
        <v/>
      </c>
      <c r="DP105" s="51"/>
      <c r="DQ105" s="51"/>
      <c r="DR105" s="51"/>
      <c r="EA105" s="227">
        <f t="shared" si="110"/>
        <v>0</v>
      </c>
      <c r="EB105" s="227">
        <f t="shared" si="81"/>
        <v>1</v>
      </c>
      <c r="EC105" s="227">
        <f t="shared" si="111"/>
        <v>1900</v>
      </c>
      <c r="EE105" s="227" t="str">
        <f t="shared" si="112"/>
        <v/>
      </c>
      <c r="EF105" s="227" t="str">
        <f t="shared" si="82"/>
        <v/>
      </c>
      <c r="EG105" s="227" t="str">
        <f t="shared" si="113"/>
        <v/>
      </c>
      <c r="EI105" s="227" t="str">
        <f t="shared" si="114"/>
        <v/>
      </c>
      <c r="EJ105" s="227" t="str">
        <f t="shared" si="83"/>
        <v/>
      </c>
      <c r="EK105" s="227" t="str">
        <f t="shared" si="115"/>
        <v/>
      </c>
      <c r="EM105" s="227" t="str">
        <f t="shared" si="116"/>
        <v/>
      </c>
      <c r="EN105" s="227" t="str">
        <f t="shared" si="84"/>
        <v/>
      </c>
      <c r="EO105" s="227" t="str">
        <f t="shared" si="117"/>
        <v/>
      </c>
      <c r="EQ105" s="227" t="str">
        <f t="shared" si="118"/>
        <v/>
      </c>
      <c r="ER105" s="227" t="str">
        <f t="shared" si="85"/>
        <v/>
      </c>
      <c r="ES105" s="227" t="str">
        <f t="shared" si="119"/>
        <v/>
      </c>
    </row>
    <row r="106" spans="5:149" x14ac:dyDescent="0.25">
      <c r="E106" s="183" t="str">
        <f t="shared" si="122"/>
        <v/>
      </c>
      <c r="G106" s="52"/>
      <c r="H106" s="52"/>
      <c r="I106" s="224" t="str">
        <f t="shared" si="86"/>
        <v/>
      </c>
      <c r="J106" s="224" t="str">
        <f t="shared" si="87"/>
        <v/>
      </c>
      <c r="K106" s="52"/>
      <c r="L106" s="224" t="str">
        <f>IF(P106="","",IF(ISNUMBER(MATCH(P106,$P$6:P105,0)),"",Y106))</f>
        <v/>
      </c>
      <c r="M106" s="224" t="str">
        <f>IF(Q106="","",IF(ISNUMBER(MATCH(Q106,$Q$6:Q105,0)),"",Y106))</f>
        <v/>
      </c>
      <c r="N106" s="224" t="str">
        <f>IF(R106="","",IF(ISNUMBER(MATCH(R106,$R$6:R105,0)),"",Y106))</f>
        <v/>
      </c>
      <c r="O106" s="224" t="str">
        <f>IF(S106="","",IF(ISNUMBER(MATCH(S106,$S$6:S105,0)),"",Y106))</f>
        <v/>
      </c>
      <c r="P106" s="224" t="str">
        <f t="shared" si="88"/>
        <v/>
      </c>
      <c r="Q106" s="224" t="str">
        <f t="shared" si="89"/>
        <v/>
      </c>
      <c r="R106" s="224" t="str">
        <f t="shared" si="90"/>
        <v/>
      </c>
      <c r="S106" s="224" t="str">
        <f t="shared" si="91"/>
        <v/>
      </c>
      <c r="T106" s="175" t="str">
        <f t="shared" si="92"/>
        <v/>
      </c>
      <c r="U106" s="175" t="str">
        <f t="shared" si="93"/>
        <v/>
      </c>
      <c r="V106" s="175" t="str">
        <f t="shared" si="94"/>
        <v/>
      </c>
      <c r="W106" s="175" t="str">
        <f t="shared" si="95"/>
        <v/>
      </c>
      <c r="X106" s="52"/>
      <c r="Y106" s="248"/>
      <c r="Z106" s="186"/>
      <c r="AA106" s="187"/>
      <c r="AB106" s="187"/>
      <c r="AC106" s="187"/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  <c r="AT106" s="187"/>
      <c r="AU106" s="187"/>
      <c r="AV106" s="187"/>
      <c r="AW106" s="187"/>
      <c r="AX106" s="187"/>
      <c r="AY106" s="187"/>
      <c r="AZ106" s="187"/>
      <c r="BA106" s="187"/>
      <c r="BB106" s="187"/>
      <c r="BC106" s="187"/>
      <c r="BD106" s="187"/>
      <c r="BE106" s="187"/>
      <c r="BF106" s="187"/>
      <c r="BG106" s="187"/>
      <c r="BH106" s="187"/>
      <c r="BI106" s="187"/>
      <c r="BJ106" s="187"/>
      <c r="BK106" s="187"/>
      <c r="BL106" s="187"/>
      <c r="BM106" s="187"/>
      <c r="BN106" s="187"/>
      <c r="BO106" s="187"/>
      <c r="BP106" s="187"/>
      <c r="BQ106" s="187"/>
      <c r="BR106" s="187"/>
      <c r="BS106" s="187"/>
      <c r="BT106" s="187"/>
      <c r="BU106" s="187"/>
      <c r="BV106" s="187"/>
      <c r="BW106" s="187"/>
      <c r="BX106" s="187"/>
      <c r="BY106" s="227"/>
      <c r="BZ106" s="227"/>
      <c r="CA106" s="227"/>
      <c r="CB106" s="227"/>
      <c r="CC106" s="227"/>
      <c r="CD106" s="224"/>
      <c r="CE106" s="224"/>
      <c r="CF106" s="224"/>
      <c r="CG106" s="224"/>
      <c r="CH106" s="224"/>
      <c r="CJ106" s="252" t="str">
        <f t="shared" si="96"/>
        <v/>
      </c>
      <c r="CK106" s="253" t="str">
        <f>IF(CL106="","",IF(ISNUMBER(MATCH(CL106,$CL$6:CL105,0)),"",CJ106))</f>
        <v/>
      </c>
      <c r="CL106" s="181" t="str">
        <f t="shared" si="97"/>
        <v/>
      </c>
      <c r="CM106" s="175" t="str">
        <f t="shared" si="98"/>
        <v/>
      </c>
      <c r="CN106" s="175" t="str">
        <f t="shared" si="99"/>
        <v/>
      </c>
      <c r="CO106" s="175" t="str">
        <f t="shared" si="100"/>
        <v/>
      </c>
      <c r="CP106" s="59"/>
      <c r="CQ106" s="60"/>
      <c r="CR106" s="181" t="str">
        <f>IF(CS106="","",IF(ISNUMBER(MATCH(CS106,$CS$6:CS105,0)),"",CJ106))</f>
        <v/>
      </c>
      <c r="CS106" s="181" t="str">
        <f t="shared" si="78"/>
        <v/>
      </c>
      <c r="CT106" s="177" t="str">
        <f t="shared" si="101"/>
        <v/>
      </c>
      <c r="CU106" s="177" t="str">
        <f t="shared" si="102"/>
        <v/>
      </c>
      <c r="CV106" s="256" t="str">
        <f>IF(CW106="","",IF(ISNUMBER(MATCH(CW106,$CW$6:CW105,0)),"",CJ106))</f>
        <v/>
      </c>
      <c r="CW106" s="181" t="str">
        <f t="shared" si="79"/>
        <v/>
      </c>
      <c r="CX106" s="178" t="str">
        <f t="shared" si="103"/>
        <v/>
      </c>
      <c r="CY106" s="178" t="str">
        <f t="shared" si="104"/>
        <v/>
      </c>
      <c r="CZ106" s="184" t="str">
        <f t="shared" si="105"/>
        <v/>
      </c>
      <c r="DA106" s="68"/>
      <c r="DB106" s="69"/>
      <c r="DC106" s="181" t="str">
        <f>IF(DE106="","",IF(ISNUMBER(MATCH(DE106,$DE$6:DE105,0)),"",CJ106))</f>
        <v/>
      </c>
      <c r="DD106" s="181" t="str">
        <f t="shared" si="120"/>
        <v/>
      </c>
      <c r="DE106" s="181" t="str">
        <f t="shared" si="120"/>
        <v/>
      </c>
      <c r="DF106" s="177" t="str">
        <f t="shared" si="106"/>
        <v/>
      </c>
      <c r="DG106" s="185" t="str">
        <f t="shared" si="107"/>
        <v/>
      </c>
      <c r="DH106" s="77"/>
      <c r="DI106" s="69"/>
      <c r="DJ106" s="181" t="str">
        <f>IF(DL106="","",IF(ISNUMBER(MATCH(DL106,$DL$6:DL105,0)),"",CJ106))</f>
        <v/>
      </c>
      <c r="DK106" s="181" t="str">
        <f t="shared" si="121"/>
        <v/>
      </c>
      <c r="DL106" s="181" t="str">
        <f t="shared" si="121"/>
        <v/>
      </c>
      <c r="DM106" s="177" t="str">
        <f t="shared" si="108"/>
        <v/>
      </c>
      <c r="DN106" s="177" t="str">
        <f t="shared" si="109"/>
        <v/>
      </c>
      <c r="DO106" s="181" t="str">
        <f t="shared" si="80"/>
        <v/>
      </c>
      <c r="DP106" s="51"/>
      <c r="DQ106" s="51"/>
      <c r="DR106" s="51"/>
      <c r="EA106" s="227">
        <f t="shared" si="110"/>
        <v>0</v>
      </c>
      <c r="EB106" s="227">
        <f t="shared" si="81"/>
        <v>1</v>
      </c>
      <c r="EC106" s="227">
        <f t="shared" si="111"/>
        <v>1900</v>
      </c>
      <c r="EE106" s="227" t="str">
        <f t="shared" si="112"/>
        <v/>
      </c>
      <c r="EF106" s="227" t="str">
        <f t="shared" si="82"/>
        <v/>
      </c>
      <c r="EG106" s="227" t="str">
        <f t="shared" si="113"/>
        <v/>
      </c>
      <c r="EI106" s="227" t="str">
        <f t="shared" si="114"/>
        <v/>
      </c>
      <c r="EJ106" s="227" t="str">
        <f t="shared" si="83"/>
        <v/>
      </c>
      <c r="EK106" s="227" t="str">
        <f t="shared" si="115"/>
        <v/>
      </c>
      <c r="EM106" s="227" t="str">
        <f t="shared" si="116"/>
        <v/>
      </c>
      <c r="EN106" s="227" t="str">
        <f t="shared" si="84"/>
        <v/>
      </c>
      <c r="EO106" s="227" t="str">
        <f t="shared" si="117"/>
        <v/>
      </c>
      <c r="EQ106" s="227" t="str">
        <f t="shared" si="118"/>
        <v/>
      </c>
      <c r="ER106" s="227" t="str">
        <f t="shared" si="85"/>
        <v/>
      </c>
      <c r="ES106" s="227" t="str">
        <f t="shared" si="119"/>
        <v/>
      </c>
    </row>
    <row r="107" spans="5:149" x14ac:dyDescent="0.25">
      <c r="E107" s="183" t="str">
        <f t="shared" si="122"/>
        <v/>
      </c>
      <c r="G107" s="52"/>
      <c r="H107" s="52"/>
      <c r="I107" s="224" t="str">
        <f t="shared" si="86"/>
        <v/>
      </c>
      <c r="J107" s="224" t="str">
        <f t="shared" si="87"/>
        <v/>
      </c>
      <c r="K107" s="52"/>
      <c r="L107" s="224" t="str">
        <f>IF(P107="","",IF(ISNUMBER(MATCH(P107,$P$6:P106,0)),"",Y107))</f>
        <v/>
      </c>
      <c r="M107" s="224" t="str">
        <f>IF(Q107="","",IF(ISNUMBER(MATCH(Q107,$Q$6:Q106,0)),"",Y107))</f>
        <v/>
      </c>
      <c r="N107" s="224" t="str">
        <f>IF(R107="","",IF(ISNUMBER(MATCH(R107,$R$6:R106,0)),"",Y107))</f>
        <v/>
      </c>
      <c r="O107" s="224" t="str">
        <f>IF(S107="","",IF(ISNUMBER(MATCH(S107,$S$6:S106,0)),"",Y107))</f>
        <v/>
      </c>
      <c r="P107" s="224" t="str">
        <f t="shared" si="88"/>
        <v/>
      </c>
      <c r="Q107" s="224" t="str">
        <f t="shared" si="89"/>
        <v/>
      </c>
      <c r="R107" s="224" t="str">
        <f t="shared" si="90"/>
        <v/>
      </c>
      <c r="S107" s="224" t="str">
        <f t="shared" si="91"/>
        <v/>
      </c>
      <c r="T107" s="175" t="str">
        <f t="shared" si="92"/>
        <v/>
      </c>
      <c r="U107" s="175" t="str">
        <f t="shared" si="93"/>
        <v/>
      </c>
      <c r="V107" s="175" t="str">
        <f t="shared" si="94"/>
        <v/>
      </c>
      <c r="W107" s="175" t="str">
        <f t="shared" si="95"/>
        <v/>
      </c>
      <c r="X107" s="52"/>
      <c r="Y107" s="248"/>
      <c r="Z107" s="186"/>
      <c r="AA107" s="187"/>
      <c r="AB107" s="187"/>
      <c r="AC107" s="187"/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187"/>
      <c r="AR107" s="187"/>
      <c r="AS107" s="187"/>
      <c r="AT107" s="187"/>
      <c r="AU107" s="187"/>
      <c r="AV107" s="187"/>
      <c r="AW107" s="187"/>
      <c r="AX107" s="187"/>
      <c r="AY107" s="187"/>
      <c r="AZ107" s="187"/>
      <c r="BA107" s="187"/>
      <c r="BB107" s="187"/>
      <c r="BC107" s="187"/>
      <c r="BD107" s="187"/>
      <c r="BE107" s="187"/>
      <c r="BF107" s="187"/>
      <c r="BG107" s="187"/>
      <c r="BH107" s="187"/>
      <c r="BI107" s="187"/>
      <c r="BJ107" s="187"/>
      <c r="BK107" s="187"/>
      <c r="BL107" s="187"/>
      <c r="BM107" s="187"/>
      <c r="BN107" s="187"/>
      <c r="BO107" s="187"/>
      <c r="BP107" s="187"/>
      <c r="BQ107" s="187"/>
      <c r="BR107" s="187"/>
      <c r="BS107" s="187"/>
      <c r="BT107" s="187"/>
      <c r="BU107" s="187"/>
      <c r="BV107" s="187"/>
      <c r="BW107" s="187"/>
      <c r="BX107" s="187"/>
      <c r="BY107" s="227"/>
      <c r="BZ107" s="227"/>
      <c r="CA107" s="227"/>
      <c r="CB107" s="227"/>
      <c r="CC107" s="227"/>
      <c r="CD107" s="224"/>
      <c r="CE107" s="224"/>
      <c r="CF107" s="224"/>
      <c r="CG107" s="224"/>
      <c r="CH107" s="224"/>
      <c r="CJ107" s="252" t="str">
        <f t="shared" si="96"/>
        <v/>
      </c>
      <c r="CK107" s="253" t="str">
        <f>IF(CL107="","",IF(ISNUMBER(MATCH(CL107,$CL$6:CL106,0)),"",CJ107))</f>
        <v/>
      </c>
      <c r="CL107" s="181" t="str">
        <f t="shared" si="97"/>
        <v/>
      </c>
      <c r="CM107" s="175" t="str">
        <f t="shared" si="98"/>
        <v/>
      </c>
      <c r="CN107" s="175" t="str">
        <f t="shared" si="99"/>
        <v/>
      </c>
      <c r="CO107" s="175" t="str">
        <f t="shared" si="100"/>
        <v/>
      </c>
      <c r="CP107" s="59"/>
      <c r="CQ107" s="60"/>
      <c r="CR107" s="181" t="str">
        <f>IF(CS107="","",IF(ISNUMBER(MATCH(CS107,$CS$6:CS106,0)),"",CJ107))</f>
        <v/>
      </c>
      <c r="CS107" s="181" t="str">
        <f t="shared" si="78"/>
        <v/>
      </c>
      <c r="CT107" s="177" t="str">
        <f t="shared" si="101"/>
        <v/>
      </c>
      <c r="CU107" s="177" t="str">
        <f t="shared" si="102"/>
        <v/>
      </c>
      <c r="CV107" s="256" t="str">
        <f>IF(CW107="","",IF(ISNUMBER(MATCH(CW107,$CW$6:CW106,0)),"",CJ107))</f>
        <v/>
      </c>
      <c r="CW107" s="181" t="str">
        <f t="shared" si="79"/>
        <v/>
      </c>
      <c r="CX107" s="178" t="str">
        <f t="shared" si="103"/>
        <v/>
      </c>
      <c r="CY107" s="178" t="str">
        <f t="shared" si="104"/>
        <v/>
      </c>
      <c r="CZ107" s="184" t="str">
        <f t="shared" si="105"/>
        <v/>
      </c>
      <c r="DA107" s="68"/>
      <c r="DB107" s="69"/>
      <c r="DC107" s="181" t="str">
        <f>IF(DE107="","",IF(ISNUMBER(MATCH(DE107,$DE$6:DE106,0)),"",CJ107))</f>
        <v/>
      </c>
      <c r="DD107" s="181" t="str">
        <f t="shared" ref="DD107:DE126" si="123">IFERROR(INDEX($AA$7:$BX$1006,$CJ107,DD$6),"")</f>
        <v/>
      </c>
      <c r="DE107" s="181" t="str">
        <f t="shared" si="123"/>
        <v/>
      </c>
      <c r="DF107" s="177" t="str">
        <f t="shared" si="106"/>
        <v/>
      </c>
      <c r="DG107" s="185" t="str">
        <f t="shared" si="107"/>
        <v/>
      </c>
      <c r="DH107" s="77"/>
      <c r="DI107" s="69"/>
      <c r="DJ107" s="181" t="str">
        <f>IF(DL107="","",IF(ISNUMBER(MATCH(DL107,$DL$6:DL106,0)),"",CJ107))</f>
        <v/>
      </c>
      <c r="DK107" s="181" t="str">
        <f t="shared" ref="DK107:DL126" si="124">IFERROR(INDEX($AA$7:$BX$1006,$CJ107,DK$6),"")</f>
        <v/>
      </c>
      <c r="DL107" s="181" t="str">
        <f t="shared" si="124"/>
        <v/>
      </c>
      <c r="DM107" s="177" t="str">
        <f t="shared" si="108"/>
        <v/>
      </c>
      <c r="DN107" s="177" t="str">
        <f t="shared" si="109"/>
        <v/>
      </c>
      <c r="DO107" s="181" t="str">
        <f t="shared" si="80"/>
        <v/>
      </c>
      <c r="DP107" s="51"/>
      <c r="DQ107" s="51"/>
      <c r="DR107" s="51"/>
      <c r="EA107" s="227">
        <f t="shared" si="110"/>
        <v>0</v>
      </c>
      <c r="EB107" s="227">
        <f t="shared" si="81"/>
        <v>1</v>
      </c>
      <c r="EC107" s="227">
        <f t="shared" si="111"/>
        <v>1900</v>
      </c>
      <c r="EE107" s="227" t="str">
        <f t="shared" si="112"/>
        <v/>
      </c>
      <c r="EF107" s="227" t="str">
        <f t="shared" si="82"/>
        <v/>
      </c>
      <c r="EG107" s="227" t="str">
        <f t="shared" si="113"/>
        <v/>
      </c>
      <c r="EI107" s="227" t="str">
        <f t="shared" si="114"/>
        <v/>
      </c>
      <c r="EJ107" s="227" t="str">
        <f t="shared" si="83"/>
        <v/>
      </c>
      <c r="EK107" s="227" t="str">
        <f t="shared" si="115"/>
        <v/>
      </c>
      <c r="EM107" s="227" t="str">
        <f t="shared" si="116"/>
        <v/>
      </c>
      <c r="EN107" s="227" t="str">
        <f t="shared" si="84"/>
        <v/>
      </c>
      <c r="EO107" s="227" t="str">
        <f t="shared" si="117"/>
        <v/>
      </c>
      <c r="EQ107" s="227" t="str">
        <f t="shared" si="118"/>
        <v/>
      </c>
      <c r="ER107" s="227" t="str">
        <f t="shared" si="85"/>
        <v/>
      </c>
      <c r="ES107" s="227" t="str">
        <f t="shared" si="119"/>
        <v/>
      </c>
    </row>
    <row r="108" spans="5:149" x14ac:dyDescent="0.25">
      <c r="E108" s="183" t="str">
        <f t="shared" si="122"/>
        <v/>
      </c>
      <c r="G108" s="52"/>
      <c r="H108" s="52"/>
      <c r="I108" s="224" t="str">
        <f t="shared" si="86"/>
        <v/>
      </c>
      <c r="J108" s="224" t="str">
        <f t="shared" si="87"/>
        <v/>
      </c>
      <c r="K108" s="52"/>
      <c r="L108" s="224" t="str">
        <f>IF(P108="","",IF(ISNUMBER(MATCH(P108,$P$6:P107,0)),"",Y108))</f>
        <v/>
      </c>
      <c r="M108" s="224" t="str">
        <f>IF(Q108="","",IF(ISNUMBER(MATCH(Q108,$Q$6:Q107,0)),"",Y108))</f>
        <v/>
      </c>
      <c r="N108" s="224" t="str">
        <f>IF(R108="","",IF(ISNUMBER(MATCH(R108,$R$6:R107,0)),"",Y108))</f>
        <v/>
      </c>
      <c r="O108" s="224" t="str">
        <f>IF(S108="","",IF(ISNUMBER(MATCH(S108,$S$6:S107,0)),"",Y108))</f>
        <v/>
      </c>
      <c r="P108" s="224" t="str">
        <f t="shared" si="88"/>
        <v/>
      </c>
      <c r="Q108" s="224" t="str">
        <f t="shared" si="89"/>
        <v/>
      </c>
      <c r="R108" s="224" t="str">
        <f t="shared" si="90"/>
        <v/>
      </c>
      <c r="S108" s="224" t="str">
        <f t="shared" si="91"/>
        <v/>
      </c>
      <c r="T108" s="175" t="str">
        <f t="shared" si="92"/>
        <v/>
      </c>
      <c r="U108" s="175" t="str">
        <f t="shared" si="93"/>
        <v/>
      </c>
      <c r="V108" s="175" t="str">
        <f t="shared" si="94"/>
        <v/>
      </c>
      <c r="W108" s="175" t="str">
        <f t="shared" si="95"/>
        <v/>
      </c>
      <c r="X108" s="52"/>
      <c r="Y108" s="248"/>
      <c r="Z108" s="186"/>
      <c r="AA108" s="187"/>
      <c r="AB108" s="187"/>
      <c r="AC108" s="187"/>
      <c r="AD108" s="187"/>
      <c r="AE108" s="187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  <c r="AT108" s="187"/>
      <c r="AU108" s="187"/>
      <c r="AV108" s="187"/>
      <c r="AW108" s="187"/>
      <c r="AX108" s="187"/>
      <c r="AY108" s="187"/>
      <c r="AZ108" s="187"/>
      <c r="BA108" s="187"/>
      <c r="BB108" s="187"/>
      <c r="BC108" s="187"/>
      <c r="BD108" s="187"/>
      <c r="BE108" s="187"/>
      <c r="BF108" s="187"/>
      <c r="BG108" s="187"/>
      <c r="BH108" s="187"/>
      <c r="BI108" s="187"/>
      <c r="BJ108" s="187"/>
      <c r="BK108" s="187"/>
      <c r="BL108" s="187"/>
      <c r="BM108" s="187"/>
      <c r="BN108" s="187"/>
      <c r="BO108" s="187"/>
      <c r="BP108" s="187"/>
      <c r="BQ108" s="187"/>
      <c r="BR108" s="187"/>
      <c r="BS108" s="187"/>
      <c r="BT108" s="187"/>
      <c r="BU108" s="187"/>
      <c r="BV108" s="187"/>
      <c r="BW108" s="187"/>
      <c r="BX108" s="187"/>
      <c r="BY108" s="227"/>
      <c r="BZ108" s="227"/>
      <c r="CA108" s="227"/>
      <c r="CB108" s="227"/>
      <c r="CC108" s="227"/>
      <c r="CD108" s="224"/>
      <c r="CE108" s="224"/>
      <c r="CF108" s="224"/>
      <c r="CG108" s="224"/>
      <c r="CH108" s="224"/>
      <c r="CJ108" s="252" t="str">
        <f t="shared" si="96"/>
        <v/>
      </c>
      <c r="CK108" s="253" t="str">
        <f>IF(CL108="","",IF(ISNUMBER(MATCH(CL108,$CL$6:CL107,0)),"",CJ108))</f>
        <v/>
      </c>
      <c r="CL108" s="181" t="str">
        <f t="shared" si="97"/>
        <v/>
      </c>
      <c r="CM108" s="175" t="str">
        <f t="shared" si="98"/>
        <v/>
      </c>
      <c r="CN108" s="175" t="str">
        <f t="shared" si="99"/>
        <v/>
      </c>
      <c r="CO108" s="175" t="str">
        <f t="shared" si="100"/>
        <v/>
      </c>
      <c r="CP108" s="59"/>
      <c r="CQ108" s="60"/>
      <c r="CR108" s="181" t="str">
        <f>IF(CS108="","",IF(ISNUMBER(MATCH(CS108,$CS$6:CS107,0)),"",CJ108))</f>
        <v/>
      </c>
      <c r="CS108" s="181" t="str">
        <f t="shared" si="78"/>
        <v/>
      </c>
      <c r="CT108" s="177" t="str">
        <f t="shared" si="101"/>
        <v/>
      </c>
      <c r="CU108" s="177" t="str">
        <f t="shared" si="102"/>
        <v/>
      </c>
      <c r="CV108" s="256" t="str">
        <f>IF(CW108="","",IF(ISNUMBER(MATCH(CW108,$CW$6:CW107,0)),"",CJ108))</f>
        <v/>
      </c>
      <c r="CW108" s="181" t="str">
        <f t="shared" si="79"/>
        <v/>
      </c>
      <c r="CX108" s="178" t="str">
        <f t="shared" si="103"/>
        <v/>
      </c>
      <c r="CY108" s="178" t="str">
        <f t="shared" si="104"/>
        <v/>
      </c>
      <c r="CZ108" s="184" t="str">
        <f t="shared" si="105"/>
        <v/>
      </c>
      <c r="DA108" s="68"/>
      <c r="DB108" s="69"/>
      <c r="DC108" s="181" t="str">
        <f>IF(DE108="","",IF(ISNUMBER(MATCH(DE108,$DE$6:DE107,0)),"",CJ108))</f>
        <v/>
      </c>
      <c r="DD108" s="181" t="str">
        <f t="shared" si="123"/>
        <v/>
      </c>
      <c r="DE108" s="181" t="str">
        <f t="shared" si="123"/>
        <v/>
      </c>
      <c r="DF108" s="177" t="str">
        <f t="shared" si="106"/>
        <v/>
      </c>
      <c r="DG108" s="185" t="str">
        <f t="shared" si="107"/>
        <v/>
      </c>
      <c r="DH108" s="77"/>
      <c r="DI108" s="69"/>
      <c r="DJ108" s="181" t="str">
        <f>IF(DL108="","",IF(ISNUMBER(MATCH(DL108,$DL$6:DL107,0)),"",CJ108))</f>
        <v/>
      </c>
      <c r="DK108" s="181" t="str">
        <f t="shared" si="124"/>
        <v/>
      </c>
      <c r="DL108" s="181" t="str">
        <f t="shared" si="124"/>
        <v/>
      </c>
      <c r="DM108" s="177" t="str">
        <f t="shared" si="108"/>
        <v/>
      </c>
      <c r="DN108" s="177" t="str">
        <f t="shared" si="109"/>
        <v/>
      </c>
      <c r="DO108" s="181" t="str">
        <f t="shared" si="80"/>
        <v/>
      </c>
      <c r="DP108" s="51"/>
      <c r="DQ108" s="51"/>
      <c r="DR108" s="51"/>
      <c r="EA108" s="227">
        <f t="shared" si="110"/>
        <v>0</v>
      </c>
      <c r="EB108" s="227">
        <f t="shared" si="81"/>
        <v>1</v>
      </c>
      <c r="EC108" s="227">
        <f t="shared" si="111"/>
        <v>1900</v>
      </c>
      <c r="EE108" s="227" t="str">
        <f t="shared" si="112"/>
        <v/>
      </c>
      <c r="EF108" s="227" t="str">
        <f t="shared" si="82"/>
        <v/>
      </c>
      <c r="EG108" s="227" t="str">
        <f t="shared" si="113"/>
        <v/>
      </c>
      <c r="EI108" s="227" t="str">
        <f t="shared" si="114"/>
        <v/>
      </c>
      <c r="EJ108" s="227" t="str">
        <f t="shared" si="83"/>
        <v/>
      </c>
      <c r="EK108" s="227" t="str">
        <f t="shared" si="115"/>
        <v/>
      </c>
      <c r="EM108" s="227" t="str">
        <f t="shared" si="116"/>
        <v/>
      </c>
      <c r="EN108" s="227" t="str">
        <f t="shared" si="84"/>
        <v/>
      </c>
      <c r="EO108" s="227" t="str">
        <f t="shared" si="117"/>
        <v/>
      </c>
      <c r="EQ108" s="227" t="str">
        <f t="shared" si="118"/>
        <v/>
      </c>
      <c r="ER108" s="227" t="str">
        <f t="shared" si="85"/>
        <v/>
      </c>
      <c r="ES108" s="227" t="str">
        <f t="shared" si="119"/>
        <v/>
      </c>
    </row>
    <row r="109" spans="5:149" x14ac:dyDescent="0.25">
      <c r="G109" s="52"/>
      <c r="H109" s="52"/>
      <c r="I109" s="224" t="str">
        <f t="shared" si="86"/>
        <v/>
      </c>
      <c r="J109" s="224" t="str">
        <f t="shared" si="87"/>
        <v/>
      </c>
      <c r="K109" s="52"/>
      <c r="L109" s="224" t="str">
        <f>IF(P109="","",IF(ISNUMBER(MATCH(P109,$P$6:P108,0)),"",Y109))</f>
        <v/>
      </c>
      <c r="M109" s="224" t="str">
        <f>IF(Q109="","",IF(ISNUMBER(MATCH(Q109,$Q$6:Q108,0)),"",Y109))</f>
        <v/>
      </c>
      <c r="N109" s="224" t="str">
        <f>IF(R109="","",IF(ISNUMBER(MATCH(R109,$R$6:R108,0)),"",Y109))</f>
        <v/>
      </c>
      <c r="O109" s="224" t="str">
        <f>IF(S109="","",IF(ISNUMBER(MATCH(S109,$S$6:S108,0)),"",Y109))</f>
        <v/>
      </c>
      <c r="P109" s="224" t="str">
        <f t="shared" si="88"/>
        <v/>
      </c>
      <c r="Q109" s="224" t="str">
        <f t="shared" si="89"/>
        <v/>
      </c>
      <c r="R109" s="224" t="str">
        <f t="shared" si="90"/>
        <v/>
      </c>
      <c r="S109" s="224" t="str">
        <f t="shared" si="91"/>
        <v/>
      </c>
      <c r="T109" s="175" t="str">
        <f t="shared" si="92"/>
        <v/>
      </c>
      <c r="U109" s="175" t="str">
        <f t="shared" si="93"/>
        <v/>
      </c>
      <c r="V109" s="175" t="str">
        <f t="shared" si="94"/>
        <v/>
      </c>
      <c r="W109" s="175" t="str">
        <f t="shared" si="95"/>
        <v/>
      </c>
      <c r="X109" s="52"/>
      <c r="Y109" s="248"/>
      <c r="Z109" s="186"/>
      <c r="AA109" s="187"/>
      <c r="AB109" s="187"/>
      <c r="AC109" s="187"/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187"/>
      <c r="AV109" s="187"/>
      <c r="AW109" s="187"/>
      <c r="AX109" s="187"/>
      <c r="AY109" s="187"/>
      <c r="AZ109" s="187"/>
      <c r="BA109" s="187"/>
      <c r="BB109" s="187"/>
      <c r="BC109" s="187"/>
      <c r="BD109" s="187"/>
      <c r="BE109" s="187"/>
      <c r="BF109" s="187"/>
      <c r="BG109" s="187"/>
      <c r="BH109" s="187"/>
      <c r="BI109" s="187"/>
      <c r="BJ109" s="187"/>
      <c r="BK109" s="187"/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227"/>
      <c r="BZ109" s="227"/>
      <c r="CA109" s="227"/>
      <c r="CB109" s="227"/>
      <c r="CC109" s="227"/>
      <c r="CD109" s="224"/>
      <c r="CE109" s="224"/>
      <c r="CF109" s="224"/>
      <c r="CG109" s="224"/>
      <c r="CH109" s="224"/>
      <c r="CJ109" s="252" t="str">
        <f t="shared" si="96"/>
        <v/>
      </c>
      <c r="CK109" s="253" t="str">
        <f>IF(CL109="","",IF(ISNUMBER(MATCH(CL109,$CL$6:CL108,0)),"",CJ109))</f>
        <v/>
      </c>
      <c r="CL109" s="181" t="str">
        <f t="shared" si="97"/>
        <v/>
      </c>
      <c r="CM109" s="175" t="str">
        <f t="shared" si="98"/>
        <v/>
      </c>
      <c r="CN109" s="175" t="str">
        <f t="shared" si="99"/>
        <v/>
      </c>
      <c r="CO109" s="175" t="str">
        <f t="shared" si="100"/>
        <v/>
      </c>
      <c r="CP109" s="59"/>
      <c r="CQ109" s="60"/>
      <c r="CR109" s="181" t="str">
        <f>IF(CS109="","",IF(ISNUMBER(MATCH(CS109,$CS$6:CS108,0)),"",CJ109))</f>
        <v/>
      </c>
      <c r="CS109" s="181" t="str">
        <f t="shared" si="78"/>
        <v/>
      </c>
      <c r="CT109" s="177" t="str">
        <f t="shared" si="101"/>
        <v/>
      </c>
      <c r="CU109" s="177" t="str">
        <f t="shared" si="102"/>
        <v/>
      </c>
      <c r="CV109" s="256" t="str">
        <f>IF(CW109="","",IF(ISNUMBER(MATCH(CW109,$CW$6:CW108,0)),"",CJ109))</f>
        <v/>
      </c>
      <c r="CW109" s="181" t="str">
        <f t="shared" si="79"/>
        <v/>
      </c>
      <c r="CX109" s="178" t="str">
        <f t="shared" si="103"/>
        <v/>
      </c>
      <c r="CY109" s="178" t="str">
        <f t="shared" si="104"/>
        <v/>
      </c>
      <c r="CZ109" s="184" t="str">
        <f t="shared" si="105"/>
        <v/>
      </c>
      <c r="DA109" s="68"/>
      <c r="DB109" s="69"/>
      <c r="DC109" s="181" t="str">
        <f>IF(DE109="","",IF(ISNUMBER(MATCH(DE109,$DE$6:DE108,0)),"",CJ109))</f>
        <v/>
      </c>
      <c r="DD109" s="181" t="str">
        <f t="shared" si="123"/>
        <v/>
      </c>
      <c r="DE109" s="181" t="str">
        <f t="shared" si="123"/>
        <v/>
      </c>
      <c r="DF109" s="177" t="str">
        <f t="shared" si="106"/>
        <v/>
      </c>
      <c r="DG109" s="185" t="str">
        <f t="shared" si="107"/>
        <v/>
      </c>
      <c r="DH109" s="77"/>
      <c r="DI109" s="69"/>
      <c r="DJ109" s="181" t="str">
        <f>IF(DL109="","",IF(ISNUMBER(MATCH(DL109,$DL$6:DL108,0)),"",CJ109))</f>
        <v/>
      </c>
      <c r="DK109" s="181" t="str">
        <f t="shared" si="124"/>
        <v/>
      </c>
      <c r="DL109" s="181" t="str">
        <f t="shared" si="124"/>
        <v/>
      </c>
      <c r="DM109" s="177" t="str">
        <f t="shared" si="108"/>
        <v/>
      </c>
      <c r="DN109" s="177" t="str">
        <f t="shared" si="109"/>
        <v/>
      </c>
      <c r="DO109" s="181" t="str">
        <f t="shared" si="80"/>
        <v/>
      </c>
      <c r="DP109" s="51"/>
      <c r="DQ109" s="51"/>
      <c r="DR109" s="51"/>
      <c r="EA109" s="227">
        <f t="shared" si="110"/>
        <v>0</v>
      </c>
      <c r="EB109" s="227">
        <f t="shared" si="81"/>
        <v>1</v>
      </c>
      <c r="EC109" s="227">
        <f t="shared" si="111"/>
        <v>1900</v>
      </c>
      <c r="EE109" s="227" t="str">
        <f t="shared" si="112"/>
        <v/>
      </c>
      <c r="EF109" s="227" t="str">
        <f t="shared" si="82"/>
        <v/>
      </c>
      <c r="EG109" s="227" t="str">
        <f t="shared" si="113"/>
        <v/>
      </c>
      <c r="EI109" s="227" t="str">
        <f t="shared" si="114"/>
        <v/>
      </c>
      <c r="EJ109" s="227" t="str">
        <f t="shared" si="83"/>
        <v/>
      </c>
      <c r="EK109" s="227" t="str">
        <f t="shared" si="115"/>
        <v/>
      </c>
      <c r="EM109" s="227" t="str">
        <f t="shared" si="116"/>
        <v/>
      </c>
      <c r="EN109" s="227" t="str">
        <f t="shared" si="84"/>
        <v/>
      </c>
      <c r="EO109" s="227" t="str">
        <f t="shared" si="117"/>
        <v/>
      </c>
      <c r="EQ109" s="227" t="str">
        <f t="shared" si="118"/>
        <v/>
      </c>
      <c r="ER109" s="227" t="str">
        <f t="shared" si="85"/>
        <v/>
      </c>
      <c r="ES109" s="227" t="str">
        <f t="shared" si="119"/>
        <v/>
      </c>
    </row>
    <row r="110" spans="5:149" x14ac:dyDescent="0.25">
      <c r="G110" s="52"/>
      <c r="H110" s="52"/>
      <c r="I110" s="224" t="str">
        <f t="shared" si="86"/>
        <v/>
      </c>
      <c r="J110" s="224" t="str">
        <f t="shared" si="87"/>
        <v/>
      </c>
      <c r="K110" s="52"/>
      <c r="L110" s="224" t="str">
        <f>IF(P110="","",IF(ISNUMBER(MATCH(P110,$P$6:P109,0)),"",Y110))</f>
        <v/>
      </c>
      <c r="M110" s="224" t="str">
        <f>IF(Q110="","",IF(ISNUMBER(MATCH(Q110,$Q$6:Q109,0)),"",Y110))</f>
        <v/>
      </c>
      <c r="N110" s="224" t="str">
        <f>IF(R110="","",IF(ISNUMBER(MATCH(R110,$R$6:R109,0)),"",Y110))</f>
        <v/>
      </c>
      <c r="O110" s="224" t="str">
        <f>IF(S110="","",IF(ISNUMBER(MATCH(S110,$S$6:S109,0)),"",Y110))</f>
        <v/>
      </c>
      <c r="P110" s="224" t="str">
        <f t="shared" si="88"/>
        <v/>
      </c>
      <c r="Q110" s="224" t="str">
        <f t="shared" si="89"/>
        <v/>
      </c>
      <c r="R110" s="224" t="str">
        <f t="shared" si="90"/>
        <v/>
      </c>
      <c r="S110" s="224" t="str">
        <f t="shared" si="91"/>
        <v/>
      </c>
      <c r="T110" s="175" t="str">
        <f t="shared" si="92"/>
        <v/>
      </c>
      <c r="U110" s="175" t="str">
        <f t="shared" si="93"/>
        <v/>
      </c>
      <c r="V110" s="175" t="str">
        <f t="shared" si="94"/>
        <v/>
      </c>
      <c r="W110" s="175" t="str">
        <f t="shared" si="95"/>
        <v/>
      </c>
      <c r="X110" s="52"/>
      <c r="Y110" s="248"/>
      <c r="Z110" s="186"/>
      <c r="AA110" s="187"/>
      <c r="AB110" s="187"/>
      <c r="AC110" s="187"/>
      <c r="AD110" s="187"/>
      <c r="AE110" s="187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  <c r="AP110" s="187"/>
      <c r="AQ110" s="187"/>
      <c r="AR110" s="187"/>
      <c r="AS110" s="187"/>
      <c r="AT110" s="187"/>
      <c r="AU110" s="187"/>
      <c r="AV110" s="187"/>
      <c r="AW110" s="187"/>
      <c r="AX110" s="187"/>
      <c r="AY110" s="187"/>
      <c r="AZ110" s="187"/>
      <c r="BA110" s="187"/>
      <c r="BB110" s="187"/>
      <c r="BC110" s="187"/>
      <c r="BD110" s="187"/>
      <c r="BE110" s="187"/>
      <c r="BF110" s="187"/>
      <c r="BG110" s="187"/>
      <c r="BH110" s="187"/>
      <c r="BI110" s="187"/>
      <c r="BJ110" s="187"/>
      <c r="BK110" s="187"/>
      <c r="BL110" s="187"/>
      <c r="BM110" s="187"/>
      <c r="BN110" s="187"/>
      <c r="BO110" s="187"/>
      <c r="BP110" s="187"/>
      <c r="BQ110" s="187"/>
      <c r="BR110" s="187"/>
      <c r="BS110" s="187"/>
      <c r="BT110" s="187"/>
      <c r="BU110" s="187"/>
      <c r="BV110" s="187"/>
      <c r="BW110" s="187"/>
      <c r="BX110" s="187"/>
      <c r="BY110" s="227"/>
      <c r="BZ110" s="227"/>
      <c r="CA110" s="227"/>
      <c r="CB110" s="227"/>
      <c r="CC110" s="227"/>
      <c r="CD110" s="224"/>
      <c r="CE110" s="224"/>
      <c r="CF110" s="224"/>
      <c r="CG110" s="224"/>
      <c r="CH110" s="224"/>
      <c r="CJ110" s="252" t="str">
        <f t="shared" si="96"/>
        <v/>
      </c>
      <c r="CK110" s="253" t="str">
        <f>IF(CL110="","",IF(ISNUMBER(MATCH(CL110,$CL$6:CL109,0)),"",CJ110))</f>
        <v/>
      </c>
      <c r="CL110" s="181" t="str">
        <f t="shared" si="97"/>
        <v/>
      </c>
      <c r="CM110" s="175" t="str">
        <f t="shared" si="98"/>
        <v/>
      </c>
      <c r="CN110" s="175" t="str">
        <f t="shared" si="99"/>
        <v/>
      </c>
      <c r="CO110" s="175" t="str">
        <f t="shared" si="100"/>
        <v/>
      </c>
      <c r="CP110" s="59"/>
      <c r="CQ110" s="60"/>
      <c r="CR110" s="181" t="str">
        <f>IF(CS110="","",IF(ISNUMBER(MATCH(CS110,$CS$6:CS109,0)),"",CJ110))</f>
        <v/>
      </c>
      <c r="CS110" s="181" t="str">
        <f t="shared" si="78"/>
        <v/>
      </c>
      <c r="CT110" s="177" t="str">
        <f t="shared" si="101"/>
        <v/>
      </c>
      <c r="CU110" s="177" t="str">
        <f t="shared" si="102"/>
        <v/>
      </c>
      <c r="CV110" s="256" t="str">
        <f>IF(CW110="","",IF(ISNUMBER(MATCH(CW110,$CW$6:CW109,0)),"",CJ110))</f>
        <v/>
      </c>
      <c r="CW110" s="181" t="str">
        <f t="shared" si="79"/>
        <v/>
      </c>
      <c r="CX110" s="178" t="str">
        <f t="shared" si="103"/>
        <v/>
      </c>
      <c r="CY110" s="178" t="str">
        <f t="shared" si="104"/>
        <v/>
      </c>
      <c r="CZ110" s="184" t="str">
        <f t="shared" si="105"/>
        <v/>
      </c>
      <c r="DA110" s="68"/>
      <c r="DB110" s="69"/>
      <c r="DC110" s="181" t="str">
        <f>IF(DE110="","",IF(ISNUMBER(MATCH(DE110,$DE$6:DE109,0)),"",CJ110))</f>
        <v/>
      </c>
      <c r="DD110" s="181" t="str">
        <f t="shared" si="123"/>
        <v/>
      </c>
      <c r="DE110" s="181" t="str">
        <f t="shared" si="123"/>
        <v/>
      </c>
      <c r="DF110" s="177" t="str">
        <f t="shared" si="106"/>
        <v/>
      </c>
      <c r="DG110" s="185" t="str">
        <f t="shared" si="107"/>
        <v/>
      </c>
      <c r="DH110" s="77"/>
      <c r="DI110" s="69"/>
      <c r="DJ110" s="181" t="str">
        <f>IF(DL110="","",IF(ISNUMBER(MATCH(DL110,$DL$6:DL109,0)),"",CJ110))</f>
        <v/>
      </c>
      <c r="DK110" s="181" t="str">
        <f t="shared" si="124"/>
        <v/>
      </c>
      <c r="DL110" s="181" t="str">
        <f t="shared" si="124"/>
        <v/>
      </c>
      <c r="DM110" s="177" t="str">
        <f t="shared" si="108"/>
        <v/>
      </c>
      <c r="DN110" s="177" t="str">
        <f t="shared" si="109"/>
        <v/>
      </c>
      <c r="DO110" s="181" t="str">
        <f t="shared" si="80"/>
        <v/>
      </c>
      <c r="DP110" s="51"/>
      <c r="DQ110" s="51"/>
      <c r="DR110" s="51"/>
      <c r="EA110" s="227">
        <f t="shared" si="110"/>
        <v>0</v>
      </c>
      <c r="EB110" s="227">
        <f t="shared" si="81"/>
        <v>1</v>
      </c>
      <c r="EC110" s="227">
        <f t="shared" si="111"/>
        <v>1900</v>
      </c>
      <c r="EE110" s="227" t="str">
        <f t="shared" si="112"/>
        <v/>
      </c>
      <c r="EF110" s="227" t="str">
        <f t="shared" si="82"/>
        <v/>
      </c>
      <c r="EG110" s="227" t="str">
        <f t="shared" si="113"/>
        <v/>
      </c>
      <c r="EI110" s="227" t="str">
        <f t="shared" si="114"/>
        <v/>
      </c>
      <c r="EJ110" s="227" t="str">
        <f t="shared" si="83"/>
        <v/>
      </c>
      <c r="EK110" s="227" t="str">
        <f t="shared" si="115"/>
        <v/>
      </c>
      <c r="EM110" s="227" t="str">
        <f t="shared" si="116"/>
        <v/>
      </c>
      <c r="EN110" s="227" t="str">
        <f t="shared" si="84"/>
        <v/>
      </c>
      <c r="EO110" s="227" t="str">
        <f t="shared" si="117"/>
        <v/>
      </c>
      <c r="EQ110" s="227" t="str">
        <f t="shared" si="118"/>
        <v/>
      </c>
      <c r="ER110" s="227" t="str">
        <f t="shared" si="85"/>
        <v/>
      </c>
      <c r="ES110" s="227" t="str">
        <f t="shared" si="119"/>
        <v/>
      </c>
    </row>
    <row r="111" spans="5:149" x14ac:dyDescent="0.25">
      <c r="G111" s="52"/>
      <c r="H111" s="52"/>
      <c r="I111" s="224" t="str">
        <f t="shared" si="86"/>
        <v/>
      </c>
      <c r="J111" s="224" t="str">
        <f t="shared" si="87"/>
        <v/>
      </c>
      <c r="K111" s="52"/>
      <c r="L111" s="224" t="str">
        <f>IF(P111="","",IF(ISNUMBER(MATCH(P111,$P$6:P110,0)),"",Y111))</f>
        <v/>
      </c>
      <c r="M111" s="224" t="str">
        <f>IF(Q111="","",IF(ISNUMBER(MATCH(Q111,$Q$6:Q110,0)),"",Y111))</f>
        <v/>
      </c>
      <c r="N111" s="224" t="str">
        <f>IF(R111="","",IF(ISNUMBER(MATCH(R111,$R$6:R110,0)),"",Y111))</f>
        <v/>
      </c>
      <c r="O111" s="224" t="str">
        <f>IF(S111="","",IF(ISNUMBER(MATCH(S111,$S$6:S110,0)),"",Y111))</f>
        <v/>
      </c>
      <c r="P111" s="224" t="str">
        <f t="shared" si="88"/>
        <v/>
      </c>
      <c r="Q111" s="224" t="str">
        <f t="shared" si="89"/>
        <v/>
      </c>
      <c r="R111" s="224" t="str">
        <f t="shared" si="90"/>
        <v/>
      </c>
      <c r="S111" s="224" t="str">
        <f t="shared" si="91"/>
        <v/>
      </c>
      <c r="T111" s="175" t="str">
        <f t="shared" si="92"/>
        <v/>
      </c>
      <c r="U111" s="175" t="str">
        <f t="shared" si="93"/>
        <v/>
      </c>
      <c r="V111" s="175" t="str">
        <f t="shared" si="94"/>
        <v/>
      </c>
      <c r="W111" s="175" t="str">
        <f t="shared" si="95"/>
        <v/>
      </c>
      <c r="X111" s="52"/>
      <c r="Y111" s="248"/>
      <c r="Z111" s="186"/>
      <c r="AA111" s="187"/>
      <c r="AB111" s="187"/>
      <c r="AC111" s="187"/>
      <c r="AD111" s="187"/>
      <c r="AE111" s="187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  <c r="AP111" s="187"/>
      <c r="AQ111" s="187"/>
      <c r="AR111" s="187"/>
      <c r="AS111" s="187"/>
      <c r="AT111" s="187"/>
      <c r="AU111" s="187"/>
      <c r="AV111" s="187"/>
      <c r="AW111" s="187"/>
      <c r="AX111" s="187"/>
      <c r="AY111" s="187"/>
      <c r="AZ111" s="187"/>
      <c r="BA111" s="187"/>
      <c r="BB111" s="187"/>
      <c r="BC111" s="187"/>
      <c r="BD111" s="187"/>
      <c r="BE111" s="187"/>
      <c r="BF111" s="187"/>
      <c r="BG111" s="187"/>
      <c r="BH111" s="187"/>
      <c r="BI111" s="187"/>
      <c r="BJ111" s="187"/>
      <c r="BK111" s="187"/>
      <c r="BL111" s="187"/>
      <c r="BM111" s="187"/>
      <c r="BN111" s="187"/>
      <c r="BO111" s="187"/>
      <c r="BP111" s="187"/>
      <c r="BQ111" s="187"/>
      <c r="BR111" s="187"/>
      <c r="BS111" s="187"/>
      <c r="BT111" s="187"/>
      <c r="BU111" s="187"/>
      <c r="BV111" s="187"/>
      <c r="BW111" s="187"/>
      <c r="BX111" s="187"/>
      <c r="BY111" s="227"/>
      <c r="BZ111" s="227"/>
      <c r="CA111" s="227"/>
      <c r="CB111" s="227"/>
      <c r="CC111" s="227"/>
      <c r="CD111" s="224"/>
      <c r="CE111" s="224"/>
      <c r="CF111" s="224"/>
      <c r="CG111" s="224"/>
      <c r="CH111" s="224"/>
      <c r="CJ111" s="252" t="str">
        <f t="shared" si="96"/>
        <v/>
      </c>
      <c r="CK111" s="253" t="str">
        <f>IF(CL111="","",IF(ISNUMBER(MATCH(CL111,$CL$6:CL110,0)),"",CJ111))</f>
        <v/>
      </c>
      <c r="CL111" s="181" t="str">
        <f t="shared" si="97"/>
        <v/>
      </c>
      <c r="CM111" s="175" t="str">
        <f t="shared" si="98"/>
        <v/>
      </c>
      <c r="CN111" s="175" t="str">
        <f t="shared" si="99"/>
        <v/>
      </c>
      <c r="CO111" s="175" t="str">
        <f t="shared" si="100"/>
        <v/>
      </c>
      <c r="CP111" s="59"/>
      <c r="CQ111" s="60"/>
      <c r="CR111" s="181" t="str">
        <f>IF(CS111="","",IF(ISNUMBER(MATCH(CS111,$CS$6:CS110,0)),"",CJ111))</f>
        <v/>
      </c>
      <c r="CS111" s="181" t="str">
        <f t="shared" si="78"/>
        <v/>
      </c>
      <c r="CT111" s="177" t="str">
        <f t="shared" si="101"/>
        <v/>
      </c>
      <c r="CU111" s="177" t="str">
        <f t="shared" si="102"/>
        <v/>
      </c>
      <c r="CV111" s="256" t="str">
        <f>IF(CW111="","",IF(ISNUMBER(MATCH(CW111,$CW$6:CW110,0)),"",CJ111))</f>
        <v/>
      </c>
      <c r="CW111" s="181" t="str">
        <f t="shared" si="79"/>
        <v/>
      </c>
      <c r="CX111" s="178" t="str">
        <f t="shared" si="103"/>
        <v/>
      </c>
      <c r="CY111" s="178" t="str">
        <f t="shared" si="104"/>
        <v/>
      </c>
      <c r="CZ111" s="184" t="str">
        <f t="shared" si="105"/>
        <v/>
      </c>
      <c r="DA111" s="68"/>
      <c r="DB111" s="69"/>
      <c r="DC111" s="181" t="str">
        <f>IF(DE111="","",IF(ISNUMBER(MATCH(DE111,$DE$6:DE110,0)),"",CJ111))</f>
        <v/>
      </c>
      <c r="DD111" s="181" t="str">
        <f t="shared" si="123"/>
        <v/>
      </c>
      <c r="DE111" s="181" t="str">
        <f t="shared" si="123"/>
        <v/>
      </c>
      <c r="DF111" s="177" t="str">
        <f t="shared" si="106"/>
        <v/>
      </c>
      <c r="DG111" s="185" t="str">
        <f t="shared" si="107"/>
        <v/>
      </c>
      <c r="DH111" s="77"/>
      <c r="DI111" s="69"/>
      <c r="DJ111" s="181" t="str">
        <f>IF(DL111="","",IF(ISNUMBER(MATCH(DL111,$DL$6:DL110,0)),"",CJ111))</f>
        <v/>
      </c>
      <c r="DK111" s="181" t="str">
        <f t="shared" si="124"/>
        <v/>
      </c>
      <c r="DL111" s="181" t="str">
        <f t="shared" si="124"/>
        <v/>
      </c>
      <c r="DM111" s="177" t="str">
        <f t="shared" si="108"/>
        <v/>
      </c>
      <c r="DN111" s="177" t="str">
        <f t="shared" si="109"/>
        <v/>
      </c>
      <c r="DO111" s="181" t="str">
        <f t="shared" si="80"/>
        <v/>
      </c>
      <c r="DP111" s="51"/>
      <c r="DQ111" s="51"/>
      <c r="DR111" s="51"/>
      <c r="EA111" s="227">
        <f t="shared" si="110"/>
        <v>0</v>
      </c>
      <c r="EB111" s="227">
        <f t="shared" si="81"/>
        <v>1</v>
      </c>
      <c r="EC111" s="227">
        <f t="shared" si="111"/>
        <v>1900</v>
      </c>
      <c r="EE111" s="227" t="str">
        <f t="shared" si="112"/>
        <v/>
      </c>
      <c r="EF111" s="227" t="str">
        <f t="shared" si="82"/>
        <v/>
      </c>
      <c r="EG111" s="227" t="str">
        <f t="shared" si="113"/>
        <v/>
      </c>
      <c r="EI111" s="227" t="str">
        <f t="shared" si="114"/>
        <v/>
      </c>
      <c r="EJ111" s="227" t="str">
        <f t="shared" si="83"/>
        <v/>
      </c>
      <c r="EK111" s="227" t="str">
        <f t="shared" si="115"/>
        <v/>
      </c>
      <c r="EM111" s="227" t="str">
        <f t="shared" si="116"/>
        <v/>
      </c>
      <c r="EN111" s="227" t="str">
        <f t="shared" si="84"/>
        <v/>
      </c>
      <c r="EO111" s="227" t="str">
        <f t="shared" si="117"/>
        <v/>
      </c>
      <c r="EQ111" s="227" t="str">
        <f t="shared" si="118"/>
        <v/>
      </c>
      <c r="ER111" s="227" t="str">
        <f t="shared" si="85"/>
        <v/>
      </c>
      <c r="ES111" s="227" t="str">
        <f t="shared" si="119"/>
        <v/>
      </c>
    </row>
    <row r="112" spans="5:149" x14ac:dyDescent="0.25">
      <c r="G112" s="52"/>
      <c r="H112" s="52"/>
      <c r="I112" s="224" t="str">
        <f t="shared" si="86"/>
        <v/>
      </c>
      <c r="J112" s="224" t="str">
        <f t="shared" si="87"/>
        <v/>
      </c>
      <c r="K112" s="52"/>
      <c r="L112" s="224" t="str">
        <f>IF(P112="","",IF(ISNUMBER(MATCH(P112,$P$6:P111,0)),"",Y112))</f>
        <v/>
      </c>
      <c r="M112" s="224" t="str">
        <f>IF(Q112="","",IF(ISNUMBER(MATCH(Q112,$Q$6:Q111,0)),"",Y112))</f>
        <v/>
      </c>
      <c r="N112" s="224" t="str">
        <f>IF(R112="","",IF(ISNUMBER(MATCH(R112,$R$6:R111,0)),"",Y112))</f>
        <v/>
      </c>
      <c r="O112" s="224" t="str">
        <f>IF(S112="","",IF(ISNUMBER(MATCH(S112,$S$6:S111,0)),"",Y112))</f>
        <v/>
      </c>
      <c r="P112" s="224" t="str">
        <f t="shared" si="88"/>
        <v/>
      </c>
      <c r="Q112" s="224" t="str">
        <f t="shared" si="89"/>
        <v/>
      </c>
      <c r="R112" s="224" t="str">
        <f t="shared" si="90"/>
        <v/>
      </c>
      <c r="S112" s="224" t="str">
        <f t="shared" si="91"/>
        <v/>
      </c>
      <c r="T112" s="175" t="str">
        <f t="shared" si="92"/>
        <v/>
      </c>
      <c r="U112" s="175" t="str">
        <f t="shared" si="93"/>
        <v/>
      </c>
      <c r="V112" s="175" t="str">
        <f t="shared" si="94"/>
        <v/>
      </c>
      <c r="W112" s="175" t="str">
        <f t="shared" si="95"/>
        <v/>
      </c>
      <c r="X112" s="52"/>
      <c r="Y112" s="248"/>
      <c r="Z112" s="186"/>
      <c r="AA112" s="187"/>
      <c r="AB112" s="187"/>
      <c r="AC112" s="187"/>
      <c r="AD112" s="187"/>
      <c r="AE112" s="187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  <c r="AP112" s="187"/>
      <c r="AQ112" s="187"/>
      <c r="AR112" s="187"/>
      <c r="AS112" s="187"/>
      <c r="AT112" s="187"/>
      <c r="AU112" s="187"/>
      <c r="AV112" s="187"/>
      <c r="AW112" s="187"/>
      <c r="AX112" s="187"/>
      <c r="AY112" s="187"/>
      <c r="AZ112" s="187"/>
      <c r="BA112" s="187"/>
      <c r="BB112" s="187"/>
      <c r="BC112" s="187"/>
      <c r="BD112" s="187"/>
      <c r="BE112" s="187"/>
      <c r="BF112" s="187"/>
      <c r="BG112" s="187"/>
      <c r="BH112" s="187"/>
      <c r="BI112" s="187"/>
      <c r="BJ112" s="187"/>
      <c r="BK112" s="187"/>
      <c r="BL112" s="187"/>
      <c r="BM112" s="187"/>
      <c r="BN112" s="187"/>
      <c r="BO112" s="187"/>
      <c r="BP112" s="187"/>
      <c r="BQ112" s="187"/>
      <c r="BR112" s="187"/>
      <c r="BS112" s="187"/>
      <c r="BT112" s="187"/>
      <c r="BU112" s="187"/>
      <c r="BV112" s="187"/>
      <c r="BW112" s="187"/>
      <c r="BX112" s="187"/>
      <c r="BY112" s="227"/>
      <c r="BZ112" s="227"/>
      <c r="CA112" s="227"/>
      <c r="CB112" s="227"/>
      <c r="CC112" s="227"/>
      <c r="CD112" s="224"/>
      <c r="CE112" s="224"/>
      <c r="CF112" s="224"/>
      <c r="CG112" s="224"/>
      <c r="CH112" s="224"/>
      <c r="CJ112" s="252" t="str">
        <f t="shared" si="96"/>
        <v/>
      </c>
      <c r="CK112" s="253" t="str">
        <f>IF(CL112="","",IF(ISNUMBER(MATCH(CL112,$CL$6:CL111,0)),"",CJ112))</f>
        <v/>
      </c>
      <c r="CL112" s="181" t="str">
        <f t="shared" si="97"/>
        <v/>
      </c>
      <c r="CM112" s="175" t="str">
        <f t="shared" si="98"/>
        <v/>
      </c>
      <c r="CN112" s="175" t="str">
        <f t="shared" si="99"/>
        <v/>
      </c>
      <c r="CO112" s="175" t="str">
        <f t="shared" si="100"/>
        <v/>
      </c>
      <c r="CP112" s="59"/>
      <c r="CQ112" s="60"/>
      <c r="CR112" s="181" t="str">
        <f>IF(CS112="","",IF(ISNUMBER(MATCH(CS112,$CS$6:CS111,0)),"",CJ112))</f>
        <v/>
      </c>
      <c r="CS112" s="181" t="str">
        <f t="shared" si="78"/>
        <v/>
      </c>
      <c r="CT112" s="177" t="str">
        <f t="shared" si="101"/>
        <v/>
      </c>
      <c r="CU112" s="177" t="str">
        <f t="shared" si="102"/>
        <v/>
      </c>
      <c r="CV112" s="256" t="str">
        <f>IF(CW112="","",IF(ISNUMBER(MATCH(CW112,$CW$6:CW111,0)),"",CJ112))</f>
        <v/>
      </c>
      <c r="CW112" s="181" t="str">
        <f t="shared" si="79"/>
        <v/>
      </c>
      <c r="CX112" s="178" t="str">
        <f t="shared" si="103"/>
        <v/>
      </c>
      <c r="CY112" s="178" t="str">
        <f t="shared" si="104"/>
        <v/>
      </c>
      <c r="CZ112" s="184" t="str">
        <f t="shared" si="105"/>
        <v/>
      </c>
      <c r="DA112" s="68"/>
      <c r="DB112" s="69"/>
      <c r="DC112" s="181" t="str">
        <f>IF(DE112="","",IF(ISNUMBER(MATCH(DE112,$DE$6:DE111,0)),"",CJ112))</f>
        <v/>
      </c>
      <c r="DD112" s="181" t="str">
        <f t="shared" si="123"/>
        <v/>
      </c>
      <c r="DE112" s="181" t="str">
        <f t="shared" si="123"/>
        <v/>
      </c>
      <c r="DF112" s="177" t="str">
        <f t="shared" si="106"/>
        <v/>
      </c>
      <c r="DG112" s="185" t="str">
        <f t="shared" si="107"/>
        <v/>
      </c>
      <c r="DH112" s="77"/>
      <c r="DI112" s="69"/>
      <c r="DJ112" s="181" t="str">
        <f>IF(DL112="","",IF(ISNUMBER(MATCH(DL112,$DL$6:DL111,0)),"",CJ112))</f>
        <v/>
      </c>
      <c r="DK112" s="181" t="str">
        <f t="shared" si="124"/>
        <v/>
      </c>
      <c r="DL112" s="181" t="str">
        <f t="shared" si="124"/>
        <v/>
      </c>
      <c r="DM112" s="177" t="str">
        <f t="shared" si="108"/>
        <v/>
      </c>
      <c r="DN112" s="177" t="str">
        <f t="shared" si="109"/>
        <v/>
      </c>
      <c r="DO112" s="181" t="str">
        <f t="shared" si="80"/>
        <v/>
      </c>
      <c r="DP112" s="51"/>
      <c r="DQ112" s="51"/>
      <c r="DR112" s="51"/>
      <c r="EA112" s="227">
        <f t="shared" si="110"/>
        <v>0</v>
      </c>
      <c r="EB112" s="227">
        <f t="shared" si="81"/>
        <v>1</v>
      </c>
      <c r="EC112" s="227">
        <f t="shared" si="111"/>
        <v>1900</v>
      </c>
      <c r="EE112" s="227" t="str">
        <f t="shared" si="112"/>
        <v/>
      </c>
      <c r="EF112" s="227" t="str">
        <f t="shared" si="82"/>
        <v/>
      </c>
      <c r="EG112" s="227" t="str">
        <f t="shared" si="113"/>
        <v/>
      </c>
      <c r="EI112" s="227" t="str">
        <f t="shared" si="114"/>
        <v/>
      </c>
      <c r="EJ112" s="227" t="str">
        <f t="shared" si="83"/>
        <v/>
      </c>
      <c r="EK112" s="227" t="str">
        <f t="shared" si="115"/>
        <v/>
      </c>
      <c r="EM112" s="227" t="str">
        <f t="shared" si="116"/>
        <v/>
      </c>
      <c r="EN112" s="227" t="str">
        <f t="shared" si="84"/>
        <v/>
      </c>
      <c r="EO112" s="227" t="str">
        <f t="shared" si="117"/>
        <v/>
      </c>
      <c r="EQ112" s="227" t="str">
        <f t="shared" si="118"/>
        <v/>
      </c>
      <c r="ER112" s="227" t="str">
        <f t="shared" si="85"/>
        <v/>
      </c>
      <c r="ES112" s="227" t="str">
        <f t="shared" si="119"/>
        <v/>
      </c>
    </row>
    <row r="113" spans="7:149" x14ac:dyDescent="0.25">
      <c r="G113" s="52"/>
      <c r="H113" s="52"/>
      <c r="I113" s="224" t="str">
        <f t="shared" si="86"/>
        <v/>
      </c>
      <c r="J113" s="224" t="str">
        <f t="shared" si="87"/>
        <v/>
      </c>
      <c r="K113" s="52"/>
      <c r="L113" s="224" t="str">
        <f>IF(P113="","",IF(ISNUMBER(MATCH(P113,$P$6:P112,0)),"",Y113))</f>
        <v/>
      </c>
      <c r="M113" s="224" t="str">
        <f>IF(Q113="","",IF(ISNUMBER(MATCH(Q113,$Q$6:Q112,0)),"",Y113))</f>
        <v/>
      </c>
      <c r="N113" s="224" t="str">
        <f>IF(R113="","",IF(ISNUMBER(MATCH(R113,$R$6:R112,0)),"",Y113))</f>
        <v/>
      </c>
      <c r="O113" s="224" t="str">
        <f>IF(S113="","",IF(ISNUMBER(MATCH(S113,$S$6:S112,0)),"",Y113))</f>
        <v/>
      </c>
      <c r="P113" s="224" t="str">
        <f t="shared" si="88"/>
        <v/>
      </c>
      <c r="Q113" s="224" t="str">
        <f t="shared" si="89"/>
        <v/>
      </c>
      <c r="R113" s="224" t="str">
        <f t="shared" si="90"/>
        <v/>
      </c>
      <c r="S113" s="224" t="str">
        <f t="shared" si="91"/>
        <v/>
      </c>
      <c r="T113" s="175" t="str">
        <f t="shared" si="92"/>
        <v/>
      </c>
      <c r="U113" s="175" t="str">
        <f t="shared" si="93"/>
        <v/>
      </c>
      <c r="V113" s="175" t="str">
        <f t="shared" si="94"/>
        <v/>
      </c>
      <c r="W113" s="175" t="str">
        <f t="shared" si="95"/>
        <v/>
      </c>
      <c r="X113" s="52"/>
      <c r="Y113" s="248"/>
      <c r="Z113" s="186"/>
      <c r="AA113" s="187"/>
      <c r="AB113" s="187"/>
      <c r="AC113" s="187"/>
      <c r="AD113" s="187"/>
      <c r="AE113" s="187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  <c r="AT113" s="187"/>
      <c r="AU113" s="187"/>
      <c r="AV113" s="187"/>
      <c r="AW113" s="187"/>
      <c r="AX113" s="187"/>
      <c r="AY113" s="187"/>
      <c r="AZ113" s="187"/>
      <c r="BA113" s="187"/>
      <c r="BB113" s="187"/>
      <c r="BC113" s="187"/>
      <c r="BD113" s="187"/>
      <c r="BE113" s="187"/>
      <c r="BF113" s="187"/>
      <c r="BG113" s="187"/>
      <c r="BH113" s="187"/>
      <c r="BI113" s="187"/>
      <c r="BJ113" s="187"/>
      <c r="BK113" s="187"/>
      <c r="BL113" s="187"/>
      <c r="BM113" s="187"/>
      <c r="BN113" s="187"/>
      <c r="BO113" s="187"/>
      <c r="BP113" s="187"/>
      <c r="BQ113" s="187"/>
      <c r="BR113" s="187"/>
      <c r="BS113" s="187"/>
      <c r="BT113" s="187"/>
      <c r="BU113" s="187"/>
      <c r="BV113" s="187"/>
      <c r="BW113" s="187"/>
      <c r="BX113" s="187"/>
      <c r="BY113" s="227"/>
      <c r="BZ113" s="227"/>
      <c r="CA113" s="227"/>
      <c r="CB113" s="227"/>
      <c r="CC113" s="227"/>
      <c r="CD113" s="224"/>
      <c r="CE113" s="224"/>
      <c r="CF113" s="224"/>
      <c r="CG113" s="224"/>
      <c r="CH113" s="224"/>
      <c r="CJ113" s="252" t="str">
        <f t="shared" si="96"/>
        <v/>
      </c>
      <c r="CK113" s="253" t="str">
        <f>IF(CL113="","",IF(ISNUMBER(MATCH(CL113,$CL$6:CL112,0)),"",CJ113))</f>
        <v/>
      </c>
      <c r="CL113" s="181" t="str">
        <f t="shared" si="97"/>
        <v/>
      </c>
      <c r="CM113" s="175" t="str">
        <f t="shared" si="98"/>
        <v/>
      </c>
      <c r="CN113" s="175" t="str">
        <f t="shared" si="99"/>
        <v/>
      </c>
      <c r="CO113" s="175" t="str">
        <f t="shared" si="100"/>
        <v/>
      </c>
      <c r="CP113" s="59"/>
      <c r="CQ113" s="60"/>
      <c r="CR113" s="181" t="str">
        <f>IF(CS113="","",IF(ISNUMBER(MATCH(CS113,$CS$6:CS112,0)),"",CJ113))</f>
        <v/>
      </c>
      <c r="CS113" s="181" t="str">
        <f t="shared" si="78"/>
        <v/>
      </c>
      <c r="CT113" s="177" t="str">
        <f t="shared" si="101"/>
        <v/>
      </c>
      <c r="CU113" s="177" t="str">
        <f t="shared" si="102"/>
        <v/>
      </c>
      <c r="CV113" s="256" t="str">
        <f>IF(CW113="","",IF(ISNUMBER(MATCH(CW113,$CW$6:CW112,0)),"",CJ113))</f>
        <v/>
      </c>
      <c r="CW113" s="181" t="str">
        <f t="shared" si="79"/>
        <v/>
      </c>
      <c r="CX113" s="178" t="str">
        <f t="shared" si="103"/>
        <v/>
      </c>
      <c r="CY113" s="178" t="str">
        <f t="shared" si="104"/>
        <v/>
      </c>
      <c r="CZ113" s="184" t="str">
        <f t="shared" si="105"/>
        <v/>
      </c>
      <c r="DA113" s="68"/>
      <c r="DB113" s="69"/>
      <c r="DC113" s="181" t="str">
        <f>IF(DE113="","",IF(ISNUMBER(MATCH(DE113,$DE$6:DE112,0)),"",CJ113))</f>
        <v/>
      </c>
      <c r="DD113" s="181" t="str">
        <f t="shared" si="123"/>
        <v/>
      </c>
      <c r="DE113" s="181" t="str">
        <f t="shared" si="123"/>
        <v/>
      </c>
      <c r="DF113" s="177" t="str">
        <f t="shared" si="106"/>
        <v/>
      </c>
      <c r="DG113" s="185" t="str">
        <f t="shared" si="107"/>
        <v/>
      </c>
      <c r="DH113" s="77"/>
      <c r="DI113" s="69"/>
      <c r="DJ113" s="181" t="str">
        <f>IF(DL113="","",IF(ISNUMBER(MATCH(DL113,$DL$6:DL112,0)),"",CJ113))</f>
        <v/>
      </c>
      <c r="DK113" s="181" t="str">
        <f t="shared" si="124"/>
        <v/>
      </c>
      <c r="DL113" s="181" t="str">
        <f t="shared" si="124"/>
        <v/>
      </c>
      <c r="DM113" s="177" t="str">
        <f t="shared" si="108"/>
        <v/>
      </c>
      <c r="DN113" s="177" t="str">
        <f t="shared" si="109"/>
        <v/>
      </c>
      <c r="DO113" s="181" t="str">
        <f t="shared" si="80"/>
        <v/>
      </c>
      <c r="DP113" s="51"/>
      <c r="DQ113" s="51"/>
      <c r="DR113" s="51"/>
      <c r="EA113" s="227">
        <f t="shared" si="110"/>
        <v>0</v>
      </c>
      <c r="EB113" s="227">
        <f t="shared" si="81"/>
        <v>1</v>
      </c>
      <c r="EC113" s="227">
        <f t="shared" si="111"/>
        <v>1900</v>
      </c>
      <c r="EE113" s="227" t="str">
        <f t="shared" si="112"/>
        <v/>
      </c>
      <c r="EF113" s="227" t="str">
        <f t="shared" si="82"/>
        <v/>
      </c>
      <c r="EG113" s="227" t="str">
        <f t="shared" si="113"/>
        <v/>
      </c>
      <c r="EI113" s="227" t="str">
        <f t="shared" si="114"/>
        <v/>
      </c>
      <c r="EJ113" s="227" t="str">
        <f t="shared" si="83"/>
        <v/>
      </c>
      <c r="EK113" s="227" t="str">
        <f t="shared" si="115"/>
        <v/>
      </c>
      <c r="EM113" s="227" t="str">
        <f t="shared" si="116"/>
        <v/>
      </c>
      <c r="EN113" s="227" t="str">
        <f t="shared" si="84"/>
        <v/>
      </c>
      <c r="EO113" s="227" t="str">
        <f t="shared" si="117"/>
        <v/>
      </c>
      <c r="EQ113" s="227" t="str">
        <f t="shared" si="118"/>
        <v/>
      </c>
      <c r="ER113" s="227" t="str">
        <f t="shared" si="85"/>
        <v/>
      </c>
      <c r="ES113" s="227" t="str">
        <f t="shared" si="119"/>
        <v/>
      </c>
    </row>
    <row r="114" spans="7:149" x14ac:dyDescent="0.25">
      <c r="G114" s="52"/>
      <c r="H114" s="52"/>
      <c r="I114" s="224" t="str">
        <f t="shared" si="86"/>
        <v/>
      </c>
      <c r="J114" s="224" t="str">
        <f t="shared" si="87"/>
        <v/>
      </c>
      <c r="K114" s="52"/>
      <c r="L114" s="224" t="str">
        <f>IF(P114="","",IF(ISNUMBER(MATCH(P114,$P$6:P113,0)),"",Y114))</f>
        <v/>
      </c>
      <c r="M114" s="224" t="str">
        <f>IF(Q114="","",IF(ISNUMBER(MATCH(Q114,$Q$6:Q113,0)),"",Y114))</f>
        <v/>
      </c>
      <c r="N114" s="224" t="str">
        <f>IF(R114="","",IF(ISNUMBER(MATCH(R114,$R$6:R113,0)),"",Y114))</f>
        <v/>
      </c>
      <c r="O114" s="224" t="str">
        <f>IF(S114="","",IF(ISNUMBER(MATCH(S114,$S$6:S113,0)),"",Y114))</f>
        <v/>
      </c>
      <c r="P114" s="224" t="str">
        <f t="shared" si="88"/>
        <v/>
      </c>
      <c r="Q114" s="224" t="str">
        <f t="shared" si="89"/>
        <v/>
      </c>
      <c r="R114" s="224" t="str">
        <f t="shared" si="90"/>
        <v/>
      </c>
      <c r="S114" s="224" t="str">
        <f t="shared" si="91"/>
        <v/>
      </c>
      <c r="T114" s="175" t="str">
        <f t="shared" si="92"/>
        <v/>
      </c>
      <c r="U114" s="175" t="str">
        <f t="shared" si="93"/>
        <v/>
      </c>
      <c r="V114" s="175" t="str">
        <f t="shared" si="94"/>
        <v/>
      </c>
      <c r="W114" s="175" t="str">
        <f t="shared" si="95"/>
        <v/>
      </c>
      <c r="X114" s="52"/>
      <c r="Y114" s="248"/>
      <c r="Z114" s="186"/>
      <c r="AA114" s="187"/>
      <c r="AB114" s="187"/>
      <c r="AC114" s="187"/>
      <c r="AD114" s="187"/>
      <c r="AE114" s="187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  <c r="AP114" s="187"/>
      <c r="AQ114" s="187"/>
      <c r="AR114" s="187"/>
      <c r="AS114" s="187"/>
      <c r="AT114" s="187"/>
      <c r="AU114" s="187"/>
      <c r="AV114" s="187"/>
      <c r="AW114" s="187"/>
      <c r="AX114" s="187"/>
      <c r="AY114" s="187"/>
      <c r="AZ114" s="187"/>
      <c r="BA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  <c r="BL114" s="187"/>
      <c r="BM114" s="187"/>
      <c r="BN114" s="187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7"/>
      <c r="BY114" s="227"/>
      <c r="BZ114" s="227"/>
      <c r="CA114" s="227"/>
      <c r="CB114" s="227"/>
      <c r="CC114" s="227"/>
      <c r="CD114" s="224"/>
      <c r="CE114" s="224"/>
      <c r="CF114" s="224"/>
      <c r="CG114" s="224"/>
      <c r="CH114" s="224"/>
      <c r="CJ114" s="252" t="str">
        <f t="shared" si="96"/>
        <v/>
      </c>
      <c r="CK114" s="253" t="str">
        <f>IF(CL114="","",IF(ISNUMBER(MATCH(CL114,$CL$6:CL113,0)),"",CJ114))</f>
        <v/>
      </c>
      <c r="CL114" s="181" t="str">
        <f t="shared" si="97"/>
        <v/>
      </c>
      <c r="CM114" s="175" t="str">
        <f t="shared" si="98"/>
        <v/>
      </c>
      <c r="CN114" s="175" t="str">
        <f t="shared" si="99"/>
        <v/>
      </c>
      <c r="CO114" s="175" t="str">
        <f t="shared" si="100"/>
        <v/>
      </c>
      <c r="CP114" s="59"/>
      <c r="CQ114" s="60"/>
      <c r="CR114" s="181" t="str">
        <f>IF(CS114="","",IF(ISNUMBER(MATCH(CS114,$CS$6:CS113,0)),"",CJ114))</f>
        <v/>
      </c>
      <c r="CS114" s="181" t="str">
        <f t="shared" si="78"/>
        <v/>
      </c>
      <c r="CT114" s="177" t="str">
        <f t="shared" si="101"/>
        <v/>
      </c>
      <c r="CU114" s="177" t="str">
        <f t="shared" si="102"/>
        <v/>
      </c>
      <c r="CV114" s="256" t="str">
        <f>IF(CW114="","",IF(ISNUMBER(MATCH(CW114,$CW$6:CW113,0)),"",CJ114))</f>
        <v/>
      </c>
      <c r="CW114" s="181" t="str">
        <f t="shared" si="79"/>
        <v/>
      </c>
      <c r="CX114" s="178" t="str">
        <f t="shared" si="103"/>
        <v/>
      </c>
      <c r="CY114" s="178" t="str">
        <f t="shared" si="104"/>
        <v/>
      </c>
      <c r="CZ114" s="184" t="str">
        <f t="shared" si="105"/>
        <v/>
      </c>
      <c r="DA114" s="68"/>
      <c r="DB114" s="69"/>
      <c r="DC114" s="181" t="str">
        <f>IF(DE114="","",IF(ISNUMBER(MATCH(DE114,$DE$6:DE113,0)),"",CJ114))</f>
        <v/>
      </c>
      <c r="DD114" s="181" t="str">
        <f t="shared" si="123"/>
        <v/>
      </c>
      <c r="DE114" s="181" t="str">
        <f t="shared" si="123"/>
        <v/>
      </c>
      <c r="DF114" s="177" t="str">
        <f t="shared" si="106"/>
        <v/>
      </c>
      <c r="DG114" s="185" t="str">
        <f t="shared" si="107"/>
        <v/>
      </c>
      <c r="DH114" s="77"/>
      <c r="DI114" s="69"/>
      <c r="DJ114" s="181" t="str">
        <f>IF(DL114="","",IF(ISNUMBER(MATCH(DL114,$DL$6:DL113,0)),"",CJ114))</f>
        <v/>
      </c>
      <c r="DK114" s="181" t="str">
        <f t="shared" si="124"/>
        <v/>
      </c>
      <c r="DL114" s="181" t="str">
        <f t="shared" si="124"/>
        <v/>
      </c>
      <c r="DM114" s="177" t="str">
        <f t="shared" si="108"/>
        <v/>
      </c>
      <c r="DN114" s="177" t="str">
        <f t="shared" si="109"/>
        <v/>
      </c>
      <c r="DO114" s="181" t="str">
        <f t="shared" si="80"/>
        <v/>
      </c>
      <c r="DP114" s="51"/>
      <c r="DQ114" s="51"/>
      <c r="DR114" s="51"/>
      <c r="EA114" s="227">
        <f t="shared" si="110"/>
        <v>0</v>
      </c>
      <c r="EB114" s="227">
        <f t="shared" si="81"/>
        <v>1</v>
      </c>
      <c r="EC114" s="227">
        <f t="shared" si="111"/>
        <v>1900</v>
      </c>
      <c r="EE114" s="227" t="str">
        <f t="shared" si="112"/>
        <v/>
      </c>
      <c r="EF114" s="227" t="str">
        <f t="shared" si="82"/>
        <v/>
      </c>
      <c r="EG114" s="227" t="str">
        <f t="shared" si="113"/>
        <v/>
      </c>
      <c r="EI114" s="227" t="str">
        <f t="shared" si="114"/>
        <v/>
      </c>
      <c r="EJ114" s="227" t="str">
        <f t="shared" si="83"/>
        <v/>
      </c>
      <c r="EK114" s="227" t="str">
        <f t="shared" si="115"/>
        <v/>
      </c>
      <c r="EM114" s="227" t="str">
        <f t="shared" si="116"/>
        <v/>
      </c>
      <c r="EN114" s="227" t="str">
        <f t="shared" si="84"/>
        <v/>
      </c>
      <c r="EO114" s="227" t="str">
        <f t="shared" si="117"/>
        <v/>
      </c>
      <c r="EQ114" s="227" t="str">
        <f t="shared" si="118"/>
        <v/>
      </c>
      <c r="ER114" s="227" t="str">
        <f t="shared" si="85"/>
        <v/>
      </c>
      <c r="ES114" s="227" t="str">
        <f t="shared" si="119"/>
        <v/>
      </c>
    </row>
    <row r="115" spans="7:149" x14ac:dyDescent="0.25">
      <c r="G115" s="52"/>
      <c r="H115" s="52"/>
      <c r="I115" s="224" t="str">
        <f t="shared" si="86"/>
        <v/>
      </c>
      <c r="J115" s="224" t="str">
        <f t="shared" si="87"/>
        <v/>
      </c>
      <c r="K115" s="52"/>
      <c r="L115" s="224" t="str">
        <f>IF(P115="","",IF(ISNUMBER(MATCH(P115,$P$6:P114,0)),"",Y115))</f>
        <v/>
      </c>
      <c r="M115" s="224" t="str">
        <f>IF(Q115="","",IF(ISNUMBER(MATCH(Q115,$Q$6:Q114,0)),"",Y115))</f>
        <v/>
      </c>
      <c r="N115" s="224" t="str">
        <f>IF(R115="","",IF(ISNUMBER(MATCH(R115,$R$6:R114,0)),"",Y115))</f>
        <v/>
      </c>
      <c r="O115" s="224" t="str">
        <f>IF(S115="","",IF(ISNUMBER(MATCH(S115,$S$6:S114,0)),"",Y115))</f>
        <v/>
      </c>
      <c r="P115" s="224" t="str">
        <f t="shared" si="88"/>
        <v/>
      </c>
      <c r="Q115" s="224" t="str">
        <f t="shared" si="89"/>
        <v/>
      </c>
      <c r="R115" s="224" t="str">
        <f t="shared" si="90"/>
        <v/>
      </c>
      <c r="S115" s="224" t="str">
        <f t="shared" si="91"/>
        <v/>
      </c>
      <c r="T115" s="175" t="str">
        <f t="shared" si="92"/>
        <v/>
      </c>
      <c r="U115" s="175" t="str">
        <f t="shared" si="93"/>
        <v/>
      </c>
      <c r="V115" s="175" t="str">
        <f t="shared" si="94"/>
        <v/>
      </c>
      <c r="W115" s="175" t="str">
        <f t="shared" si="95"/>
        <v/>
      </c>
      <c r="X115" s="52"/>
      <c r="Y115" s="248"/>
      <c r="Z115" s="186"/>
      <c r="AA115" s="187"/>
      <c r="AB115" s="187"/>
      <c r="AC115" s="187"/>
      <c r="AD115" s="187"/>
      <c r="AE115" s="187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 s="187"/>
      <c r="AP115" s="187"/>
      <c r="AQ115" s="187"/>
      <c r="AR115" s="187"/>
      <c r="AS115" s="187"/>
      <c r="AT115" s="187"/>
      <c r="AU115" s="187"/>
      <c r="AV115" s="187"/>
      <c r="AW115" s="187"/>
      <c r="AX115" s="187"/>
      <c r="AY115" s="187"/>
      <c r="AZ115" s="187"/>
      <c r="BA115" s="187"/>
      <c r="BB115" s="187"/>
      <c r="BC115" s="187"/>
      <c r="BD115" s="187"/>
      <c r="BE115" s="187"/>
      <c r="BF115" s="187"/>
      <c r="BG115" s="187"/>
      <c r="BH115" s="187"/>
      <c r="BI115" s="187"/>
      <c r="BJ115" s="187"/>
      <c r="BK115" s="187"/>
      <c r="BL115" s="187"/>
      <c r="BM115" s="187"/>
      <c r="BN115" s="187"/>
      <c r="BO115" s="187"/>
      <c r="BP115" s="187"/>
      <c r="BQ115" s="187"/>
      <c r="BR115" s="187"/>
      <c r="BS115" s="187"/>
      <c r="BT115" s="187"/>
      <c r="BU115" s="187"/>
      <c r="BV115" s="187"/>
      <c r="BW115" s="187"/>
      <c r="BX115" s="187"/>
      <c r="BY115" s="227"/>
      <c r="BZ115" s="227"/>
      <c r="CA115" s="227"/>
      <c r="CB115" s="227"/>
      <c r="CC115" s="227"/>
      <c r="CD115" s="224"/>
      <c r="CE115" s="224"/>
      <c r="CF115" s="224"/>
      <c r="CG115" s="224"/>
      <c r="CH115" s="224"/>
      <c r="CJ115" s="252" t="str">
        <f t="shared" si="96"/>
        <v/>
      </c>
      <c r="CK115" s="253" t="str">
        <f>IF(CL115="","",IF(ISNUMBER(MATCH(CL115,$CL$6:CL114,0)),"",CJ115))</f>
        <v/>
      </c>
      <c r="CL115" s="181" t="str">
        <f t="shared" si="97"/>
        <v/>
      </c>
      <c r="CM115" s="175" t="str">
        <f t="shared" si="98"/>
        <v/>
      </c>
      <c r="CN115" s="175" t="str">
        <f t="shared" si="99"/>
        <v/>
      </c>
      <c r="CO115" s="175" t="str">
        <f t="shared" si="100"/>
        <v/>
      </c>
      <c r="CP115" s="59"/>
      <c r="CQ115" s="60"/>
      <c r="CR115" s="181" t="str">
        <f>IF(CS115="","",IF(ISNUMBER(MATCH(CS115,$CS$6:CS114,0)),"",CJ115))</f>
        <v/>
      </c>
      <c r="CS115" s="181" t="str">
        <f t="shared" si="78"/>
        <v/>
      </c>
      <c r="CT115" s="177" t="str">
        <f t="shared" si="101"/>
        <v/>
      </c>
      <c r="CU115" s="177" t="str">
        <f t="shared" si="102"/>
        <v/>
      </c>
      <c r="CV115" s="256" t="str">
        <f>IF(CW115="","",IF(ISNUMBER(MATCH(CW115,$CW$6:CW114,0)),"",CJ115))</f>
        <v/>
      </c>
      <c r="CW115" s="181" t="str">
        <f t="shared" si="79"/>
        <v/>
      </c>
      <c r="CX115" s="178" t="str">
        <f t="shared" si="103"/>
        <v/>
      </c>
      <c r="CY115" s="178" t="str">
        <f t="shared" si="104"/>
        <v/>
      </c>
      <c r="CZ115" s="184" t="str">
        <f t="shared" si="105"/>
        <v/>
      </c>
      <c r="DA115" s="68"/>
      <c r="DB115" s="69"/>
      <c r="DC115" s="181" t="str">
        <f>IF(DE115="","",IF(ISNUMBER(MATCH(DE115,$DE$6:DE114,0)),"",CJ115))</f>
        <v/>
      </c>
      <c r="DD115" s="181" t="str">
        <f t="shared" si="123"/>
        <v/>
      </c>
      <c r="DE115" s="181" t="str">
        <f t="shared" si="123"/>
        <v/>
      </c>
      <c r="DF115" s="177" t="str">
        <f t="shared" si="106"/>
        <v/>
      </c>
      <c r="DG115" s="185" t="str">
        <f t="shared" si="107"/>
        <v/>
      </c>
      <c r="DH115" s="77"/>
      <c r="DI115" s="69"/>
      <c r="DJ115" s="181" t="str">
        <f>IF(DL115="","",IF(ISNUMBER(MATCH(DL115,$DL$6:DL114,0)),"",CJ115))</f>
        <v/>
      </c>
      <c r="DK115" s="181" t="str">
        <f t="shared" si="124"/>
        <v/>
      </c>
      <c r="DL115" s="181" t="str">
        <f t="shared" si="124"/>
        <v/>
      </c>
      <c r="DM115" s="177" t="str">
        <f t="shared" si="108"/>
        <v/>
      </c>
      <c r="DN115" s="177" t="str">
        <f t="shared" si="109"/>
        <v/>
      </c>
      <c r="DO115" s="181" t="str">
        <f t="shared" si="80"/>
        <v/>
      </c>
      <c r="DP115" s="51"/>
      <c r="DQ115" s="51"/>
      <c r="DR115" s="51"/>
      <c r="EA115" s="227">
        <f t="shared" si="110"/>
        <v>0</v>
      </c>
      <c r="EB115" s="227">
        <f t="shared" si="81"/>
        <v>1</v>
      </c>
      <c r="EC115" s="227">
        <f t="shared" si="111"/>
        <v>1900</v>
      </c>
      <c r="EE115" s="227" t="str">
        <f t="shared" si="112"/>
        <v/>
      </c>
      <c r="EF115" s="227" t="str">
        <f t="shared" si="82"/>
        <v/>
      </c>
      <c r="EG115" s="227" t="str">
        <f t="shared" si="113"/>
        <v/>
      </c>
      <c r="EI115" s="227" t="str">
        <f t="shared" si="114"/>
        <v/>
      </c>
      <c r="EJ115" s="227" t="str">
        <f t="shared" si="83"/>
        <v/>
      </c>
      <c r="EK115" s="227" t="str">
        <f t="shared" si="115"/>
        <v/>
      </c>
      <c r="EM115" s="227" t="str">
        <f t="shared" si="116"/>
        <v/>
      </c>
      <c r="EN115" s="227" t="str">
        <f t="shared" si="84"/>
        <v/>
      </c>
      <c r="EO115" s="227" t="str">
        <f t="shared" si="117"/>
        <v/>
      </c>
      <c r="EQ115" s="227" t="str">
        <f t="shared" si="118"/>
        <v/>
      </c>
      <c r="ER115" s="227" t="str">
        <f t="shared" si="85"/>
        <v/>
      </c>
      <c r="ES115" s="227" t="str">
        <f t="shared" si="119"/>
        <v/>
      </c>
    </row>
    <row r="116" spans="7:149" x14ac:dyDescent="0.25">
      <c r="G116" s="52"/>
      <c r="H116" s="52"/>
      <c r="I116" s="224" t="str">
        <f t="shared" si="86"/>
        <v/>
      </c>
      <c r="J116" s="224" t="str">
        <f t="shared" si="87"/>
        <v/>
      </c>
      <c r="K116" s="52"/>
      <c r="L116" s="224" t="str">
        <f>IF(P116="","",IF(ISNUMBER(MATCH(P116,$P$6:P115,0)),"",Y116))</f>
        <v/>
      </c>
      <c r="M116" s="224" t="str">
        <f>IF(Q116="","",IF(ISNUMBER(MATCH(Q116,$Q$6:Q115,0)),"",Y116))</f>
        <v/>
      </c>
      <c r="N116" s="224" t="str">
        <f>IF(R116="","",IF(ISNUMBER(MATCH(R116,$R$6:R115,0)),"",Y116))</f>
        <v/>
      </c>
      <c r="O116" s="224" t="str">
        <f>IF(S116="","",IF(ISNUMBER(MATCH(S116,$S$6:S115,0)),"",Y116))</f>
        <v/>
      </c>
      <c r="P116" s="224" t="str">
        <f t="shared" si="88"/>
        <v/>
      </c>
      <c r="Q116" s="224" t="str">
        <f t="shared" si="89"/>
        <v/>
      </c>
      <c r="R116" s="224" t="str">
        <f t="shared" si="90"/>
        <v/>
      </c>
      <c r="S116" s="224" t="str">
        <f t="shared" si="91"/>
        <v/>
      </c>
      <c r="T116" s="175" t="str">
        <f t="shared" si="92"/>
        <v/>
      </c>
      <c r="U116" s="175" t="str">
        <f t="shared" si="93"/>
        <v/>
      </c>
      <c r="V116" s="175" t="str">
        <f t="shared" si="94"/>
        <v/>
      </c>
      <c r="W116" s="175" t="str">
        <f t="shared" si="95"/>
        <v/>
      </c>
      <c r="X116" s="52"/>
      <c r="Y116" s="248"/>
      <c r="Z116" s="186"/>
      <c r="AA116" s="187"/>
      <c r="AB116" s="187"/>
      <c r="AC116" s="187"/>
      <c r="AD116" s="187"/>
      <c r="AE116" s="187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 s="187"/>
      <c r="AP116" s="187"/>
      <c r="AQ116" s="187"/>
      <c r="AR116" s="187"/>
      <c r="AS116" s="187"/>
      <c r="AT116" s="187"/>
      <c r="AU116" s="187"/>
      <c r="AV116" s="187"/>
      <c r="AW116" s="187"/>
      <c r="AX116" s="187"/>
      <c r="AY116" s="187"/>
      <c r="AZ116" s="187"/>
      <c r="BA116" s="187"/>
      <c r="BB116" s="187"/>
      <c r="BC116" s="187"/>
      <c r="BD116" s="187"/>
      <c r="BE116" s="187"/>
      <c r="BF116" s="187"/>
      <c r="BG116" s="187"/>
      <c r="BH116" s="187"/>
      <c r="BI116" s="187"/>
      <c r="BJ116" s="187"/>
      <c r="BK116" s="187"/>
      <c r="BL116" s="187"/>
      <c r="BM116" s="187"/>
      <c r="BN116" s="187"/>
      <c r="BO116" s="187"/>
      <c r="BP116" s="187"/>
      <c r="BQ116" s="187"/>
      <c r="BR116" s="187"/>
      <c r="BS116" s="187"/>
      <c r="BT116" s="187"/>
      <c r="BU116" s="187"/>
      <c r="BV116" s="187"/>
      <c r="BW116" s="187"/>
      <c r="BX116" s="187"/>
      <c r="BY116" s="227"/>
      <c r="BZ116" s="227"/>
      <c r="CA116" s="227"/>
      <c r="CB116" s="227"/>
      <c r="CC116" s="227"/>
      <c r="CD116" s="224"/>
      <c r="CE116" s="224"/>
      <c r="CF116" s="224"/>
      <c r="CG116" s="224"/>
      <c r="CH116" s="224"/>
      <c r="CJ116" s="252" t="str">
        <f t="shared" si="96"/>
        <v/>
      </c>
      <c r="CK116" s="253" t="str">
        <f>IF(CL116="","",IF(ISNUMBER(MATCH(CL116,$CL$6:CL115,0)),"",CJ116))</f>
        <v/>
      </c>
      <c r="CL116" s="181" t="str">
        <f t="shared" si="97"/>
        <v/>
      </c>
      <c r="CM116" s="175" t="str">
        <f t="shared" si="98"/>
        <v/>
      </c>
      <c r="CN116" s="175" t="str">
        <f t="shared" si="99"/>
        <v/>
      </c>
      <c r="CO116" s="175" t="str">
        <f t="shared" si="100"/>
        <v/>
      </c>
      <c r="CP116" s="59"/>
      <c r="CQ116" s="60"/>
      <c r="CR116" s="181" t="str">
        <f>IF(CS116="","",IF(ISNUMBER(MATCH(CS116,$CS$6:CS115,0)),"",CJ116))</f>
        <v/>
      </c>
      <c r="CS116" s="181" t="str">
        <f t="shared" si="78"/>
        <v/>
      </c>
      <c r="CT116" s="177" t="str">
        <f t="shared" si="101"/>
        <v/>
      </c>
      <c r="CU116" s="177" t="str">
        <f t="shared" si="102"/>
        <v/>
      </c>
      <c r="CV116" s="256" t="str">
        <f>IF(CW116="","",IF(ISNUMBER(MATCH(CW116,$CW$6:CW115,0)),"",CJ116))</f>
        <v/>
      </c>
      <c r="CW116" s="181" t="str">
        <f t="shared" si="79"/>
        <v/>
      </c>
      <c r="CX116" s="178" t="str">
        <f t="shared" si="103"/>
        <v/>
      </c>
      <c r="CY116" s="178" t="str">
        <f t="shared" si="104"/>
        <v/>
      </c>
      <c r="CZ116" s="184" t="str">
        <f t="shared" si="105"/>
        <v/>
      </c>
      <c r="DA116" s="68"/>
      <c r="DB116" s="69"/>
      <c r="DC116" s="181" t="str">
        <f>IF(DE116="","",IF(ISNUMBER(MATCH(DE116,$DE$6:DE115,0)),"",CJ116))</f>
        <v/>
      </c>
      <c r="DD116" s="181" t="str">
        <f t="shared" si="123"/>
        <v/>
      </c>
      <c r="DE116" s="181" t="str">
        <f t="shared" si="123"/>
        <v/>
      </c>
      <c r="DF116" s="177" t="str">
        <f t="shared" si="106"/>
        <v/>
      </c>
      <c r="DG116" s="185" t="str">
        <f t="shared" si="107"/>
        <v/>
      </c>
      <c r="DH116" s="77"/>
      <c r="DI116" s="69"/>
      <c r="DJ116" s="181" t="str">
        <f>IF(DL116="","",IF(ISNUMBER(MATCH(DL116,$DL$6:DL115,0)),"",CJ116))</f>
        <v/>
      </c>
      <c r="DK116" s="181" t="str">
        <f t="shared" si="124"/>
        <v/>
      </c>
      <c r="DL116" s="181" t="str">
        <f t="shared" si="124"/>
        <v/>
      </c>
      <c r="DM116" s="177" t="str">
        <f t="shared" si="108"/>
        <v/>
      </c>
      <c r="DN116" s="177" t="str">
        <f t="shared" si="109"/>
        <v/>
      </c>
      <c r="DO116" s="181" t="str">
        <f t="shared" si="80"/>
        <v/>
      </c>
      <c r="DP116" s="51"/>
      <c r="DQ116" s="51"/>
      <c r="DR116" s="51"/>
      <c r="EA116" s="227">
        <f t="shared" si="110"/>
        <v>0</v>
      </c>
      <c r="EB116" s="227">
        <f t="shared" si="81"/>
        <v>1</v>
      </c>
      <c r="EC116" s="227">
        <f t="shared" si="111"/>
        <v>1900</v>
      </c>
      <c r="EE116" s="227" t="str">
        <f t="shared" si="112"/>
        <v/>
      </c>
      <c r="EF116" s="227" t="str">
        <f t="shared" si="82"/>
        <v/>
      </c>
      <c r="EG116" s="227" t="str">
        <f t="shared" si="113"/>
        <v/>
      </c>
      <c r="EI116" s="227" t="str">
        <f t="shared" si="114"/>
        <v/>
      </c>
      <c r="EJ116" s="227" t="str">
        <f t="shared" si="83"/>
        <v/>
      </c>
      <c r="EK116" s="227" t="str">
        <f t="shared" si="115"/>
        <v/>
      </c>
      <c r="EM116" s="227" t="str">
        <f t="shared" si="116"/>
        <v/>
      </c>
      <c r="EN116" s="227" t="str">
        <f t="shared" si="84"/>
        <v/>
      </c>
      <c r="EO116" s="227" t="str">
        <f t="shared" si="117"/>
        <v/>
      </c>
      <c r="EQ116" s="227" t="str">
        <f t="shared" si="118"/>
        <v/>
      </c>
      <c r="ER116" s="227" t="str">
        <f t="shared" si="85"/>
        <v/>
      </c>
      <c r="ES116" s="227" t="str">
        <f t="shared" si="119"/>
        <v/>
      </c>
    </row>
    <row r="117" spans="7:149" x14ac:dyDescent="0.25">
      <c r="G117" s="52"/>
      <c r="H117" s="52"/>
      <c r="I117" s="224" t="str">
        <f t="shared" si="86"/>
        <v/>
      </c>
      <c r="J117" s="224" t="str">
        <f t="shared" si="87"/>
        <v/>
      </c>
      <c r="K117" s="52"/>
      <c r="L117" s="224" t="str">
        <f>IF(P117="","",IF(ISNUMBER(MATCH(P117,$P$6:P116,0)),"",Y117))</f>
        <v/>
      </c>
      <c r="M117" s="224" t="str">
        <f>IF(Q117="","",IF(ISNUMBER(MATCH(Q117,$Q$6:Q116,0)),"",Y117))</f>
        <v/>
      </c>
      <c r="N117" s="224" t="str">
        <f>IF(R117="","",IF(ISNUMBER(MATCH(R117,$R$6:R116,0)),"",Y117))</f>
        <v/>
      </c>
      <c r="O117" s="224" t="str">
        <f>IF(S117="","",IF(ISNUMBER(MATCH(S117,$S$6:S116,0)),"",Y117))</f>
        <v/>
      </c>
      <c r="P117" s="224" t="str">
        <f t="shared" si="88"/>
        <v/>
      </c>
      <c r="Q117" s="224" t="str">
        <f t="shared" si="89"/>
        <v/>
      </c>
      <c r="R117" s="224" t="str">
        <f t="shared" si="90"/>
        <v/>
      </c>
      <c r="S117" s="224" t="str">
        <f t="shared" si="91"/>
        <v/>
      </c>
      <c r="T117" s="175" t="str">
        <f t="shared" si="92"/>
        <v/>
      </c>
      <c r="U117" s="175" t="str">
        <f t="shared" si="93"/>
        <v/>
      </c>
      <c r="V117" s="175" t="str">
        <f t="shared" si="94"/>
        <v/>
      </c>
      <c r="W117" s="175" t="str">
        <f t="shared" si="95"/>
        <v/>
      </c>
      <c r="X117" s="52"/>
      <c r="Y117" s="248"/>
      <c r="Z117" s="186"/>
      <c r="AA117" s="187"/>
      <c r="AB117" s="187"/>
      <c r="AC117" s="187"/>
      <c r="AD117" s="187"/>
      <c r="AE117" s="187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 s="187"/>
      <c r="AP117" s="187"/>
      <c r="AQ117" s="187"/>
      <c r="AR117" s="187"/>
      <c r="AS117" s="187"/>
      <c r="AT117" s="187"/>
      <c r="AU117" s="187"/>
      <c r="AV117" s="187"/>
      <c r="AW117" s="187"/>
      <c r="AX117" s="187"/>
      <c r="AY117" s="187"/>
      <c r="AZ117" s="187"/>
      <c r="BA117" s="187"/>
      <c r="BB117" s="187"/>
      <c r="BC117" s="187"/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227"/>
      <c r="BZ117" s="227"/>
      <c r="CA117" s="227"/>
      <c r="CB117" s="227"/>
      <c r="CC117" s="227"/>
      <c r="CD117" s="224"/>
      <c r="CE117" s="224"/>
      <c r="CF117" s="224"/>
      <c r="CG117" s="224"/>
      <c r="CH117" s="224"/>
      <c r="CJ117" s="252" t="str">
        <f t="shared" si="96"/>
        <v/>
      </c>
      <c r="CK117" s="253" t="str">
        <f>IF(CL117="","",IF(ISNUMBER(MATCH(CL117,$CL$6:CL116,0)),"",CJ117))</f>
        <v/>
      </c>
      <c r="CL117" s="181" t="str">
        <f t="shared" si="97"/>
        <v/>
      </c>
      <c r="CM117" s="175" t="str">
        <f t="shared" si="98"/>
        <v/>
      </c>
      <c r="CN117" s="175" t="str">
        <f t="shared" si="99"/>
        <v/>
      </c>
      <c r="CO117" s="175" t="str">
        <f t="shared" si="100"/>
        <v/>
      </c>
      <c r="CP117" s="59"/>
      <c r="CQ117" s="60"/>
      <c r="CR117" s="181" t="str">
        <f>IF(CS117="","",IF(ISNUMBER(MATCH(CS117,$CS$6:CS116,0)),"",CJ117))</f>
        <v/>
      </c>
      <c r="CS117" s="181" t="str">
        <f t="shared" si="78"/>
        <v/>
      </c>
      <c r="CT117" s="177" t="str">
        <f t="shared" si="101"/>
        <v/>
      </c>
      <c r="CU117" s="177" t="str">
        <f t="shared" si="102"/>
        <v/>
      </c>
      <c r="CV117" s="256" t="str">
        <f>IF(CW117="","",IF(ISNUMBER(MATCH(CW117,$CW$6:CW116,0)),"",CJ117))</f>
        <v/>
      </c>
      <c r="CW117" s="181" t="str">
        <f t="shared" si="79"/>
        <v/>
      </c>
      <c r="CX117" s="178" t="str">
        <f t="shared" si="103"/>
        <v/>
      </c>
      <c r="CY117" s="178" t="str">
        <f t="shared" si="104"/>
        <v/>
      </c>
      <c r="CZ117" s="184" t="str">
        <f t="shared" si="105"/>
        <v/>
      </c>
      <c r="DA117" s="68"/>
      <c r="DB117" s="69"/>
      <c r="DC117" s="181" t="str">
        <f>IF(DE117="","",IF(ISNUMBER(MATCH(DE117,$DE$6:DE116,0)),"",CJ117))</f>
        <v/>
      </c>
      <c r="DD117" s="181" t="str">
        <f t="shared" si="123"/>
        <v/>
      </c>
      <c r="DE117" s="181" t="str">
        <f t="shared" si="123"/>
        <v/>
      </c>
      <c r="DF117" s="177" t="str">
        <f t="shared" si="106"/>
        <v/>
      </c>
      <c r="DG117" s="185" t="str">
        <f t="shared" si="107"/>
        <v/>
      </c>
      <c r="DH117" s="77"/>
      <c r="DI117" s="69"/>
      <c r="DJ117" s="181" t="str">
        <f>IF(DL117="","",IF(ISNUMBER(MATCH(DL117,$DL$6:DL116,0)),"",CJ117))</f>
        <v/>
      </c>
      <c r="DK117" s="181" t="str">
        <f t="shared" si="124"/>
        <v/>
      </c>
      <c r="DL117" s="181" t="str">
        <f t="shared" si="124"/>
        <v/>
      </c>
      <c r="DM117" s="177" t="str">
        <f t="shared" si="108"/>
        <v/>
      </c>
      <c r="DN117" s="177" t="str">
        <f t="shared" si="109"/>
        <v/>
      </c>
      <c r="DO117" s="181" t="str">
        <f t="shared" si="80"/>
        <v/>
      </c>
      <c r="DP117" s="51"/>
      <c r="DQ117" s="51"/>
      <c r="DR117" s="51"/>
      <c r="EA117" s="227">
        <f t="shared" si="110"/>
        <v>0</v>
      </c>
      <c r="EB117" s="227">
        <f t="shared" si="81"/>
        <v>1</v>
      </c>
      <c r="EC117" s="227">
        <f t="shared" si="111"/>
        <v>1900</v>
      </c>
      <c r="EE117" s="227" t="str">
        <f t="shared" si="112"/>
        <v/>
      </c>
      <c r="EF117" s="227" t="str">
        <f t="shared" si="82"/>
        <v/>
      </c>
      <c r="EG117" s="227" t="str">
        <f t="shared" si="113"/>
        <v/>
      </c>
      <c r="EI117" s="227" t="str">
        <f t="shared" si="114"/>
        <v/>
      </c>
      <c r="EJ117" s="227" t="str">
        <f t="shared" si="83"/>
        <v/>
      </c>
      <c r="EK117" s="227" t="str">
        <f t="shared" si="115"/>
        <v/>
      </c>
      <c r="EM117" s="227" t="str">
        <f t="shared" si="116"/>
        <v/>
      </c>
      <c r="EN117" s="227" t="str">
        <f t="shared" si="84"/>
        <v/>
      </c>
      <c r="EO117" s="227" t="str">
        <f t="shared" si="117"/>
        <v/>
      </c>
      <c r="EQ117" s="227" t="str">
        <f t="shared" si="118"/>
        <v/>
      </c>
      <c r="ER117" s="227" t="str">
        <f t="shared" si="85"/>
        <v/>
      </c>
      <c r="ES117" s="227" t="str">
        <f t="shared" si="119"/>
        <v/>
      </c>
    </row>
    <row r="118" spans="7:149" x14ac:dyDescent="0.25">
      <c r="G118" s="52"/>
      <c r="H118" s="52"/>
      <c r="I118" s="224" t="str">
        <f t="shared" si="86"/>
        <v/>
      </c>
      <c r="J118" s="224" t="str">
        <f t="shared" si="87"/>
        <v/>
      </c>
      <c r="K118" s="52"/>
      <c r="L118" s="224" t="str">
        <f>IF(P118="","",IF(ISNUMBER(MATCH(P118,$P$6:P117,0)),"",Y118))</f>
        <v/>
      </c>
      <c r="M118" s="224" t="str">
        <f>IF(Q118="","",IF(ISNUMBER(MATCH(Q118,$Q$6:Q117,0)),"",Y118))</f>
        <v/>
      </c>
      <c r="N118" s="224" t="str">
        <f>IF(R118="","",IF(ISNUMBER(MATCH(R118,$R$6:R117,0)),"",Y118))</f>
        <v/>
      </c>
      <c r="O118" s="224" t="str">
        <f>IF(S118="","",IF(ISNUMBER(MATCH(S118,$S$6:S117,0)),"",Y118))</f>
        <v/>
      </c>
      <c r="P118" s="224" t="str">
        <f t="shared" si="88"/>
        <v/>
      </c>
      <c r="Q118" s="224" t="str">
        <f t="shared" si="89"/>
        <v/>
      </c>
      <c r="R118" s="224" t="str">
        <f t="shared" si="90"/>
        <v/>
      </c>
      <c r="S118" s="224" t="str">
        <f t="shared" si="91"/>
        <v/>
      </c>
      <c r="T118" s="175" t="str">
        <f t="shared" si="92"/>
        <v/>
      </c>
      <c r="U118" s="175" t="str">
        <f t="shared" si="93"/>
        <v/>
      </c>
      <c r="V118" s="175" t="str">
        <f t="shared" si="94"/>
        <v/>
      </c>
      <c r="W118" s="175" t="str">
        <f t="shared" si="95"/>
        <v/>
      </c>
      <c r="X118" s="52"/>
      <c r="Y118" s="248"/>
      <c r="Z118" s="186"/>
      <c r="AA118" s="187"/>
      <c r="AB118" s="187"/>
      <c r="AC118" s="187"/>
      <c r="AD118" s="187"/>
      <c r="AE118" s="187"/>
      <c r="AF118" s="187"/>
      <c r="AG118" s="187"/>
      <c r="AH118" s="187"/>
      <c r="AI118" s="187"/>
      <c r="AJ118" s="187"/>
      <c r="AK118" s="187"/>
      <c r="AL118" s="187"/>
      <c r="AM118" s="187"/>
      <c r="AN118" s="187"/>
      <c r="AO118" s="187"/>
      <c r="AP118" s="187"/>
      <c r="AQ118" s="187"/>
      <c r="AR118" s="187"/>
      <c r="AS118" s="187"/>
      <c r="AT118" s="187"/>
      <c r="AU118" s="187"/>
      <c r="AV118" s="187"/>
      <c r="AW118" s="187"/>
      <c r="AX118" s="187"/>
      <c r="AY118" s="187"/>
      <c r="AZ118" s="187"/>
      <c r="BA118" s="187"/>
      <c r="BB118" s="187"/>
      <c r="BC118" s="187"/>
      <c r="BD118" s="187"/>
      <c r="BE118" s="187"/>
      <c r="BF118" s="187"/>
      <c r="BG118" s="187"/>
      <c r="BH118" s="187"/>
      <c r="BI118" s="187"/>
      <c r="BJ118" s="187"/>
      <c r="BK118" s="187"/>
      <c r="BL118" s="187"/>
      <c r="BM118" s="187"/>
      <c r="BN118" s="187"/>
      <c r="BO118" s="187"/>
      <c r="BP118" s="187"/>
      <c r="BQ118" s="187"/>
      <c r="BR118" s="187"/>
      <c r="BS118" s="187"/>
      <c r="BT118" s="187"/>
      <c r="BU118" s="187"/>
      <c r="BV118" s="187"/>
      <c r="BW118" s="187"/>
      <c r="BX118" s="187"/>
      <c r="BY118" s="227"/>
      <c r="BZ118" s="227"/>
      <c r="CA118" s="227"/>
      <c r="CB118" s="227"/>
      <c r="CC118" s="227"/>
      <c r="CD118" s="224"/>
      <c r="CE118" s="224"/>
      <c r="CF118" s="224"/>
      <c r="CG118" s="224"/>
      <c r="CH118" s="224"/>
      <c r="CJ118" s="252" t="str">
        <f t="shared" si="96"/>
        <v/>
      </c>
      <c r="CK118" s="253" t="str">
        <f>IF(CL118="","",IF(ISNUMBER(MATCH(CL118,$CL$6:CL117,0)),"",CJ118))</f>
        <v/>
      </c>
      <c r="CL118" s="181" t="str">
        <f t="shared" si="97"/>
        <v/>
      </c>
      <c r="CM118" s="175" t="str">
        <f t="shared" si="98"/>
        <v/>
      </c>
      <c r="CN118" s="175" t="str">
        <f t="shared" si="99"/>
        <v/>
      </c>
      <c r="CO118" s="175" t="str">
        <f t="shared" si="100"/>
        <v/>
      </c>
      <c r="CP118" s="59"/>
      <c r="CQ118" s="60"/>
      <c r="CR118" s="181" t="str">
        <f>IF(CS118="","",IF(ISNUMBER(MATCH(CS118,$CS$6:CS117,0)),"",CJ118))</f>
        <v/>
      </c>
      <c r="CS118" s="181" t="str">
        <f t="shared" si="78"/>
        <v/>
      </c>
      <c r="CT118" s="177" t="str">
        <f t="shared" si="101"/>
        <v/>
      </c>
      <c r="CU118" s="177" t="str">
        <f t="shared" si="102"/>
        <v/>
      </c>
      <c r="CV118" s="256" t="str">
        <f>IF(CW118="","",IF(ISNUMBER(MATCH(CW118,$CW$6:CW117,0)),"",CJ118))</f>
        <v/>
      </c>
      <c r="CW118" s="181" t="str">
        <f t="shared" si="79"/>
        <v/>
      </c>
      <c r="CX118" s="178" t="str">
        <f t="shared" si="103"/>
        <v/>
      </c>
      <c r="CY118" s="178" t="str">
        <f t="shared" si="104"/>
        <v/>
      </c>
      <c r="CZ118" s="184" t="str">
        <f t="shared" si="105"/>
        <v/>
      </c>
      <c r="DA118" s="68"/>
      <c r="DB118" s="69"/>
      <c r="DC118" s="181" t="str">
        <f>IF(DE118="","",IF(ISNUMBER(MATCH(DE118,$DE$6:DE117,0)),"",CJ118))</f>
        <v/>
      </c>
      <c r="DD118" s="181" t="str">
        <f t="shared" si="123"/>
        <v/>
      </c>
      <c r="DE118" s="181" t="str">
        <f t="shared" si="123"/>
        <v/>
      </c>
      <c r="DF118" s="177" t="str">
        <f t="shared" si="106"/>
        <v/>
      </c>
      <c r="DG118" s="185" t="str">
        <f t="shared" si="107"/>
        <v/>
      </c>
      <c r="DH118" s="77"/>
      <c r="DI118" s="69"/>
      <c r="DJ118" s="181" t="str">
        <f>IF(DL118="","",IF(ISNUMBER(MATCH(DL118,$DL$6:DL117,0)),"",CJ118))</f>
        <v/>
      </c>
      <c r="DK118" s="181" t="str">
        <f t="shared" si="124"/>
        <v/>
      </c>
      <c r="DL118" s="181" t="str">
        <f t="shared" si="124"/>
        <v/>
      </c>
      <c r="DM118" s="177" t="str">
        <f t="shared" si="108"/>
        <v/>
      </c>
      <c r="DN118" s="177" t="str">
        <f t="shared" si="109"/>
        <v/>
      </c>
      <c r="DO118" s="181" t="str">
        <f t="shared" si="80"/>
        <v/>
      </c>
      <c r="DP118" s="51"/>
      <c r="DQ118" s="51"/>
      <c r="DR118" s="51"/>
      <c r="EA118" s="227">
        <f t="shared" si="110"/>
        <v>0</v>
      </c>
      <c r="EB118" s="227">
        <f t="shared" si="81"/>
        <v>1</v>
      </c>
      <c r="EC118" s="227">
        <f t="shared" si="111"/>
        <v>1900</v>
      </c>
      <c r="EE118" s="227" t="str">
        <f t="shared" si="112"/>
        <v/>
      </c>
      <c r="EF118" s="227" t="str">
        <f t="shared" si="82"/>
        <v/>
      </c>
      <c r="EG118" s="227" t="str">
        <f t="shared" si="113"/>
        <v/>
      </c>
      <c r="EI118" s="227" t="str">
        <f t="shared" si="114"/>
        <v/>
      </c>
      <c r="EJ118" s="227" t="str">
        <f t="shared" si="83"/>
        <v/>
      </c>
      <c r="EK118" s="227" t="str">
        <f t="shared" si="115"/>
        <v/>
      </c>
      <c r="EM118" s="227" t="str">
        <f t="shared" si="116"/>
        <v/>
      </c>
      <c r="EN118" s="227" t="str">
        <f t="shared" si="84"/>
        <v/>
      </c>
      <c r="EO118" s="227" t="str">
        <f t="shared" si="117"/>
        <v/>
      </c>
      <c r="EQ118" s="227" t="str">
        <f t="shared" si="118"/>
        <v/>
      </c>
      <c r="ER118" s="227" t="str">
        <f t="shared" si="85"/>
        <v/>
      </c>
      <c r="ES118" s="227" t="str">
        <f t="shared" si="119"/>
        <v/>
      </c>
    </row>
    <row r="119" spans="7:149" x14ac:dyDescent="0.25">
      <c r="G119" s="52"/>
      <c r="H119" s="52"/>
      <c r="I119" s="224" t="str">
        <f t="shared" si="86"/>
        <v/>
      </c>
      <c r="J119" s="224" t="str">
        <f t="shared" si="87"/>
        <v/>
      </c>
      <c r="K119" s="52"/>
      <c r="L119" s="224" t="str">
        <f>IF(P119="","",IF(ISNUMBER(MATCH(P119,$P$6:P118,0)),"",Y119))</f>
        <v/>
      </c>
      <c r="M119" s="224" t="str">
        <f>IF(Q119="","",IF(ISNUMBER(MATCH(Q119,$Q$6:Q118,0)),"",Y119))</f>
        <v/>
      </c>
      <c r="N119" s="224" t="str">
        <f>IF(R119="","",IF(ISNUMBER(MATCH(R119,$R$6:R118,0)),"",Y119))</f>
        <v/>
      </c>
      <c r="O119" s="224" t="str">
        <f>IF(S119="","",IF(ISNUMBER(MATCH(S119,$S$6:S118,0)),"",Y119))</f>
        <v/>
      </c>
      <c r="P119" s="224" t="str">
        <f t="shared" si="88"/>
        <v/>
      </c>
      <c r="Q119" s="224" t="str">
        <f t="shared" si="89"/>
        <v/>
      </c>
      <c r="R119" s="224" t="str">
        <f t="shared" si="90"/>
        <v/>
      </c>
      <c r="S119" s="224" t="str">
        <f t="shared" si="91"/>
        <v/>
      </c>
      <c r="T119" s="175" t="str">
        <f t="shared" si="92"/>
        <v/>
      </c>
      <c r="U119" s="175" t="str">
        <f t="shared" si="93"/>
        <v/>
      </c>
      <c r="V119" s="175" t="str">
        <f t="shared" si="94"/>
        <v/>
      </c>
      <c r="W119" s="175" t="str">
        <f t="shared" si="95"/>
        <v/>
      </c>
      <c r="X119" s="52"/>
      <c r="Y119" s="248"/>
      <c r="Z119" s="186"/>
      <c r="AA119" s="187"/>
      <c r="AB119" s="187"/>
      <c r="AC119" s="187"/>
      <c r="AD119" s="187"/>
      <c r="AE119" s="187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 s="187"/>
      <c r="AP119" s="187"/>
      <c r="AQ119" s="187"/>
      <c r="AR119" s="187"/>
      <c r="AS119" s="187"/>
      <c r="AT119" s="187"/>
      <c r="AU119" s="187"/>
      <c r="AV119" s="187"/>
      <c r="AW119" s="187"/>
      <c r="AX119" s="187"/>
      <c r="AY119" s="187"/>
      <c r="AZ119" s="187"/>
      <c r="BA119" s="187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227"/>
      <c r="BZ119" s="227"/>
      <c r="CA119" s="227"/>
      <c r="CB119" s="227"/>
      <c r="CC119" s="227"/>
      <c r="CD119" s="224"/>
      <c r="CE119" s="224"/>
      <c r="CF119" s="224"/>
      <c r="CG119" s="224"/>
      <c r="CH119" s="224"/>
      <c r="CJ119" s="252" t="str">
        <f t="shared" si="96"/>
        <v/>
      </c>
      <c r="CK119" s="253" t="str">
        <f>IF(CL119="","",IF(ISNUMBER(MATCH(CL119,$CL$6:CL118,0)),"",CJ119))</f>
        <v/>
      </c>
      <c r="CL119" s="181" t="str">
        <f t="shared" si="97"/>
        <v/>
      </c>
      <c r="CM119" s="175" t="str">
        <f t="shared" si="98"/>
        <v/>
      </c>
      <c r="CN119" s="175" t="str">
        <f t="shared" si="99"/>
        <v/>
      </c>
      <c r="CO119" s="175" t="str">
        <f t="shared" si="100"/>
        <v/>
      </c>
      <c r="CP119" s="59"/>
      <c r="CQ119" s="60"/>
      <c r="CR119" s="181" t="str">
        <f>IF(CS119="","",IF(ISNUMBER(MATCH(CS119,$CS$6:CS118,0)),"",CJ119))</f>
        <v/>
      </c>
      <c r="CS119" s="181" t="str">
        <f t="shared" si="78"/>
        <v/>
      </c>
      <c r="CT119" s="177" t="str">
        <f t="shared" si="101"/>
        <v/>
      </c>
      <c r="CU119" s="177" t="str">
        <f t="shared" si="102"/>
        <v/>
      </c>
      <c r="CV119" s="256" t="str">
        <f>IF(CW119="","",IF(ISNUMBER(MATCH(CW119,$CW$6:CW118,0)),"",CJ119))</f>
        <v/>
      </c>
      <c r="CW119" s="181" t="str">
        <f t="shared" si="79"/>
        <v/>
      </c>
      <c r="CX119" s="178" t="str">
        <f t="shared" si="103"/>
        <v/>
      </c>
      <c r="CY119" s="178" t="str">
        <f t="shared" si="104"/>
        <v/>
      </c>
      <c r="CZ119" s="184" t="str">
        <f t="shared" si="105"/>
        <v/>
      </c>
      <c r="DA119" s="68"/>
      <c r="DB119" s="69"/>
      <c r="DC119" s="181" t="str">
        <f>IF(DE119="","",IF(ISNUMBER(MATCH(DE119,$DE$6:DE118,0)),"",CJ119))</f>
        <v/>
      </c>
      <c r="DD119" s="181" t="str">
        <f t="shared" si="123"/>
        <v/>
      </c>
      <c r="DE119" s="181" t="str">
        <f t="shared" si="123"/>
        <v/>
      </c>
      <c r="DF119" s="177" t="str">
        <f t="shared" si="106"/>
        <v/>
      </c>
      <c r="DG119" s="185" t="str">
        <f t="shared" si="107"/>
        <v/>
      </c>
      <c r="DH119" s="77"/>
      <c r="DI119" s="69"/>
      <c r="DJ119" s="181" t="str">
        <f>IF(DL119="","",IF(ISNUMBER(MATCH(DL119,$DL$6:DL118,0)),"",CJ119))</f>
        <v/>
      </c>
      <c r="DK119" s="181" t="str">
        <f t="shared" si="124"/>
        <v/>
      </c>
      <c r="DL119" s="181" t="str">
        <f t="shared" si="124"/>
        <v/>
      </c>
      <c r="DM119" s="177" t="str">
        <f t="shared" si="108"/>
        <v/>
      </c>
      <c r="DN119" s="177" t="str">
        <f t="shared" si="109"/>
        <v/>
      </c>
      <c r="DO119" s="181" t="str">
        <f t="shared" si="80"/>
        <v/>
      </c>
      <c r="DP119" s="51"/>
      <c r="DQ119" s="51"/>
      <c r="DR119" s="51"/>
      <c r="EA119" s="227">
        <f t="shared" si="110"/>
        <v>0</v>
      </c>
      <c r="EB119" s="227">
        <f t="shared" si="81"/>
        <v>1</v>
      </c>
      <c r="EC119" s="227">
        <f t="shared" si="111"/>
        <v>1900</v>
      </c>
      <c r="EE119" s="227" t="str">
        <f t="shared" si="112"/>
        <v/>
      </c>
      <c r="EF119" s="227" t="str">
        <f t="shared" si="82"/>
        <v/>
      </c>
      <c r="EG119" s="227" t="str">
        <f t="shared" si="113"/>
        <v/>
      </c>
      <c r="EI119" s="227" t="str">
        <f t="shared" si="114"/>
        <v/>
      </c>
      <c r="EJ119" s="227" t="str">
        <f t="shared" si="83"/>
        <v/>
      </c>
      <c r="EK119" s="227" t="str">
        <f t="shared" si="115"/>
        <v/>
      </c>
      <c r="EM119" s="227" t="str">
        <f t="shared" si="116"/>
        <v/>
      </c>
      <c r="EN119" s="227" t="str">
        <f t="shared" si="84"/>
        <v/>
      </c>
      <c r="EO119" s="227" t="str">
        <f t="shared" si="117"/>
        <v/>
      </c>
      <c r="EQ119" s="227" t="str">
        <f t="shared" si="118"/>
        <v/>
      </c>
      <c r="ER119" s="227" t="str">
        <f t="shared" si="85"/>
        <v/>
      </c>
      <c r="ES119" s="227" t="str">
        <f t="shared" si="119"/>
        <v/>
      </c>
    </row>
    <row r="120" spans="7:149" x14ac:dyDescent="0.25">
      <c r="G120" s="52"/>
      <c r="H120" s="52"/>
      <c r="I120" s="224" t="str">
        <f t="shared" si="86"/>
        <v/>
      </c>
      <c r="J120" s="224" t="str">
        <f t="shared" si="87"/>
        <v/>
      </c>
      <c r="K120" s="52"/>
      <c r="L120" s="224" t="str">
        <f>IF(P120="","",IF(ISNUMBER(MATCH(P120,$P$6:P119,0)),"",Y120))</f>
        <v/>
      </c>
      <c r="M120" s="224" t="str">
        <f>IF(Q120="","",IF(ISNUMBER(MATCH(Q120,$Q$6:Q119,0)),"",Y120))</f>
        <v/>
      </c>
      <c r="N120" s="224" t="str">
        <f>IF(R120="","",IF(ISNUMBER(MATCH(R120,$R$6:R119,0)),"",Y120))</f>
        <v/>
      </c>
      <c r="O120" s="224" t="str">
        <f>IF(S120="","",IF(ISNUMBER(MATCH(S120,$S$6:S119,0)),"",Y120))</f>
        <v/>
      </c>
      <c r="P120" s="224" t="str">
        <f t="shared" si="88"/>
        <v/>
      </c>
      <c r="Q120" s="224" t="str">
        <f t="shared" si="89"/>
        <v/>
      </c>
      <c r="R120" s="224" t="str">
        <f t="shared" si="90"/>
        <v/>
      </c>
      <c r="S120" s="224" t="str">
        <f t="shared" si="91"/>
        <v/>
      </c>
      <c r="T120" s="175" t="str">
        <f t="shared" si="92"/>
        <v/>
      </c>
      <c r="U120" s="175" t="str">
        <f t="shared" si="93"/>
        <v/>
      </c>
      <c r="V120" s="175" t="str">
        <f t="shared" si="94"/>
        <v/>
      </c>
      <c r="W120" s="175" t="str">
        <f t="shared" si="95"/>
        <v/>
      </c>
      <c r="X120" s="52"/>
      <c r="Y120" s="248"/>
      <c r="Z120" s="186"/>
      <c r="AA120" s="187"/>
      <c r="AB120" s="187"/>
      <c r="AC120" s="187"/>
      <c r="AD120" s="187"/>
      <c r="AE120" s="187"/>
      <c r="AF120" s="187"/>
      <c r="AG120" s="187"/>
      <c r="AH120" s="187"/>
      <c r="AI120" s="187"/>
      <c r="AJ120" s="187"/>
      <c r="AK120" s="187"/>
      <c r="AL120" s="187"/>
      <c r="AM120" s="187"/>
      <c r="AN120" s="187"/>
      <c r="AO120" s="187"/>
      <c r="AP120" s="187"/>
      <c r="AQ120" s="187"/>
      <c r="AR120" s="187"/>
      <c r="AS120" s="187"/>
      <c r="AT120" s="187"/>
      <c r="AU120" s="187"/>
      <c r="AV120" s="187"/>
      <c r="AW120" s="187"/>
      <c r="AX120" s="187"/>
      <c r="AY120" s="187"/>
      <c r="AZ120" s="187"/>
      <c r="BA120" s="187"/>
      <c r="BB120" s="187"/>
      <c r="BC120" s="187"/>
      <c r="BD120" s="187"/>
      <c r="BE120" s="187"/>
      <c r="BF120" s="187"/>
      <c r="BG120" s="187"/>
      <c r="BH120" s="187"/>
      <c r="BI120" s="187"/>
      <c r="BJ120" s="187"/>
      <c r="BK120" s="187"/>
      <c r="BL120" s="187"/>
      <c r="BM120" s="187"/>
      <c r="BN120" s="187"/>
      <c r="BO120" s="187"/>
      <c r="BP120" s="187"/>
      <c r="BQ120" s="187"/>
      <c r="BR120" s="187"/>
      <c r="BS120" s="187"/>
      <c r="BT120" s="187"/>
      <c r="BU120" s="187"/>
      <c r="BV120" s="187"/>
      <c r="BW120" s="187"/>
      <c r="BX120" s="187"/>
      <c r="BY120" s="227"/>
      <c r="BZ120" s="227"/>
      <c r="CA120" s="227"/>
      <c r="CB120" s="227"/>
      <c r="CC120" s="227"/>
      <c r="CD120" s="224"/>
      <c r="CE120" s="224"/>
      <c r="CF120" s="224"/>
      <c r="CG120" s="224"/>
      <c r="CH120" s="224"/>
      <c r="CJ120" s="252" t="str">
        <f t="shared" si="96"/>
        <v/>
      </c>
      <c r="CK120" s="253" t="str">
        <f>IF(CL120="","",IF(ISNUMBER(MATCH(CL120,$CL$6:CL119,0)),"",CJ120))</f>
        <v/>
      </c>
      <c r="CL120" s="181" t="str">
        <f t="shared" si="97"/>
        <v/>
      </c>
      <c r="CM120" s="175" t="str">
        <f t="shared" si="98"/>
        <v/>
      </c>
      <c r="CN120" s="175" t="str">
        <f t="shared" si="99"/>
        <v/>
      </c>
      <c r="CO120" s="175" t="str">
        <f t="shared" si="100"/>
        <v/>
      </c>
      <c r="CP120" s="59"/>
      <c r="CQ120" s="60"/>
      <c r="CR120" s="181" t="str">
        <f>IF(CS120="","",IF(ISNUMBER(MATCH(CS120,$CS$6:CS119,0)),"",CJ120))</f>
        <v/>
      </c>
      <c r="CS120" s="181" t="str">
        <f t="shared" si="78"/>
        <v/>
      </c>
      <c r="CT120" s="177" t="str">
        <f t="shared" si="101"/>
        <v/>
      </c>
      <c r="CU120" s="177" t="str">
        <f t="shared" si="102"/>
        <v/>
      </c>
      <c r="CV120" s="256" t="str">
        <f>IF(CW120="","",IF(ISNUMBER(MATCH(CW120,$CW$6:CW119,0)),"",CJ120))</f>
        <v/>
      </c>
      <c r="CW120" s="181" t="str">
        <f t="shared" si="79"/>
        <v/>
      </c>
      <c r="CX120" s="178" t="str">
        <f t="shared" si="103"/>
        <v/>
      </c>
      <c r="CY120" s="178" t="str">
        <f t="shared" si="104"/>
        <v/>
      </c>
      <c r="CZ120" s="184" t="str">
        <f t="shared" si="105"/>
        <v/>
      </c>
      <c r="DA120" s="68"/>
      <c r="DB120" s="69"/>
      <c r="DC120" s="181" t="str">
        <f>IF(DE120="","",IF(ISNUMBER(MATCH(DE120,$DE$6:DE119,0)),"",CJ120))</f>
        <v/>
      </c>
      <c r="DD120" s="181" t="str">
        <f t="shared" si="123"/>
        <v/>
      </c>
      <c r="DE120" s="181" t="str">
        <f t="shared" si="123"/>
        <v/>
      </c>
      <c r="DF120" s="177" t="str">
        <f t="shared" si="106"/>
        <v/>
      </c>
      <c r="DG120" s="185" t="str">
        <f t="shared" si="107"/>
        <v/>
      </c>
      <c r="DH120" s="77"/>
      <c r="DI120" s="69"/>
      <c r="DJ120" s="181" t="str">
        <f>IF(DL120="","",IF(ISNUMBER(MATCH(DL120,$DL$6:DL119,0)),"",CJ120))</f>
        <v/>
      </c>
      <c r="DK120" s="181" t="str">
        <f t="shared" si="124"/>
        <v/>
      </c>
      <c r="DL120" s="181" t="str">
        <f t="shared" si="124"/>
        <v/>
      </c>
      <c r="DM120" s="177" t="str">
        <f t="shared" si="108"/>
        <v/>
      </c>
      <c r="DN120" s="177" t="str">
        <f t="shared" si="109"/>
        <v/>
      </c>
      <c r="DO120" s="181" t="str">
        <f t="shared" si="80"/>
        <v/>
      </c>
      <c r="DP120" s="51"/>
      <c r="DQ120" s="51"/>
      <c r="DR120" s="51"/>
      <c r="EA120" s="227">
        <f t="shared" si="110"/>
        <v>0</v>
      </c>
      <c r="EB120" s="227">
        <f t="shared" si="81"/>
        <v>1</v>
      </c>
      <c r="EC120" s="227">
        <f t="shared" si="111"/>
        <v>1900</v>
      </c>
      <c r="EE120" s="227" t="str">
        <f t="shared" si="112"/>
        <v/>
      </c>
      <c r="EF120" s="227" t="str">
        <f t="shared" si="82"/>
        <v/>
      </c>
      <c r="EG120" s="227" t="str">
        <f t="shared" si="113"/>
        <v/>
      </c>
      <c r="EI120" s="227" t="str">
        <f t="shared" si="114"/>
        <v/>
      </c>
      <c r="EJ120" s="227" t="str">
        <f t="shared" si="83"/>
        <v/>
      </c>
      <c r="EK120" s="227" t="str">
        <f t="shared" si="115"/>
        <v/>
      </c>
      <c r="EM120" s="227" t="str">
        <f t="shared" si="116"/>
        <v/>
      </c>
      <c r="EN120" s="227" t="str">
        <f t="shared" si="84"/>
        <v/>
      </c>
      <c r="EO120" s="227" t="str">
        <f t="shared" si="117"/>
        <v/>
      </c>
      <c r="EQ120" s="227" t="str">
        <f t="shared" si="118"/>
        <v/>
      </c>
      <c r="ER120" s="227" t="str">
        <f t="shared" si="85"/>
        <v/>
      </c>
      <c r="ES120" s="227" t="str">
        <f t="shared" si="119"/>
        <v/>
      </c>
    </row>
    <row r="121" spans="7:149" x14ac:dyDescent="0.25">
      <c r="G121" s="52"/>
      <c r="H121" s="52"/>
      <c r="I121" s="224" t="str">
        <f t="shared" si="86"/>
        <v/>
      </c>
      <c r="J121" s="224" t="str">
        <f t="shared" si="87"/>
        <v/>
      </c>
      <c r="K121" s="52"/>
      <c r="L121" s="224" t="str">
        <f>IF(P121="","",IF(ISNUMBER(MATCH(P121,$P$6:P120,0)),"",Y121))</f>
        <v/>
      </c>
      <c r="M121" s="224" t="str">
        <f>IF(Q121="","",IF(ISNUMBER(MATCH(Q121,$Q$6:Q120,0)),"",Y121))</f>
        <v/>
      </c>
      <c r="N121" s="224" t="str">
        <f>IF(R121="","",IF(ISNUMBER(MATCH(R121,$R$6:R120,0)),"",Y121))</f>
        <v/>
      </c>
      <c r="O121" s="224" t="str">
        <f>IF(S121="","",IF(ISNUMBER(MATCH(S121,$S$6:S120,0)),"",Y121))</f>
        <v/>
      </c>
      <c r="P121" s="224" t="str">
        <f t="shared" si="88"/>
        <v/>
      </c>
      <c r="Q121" s="224" t="str">
        <f t="shared" si="89"/>
        <v/>
      </c>
      <c r="R121" s="224" t="str">
        <f t="shared" si="90"/>
        <v/>
      </c>
      <c r="S121" s="224" t="str">
        <f t="shared" si="91"/>
        <v/>
      </c>
      <c r="T121" s="175" t="str">
        <f t="shared" si="92"/>
        <v/>
      </c>
      <c r="U121" s="175" t="str">
        <f t="shared" si="93"/>
        <v/>
      </c>
      <c r="V121" s="175" t="str">
        <f t="shared" si="94"/>
        <v/>
      </c>
      <c r="W121" s="175" t="str">
        <f t="shared" si="95"/>
        <v/>
      </c>
      <c r="X121" s="52"/>
      <c r="Y121" s="248"/>
      <c r="Z121" s="186"/>
      <c r="AA121" s="187"/>
      <c r="AB121" s="187"/>
      <c r="AC121" s="187"/>
      <c r="AD121" s="187"/>
      <c r="AE121" s="187"/>
      <c r="AF121" s="187"/>
      <c r="AG121" s="187"/>
      <c r="AH121" s="187"/>
      <c r="AI121" s="187"/>
      <c r="AJ121" s="187"/>
      <c r="AK121" s="187"/>
      <c r="AL121" s="187"/>
      <c r="AM121" s="187"/>
      <c r="AN121" s="187"/>
      <c r="AO121" s="187"/>
      <c r="AP121" s="187"/>
      <c r="AQ121" s="187"/>
      <c r="AR121" s="187"/>
      <c r="AS121" s="187"/>
      <c r="AT121" s="187"/>
      <c r="AU121" s="187"/>
      <c r="AV121" s="187"/>
      <c r="AW121" s="187"/>
      <c r="AX121" s="187"/>
      <c r="AY121" s="187"/>
      <c r="AZ121" s="187"/>
      <c r="BA121" s="187"/>
      <c r="BB121" s="187"/>
      <c r="BC121" s="187"/>
      <c r="BD121" s="187"/>
      <c r="BE121" s="187"/>
      <c r="BF121" s="187"/>
      <c r="BG121" s="187"/>
      <c r="BH121" s="187"/>
      <c r="BI121" s="187"/>
      <c r="BJ121" s="187"/>
      <c r="BK121" s="187"/>
      <c r="BL121" s="187"/>
      <c r="BM121" s="187"/>
      <c r="BN121" s="187"/>
      <c r="BO121" s="187"/>
      <c r="BP121" s="187"/>
      <c r="BQ121" s="187"/>
      <c r="BR121" s="187"/>
      <c r="BS121" s="187"/>
      <c r="BT121" s="187"/>
      <c r="BU121" s="187"/>
      <c r="BV121" s="187"/>
      <c r="BW121" s="187"/>
      <c r="BX121" s="187"/>
      <c r="BY121" s="227"/>
      <c r="BZ121" s="227"/>
      <c r="CA121" s="227"/>
      <c r="CB121" s="227"/>
      <c r="CC121" s="227"/>
      <c r="CD121" s="224"/>
      <c r="CE121" s="224"/>
      <c r="CF121" s="224"/>
      <c r="CG121" s="224"/>
      <c r="CH121" s="224"/>
      <c r="CJ121" s="252" t="str">
        <f t="shared" si="96"/>
        <v/>
      </c>
      <c r="CK121" s="253" t="str">
        <f>IF(CL121="","",IF(ISNUMBER(MATCH(CL121,$CL$6:CL120,0)),"",CJ121))</f>
        <v/>
      </c>
      <c r="CL121" s="181" t="str">
        <f t="shared" si="97"/>
        <v/>
      </c>
      <c r="CM121" s="175" t="str">
        <f t="shared" si="98"/>
        <v/>
      </c>
      <c r="CN121" s="175" t="str">
        <f t="shared" si="99"/>
        <v/>
      </c>
      <c r="CO121" s="175" t="str">
        <f t="shared" si="100"/>
        <v/>
      </c>
      <c r="CP121" s="59"/>
      <c r="CQ121" s="60"/>
      <c r="CR121" s="181" t="str">
        <f>IF(CS121="","",IF(ISNUMBER(MATCH(CS121,$CS$6:CS120,0)),"",CJ121))</f>
        <v/>
      </c>
      <c r="CS121" s="181" t="str">
        <f t="shared" si="78"/>
        <v/>
      </c>
      <c r="CT121" s="177" t="str">
        <f t="shared" si="101"/>
        <v/>
      </c>
      <c r="CU121" s="177" t="str">
        <f t="shared" si="102"/>
        <v/>
      </c>
      <c r="CV121" s="256" t="str">
        <f>IF(CW121="","",IF(ISNUMBER(MATCH(CW121,$CW$6:CW120,0)),"",CJ121))</f>
        <v/>
      </c>
      <c r="CW121" s="181" t="str">
        <f t="shared" si="79"/>
        <v/>
      </c>
      <c r="CX121" s="178" t="str">
        <f t="shared" si="103"/>
        <v/>
      </c>
      <c r="CY121" s="178" t="str">
        <f t="shared" si="104"/>
        <v/>
      </c>
      <c r="CZ121" s="184" t="str">
        <f t="shared" si="105"/>
        <v/>
      </c>
      <c r="DA121" s="68"/>
      <c r="DB121" s="69"/>
      <c r="DC121" s="181" t="str">
        <f>IF(DE121="","",IF(ISNUMBER(MATCH(DE121,$DE$6:DE120,0)),"",CJ121))</f>
        <v/>
      </c>
      <c r="DD121" s="181" t="str">
        <f t="shared" si="123"/>
        <v/>
      </c>
      <c r="DE121" s="181" t="str">
        <f t="shared" si="123"/>
        <v/>
      </c>
      <c r="DF121" s="177" t="str">
        <f t="shared" si="106"/>
        <v/>
      </c>
      <c r="DG121" s="185" t="str">
        <f t="shared" si="107"/>
        <v/>
      </c>
      <c r="DH121" s="77"/>
      <c r="DI121" s="69"/>
      <c r="DJ121" s="181" t="str">
        <f>IF(DL121="","",IF(ISNUMBER(MATCH(DL121,$DL$6:DL120,0)),"",CJ121))</f>
        <v/>
      </c>
      <c r="DK121" s="181" t="str">
        <f t="shared" si="124"/>
        <v/>
      </c>
      <c r="DL121" s="181" t="str">
        <f t="shared" si="124"/>
        <v/>
      </c>
      <c r="DM121" s="177" t="str">
        <f t="shared" si="108"/>
        <v/>
      </c>
      <c r="DN121" s="177" t="str">
        <f t="shared" si="109"/>
        <v/>
      </c>
      <c r="DO121" s="181" t="str">
        <f t="shared" si="80"/>
        <v/>
      </c>
      <c r="DP121" s="51"/>
      <c r="DQ121" s="51"/>
      <c r="DR121" s="51"/>
      <c r="EA121" s="227">
        <f t="shared" si="110"/>
        <v>0</v>
      </c>
      <c r="EB121" s="227">
        <f t="shared" si="81"/>
        <v>1</v>
      </c>
      <c r="EC121" s="227">
        <f t="shared" si="111"/>
        <v>1900</v>
      </c>
      <c r="EE121" s="227" t="str">
        <f t="shared" si="112"/>
        <v/>
      </c>
      <c r="EF121" s="227" t="str">
        <f t="shared" si="82"/>
        <v/>
      </c>
      <c r="EG121" s="227" t="str">
        <f t="shared" si="113"/>
        <v/>
      </c>
      <c r="EI121" s="227" t="str">
        <f t="shared" si="114"/>
        <v/>
      </c>
      <c r="EJ121" s="227" t="str">
        <f t="shared" si="83"/>
        <v/>
      </c>
      <c r="EK121" s="227" t="str">
        <f t="shared" si="115"/>
        <v/>
      </c>
      <c r="EM121" s="227" t="str">
        <f t="shared" si="116"/>
        <v/>
      </c>
      <c r="EN121" s="227" t="str">
        <f t="shared" si="84"/>
        <v/>
      </c>
      <c r="EO121" s="227" t="str">
        <f t="shared" si="117"/>
        <v/>
      </c>
      <c r="EQ121" s="227" t="str">
        <f t="shared" si="118"/>
        <v/>
      </c>
      <c r="ER121" s="227" t="str">
        <f t="shared" si="85"/>
        <v/>
      </c>
      <c r="ES121" s="227" t="str">
        <f t="shared" si="119"/>
        <v/>
      </c>
    </row>
    <row r="122" spans="7:149" x14ac:dyDescent="0.25">
      <c r="G122" s="52"/>
      <c r="H122" s="52"/>
      <c r="I122" s="224" t="str">
        <f t="shared" si="86"/>
        <v/>
      </c>
      <c r="J122" s="224" t="str">
        <f t="shared" si="87"/>
        <v/>
      </c>
      <c r="K122" s="52"/>
      <c r="L122" s="224" t="str">
        <f>IF(P122="","",IF(ISNUMBER(MATCH(P122,$P$6:P121,0)),"",Y122))</f>
        <v/>
      </c>
      <c r="M122" s="224" t="str">
        <f>IF(Q122="","",IF(ISNUMBER(MATCH(Q122,$Q$6:Q121,0)),"",Y122))</f>
        <v/>
      </c>
      <c r="N122" s="224" t="str">
        <f>IF(R122="","",IF(ISNUMBER(MATCH(R122,$R$6:R121,0)),"",Y122))</f>
        <v/>
      </c>
      <c r="O122" s="224" t="str">
        <f>IF(S122="","",IF(ISNUMBER(MATCH(S122,$S$6:S121,0)),"",Y122))</f>
        <v/>
      </c>
      <c r="P122" s="224" t="str">
        <f t="shared" si="88"/>
        <v/>
      </c>
      <c r="Q122" s="224" t="str">
        <f t="shared" si="89"/>
        <v/>
      </c>
      <c r="R122" s="224" t="str">
        <f t="shared" si="90"/>
        <v/>
      </c>
      <c r="S122" s="224" t="str">
        <f t="shared" si="91"/>
        <v/>
      </c>
      <c r="T122" s="175" t="str">
        <f t="shared" si="92"/>
        <v/>
      </c>
      <c r="U122" s="175" t="str">
        <f t="shared" si="93"/>
        <v/>
      </c>
      <c r="V122" s="175" t="str">
        <f t="shared" si="94"/>
        <v/>
      </c>
      <c r="W122" s="175" t="str">
        <f t="shared" si="95"/>
        <v/>
      </c>
      <c r="X122" s="52"/>
      <c r="Y122" s="248"/>
      <c r="Z122" s="186"/>
      <c r="AA122" s="187"/>
      <c r="AB122" s="187"/>
      <c r="AC122" s="187"/>
      <c r="AD122" s="187"/>
      <c r="AE122" s="187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 s="187"/>
      <c r="AP122" s="187"/>
      <c r="AQ122" s="187"/>
      <c r="AR122" s="187"/>
      <c r="AS122" s="187"/>
      <c r="AT122" s="187"/>
      <c r="AU122" s="187"/>
      <c r="AV122" s="187"/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7"/>
      <c r="BY122" s="227"/>
      <c r="BZ122" s="227"/>
      <c r="CA122" s="227"/>
      <c r="CB122" s="227"/>
      <c r="CC122" s="227"/>
      <c r="CD122" s="224"/>
      <c r="CE122" s="224"/>
      <c r="CF122" s="224"/>
      <c r="CG122" s="224"/>
      <c r="CH122" s="224"/>
      <c r="CJ122" s="252" t="str">
        <f t="shared" si="96"/>
        <v/>
      </c>
      <c r="CK122" s="253" t="str">
        <f>IF(CL122="","",IF(ISNUMBER(MATCH(CL122,$CL$6:CL121,0)),"",CJ122))</f>
        <v/>
      </c>
      <c r="CL122" s="181" t="str">
        <f t="shared" si="97"/>
        <v/>
      </c>
      <c r="CM122" s="175" t="str">
        <f t="shared" si="98"/>
        <v/>
      </c>
      <c r="CN122" s="175" t="str">
        <f t="shared" si="99"/>
        <v/>
      </c>
      <c r="CO122" s="175" t="str">
        <f t="shared" si="100"/>
        <v/>
      </c>
      <c r="CP122" s="59"/>
      <c r="CQ122" s="60"/>
      <c r="CR122" s="181" t="str">
        <f>IF(CS122="","",IF(ISNUMBER(MATCH(CS122,$CS$6:CS121,0)),"",CJ122))</f>
        <v/>
      </c>
      <c r="CS122" s="181" t="str">
        <f t="shared" si="78"/>
        <v/>
      </c>
      <c r="CT122" s="177" t="str">
        <f t="shared" si="101"/>
        <v/>
      </c>
      <c r="CU122" s="177" t="str">
        <f t="shared" si="102"/>
        <v/>
      </c>
      <c r="CV122" s="256" t="str">
        <f>IF(CW122="","",IF(ISNUMBER(MATCH(CW122,$CW$6:CW121,0)),"",CJ122))</f>
        <v/>
      </c>
      <c r="CW122" s="181" t="str">
        <f t="shared" si="79"/>
        <v/>
      </c>
      <c r="CX122" s="178" t="str">
        <f t="shared" si="103"/>
        <v/>
      </c>
      <c r="CY122" s="178" t="str">
        <f t="shared" si="104"/>
        <v/>
      </c>
      <c r="CZ122" s="184" t="str">
        <f t="shared" si="105"/>
        <v/>
      </c>
      <c r="DA122" s="68"/>
      <c r="DB122" s="69"/>
      <c r="DC122" s="181" t="str">
        <f>IF(DE122="","",IF(ISNUMBER(MATCH(DE122,$DE$6:DE121,0)),"",CJ122))</f>
        <v/>
      </c>
      <c r="DD122" s="181" t="str">
        <f t="shared" si="123"/>
        <v/>
      </c>
      <c r="DE122" s="181" t="str">
        <f t="shared" si="123"/>
        <v/>
      </c>
      <c r="DF122" s="177" t="str">
        <f t="shared" si="106"/>
        <v/>
      </c>
      <c r="DG122" s="185" t="str">
        <f t="shared" si="107"/>
        <v/>
      </c>
      <c r="DH122" s="77"/>
      <c r="DI122" s="69"/>
      <c r="DJ122" s="181" t="str">
        <f>IF(DL122="","",IF(ISNUMBER(MATCH(DL122,$DL$6:DL121,0)),"",CJ122))</f>
        <v/>
      </c>
      <c r="DK122" s="181" t="str">
        <f t="shared" si="124"/>
        <v/>
      </c>
      <c r="DL122" s="181" t="str">
        <f t="shared" si="124"/>
        <v/>
      </c>
      <c r="DM122" s="177" t="str">
        <f t="shared" si="108"/>
        <v/>
      </c>
      <c r="DN122" s="177" t="str">
        <f t="shared" si="109"/>
        <v/>
      </c>
      <c r="DO122" s="181" t="str">
        <f t="shared" si="80"/>
        <v/>
      </c>
      <c r="DP122" s="51"/>
      <c r="DQ122" s="51"/>
      <c r="DR122" s="51"/>
      <c r="EA122" s="227">
        <f t="shared" si="110"/>
        <v>0</v>
      </c>
      <c r="EB122" s="227">
        <f t="shared" si="81"/>
        <v>1</v>
      </c>
      <c r="EC122" s="227">
        <f t="shared" si="111"/>
        <v>1900</v>
      </c>
      <c r="EE122" s="227" t="str">
        <f t="shared" si="112"/>
        <v/>
      </c>
      <c r="EF122" s="227" t="str">
        <f t="shared" si="82"/>
        <v/>
      </c>
      <c r="EG122" s="227" t="str">
        <f t="shared" si="113"/>
        <v/>
      </c>
      <c r="EI122" s="227" t="str">
        <f t="shared" si="114"/>
        <v/>
      </c>
      <c r="EJ122" s="227" t="str">
        <f t="shared" si="83"/>
        <v/>
      </c>
      <c r="EK122" s="227" t="str">
        <f t="shared" si="115"/>
        <v/>
      </c>
      <c r="EM122" s="227" t="str">
        <f t="shared" si="116"/>
        <v/>
      </c>
      <c r="EN122" s="227" t="str">
        <f t="shared" si="84"/>
        <v/>
      </c>
      <c r="EO122" s="227" t="str">
        <f t="shared" si="117"/>
        <v/>
      </c>
      <c r="EQ122" s="227" t="str">
        <f t="shared" si="118"/>
        <v/>
      </c>
      <c r="ER122" s="227" t="str">
        <f t="shared" si="85"/>
        <v/>
      </c>
      <c r="ES122" s="227" t="str">
        <f t="shared" si="119"/>
        <v/>
      </c>
    </row>
    <row r="123" spans="7:149" x14ac:dyDescent="0.25">
      <c r="G123" s="52"/>
      <c r="H123" s="52"/>
      <c r="I123" s="224" t="str">
        <f t="shared" si="86"/>
        <v/>
      </c>
      <c r="J123" s="224" t="str">
        <f t="shared" si="87"/>
        <v/>
      </c>
      <c r="K123" s="52"/>
      <c r="L123" s="224" t="str">
        <f>IF(P123="","",IF(ISNUMBER(MATCH(P123,$P$6:P122,0)),"",Y123))</f>
        <v/>
      </c>
      <c r="M123" s="224" t="str">
        <f>IF(Q123="","",IF(ISNUMBER(MATCH(Q123,$Q$6:Q122,0)),"",Y123))</f>
        <v/>
      </c>
      <c r="N123" s="224" t="str">
        <f>IF(R123="","",IF(ISNUMBER(MATCH(R123,$R$6:R122,0)),"",Y123))</f>
        <v/>
      </c>
      <c r="O123" s="224" t="str">
        <f>IF(S123="","",IF(ISNUMBER(MATCH(S123,$S$6:S122,0)),"",Y123))</f>
        <v/>
      </c>
      <c r="P123" s="224" t="str">
        <f t="shared" si="88"/>
        <v/>
      </c>
      <c r="Q123" s="224" t="str">
        <f t="shared" si="89"/>
        <v/>
      </c>
      <c r="R123" s="224" t="str">
        <f t="shared" si="90"/>
        <v/>
      </c>
      <c r="S123" s="224" t="str">
        <f t="shared" si="91"/>
        <v/>
      </c>
      <c r="T123" s="175" t="str">
        <f t="shared" si="92"/>
        <v/>
      </c>
      <c r="U123" s="175" t="str">
        <f t="shared" si="93"/>
        <v/>
      </c>
      <c r="V123" s="175" t="str">
        <f t="shared" si="94"/>
        <v/>
      </c>
      <c r="W123" s="175" t="str">
        <f t="shared" si="95"/>
        <v/>
      </c>
      <c r="X123" s="52"/>
      <c r="Y123" s="248"/>
      <c r="Z123" s="186"/>
      <c r="AA123" s="187"/>
      <c r="AB123" s="187"/>
      <c r="AC123" s="187"/>
      <c r="AD123" s="187"/>
      <c r="AE123" s="187"/>
      <c r="AF123" s="187"/>
      <c r="AG123" s="187"/>
      <c r="AH123" s="187"/>
      <c r="AI123" s="187"/>
      <c r="AJ123" s="187"/>
      <c r="AK123" s="187"/>
      <c r="AL123" s="187"/>
      <c r="AM123" s="187"/>
      <c r="AN123" s="187"/>
      <c r="AO123" s="187"/>
      <c r="AP123" s="187"/>
      <c r="AQ123" s="187"/>
      <c r="AR123" s="187"/>
      <c r="AS123" s="187"/>
      <c r="AT123" s="187"/>
      <c r="AU123" s="187"/>
      <c r="AV123" s="187"/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7"/>
      <c r="BY123" s="227"/>
      <c r="BZ123" s="227"/>
      <c r="CA123" s="227"/>
      <c r="CB123" s="227"/>
      <c r="CC123" s="227"/>
      <c r="CD123" s="224"/>
      <c r="CE123" s="224"/>
      <c r="CF123" s="224"/>
      <c r="CG123" s="224"/>
      <c r="CH123" s="224"/>
      <c r="CJ123" s="252" t="str">
        <f t="shared" si="96"/>
        <v/>
      </c>
      <c r="CK123" s="253" t="str">
        <f>IF(CL123="","",IF(ISNUMBER(MATCH(CL123,$CL$6:CL122,0)),"",CJ123))</f>
        <v/>
      </c>
      <c r="CL123" s="181" t="str">
        <f t="shared" si="97"/>
        <v/>
      </c>
      <c r="CM123" s="175" t="str">
        <f t="shared" si="98"/>
        <v/>
      </c>
      <c r="CN123" s="175" t="str">
        <f t="shared" si="99"/>
        <v/>
      </c>
      <c r="CO123" s="175" t="str">
        <f t="shared" si="100"/>
        <v/>
      </c>
      <c r="CP123" s="59"/>
      <c r="CQ123" s="60"/>
      <c r="CR123" s="181" t="str">
        <f>IF(CS123="","",IF(ISNUMBER(MATCH(CS123,$CS$6:CS122,0)),"",CJ123))</f>
        <v/>
      </c>
      <c r="CS123" s="181" t="str">
        <f t="shared" si="78"/>
        <v/>
      </c>
      <c r="CT123" s="177" t="str">
        <f t="shared" si="101"/>
        <v/>
      </c>
      <c r="CU123" s="177" t="str">
        <f t="shared" si="102"/>
        <v/>
      </c>
      <c r="CV123" s="256" t="str">
        <f>IF(CW123="","",IF(ISNUMBER(MATCH(CW123,$CW$6:CW122,0)),"",CJ123))</f>
        <v/>
      </c>
      <c r="CW123" s="181" t="str">
        <f t="shared" si="79"/>
        <v/>
      </c>
      <c r="CX123" s="178" t="str">
        <f t="shared" si="103"/>
        <v/>
      </c>
      <c r="CY123" s="178" t="str">
        <f t="shared" si="104"/>
        <v/>
      </c>
      <c r="CZ123" s="184" t="str">
        <f t="shared" si="105"/>
        <v/>
      </c>
      <c r="DA123" s="68"/>
      <c r="DB123" s="69"/>
      <c r="DC123" s="181" t="str">
        <f>IF(DE123="","",IF(ISNUMBER(MATCH(DE123,$DE$6:DE122,0)),"",CJ123))</f>
        <v/>
      </c>
      <c r="DD123" s="181" t="str">
        <f t="shared" si="123"/>
        <v/>
      </c>
      <c r="DE123" s="181" t="str">
        <f t="shared" si="123"/>
        <v/>
      </c>
      <c r="DF123" s="177" t="str">
        <f t="shared" si="106"/>
        <v/>
      </c>
      <c r="DG123" s="185" t="str">
        <f t="shared" si="107"/>
        <v/>
      </c>
      <c r="DH123" s="77"/>
      <c r="DI123" s="69"/>
      <c r="DJ123" s="181" t="str">
        <f>IF(DL123="","",IF(ISNUMBER(MATCH(DL123,$DL$6:DL122,0)),"",CJ123))</f>
        <v/>
      </c>
      <c r="DK123" s="181" t="str">
        <f t="shared" si="124"/>
        <v/>
      </c>
      <c r="DL123" s="181" t="str">
        <f t="shared" si="124"/>
        <v/>
      </c>
      <c r="DM123" s="177" t="str">
        <f t="shared" si="108"/>
        <v/>
      </c>
      <c r="DN123" s="177" t="str">
        <f t="shared" si="109"/>
        <v/>
      </c>
      <c r="DO123" s="181" t="str">
        <f t="shared" si="80"/>
        <v/>
      </c>
      <c r="DP123" s="51"/>
      <c r="DQ123" s="51"/>
      <c r="DR123" s="51"/>
      <c r="EA123" s="227">
        <f t="shared" si="110"/>
        <v>0</v>
      </c>
      <c r="EB123" s="227">
        <f t="shared" si="81"/>
        <v>1</v>
      </c>
      <c r="EC123" s="227">
        <f t="shared" si="111"/>
        <v>1900</v>
      </c>
      <c r="EE123" s="227" t="str">
        <f t="shared" si="112"/>
        <v/>
      </c>
      <c r="EF123" s="227" t="str">
        <f t="shared" si="82"/>
        <v/>
      </c>
      <c r="EG123" s="227" t="str">
        <f t="shared" si="113"/>
        <v/>
      </c>
      <c r="EI123" s="227" t="str">
        <f t="shared" si="114"/>
        <v/>
      </c>
      <c r="EJ123" s="227" t="str">
        <f t="shared" si="83"/>
        <v/>
      </c>
      <c r="EK123" s="227" t="str">
        <f t="shared" si="115"/>
        <v/>
      </c>
      <c r="EM123" s="227" t="str">
        <f t="shared" si="116"/>
        <v/>
      </c>
      <c r="EN123" s="227" t="str">
        <f t="shared" si="84"/>
        <v/>
      </c>
      <c r="EO123" s="227" t="str">
        <f t="shared" si="117"/>
        <v/>
      </c>
      <c r="EQ123" s="227" t="str">
        <f t="shared" si="118"/>
        <v/>
      </c>
      <c r="ER123" s="227" t="str">
        <f t="shared" si="85"/>
        <v/>
      </c>
      <c r="ES123" s="227" t="str">
        <f t="shared" si="119"/>
        <v/>
      </c>
    </row>
    <row r="124" spans="7:149" x14ac:dyDescent="0.25">
      <c r="G124" s="52"/>
      <c r="H124" s="52"/>
      <c r="I124" s="224" t="str">
        <f t="shared" si="86"/>
        <v/>
      </c>
      <c r="J124" s="224" t="str">
        <f t="shared" si="87"/>
        <v/>
      </c>
      <c r="K124" s="52"/>
      <c r="L124" s="224" t="str">
        <f>IF(P124="","",IF(ISNUMBER(MATCH(P124,$P$6:P123,0)),"",Y124))</f>
        <v/>
      </c>
      <c r="M124" s="224" t="str">
        <f>IF(Q124="","",IF(ISNUMBER(MATCH(Q124,$Q$6:Q123,0)),"",Y124))</f>
        <v/>
      </c>
      <c r="N124" s="224" t="str">
        <f>IF(R124="","",IF(ISNUMBER(MATCH(R124,$R$6:R123,0)),"",Y124))</f>
        <v/>
      </c>
      <c r="O124" s="224" t="str">
        <f>IF(S124="","",IF(ISNUMBER(MATCH(S124,$S$6:S123,0)),"",Y124))</f>
        <v/>
      </c>
      <c r="P124" s="224" t="str">
        <f t="shared" si="88"/>
        <v/>
      </c>
      <c r="Q124" s="224" t="str">
        <f t="shared" si="89"/>
        <v/>
      </c>
      <c r="R124" s="224" t="str">
        <f t="shared" si="90"/>
        <v/>
      </c>
      <c r="S124" s="224" t="str">
        <f t="shared" si="91"/>
        <v/>
      </c>
      <c r="T124" s="175" t="str">
        <f t="shared" si="92"/>
        <v/>
      </c>
      <c r="U124" s="175" t="str">
        <f t="shared" si="93"/>
        <v/>
      </c>
      <c r="V124" s="175" t="str">
        <f t="shared" si="94"/>
        <v/>
      </c>
      <c r="W124" s="175" t="str">
        <f t="shared" si="95"/>
        <v/>
      </c>
      <c r="X124" s="52"/>
      <c r="Y124" s="248"/>
      <c r="Z124" s="186"/>
      <c r="AA124" s="187"/>
      <c r="AB124" s="187"/>
      <c r="AC124" s="187"/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187"/>
      <c r="AV124" s="187"/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227"/>
      <c r="BZ124" s="227"/>
      <c r="CA124" s="227"/>
      <c r="CB124" s="227"/>
      <c r="CC124" s="227"/>
      <c r="CD124" s="224"/>
      <c r="CE124" s="224"/>
      <c r="CF124" s="224"/>
      <c r="CG124" s="224"/>
      <c r="CH124" s="224"/>
      <c r="CJ124" s="252" t="str">
        <f t="shared" si="96"/>
        <v/>
      </c>
      <c r="CK124" s="253" t="str">
        <f>IF(CL124="","",IF(ISNUMBER(MATCH(CL124,$CL$6:CL123,0)),"",CJ124))</f>
        <v/>
      </c>
      <c r="CL124" s="181" t="str">
        <f t="shared" si="97"/>
        <v/>
      </c>
      <c r="CM124" s="175" t="str">
        <f t="shared" si="98"/>
        <v/>
      </c>
      <c r="CN124" s="175" t="str">
        <f t="shared" si="99"/>
        <v/>
      </c>
      <c r="CO124" s="175" t="str">
        <f t="shared" si="100"/>
        <v/>
      </c>
      <c r="CP124" s="59"/>
      <c r="CQ124" s="60"/>
      <c r="CR124" s="181" t="str">
        <f>IF(CS124="","",IF(ISNUMBER(MATCH(CS124,$CS$6:CS123,0)),"",CJ124))</f>
        <v/>
      </c>
      <c r="CS124" s="181" t="str">
        <f t="shared" si="78"/>
        <v/>
      </c>
      <c r="CT124" s="177" t="str">
        <f t="shared" si="101"/>
        <v/>
      </c>
      <c r="CU124" s="177" t="str">
        <f t="shared" si="102"/>
        <v/>
      </c>
      <c r="CV124" s="256" t="str">
        <f>IF(CW124="","",IF(ISNUMBER(MATCH(CW124,$CW$6:CW123,0)),"",CJ124))</f>
        <v/>
      </c>
      <c r="CW124" s="181" t="str">
        <f t="shared" si="79"/>
        <v/>
      </c>
      <c r="CX124" s="178" t="str">
        <f t="shared" si="103"/>
        <v/>
      </c>
      <c r="CY124" s="178" t="str">
        <f t="shared" si="104"/>
        <v/>
      </c>
      <c r="CZ124" s="184" t="str">
        <f t="shared" si="105"/>
        <v/>
      </c>
      <c r="DA124" s="68"/>
      <c r="DB124" s="69"/>
      <c r="DC124" s="181" t="str">
        <f>IF(DE124="","",IF(ISNUMBER(MATCH(DE124,$DE$6:DE123,0)),"",CJ124))</f>
        <v/>
      </c>
      <c r="DD124" s="181" t="str">
        <f t="shared" si="123"/>
        <v/>
      </c>
      <c r="DE124" s="181" t="str">
        <f t="shared" si="123"/>
        <v/>
      </c>
      <c r="DF124" s="177" t="str">
        <f t="shared" si="106"/>
        <v/>
      </c>
      <c r="DG124" s="185" t="str">
        <f t="shared" si="107"/>
        <v/>
      </c>
      <c r="DH124" s="77"/>
      <c r="DI124" s="69"/>
      <c r="DJ124" s="181" t="str">
        <f>IF(DL124="","",IF(ISNUMBER(MATCH(DL124,$DL$6:DL123,0)),"",CJ124))</f>
        <v/>
      </c>
      <c r="DK124" s="181" t="str">
        <f t="shared" si="124"/>
        <v/>
      </c>
      <c r="DL124" s="181" t="str">
        <f t="shared" si="124"/>
        <v/>
      </c>
      <c r="DM124" s="177" t="str">
        <f t="shared" si="108"/>
        <v/>
      </c>
      <c r="DN124" s="177" t="str">
        <f t="shared" si="109"/>
        <v/>
      </c>
      <c r="DO124" s="181" t="str">
        <f t="shared" si="80"/>
        <v/>
      </c>
      <c r="DP124" s="51"/>
      <c r="DQ124" s="51"/>
      <c r="DR124" s="51"/>
      <c r="EA124" s="227">
        <f t="shared" si="110"/>
        <v>0</v>
      </c>
      <c r="EB124" s="227">
        <f t="shared" si="81"/>
        <v>1</v>
      </c>
      <c r="EC124" s="227">
        <f t="shared" si="111"/>
        <v>1900</v>
      </c>
      <c r="EE124" s="227" t="str">
        <f t="shared" si="112"/>
        <v/>
      </c>
      <c r="EF124" s="227" t="str">
        <f t="shared" si="82"/>
        <v/>
      </c>
      <c r="EG124" s="227" t="str">
        <f t="shared" si="113"/>
        <v/>
      </c>
      <c r="EI124" s="227" t="str">
        <f t="shared" si="114"/>
        <v/>
      </c>
      <c r="EJ124" s="227" t="str">
        <f t="shared" si="83"/>
        <v/>
      </c>
      <c r="EK124" s="227" t="str">
        <f t="shared" si="115"/>
        <v/>
      </c>
      <c r="EM124" s="227" t="str">
        <f t="shared" si="116"/>
        <v/>
      </c>
      <c r="EN124" s="227" t="str">
        <f t="shared" si="84"/>
        <v/>
      </c>
      <c r="EO124" s="227" t="str">
        <f t="shared" si="117"/>
        <v/>
      </c>
      <c r="EQ124" s="227" t="str">
        <f t="shared" si="118"/>
        <v/>
      </c>
      <c r="ER124" s="227" t="str">
        <f t="shared" si="85"/>
        <v/>
      </c>
      <c r="ES124" s="227" t="str">
        <f t="shared" si="119"/>
        <v/>
      </c>
    </row>
    <row r="125" spans="7:149" x14ac:dyDescent="0.25">
      <c r="G125" s="52"/>
      <c r="H125" s="52"/>
      <c r="I125" s="224" t="str">
        <f t="shared" si="86"/>
        <v/>
      </c>
      <c r="J125" s="224" t="str">
        <f t="shared" si="87"/>
        <v/>
      </c>
      <c r="K125" s="52"/>
      <c r="L125" s="224" t="str">
        <f>IF(P125="","",IF(ISNUMBER(MATCH(P125,$P$6:P124,0)),"",Y125))</f>
        <v/>
      </c>
      <c r="M125" s="224" t="str">
        <f>IF(Q125="","",IF(ISNUMBER(MATCH(Q125,$Q$6:Q124,0)),"",Y125))</f>
        <v/>
      </c>
      <c r="N125" s="224" t="str">
        <f>IF(R125="","",IF(ISNUMBER(MATCH(R125,$R$6:R124,0)),"",Y125))</f>
        <v/>
      </c>
      <c r="O125" s="224" t="str">
        <f>IF(S125="","",IF(ISNUMBER(MATCH(S125,$S$6:S124,0)),"",Y125))</f>
        <v/>
      </c>
      <c r="P125" s="224" t="str">
        <f t="shared" si="88"/>
        <v/>
      </c>
      <c r="Q125" s="224" t="str">
        <f t="shared" si="89"/>
        <v/>
      </c>
      <c r="R125" s="224" t="str">
        <f t="shared" si="90"/>
        <v/>
      </c>
      <c r="S125" s="224" t="str">
        <f t="shared" si="91"/>
        <v/>
      </c>
      <c r="T125" s="175" t="str">
        <f t="shared" si="92"/>
        <v/>
      </c>
      <c r="U125" s="175" t="str">
        <f t="shared" si="93"/>
        <v/>
      </c>
      <c r="V125" s="175" t="str">
        <f t="shared" si="94"/>
        <v/>
      </c>
      <c r="W125" s="175" t="str">
        <f t="shared" si="95"/>
        <v/>
      </c>
      <c r="X125" s="52"/>
      <c r="Y125" s="248"/>
      <c r="Z125" s="186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187"/>
      <c r="AV125" s="187"/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7"/>
      <c r="BY125" s="227"/>
      <c r="BZ125" s="227"/>
      <c r="CA125" s="227"/>
      <c r="CB125" s="227"/>
      <c r="CC125" s="227"/>
      <c r="CD125" s="224"/>
      <c r="CE125" s="224"/>
      <c r="CF125" s="224"/>
      <c r="CG125" s="224"/>
      <c r="CH125" s="224"/>
      <c r="CJ125" s="252" t="str">
        <f t="shared" si="96"/>
        <v/>
      </c>
      <c r="CK125" s="253" t="str">
        <f>IF(CL125="","",IF(ISNUMBER(MATCH(CL125,$CL$6:CL124,0)),"",CJ125))</f>
        <v/>
      </c>
      <c r="CL125" s="181" t="str">
        <f t="shared" si="97"/>
        <v/>
      </c>
      <c r="CM125" s="175" t="str">
        <f t="shared" si="98"/>
        <v/>
      </c>
      <c r="CN125" s="175" t="str">
        <f t="shared" si="99"/>
        <v/>
      </c>
      <c r="CO125" s="175" t="str">
        <f t="shared" si="100"/>
        <v/>
      </c>
      <c r="CP125" s="59"/>
      <c r="CQ125" s="60"/>
      <c r="CR125" s="181" t="str">
        <f>IF(CS125="","",IF(ISNUMBER(MATCH(CS125,$CS$6:CS124,0)),"",CJ125))</f>
        <v/>
      </c>
      <c r="CS125" s="181" t="str">
        <f t="shared" si="78"/>
        <v/>
      </c>
      <c r="CT125" s="177" t="str">
        <f t="shared" si="101"/>
        <v/>
      </c>
      <c r="CU125" s="177" t="str">
        <f t="shared" si="102"/>
        <v/>
      </c>
      <c r="CV125" s="256" t="str">
        <f>IF(CW125="","",IF(ISNUMBER(MATCH(CW125,$CW$6:CW124,0)),"",CJ125))</f>
        <v/>
      </c>
      <c r="CW125" s="181" t="str">
        <f t="shared" si="79"/>
        <v/>
      </c>
      <c r="CX125" s="178" t="str">
        <f t="shared" si="103"/>
        <v/>
      </c>
      <c r="CY125" s="178" t="str">
        <f t="shared" si="104"/>
        <v/>
      </c>
      <c r="CZ125" s="184" t="str">
        <f t="shared" si="105"/>
        <v/>
      </c>
      <c r="DA125" s="68"/>
      <c r="DB125" s="69"/>
      <c r="DC125" s="181" t="str">
        <f>IF(DE125="","",IF(ISNUMBER(MATCH(DE125,$DE$6:DE124,0)),"",CJ125))</f>
        <v/>
      </c>
      <c r="DD125" s="181" t="str">
        <f t="shared" si="123"/>
        <v/>
      </c>
      <c r="DE125" s="181" t="str">
        <f t="shared" si="123"/>
        <v/>
      </c>
      <c r="DF125" s="177" t="str">
        <f t="shared" si="106"/>
        <v/>
      </c>
      <c r="DG125" s="185" t="str">
        <f t="shared" si="107"/>
        <v/>
      </c>
      <c r="DH125" s="77"/>
      <c r="DI125" s="69"/>
      <c r="DJ125" s="181" t="str">
        <f>IF(DL125="","",IF(ISNUMBER(MATCH(DL125,$DL$6:DL124,0)),"",CJ125))</f>
        <v/>
      </c>
      <c r="DK125" s="181" t="str">
        <f t="shared" si="124"/>
        <v/>
      </c>
      <c r="DL125" s="181" t="str">
        <f t="shared" si="124"/>
        <v/>
      </c>
      <c r="DM125" s="177" t="str">
        <f t="shared" si="108"/>
        <v/>
      </c>
      <c r="DN125" s="177" t="str">
        <f t="shared" si="109"/>
        <v/>
      </c>
      <c r="DO125" s="181" t="str">
        <f t="shared" si="80"/>
        <v/>
      </c>
      <c r="DP125" s="51"/>
      <c r="DQ125" s="51"/>
      <c r="DR125" s="51"/>
      <c r="EA125" s="227">
        <f t="shared" si="110"/>
        <v>0</v>
      </c>
      <c r="EB125" s="227">
        <f t="shared" si="81"/>
        <v>1</v>
      </c>
      <c r="EC125" s="227">
        <f t="shared" si="111"/>
        <v>1900</v>
      </c>
      <c r="EE125" s="227" t="str">
        <f t="shared" si="112"/>
        <v/>
      </c>
      <c r="EF125" s="227" t="str">
        <f t="shared" si="82"/>
        <v/>
      </c>
      <c r="EG125" s="227" t="str">
        <f t="shared" si="113"/>
        <v/>
      </c>
      <c r="EI125" s="227" t="str">
        <f t="shared" si="114"/>
        <v/>
      </c>
      <c r="EJ125" s="227" t="str">
        <f t="shared" si="83"/>
        <v/>
      </c>
      <c r="EK125" s="227" t="str">
        <f t="shared" si="115"/>
        <v/>
      </c>
      <c r="EM125" s="227" t="str">
        <f t="shared" si="116"/>
        <v/>
      </c>
      <c r="EN125" s="227" t="str">
        <f t="shared" si="84"/>
        <v/>
      </c>
      <c r="EO125" s="227" t="str">
        <f t="shared" si="117"/>
        <v/>
      </c>
      <c r="EQ125" s="227" t="str">
        <f t="shared" si="118"/>
        <v/>
      </c>
      <c r="ER125" s="227" t="str">
        <f t="shared" si="85"/>
        <v/>
      </c>
      <c r="ES125" s="227" t="str">
        <f t="shared" si="119"/>
        <v/>
      </c>
    </row>
    <row r="126" spans="7:149" x14ac:dyDescent="0.25">
      <c r="G126" s="52"/>
      <c r="H126" s="52"/>
      <c r="I126" s="224" t="str">
        <f t="shared" si="86"/>
        <v/>
      </c>
      <c r="J126" s="224" t="str">
        <f t="shared" si="87"/>
        <v/>
      </c>
      <c r="K126" s="52"/>
      <c r="L126" s="224" t="str">
        <f>IF(P126="","",IF(ISNUMBER(MATCH(P126,$P$6:P125,0)),"",Y126))</f>
        <v/>
      </c>
      <c r="M126" s="224" t="str">
        <f>IF(Q126="","",IF(ISNUMBER(MATCH(Q126,$Q$6:Q125,0)),"",Y126))</f>
        <v/>
      </c>
      <c r="N126" s="224" t="str">
        <f>IF(R126="","",IF(ISNUMBER(MATCH(R126,$R$6:R125,0)),"",Y126))</f>
        <v/>
      </c>
      <c r="O126" s="224" t="str">
        <f>IF(S126="","",IF(ISNUMBER(MATCH(S126,$S$6:S125,0)),"",Y126))</f>
        <v/>
      </c>
      <c r="P126" s="224" t="str">
        <f t="shared" si="88"/>
        <v/>
      </c>
      <c r="Q126" s="224" t="str">
        <f t="shared" si="89"/>
        <v/>
      </c>
      <c r="R126" s="224" t="str">
        <f t="shared" si="90"/>
        <v/>
      </c>
      <c r="S126" s="224" t="str">
        <f t="shared" si="91"/>
        <v/>
      </c>
      <c r="T126" s="175" t="str">
        <f t="shared" si="92"/>
        <v/>
      </c>
      <c r="U126" s="175" t="str">
        <f t="shared" si="93"/>
        <v/>
      </c>
      <c r="V126" s="175" t="str">
        <f t="shared" si="94"/>
        <v/>
      </c>
      <c r="W126" s="175" t="str">
        <f t="shared" si="95"/>
        <v/>
      </c>
      <c r="X126" s="52"/>
      <c r="Y126" s="248"/>
      <c r="Z126" s="186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187"/>
      <c r="AV126" s="187"/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7"/>
      <c r="BY126" s="227"/>
      <c r="BZ126" s="227"/>
      <c r="CA126" s="227"/>
      <c r="CB126" s="227"/>
      <c r="CC126" s="227"/>
      <c r="CD126" s="224"/>
      <c r="CE126" s="224"/>
      <c r="CF126" s="224"/>
      <c r="CG126" s="224"/>
      <c r="CH126" s="224"/>
      <c r="CJ126" s="252" t="str">
        <f t="shared" si="96"/>
        <v/>
      </c>
      <c r="CK126" s="253" t="str">
        <f>IF(CL126="","",IF(ISNUMBER(MATCH(CL126,$CL$6:CL125,0)),"",CJ126))</f>
        <v/>
      </c>
      <c r="CL126" s="181" t="str">
        <f t="shared" si="97"/>
        <v/>
      </c>
      <c r="CM126" s="175" t="str">
        <f t="shared" si="98"/>
        <v/>
      </c>
      <c r="CN126" s="175" t="str">
        <f t="shared" si="99"/>
        <v/>
      </c>
      <c r="CO126" s="175" t="str">
        <f t="shared" si="100"/>
        <v/>
      </c>
      <c r="CP126" s="59"/>
      <c r="CQ126" s="60"/>
      <c r="CR126" s="181" t="str">
        <f>IF(CS126="","",IF(ISNUMBER(MATCH(CS126,$CS$6:CS125,0)),"",CJ126))</f>
        <v/>
      </c>
      <c r="CS126" s="181" t="str">
        <f t="shared" si="78"/>
        <v/>
      </c>
      <c r="CT126" s="177" t="str">
        <f t="shared" si="101"/>
        <v/>
      </c>
      <c r="CU126" s="177" t="str">
        <f t="shared" si="102"/>
        <v/>
      </c>
      <c r="CV126" s="256" t="str">
        <f>IF(CW126="","",IF(ISNUMBER(MATCH(CW126,$CW$6:CW125,0)),"",CJ126))</f>
        <v/>
      </c>
      <c r="CW126" s="181" t="str">
        <f t="shared" si="79"/>
        <v/>
      </c>
      <c r="CX126" s="178" t="str">
        <f t="shared" si="103"/>
        <v/>
      </c>
      <c r="CY126" s="178" t="str">
        <f t="shared" si="104"/>
        <v/>
      </c>
      <c r="CZ126" s="184" t="str">
        <f t="shared" si="105"/>
        <v/>
      </c>
      <c r="DA126" s="68"/>
      <c r="DB126" s="69"/>
      <c r="DC126" s="181" t="str">
        <f>IF(DE126="","",IF(ISNUMBER(MATCH(DE126,$DE$6:DE125,0)),"",CJ126))</f>
        <v/>
      </c>
      <c r="DD126" s="181" t="str">
        <f t="shared" si="123"/>
        <v/>
      </c>
      <c r="DE126" s="181" t="str">
        <f t="shared" si="123"/>
        <v/>
      </c>
      <c r="DF126" s="177" t="str">
        <f t="shared" si="106"/>
        <v/>
      </c>
      <c r="DG126" s="185" t="str">
        <f t="shared" si="107"/>
        <v/>
      </c>
      <c r="DH126" s="77"/>
      <c r="DI126" s="69"/>
      <c r="DJ126" s="181" t="str">
        <f>IF(DL126="","",IF(ISNUMBER(MATCH(DL126,$DL$6:DL125,0)),"",CJ126))</f>
        <v/>
      </c>
      <c r="DK126" s="181" t="str">
        <f t="shared" si="124"/>
        <v/>
      </c>
      <c r="DL126" s="181" t="str">
        <f t="shared" si="124"/>
        <v/>
      </c>
      <c r="DM126" s="177" t="str">
        <f t="shared" si="108"/>
        <v/>
      </c>
      <c r="DN126" s="177" t="str">
        <f t="shared" si="109"/>
        <v/>
      </c>
      <c r="DO126" s="181" t="str">
        <f t="shared" si="80"/>
        <v/>
      </c>
      <c r="DP126" s="51"/>
      <c r="DQ126" s="51"/>
      <c r="DR126" s="51"/>
      <c r="EA126" s="227">
        <f t="shared" si="110"/>
        <v>0</v>
      </c>
      <c r="EB126" s="227">
        <f t="shared" si="81"/>
        <v>1</v>
      </c>
      <c r="EC126" s="227">
        <f t="shared" si="111"/>
        <v>1900</v>
      </c>
      <c r="EE126" s="227" t="str">
        <f t="shared" si="112"/>
        <v/>
      </c>
      <c r="EF126" s="227" t="str">
        <f t="shared" si="82"/>
        <v/>
      </c>
      <c r="EG126" s="227" t="str">
        <f t="shared" si="113"/>
        <v/>
      </c>
      <c r="EI126" s="227" t="str">
        <f t="shared" si="114"/>
        <v/>
      </c>
      <c r="EJ126" s="227" t="str">
        <f t="shared" si="83"/>
        <v/>
      </c>
      <c r="EK126" s="227" t="str">
        <f t="shared" si="115"/>
        <v/>
      </c>
      <c r="EM126" s="227" t="str">
        <f t="shared" si="116"/>
        <v/>
      </c>
      <c r="EN126" s="227" t="str">
        <f t="shared" si="84"/>
        <v/>
      </c>
      <c r="EO126" s="227" t="str">
        <f t="shared" si="117"/>
        <v/>
      </c>
      <c r="EQ126" s="227" t="str">
        <f t="shared" si="118"/>
        <v/>
      </c>
      <c r="ER126" s="227" t="str">
        <f t="shared" si="85"/>
        <v/>
      </c>
      <c r="ES126" s="227" t="str">
        <f t="shared" si="119"/>
        <v/>
      </c>
    </row>
    <row r="127" spans="7:149" x14ac:dyDescent="0.25">
      <c r="G127" s="52"/>
      <c r="H127" s="52"/>
      <c r="I127" s="224" t="str">
        <f t="shared" si="86"/>
        <v/>
      </c>
      <c r="J127" s="224" t="str">
        <f t="shared" si="87"/>
        <v/>
      </c>
      <c r="K127" s="52"/>
      <c r="L127" s="224" t="str">
        <f>IF(P127="","",IF(ISNUMBER(MATCH(P127,$P$6:P126,0)),"",Y127))</f>
        <v/>
      </c>
      <c r="M127" s="224" t="str">
        <f>IF(Q127="","",IF(ISNUMBER(MATCH(Q127,$Q$6:Q126,0)),"",Y127))</f>
        <v/>
      </c>
      <c r="N127" s="224" t="str">
        <f>IF(R127="","",IF(ISNUMBER(MATCH(R127,$R$6:R126,0)),"",Y127))</f>
        <v/>
      </c>
      <c r="O127" s="224" t="str">
        <f>IF(S127="","",IF(ISNUMBER(MATCH(S127,$S$6:S126,0)),"",Y127))</f>
        <v/>
      </c>
      <c r="P127" s="224" t="str">
        <f t="shared" si="88"/>
        <v/>
      </c>
      <c r="Q127" s="224" t="str">
        <f t="shared" si="89"/>
        <v/>
      </c>
      <c r="R127" s="224" t="str">
        <f t="shared" si="90"/>
        <v/>
      </c>
      <c r="S127" s="224" t="str">
        <f t="shared" si="91"/>
        <v/>
      </c>
      <c r="T127" s="175" t="str">
        <f t="shared" si="92"/>
        <v/>
      </c>
      <c r="U127" s="175" t="str">
        <f t="shared" si="93"/>
        <v/>
      </c>
      <c r="V127" s="175" t="str">
        <f t="shared" si="94"/>
        <v/>
      </c>
      <c r="W127" s="175" t="str">
        <f t="shared" si="95"/>
        <v/>
      </c>
      <c r="X127" s="52"/>
      <c r="Y127" s="248"/>
      <c r="Z127" s="186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87"/>
      <c r="AR127" s="187"/>
      <c r="AS127" s="187"/>
      <c r="AT127" s="187"/>
      <c r="AU127" s="187"/>
      <c r="AV127" s="187"/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7"/>
      <c r="BY127" s="227"/>
      <c r="BZ127" s="227"/>
      <c r="CA127" s="227"/>
      <c r="CB127" s="227"/>
      <c r="CC127" s="227"/>
      <c r="CD127" s="224"/>
      <c r="CE127" s="224"/>
      <c r="CF127" s="224"/>
      <c r="CG127" s="224"/>
      <c r="CH127" s="224"/>
      <c r="CJ127" s="252" t="str">
        <f t="shared" si="96"/>
        <v/>
      </c>
      <c r="CK127" s="253" t="str">
        <f>IF(CL127="","",IF(ISNUMBER(MATCH(CL127,$CL$6:CL126,0)),"",CJ127))</f>
        <v/>
      </c>
      <c r="CL127" s="181" t="str">
        <f t="shared" si="97"/>
        <v/>
      </c>
      <c r="CM127" s="175" t="str">
        <f t="shared" si="98"/>
        <v/>
      </c>
      <c r="CN127" s="175" t="str">
        <f t="shared" si="99"/>
        <v/>
      </c>
      <c r="CO127" s="175" t="str">
        <f t="shared" si="100"/>
        <v/>
      </c>
      <c r="CP127" s="59"/>
      <c r="CQ127" s="60"/>
      <c r="CR127" s="181" t="str">
        <f>IF(CS127="","",IF(ISNUMBER(MATCH(CS127,$CS$6:CS126,0)),"",CJ127))</f>
        <v/>
      </c>
      <c r="CS127" s="181" t="str">
        <f t="shared" si="78"/>
        <v/>
      </c>
      <c r="CT127" s="177" t="str">
        <f t="shared" si="101"/>
        <v/>
      </c>
      <c r="CU127" s="177" t="str">
        <f t="shared" si="102"/>
        <v/>
      </c>
      <c r="CV127" s="256" t="str">
        <f>IF(CW127="","",IF(ISNUMBER(MATCH(CW127,$CW$6:CW126,0)),"",CJ127))</f>
        <v/>
      </c>
      <c r="CW127" s="181" t="str">
        <f t="shared" si="79"/>
        <v/>
      </c>
      <c r="CX127" s="178" t="str">
        <f t="shared" si="103"/>
        <v/>
      </c>
      <c r="CY127" s="178" t="str">
        <f t="shared" si="104"/>
        <v/>
      </c>
      <c r="CZ127" s="184" t="str">
        <f t="shared" si="105"/>
        <v/>
      </c>
      <c r="DA127" s="68"/>
      <c r="DB127" s="69"/>
      <c r="DC127" s="181" t="str">
        <f>IF(DE127="","",IF(ISNUMBER(MATCH(DE127,$DE$6:DE126,0)),"",CJ127))</f>
        <v/>
      </c>
      <c r="DD127" s="181" t="str">
        <f t="shared" ref="DD127:DE146" si="125">IFERROR(INDEX($AA$7:$BX$1006,$CJ127,DD$6),"")</f>
        <v/>
      </c>
      <c r="DE127" s="181" t="str">
        <f t="shared" si="125"/>
        <v/>
      </c>
      <c r="DF127" s="177" t="str">
        <f t="shared" si="106"/>
        <v/>
      </c>
      <c r="DG127" s="185" t="str">
        <f t="shared" si="107"/>
        <v/>
      </c>
      <c r="DH127" s="77"/>
      <c r="DI127" s="69"/>
      <c r="DJ127" s="181" t="str">
        <f>IF(DL127="","",IF(ISNUMBER(MATCH(DL127,$DL$6:DL126,0)),"",CJ127))</f>
        <v/>
      </c>
      <c r="DK127" s="181" t="str">
        <f t="shared" ref="DK127:DL146" si="126">IFERROR(INDEX($AA$7:$BX$1006,$CJ127,DK$6),"")</f>
        <v/>
      </c>
      <c r="DL127" s="181" t="str">
        <f t="shared" si="126"/>
        <v/>
      </c>
      <c r="DM127" s="177" t="str">
        <f t="shared" si="108"/>
        <v/>
      </c>
      <c r="DN127" s="177" t="str">
        <f t="shared" si="109"/>
        <v/>
      </c>
      <c r="DO127" s="181" t="str">
        <f t="shared" si="80"/>
        <v/>
      </c>
      <c r="DP127" s="51"/>
      <c r="DQ127" s="51"/>
      <c r="DR127" s="51"/>
      <c r="EA127" s="227">
        <f t="shared" si="110"/>
        <v>0</v>
      </c>
      <c r="EB127" s="227">
        <f t="shared" si="81"/>
        <v>1</v>
      </c>
      <c r="EC127" s="227">
        <f t="shared" si="111"/>
        <v>1900</v>
      </c>
      <c r="EE127" s="227" t="str">
        <f t="shared" si="112"/>
        <v/>
      </c>
      <c r="EF127" s="227" t="str">
        <f t="shared" si="82"/>
        <v/>
      </c>
      <c r="EG127" s="227" t="str">
        <f t="shared" si="113"/>
        <v/>
      </c>
      <c r="EI127" s="227" t="str">
        <f t="shared" si="114"/>
        <v/>
      </c>
      <c r="EJ127" s="227" t="str">
        <f t="shared" si="83"/>
        <v/>
      </c>
      <c r="EK127" s="227" t="str">
        <f t="shared" si="115"/>
        <v/>
      </c>
      <c r="EM127" s="227" t="str">
        <f t="shared" si="116"/>
        <v/>
      </c>
      <c r="EN127" s="227" t="str">
        <f t="shared" si="84"/>
        <v/>
      </c>
      <c r="EO127" s="227" t="str">
        <f t="shared" si="117"/>
        <v/>
      </c>
      <c r="EQ127" s="227" t="str">
        <f t="shared" si="118"/>
        <v/>
      </c>
      <c r="ER127" s="227" t="str">
        <f t="shared" si="85"/>
        <v/>
      </c>
      <c r="ES127" s="227" t="str">
        <f t="shared" si="119"/>
        <v/>
      </c>
    </row>
    <row r="128" spans="7:149" x14ac:dyDescent="0.25">
      <c r="G128" s="52"/>
      <c r="H128" s="52"/>
      <c r="I128" s="224" t="str">
        <f t="shared" si="86"/>
        <v/>
      </c>
      <c r="J128" s="224" t="str">
        <f t="shared" si="87"/>
        <v/>
      </c>
      <c r="K128" s="52"/>
      <c r="L128" s="224" t="str">
        <f>IF(P128="","",IF(ISNUMBER(MATCH(P128,$P$6:P127,0)),"",Y128))</f>
        <v/>
      </c>
      <c r="M128" s="224" t="str">
        <f>IF(Q128="","",IF(ISNUMBER(MATCH(Q128,$Q$6:Q127,0)),"",Y128))</f>
        <v/>
      </c>
      <c r="N128" s="224" t="str">
        <f>IF(R128="","",IF(ISNUMBER(MATCH(R128,$R$6:R127,0)),"",Y128))</f>
        <v/>
      </c>
      <c r="O128" s="224" t="str">
        <f>IF(S128="","",IF(ISNUMBER(MATCH(S128,$S$6:S127,0)),"",Y128))</f>
        <v/>
      </c>
      <c r="P128" s="224" t="str">
        <f t="shared" si="88"/>
        <v/>
      </c>
      <c r="Q128" s="224" t="str">
        <f t="shared" si="89"/>
        <v/>
      </c>
      <c r="R128" s="224" t="str">
        <f t="shared" si="90"/>
        <v/>
      </c>
      <c r="S128" s="224" t="str">
        <f t="shared" si="91"/>
        <v/>
      </c>
      <c r="T128" s="175" t="str">
        <f t="shared" si="92"/>
        <v/>
      </c>
      <c r="U128" s="175" t="str">
        <f t="shared" si="93"/>
        <v/>
      </c>
      <c r="V128" s="175" t="str">
        <f t="shared" si="94"/>
        <v/>
      </c>
      <c r="W128" s="175" t="str">
        <f t="shared" si="95"/>
        <v/>
      </c>
      <c r="X128" s="52"/>
      <c r="Y128" s="248"/>
      <c r="Z128" s="186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  <c r="AP128" s="187"/>
      <c r="AQ128" s="187"/>
      <c r="AR128" s="187"/>
      <c r="AS128" s="187"/>
      <c r="AT128" s="187"/>
      <c r="AU128" s="187"/>
      <c r="AV128" s="187"/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7"/>
      <c r="BY128" s="227"/>
      <c r="BZ128" s="227"/>
      <c r="CA128" s="227"/>
      <c r="CB128" s="227"/>
      <c r="CC128" s="227"/>
      <c r="CD128" s="224"/>
      <c r="CE128" s="224"/>
      <c r="CF128" s="224"/>
      <c r="CG128" s="224"/>
      <c r="CH128" s="224"/>
      <c r="CJ128" s="252" t="str">
        <f t="shared" si="96"/>
        <v/>
      </c>
      <c r="CK128" s="253" t="str">
        <f>IF(CL128="","",IF(ISNUMBER(MATCH(CL128,$CL$6:CL127,0)),"",CJ128))</f>
        <v/>
      </c>
      <c r="CL128" s="181" t="str">
        <f t="shared" si="97"/>
        <v/>
      </c>
      <c r="CM128" s="175" t="str">
        <f t="shared" si="98"/>
        <v/>
      </c>
      <c r="CN128" s="175" t="str">
        <f t="shared" si="99"/>
        <v/>
      </c>
      <c r="CO128" s="175" t="str">
        <f t="shared" si="100"/>
        <v/>
      </c>
      <c r="CP128" s="59"/>
      <c r="CQ128" s="60"/>
      <c r="CR128" s="181" t="str">
        <f>IF(CS128="","",IF(ISNUMBER(MATCH(CS128,$CS$6:CS127,0)),"",CJ128))</f>
        <v/>
      </c>
      <c r="CS128" s="181" t="str">
        <f t="shared" si="78"/>
        <v/>
      </c>
      <c r="CT128" s="177" t="str">
        <f t="shared" si="101"/>
        <v/>
      </c>
      <c r="CU128" s="177" t="str">
        <f t="shared" si="102"/>
        <v/>
      </c>
      <c r="CV128" s="256" t="str">
        <f>IF(CW128="","",IF(ISNUMBER(MATCH(CW128,$CW$6:CW127,0)),"",CJ128))</f>
        <v/>
      </c>
      <c r="CW128" s="181" t="str">
        <f t="shared" si="79"/>
        <v/>
      </c>
      <c r="CX128" s="178" t="str">
        <f t="shared" si="103"/>
        <v/>
      </c>
      <c r="CY128" s="178" t="str">
        <f t="shared" si="104"/>
        <v/>
      </c>
      <c r="CZ128" s="184" t="str">
        <f t="shared" si="105"/>
        <v/>
      </c>
      <c r="DA128" s="68"/>
      <c r="DB128" s="69"/>
      <c r="DC128" s="181" t="str">
        <f>IF(DE128="","",IF(ISNUMBER(MATCH(DE128,$DE$6:DE127,0)),"",CJ128))</f>
        <v/>
      </c>
      <c r="DD128" s="181" t="str">
        <f t="shared" si="125"/>
        <v/>
      </c>
      <c r="DE128" s="181" t="str">
        <f t="shared" si="125"/>
        <v/>
      </c>
      <c r="DF128" s="177" t="str">
        <f t="shared" si="106"/>
        <v/>
      </c>
      <c r="DG128" s="185" t="str">
        <f t="shared" si="107"/>
        <v/>
      </c>
      <c r="DH128" s="77"/>
      <c r="DI128" s="69"/>
      <c r="DJ128" s="181" t="str">
        <f>IF(DL128="","",IF(ISNUMBER(MATCH(DL128,$DL$6:DL127,0)),"",CJ128))</f>
        <v/>
      </c>
      <c r="DK128" s="181" t="str">
        <f t="shared" si="126"/>
        <v/>
      </c>
      <c r="DL128" s="181" t="str">
        <f t="shared" si="126"/>
        <v/>
      </c>
      <c r="DM128" s="177" t="str">
        <f t="shared" si="108"/>
        <v/>
      </c>
      <c r="DN128" s="177" t="str">
        <f t="shared" si="109"/>
        <v/>
      </c>
      <c r="DO128" s="181" t="str">
        <f t="shared" si="80"/>
        <v/>
      </c>
      <c r="DP128" s="51"/>
      <c r="DQ128" s="51"/>
      <c r="DR128" s="51"/>
      <c r="EA128" s="227">
        <f t="shared" si="110"/>
        <v>0</v>
      </c>
      <c r="EB128" s="227">
        <f t="shared" si="81"/>
        <v>1</v>
      </c>
      <c r="EC128" s="227">
        <f t="shared" si="111"/>
        <v>1900</v>
      </c>
      <c r="EE128" s="227" t="str">
        <f t="shared" si="112"/>
        <v/>
      </c>
      <c r="EF128" s="227" t="str">
        <f t="shared" si="82"/>
        <v/>
      </c>
      <c r="EG128" s="227" t="str">
        <f t="shared" si="113"/>
        <v/>
      </c>
      <c r="EI128" s="227" t="str">
        <f t="shared" si="114"/>
        <v/>
      </c>
      <c r="EJ128" s="227" t="str">
        <f t="shared" si="83"/>
        <v/>
      </c>
      <c r="EK128" s="227" t="str">
        <f t="shared" si="115"/>
        <v/>
      </c>
      <c r="EM128" s="227" t="str">
        <f t="shared" si="116"/>
        <v/>
      </c>
      <c r="EN128" s="227" t="str">
        <f t="shared" si="84"/>
        <v/>
      </c>
      <c r="EO128" s="227" t="str">
        <f t="shared" si="117"/>
        <v/>
      </c>
      <c r="EQ128" s="227" t="str">
        <f t="shared" si="118"/>
        <v/>
      </c>
      <c r="ER128" s="227" t="str">
        <f t="shared" si="85"/>
        <v/>
      </c>
      <c r="ES128" s="227" t="str">
        <f t="shared" si="119"/>
        <v/>
      </c>
    </row>
    <row r="129" spans="7:149" x14ac:dyDescent="0.25">
      <c r="G129" s="52"/>
      <c r="H129" s="52"/>
      <c r="I129" s="224" t="str">
        <f t="shared" si="86"/>
        <v/>
      </c>
      <c r="J129" s="224" t="str">
        <f t="shared" si="87"/>
        <v/>
      </c>
      <c r="K129" s="52"/>
      <c r="L129" s="224" t="str">
        <f>IF(P129="","",IF(ISNUMBER(MATCH(P129,$P$6:P128,0)),"",Y129))</f>
        <v/>
      </c>
      <c r="M129" s="224" t="str">
        <f>IF(Q129="","",IF(ISNUMBER(MATCH(Q129,$Q$6:Q128,0)),"",Y129))</f>
        <v/>
      </c>
      <c r="N129" s="224" t="str">
        <f>IF(R129="","",IF(ISNUMBER(MATCH(R129,$R$6:R128,0)),"",Y129))</f>
        <v/>
      </c>
      <c r="O129" s="224" t="str">
        <f>IF(S129="","",IF(ISNUMBER(MATCH(S129,$S$6:S128,0)),"",Y129))</f>
        <v/>
      </c>
      <c r="P129" s="224" t="str">
        <f t="shared" si="88"/>
        <v/>
      </c>
      <c r="Q129" s="224" t="str">
        <f t="shared" si="89"/>
        <v/>
      </c>
      <c r="R129" s="224" t="str">
        <f t="shared" si="90"/>
        <v/>
      </c>
      <c r="S129" s="224" t="str">
        <f t="shared" si="91"/>
        <v/>
      </c>
      <c r="T129" s="175" t="str">
        <f t="shared" si="92"/>
        <v/>
      </c>
      <c r="U129" s="175" t="str">
        <f t="shared" si="93"/>
        <v/>
      </c>
      <c r="V129" s="175" t="str">
        <f t="shared" si="94"/>
        <v/>
      </c>
      <c r="W129" s="175" t="str">
        <f t="shared" si="95"/>
        <v/>
      </c>
      <c r="X129" s="52"/>
      <c r="Y129" s="248"/>
      <c r="Z129" s="186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187"/>
      <c r="AV129" s="187"/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227"/>
      <c r="BZ129" s="227"/>
      <c r="CA129" s="227"/>
      <c r="CB129" s="227"/>
      <c r="CC129" s="227"/>
      <c r="CD129" s="224"/>
      <c r="CE129" s="224"/>
      <c r="CF129" s="224"/>
      <c r="CG129" s="224"/>
      <c r="CH129" s="224"/>
      <c r="CJ129" s="252" t="str">
        <f t="shared" si="96"/>
        <v/>
      </c>
      <c r="CK129" s="253" t="str">
        <f>IF(CL129="","",IF(ISNUMBER(MATCH(CL129,$CL$6:CL128,0)),"",CJ129))</f>
        <v/>
      </c>
      <c r="CL129" s="181" t="str">
        <f t="shared" si="97"/>
        <v/>
      </c>
      <c r="CM129" s="175" t="str">
        <f t="shared" si="98"/>
        <v/>
      </c>
      <c r="CN129" s="175" t="str">
        <f t="shared" si="99"/>
        <v/>
      </c>
      <c r="CO129" s="175" t="str">
        <f t="shared" si="100"/>
        <v/>
      </c>
      <c r="CP129" s="59"/>
      <c r="CQ129" s="60"/>
      <c r="CR129" s="181" t="str">
        <f>IF(CS129="","",IF(ISNUMBER(MATCH(CS129,$CS$6:CS128,0)),"",CJ129))</f>
        <v/>
      </c>
      <c r="CS129" s="181" t="str">
        <f t="shared" si="78"/>
        <v/>
      </c>
      <c r="CT129" s="177" t="str">
        <f t="shared" si="101"/>
        <v/>
      </c>
      <c r="CU129" s="177" t="str">
        <f t="shared" si="102"/>
        <v/>
      </c>
      <c r="CV129" s="256" t="str">
        <f>IF(CW129="","",IF(ISNUMBER(MATCH(CW129,$CW$6:CW128,0)),"",CJ129))</f>
        <v/>
      </c>
      <c r="CW129" s="181" t="str">
        <f t="shared" si="79"/>
        <v/>
      </c>
      <c r="CX129" s="178" t="str">
        <f t="shared" si="103"/>
        <v/>
      </c>
      <c r="CY129" s="178" t="str">
        <f t="shared" si="104"/>
        <v/>
      </c>
      <c r="CZ129" s="184" t="str">
        <f t="shared" si="105"/>
        <v/>
      </c>
      <c r="DA129" s="68"/>
      <c r="DB129" s="69"/>
      <c r="DC129" s="181" t="str">
        <f>IF(DE129="","",IF(ISNUMBER(MATCH(DE129,$DE$6:DE128,0)),"",CJ129))</f>
        <v/>
      </c>
      <c r="DD129" s="181" t="str">
        <f t="shared" si="125"/>
        <v/>
      </c>
      <c r="DE129" s="181" t="str">
        <f t="shared" si="125"/>
        <v/>
      </c>
      <c r="DF129" s="177" t="str">
        <f t="shared" si="106"/>
        <v/>
      </c>
      <c r="DG129" s="185" t="str">
        <f t="shared" si="107"/>
        <v/>
      </c>
      <c r="DH129" s="77"/>
      <c r="DI129" s="69"/>
      <c r="DJ129" s="181" t="str">
        <f>IF(DL129="","",IF(ISNUMBER(MATCH(DL129,$DL$6:DL128,0)),"",CJ129))</f>
        <v/>
      </c>
      <c r="DK129" s="181" t="str">
        <f t="shared" si="126"/>
        <v/>
      </c>
      <c r="DL129" s="181" t="str">
        <f t="shared" si="126"/>
        <v/>
      </c>
      <c r="DM129" s="177" t="str">
        <f t="shared" si="108"/>
        <v/>
      </c>
      <c r="DN129" s="177" t="str">
        <f t="shared" si="109"/>
        <v/>
      </c>
      <c r="DO129" s="181" t="str">
        <f t="shared" si="80"/>
        <v/>
      </c>
      <c r="DP129" s="51"/>
      <c r="DQ129" s="51"/>
      <c r="DR129" s="51"/>
      <c r="EA129" s="227">
        <f t="shared" si="110"/>
        <v>0</v>
      </c>
      <c r="EB129" s="227">
        <f t="shared" si="81"/>
        <v>1</v>
      </c>
      <c r="EC129" s="227">
        <f t="shared" si="111"/>
        <v>1900</v>
      </c>
      <c r="EE129" s="227" t="str">
        <f t="shared" si="112"/>
        <v/>
      </c>
      <c r="EF129" s="227" t="str">
        <f t="shared" si="82"/>
        <v/>
      </c>
      <c r="EG129" s="227" t="str">
        <f t="shared" si="113"/>
        <v/>
      </c>
      <c r="EI129" s="227" t="str">
        <f t="shared" si="114"/>
        <v/>
      </c>
      <c r="EJ129" s="227" t="str">
        <f t="shared" si="83"/>
        <v/>
      </c>
      <c r="EK129" s="227" t="str">
        <f t="shared" si="115"/>
        <v/>
      </c>
      <c r="EM129" s="227" t="str">
        <f t="shared" si="116"/>
        <v/>
      </c>
      <c r="EN129" s="227" t="str">
        <f t="shared" si="84"/>
        <v/>
      </c>
      <c r="EO129" s="227" t="str">
        <f t="shared" si="117"/>
        <v/>
      </c>
      <c r="EQ129" s="227" t="str">
        <f t="shared" si="118"/>
        <v/>
      </c>
      <c r="ER129" s="227" t="str">
        <f t="shared" si="85"/>
        <v/>
      </c>
      <c r="ES129" s="227" t="str">
        <f t="shared" si="119"/>
        <v/>
      </c>
    </row>
    <row r="130" spans="7:149" x14ac:dyDescent="0.25">
      <c r="G130" s="52"/>
      <c r="H130" s="52"/>
      <c r="I130" s="224" t="str">
        <f t="shared" si="86"/>
        <v/>
      </c>
      <c r="J130" s="224" t="str">
        <f t="shared" si="87"/>
        <v/>
      </c>
      <c r="K130" s="52"/>
      <c r="L130" s="224" t="str">
        <f>IF(P130="","",IF(ISNUMBER(MATCH(P130,$P$6:P129,0)),"",Y130))</f>
        <v/>
      </c>
      <c r="M130" s="224" t="str">
        <f>IF(Q130="","",IF(ISNUMBER(MATCH(Q130,$Q$6:Q129,0)),"",Y130))</f>
        <v/>
      </c>
      <c r="N130" s="224" t="str">
        <f>IF(R130="","",IF(ISNUMBER(MATCH(R130,$R$6:R129,0)),"",Y130))</f>
        <v/>
      </c>
      <c r="O130" s="224" t="str">
        <f>IF(S130="","",IF(ISNUMBER(MATCH(S130,$S$6:S129,0)),"",Y130))</f>
        <v/>
      </c>
      <c r="P130" s="224" t="str">
        <f t="shared" si="88"/>
        <v/>
      </c>
      <c r="Q130" s="224" t="str">
        <f t="shared" si="89"/>
        <v/>
      </c>
      <c r="R130" s="224" t="str">
        <f t="shared" si="90"/>
        <v/>
      </c>
      <c r="S130" s="224" t="str">
        <f t="shared" si="91"/>
        <v/>
      </c>
      <c r="T130" s="175" t="str">
        <f t="shared" si="92"/>
        <v/>
      </c>
      <c r="U130" s="175" t="str">
        <f t="shared" si="93"/>
        <v/>
      </c>
      <c r="V130" s="175" t="str">
        <f t="shared" si="94"/>
        <v/>
      </c>
      <c r="W130" s="175" t="str">
        <f t="shared" si="95"/>
        <v/>
      </c>
      <c r="X130" s="52"/>
      <c r="Y130" s="248"/>
      <c r="Z130" s="186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187"/>
      <c r="AV130" s="187"/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227"/>
      <c r="BZ130" s="227"/>
      <c r="CA130" s="227"/>
      <c r="CB130" s="227"/>
      <c r="CC130" s="227"/>
      <c r="CD130" s="224"/>
      <c r="CE130" s="224"/>
      <c r="CF130" s="224"/>
      <c r="CG130" s="224"/>
      <c r="CH130" s="224"/>
      <c r="CJ130" s="252" t="str">
        <f t="shared" si="96"/>
        <v/>
      </c>
      <c r="CK130" s="253" t="str">
        <f>IF(CL130="","",IF(ISNUMBER(MATCH(CL130,$CL$6:CL129,0)),"",CJ130))</f>
        <v/>
      </c>
      <c r="CL130" s="181" t="str">
        <f t="shared" si="97"/>
        <v/>
      </c>
      <c r="CM130" s="175" t="str">
        <f t="shared" si="98"/>
        <v/>
      </c>
      <c r="CN130" s="175" t="str">
        <f t="shared" si="99"/>
        <v/>
      </c>
      <c r="CO130" s="175" t="str">
        <f t="shared" si="100"/>
        <v/>
      </c>
      <c r="CP130" s="59"/>
      <c r="CQ130" s="60"/>
      <c r="CR130" s="181" t="str">
        <f>IF(CS130="","",IF(ISNUMBER(MATCH(CS130,$CS$6:CS129,0)),"",CJ130))</f>
        <v/>
      </c>
      <c r="CS130" s="181" t="str">
        <f t="shared" si="78"/>
        <v/>
      </c>
      <c r="CT130" s="177" t="str">
        <f t="shared" si="101"/>
        <v/>
      </c>
      <c r="CU130" s="177" t="str">
        <f t="shared" si="102"/>
        <v/>
      </c>
      <c r="CV130" s="256" t="str">
        <f>IF(CW130="","",IF(ISNUMBER(MATCH(CW130,$CW$6:CW129,0)),"",CJ130))</f>
        <v/>
      </c>
      <c r="CW130" s="181" t="str">
        <f t="shared" si="79"/>
        <v/>
      </c>
      <c r="CX130" s="178" t="str">
        <f t="shared" si="103"/>
        <v/>
      </c>
      <c r="CY130" s="178" t="str">
        <f t="shared" si="104"/>
        <v/>
      </c>
      <c r="CZ130" s="184" t="str">
        <f t="shared" si="105"/>
        <v/>
      </c>
      <c r="DA130" s="68"/>
      <c r="DB130" s="69"/>
      <c r="DC130" s="181" t="str">
        <f>IF(DE130="","",IF(ISNUMBER(MATCH(DE130,$DE$6:DE129,0)),"",CJ130))</f>
        <v/>
      </c>
      <c r="DD130" s="181" t="str">
        <f t="shared" si="125"/>
        <v/>
      </c>
      <c r="DE130" s="181" t="str">
        <f t="shared" si="125"/>
        <v/>
      </c>
      <c r="DF130" s="177" t="str">
        <f t="shared" si="106"/>
        <v/>
      </c>
      <c r="DG130" s="185" t="str">
        <f t="shared" si="107"/>
        <v/>
      </c>
      <c r="DH130" s="77"/>
      <c r="DI130" s="69"/>
      <c r="DJ130" s="181" t="str">
        <f>IF(DL130="","",IF(ISNUMBER(MATCH(DL130,$DL$6:DL129,0)),"",CJ130))</f>
        <v/>
      </c>
      <c r="DK130" s="181" t="str">
        <f t="shared" si="126"/>
        <v/>
      </c>
      <c r="DL130" s="181" t="str">
        <f t="shared" si="126"/>
        <v/>
      </c>
      <c r="DM130" s="177" t="str">
        <f t="shared" si="108"/>
        <v/>
      </c>
      <c r="DN130" s="177" t="str">
        <f t="shared" si="109"/>
        <v/>
      </c>
      <c r="DO130" s="181" t="str">
        <f t="shared" si="80"/>
        <v/>
      </c>
      <c r="DP130" s="51"/>
      <c r="DQ130" s="51"/>
      <c r="DR130" s="51"/>
      <c r="EA130" s="227">
        <f t="shared" si="110"/>
        <v>0</v>
      </c>
      <c r="EB130" s="227">
        <f t="shared" si="81"/>
        <v>1</v>
      </c>
      <c r="EC130" s="227">
        <f t="shared" si="111"/>
        <v>1900</v>
      </c>
      <c r="EE130" s="227" t="str">
        <f t="shared" si="112"/>
        <v/>
      </c>
      <c r="EF130" s="227" t="str">
        <f t="shared" si="82"/>
        <v/>
      </c>
      <c r="EG130" s="227" t="str">
        <f t="shared" si="113"/>
        <v/>
      </c>
      <c r="EI130" s="227" t="str">
        <f t="shared" si="114"/>
        <v/>
      </c>
      <c r="EJ130" s="227" t="str">
        <f t="shared" si="83"/>
        <v/>
      </c>
      <c r="EK130" s="227" t="str">
        <f t="shared" si="115"/>
        <v/>
      </c>
      <c r="EM130" s="227" t="str">
        <f t="shared" si="116"/>
        <v/>
      </c>
      <c r="EN130" s="227" t="str">
        <f t="shared" si="84"/>
        <v/>
      </c>
      <c r="EO130" s="227" t="str">
        <f t="shared" si="117"/>
        <v/>
      </c>
      <c r="EQ130" s="227" t="str">
        <f t="shared" si="118"/>
        <v/>
      </c>
      <c r="ER130" s="227" t="str">
        <f t="shared" si="85"/>
        <v/>
      </c>
      <c r="ES130" s="227" t="str">
        <f t="shared" si="119"/>
        <v/>
      </c>
    </row>
    <row r="131" spans="7:149" x14ac:dyDescent="0.25">
      <c r="G131" s="52"/>
      <c r="H131" s="52"/>
      <c r="I131" s="224" t="str">
        <f t="shared" si="86"/>
        <v/>
      </c>
      <c r="J131" s="224" t="str">
        <f t="shared" si="87"/>
        <v/>
      </c>
      <c r="K131" s="52"/>
      <c r="L131" s="224" t="str">
        <f>IF(P131="","",IF(ISNUMBER(MATCH(P131,$P$6:P130,0)),"",Y131))</f>
        <v/>
      </c>
      <c r="M131" s="224" t="str">
        <f>IF(Q131="","",IF(ISNUMBER(MATCH(Q131,$Q$6:Q130,0)),"",Y131))</f>
        <v/>
      </c>
      <c r="N131" s="224" t="str">
        <f>IF(R131="","",IF(ISNUMBER(MATCH(R131,$R$6:R130,0)),"",Y131))</f>
        <v/>
      </c>
      <c r="O131" s="224" t="str">
        <f>IF(S131="","",IF(ISNUMBER(MATCH(S131,$S$6:S130,0)),"",Y131))</f>
        <v/>
      </c>
      <c r="P131" s="224" t="str">
        <f t="shared" si="88"/>
        <v/>
      </c>
      <c r="Q131" s="224" t="str">
        <f t="shared" si="89"/>
        <v/>
      </c>
      <c r="R131" s="224" t="str">
        <f t="shared" si="90"/>
        <v/>
      </c>
      <c r="S131" s="224" t="str">
        <f t="shared" si="91"/>
        <v/>
      </c>
      <c r="T131" s="175" t="str">
        <f t="shared" si="92"/>
        <v/>
      </c>
      <c r="U131" s="175" t="str">
        <f t="shared" si="93"/>
        <v/>
      </c>
      <c r="V131" s="175" t="str">
        <f t="shared" si="94"/>
        <v/>
      </c>
      <c r="W131" s="175" t="str">
        <f t="shared" si="95"/>
        <v/>
      </c>
      <c r="X131" s="52"/>
      <c r="Y131" s="248"/>
      <c r="Z131" s="186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187"/>
      <c r="AV131" s="187"/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7"/>
      <c r="BY131" s="227"/>
      <c r="BZ131" s="227"/>
      <c r="CA131" s="227"/>
      <c r="CB131" s="227"/>
      <c r="CC131" s="227"/>
      <c r="CD131" s="224"/>
      <c r="CE131" s="224"/>
      <c r="CF131" s="224"/>
      <c r="CG131" s="224"/>
      <c r="CH131" s="224"/>
      <c r="CJ131" s="252" t="str">
        <f t="shared" si="96"/>
        <v/>
      </c>
      <c r="CK131" s="253" t="str">
        <f>IF(CL131="","",IF(ISNUMBER(MATCH(CL131,$CL$6:CL130,0)),"",CJ131))</f>
        <v/>
      </c>
      <c r="CL131" s="181" t="str">
        <f t="shared" si="97"/>
        <v/>
      </c>
      <c r="CM131" s="175" t="str">
        <f t="shared" si="98"/>
        <v/>
      </c>
      <c r="CN131" s="175" t="str">
        <f t="shared" si="99"/>
        <v/>
      </c>
      <c r="CO131" s="175" t="str">
        <f t="shared" si="100"/>
        <v/>
      </c>
      <c r="CP131" s="59"/>
      <c r="CQ131" s="60"/>
      <c r="CR131" s="181" t="str">
        <f>IF(CS131="","",IF(ISNUMBER(MATCH(CS131,$CS$6:CS130,0)),"",CJ131))</f>
        <v/>
      </c>
      <c r="CS131" s="181" t="str">
        <f t="shared" si="78"/>
        <v/>
      </c>
      <c r="CT131" s="177" t="str">
        <f t="shared" si="101"/>
        <v/>
      </c>
      <c r="CU131" s="177" t="str">
        <f t="shared" si="102"/>
        <v/>
      </c>
      <c r="CV131" s="256" t="str">
        <f>IF(CW131="","",IF(ISNUMBER(MATCH(CW131,$CW$6:CW130,0)),"",CJ131))</f>
        <v/>
      </c>
      <c r="CW131" s="181" t="str">
        <f t="shared" si="79"/>
        <v/>
      </c>
      <c r="CX131" s="178" t="str">
        <f t="shared" si="103"/>
        <v/>
      </c>
      <c r="CY131" s="178" t="str">
        <f t="shared" si="104"/>
        <v/>
      </c>
      <c r="CZ131" s="184" t="str">
        <f t="shared" si="105"/>
        <v/>
      </c>
      <c r="DA131" s="68"/>
      <c r="DB131" s="69"/>
      <c r="DC131" s="181" t="str">
        <f>IF(DE131="","",IF(ISNUMBER(MATCH(DE131,$DE$6:DE130,0)),"",CJ131))</f>
        <v/>
      </c>
      <c r="DD131" s="181" t="str">
        <f t="shared" si="125"/>
        <v/>
      </c>
      <c r="DE131" s="181" t="str">
        <f t="shared" si="125"/>
        <v/>
      </c>
      <c r="DF131" s="177" t="str">
        <f t="shared" si="106"/>
        <v/>
      </c>
      <c r="DG131" s="185" t="str">
        <f t="shared" si="107"/>
        <v/>
      </c>
      <c r="DH131" s="77"/>
      <c r="DI131" s="69"/>
      <c r="DJ131" s="181" t="str">
        <f>IF(DL131="","",IF(ISNUMBER(MATCH(DL131,$DL$6:DL130,0)),"",CJ131))</f>
        <v/>
      </c>
      <c r="DK131" s="181" t="str">
        <f t="shared" si="126"/>
        <v/>
      </c>
      <c r="DL131" s="181" t="str">
        <f t="shared" si="126"/>
        <v/>
      </c>
      <c r="DM131" s="177" t="str">
        <f t="shared" si="108"/>
        <v/>
      </c>
      <c r="DN131" s="177" t="str">
        <f t="shared" si="109"/>
        <v/>
      </c>
      <c r="DO131" s="181" t="str">
        <f t="shared" si="80"/>
        <v/>
      </c>
      <c r="DP131" s="51"/>
      <c r="DQ131" s="51"/>
      <c r="DR131" s="51"/>
      <c r="EA131" s="227">
        <f t="shared" si="110"/>
        <v>0</v>
      </c>
      <c r="EB131" s="227">
        <f t="shared" si="81"/>
        <v>1</v>
      </c>
      <c r="EC131" s="227">
        <f t="shared" si="111"/>
        <v>1900</v>
      </c>
      <c r="EE131" s="227" t="str">
        <f t="shared" si="112"/>
        <v/>
      </c>
      <c r="EF131" s="227" t="str">
        <f t="shared" si="82"/>
        <v/>
      </c>
      <c r="EG131" s="227" t="str">
        <f t="shared" si="113"/>
        <v/>
      </c>
      <c r="EI131" s="227" t="str">
        <f t="shared" si="114"/>
        <v/>
      </c>
      <c r="EJ131" s="227" t="str">
        <f t="shared" si="83"/>
        <v/>
      </c>
      <c r="EK131" s="227" t="str">
        <f t="shared" si="115"/>
        <v/>
      </c>
      <c r="EM131" s="227" t="str">
        <f t="shared" si="116"/>
        <v/>
      </c>
      <c r="EN131" s="227" t="str">
        <f t="shared" si="84"/>
        <v/>
      </c>
      <c r="EO131" s="227" t="str">
        <f t="shared" si="117"/>
        <v/>
      </c>
      <c r="EQ131" s="227" t="str">
        <f t="shared" si="118"/>
        <v/>
      </c>
      <c r="ER131" s="227" t="str">
        <f t="shared" si="85"/>
        <v/>
      </c>
      <c r="ES131" s="227" t="str">
        <f t="shared" si="119"/>
        <v/>
      </c>
    </row>
    <row r="132" spans="7:149" x14ac:dyDescent="0.25">
      <c r="G132" s="52"/>
      <c r="H132" s="52"/>
      <c r="I132" s="224" t="str">
        <f t="shared" si="86"/>
        <v/>
      </c>
      <c r="J132" s="224" t="str">
        <f t="shared" si="87"/>
        <v/>
      </c>
      <c r="K132" s="52"/>
      <c r="L132" s="224" t="str">
        <f>IF(P132="","",IF(ISNUMBER(MATCH(P132,$P$6:P131,0)),"",Y132))</f>
        <v/>
      </c>
      <c r="M132" s="224" t="str">
        <f>IF(Q132="","",IF(ISNUMBER(MATCH(Q132,$Q$6:Q131,0)),"",Y132))</f>
        <v/>
      </c>
      <c r="N132" s="224" t="str">
        <f>IF(R132="","",IF(ISNUMBER(MATCH(R132,$R$6:R131,0)),"",Y132))</f>
        <v/>
      </c>
      <c r="O132" s="224" t="str">
        <f>IF(S132="","",IF(ISNUMBER(MATCH(S132,$S$6:S131,0)),"",Y132))</f>
        <v/>
      </c>
      <c r="P132" s="224" t="str">
        <f t="shared" si="88"/>
        <v/>
      </c>
      <c r="Q132" s="224" t="str">
        <f t="shared" si="89"/>
        <v/>
      </c>
      <c r="R132" s="224" t="str">
        <f t="shared" si="90"/>
        <v/>
      </c>
      <c r="S132" s="224" t="str">
        <f t="shared" si="91"/>
        <v/>
      </c>
      <c r="T132" s="175" t="str">
        <f t="shared" si="92"/>
        <v/>
      </c>
      <c r="U132" s="175" t="str">
        <f t="shared" si="93"/>
        <v/>
      </c>
      <c r="V132" s="175" t="str">
        <f t="shared" si="94"/>
        <v/>
      </c>
      <c r="W132" s="175" t="str">
        <f t="shared" si="95"/>
        <v/>
      </c>
      <c r="X132" s="52"/>
      <c r="Y132" s="248"/>
      <c r="Z132" s="186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187"/>
      <c r="AV132" s="187"/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7"/>
      <c r="BY132" s="227"/>
      <c r="BZ132" s="227"/>
      <c r="CA132" s="227"/>
      <c r="CB132" s="227"/>
      <c r="CC132" s="227"/>
      <c r="CD132" s="224"/>
      <c r="CE132" s="224"/>
      <c r="CF132" s="224"/>
      <c r="CG132" s="224"/>
      <c r="CH132" s="224"/>
      <c r="CJ132" s="252" t="str">
        <f t="shared" si="96"/>
        <v/>
      </c>
      <c r="CK132" s="253" t="str">
        <f>IF(CL132="","",IF(ISNUMBER(MATCH(CL132,$CL$6:CL131,0)),"",CJ132))</f>
        <v/>
      </c>
      <c r="CL132" s="181" t="str">
        <f t="shared" si="97"/>
        <v/>
      </c>
      <c r="CM132" s="175" t="str">
        <f t="shared" si="98"/>
        <v/>
      </c>
      <c r="CN132" s="175" t="str">
        <f t="shared" si="99"/>
        <v/>
      </c>
      <c r="CO132" s="175" t="str">
        <f t="shared" si="100"/>
        <v/>
      </c>
      <c r="CP132" s="59"/>
      <c r="CQ132" s="60"/>
      <c r="CR132" s="181" t="str">
        <f>IF(CS132="","",IF(ISNUMBER(MATCH(CS132,$CS$6:CS131,0)),"",CJ132))</f>
        <v/>
      </c>
      <c r="CS132" s="181" t="str">
        <f t="shared" si="78"/>
        <v/>
      </c>
      <c r="CT132" s="177" t="str">
        <f t="shared" si="101"/>
        <v/>
      </c>
      <c r="CU132" s="177" t="str">
        <f t="shared" si="102"/>
        <v/>
      </c>
      <c r="CV132" s="256" t="str">
        <f>IF(CW132="","",IF(ISNUMBER(MATCH(CW132,$CW$6:CW131,0)),"",CJ132))</f>
        <v/>
      </c>
      <c r="CW132" s="181" t="str">
        <f t="shared" si="79"/>
        <v/>
      </c>
      <c r="CX132" s="178" t="str">
        <f t="shared" si="103"/>
        <v/>
      </c>
      <c r="CY132" s="178" t="str">
        <f t="shared" si="104"/>
        <v/>
      </c>
      <c r="CZ132" s="184" t="str">
        <f t="shared" si="105"/>
        <v/>
      </c>
      <c r="DA132" s="68"/>
      <c r="DB132" s="69"/>
      <c r="DC132" s="181" t="str">
        <f>IF(DE132="","",IF(ISNUMBER(MATCH(DE132,$DE$6:DE131,0)),"",CJ132))</f>
        <v/>
      </c>
      <c r="DD132" s="181" t="str">
        <f t="shared" si="125"/>
        <v/>
      </c>
      <c r="DE132" s="181" t="str">
        <f t="shared" si="125"/>
        <v/>
      </c>
      <c r="DF132" s="177" t="str">
        <f t="shared" si="106"/>
        <v/>
      </c>
      <c r="DG132" s="185" t="str">
        <f t="shared" si="107"/>
        <v/>
      </c>
      <c r="DH132" s="77"/>
      <c r="DI132" s="69"/>
      <c r="DJ132" s="181" t="str">
        <f>IF(DL132="","",IF(ISNUMBER(MATCH(DL132,$DL$6:DL131,0)),"",CJ132))</f>
        <v/>
      </c>
      <c r="DK132" s="181" t="str">
        <f t="shared" si="126"/>
        <v/>
      </c>
      <c r="DL132" s="181" t="str">
        <f t="shared" si="126"/>
        <v/>
      </c>
      <c r="DM132" s="177" t="str">
        <f t="shared" si="108"/>
        <v/>
      </c>
      <c r="DN132" s="177" t="str">
        <f t="shared" si="109"/>
        <v/>
      </c>
      <c r="DO132" s="181" t="str">
        <f t="shared" si="80"/>
        <v/>
      </c>
      <c r="DP132" s="51"/>
      <c r="DQ132" s="51"/>
      <c r="DR132" s="51"/>
      <c r="EA132" s="227">
        <f t="shared" si="110"/>
        <v>0</v>
      </c>
      <c r="EB132" s="227">
        <f t="shared" si="81"/>
        <v>1</v>
      </c>
      <c r="EC132" s="227">
        <f t="shared" si="111"/>
        <v>1900</v>
      </c>
      <c r="EE132" s="227" t="str">
        <f t="shared" si="112"/>
        <v/>
      </c>
      <c r="EF132" s="227" t="str">
        <f t="shared" si="82"/>
        <v/>
      </c>
      <c r="EG132" s="227" t="str">
        <f t="shared" si="113"/>
        <v/>
      </c>
      <c r="EI132" s="227" t="str">
        <f t="shared" si="114"/>
        <v/>
      </c>
      <c r="EJ132" s="227" t="str">
        <f t="shared" si="83"/>
        <v/>
      </c>
      <c r="EK132" s="227" t="str">
        <f t="shared" si="115"/>
        <v/>
      </c>
      <c r="EM132" s="227" t="str">
        <f t="shared" si="116"/>
        <v/>
      </c>
      <c r="EN132" s="227" t="str">
        <f t="shared" si="84"/>
        <v/>
      </c>
      <c r="EO132" s="227" t="str">
        <f t="shared" si="117"/>
        <v/>
      </c>
      <c r="EQ132" s="227" t="str">
        <f t="shared" si="118"/>
        <v/>
      </c>
      <c r="ER132" s="227" t="str">
        <f t="shared" si="85"/>
        <v/>
      </c>
      <c r="ES132" s="227" t="str">
        <f t="shared" si="119"/>
        <v/>
      </c>
    </row>
    <row r="133" spans="7:149" x14ac:dyDescent="0.25">
      <c r="G133" s="52"/>
      <c r="H133" s="52"/>
      <c r="I133" s="224" t="str">
        <f t="shared" si="86"/>
        <v/>
      </c>
      <c r="J133" s="224" t="str">
        <f t="shared" si="87"/>
        <v/>
      </c>
      <c r="K133" s="52"/>
      <c r="L133" s="224" t="str">
        <f>IF(P133="","",IF(ISNUMBER(MATCH(P133,$P$6:P132,0)),"",Y133))</f>
        <v/>
      </c>
      <c r="M133" s="224" t="str">
        <f>IF(Q133="","",IF(ISNUMBER(MATCH(Q133,$Q$6:Q132,0)),"",Y133))</f>
        <v/>
      </c>
      <c r="N133" s="224" t="str">
        <f>IF(R133="","",IF(ISNUMBER(MATCH(R133,$R$6:R132,0)),"",Y133))</f>
        <v/>
      </c>
      <c r="O133" s="224" t="str">
        <f>IF(S133="","",IF(ISNUMBER(MATCH(S133,$S$6:S132,0)),"",Y133))</f>
        <v/>
      </c>
      <c r="P133" s="224" t="str">
        <f t="shared" si="88"/>
        <v/>
      </c>
      <c r="Q133" s="224" t="str">
        <f t="shared" si="89"/>
        <v/>
      </c>
      <c r="R133" s="224" t="str">
        <f t="shared" si="90"/>
        <v/>
      </c>
      <c r="S133" s="224" t="str">
        <f t="shared" si="91"/>
        <v/>
      </c>
      <c r="T133" s="175" t="str">
        <f t="shared" si="92"/>
        <v/>
      </c>
      <c r="U133" s="175" t="str">
        <f t="shared" si="93"/>
        <v/>
      </c>
      <c r="V133" s="175" t="str">
        <f t="shared" si="94"/>
        <v/>
      </c>
      <c r="W133" s="175" t="str">
        <f t="shared" si="95"/>
        <v/>
      </c>
      <c r="X133" s="52"/>
      <c r="Y133" s="248"/>
      <c r="Z133" s="186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187"/>
      <c r="AV133" s="187"/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7"/>
      <c r="BY133" s="227"/>
      <c r="BZ133" s="227"/>
      <c r="CA133" s="227"/>
      <c r="CB133" s="227"/>
      <c r="CC133" s="227"/>
      <c r="CD133" s="224"/>
      <c r="CE133" s="224"/>
      <c r="CF133" s="224"/>
      <c r="CG133" s="224"/>
      <c r="CH133" s="224"/>
      <c r="CJ133" s="252" t="str">
        <f t="shared" si="96"/>
        <v/>
      </c>
      <c r="CK133" s="253" t="str">
        <f>IF(CL133="","",IF(ISNUMBER(MATCH(CL133,$CL$6:CL132,0)),"",CJ133))</f>
        <v/>
      </c>
      <c r="CL133" s="181" t="str">
        <f t="shared" si="97"/>
        <v/>
      </c>
      <c r="CM133" s="175" t="str">
        <f t="shared" si="98"/>
        <v/>
      </c>
      <c r="CN133" s="175" t="str">
        <f t="shared" si="99"/>
        <v/>
      </c>
      <c r="CO133" s="175" t="str">
        <f t="shared" si="100"/>
        <v/>
      </c>
      <c r="CP133" s="59"/>
      <c r="CQ133" s="60"/>
      <c r="CR133" s="181" t="str">
        <f>IF(CS133="","",IF(ISNUMBER(MATCH(CS133,$CS$6:CS132,0)),"",CJ133))</f>
        <v/>
      </c>
      <c r="CS133" s="181" t="str">
        <f t="shared" si="78"/>
        <v/>
      </c>
      <c r="CT133" s="177" t="str">
        <f t="shared" si="101"/>
        <v/>
      </c>
      <c r="CU133" s="177" t="str">
        <f t="shared" si="102"/>
        <v/>
      </c>
      <c r="CV133" s="256" t="str">
        <f>IF(CW133="","",IF(ISNUMBER(MATCH(CW133,$CW$6:CW132,0)),"",CJ133))</f>
        <v/>
      </c>
      <c r="CW133" s="181" t="str">
        <f t="shared" si="79"/>
        <v/>
      </c>
      <c r="CX133" s="178" t="str">
        <f t="shared" si="103"/>
        <v/>
      </c>
      <c r="CY133" s="178" t="str">
        <f t="shared" si="104"/>
        <v/>
      </c>
      <c r="CZ133" s="184" t="str">
        <f t="shared" si="105"/>
        <v/>
      </c>
      <c r="DA133" s="68"/>
      <c r="DB133" s="69"/>
      <c r="DC133" s="181" t="str">
        <f>IF(DE133="","",IF(ISNUMBER(MATCH(DE133,$DE$6:DE132,0)),"",CJ133))</f>
        <v/>
      </c>
      <c r="DD133" s="181" t="str">
        <f t="shared" si="125"/>
        <v/>
      </c>
      <c r="DE133" s="181" t="str">
        <f t="shared" si="125"/>
        <v/>
      </c>
      <c r="DF133" s="177" t="str">
        <f t="shared" si="106"/>
        <v/>
      </c>
      <c r="DG133" s="185" t="str">
        <f t="shared" si="107"/>
        <v/>
      </c>
      <c r="DH133" s="77"/>
      <c r="DI133" s="69"/>
      <c r="DJ133" s="181" t="str">
        <f>IF(DL133="","",IF(ISNUMBER(MATCH(DL133,$DL$6:DL132,0)),"",CJ133))</f>
        <v/>
      </c>
      <c r="DK133" s="181" t="str">
        <f t="shared" si="126"/>
        <v/>
      </c>
      <c r="DL133" s="181" t="str">
        <f t="shared" si="126"/>
        <v/>
      </c>
      <c r="DM133" s="177" t="str">
        <f t="shared" si="108"/>
        <v/>
      </c>
      <c r="DN133" s="177" t="str">
        <f t="shared" si="109"/>
        <v/>
      </c>
      <c r="DO133" s="181" t="str">
        <f t="shared" si="80"/>
        <v/>
      </c>
      <c r="DP133" s="51"/>
      <c r="DQ133" s="51"/>
      <c r="DR133" s="51"/>
      <c r="EA133" s="227">
        <f t="shared" si="110"/>
        <v>0</v>
      </c>
      <c r="EB133" s="227">
        <f t="shared" si="81"/>
        <v>1</v>
      </c>
      <c r="EC133" s="227">
        <f t="shared" si="111"/>
        <v>1900</v>
      </c>
      <c r="EE133" s="227" t="str">
        <f t="shared" si="112"/>
        <v/>
      </c>
      <c r="EF133" s="227" t="str">
        <f t="shared" si="82"/>
        <v/>
      </c>
      <c r="EG133" s="227" t="str">
        <f t="shared" si="113"/>
        <v/>
      </c>
      <c r="EI133" s="227" t="str">
        <f t="shared" si="114"/>
        <v/>
      </c>
      <c r="EJ133" s="227" t="str">
        <f t="shared" si="83"/>
        <v/>
      </c>
      <c r="EK133" s="227" t="str">
        <f t="shared" si="115"/>
        <v/>
      </c>
      <c r="EM133" s="227" t="str">
        <f t="shared" si="116"/>
        <v/>
      </c>
      <c r="EN133" s="227" t="str">
        <f t="shared" si="84"/>
        <v/>
      </c>
      <c r="EO133" s="227" t="str">
        <f t="shared" si="117"/>
        <v/>
      </c>
      <c r="EQ133" s="227" t="str">
        <f t="shared" si="118"/>
        <v/>
      </c>
      <c r="ER133" s="227" t="str">
        <f t="shared" si="85"/>
        <v/>
      </c>
      <c r="ES133" s="227" t="str">
        <f t="shared" si="119"/>
        <v/>
      </c>
    </row>
    <row r="134" spans="7:149" x14ac:dyDescent="0.25">
      <c r="G134" s="52"/>
      <c r="H134" s="52"/>
      <c r="I134" s="224" t="str">
        <f t="shared" si="86"/>
        <v/>
      </c>
      <c r="J134" s="224" t="str">
        <f t="shared" si="87"/>
        <v/>
      </c>
      <c r="K134" s="52"/>
      <c r="L134" s="224" t="str">
        <f>IF(P134="","",IF(ISNUMBER(MATCH(P134,$P$6:P133,0)),"",Y134))</f>
        <v/>
      </c>
      <c r="M134" s="224" t="str">
        <f>IF(Q134="","",IF(ISNUMBER(MATCH(Q134,$Q$6:Q133,0)),"",Y134))</f>
        <v/>
      </c>
      <c r="N134" s="224" t="str">
        <f>IF(R134="","",IF(ISNUMBER(MATCH(R134,$R$6:R133,0)),"",Y134))</f>
        <v/>
      </c>
      <c r="O134" s="224" t="str">
        <f>IF(S134="","",IF(ISNUMBER(MATCH(S134,$S$6:S133,0)),"",Y134))</f>
        <v/>
      </c>
      <c r="P134" s="224" t="str">
        <f t="shared" si="88"/>
        <v/>
      </c>
      <c r="Q134" s="224" t="str">
        <f t="shared" si="89"/>
        <v/>
      </c>
      <c r="R134" s="224" t="str">
        <f t="shared" si="90"/>
        <v/>
      </c>
      <c r="S134" s="224" t="str">
        <f t="shared" si="91"/>
        <v/>
      </c>
      <c r="T134" s="175" t="str">
        <f t="shared" si="92"/>
        <v/>
      </c>
      <c r="U134" s="175" t="str">
        <f t="shared" si="93"/>
        <v/>
      </c>
      <c r="V134" s="175" t="str">
        <f t="shared" si="94"/>
        <v/>
      </c>
      <c r="W134" s="175" t="str">
        <f t="shared" si="95"/>
        <v/>
      </c>
      <c r="X134" s="52"/>
      <c r="Y134" s="248"/>
      <c r="Z134" s="186"/>
      <c r="AA134" s="187"/>
      <c r="AB134" s="187"/>
      <c r="AC134" s="187"/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  <c r="AP134" s="187"/>
      <c r="AQ134" s="187"/>
      <c r="AR134" s="187"/>
      <c r="AS134" s="187"/>
      <c r="AT134" s="187"/>
      <c r="AU134" s="187"/>
      <c r="AV134" s="187"/>
      <c r="AW134" s="187"/>
      <c r="AX134" s="187"/>
      <c r="AY134" s="187"/>
      <c r="AZ134" s="187"/>
      <c r="BA134" s="187"/>
      <c r="BB134" s="187"/>
      <c r="BC134" s="187"/>
      <c r="BD134" s="187"/>
      <c r="BE134" s="187"/>
      <c r="BF134" s="187"/>
      <c r="BG134" s="187"/>
      <c r="BH134" s="187"/>
      <c r="BI134" s="187"/>
      <c r="BJ134" s="187"/>
      <c r="BK134" s="187"/>
      <c r="BL134" s="187"/>
      <c r="BM134" s="187"/>
      <c r="BN134" s="187"/>
      <c r="BO134" s="187"/>
      <c r="BP134" s="187"/>
      <c r="BQ134" s="187"/>
      <c r="BR134" s="187"/>
      <c r="BS134" s="187"/>
      <c r="BT134" s="187"/>
      <c r="BU134" s="187"/>
      <c r="BV134" s="187"/>
      <c r="BW134" s="187"/>
      <c r="BX134" s="187"/>
      <c r="BY134" s="227"/>
      <c r="BZ134" s="227"/>
      <c r="CA134" s="227"/>
      <c r="CB134" s="227"/>
      <c r="CC134" s="227"/>
      <c r="CD134" s="224"/>
      <c r="CE134" s="224"/>
      <c r="CF134" s="224"/>
      <c r="CG134" s="224"/>
      <c r="CH134" s="224"/>
      <c r="CJ134" s="252" t="str">
        <f t="shared" si="96"/>
        <v/>
      </c>
      <c r="CK134" s="253" t="str">
        <f>IF(CL134="","",IF(ISNUMBER(MATCH(CL134,$CL$6:CL133,0)),"",CJ134))</f>
        <v/>
      </c>
      <c r="CL134" s="181" t="str">
        <f t="shared" si="97"/>
        <v/>
      </c>
      <c r="CM134" s="175" t="str">
        <f t="shared" si="98"/>
        <v/>
      </c>
      <c r="CN134" s="175" t="str">
        <f t="shared" si="99"/>
        <v/>
      </c>
      <c r="CO134" s="175" t="str">
        <f t="shared" si="100"/>
        <v/>
      </c>
      <c r="CP134" s="59"/>
      <c r="CQ134" s="60"/>
      <c r="CR134" s="181" t="str">
        <f>IF(CS134="","",IF(ISNUMBER(MATCH(CS134,$CS$6:CS133,0)),"",CJ134))</f>
        <v/>
      </c>
      <c r="CS134" s="181" t="str">
        <f t="shared" si="78"/>
        <v/>
      </c>
      <c r="CT134" s="177" t="str">
        <f t="shared" si="101"/>
        <v/>
      </c>
      <c r="CU134" s="177" t="str">
        <f t="shared" si="102"/>
        <v/>
      </c>
      <c r="CV134" s="256" t="str">
        <f>IF(CW134="","",IF(ISNUMBER(MATCH(CW134,$CW$6:CW133,0)),"",CJ134))</f>
        <v/>
      </c>
      <c r="CW134" s="181" t="str">
        <f t="shared" si="79"/>
        <v/>
      </c>
      <c r="CX134" s="178" t="str">
        <f t="shared" si="103"/>
        <v/>
      </c>
      <c r="CY134" s="178" t="str">
        <f t="shared" si="104"/>
        <v/>
      </c>
      <c r="CZ134" s="184" t="str">
        <f t="shared" si="105"/>
        <v/>
      </c>
      <c r="DA134" s="68"/>
      <c r="DB134" s="69"/>
      <c r="DC134" s="181" t="str">
        <f>IF(DE134="","",IF(ISNUMBER(MATCH(DE134,$DE$6:DE133,0)),"",CJ134))</f>
        <v/>
      </c>
      <c r="DD134" s="181" t="str">
        <f t="shared" si="125"/>
        <v/>
      </c>
      <c r="DE134" s="181" t="str">
        <f t="shared" si="125"/>
        <v/>
      </c>
      <c r="DF134" s="177" t="str">
        <f t="shared" si="106"/>
        <v/>
      </c>
      <c r="DG134" s="185" t="str">
        <f t="shared" si="107"/>
        <v/>
      </c>
      <c r="DH134" s="77"/>
      <c r="DI134" s="69"/>
      <c r="DJ134" s="181" t="str">
        <f>IF(DL134="","",IF(ISNUMBER(MATCH(DL134,$DL$6:DL133,0)),"",CJ134))</f>
        <v/>
      </c>
      <c r="DK134" s="181" t="str">
        <f t="shared" si="126"/>
        <v/>
      </c>
      <c r="DL134" s="181" t="str">
        <f t="shared" si="126"/>
        <v/>
      </c>
      <c r="DM134" s="177" t="str">
        <f t="shared" si="108"/>
        <v/>
      </c>
      <c r="DN134" s="177" t="str">
        <f t="shared" si="109"/>
        <v/>
      </c>
      <c r="DO134" s="181" t="str">
        <f t="shared" si="80"/>
        <v/>
      </c>
      <c r="DP134" s="51"/>
      <c r="DQ134" s="51"/>
      <c r="DR134" s="51"/>
      <c r="EA134" s="227">
        <f t="shared" si="110"/>
        <v>0</v>
      </c>
      <c r="EB134" s="227">
        <f t="shared" si="81"/>
        <v>1</v>
      </c>
      <c r="EC134" s="227">
        <f t="shared" si="111"/>
        <v>1900</v>
      </c>
      <c r="EE134" s="227" t="str">
        <f t="shared" si="112"/>
        <v/>
      </c>
      <c r="EF134" s="227" t="str">
        <f t="shared" si="82"/>
        <v/>
      </c>
      <c r="EG134" s="227" t="str">
        <f t="shared" si="113"/>
        <v/>
      </c>
      <c r="EI134" s="227" t="str">
        <f t="shared" si="114"/>
        <v/>
      </c>
      <c r="EJ134" s="227" t="str">
        <f t="shared" si="83"/>
        <v/>
      </c>
      <c r="EK134" s="227" t="str">
        <f t="shared" si="115"/>
        <v/>
      </c>
      <c r="EM134" s="227" t="str">
        <f t="shared" si="116"/>
        <v/>
      </c>
      <c r="EN134" s="227" t="str">
        <f t="shared" si="84"/>
        <v/>
      </c>
      <c r="EO134" s="227" t="str">
        <f t="shared" si="117"/>
        <v/>
      </c>
      <c r="EQ134" s="227" t="str">
        <f t="shared" si="118"/>
        <v/>
      </c>
      <c r="ER134" s="227" t="str">
        <f t="shared" si="85"/>
        <v/>
      </c>
      <c r="ES134" s="227" t="str">
        <f t="shared" si="119"/>
        <v/>
      </c>
    </row>
    <row r="135" spans="7:149" x14ac:dyDescent="0.25">
      <c r="G135" s="52"/>
      <c r="H135" s="52"/>
      <c r="I135" s="224" t="str">
        <f t="shared" si="86"/>
        <v/>
      </c>
      <c r="J135" s="224" t="str">
        <f t="shared" si="87"/>
        <v/>
      </c>
      <c r="K135" s="52"/>
      <c r="L135" s="224" t="str">
        <f>IF(P135="","",IF(ISNUMBER(MATCH(P135,$P$6:P134,0)),"",Y135))</f>
        <v/>
      </c>
      <c r="M135" s="224" t="str">
        <f>IF(Q135="","",IF(ISNUMBER(MATCH(Q135,$Q$6:Q134,0)),"",Y135))</f>
        <v/>
      </c>
      <c r="N135" s="224" t="str">
        <f>IF(R135="","",IF(ISNUMBER(MATCH(R135,$R$6:R134,0)),"",Y135))</f>
        <v/>
      </c>
      <c r="O135" s="224" t="str">
        <f>IF(S135="","",IF(ISNUMBER(MATCH(S135,$S$6:S134,0)),"",Y135))</f>
        <v/>
      </c>
      <c r="P135" s="224" t="str">
        <f t="shared" si="88"/>
        <v/>
      </c>
      <c r="Q135" s="224" t="str">
        <f t="shared" si="89"/>
        <v/>
      </c>
      <c r="R135" s="224" t="str">
        <f t="shared" si="90"/>
        <v/>
      </c>
      <c r="S135" s="224" t="str">
        <f t="shared" si="91"/>
        <v/>
      </c>
      <c r="T135" s="175" t="str">
        <f t="shared" si="92"/>
        <v/>
      </c>
      <c r="U135" s="175" t="str">
        <f t="shared" si="93"/>
        <v/>
      </c>
      <c r="V135" s="175" t="str">
        <f t="shared" si="94"/>
        <v/>
      </c>
      <c r="W135" s="175" t="str">
        <f t="shared" si="95"/>
        <v/>
      </c>
      <c r="X135" s="52"/>
      <c r="Y135" s="248"/>
      <c r="Z135" s="186"/>
      <c r="AA135" s="187"/>
      <c r="AB135" s="187"/>
      <c r="AC135" s="187"/>
      <c r="AD135" s="187"/>
      <c r="AE135" s="187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 s="187"/>
      <c r="AP135" s="187"/>
      <c r="AQ135" s="187"/>
      <c r="AR135" s="187"/>
      <c r="AS135" s="187"/>
      <c r="AT135" s="187"/>
      <c r="AU135" s="187"/>
      <c r="AV135" s="187"/>
      <c r="AW135" s="187"/>
      <c r="AX135" s="187"/>
      <c r="AY135" s="187"/>
      <c r="AZ135" s="187"/>
      <c r="BA135" s="187"/>
      <c r="BB135" s="187"/>
      <c r="BC135" s="187"/>
      <c r="BD135" s="187"/>
      <c r="BE135" s="187"/>
      <c r="BF135" s="187"/>
      <c r="BG135" s="187"/>
      <c r="BH135" s="187"/>
      <c r="BI135" s="187"/>
      <c r="BJ135" s="187"/>
      <c r="BK135" s="187"/>
      <c r="BL135" s="187"/>
      <c r="BM135" s="187"/>
      <c r="BN135" s="187"/>
      <c r="BO135" s="187"/>
      <c r="BP135" s="187"/>
      <c r="BQ135" s="187"/>
      <c r="BR135" s="187"/>
      <c r="BS135" s="187"/>
      <c r="BT135" s="187"/>
      <c r="BU135" s="187"/>
      <c r="BV135" s="187"/>
      <c r="BW135" s="187"/>
      <c r="BX135" s="187"/>
      <c r="BY135" s="227"/>
      <c r="BZ135" s="227"/>
      <c r="CA135" s="227"/>
      <c r="CB135" s="227"/>
      <c r="CC135" s="227"/>
      <c r="CD135" s="224"/>
      <c r="CE135" s="224"/>
      <c r="CF135" s="224"/>
      <c r="CG135" s="224"/>
      <c r="CH135" s="224"/>
      <c r="CJ135" s="252" t="str">
        <f t="shared" si="96"/>
        <v/>
      </c>
      <c r="CK135" s="253" t="str">
        <f>IF(CL135="","",IF(ISNUMBER(MATCH(CL135,$CL$6:CL134,0)),"",CJ135))</f>
        <v/>
      </c>
      <c r="CL135" s="181" t="str">
        <f t="shared" si="97"/>
        <v/>
      </c>
      <c r="CM135" s="175" t="str">
        <f t="shared" si="98"/>
        <v/>
      </c>
      <c r="CN135" s="175" t="str">
        <f t="shared" si="99"/>
        <v/>
      </c>
      <c r="CO135" s="175" t="str">
        <f t="shared" si="100"/>
        <v/>
      </c>
      <c r="CP135" s="59"/>
      <c r="CQ135" s="60"/>
      <c r="CR135" s="181" t="str">
        <f>IF(CS135="","",IF(ISNUMBER(MATCH(CS135,$CS$6:CS134,0)),"",CJ135))</f>
        <v/>
      </c>
      <c r="CS135" s="181" t="str">
        <f t="shared" ref="CS135:CS198" si="127">IFERROR(INDEX($AA$7:$BX$1006,$CJ135,CS$6),"")</f>
        <v/>
      </c>
      <c r="CT135" s="177" t="str">
        <f t="shared" si="101"/>
        <v/>
      </c>
      <c r="CU135" s="177" t="str">
        <f t="shared" si="102"/>
        <v/>
      </c>
      <c r="CV135" s="256" t="str">
        <f>IF(CW135="","",IF(ISNUMBER(MATCH(CW135,$CW$6:CW134,0)),"",CJ135))</f>
        <v/>
      </c>
      <c r="CW135" s="181" t="str">
        <f t="shared" ref="CW135:CW198" si="128">IFERROR(INDEX($AA$7:$BX$1006,$CJ135,CW$6),"")</f>
        <v/>
      </c>
      <c r="CX135" s="178" t="str">
        <f t="shared" si="103"/>
        <v/>
      </c>
      <c r="CY135" s="178" t="str">
        <f t="shared" si="104"/>
        <v/>
      </c>
      <c r="CZ135" s="184" t="str">
        <f t="shared" si="105"/>
        <v/>
      </c>
      <c r="DA135" s="68"/>
      <c r="DB135" s="69"/>
      <c r="DC135" s="181" t="str">
        <f>IF(DE135="","",IF(ISNUMBER(MATCH(DE135,$DE$6:DE134,0)),"",CJ135))</f>
        <v/>
      </c>
      <c r="DD135" s="181" t="str">
        <f t="shared" si="125"/>
        <v/>
      </c>
      <c r="DE135" s="181" t="str">
        <f t="shared" si="125"/>
        <v/>
      </c>
      <c r="DF135" s="177" t="str">
        <f t="shared" si="106"/>
        <v/>
      </c>
      <c r="DG135" s="185" t="str">
        <f t="shared" si="107"/>
        <v/>
      </c>
      <c r="DH135" s="77"/>
      <c r="DI135" s="69"/>
      <c r="DJ135" s="181" t="str">
        <f>IF(DL135="","",IF(ISNUMBER(MATCH(DL135,$DL$6:DL134,0)),"",CJ135))</f>
        <v/>
      </c>
      <c r="DK135" s="181" t="str">
        <f t="shared" si="126"/>
        <v/>
      </c>
      <c r="DL135" s="181" t="str">
        <f t="shared" si="126"/>
        <v/>
      </c>
      <c r="DM135" s="177" t="str">
        <f t="shared" si="108"/>
        <v/>
      </c>
      <c r="DN135" s="177" t="str">
        <f t="shared" si="109"/>
        <v/>
      </c>
      <c r="DO135" s="181" t="str">
        <f t="shared" ref="DO135:DO198" si="129">IFERROR(INDEX($AA$7:$BX$1006,$CJ135,DO$6),"")</f>
        <v/>
      </c>
      <c r="DP135" s="51"/>
      <c r="DQ135" s="51"/>
      <c r="DR135" s="51"/>
      <c r="EA135" s="227">
        <f t="shared" si="110"/>
        <v>0</v>
      </c>
      <c r="EB135" s="227">
        <f t="shared" ref="EB135:EB198" si="130">IFERROR(IF(ISNUMBER(EA$5),IF(order2="x",INDEX(months,MONTH(INDEX($AA135:$BX135,1,EA$5)),1),MONTH(INDEX($AA135:$BX135,1,EA$5))),""),"")</f>
        <v>1</v>
      </c>
      <c r="EC135" s="227">
        <f t="shared" si="111"/>
        <v>1900</v>
      </c>
      <c r="EE135" s="227" t="str">
        <f t="shared" si="112"/>
        <v/>
      </c>
      <c r="EF135" s="227" t="str">
        <f t="shared" ref="EF135:EF198" si="131">IFERROR(IF(ISNUMBER(EE$5),IF(order2="x", INDEX(months,MONTH(INDEX($AA135:$BX135,1,EE$5)),1),MONTH(INDEX($AA135:$BX135,1,EE$5))),""),"")</f>
        <v/>
      </c>
      <c r="EG135" s="227" t="str">
        <f t="shared" si="113"/>
        <v/>
      </c>
      <c r="EI135" s="227" t="str">
        <f t="shared" si="114"/>
        <v/>
      </c>
      <c r="EJ135" s="227" t="str">
        <f t="shared" ref="EJ135:EJ198" si="132">IFERROR(IF(ISNUMBER(EI$5),IF(order2="x", INDEX(months,MONTH(INDEX($AA135:$BX135,1,EI$5)),1),MONTH(INDEX($AA135:$BX135,1,EI$5))),""),"")</f>
        <v/>
      </c>
      <c r="EK135" s="227" t="str">
        <f t="shared" si="115"/>
        <v/>
      </c>
      <c r="EM135" s="227" t="str">
        <f t="shared" si="116"/>
        <v/>
      </c>
      <c r="EN135" s="227" t="str">
        <f t="shared" ref="EN135:EN198" si="133">IFERROR(IF(ISNUMBER(EM$5),IF(order2="x", INDEX(months,MONTH(INDEX($AA135:$BX135,1,EM$5)),1),MONTH(INDEX($AA135:$BX135,1,EM$5))),""),"")</f>
        <v/>
      </c>
      <c r="EO135" s="227" t="str">
        <f t="shared" si="117"/>
        <v/>
      </c>
      <c r="EQ135" s="227" t="str">
        <f t="shared" si="118"/>
        <v/>
      </c>
      <c r="ER135" s="227" t="str">
        <f t="shared" ref="ER135:ER198" si="134">IFERROR(IF(ISNUMBER(EQ$5),IF(order2="x", INDEX(months,MONTH(INDEX($AA135:$BX135,1,EQ$5)),1),MONTH(INDEX($AA135:$BX135,1,EQ$5))),""),"")</f>
        <v/>
      </c>
      <c r="ES135" s="227" t="str">
        <f t="shared" si="119"/>
        <v/>
      </c>
    </row>
    <row r="136" spans="7:149" x14ac:dyDescent="0.25">
      <c r="G136" s="52"/>
      <c r="H136" s="52"/>
      <c r="I136" s="224" t="str">
        <f t="shared" ref="I136:I199" si="135">IF(AA136="","",COUNTIF($AA$7:$AA$1006,AA136))</f>
        <v/>
      </c>
      <c r="J136" s="224" t="str">
        <f t="shared" ref="J136:J199" si="136">IFERROR(INDEX($AA$7:$AA$1006,SMALL($Z$7:$Z$1006,Y136),1),"")</f>
        <v/>
      </c>
      <c r="K136" s="52"/>
      <c r="L136" s="224" t="str">
        <f>IF(P136="","",IF(ISNUMBER(MATCH(P136,$P$6:P135,0)),"",Y136))</f>
        <v/>
      </c>
      <c r="M136" s="224" t="str">
        <f>IF(Q136="","",IF(ISNUMBER(MATCH(Q136,$Q$6:Q135,0)),"",Y136))</f>
        <v/>
      </c>
      <c r="N136" s="224" t="str">
        <f>IF(R136="","",IF(ISNUMBER(MATCH(R136,$R$6:R135,0)),"",Y136))</f>
        <v/>
      </c>
      <c r="O136" s="224" t="str">
        <f>IF(S136="","",IF(ISNUMBER(MATCH(S136,$S$6:S135,0)),"",Y136))</f>
        <v/>
      </c>
      <c r="P136" s="224" t="str">
        <f t="shared" ref="P136:P199" si="137">IFERROR(IF(OR(P$5&gt;50, Z136=""),"",INDEX($AA$7:$BX$1007,Z136,CE$5)),"")</f>
        <v/>
      </c>
      <c r="Q136" s="224" t="str">
        <f t="shared" ref="Q136:Q199" si="138">IFERROR(IF(OR(Q$5&gt;50, Z136=""),"",INDEX($AA$7:$BX$1007,Z136,CF$5)),"")</f>
        <v/>
      </c>
      <c r="R136" s="224" t="str">
        <f t="shared" ref="R136:R199" si="139">IFERROR(IF(OR(R$5&gt;50, Z136=""),"",INDEX($AA$7:$BX$1007,Z136,CG$5)),"")</f>
        <v/>
      </c>
      <c r="S136" s="224" t="str">
        <f t="shared" ref="S136:S199" si="140">IFERROR(IF(OR(S$5&gt;50, Z136=""),"",INDEX($AA$7:$BX$1007,Z136,CH$5)),"")</f>
        <v/>
      </c>
      <c r="T136" s="175" t="str">
        <f t="shared" ref="T136:T199" si="141">IFERROR(IF(P136="","",INDEX(P$7:P$1006,SMALL($L$7:$L$1006,Y136),1)),"")</f>
        <v/>
      </c>
      <c r="U136" s="175" t="str">
        <f t="shared" ref="U136:U199" si="142">IFERROR(IF(Q136="","",INDEX(Q$7:Q$1006,SMALL($M$7:$M$1006,Y136),1)),"")</f>
        <v/>
      </c>
      <c r="V136" s="175" t="str">
        <f t="shared" ref="V136:V199" si="143">IFERROR(IF(R136="","",INDEX(R$7:R$1006,SMALL($N$7:$N$1006,Y136),1)),"")</f>
        <v/>
      </c>
      <c r="W136" s="175" t="str">
        <f t="shared" ref="W136:W199" si="144">IFERROR(IF(S136="","",INDEX(S$7:S$1006,SMALL($O$7:$O$1006,Y136),1)),"")</f>
        <v/>
      </c>
      <c r="X136" s="52"/>
      <c r="Y136" s="248"/>
      <c r="Z136" s="186"/>
      <c r="AA136" s="187"/>
      <c r="AB136" s="187"/>
      <c r="AC136" s="187"/>
      <c r="AD136" s="187"/>
      <c r="AE136" s="187"/>
      <c r="AF136" s="187"/>
      <c r="AG136" s="187"/>
      <c r="AH136" s="187"/>
      <c r="AI136" s="187"/>
      <c r="AJ136" s="187"/>
      <c r="AK136" s="187"/>
      <c r="AL136" s="187"/>
      <c r="AM136" s="187"/>
      <c r="AN136" s="187"/>
      <c r="AO136" s="187"/>
      <c r="AP136" s="187"/>
      <c r="AQ136" s="187"/>
      <c r="AR136" s="187"/>
      <c r="AS136" s="187"/>
      <c r="AT136" s="187"/>
      <c r="AU136" s="187"/>
      <c r="AV136" s="187"/>
      <c r="AW136" s="187"/>
      <c r="AX136" s="187"/>
      <c r="AY136" s="187"/>
      <c r="AZ136" s="187"/>
      <c r="BA136" s="187"/>
      <c r="BB136" s="187"/>
      <c r="BC136" s="187"/>
      <c r="BD136" s="187"/>
      <c r="BE136" s="187"/>
      <c r="BF136" s="187"/>
      <c r="BG136" s="187"/>
      <c r="BH136" s="187"/>
      <c r="BI136" s="187"/>
      <c r="BJ136" s="187"/>
      <c r="BK136" s="187"/>
      <c r="BL136" s="187"/>
      <c r="BM136" s="187"/>
      <c r="BN136" s="187"/>
      <c r="BO136" s="187"/>
      <c r="BP136" s="187"/>
      <c r="BQ136" s="187"/>
      <c r="BR136" s="187"/>
      <c r="BS136" s="187"/>
      <c r="BT136" s="187"/>
      <c r="BU136" s="187"/>
      <c r="BV136" s="187"/>
      <c r="BW136" s="187"/>
      <c r="BX136" s="187"/>
      <c r="BY136" s="227"/>
      <c r="BZ136" s="227"/>
      <c r="CA136" s="227"/>
      <c r="CB136" s="227"/>
      <c r="CC136" s="227"/>
      <c r="CD136" s="224"/>
      <c r="CE136" s="224"/>
      <c r="CF136" s="224"/>
      <c r="CG136" s="224"/>
      <c r="CH136" s="224"/>
      <c r="CJ136" s="252" t="str">
        <f t="shared" ref="CJ136:CJ199" si="145">IFERROR(SMALL($Z$7:$Z$1006,Y136),"")</f>
        <v/>
      </c>
      <c r="CK136" s="253" t="str">
        <f>IF(CL136="","",IF(ISNUMBER(MATCH(CL136,$CL$6:CL135,0)),"",CJ136))</f>
        <v/>
      </c>
      <c r="CL136" s="181" t="str">
        <f t="shared" ref="CL136:CL199" si="146">IFERROR(INDEX($AA$7:$BX$1006,$CJ136,CL$6),"")</f>
        <v/>
      </c>
      <c r="CM136" s="175" t="str">
        <f t="shared" ref="CM136:CM199" si="147">IFERROR(IF(LEN(CL136)=0,"",INDEX(CL$7:CL$1006,SMALL($CK$7:$CK$1006,Y136),1)),"")</f>
        <v/>
      </c>
      <c r="CN136" s="175" t="str">
        <f t="shared" ref="CN136:CN199" si="148">IFERROR(IF(LEN(CM136)=0,"",COUNTIF(CL$7:CL$1006,CM136)),"")</f>
        <v/>
      </c>
      <c r="CO136" s="175" t="str">
        <f t="shared" ref="CO136:CO199" si="149">IFERROR(CN136+CJ136/10,"")</f>
        <v/>
      </c>
      <c r="CP136" s="59"/>
      <c r="CQ136" s="60"/>
      <c r="CR136" s="181" t="str">
        <f>IF(CS136="","",IF(ISNUMBER(MATCH(CS136,$CS$6:CS135,0)),"",CJ136))</f>
        <v/>
      </c>
      <c r="CS136" s="181" t="str">
        <f t="shared" si="127"/>
        <v/>
      </c>
      <c r="CT136" s="177" t="str">
        <f t="shared" ref="CT136:CT199" si="150">IFERROR(IF(LEN(CS136)=0,"",INDEX(CS$7:CS$1006,SMALL($CR$7:$CR$1006,Y136),1)),"")</f>
        <v/>
      </c>
      <c r="CU136" s="177" t="str">
        <f t="shared" ref="CU136:CU199" si="151">IFERROR(IF(LEN(CT136)=0,"",COUNTIF(CS$7:CS$1006,CT136)),"")</f>
        <v/>
      </c>
      <c r="CV136" s="256" t="str">
        <f>IF(CW136="","",IF(ISNUMBER(MATCH(CW136,$CW$6:CW135,0)),"",CJ136))</f>
        <v/>
      </c>
      <c r="CW136" s="181" t="str">
        <f t="shared" si="128"/>
        <v/>
      </c>
      <c r="CX136" s="178" t="str">
        <f t="shared" ref="CX136:CX199" si="152">IFERROR(IF(LEN(CW136)=0,"",INDEX(CW$7:CW$1006,SMALL($CV$7:$CV$1006,Y136),1)),"")</f>
        <v/>
      </c>
      <c r="CY136" s="178" t="str">
        <f t="shared" ref="CY136:CY199" si="153">IFERROR(IF(LEN(CX136)=0,"",COUNTIF(CW$7:CW$1006,CX136)),"")</f>
        <v/>
      </c>
      <c r="CZ136" s="184" t="str">
        <f t="shared" ref="CZ136:CZ199" si="154">IFERROR(CY136+CJ136/10,"")</f>
        <v/>
      </c>
      <c r="DA136" s="68"/>
      <c r="DB136" s="69"/>
      <c r="DC136" s="181" t="str">
        <f>IF(DE136="","",IF(ISNUMBER(MATCH(DE136,$DE$6:DE135,0)),"",CJ136))</f>
        <v/>
      </c>
      <c r="DD136" s="181" t="str">
        <f t="shared" si="125"/>
        <v/>
      </c>
      <c r="DE136" s="181" t="str">
        <f t="shared" si="125"/>
        <v/>
      </c>
      <c r="DF136" s="177" t="str">
        <f t="shared" ref="DF136:DF199" si="155">IFERROR(IF(LEN(DE136)=0,"",INDEX(DE$7:DE$1006,SMALL($DC$7:$DC$1006,Y136),1)),"")</f>
        <v/>
      </c>
      <c r="DG136" s="185" t="str">
        <f t="shared" ref="DG136:DG199" si="156">IFERROR(IF(LEN(DF136)=0,"",SUMIF(DE$7:DE$1006,DF136,$DD$7:$DD$1006)),"")</f>
        <v/>
      </c>
      <c r="DH136" s="77"/>
      <c r="DI136" s="69"/>
      <c r="DJ136" s="181" t="str">
        <f>IF(DL136="","",IF(ISNUMBER(MATCH(DL136,$DL$6:DL135,0)),"",CJ136))</f>
        <v/>
      </c>
      <c r="DK136" s="181" t="str">
        <f t="shared" si="126"/>
        <v/>
      </c>
      <c r="DL136" s="181" t="str">
        <f t="shared" si="126"/>
        <v/>
      </c>
      <c r="DM136" s="177" t="str">
        <f t="shared" ref="DM136:DM199" si="157">IFERROR(IF(LEN(DL136)=0,"",INDEX(DL$7:DL$1006,SMALL($DJ$7:$DJ$1006,Y136),1)),"")</f>
        <v/>
      </c>
      <c r="DN136" s="177" t="str">
        <f t="shared" ref="DN136:DN199" si="158">IFERROR(IF(LEN(DM136)=0,"", ROUND(AVERAGEIF(DL$7:DL$1006,DM136,$DK$7:$DK$1006),1)),"")</f>
        <v/>
      </c>
      <c r="DO136" s="181" t="str">
        <f t="shared" si="129"/>
        <v/>
      </c>
      <c r="DP136" s="51"/>
      <c r="DQ136" s="51"/>
      <c r="DR136" s="51"/>
      <c r="EA136" s="227">
        <f t="shared" ref="EA136:EA199" si="159">IFERROR(IF(ISNUMBER(EA$5),DAY(INDEX($AA136:$BX136,1,EA$5)),""),"")</f>
        <v>0</v>
      </c>
      <c r="EB136" s="227">
        <f t="shared" si="130"/>
        <v>1</v>
      </c>
      <c r="EC136" s="227">
        <f t="shared" ref="EC136:EC199" si="160">IFERROR(IF(ISNUMBER(EA$5),YEAR(INDEX($AA136:$BX136,1,EA$5)),""),"")</f>
        <v>1900</v>
      </c>
      <c r="EE136" s="227" t="str">
        <f t="shared" ref="EE136:EE199" si="161">IFERROR(IF(ISNUMBER(EE$5),DAY(INDEX($AA136:$BX136,1,EE$5)),""),"")</f>
        <v/>
      </c>
      <c r="EF136" s="227" t="str">
        <f t="shared" si="131"/>
        <v/>
      </c>
      <c r="EG136" s="227" t="str">
        <f t="shared" ref="EG136:EG199" si="162">IFERROR(IF(ISNUMBER(EE$5),YEAR(INDEX($AA136:$BX136,1,EE$5)),""),"")</f>
        <v/>
      </c>
      <c r="EI136" s="227" t="str">
        <f t="shared" ref="EI136:EI199" si="163">IFERROR(IF(ISNUMBER(EI$5),DAY(INDEX($AA136:$BX136,1,EI$5)),""),"")</f>
        <v/>
      </c>
      <c r="EJ136" s="227" t="str">
        <f t="shared" si="132"/>
        <v/>
      </c>
      <c r="EK136" s="227" t="str">
        <f t="shared" ref="EK136:EK199" si="164">IFERROR(IF(ISNUMBER(EI$5),YEAR(INDEX($AA136:$BX136,1,EI$5)),""),"")</f>
        <v/>
      </c>
      <c r="EM136" s="227" t="str">
        <f t="shared" ref="EM136:EM199" si="165">IFERROR(IF(ISNUMBER(EM$5),DAY(INDEX($AA136:$BX136,1,EM$5)),""),"")</f>
        <v/>
      </c>
      <c r="EN136" s="227" t="str">
        <f t="shared" si="133"/>
        <v/>
      </c>
      <c r="EO136" s="227" t="str">
        <f t="shared" ref="EO136:EO199" si="166">IFERROR(IF(ISNUMBER(EM$5),YEAR(INDEX($AA136:$BX136,1,EM$5)),""),"")</f>
        <v/>
      </c>
      <c r="EQ136" s="227" t="str">
        <f t="shared" ref="EQ136:EQ199" si="167">IFERROR(IF(ISNUMBER(EQ$5),DAY(INDEX($AA136:$BX136,1,EQ$5)),""),"")</f>
        <v/>
      </c>
      <c r="ER136" s="227" t="str">
        <f t="shared" si="134"/>
        <v/>
      </c>
      <c r="ES136" s="227" t="str">
        <f t="shared" ref="ES136:ES199" si="168">IFERROR(IF(ISNUMBER(EQ$5),YEAR(INDEX($AA136:$BX136,1,EQ$5)),""),"")</f>
        <v/>
      </c>
    </row>
    <row r="137" spans="7:149" x14ac:dyDescent="0.25">
      <c r="G137" s="52"/>
      <c r="H137" s="52"/>
      <c r="I137" s="224" t="str">
        <f t="shared" si="135"/>
        <v/>
      </c>
      <c r="J137" s="224" t="str">
        <f t="shared" si="136"/>
        <v/>
      </c>
      <c r="K137" s="52"/>
      <c r="L137" s="224" t="str">
        <f>IF(P137="","",IF(ISNUMBER(MATCH(P137,$P$6:P136,0)),"",Y137))</f>
        <v/>
      </c>
      <c r="M137" s="224" t="str">
        <f>IF(Q137="","",IF(ISNUMBER(MATCH(Q137,$Q$6:Q136,0)),"",Y137))</f>
        <v/>
      </c>
      <c r="N137" s="224" t="str">
        <f>IF(R137="","",IF(ISNUMBER(MATCH(R137,$R$6:R136,0)),"",Y137))</f>
        <v/>
      </c>
      <c r="O137" s="224" t="str">
        <f>IF(S137="","",IF(ISNUMBER(MATCH(S137,$S$6:S136,0)),"",Y137))</f>
        <v/>
      </c>
      <c r="P137" s="224" t="str">
        <f t="shared" si="137"/>
        <v/>
      </c>
      <c r="Q137" s="224" t="str">
        <f t="shared" si="138"/>
        <v/>
      </c>
      <c r="R137" s="224" t="str">
        <f t="shared" si="139"/>
        <v/>
      </c>
      <c r="S137" s="224" t="str">
        <f t="shared" si="140"/>
        <v/>
      </c>
      <c r="T137" s="175" t="str">
        <f t="shared" si="141"/>
        <v/>
      </c>
      <c r="U137" s="175" t="str">
        <f t="shared" si="142"/>
        <v/>
      </c>
      <c r="V137" s="175" t="str">
        <f t="shared" si="143"/>
        <v/>
      </c>
      <c r="W137" s="175" t="str">
        <f t="shared" si="144"/>
        <v/>
      </c>
      <c r="X137" s="52"/>
      <c r="Y137" s="248"/>
      <c r="Z137" s="186"/>
      <c r="AA137" s="187"/>
      <c r="AB137" s="187"/>
      <c r="AC137" s="187"/>
      <c r="AD137" s="187"/>
      <c r="AE137" s="187"/>
      <c r="AF137" s="187"/>
      <c r="AG137" s="187"/>
      <c r="AH137" s="187"/>
      <c r="AI137" s="187"/>
      <c r="AJ137" s="187"/>
      <c r="AK137" s="187"/>
      <c r="AL137" s="187"/>
      <c r="AM137" s="187"/>
      <c r="AN137" s="187"/>
      <c r="AO137" s="187"/>
      <c r="AP137" s="187"/>
      <c r="AQ137" s="187"/>
      <c r="AR137" s="187"/>
      <c r="AS137" s="187"/>
      <c r="AT137" s="187"/>
      <c r="AU137" s="187"/>
      <c r="AV137" s="187"/>
      <c r="AW137" s="187"/>
      <c r="AX137" s="187"/>
      <c r="AY137" s="187"/>
      <c r="AZ137" s="187"/>
      <c r="BA137" s="187"/>
      <c r="BB137" s="187"/>
      <c r="BC137" s="187"/>
      <c r="BD137" s="187"/>
      <c r="BE137" s="187"/>
      <c r="BF137" s="187"/>
      <c r="BG137" s="187"/>
      <c r="BH137" s="187"/>
      <c r="BI137" s="187"/>
      <c r="BJ137" s="187"/>
      <c r="BK137" s="187"/>
      <c r="BL137" s="187"/>
      <c r="BM137" s="187"/>
      <c r="BN137" s="187"/>
      <c r="BO137" s="187"/>
      <c r="BP137" s="187"/>
      <c r="BQ137" s="187"/>
      <c r="BR137" s="187"/>
      <c r="BS137" s="187"/>
      <c r="BT137" s="187"/>
      <c r="BU137" s="187"/>
      <c r="BV137" s="187"/>
      <c r="BW137" s="187"/>
      <c r="BX137" s="187"/>
      <c r="BY137" s="227"/>
      <c r="BZ137" s="227"/>
      <c r="CA137" s="227"/>
      <c r="CB137" s="227"/>
      <c r="CC137" s="227"/>
      <c r="CD137" s="224"/>
      <c r="CE137" s="224"/>
      <c r="CF137" s="224"/>
      <c r="CG137" s="224"/>
      <c r="CH137" s="224"/>
      <c r="CJ137" s="252" t="str">
        <f t="shared" si="145"/>
        <v/>
      </c>
      <c r="CK137" s="253" t="str">
        <f>IF(CL137="","",IF(ISNUMBER(MATCH(CL137,$CL$6:CL136,0)),"",CJ137))</f>
        <v/>
      </c>
      <c r="CL137" s="181" t="str">
        <f t="shared" si="146"/>
        <v/>
      </c>
      <c r="CM137" s="175" t="str">
        <f t="shared" si="147"/>
        <v/>
      </c>
      <c r="CN137" s="175" t="str">
        <f t="shared" si="148"/>
        <v/>
      </c>
      <c r="CO137" s="175" t="str">
        <f t="shared" si="149"/>
        <v/>
      </c>
      <c r="CP137" s="59"/>
      <c r="CQ137" s="60"/>
      <c r="CR137" s="181" t="str">
        <f>IF(CS137="","",IF(ISNUMBER(MATCH(CS137,$CS$6:CS136,0)),"",CJ137))</f>
        <v/>
      </c>
      <c r="CS137" s="181" t="str">
        <f t="shared" si="127"/>
        <v/>
      </c>
      <c r="CT137" s="177" t="str">
        <f t="shared" si="150"/>
        <v/>
      </c>
      <c r="CU137" s="177" t="str">
        <f t="shared" si="151"/>
        <v/>
      </c>
      <c r="CV137" s="256" t="str">
        <f>IF(CW137="","",IF(ISNUMBER(MATCH(CW137,$CW$6:CW136,0)),"",CJ137))</f>
        <v/>
      </c>
      <c r="CW137" s="181" t="str">
        <f t="shared" si="128"/>
        <v/>
      </c>
      <c r="CX137" s="178" t="str">
        <f t="shared" si="152"/>
        <v/>
      </c>
      <c r="CY137" s="178" t="str">
        <f t="shared" si="153"/>
        <v/>
      </c>
      <c r="CZ137" s="184" t="str">
        <f t="shared" si="154"/>
        <v/>
      </c>
      <c r="DA137" s="68"/>
      <c r="DB137" s="69"/>
      <c r="DC137" s="181" t="str">
        <f>IF(DE137="","",IF(ISNUMBER(MATCH(DE137,$DE$6:DE136,0)),"",CJ137))</f>
        <v/>
      </c>
      <c r="DD137" s="181" t="str">
        <f t="shared" si="125"/>
        <v/>
      </c>
      <c r="DE137" s="181" t="str">
        <f t="shared" si="125"/>
        <v/>
      </c>
      <c r="DF137" s="177" t="str">
        <f t="shared" si="155"/>
        <v/>
      </c>
      <c r="DG137" s="185" t="str">
        <f t="shared" si="156"/>
        <v/>
      </c>
      <c r="DH137" s="77"/>
      <c r="DI137" s="69"/>
      <c r="DJ137" s="181" t="str">
        <f>IF(DL137="","",IF(ISNUMBER(MATCH(DL137,$DL$6:DL136,0)),"",CJ137))</f>
        <v/>
      </c>
      <c r="DK137" s="181" t="str">
        <f t="shared" si="126"/>
        <v/>
      </c>
      <c r="DL137" s="181" t="str">
        <f t="shared" si="126"/>
        <v/>
      </c>
      <c r="DM137" s="177" t="str">
        <f t="shared" si="157"/>
        <v/>
      </c>
      <c r="DN137" s="177" t="str">
        <f t="shared" si="158"/>
        <v/>
      </c>
      <c r="DO137" s="181" t="str">
        <f t="shared" si="129"/>
        <v/>
      </c>
      <c r="DP137" s="51"/>
      <c r="DQ137" s="51"/>
      <c r="DR137" s="51"/>
      <c r="EA137" s="227">
        <f t="shared" si="159"/>
        <v>0</v>
      </c>
      <c r="EB137" s="227">
        <f t="shared" si="130"/>
        <v>1</v>
      </c>
      <c r="EC137" s="227">
        <f t="shared" si="160"/>
        <v>1900</v>
      </c>
      <c r="EE137" s="227" t="str">
        <f t="shared" si="161"/>
        <v/>
      </c>
      <c r="EF137" s="227" t="str">
        <f t="shared" si="131"/>
        <v/>
      </c>
      <c r="EG137" s="227" t="str">
        <f t="shared" si="162"/>
        <v/>
      </c>
      <c r="EI137" s="227" t="str">
        <f t="shared" si="163"/>
        <v/>
      </c>
      <c r="EJ137" s="227" t="str">
        <f t="shared" si="132"/>
        <v/>
      </c>
      <c r="EK137" s="227" t="str">
        <f t="shared" si="164"/>
        <v/>
      </c>
      <c r="EM137" s="227" t="str">
        <f t="shared" si="165"/>
        <v/>
      </c>
      <c r="EN137" s="227" t="str">
        <f t="shared" si="133"/>
        <v/>
      </c>
      <c r="EO137" s="227" t="str">
        <f t="shared" si="166"/>
        <v/>
      </c>
      <c r="EQ137" s="227" t="str">
        <f t="shared" si="167"/>
        <v/>
      </c>
      <c r="ER137" s="227" t="str">
        <f t="shared" si="134"/>
        <v/>
      </c>
      <c r="ES137" s="227" t="str">
        <f t="shared" si="168"/>
        <v/>
      </c>
    </row>
    <row r="138" spans="7:149" x14ac:dyDescent="0.25">
      <c r="G138" s="52"/>
      <c r="H138" s="52"/>
      <c r="I138" s="224" t="str">
        <f t="shared" si="135"/>
        <v/>
      </c>
      <c r="J138" s="224" t="str">
        <f t="shared" si="136"/>
        <v/>
      </c>
      <c r="K138" s="52"/>
      <c r="L138" s="224" t="str">
        <f>IF(P138="","",IF(ISNUMBER(MATCH(P138,$P$6:P137,0)),"",Y138))</f>
        <v/>
      </c>
      <c r="M138" s="224" t="str">
        <f>IF(Q138="","",IF(ISNUMBER(MATCH(Q138,$Q$6:Q137,0)),"",Y138))</f>
        <v/>
      </c>
      <c r="N138" s="224" t="str">
        <f>IF(R138="","",IF(ISNUMBER(MATCH(R138,$R$6:R137,0)),"",Y138))</f>
        <v/>
      </c>
      <c r="O138" s="224" t="str">
        <f>IF(S138="","",IF(ISNUMBER(MATCH(S138,$S$6:S137,0)),"",Y138))</f>
        <v/>
      </c>
      <c r="P138" s="224" t="str">
        <f t="shared" si="137"/>
        <v/>
      </c>
      <c r="Q138" s="224" t="str">
        <f t="shared" si="138"/>
        <v/>
      </c>
      <c r="R138" s="224" t="str">
        <f t="shared" si="139"/>
        <v/>
      </c>
      <c r="S138" s="224" t="str">
        <f t="shared" si="140"/>
        <v/>
      </c>
      <c r="T138" s="175" t="str">
        <f t="shared" si="141"/>
        <v/>
      </c>
      <c r="U138" s="175" t="str">
        <f t="shared" si="142"/>
        <v/>
      </c>
      <c r="V138" s="175" t="str">
        <f t="shared" si="143"/>
        <v/>
      </c>
      <c r="W138" s="175" t="str">
        <f t="shared" si="144"/>
        <v/>
      </c>
      <c r="X138" s="52"/>
      <c r="Y138" s="248"/>
      <c r="Z138" s="186"/>
      <c r="AA138" s="187"/>
      <c r="AB138" s="187"/>
      <c r="AC138" s="187"/>
      <c r="AD138" s="187"/>
      <c r="AE138" s="187"/>
      <c r="AF138" s="187"/>
      <c r="AG138" s="187"/>
      <c r="AH138" s="187"/>
      <c r="AI138" s="187"/>
      <c r="AJ138" s="187"/>
      <c r="AK138" s="187"/>
      <c r="AL138" s="187"/>
      <c r="AM138" s="187"/>
      <c r="AN138" s="187"/>
      <c r="AO138" s="187"/>
      <c r="AP138" s="187"/>
      <c r="AQ138" s="187"/>
      <c r="AR138" s="187"/>
      <c r="AS138" s="187"/>
      <c r="AT138" s="187"/>
      <c r="AU138" s="187"/>
      <c r="AV138" s="187"/>
      <c r="AW138" s="187"/>
      <c r="AX138" s="187"/>
      <c r="AY138" s="187"/>
      <c r="AZ138" s="187"/>
      <c r="BA138" s="187"/>
      <c r="BB138" s="187"/>
      <c r="BC138" s="187"/>
      <c r="BD138" s="187"/>
      <c r="BE138" s="187"/>
      <c r="BF138" s="187"/>
      <c r="BG138" s="187"/>
      <c r="BH138" s="187"/>
      <c r="BI138" s="187"/>
      <c r="BJ138" s="187"/>
      <c r="BK138" s="187"/>
      <c r="BL138" s="187"/>
      <c r="BM138" s="187"/>
      <c r="BN138" s="187"/>
      <c r="BO138" s="187"/>
      <c r="BP138" s="187"/>
      <c r="BQ138" s="187"/>
      <c r="BR138" s="187"/>
      <c r="BS138" s="187"/>
      <c r="BT138" s="187"/>
      <c r="BU138" s="187"/>
      <c r="BV138" s="187"/>
      <c r="BW138" s="187"/>
      <c r="BX138" s="187"/>
      <c r="BY138" s="227"/>
      <c r="BZ138" s="227"/>
      <c r="CA138" s="227"/>
      <c r="CB138" s="227"/>
      <c r="CC138" s="227"/>
      <c r="CD138" s="224"/>
      <c r="CE138" s="224"/>
      <c r="CF138" s="224"/>
      <c r="CG138" s="224"/>
      <c r="CH138" s="224"/>
      <c r="CJ138" s="252" t="str">
        <f t="shared" si="145"/>
        <v/>
      </c>
      <c r="CK138" s="253" t="str">
        <f>IF(CL138="","",IF(ISNUMBER(MATCH(CL138,$CL$6:CL137,0)),"",CJ138))</f>
        <v/>
      </c>
      <c r="CL138" s="181" t="str">
        <f t="shared" si="146"/>
        <v/>
      </c>
      <c r="CM138" s="175" t="str">
        <f t="shared" si="147"/>
        <v/>
      </c>
      <c r="CN138" s="175" t="str">
        <f t="shared" si="148"/>
        <v/>
      </c>
      <c r="CO138" s="175" t="str">
        <f t="shared" si="149"/>
        <v/>
      </c>
      <c r="CP138" s="59"/>
      <c r="CQ138" s="60"/>
      <c r="CR138" s="181" t="str">
        <f>IF(CS138="","",IF(ISNUMBER(MATCH(CS138,$CS$6:CS137,0)),"",CJ138))</f>
        <v/>
      </c>
      <c r="CS138" s="181" t="str">
        <f t="shared" si="127"/>
        <v/>
      </c>
      <c r="CT138" s="177" t="str">
        <f t="shared" si="150"/>
        <v/>
      </c>
      <c r="CU138" s="177" t="str">
        <f t="shared" si="151"/>
        <v/>
      </c>
      <c r="CV138" s="256" t="str">
        <f>IF(CW138="","",IF(ISNUMBER(MATCH(CW138,$CW$6:CW137,0)),"",CJ138))</f>
        <v/>
      </c>
      <c r="CW138" s="181" t="str">
        <f t="shared" si="128"/>
        <v/>
      </c>
      <c r="CX138" s="178" t="str">
        <f t="shared" si="152"/>
        <v/>
      </c>
      <c r="CY138" s="178" t="str">
        <f t="shared" si="153"/>
        <v/>
      </c>
      <c r="CZ138" s="184" t="str">
        <f t="shared" si="154"/>
        <v/>
      </c>
      <c r="DA138" s="68"/>
      <c r="DB138" s="69"/>
      <c r="DC138" s="181" t="str">
        <f>IF(DE138="","",IF(ISNUMBER(MATCH(DE138,$DE$6:DE137,0)),"",CJ138))</f>
        <v/>
      </c>
      <c r="DD138" s="181" t="str">
        <f t="shared" si="125"/>
        <v/>
      </c>
      <c r="DE138" s="181" t="str">
        <f t="shared" si="125"/>
        <v/>
      </c>
      <c r="DF138" s="177" t="str">
        <f t="shared" si="155"/>
        <v/>
      </c>
      <c r="DG138" s="185" t="str">
        <f t="shared" si="156"/>
        <v/>
      </c>
      <c r="DH138" s="77"/>
      <c r="DI138" s="69"/>
      <c r="DJ138" s="181" t="str">
        <f>IF(DL138="","",IF(ISNUMBER(MATCH(DL138,$DL$6:DL137,0)),"",CJ138))</f>
        <v/>
      </c>
      <c r="DK138" s="181" t="str">
        <f t="shared" si="126"/>
        <v/>
      </c>
      <c r="DL138" s="181" t="str">
        <f t="shared" si="126"/>
        <v/>
      </c>
      <c r="DM138" s="177" t="str">
        <f t="shared" si="157"/>
        <v/>
      </c>
      <c r="DN138" s="177" t="str">
        <f t="shared" si="158"/>
        <v/>
      </c>
      <c r="DO138" s="181" t="str">
        <f t="shared" si="129"/>
        <v/>
      </c>
      <c r="DP138" s="51"/>
      <c r="DQ138" s="51"/>
      <c r="DR138" s="51"/>
      <c r="EA138" s="227">
        <f t="shared" si="159"/>
        <v>0</v>
      </c>
      <c r="EB138" s="227">
        <f t="shared" si="130"/>
        <v>1</v>
      </c>
      <c r="EC138" s="227">
        <f t="shared" si="160"/>
        <v>1900</v>
      </c>
      <c r="EE138" s="227" t="str">
        <f t="shared" si="161"/>
        <v/>
      </c>
      <c r="EF138" s="227" t="str">
        <f t="shared" si="131"/>
        <v/>
      </c>
      <c r="EG138" s="227" t="str">
        <f t="shared" si="162"/>
        <v/>
      </c>
      <c r="EI138" s="227" t="str">
        <f t="shared" si="163"/>
        <v/>
      </c>
      <c r="EJ138" s="227" t="str">
        <f t="shared" si="132"/>
        <v/>
      </c>
      <c r="EK138" s="227" t="str">
        <f t="shared" si="164"/>
        <v/>
      </c>
      <c r="EM138" s="227" t="str">
        <f t="shared" si="165"/>
        <v/>
      </c>
      <c r="EN138" s="227" t="str">
        <f t="shared" si="133"/>
        <v/>
      </c>
      <c r="EO138" s="227" t="str">
        <f t="shared" si="166"/>
        <v/>
      </c>
      <c r="EQ138" s="227" t="str">
        <f t="shared" si="167"/>
        <v/>
      </c>
      <c r="ER138" s="227" t="str">
        <f t="shared" si="134"/>
        <v/>
      </c>
      <c r="ES138" s="227" t="str">
        <f t="shared" si="168"/>
        <v/>
      </c>
    </row>
    <row r="139" spans="7:149" x14ac:dyDescent="0.25">
      <c r="G139" s="52"/>
      <c r="H139" s="52"/>
      <c r="I139" s="224" t="str">
        <f t="shared" si="135"/>
        <v/>
      </c>
      <c r="J139" s="224" t="str">
        <f t="shared" si="136"/>
        <v/>
      </c>
      <c r="K139" s="52"/>
      <c r="L139" s="224" t="str">
        <f>IF(P139="","",IF(ISNUMBER(MATCH(P139,$P$6:P138,0)),"",Y139))</f>
        <v/>
      </c>
      <c r="M139" s="224" t="str">
        <f>IF(Q139="","",IF(ISNUMBER(MATCH(Q139,$Q$6:Q138,0)),"",Y139))</f>
        <v/>
      </c>
      <c r="N139" s="224" t="str">
        <f>IF(R139="","",IF(ISNUMBER(MATCH(R139,$R$6:R138,0)),"",Y139))</f>
        <v/>
      </c>
      <c r="O139" s="224" t="str">
        <f>IF(S139="","",IF(ISNUMBER(MATCH(S139,$S$6:S138,0)),"",Y139))</f>
        <v/>
      </c>
      <c r="P139" s="224" t="str">
        <f t="shared" si="137"/>
        <v/>
      </c>
      <c r="Q139" s="224" t="str">
        <f t="shared" si="138"/>
        <v/>
      </c>
      <c r="R139" s="224" t="str">
        <f t="shared" si="139"/>
        <v/>
      </c>
      <c r="S139" s="224" t="str">
        <f t="shared" si="140"/>
        <v/>
      </c>
      <c r="T139" s="175" t="str">
        <f t="shared" si="141"/>
        <v/>
      </c>
      <c r="U139" s="175" t="str">
        <f t="shared" si="142"/>
        <v/>
      </c>
      <c r="V139" s="175" t="str">
        <f t="shared" si="143"/>
        <v/>
      </c>
      <c r="W139" s="175" t="str">
        <f t="shared" si="144"/>
        <v/>
      </c>
      <c r="X139" s="52"/>
      <c r="Y139" s="248"/>
      <c r="Z139" s="186"/>
      <c r="AA139" s="187"/>
      <c r="AB139" s="187"/>
      <c r="AC139" s="187"/>
      <c r="AD139" s="187"/>
      <c r="AE139" s="187"/>
      <c r="AF139" s="187"/>
      <c r="AG139" s="187"/>
      <c r="AH139" s="187"/>
      <c r="AI139" s="187"/>
      <c r="AJ139" s="187"/>
      <c r="AK139" s="187"/>
      <c r="AL139" s="187"/>
      <c r="AM139" s="187"/>
      <c r="AN139" s="187"/>
      <c r="AO139" s="187"/>
      <c r="AP139" s="187"/>
      <c r="AQ139" s="187"/>
      <c r="AR139" s="187"/>
      <c r="AS139" s="187"/>
      <c r="AT139" s="187"/>
      <c r="AU139" s="187"/>
      <c r="AV139" s="187"/>
      <c r="AW139" s="187"/>
      <c r="AX139" s="187"/>
      <c r="AY139" s="187"/>
      <c r="AZ139" s="187"/>
      <c r="BA139" s="187"/>
      <c r="BB139" s="187"/>
      <c r="BC139" s="187"/>
      <c r="BD139" s="187"/>
      <c r="BE139" s="187"/>
      <c r="BF139" s="187"/>
      <c r="BG139" s="187"/>
      <c r="BH139" s="187"/>
      <c r="BI139" s="187"/>
      <c r="BJ139" s="187"/>
      <c r="BK139" s="187"/>
      <c r="BL139" s="187"/>
      <c r="BM139" s="187"/>
      <c r="BN139" s="187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227"/>
      <c r="BZ139" s="227"/>
      <c r="CA139" s="227"/>
      <c r="CB139" s="227"/>
      <c r="CC139" s="227"/>
      <c r="CD139" s="224"/>
      <c r="CE139" s="224"/>
      <c r="CF139" s="224"/>
      <c r="CG139" s="224"/>
      <c r="CH139" s="224"/>
      <c r="CJ139" s="252" t="str">
        <f t="shared" si="145"/>
        <v/>
      </c>
      <c r="CK139" s="253" t="str">
        <f>IF(CL139="","",IF(ISNUMBER(MATCH(CL139,$CL$6:CL138,0)),"",CJ139))</f>
        <v/>
      </c>
      <c r="CL139" s="181" t="str">
        <f t="shared" si="146"/>
        <v/>
      </c>
      <c r="CM139" s="175" t="str">
        <f t="shared" si="147"/>
        <v/>
      </c>
      <c r="CN139" s="175" t="str">
        <f t="shared" si="148"/>
        <v/>
      </c>
      <c r="CO139" s="175" t="str">
        <f t="shared" si="149"/>
        <v/>
      </c>
      <c r="CP139" s="59"/>
      <c r="CQ139" s="60"/>
      <c r="CR139" s="181" t="str">
        <f>IF(CS139="","",IF(ISNUMBER(MATCH(CS139,$CS$6:CS138,0)),"",CJ139))</f>
        <v/>
      </c>
      <c r="CS139" s="181" t="str">
        <f t="shared" si="127"/>
        <v/>
      </c>
      <c r="CT139" s="177" t="str">
        <f t="shared" si="150"/>
        <v/>
      </c>
      <c r="CU139" s="177" t="str">
        <f t="shared" si="151"/>
        <v/>
      </c>
      <c r="CV139" s="256" t="str">
        <f>IF(CW139="","",IF(ISNUMBER(MATCH(CW139,$CW$6:CW138,0)),"",CJ139))</f>
        <v/>
      </c>
      <c r="CW139" s="181" t="str">
        <f t="shared" si="128"/>
        <v/>
      </c>
      <c r="CX139" s="178" t="str">
        <f t="shared" si="152"/>
        <v/>
      </c>
      <c r="CY139" s="178" t="str">
        <f t="shared" si="153"/>
        <v/>
      </c>
      <c r="CZ139" s="184" t="str">
        <f t="shared" si="154"/>
        <v/>
      </c>
      <c r="DA139" s="68"/>
      <c r="DB139" s="69"/>
      <c r="DC139" s="181" t="str">
        <f>IF(DE139="","",IF(ISNUMBER(MATCH(DE139,$DE$6:DE138,0)),"",CJ139))</f>
        <v/>
      </c>
      <c r="DD139" s="181" t="str">
        <f t="shared" si="125"/>
        <v/>
      </c>
      <c r="DE139" s="181" t="str">
        <f t="shared" si="125"/>
        <v/>
      </c>
      <c r="DF139" s="177" t="str">
        <f t="shared" si="155"/>
        <v/>
      </c>
      <c r="DG139" s="185" t="str">
        <f t="shared" si="156"/>
        <v/>
      </c>
      <c r="DH139" s="77"/>
      <c r="DI139" s="69"/>
      <c r="DJ139" s="181" t="str">
        <f>IF(DL139="","",IF(ISNUMBER(MATCH(DL139,$DL$6:DL138,0)),"",CJ139))</f>
        <v/>
      </c>
      <c r="DK139" s="181" t="str">
        <f t="shared" si="126"/>
        <v/>
      </c>
      <c r="DL139" s="181" t="str">
        <f t="shared" si="126"/>
        <v/>
      </c>
      <c r="DM139" s="177" t="str">
        <f t="shared" si="157"/>
        <v/>
      </c>
      <c r="DN139" s="177" t="str">
        <f t="shared" si="158"/>
        <v/>
      </c>
      <c r="DO139" s="181" t="str">
        <f t="shared" si="129"/>
        <v/>
      </c>
      <c r="DP139" s="51"/>
      <c r="DQ139" s="51"/>
      <c r="DR139" s="51"/>
      <c r="EA139" s="227">
        <f t="shared" si="159"/>
        <v>0</v>
      </c>
      <c r="EB139" s="227">
        <f t="shared" si="130"/>
        <v>1</v>
      </c>
      <c r="EC139" s="227">
        <f t="shared" si="160"/>
        <v>1900</v>
      </c>
      <c r="EE139" s="227" t="str">
        <f t="shared" si="161"/>
        <v/>
      </c>
      <c r="EF139" s="227" t="str">
        <f t="shared" si="131"/>
        <v/>
      </c>
      <c r="EG139" s="227" t="str">
        <f t="shared" si="162"/>
        <v/>
      </c>
      <c r="EI139" s="227" t="str">
        <f t="shared" si="163"/>
        <v/>
      </c>
      <c r="EJ139" s="227" t="str">
        <f t="shared" si="132"/>
        <v/>
      </c>
      <c r="EK139" s="227" t="str">
        <f t="shared" si="164"/>
        <v/>
      </c>
      <c r="EM139" s="227" t="str">
        <f t="shared" si="165"/>
        <v/>
      </c>
      <c r="EN139" s="227" t="str">
        <f t="shared" si="133"/>
        <v/>
      </c>
      <c r="EO139" s="227" t="str">
        <f t="shared" si="166"/>
        <v/>
      </c>
      <c r="EQ139" s="227" t="str">
        <f t="shared" si="167"/>
        <v/>
      </c>
      <c r="ER139" s="227" t="str">
        <f t="shared" si="134"/>
        <v/>
      </c>
      <c r="ES139" s="227" t="str">
        <f t="shared" si="168"/>
        <v/>
      </c>
    </row>
    <row r="140" spans="7:149" x14ac:dyDescent="0.25">
      <c r="G140" s="52"/>
      <c r="H140" s="52"/>
      <c r="I140" s="224" t="str">
        <f t="shared" si="135"/>
        <v/>
      </c>
      <c r="J140" s="224" t="str">
        <f t="shared" si="136"/>
        <v/>
      </c>
      <c r="K140" s="52"/>
      <c r="L140" s="224" t="str">
        <f>IF(P140="","",IF(ISNUMBER(MATCH(P140,$P$6:P139,0)),"",Y140))</f>
        <v/>
      </c>
      <c r="M140" s="224" t="str">
        <f>IF(Q140="","",IF(ISNUMBER(MATCH(Q140,$Q$6:Q139,0)),"",Y140))</f>
        <v/>
      </c>
      <c r="N140" s="224" t="str">
        <f>IF(R140="","",IF(ISNUMBER(MATCH(R140,$R$6:R139,0)),"",Y140))</f>
        <v/>
      </c>
      <c r="O140" s="224" t="str">
        <f>IF(S140="","",IF(ISNUMBER(MATCH(S140,$S$6:S139,0)),"",Y140))</f>
        <v/>
      </c>
      <c r="P140" s="224" t="str">
        <f t="shared" si="137"/>
        <v/>
      </c>
      <c r="Q140" s="224" t="str">
        <f t="shared" si="138"/>
        <v/>
      </c>
      <c r="R140" s="224" t="str">
        <f t="shared" si="139"/>
        <v/>
      </c>
      <c r="S140" s="224" t="str">
        <f t="shared" si="140"/>
        <v/>
      </c>
      <c r="T140" s="175" t="str">
        <f t="shared" si="141"/>
        <v/>
      </c>
      <c r="U140" s="175" t="str">
        <f t="shared" si="142"/>
        <v/>
      </c>
      <c r="V140" s="175" t="str">
        <f t="shared" si="143"/>
        <v/>
      </c>
      <c r="W140" s="175" t="str">
        <f t="shared" si="144"/>
        <v/>
      </c>
      <c r="X140" s="52"/>
      <c r="Y140" s="248"/>
      <c r="Z140" s="186"/>
      <c r="AA140" s="187"/>
      <c r="AB140" s="187"/>
      <c r="AC140" s="187"/>
      <c r="AD140" s="187"/>
      <c r="AE140" s="187"/>
      <c r="AF140" s="187"/>
      <c r="AG140" s="187"/>
      <c r="AH140" s="187"/>
      <c r="AI140" s="187"/>
      <c r="AJ140" s="187"/>
      <c r="AK140" s="187"/>
      <c r="AL140" s="187"/>
      <c r="AM140" s="187"/>
      <c r="AN140" s="187"/>
      <c r="AO140" s="187"/>
      <c r="AP140" s="187"/>
      <c r="AQ140" s="187"/>
      <c r="AR140" s="187"/>
      <c r="AS140" s="187"/>
      <c r="AT140" s="187"/>
      <c r="AU140" s="187"/>
      <c r="AV140" s="187"/>
      <c r="AW140" s="187"/>
      <c r="AX140" s="187"/>
      <c r="AY140" s="187"/>
      <c r="AZ140" s="187"/>
      <c r="BA140" s="187"/>
      <c r="BB140" s="187"/>
      <c r="BC140" s="187"/>
      <c r="BD140" s="187"/>
      <c r="BE140" s="187"/>
      <c r="BF140" s="187"/>
      <c r="BG140" s="187"/>
      <c r="BH140" s="187"/>
      <c r="BI140" s="187"/>
      <c r="BJ140" s="187"/>
      <c r="BK140" s="187"/>
      <c r="BL140" s="187"/>
      <c r="BM140" s="187"/>
      <c r="BN140" s="187"/>
      <c r="BO140" s="187"/>
      <c r="BP140" s="187"/>
      <c r="BQ140" s="187"/>
      <c r="BR140" s="187"/>
      <c r="BS140" s="187"/>
      <c r="BT140" s="187"/>
      <c r="BU140" s="187"/>
      <c r="BV140" s="187"/>
      <c r="BW140" s="187"/>
      <c r="BX140" s="187"/>
      <c r="BY140" s="227"/>
      <c r="BZ140" s="227"/>
      <c r="CA140" s="227"/>
      <c r="CB140" s="227"/>
      <c r="CC140" s="227"/>
      <c r="CD140" s="224"/>
      <c r="CE140" s="224"/>
      <c r="CF140" s="224"/>
      <c r="CG140" s="224"/>
      <c r="CH140" s="224"/>
      <c r="CJ140" s="252" t="str">
        <f t="shared" si="145"/>
        <v/>
      </c>
      <c r="CK140" s="253" t="str">
        <f>IF(CL140="","",IF(ISNUMBER(MATCH(CL140,$CL$6:CL139,0)),"",CJ140))</f>
        <v/>
      </c>
      <c r="CL140" s="181" t="str">
        <f t="shared" si="146"/>
        <v/>
      </c>
      <c r="CM140" s="175" t="str">
        <f t="shared" si="147"/>
        <v/>
      </c>
      <c r="CN140" s="175" t="str">
        <f t="shared" si="148"/>
        <v/>
      </c>
      <c r="CO140" s="175" t="str">
        <f t="shared" si="149"/>
        <v/>
      </c>
      <c r="CP140" s="59"/>
      <c r="CQ140" s="60"/>
      <c r="CR140" s="181" t="str">
        <f>IF(CS140="","",IF(ISNUMBER(MATCH(CS140,$CS$6:CS139,0)),"",CJ140))</f>
        <v/>
      </c>
      <c r="CS140" s="181" t="str">
        <f t="shared" si="127"/>
        <v/>
      </c>
      <c r="CT140" s="177" t="str">
        <f t="shared" si="150"/>
        <v/>
      </c>
      <c r="CU140" s="177" t="str">
        <f t="shared" si="151"/>
        <v/>
      </c>
      <c r="CV140" s="256" t="str">
        <f>IF(CW140="","",IF(ISNUMBER(MATCH(CW140,$CW$6:CW139,0)),"",CJ140))</f>
        <v/>
      </c>
      <c r="CW140" s="181" t="str">
        <f t="shared" si="128"/>
        <v/>
      </c>
      <c r="CX140" s="178" t="str">
        <f t="shared" si="152"/>
        <v/>
      </c>
      <c r="CY140" s="178" t="str">
        <f t="shared" si="153"/>
        <v/>
      </c>
      <c r="CZ140" s="184" t="str">
        <f t="shared" si="154"/>
        <v/>
      </c>
      <c r="DA140" s="68"/>
      <c r="DB140" s="69"/>
      <c r="DC140" s="181" t="str">
        <f>IF(DE140="","",IF(ISNUMBER(MATCH(DE140,$DE$6:DE139,0)),"",CJ140))</f>
        <v/>
      </c>
      <c r="DD140" s="181" t="str">
        <f t="shared" si="125"/>
        <v/>
      </c>
      <c r="DE140" s="181" t="str">
        <f t="shared" si="125"/>
        <v/>
      </c>
      <c r="DF140" s="177" t="str">
        <f t="shared" si="155"/>
        <v/>
      </c>
      <c r="DG140" s="185" t="str">
        <f t="shared" si="156"/>
        <v/>
      </c>
      <c r="DH140" s="77"/>
      <c r="DI140" s="69"/>
      <c r="DJ140" s="181" t="str">
        <f>IF(DL140="","",IF(ISNUMBER(MATCH(DL140,$DL$6:DL139,0)),"",CJ140))</f>
        <v/>
      </c>
      <c r="DK140" s="181" t="str">
        <f t="shared" si="126"/>
        <v/>
      </c>
      <c r="DL140" s="181" t="str">
        <f t="shared" si="126"/>
        <v/>
      </c>
      <c r="DM140" s="177" t="str">
        <f t="shared" si="157"/>
        <v/>
      </c>
      <c r="DN140" s="177" t="str">
        <f t="shared" si="158"/>
        <v/>
      </c>
      <c r="DO140" s="181" t="str">
        <f t="shared" si="129"/>
        <v/>
      </c>
      <c r="DP140" s="51"/>
      <c r="DQ140" s="51"/>
      <c r="DR140" s="51"/>
      <c r="EA140" s="227">
        <f t="shared" si="159"/>
        <v>0</v>
      </c>
      <c r="EB140" s="227">
        <f t="shared" si="130"/>
        <v>1</v>
      </c>
      <c r="EC140" s="227">
        <f t="shared" si="160"/>
        <v>1900</v>
      </c>
      <c r="EE140" s="227" t="str">
        <f t="shared" si="161"/>
        <v/>
      </c>
      <c r="EF140" s="227" t="str">
        <f t="shared" si="131"/>
        <v/>
      </c>
      <c r="EG140" s="227" t="str">
        <f t="shared" si="162"/>
        <v/>
      </c>
      <c r="EI140" s="227" t="str">
        <f t="shared" si="163"/>
        <v/>
      </c>
      <c r="EJ140" s="227" t="str">
        <f t="shared" si="132"/>
        <v/>
      </c>
      <c r="EK140" s="227" t="str">
        <f t="shared" si="164"/>
        <v/>
      </c>
      <c r="EM140" s="227" t="str">
        <f t="shared" si="165"/>
        <v/>
      </c>
      <c r="EN140" s="227" t="str">
        <f t="shared" si="133"/>
        <v/>
      </c>
      <c r="EO140" s="227" t="str">
        <f t="shared" si="166"/>
        <v/>
      </c>
      <c r="EQ140" s="227" t="str">
        <f t="shared" si="167"/>
        <v/>
      </c>
      <c r="ER140" s="227" t="str">
        <f t="shared" si="134"/>
        <v/>
      </c>
      <c r="ES140" s="227" t="str">
        <f t="shared" si="168"/>
        <v/>
      </c>
    </row>
    <row r="141" spans="7:149" x14ac:dyDescent="0.25">
      <c r="G141" s="52"/>
      <c r="H141" s="52"/>
      <c r="I141" s="224" t="str">
        <f t="shared" si="135"/>
        <v/>
      </c>
      <c r="J141" s="224" t="str">
        <f t="shared" si="136"/>
        <v/>
      </c>
      <c r="K141" s="52"/>
      <c r="L141" s="224" t="str">
        <f>IF(P141="","",IF(ISNUMBER(MATCH(P141,$P$6:P140,0)),"",Y141))</f>
        <v/>
      </c>
      <c r="M141" s="224" t="str">
        <f>IF(Q141="","",IF(ISNUMBER(MATCH(Q141,$Q$6:Q140,0)),"",Y141))</f>
        <v/>
      </c>
      <c r="N141" s="224" t="str">
        <f>IF(R141="","",IF(ISNUMBER(MATCH(R141,$R$6:R140,0)),"",Y141))</f>
        <v/>
      </c>
      <c r="O141" s="224" t="str">
        <f>IF(S141="","",IF(ISNUMBER(MATCH(S141,$S$6:S140,0)),"",Y141))</f>
        <v/>
      </c>
      <c r="P141" s="224" t="str">
        <f t="shared" si="137"/>
        <v/>
      </c>
      <c r="Q141" s="224" t="str">
        <f t="shared" si="138"/>
        <v/>
      </c>
      <c r="R141" s="224" t="str">
        <f t="shared" si="139"/>
        <v/>
      </c>
      <c r="S141" s="224" t="str">
        <f t="shared" si="140"/>
        <v/>
      </c>
      <c r="T141" s="175" t="str">
        <f t="shared" si="141"/>
        <v/>
      </c>
      <c r="U141" s="175" t="str">
        <f t="shared" si="142"/>
        <v/>
      </c>
      <c r="V141" s="175" t="str">
        <f t="shared" si="143"/>
        <v/>
      </c>
      <c r="W141" s="175" t="str">
        <f t="shared" si="144"/>
        <v/>
      </c>
      <c r="X141" s="52"/>
      <c r="Y141" s="248"/>
      <c r="Z141" s="186"/>
      <c r="AA141" s="187"/>
      <c r="AB141" s="187"/>
      <c r="AC141" s="187"/>
      <c r="AD141" s="187"/>
      <c r="AE141" s="187"/>
      <c r="AF141" s="187"/>
      <c r="AG141" s="187"/>
      <c r="AH141" s="187"/>
      <c r="AI141" s="187"/>
      <c r="AJ141" s="187"/>
      <c r="AK141" s="187"/>
      <c r="AL141" s="187"/>
      <c r="AM141" s="187"/>
      <c r="AN141" s="187"/>
      <c r="AO141" s="187"/>
      <c r="AP141" s="187"/>
      <c r="AQ141" s="187"/>
      <c r="AR141" s="187"/>
      <c r="AS141" s="187"/>
      <c r="AT141" s="187"/>
      <c r="AU141" s="187"/>
      <c r="AV141" s="187"/>
      <c r="AW141" s="187"/>
      <c r="AX141" s="187"/>
      <c r="AY141" s="187"/>
      <c r="AZ141" s="187"/>
      <c r="BA141" s="187"/>
      <c r="BB141" s="187"/>
      <c r="BC141" s="187"/>
      <c r="BD141" s="187"/>
      <c r="BE141" s="187"/>
      <c r="BF141" s="187"/>
      <c r="BG141" s="187"/>
      <c r="BH141" s="187"/>
      <c r="BI141" s="187"/>
      <c r="BJ141" s="187"/>
      <c r="BK141" s="187"/>
      <c r="BL141" s="187"/>
      <c r="BM141" s="187"/>
      <c r="BN141" s="187"/>
      <c r="BO141" s="187"/>
      <c r="BP141" s="187"/>
      <c r="BQ141" s="187"/>
      <c r="BR141" s="187"/>
      <c r="BS141" s="187"/>
      <c r="BT141" s="187"/>
      <c r="BU141" s="187"/>
      <c r="BV141" s="187"/>
      <c r="BW141" s="187"/>
      <c r="BX141" s="187"/>
      <c r="BY141" s="227"/>
      <c r="BZ141" s="227"/>
      <c r="CA141" s="227"/>
      <c r="CB141" s="227"/>
      <c r="CC141" s="227"/>
      <c r="CD141" s="224"/>
      <c r="CE141" s="224"/>
      <c r="CF141" s="224"/>
      <c r="CG141" s="224"/>
      <c r="CH141" s="224"/>
      <c r="CJ141" s="252" t="str">
        <f t="shared" si="145"/>
        <v/>
      </c>
      <c r="CK141" s="253" t="str">
        <f>IF(CL141="","",IF(ISNUMBER(MATCH(CL141,$CL$6:CL140,0)),"",CJ141))</f>
        <v/>
      </c>
      <c r="CL141" s="181" t="str">
        <f t="shared" si="146"/>
        <v/>
      </c>
      <c r="CM141" s="175" t="str">
        <f t="shared" si="147"/>
        <v/>
      </c>
      <c r="CN141" s="175" t="str">
        <f t="shared" si="148"/>
        <v/>
      </c>
      <c r="CO141" s="175" t="str">
        <f t="shared" si="149"/>
        <v/>
      </c>
      <c r="CP141" s="59"/>
      <c r="CQ141" s="60"/>
      <c r="CR141" s="181" t="str">
        <f>IF(CS141="","",IF(ISNUMBER(MATCH(CS141,$CS$6:CS140,0)),"",CJ141))</f>
        <v/>
      </c>
      <c r="CS141" s="181" t="str">
        <f t="shared" si="127"/>
        <v/>
      </c>
      <c r="CT141" s="177" t="str">
        <f t="shared" si="150"/>
        <v/>
      </c>
      <c r="CU141" s="177" t="str">
        <f t="shared" si="151"/>
        <v/>
      </c>
      <c r="CV141" s="256" t="str">
        <f>IF(CW141="","",IF(ISNUMBER(MATCH(CW141,$CW$6:CW140,0)),"",CJ141))</f>
        <v/>
      </c>
      <c r="CW141" s="181" t="str">
        <f t="shared" si="128"/>
        <v/>
      </c>
      <c r="CX141" s="178" t="str">
        <f t="shared" si="152"/>
        <v/>
      </c>
      <c r="CY141" s="178" t="str">
        <f t="shared" si="153"/>
        <v/>
      </c>
      <c r="CZ141" s="184" t="str">
        <f t="shared" si="154"/>
        <v/>
      </c>
      <c r="DA141" s="68"/>
      <c r="DB141" s="69"/>
      <c r="DC141" s="181" t="str">
        <f>IF(DE141="","",IF(ISNUMBER(MATCH(DE141,$DE$6:DE140,0)),"",CJ141))</f>
        <v/>
      </c>
      <c r="DD141" s="181" t="str">
        <f t="shared" si="125"/>
        <v/>
      </c>
      <c r="DE141" s="181" t="str">
        <f t="shared" si="125"/>
        <v/>
      </c>
      <c r="DF141" s="177" t="str">
        <f t="shared" si="155"/>
        <v/>
      </c>
      <c r="DG141" s="185" t="str">
        <f t="shared" si="156"/>
        <v/>
      </c>
      <c r="DH141" s="77"/>
      <c r="DI141" s="69"/>
      <c r="DJ141" s="181" t="str">
        <f>IF(DL141="","",IF(ISNUMBER(MATCH(DL141,$DL$6:DL140,0)),"",CJ141))</f>
        <v/>
      </c>
      <c r="DK141" s="181" t="str">
        <f t="shared" si="126"/>
        <v/>
      </c>
      <c r="DL141" s="181" t="str">
        <f t="shared" si="126"/>
        <v/>
      </c>
      <c r="DM141" s="177" t="str">
        <f t="shared" si="157"/>
        <v/>
      </c>
      <c r="DN141" s="177" t="str">
        <f t="shared" si="158"/>
        <v/>
      </c>
      <c r="DO141" s="181" t="str">
        <f t="shared" si="129"/>
        <v/>
      </c>
      <c r="DP141" s="51"/>
      <c r="DQ141" s="51"/>
      <c r="DR141" s="51"/>
      <c r="EA141" s="227">
        <f t="shared" si="159"/>
        <v>0</v>
      </c>
      <c r="EB141" s="227">
        <f t="shared" si="130"/>
        <v>1</v>
      </c>
      <c r="EC141" s="227">
        <f t="shared" si="160"/>
        <v>1900</v>
      </c>
      <c r="EE141" s="227" t="str">
        <f t="shared" si="161"/>
        <v/>
      </c>
      <c r="EF141" s="227" t="str">
        <f t="shared" si="131"/>
        <v/>
      </c>
      <c r="EG141" s="227" t="str">
        <f t="shared" si="162"/>
        <v/>
      </c>
      <c r="EI141" s="227" t="str">
        <f t="shared" si="163"/>
        <v/>
      </c>
      <c r="EJ141" s="227" t="str">
        <f t="shared" si="132"/>
        <v/>
      </c>
      <c r="EK141" s="227" t="str">
        <f t="shared" si="164"/>
        <v/>
      </c>
      <c r="EM141" s="227" t="str">
        <f t="shared" si="165"/>
        <v/>
      </c>
      <c r="EN141" s="227" t="str">
        <f t="shared" si="133"/>
        <v/>
      </c>
      <c r="EO141" s="227" t="str">
        <f t="shared" si="166"/>
        <v/>
      </c>
      <c r="EQ141" s="227" t="str">
        <f t="shared" si="167"/>
        <v/>
      </c>
      <c r="ER141" s="227" t="str">
        <f t="shared" si="134"/>
        <v/>
      </c>
      <c r="ES141" s="227" t="str">
        <f t="shared" si="168"/>
        <v/>
      </c>
    </row>
    <row r="142" spans="7:149" x14ac:dyDescent="0.25">
      <c r="G142" s="52"/>
      <c r="H142" s="52"/>
      <c r="I142" s="224" t="str">
        <f t="shared" si="135"/>
        <v/>
      </c>
      <c r="J142" s="224" t="str">
        <f t="shared" si="136"/>
        <v/>
      </c>
      <c r="K142" s="52"/>
      <c r="L142" s="224" t="str">
        <f>IF(P142="","",IF(ISNUMBER(MATCH(P142,$P$6:P141,0)),"",Y142))</f>
        <v/>
      </c>
      <c r="M142" s="224" t="str">
        <f>IF(Q142="","",IF(ISNUMBER(MATCH(Q142,$Q$6:Q141,0)),"",Y142))</f>
        <v/>
      </c>
      <c r="N142" s="224" t="str">
        <f>IF(R142="","",IF(ISNUMBER(MATCH(R142,$R$6:R141,0)),"",Y142))</f>
        <v/>
      </c>
      <c r="O142" s="224" t="str">
        <f>IF(S142="","",IF(ISNUMBER(MATCH(S142,$S$6:S141,0)),"",Y142))</f>
        <v/>
      </c>
      <c r="P142" s="224" t="str">
        <f t="shared" si="137"/>
        <v/>
      </c>
      <c r="Q142" s="224" t="str">
        <f t="shared" si="138"/>
        <v/>
      </c>
      <c r="R142" s="224" t="str">
        <f t="shared" si="139"/>
        <v/>
      </c>
      <c r="S142" s="224" t="str">
        <f t="shared" si="140"/>
        <v/>
      </c>
      <c r="T142" s="175" t="str">
        <f t="shared" si="141"/>
        <v/>
      </c>
      <c r="U142" s="175" t="str">
        <f t="shared" si="142"/>
        <v/>
      </c>
      <c r="V142" s="175" t="str">
        <f t="shared" si="143"/>
        <v/>
      </c>
      <c r="W142" s="175" t="str">
        <f t="shared" si="144"/>
        <v/>
      </c>
      <c r="X142" s="52"/>
      <c r="Y142" s="248"/>
      <c r="Z142" s="186"/>
      <c r="AA142" s="187"/>
      <c r="AB142" s="187"/>
      <c r="AC142" s="187"/>
      <c r="AD142" s="187"/>
      <c r="AE142" s="187"/>
      <c r="AF142" s="187"/>
      <c r="AG142" s="187"/>
      <c r="AH142" s="187"/>
      <c r="AI142" s="187"/>
      <c r="AJ142" s="187"/>
      <c r="AK142" s="187"/>
      <c r="AL142" s="187"/>
      <c r="AM142" s="187"/>
      <c r="AN142" s="187"/>
      <c r="AO142" s="187"/>
      <c r="AP142" s="187"/>
      <c r="AQ142" s="187"/>
      <c r="AR142" s="187"/>
      <c r="AS142" s="187"/>
      <c r="AT142" s="187"/>
      <c r="AU142" s="187"/>
      <c r="AV142" s="187"/>
      <c r="AW142" s="187"/>
      <c r="AX142" s="187"/>
      <c r="AY142" s="187"/>
      <c r="AZ142" s="187"/>
      <c r="BA142" s="187"/>
      <c r="BB142" s="187"/>
      <c r="BC142" s="187"/>
      <c r="BD142" s="187"/>
      <c r="BE142" s="187"/>
      <c r="BF142" s="187"/>
      <c r="BG142" s="187"/>
      <c r="BH142" s="187"/>
      <c r="BI142" s="187"/>
      <c r="BJ142" s="187"/>
      <c r="BK142" s="187"/>
      <c r="BL142" s="187"/>
      <c r="BM142" s="187"/>
      <c r="BN142" s="187"/>
      <c r="BO142" s="187"/>
      <c r="BP142" s="187"/>
      <c r="BQ142" s="187"/>
      <c r="BR142" s="187"/>
      <c r="BS142" s="187"/>
      <c r="BT142" s="187"/>
      <c r="BU142" s="187"/>
      <c r="BV142" s="187"/>
      <c r="BW142" s="187"/>
      <c r="BX142" s="187"/>
      <c r="BY142" s="227"/>
      <c r="BZ142" s="227"/>
      <c r="CA142" s="227"/>
      <c r="CB142" s="227"/>
      <c r="CC142" s="227"/>
      <c r="CD142" s="224"/>
      <c r="CE142" s="224"/>
      <c r="CF142" s="224"/>
      <c r="CG142" s="224"/>
      <c r="CH142" s="224"/>
      <c r="CJ142" s="252" t="str">
        <f t="shared" si="145"/>
        <v/>
      </c>
      <c r="CK142" s="253" t="str">
        <f>IF(CL142="","",IF(ISNUMBER(MATCH(CL142,$CL$6:CL141,0)),"",CJ142))</f>
        <v/>
      </c>
      <c r="CL142" s="181" t="str">
        <f t="shared" si="146"/>
        <v/>
      </c>
      <c r="CM142" s="175" t="str">
        <f t="shared" si="147"/>
        <v/>
      </c>
      <c r="CN142" s="175" t="str">
        <f t="shared" si="148"/>
        <v/>
      </c>
      <c r="CO142" s="175" t="str">
        <f t="shared" si="149"/>
        <v/>
      </c>
      <c r="CP142" s="59"/>
      <c r="CQ142" s="60"/>
      <c r="CR142" s="181" t="str">
        <f>IF(CS142="","",IF(ISNUMBER(MATCH(CS142,$CS$6:CS141,0)),"",CJ142))</f>
        <v/>
      </c>
      <c r="CS142" s="181" t="str">
        <f t="shared" si="127"/>
        <v/>
      </c>
      <c r="CT142" s="177" t="str">
        <f t="shared" si="150"/>
        <v/>
      </c>
      <c r="CU142" s="177" t="str">
        <f t="shared" si="151"/>
        <v/>
      </c>
      <c r="CV142" s="256" t="str">
        <f>IF(CW142="","",IF(ISNUMBER(MATCH(CW142,$CW$6:CW141,0)),"",CJ142))</f>
        <v/>
      </c>
      <c r="CW142" s="181" t="str">
        <f t="shared" si="128"/>
        <v/>
      </c>
      <c r="CX142" s="178" t="str">
        <f t="shared" si="152"/>
        <v/>
      </c>
      <c r="CY142" s="178" t="str">
        <f t="shared" si="153"/>
        <v/>
      </c>
      <c r="CZ142" s="184" t="str">
        <f t="shared" si="154"/>
        <v/>
      </c>
      <c r="DA142" s="68"/>
      <c r="DB142" s="69"/>
      <c r="DC142" s="181" t="str">
        <f>IF(DE142="","",IF(ISNUMBER(MATCH(DE142,$DE$6:DE141,0)),"",CJ142))</f>
        <v/>
      </c>
      <c r="DD142" s="181" t="str">
        <f t="shared" si="125"/>
        <v/>
      </c>
      <c r="DE142" s="181" t="str">
        <f t="shared" si="125"/>
        <v/>
      </c>
      <c r="DF142" s="177" t="str">
        <f t="shared" si="155"/>
        <v/>
      </c>
      <c r="DG142" s="185" t="str">
        <f t="shared" si="156"/>
        <v/>
      </c>
      <c r="DH142" s="77"/>
      <c r="DI142" s="69"/>
      <c r="DJ142" s="181" t="str">
        <f>IF(DL142="","",IF(ISNUMBER(MATCH(DL142,$DL$6:DL141,0)),"",CJ142))</f>
        <v/>
      </c>
      <c r="DK142" s="181" t="str">
        <f t="shared" si="126"/>
        <v/>
      </c>
      <c r="DL142" s="181" t="str">
        <f t="shared" si="126"/>
        <v/>
      </c>
      <c r="DM142" s="177" t="str">
        <f t="shared" si="157"/>
        <v/>
      </c>
      <c r="DN142" s="177" t="str">
        <f t="shared" si="158"/>
        <v/>
      </c>
      <c r="DO142" s="181" t="str">
        <f t="shared" si="129"/>
        <v/>
      </c>
      <c r="DP142" s="51"/>
      <c r="DQ142" s="51"/>
      <c r="DR142" s="51"/>
      <c r="EA142" s="227">
        <f t="shared" si="159"/>
        <v>0</v>
      </c>
      <c r="EB142" s="227">
        <f t="shared" si="130"/>
        <v>1</v>
      </c>
      <c r="EC142" s="227">
        <f t="shared" si="160"/>
        <v>1900</v>
      </c>
      <c r="EE142" s="227" t="str">
        <f t="shared" si="161"/>
        <v/>
      </c>
      <c r="EF142" s="227" t="str">
        <f t="shared" si="131"/>
        <v/>
      </c>
      <c r="EG142" s="227" t="str">
        <f t="shared" si="162"/>
        <v/>
      </c>
      <c r="EI142" s="227" t="str">
        <f t="shared" si="163"/>
        <v/>
      </c>
      <c r="EJ142" s="227" t="str">
        <f t="shared" si="132"/>
        <v/>
      </c>
      <c r="EK142" s="227" t="str">
        <f t="shared" si="164"/>
        <v/>
      </c>
      <c r="EM142" s="227" t="str">
        <f t="shared" si="165"/>
        <v/>
      </c>
      <c r="EN142" s="227" t="str">
        <f t="shared" si="133"/>
        <v/>
      </c>
      <c r="EO142" s="227" t="str">
        <f t="shared" si="166"/>
        <v/>
      </c>
      <c r="EQ142" s="227" t="str">
        <f t="shared" si="167"/>
        <v/>
      </c>
      <c r="ER142" s="227" t="str">
        <f t="shared" si="134"/>
        <v/>
      </c>
      <c r="ES142" s="227" t="str">
        <f t="shared" si="168"/>
        <v/>
      </c>
    </row>
    <row r="143" spans="7:149" x14ac:dyDescent="0.25">
      <c r="G143" s="52"/>
      <c r="H143" s="52"/>
      <c r="I143" s="224" t="str">
        <f t="shared" si="135"/>
        <v/>
      </c>
      <c r="J143" s="224" t="str">
        <f t="shared" si="136"/>
        <v/>
      </c>
      <c r="K143" s="52"/>
      <c r="L143" s="224" t="str">
        <f>IF(P143="","",IF(ISNUMBER(MATCH(P143,$P$6:P142,0)),"",Y143))</f>
        <v/>
      </c>
      <c r="M143" s="224" t="str">
        <f>IF(Q143="","",IF(ISNUMBER(MATCH(Q143,$Q$6:Q142,0)),"",Y143))</f>
        <v/>
      </c>
      <c r="N143" s="224" t="str">
        <f>IF(R143="","",IF(ISNUMBER(MATCH(R143,$R$6:R142,0)),"",Y143))</f>
        <v/>
      </c>
      <c r="O143" s="224" t="str">
        <f>IF(S143="","",IF(ISNUMBER(MATCH(S143,$S$6:S142,0)),"",Y143))</f>
        <v/>
      </c>
      <c r="P143" s="224" t="str">
        <f t="shared" si="137"/>
        <v/>
      </c>
      <c r="Q143" s="224" t="str">
        <f t="shared" si="138"/>
        <v/>
      </c>
      <c r="R143" s="224" t="str">
        <f t="shared" si="139"/>
        <v/>
      </c>
      <c r="S143" s="224" t="str">
        <f t="shared" si="140"/>
        <v/>
      </c>
      <c r="T143" s="175" t="str">
        <f t="shared" si="141"/>
        <v/>
      </c>
      <c r="U143" s="175" t="str">
        <f t="shared" si="142"/>
        <v/>
      </c>
      <c r="V143" s="175" t="str">
        <f t="shared" si="143"/>
        <v/>
      </c>
      <c r="W143" s="175" t="str">
        <f t="shared" si="144"/>
        <v/>
      </c>
      <c r="X143" s="52"/>
      <c r="Y143" s="248"/>
      <c r="Z143" s="186"/>
      <c r="AA143" s="187"/>
      <c r="AB143" s="187"/>
      <c r="AC143" s="187"/>
      <c r="AD143" s="187"/>
      <c r="AE143" s="187"/>
      <c r="AF143" s="187"/>
      <c r="AG143" s="187"/>
      <c r="AH143" s="187"/>
      <c r="AI143" s="187"/>
      <c r="AJ143" s="187"/>
      <c r="AK143" s="187"/>
      <c r="AL143" s="187"/>
      <c r="AM143" s="187"/>
      <c r="AN143" s="187"/>
      <c r="AO143" s="187"/>
      <c r="AP143" s="187"/>
      <c r="AQ143" s="187"/>
      <c r="AR143" s="187"/>
      <c r="AS143" s="187"/>
      <c r="AT143" s="187"/>
      <c r="AU143" s="187"/>
      <c r="AV143" s="187"/>
      <c r="AW143" s="187"/>
      <c r="AX143" s="187"/>
      <c r="AY143" s="187"/>
      <c r="AZ143" s="187"/>
      <c r="BA143" s="187"/>
      <c r="BB143" s="187"/>
      <c r="BC143" s="187"/>
      <c r="BD143" s="187"/>
      <c r="BE143" s="187"/>
      <c r="BF143" s="187"/>
      <c r="BG143" s="187"/>
      <c r="BH143" s="187"/>
      <c r="BI143" s="187"/>
      <c r="BJ143" s="187"/>
      <c r="BK143" s="187"/>
      <c r="BL143" s="187"/>
      <c r="BM143" s="187"/>
      <c r="BN143" s="187"/>
      <c r="BO143" s="187"/>
      <c r="BP143" s="187"/>
      <c r="BQ143" s="187"/>
      <c r="BR143" s="187"/>
      <c r="BS143" s="187"/>
      <c r="BT143" s="187"/>
      <c r="BU143" s="187"/>
      <c r="BV143" s="187"/>
      <c r="BW143" s="187"/>
      <c r="BX143" s="187"/>
      <c r="BY143" s="227"/>
      <c r="BZ143" s="227"/>
      <c r="CA143" s="227"/>
      <c r="CB143" s="227"/>
      <c r="CC143" s="227"/>
      <c r="CD143" s="224"/>
      <c r="CE143" s="224"/>
      <c r="CF143" s="224"/>
      <c r="CG143" s="224"/>
      <c r="CH143" s="224"/>
      <c r="CJ143" s="252" t="str">
        <f t="shared" si="145"/>
        <v/>
      </c>
      <c r="CK143" s="253" t="str">
        <f>IF(CL143="","",IF(ISNUMBER(MATCH(CL143,$CL$6:CL142,0)),"",CJ143))</f>
        <v/>
      </c>
      <c r="CL143" s="181" t="str">
        <f t="shared" si="146"/>
        <v/>
      </c>
      <c r="CM143" s="175" t="str">
        <f t="shared" si="147"/>
        <v/>
      </c>
      <c r="CN143" s="175" t="str">
        <f t="shared" si="148"/>
        <v/>
      </c>
      <c r="CO143" s="175" t="str">
        <f t="shared" si="149"/>
        <v/>
      </c>
      <c r="CP143" s="59"/>
      <c r="CQ143" s="60"/>
      <c r="CR143" s="181" t="str">
        <f>IF(CS143="","",IF(ISNUMBER(MATCH(CS143,$CS$6:CS142,0)),"",CJ143))</f>
        <v/>
      </c>
      <c r="CS143" s="181" t="str">
        <f t="shared" si="127"/>
        <v/>
      </c>
      <c r="CT143" s="177" t="str">
        <f t="shared" si="150"/>
        <v/>
      </c>
      <c r="CU143" s="177" t="str">
        <f t="shared" si="151"/>
        <v/>
      </c>
      <c r="CV143" s="256" t="str">
        <f>IF(CW143="","",IF(ISNUMBER(MATCH(CW143,$CW$6:CW142,0)),"",CJ143))</f>
        <v/>
      </c>
      <c r="CW143" s="181" t="str">
        <f t="shared" si="128"/>
        <v/>
      </c>
      <c r="CX143" s="178" t="str">
        <f t="shared" si="152"/>
        <v/>
      </c>
      <c r="CY143" s="178" t="str">
        <f t="shared" si="153"/>
        <v/>
      </c>
      <c r="CZ143" s="184" t="str">
        <f t="shared" si="154"/>
        <v/>
      </c>
      <c r="DA143" s="68"/>
      <c r="DB143" s="69"/>
      <c r="DC143" s="181" t="str">
        <f>IF(DE143="","",IF(ISNUMBER(MATCH(DE143,$DE$6:DE142,0)),"",CJ143))</f>
        <v/>
      </c>
      <c r="DD143" s="181" t="str">
        <f t="shared" si="125"/>
        <v/>
      </c>
      <c r="DE143" s="181" t="str">
        <f t="shared" si="125"/>
        <v/>
      </c>
      <c r="DF143" s="177" t="str">
        <f t="shared" si="155"/>
        <v/>
      </c>
      <c r="DG143" s="185" t="str">
        <f t="shared" si="156"/>
        <v/>
      </c>
      <c r="DH143" s="77"/>
      <c r="DI143" s="69"/>
      <c r="DJ143" s="181" t="str">
        <f>IF(DL143="","",IF(ISNUMBER(MATCH(DL143,$DL$6:DL142,0)),"",CJ143))</f>
        <v/>
      </c>
      <c r="DK143" s="181" t="str">
        <f t="shared" si="126"/>
        <v/>
      </c>
      <c r="DL143" s="181" t="str">
        <f t="shared" si="126"/>
        <v/>
      </c>
      <c r="DM143" s="177" t="str">
        <f t="shared" si="157"/>
        <v/>
      </c>
      <c r="DN143" s="177" t="str">
        <f t="shared" si="158"/>
        <v/>
      </c>
      <c r="DO143" s="181" t="str">
        <f t="shared" si="129"/>
        <v/>
      </c>
      <c r="DP143" s="51"/>
      <c r="DQ143" s="51"/>
      <c r="DR143" s="51"/>
      <c r="EA143" s="227">
        <f t="shared" si="159"/>
        <v>0</v>
      </c>
      <c r="EB143" s="227">
        <f t="shared" si="130"/>
        <v>1</v>
      </c>
      <c r="EC143" s="227">
        <f t="shared" si="160"/>
        <v>1900</v>
      </c>
      <c r="EE143" s="227" t="str">
        <f t="shared" si="161"/>
        <v/>
      </c>
      <c r="EF143" s="227" t="str">
        <f t="shared" si="131"/>
        <v/>
      </c>
      <c r="EG143" s="227" t="str">
        <f t="shared" si="162"/>
        <v/>
      </c>
      <c r="EI143" s="227" t="str">
        <f t="shared" si="163"/>
        <v/>
      </c>
      <c r="EJ143" s="227" t="str">
        <f t="shared" si="132"/>
        <v/>
      </c>
      <c r="EK143" s="227" t="str">
        <f t="shared" si="164"/>
        <v/>
      </c>
      <c r="EM143" s="227" t="str">
        <f t="shared" si="165"/>
        <v/>
      </c>
      <c r="EN143" s="227" t="str">
        <f t="shared" si="133"/>
        <v/>
      </c>
      <c r="EO143" s="227" t="str">
        <f t="shared" si="166"/>
        <v/>
      </c>
      <c r="EQ143" s="227" t="str">
        <f t="shared" si="167"/>
        <v/>
      </c>
      <c r="ER143" s="227" t="str">
        <f t="shared" si="134"/>
        <v/>
      </c>
      <c r="ES143" s="227" t="str">
        <f t="shared" si="168"/>
        <v/>
      </c>
    </row>
    <row r="144" spans="7:149" x14ac:dyDescent="0.25">
      <c r="G144" s="52"/>
      <c r="H144" s="52"/>
      <c r="I144" s="224" t="str">
        <f t="shared" si="135"/>
        <v/>
      </c>
      <c r="J144" s="224" t="str">
        <f t="shared" si="136"/>
        <v/>
      </c>
      <c r="K144" s="52"/>
      <c r="L144" s="224" t="str">
        <f>IF(P144="","",IF(ISNUMBER(MATCH(P144,$P$6:P143,0)),"",Y144))</f>
        <v/>
      </c>
      <c r="M144" s="224" t="str">
        <f>IF(Q144="","",IF(ISNUMBER(MATCH(Q144,$Q$6:Q143,0)),"",Y144))</f>
        <v/>
      </c>
      <c r="N144" s="224" t="str">
        <f>IF(R144="","",IF(ISNUMBER(MATCH(R144,$R$6:R143,0)),"",Y144))</f>
        <v/>
      </c>
      <c r="O144" s="224" t="str">
        <f>IF(S144="","",IF(ISNUMBER(MATCH(S144,$S$6:S143,0)),"",Y144))</f>
        <v/>
      </c>
      <c r="P144" s="224" t="str">
        <f t="shared" si="137"/>
        <v/>
      </c>
      <c r="Q144" s="224" t="str">
        <f t="shared" si="138"/>
        <v/>
      </c>
      <c r="R144" s="224" t="str">
        <f t="shared" si="139"/>
        <v/>
      </c>
      <c r="S144" s="224" t="str">
        <f t="shared" si="140"/>
        <v/>
      </c>
      <c r="T144" s="175" t="str">
        <f t="shared" si="141"/>
        <v/>
      </c>
      <c r="U144" s="175" t="str">
        <f t="shared" si="142"/>
        <v/>
      </c>
      <c r="V144" s="175" t="str">
        <f t="shared" si="143"/>
        <v/>
      </c>
      <c r="W144" s="175" t="str">
        <f t="shared" si="144"/>
        <v/>
      </c>
      <c r="X144" s="52"/>
      <c r="Y144" s="248"/>
      <c r="Z144" s="186"/>
      <c r="AA144" s="187"/>
      <c r="AB144" s="187"/>
      <c r="AC144" s="187"/>
      <c r="AD144" s="187"/>
      <c r="AE144" s="187"/>
      <c r="AF144" s="187"/>
      <c r="AG144" s="187"/>
      <c r="AH144" s="187"/>
      <c r="AI144" s="187"/>
      <c r="AJ144" s="187"/>
      <c r="AK144" s="187"/>
      <c r="AL144" s="187"/>
      <c r="AM144" s="187"/>
      <c r="AN144" s="187"/>
      <c r="AO144" s="187"/>
      <c r="AP144" s="187"/>
      <c r="AQ144" s="187"/>
      <c r="AR144" s="187"/>
      <c r="AS144" s="187"/>
      <c r="AT144" s="187"/>
      <c r="AU144" s="187"/>
      <c r="AV144" s="187"/>
      <c r="AW144" s="187"/>
      <c r="AX144" s="187"/>
      <c r="AY144" s="187"/>
      <c r="AZ144" s="187"/>
      <c r="BA144" s="187"/>
      <c r="BB144" s="187"/>
      <c r="BC144" s="187"/>
      <c r="BD144" s="187"/>
      <c r="BE144" s="187"/>
      <c r="BF144" s="187"/>
      <c r="BG144" s="187"/>
      <c r="BH144" s="187"/>
      <c r="BI144" s="187"/>
      <c r="BJ144" s="187"/>
      <c r="BK144" s="187"/>
      <c r="BL144" s="187"/>
      <c r="BM144" s="187"/>
      <c r="BN144" s="187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227"/>
      <c r="BZ144" s="227"/>
      <c r="CA144" s="227"/>
      <c r="CB144" s="227"/>
      <c r="CC144" s="227"/>
      <c r="CD144" s="224"/>
      <c r="CE144" s="224"/>
      <c r="CF144" s="224"/>
      <c r="CG144" s="224"/>
      <c r="CH144" s="224"/>
      <c r="CJ144" s="252" t="str">
        <f t="shared" si="145"/>
        <v/>
      </c>
      <c r="CK144" s="253" t="str">
        <f>IF(CL144="","",IF(ISNUMBER(MATCH(CL144,$CL$6:CL143,0)),"",CJ144))</f>
        <v/>
      </c>
      <c r="CL144" s="181" t="str">
        <f t="shared" si="146"/>
        <v/>
      </c>
      <c r="CM144" s="175" t="str">
        <f t="shared" si="147"/>
        <v/>
      </c>
      <c r="CN144" s="175" t="str">
        <f t="shared" si="148"/>
        <v/>
      </c>
      <c r="CO144" s="175" t="str">
        <f t="shared" si="149"/>
        <v/>
      </c>
      <c r="CP144" s="59"/>
      <c r="CQ144" s="60"/>
      <c r="CR144" s="181" t="str">
        <f>IF(CS144="","",IF(ISNUMBER(MATCH(CS144,$CS$6:CS143,0)),"",CJ144))</f>
        <v/>
      </c>
      <c r="CS144" s="181" t="str">
        <f t="shared" si="127"/>
        <v/>
      </c>
      <c r="CT144" s="177" t="str">
        <f t="shared" si="150"/>
        <v/>
      </c>
      <c r="CU144" s="177" t="str">
        <f t="shared" si="151"/>
        <v/>
      </c>
      <c r="CV144" s="256" t="str">
        <f>IF(CW144="","",IF(ISNUMBER(MATCH(CW144,$CW$6:CW143,0)),"",CJ144))</f>
        <v/>
      </c>
      <c r="CW144" s="181" t="str">
        <f t="shared" si="128"/>
        <v/>
      </c>
      <c r="CX144" s="178" t="str">
        <f t="shared" si="152"/>
        <v/>
      </c>
      <c r="CY144" s="178" t="str">
        <f t="shared" si="153"/>
        <v/>
      </c>
      <c r="CZ144" s="184" t="str">
        <f t="shared" si="154"/>
        <v/>
      </c>
      <c r="DA144" s="68"/>
      <c r="DB144" s="69"/>
      <c r="DC144" s="181" t="str">
        <f>IF(DE144="","",IF(ISNUMBER(MATCH(DE144,$DE$6:DE143,0)),"",CJ144))</f>
        <v/>
      </c>
      <c r="DD144" s="181" t="str">
        <f t="shared" si="125"/>
        <v/>
      </c>
      <c r="DE144" s="181" t="str">
        <f t="shared" si="125"/>
        <v/>
      </c>
      <c r="DF144" s="177" t="str">
        <f t="shared" si="155"/>
        <v/>
      </c>
      <c r="DG144" s="185" t="str">
        <f t="shared" si="156"/>
        <v/>
      </c>
      <c r="DH144" s="77"/>
      <c r="DI144" s="69"/>
      <c r="DJ144" s="181" t="str">
        <f>IF(DL144="","",IF(ISNUMBER(MATCH(DL144,$DL$6:DL143,0)),"",CJ144))</f>
        <v/>
      </c>
      <c r="DK144" s="181" t="str">
        <f t="shared" si="126"/>
        <v/>
      </c>
      <c r="DL144" s="181" t="str">
        <f t="shared" si="126"/>
        <v/>
      </c>
      <c r="DM144" s="177" t="str">
        <f t="shared" si="157"/>
        <v/>
      </c>
      <c r="DN144" s="177" t="str">
        <f t="shared" si="158"/>
        <v/>
      </c>
      <c r="DO144" s="181" t="str">
        <f t="shared" si="129"/>
        <v/>
      </c>
      <c r="DP144" s="51"/>
      <c r="DQ144" s="51"/>
      <c r="DR144" s="51"/>
      <c r="EA144" s="227">
        <f t="shared" si="159"/>
        <v>0</v>
      </c>
      <c r="EB144" s="227">
        <f t="shared" si="130"/>
        <v>1</v>
      </c>
      <c r="EC144" s="227">
        <f t="shared" si="160"/>
        <v>1900</v>
      </c>
      <c r="EE144" s="227" t="str">
        <f t="shared" si="161"/>
        <v/>
      </c>
      <c r="EF144" s="227" t="str">
        <f t="shared" si="131"/>
        <v/>
      </c>
      <c r="EG144" s="227" t="str">
        <f t="shared" si="162"/>
        <v/>
      </c>
      <c r="EI144" s="227" t="str">
        <f t="shared" si="163"/>
        <v/>
      </c>
      <c r="EJ144" s="227" t="str">
        <f t="shared" si="132"/>
        <v/>
      </c>
      <c r="EK144" s="227" t="str">
        <f t="shared" si="164"/>
        <v/>
      </c>
      <c r="EM144" s="227" t="str">
        <f t="shared" si="165"/>
        <v/>
      </c>
      <c r="EN144" s="227" t="str">
        <f t="shared" si="133"/>
        <v/>
      </c>
      <c r="EO144" s="227" t="str">
        <f t="shared" si="166"/>
        <v/>
      </c>
      <c r="EQ144" s="227" t="str">
        <f t="shared" si="167"/>
        <v/>
      </c>
      <c r="ER144" s="227" t="str">
        <f t="shared" si="134"/>
        <v/>
      </c>
      <c r="ES144" s="227" t="str">
        <f t="shared" si="168"/>
        <v/>
      </c>
    </row>
    <row r="145" spans="7:149" x14ac:dyDescent="0.25">
      <c r="G145" s="52"/>
      <c r="H145" s="52"/>
      <c r="I145" s="224" t="str">
        <f t="shared" si="135"/>
        <v/>
      </c>
      <c r="J145" s="224" t="str">
        <f t="shared" si="136"/>
        <v/>
      </c>
      <c r="K145" s="52"/>
      <c r="L145" s="224" t="str">
        <f>IF(P145="","",IF(ISNUMBER(MATCH(P145,$P$6:P144,0)),"",Y145))</f>
        <v/>
      </c>
      <c r="M145" s="224" t="str">
        <f>IF(Q145="","",IF(ISNUMBER(MATCH(Q145,$Q$6:Q144,0)),"",Y145))</f>
        <v/>
      </c>
      <c r="N145" s="224" t="str">
        <f>IF(R145="","",IF(ISNUMBER(MATCH(R145,$R$6:R144,0)),"",Y145))</f>
        <v/>
      </c>
      <c r="O145" s="224" t="str">
        <f>IF(S145="","",IF(ISNUMBER(MATCH(S145,$S$6:S144,0)),"",Y145))</f>
        <v/>
      </c>
      <c r="P145" s="224" t="str">
        <f t="shared" si="137"/>
        <v/>
      </c>
      <c r="Q145" s="224" t="str">
        <f t="shared" si="138"/>
        <v/>
      </c>
      <c r="R145" s="224" t="str">
        <f t="shared" si="139"/>
        <v/>
      </c>
      <c r="S145" s="224" t="str">
        <f t="shared" si="140"/>
        <v/>
      </c>
      <c r="T145" s="175" t="str">
        <f t="shared" si="141"/>
        <v/>
      </c>
      <c r="U145" s="175" t="str">
        <f t="shared" si="142"/>
        <v/>
      </c>
      <c r="V145" s="175" t="str">
        <f t="shared" si="143"/>
        <v/>
      </c>
      <c r="W145" s="175" t="str">
        <f t="shared" si="144"/>
        <v/>
      </c>
      <c r="X145" s="52"/>
      <c r="Y145" s="248"/>
      <c r="Z145" s="186"/>
      <c r="AA145" s="187"/>
      <c r="AB145" s="187"/>
      <c r="AC145" s="187"/>
      <c r="AD145" s="187"/>
      <c r="AE145" s="187"/>
      <c r="AF145" s="187"/>
      <c r="AG145" s="187"/>
      <c r="AH145" s="187"/>
      <c r="AI145" s="187"/>
      <c r="AJ145" s="187"/>
      <c r="AK145" s="187"/>
      <c r="AL145" s="187"/>
      <c r="AM145" s="187"/>
      <c r="AN145" s="187"/>
      <c r="AO145" s="187"/>
      <c r="AP145" s="187"/>
      <c r="AQ145" s="187"/>
      <c r="AR145" s="187"/>
      <c r="AS145" s="187"/>
      <c r="AT145" s="187"/>
      <c r="AU145" s="187"/>
      <c r="AV145" s="187"/>
      <c r="AW145" s="187"/>
      <c r="AX145" s="187"/>
      <c r="AY145" s="187"/>
      <c r="AZ145" s="187"/>
      <c r="BA145" s="187"/>
      <c r="BB145" s="187"/>
      <c r="BC145" s="187"/>
      <c r="BD145" s="187"/>
      <c r="BE145" s="187"/>
      <c r="BF145" s="187"/>
      <c r="BG145" s="187"/>
      <c r="BH145" s="187"/>
      <c r="BI145" s="187"/>
      <c r="BJ145" s="187"/>
      <c r="BK145" s="187"/>
      <c r="BL145" s="187"/>
      <c r="BM145" s="187"/>
      <c r="BN145" s="187"/>
      <c r="BO145" s="187"/>
      <c r="BP145" s="187"/>
      <c r="BQ145" s="187"/>
      <c r="BR145" s="187"/>
      <c r="BS145" s="187"/>
      <c r="BT145" s="187"/>
      <c r="BU145" s="187"/>
      <c r="BV145" s="187"/>
      <c r="BW145" s="187"/>
      <c r="BX145" s="187"/>
      <c r="BY145" s="227"/>
      <c r="BZ145" s="227"/>
      <c r="CA145" s="227"/>
      <c r="CB145" s="227"/>
      <c r="CC145" s="227"/>
      <c r="CD145" s="224"/>
      <c r="CE145" s="224"/>
      <c r="CF145" s="224"/>
      <c r="CG145" s="224"/>
      <c r="CH145" s="224"/>
      <c r="CJ145" s="252" t="str">
        <f t="shared" si="145"/>
        <v/>
      </c>
      <c r="CK145" s="253" t="str">
        <f>IF(CL145="","",IF(ISNUMBER(MATCH(CL145,$CL$6:CL144,0)),"",CJ145))</f>
        <v/>
      </c>
      <c r="CL145" s="181" t="str">
        <f t="shared" si="146"/>
        <v/>
      </c>
      <c r="CM145" s="175" t="str">
        <f t="shared" si="147"/>
        <v/>
      </c>
      <c r="CN145" s="175" t="str">
        <f t="shared" si="148"/>
        <v/>
      </c>
      <c r="CO145" s="175" t="str">
        <f t="shared" si="149"/>
        <v/>
      </c>
      <c r="CP145" s="59"/>
      <c r="CQ145" s="60"/>
      <c r="CR145" s="181" t="str">
        <f>IF(CS145="","",IF(ISNUMBER(MATCH(CS145,$CS$6:CS144,0)),"",CJ145))</f>
        <v/>
      </c>
      <c r="CS145" s="181" t="str">
        <f t="shared" si="127"/>
        <v/>
      </c>
      <c r="CT145" s="177" t="str">
        <f t="shared" si="150"/>
        <v/>
      </c>
      <c r="CU145" s="177" t="str">
        <f t="shared" si="151"/>
        <v/>
      </c>
      <c r="CV145" s="256" t="str">
        <f>IF(CW145="","",IF(ISNUMBER(MATCH(CW145,$CW$6:CW144,0)),"",CJ145))</f>
        <v/>
      </c>
      <c r="CW145" s="181" t="str">
        <f t="shared" si="128"/>
        <v/>
      </c>
      <c r="CX145" s="178" t="str">
        <f t="shared" si="152"/>
        <v/>
      </c>
      <c r="CY145" s="178" t="str">
        <f t="shared" si="153"/>
        <v/>
      </c>
      <c r="CZ145" s="184" t="str">
        <f t="shared" si="154"/>
        <v/>
      </c>
      <c r="DA145" s="68"/>
      <c r="DB145" s="69"/>
      <c r="DC145" s="181" t="str">
        <f>IF(DE145="","",IF(ISNUMBER(MATCH(DE145,$DE$6:DE144,0)),"",CJ145))</f>
        <v/>
      </c>
      <c r="DD145" s="181" t="str">
        <f t="shared" si="125"/>
        <v/>
      </c>
      <c r="DE145" s="181" t="str">
        <f t="shared" si="125"/>
        <v/>
      </c>
      <c r="DF145" s="177" t="str">
        <f t="shared" si="155"/>
        <v/>
      </c>
      <c r="DG145" s="185" t="str">
        <f t="shared" si="156"/>
        <v/>
      </c>
      <c r="DH145" s="77"/>
      <c r="DI145" s="69"/>
      <c r="DJ145" s="181" t="str">
        <f>IF(DL145="","",IF(ISNUMBER(MATCH(DL145,$DL$6:DL144,0)),"",CJ145))</f>
        <v/>
      </c>
      <c r="DK145" s="181" t="str">
        <f t="shared" si="126"/>
        <v/>
      </c>
      <c r="DL145" s="181" t="str">
        <f t="shared" si="126"/>
        <v/>
      </c>
      <c r="DM145" s="177" t="str">
        <f t="shared" si="157"/>
        <v/>
      </c>
      <c r="DN145" s="177" t="str">
        <f t="shared" si="158"/>
        <v/>
      </c>
      <c r="DO145" s="181" t="str">
        <f t="shared" si="129"/>
        <v/>
      </c>
      <c r="DP145" s="51"/>
      <c r="DQ145" s="51"/>
      <c r="DR145" s="51"/>
      <c r="EA145" s="227">
        <f t="shared" si="159"/>
        <v>0</v>
      </c>
      <c r="EB145" s="227">
        <f t="shared" si="130"/>
        <v>1</v>
      </c>
      <c r="EC145" s="227">
        <f t="shared" si="160"/>
        <v>1900</v>
      </c>
      <c r="EE145" s="227" t="str">
        <f t="shared" si="161"/>
        <v/>
      </c>
      <c r="EF145" s="227" t="str">
        <f t="shared" si="131"/>
        <v/>
      </c>
      <c r="EG145" s="227" t="str">
        <f t="shared" si="162"/>
        <v/>
      </c>
      <c r="EI145" s="227" t="str">
        <f t="shared" si="163"/>
        <v/>
      </c>
      <c r="EJ145" s="227" t="str">
        <f t="shared" si="132"/>
        <v/>
      </c>
      <c r="EK145" s="227" t="str">
        <f t="shared" si="164"/>
        <v/>
      </c>
      <c r="EM145" s="227" t="str">
        <f t="shared" si="165"/>
        <v/>
      </c>
      <c r="EN145" s="227" t="str">
        <f t="shared" si="133"/>
        <v/>
      </c>
      <c r="EO145" s="227" t="str">
        <f t="shared" si="166"/>
        <v/>
      </c>
      <c r="EQ145" s="227" t="str">
        <f t="shared" si="167"/>
        <v/>
      </c>
      <c r="ER145" s="227" t="str">
        <f t="shared" si="134"/>
        <v/>
      </c>
      <c r="ES145" s="227" t="str">
        <f t="shared" si="168"/>
        <v/>
      </c>
    </row>
    <row r="146" spans="7:149" x14ac:dyDescent="0.25">
      <c r="G146" s="52"/>
      <c r="H146" s="52"/>
      <c r="I146" s="224" t="str">
        <f t="shared" si="135"/>
        <v/>
      </c>
      <c r="J146" s="224" t="str">
        <f t="shared" si="136"/>
        <v/>
      </c>
      <c r="K146" s="52"/>
      <c r="L146" s="224" t="str">
        <f>IF(P146="","",IF(ISNUMBER(MATCH(P146,$P$6:P145,0)),"",Y146))</f>
        <v/>
      </c>
      <c r="M146" s="224" t="str">
        <f>IF(Q146="","",IF(ISNUMBER(MATCH(Q146,$Q$6:Q145,0)),"",Y146))</f>
        <v/>
      </c>
      <c r="N146" s="224" t="str">
        <f>IF(R146="","",IF(ISNUMBER(MATCH(R146,$R$6:R145,0)),"",Y146))</f>
        <v/>
      </c>
      <c r="O146" s="224" t="str">
        <f>IF(S146="","",IF(ISNUMBER(MATCH(S146,$S$6:S145,0)),"",Y146))</f>
        <v/>
      </c>
      <c r="P146" s="224" t="str">
        <f t="shared" si="137"/>
        <v/>
      </c>
      <c r="Q146" s="224" t="str">
        <f t="shared" si="138"/>
        <v/>
      </c>
      <c r="R146" s="224" t="str">
        <f t="shared" si="139"/>
        <v/>
      </c>
      <c r="S146" s="224" t="str">
        <f t="shared" si="140"/>
        <v/>
      </c>
      <c r="T146" s="175" t="str">
        <f t="shared" si="141"/>
        <v/>
      </c>
      <c r="U146" s="175" t="str">
        <f t="shared" si="142"/>
        <v/>
      </c>
      <c r="V146" s="175" t="str">
        <f t="shared" si="143"/>
        <v/>
      </c>
      <c r="W146" s="175" t="str">
        <f t="shared" si="144"/>
        <v/>
      </c>
      <c r="X146" s="52"/>
      <c r="Y146" s="248"/>
      <c r="Z146" s="186"/>
      <c r="AA146" s="187"/>
      <c r="AB146" s="187"/>
      <c r="AC146" s="187"/>
      <c r="AD146" s="187"/>
      <c r="AE146" s="187"/>
      <c r="AF146" s="187"/>
      <c r="AG146" s="187"/>
      <c r="AH146" s="187"/>
      <c r="AI146" s="187"/>
      <c r="AJ146" s="187"/>
      <c r="AK146" s="187"/>
      <c r="AL146" s="187"/>
      <c r="AM146" s="187"/>
      <c r="AN146" s="187"/>
      <c r="AO146" s="187"/>
      <c r="AP146" s="187"/>
      <c r="AQ146" s="187"/>
      <c r="AR146" s="187"/>
      <c r="AS146" s="187"/>
      <c r="AT146" s="187"/>
      <c r="AU146" s="187"/>
      <c r="AV146" s="187"/>
      <c r="AW146" s="187"/>
      <c r="AX146" s="187"/>
      <c r="AY146" s="187"/>
      <c r="AZ146" s="187"/>
      <c r="BA146" s="187"/>
      <c r="BB146" s="187"/>
      <c r="BC146" s="187"/>
      <c r="BD146" s="187"/>
      <c r="BE146" s="187"/>
      <c r="BF146" s="187"/>
      <c r="BG146" s="187"/>
      <c r="BH146" s="187"/>
      <c r="BI146" s="187"/>
      <c r="BJ146" s="187"/>
      <c r="BK146" s="187"/>
      <c r="BL146" s="187"/>
      <c r="BM146" s="187"/>
      <c r="BN146" s="187"/>
      <c r="BO146" s="187"/>
      <c r="BP146" s="187"/>
      <c r="BQ146" s="187"/>
      <c r="BR146" s="187"/>
      <c r="BS146" s="187"/>
      <c r="BT146" s="187"/>
      <c r="BU146" s="187"/>
      <c r="BV146" s="187"/>
      <c r="BW146" s="187"/>
      <c r="BX146" s="187"/>
      <c r="BY146" s="227"/>
      <c r="BZ146" s="227"/>
      <c r="CA146" s="227"/>
      <c r="CB146" s="227"/>
      <c r="CC146" s="227"/>
      <c r="CD146" s="224"/>
      <c r="CE146" s="224"/>
      <c r="CF146" s="224"/>
      <c r="CG146" s="224"/>
      <c r="CH146" s="224"/>
      <c r="CJ146" s="252" t="str">
        <f t="shared" si="145"/>
        <v/>
      </c>
      <c r="CK146" s="253" t="str">
        <f>IF(CL146="","",IF(ISNUMBER(MATCH(CL146,$CL$6:CL145,0)),"",CJ146))</f>
        <v/>
      </c>
      <c r="CL146" s="181" t="str">
        <f t="shared" si="146"/>
        <v/>
      </c>
      <c r="CM146" s="175" t="str">
        <f t="shared" si="147"/>
        <v/>
      </c>
      <c r="CN146" s="175" t="str">
        <f t="shared" si="148"/>
        <v/>
      </c>
      <c r="CO146" s="175" t="str">
        <f t="shared" si="149"/>
        <v/>
      </c>
      <c r="CP146" s="59"/>
      <c r="CQ146" s="60"/>
      <c r="CR146" s="181" t="str">
        <f>IF(CS146="","",IF(ISNUMBER(MATCH(CS146,$CS$6:CS145,0)),"",CJ146))</f>
        <v/>
      </c>
      <c r="CS146" s="181" t="str">
        <f t="shared" si="127"/>
        <v/>
      </c>
      <c r="CT146" s="177" t="str">
        <f t="shared" si="150"/>
        <v/>
      </c>
      <c r="CU146" s="177" t="str">
        <f t="shared" si="151"/>
        <v/>
      </c>
      <c r="CV146" s="256" t="str">
        <f>IF(CW146="","",IF(ISNUMBER(MATCH(CW146,$CW$6:CW145,0)),"",CJ146))</f>
        <v/>
      </c>
      <c r="CW146" s="181" t="str">
        <f t="shared" si="128"/>
        <v/>
      </c>
      <c r="CX146" s="178" t="str">
        <f t="shared" si="152"/>
        <v/>
      </c>
      <c r="CY146" s="178" t="str">
        <f t="shared" si="153"/>
        <v/>
      </c>
      <c r="CZ146" s="184" t="str">
        <f t="shared" si="154"/>
        <v/>
      </c>
      <c r="DA146" s="68"/>
      <c r="DB146" s="69"/>
      <c r="DC146" s="181" t="str">
        <f>IF(DE146="","",IF(ISNUMBER(MATCH(DE146,$DE$6:DE145,0)),"",CJ146))</f>
        <v/>
      </c>
      <c r="DD146" s="181" t="str">
        <f t="shared" si="125"/>
        <v/>
      </c>
      <c r="DE146" s="181" t="str">
        <f t="shared" si="125"/>
        <v/>
      </c>
      <c r="DF146" s="177" t="str">
        <f t="shared" si="155"/>
        <v/>
      </c>
      <c r="DG146" s="185" t="str">
        <f t="shared" si="156"/>
        <v/>
      </c>
      <c r="DH146" s="77"/>
      <c r="DI146" s="69"/>
      <c r="DJ146" s="181" t="str">
        <f>IF(DL146="","",IF(ISNUMBER(MATCH(DL146,$DL$6:DL145,0)),"",CJ146))</f>
        <v/>
      </c>
      <c r="DK146" s="181" t="str">
        <f t="shared" si="126"/>
        <v/>
      </c>
      <c r="DL146" s="181" t="str">
        <f t="shared" si="126"/>
        <v/>
      </c>
      <c r="DM146" s="177" t="str">
        <f t="shared" si="157"/>
        <v/>
      </c>
      <c r="DN146" s="177" t="str">
        <f t="shared" si="158"/>
        <v/>
      </c>
      <c r="DO146" s="181" t="str">
        <f t="shared" si="129"/>
        <v/>
      </c>
      <c r="DP146" s="51"/>
      <c r="DQ146" s="51"/>
      <c r="DR146" s="51"/>
      <c r="EA146" s="227">
        <f t="shared" si="159"/>
        <v>0</v>
      </c>
      <c r="EB146" s="227">
        <f t="shared" si="130"/>
        <v>1</v>
      </c>
      <c r="EC146" s="227">
        <f t="shared" si="160"/>
        <v>1900</v>
      </c>
      <c r="EE146" s="227" t="str">
        <f t="shared" si="161"/>
        <v/>
      </c>
      <c r="EF146" s="227" t="str">
        <f t="shared" si="131"/>
        <v/>
      </c>
      <c r="EG146" s="227" t="str">
        <f t="shared" si="162"/>
        <v/>
      </c>
      <c r="EI146" s="227" t="str">
        <f t="shared" si="163"/>
        <v/>
      </c>
      <c r="EJ146" s="227" t="str">
        <f t="shared" si="132"/>
        <v/>
      </c>
      <c r="EK146" s="227" t="str">
        <f t="shared" si="164"/>
        <v/>
      </c>
      <c r="EM146" s="227" t="str">
        <f t="shared" si="165"/>
        <v/>
      </c>
      <c r="EN146" s="227" t="str">
        <f t="shared" si="133"/>
        <v/>
      </c>
      <c r="EO146" s="227" t="str">
        <f t="shared" si="166"/>
        <v/>
      </c>
      <c r="EQ146" s="227" t="str">
        <f t="shared" si="167"/>
        <v/>
      </c>
      <c r="ER146" s="227" t="str">
        <f t="shared" si="134"/>
        <v/>
      </c>
      <c r="ES146" s="227" t="str">
        <f t="shared" si="168"/>
        <v/>
      </c>
    </row>
    <row r="147" spans="7:149" x14ac:dyDescent="0.25">
      <c r="G147" s="52"/>
      <c r="H147" s="52"/>
      <c r="I147" s="224" t="str">
        <f t="shared" si="135"/>
        <v/>
      </c>
      <c r="J147" s="224" t="str">
        <f t="shared" si="136"/>
        <v/>
      </c>
      <c r="K147" s="52"/>
      <c r="L147" s="224" t="str">
        <f>IF(P147="","",IF(ISNUMBER(MATCH(P147,$P$6:P146,0)),"",Y147))</f>
        <v/>
      </c>
      <c r="M147" s="224" t="str">
        <f>IF(Q147="","",IF(ISNUMBER(MATCH(Q147,$Q$6:Q146,0)),"",Y147))</f>
        <v/>
      </c>
      <c r="N147" s="224" t="str">
        <f>IF(R147="","",IF(ISNUMBER(MATCH(R147,$R$6:R146,0)),"",Y147))</f>
        <v/>
      </c>
      <c r="O147" s="224" t="str">
        <f>IF(S147="","",IF(ISNUMBER(MATCH(S147,$S$6:S146,0)),"",Y147))</f>
        <v/>
      </c>
      <c r="P147" s="224" t="str">
        <f t="shared" si="137"/>
        <v/>
      </c>
      <c r="Q147" s="224" t="str">
        <f t="shared" si="138"/>
        <v/>
      </c>
      <c r="R147" s="224" t="str">
        <f t="shared" si="139"/>
        <v/>
      </c>
      <c r="S147" s="224" t="str">
        <f t="shared" si="140"/>
        <v/>
      </c>
      <c r="T147" s="175" t="str">
        <f t="shared" si="141"/>
        <v/>
      </c>
      <c r="U147" s="175" t="str">
        <f t="shared" si="142"/>
        <v/>
      </c>
      <c r="V147" s="175" t="str">
        <f t="shared" si="143"/>
        <v/>
      </c>
      <c r="W147" s="175" t="str">
        <f t="shared" si="144"/>
        <v/>
      </c>
      <c r="X147" s="52"/>
      <c r="Y147" s="248"/>
      <c r="Z147" s="186"/>
      <c r="AA147" s="187"/>
      <c r="AB147" s="187"/>
      <c r="AC147" s="187"/>
      <c r="AD147" s="187"/>
      <c r="AE147" s="187"/>
      <c r="AF147" s="187"/>
      <c r="AG147" s="187"/>
      <c r="AH147" s="187"/>
      <c r="AI147" s="187"/>
      <c r="AJ147" s="187"/>
      <c r="AK147" s="187"/>
      <c r="AL147" s="187"/>
      <c r="AM147" s="187"/>
      <c r="AN147" s="187"/>
      <c r="AO147" s="187"/>
      <c r="AP147" s="187"/>
      <c r="AQ147" s="187"/>
      <c r="AR147" s="187"/>
      <c r="AS147" s="187"/>
      <c r="AT147" s="187"/>
      <c r="AU147" s="187"/>
      <c r="AV147" s="187"/>
      <c r="AW147" s="187"/>
      <c r="AX147" s="187"/>
      <c r="AY147" s="187"/>
      <c r="AZ147" s="187"/>
      <c r="BA147" s="187"/>
      <c r="BB147" s="187"/>
      <c r="BC147" s="187"/>
      <c r="BD147" s="187"/>
      <c r="BE147" s="187"/>
      <c r="BF147" s="187"/>
      <c r="BG147" s="187"/>
      <c r="BH147" s="187"/>
      <c r="BI147" s="187"/>
      <c r="BJ147" s="187"/>
      <c r="BK147" s="187"/>
      <c r="BL147" s="187"/>
      <c r="BM147" s="187"/>
      <c r="BN147" s="187"/>
      <c r="BO147" s="187"/>
      <c r="BP147" s="187"/>
      <c r="BQ147" s="187"/>
      <c r="BR147" s="187"/>
      <c r="BS147" s="187"/>
      <c r="BT147" s="187"/>
      <c r="BU147" s="187"/>
      <c r="BV147" s="187"/>
      <c r="BW147" s="187"/>
      <c r="BX147" s="187"/>
      <c r="BY147" s="227"/>
      <c r="BZ147" s="227"/>
      <c r="CA147" s="227"/>
      <c r="CB147" s="227"/>
      <c r="CC147" s="227"/>
      <c r="CD147" s="224"/>
      <c r="CE147" s="224"/>
      <c r="CF147" s="224"/>
      <c r="CG147" s="224"/>
      <c r="CH147" s="224"/>
      <c r="CJ147" s="252" t="str">
        <f t="shared" si="145"/>
        <v/>
      </c>
      <c r="CK147" s="253" t="str">
        <f>IF(CL147="","",IF(ISNUMBER(MATCH(CL147,$CL$6:CL146,0)),"",CJ147))</f>
        <v/>
      </c>
      <c r="CL147" s="181" t="str">
        <f t="shared" si="146"/>
        <v/>
      </c>
      <c r="CM147" s="175" t="str">
        <f t="shared" si="147"/>
        <v/>
      </c>
      <c r="CN147" s="175" t="str">
        <f t="shared" si="148"/>
        <v/>
      </c>
      <c r="CO147" s="175" t="str">
        <f t="shared" si="149"/>
        <v/>
      </c>
      <c r="CP147" s="59"/>
      <c r="CQ147" s="60"/>
      <c r="CR147" s="181" t="str">
        <f>IF(CS147="","",IF(ISNUMBER(MATCH(CS147,$CS$6:CS146,0)),"",CJ147))</f>
        <v/>
      </c>
      <c r="CS147" s="181" t="str">
        <f t="shared" si="127"/>
        <v/>
      </c>
      <c r="CT147" s="177" t="str">
        <f t="shared" si="150"/>
        <v/>
      </c>
      <c r="CU147" s="177" t="str">
        <f t="shared" si="151"/>
        <v/>
      </c>
      <c r="CV147" s="256" t="str">
        <f>IF(CW147="","",IF(ISNUMBER(MATCH(CW147,$CW$6:CW146,0)),"",CJ147))</f>
        <v/>
      </c>
      <c r="CW147" s="181" t="str">
        <f t="shared" si="128"/>
        <v/>
      </c>
      <c r="CX147" s="178" t="str">
        <f t="shared" si="152"/>
        <v/>
      </c>
      <c r="CY147" s="178" t="str">
        <f t="shared" si="153"/>
        <v/>
      </c>
      <c r="CZ147" s="184" t="str">
        <f t="shared" si="154"/>
        <v/>
      </c>
      <c r="DA147" s="68"/>
      <c r="DB147" s="69"/>
      <c r="DC147" s="181" t="str">
        <f>IF(DE147="","",IF(ISNUMBER(MATCH(DE147,$DE$6:DE146,0)),"",CJ147))</f>
        <v/>
      </c>
      <c r="DD147" s="181" t="str">
        <f t="shared" ref="DD147:DE166" si="169">IFERROR(INDEX($AA$7:$BX$1006,$CJ147,DD$6),"")</f>
        <v/>
      </c>
      <c r="DE147" s="181" t="str">
        <f t="shared" si="169"/>
        <v/>
      </c>
      <c r="DF147" s="177" t="str">
        <f t="shared" si="155"/>
        <v/>
      </c>
      <c r="DG147" s="185" t="str">
        <f t="shared" si="156"/>
        <v/>
      </c>
      <c r="DH147" s="77"/>
      <c r="DI147" s="69"/>
      <c r="DJ147" s="181" t="str">
        <f>IF(DL147="","",IF(ISNUMBER(MATCH(DL147,$DL$6:DL146,0)),"",CJ147))</f>
        <v/>
      </c>
      <c r="DK147" s="181" t="str">
        <f t="shared" ref="DK147:DL166" si="170">IFERROR(INDEX($AA$7:$BX$1006,$CJ147,DK$6),"")</f>
        <v/>
      </c>
      <c r="DL147" s="181" t="str">
        <f t="shared" si="170"/>
        <v/>
      </c>
      <c r="DM147" s="177" t="str">
        <f t="shared" si="157"/>
        <v/>
      </c>
      <c r="DN147" s="177" t="str">
        <f t="shared" si="158"/>
        <v/>
      </c>
      <c r="DO147" s="181" t="str">
        <f t="shared" si="129"/>
        <v/>
      </c>
      <c r="DP147" s="51"/>
      <c r="DQ147" s="51"/>
      <c r="DR147" s="51"/>
      <c r="EA147" s="227">
        <f t="shared" si="159"/>
        <v>0</v>
      </c>
      <c r="EB147" s="227">
        <f t="shared" si="130"/>
        <v>1</v>
      </c>
      <c r="EC147" s="227">
        <f t="shared" si="160"/>
        <v>1900</v>
      </c>
      <c r="EE147" s="227" t="str">
        <f t="shared" si="161"/>
        <v/>
      </c>
      <c r="EF147" s="227" t="str">
        <f t="shared" si="131"/>
        <v/>
      </c>
      <c r="EG147" s="227" t="str">
        <f t="shared" si="162"/>
        <v/>
      </c>
      <c r="EI147" s="227" t="str">
        <f t="shared" si="163"/>
        <v/>
      </c>
      <c r="EJ147" s="227" t="str">
        <f t="shared" si="132"/>
        <v/>
      </c>
      <c r="EK147" s="227" t="str">
        <f t="shared" si="164"/>
        <v/>
      </c>
      <c r="EM147" s="227" t="str">
        <f t="shared" si="165"/>
        <v/>
      </c>
      <c r="EN147" s="227" t="str">
        <f t="shared" si="133"/>
        <v/>
      </c>
      <c r="EO147" s="227" t="str">
        <f t="shared" si="166"/>
        <v/>
      </c>
      <c r="EQ147" s="227" t="str">
        <f t="shared" si="167"/>
        <v/>
      </c>
      <c r="ER147" s="227" t="str">
        <f t="shared" si="134"/>
        <v/>
      </c>
      <c r="ES147" s="227" t="str">
        <f t="shared" si="168"/>
        <v/>
      </c>
    </row>
    <row r="148" spans="7:149" x14ac:dyDescent="0.25">
      <c r="G148" s="52"/>
      <c r="H148" s="52"/>
      <c r="I148" s="224" t="str">
        <f t="shared" si="135"/>
        <v/>
      </c>
      <c r="J148" s="224" t="str">
        <f t="shared" si="136"/>
        <v/>
      </c>
      <c r="K148" s="52"/>
      <c r="L148" s="224" t="str">
        <f>IF(P148="","",IF(ISNUMBER(MATCH(P148,$P$6:P147,0)),"",Y148))</f>
        <v/>
      </c>
      <c r="M148" s="224" t="str">
        <f>IF(Q148="","",IF(ISNUMBER(MATCH(Q148,$Q$6:Q147,0)),"",Y148))</f>
        <v/>
      </c>
      <c r="N148" s="224" t="str">
        <f>IF(R148="","",IF(ISNUMBER(MATCH(R148,$R$6:R147,0)),"",Y148))</f>
        <v/>
      </c>
      <c r="O148" s="224" t="str">
        <f>IF(S148="","",IF(ISNUMBER(MATCH(S148,$S$6:S147,0)),"",Y148))</f>
        <v/>
      </c>
      <c r="P148" s="224" t="str">
        <f t="shared" si="137"/>
        <v/>
      </c>
      <c r="Q148" s="224" t="str">
        <f t="shared" si="138"/>
        <v/>
      </c>
      <c r="R148" s="224" t="str">
        <f t="shared" si="139"/>
        <v/>
      </c>
      <c r="S148" s="224" t="str">
        <f t="shared" si="140"/>
        <v/>
      </c>
      <c r="T148" s="175" t="str">
        <f t="shared" si="141"/>
        <v/>
      </c>
      <c r="U148" s="175" t="str">
        <f t="shared" si="142"/>
        <v/>
      </c>
      <c r="V148" s="175" t="str">
        <f t="shared" si="143"/>
        <v/>
      </c>
      <c r="W148" s="175" t="str">
        <f t="shared" si="144"/>
        <v/>
      </c>
      <c r="X148" s="52"/>
      <c r="Y148" s="248"/>
      <c r="Z148" s="186"/>
      <c r="AA148" s="18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7"/>
      <c r="AL148" s="187"/>
      <c r="AM148" s="187"/>
      <c r="AN148" s="187"/>
      <c r="AO148" s="187"/>
      <c r="AP148" s="187"/>
      <c r="AQ148" s="187"/>
      <c r="AR148" s="187"/>
      <c r="AS148" s="187"/>
      <c r="AT148" s="187"/>
      <c r="AU148" s="187"/>
      <c r="AV148" s="187"/>
      <c r="AW148" s="187"/>
      <c r="AX148" s="187"/>
      <c r="AY148" s="187"/>
      <c r="AZ148" s="187"/>
      <c r="BA148" s="187"/>
      <c r="BB148" s="187"/>
      <c r="BC148" s="187"/>
      <c r="BD148" s="187"/>
      <c r="BE148" s="187"/>
      <c r="BF148" s="187"/>
      <c r="BG148" s="187"/>
      <c r="BH148" s="187"/>
      <c r="BI148" s="187"/>
      <c r="BJ148" s="187"/>
      <c r="BK148" s="187"/>
      <c r="BL148" s="187"/>
      <c r="BM148" s="187"/>
      <c r="BN148" s="187"/>
      <c r="BO148" s="187"/>
      <c r="BP148" s="187"/>
      <c r="BQ148" s="187"/>
      <c r="BR148" s="187"/>
      <c r="BS148" s="187"/>
      <c r="BT148" s="187"/>
      <c r="BU148" s="187"/>
      <c r="BV148" s="187"/>
      <c r="BW148" s="187"/>
      <c r="BX148" s="187"/>
      <c r="BY148" s="227"/>
      <c r="BZ148" s="227"/>
      <c r="CA148" s="227"/>
      <c r="CB148" s="227"/>
      <c r="CC148" s="227"/>
      <c r="CD148" s="224"/>
      <c r="CE148" s="224"/>
      <c r="CF148" s="224"/>
      <c r="CG148" s="224"/>
      <c r="CH148" s="224"/>
      <c r="CJ148" s="252" t="str">
        <f t="shared" si="145"/>
        <v/>
      </c>
      <c r="CK148" s="253" t="str">
        <f>IF(CL148="","",IF(ISNUMBER(MATCH(CL148,$CL$6:CL147,0)),"",CJ148))</f>
        <v/>
      </c>
      <c r="CL148" s="181" t="str">
        <f t="shared" si="146"/>
        <v/>
      </c>
      <c r="CM148" s="175" t="str">
        <f t="shared" si="147"/>
        <v/>
      </c>
      <c r="CN148" s="175" t="str">
        <f t="shared" si="148"/>
        <v/>
      </c>
      <c r="CO148" s="175" t="str">
        <f t="shared" si="149"/>
        <v/>
      </c>
      <c r="CP148" s="59"/>
      <c r="CQ148" s="60"/>
      <c r="CR148" s="181" t="str">
        <f>IF(CS148="","",IF(ISNUMBER(MATCH(CS148,$CS$6:CS147,0)),"",CJ148))</f>
        <v/>
      </c>
      <c r="CS148" s="181" t="str">
        <f t="shared" si="127"/>
        <v/>
      </c>
      <c r="CT148" s="177" t="str">
        <f t="shared" si="150"/>
        <v/>
      </c>
      <c r="CU148" s="177" t="str">
        <f t="shared" si="151"/>
        <v/>
      </c>
      <c r="CV148" s="256" t="str">
        <f>IF(CW148="","",IF(ISNUMBER(MATCH(CW148,$CW$6:CW147,0)),"",CJ148))</f>
        <v/>
      </c>
      <c r="CW148" s="181" t="str">
        <f t="shared" si="128"/>
        <v/>
      </c>
      <c r="CX148" s="178" t="str">
        <f t="shared" si="152"/>
        <v/>
      </c>
      <c r="CY148" s="178" t="str">
        <f t="shared" si="153"/>
        <v/>
      </c>
      <c r="CZ148" s="184" t="str">
        <f t="shared" si="154"/>
        <v/>
      </c>
      <c r="DA148" s="68"/>
      <c r="DB148" s="69"/>
      <c r="DC148" s="181" t="str">
        <f>IF(DE148="","",IF(ISNUMBER(MATCH(DE148,$DE$6:DE147,0)),"",CJ148))</f>
        <v/>
      </c>
      <c r="DD148" s="181" t="str">
        <f t="shared" si="169"/>
        <v/>
      </c>
      <c r="DE148" s="181" t="str">
        <f t="shared" si="169"/>
        <v/>
      </c>
      <c r="DF148" s="177" t="str">
        <f t="shared" si="155"/>
        <v/>
      </c>
      <c r="DG148" s="185" t="str">
        <f t="shared" si="156"/>
        <v/>
      </c>
      <c r="DH148" s="77"/>
      <c r="DI148" s="69"/>
      <c r="DJ148" s="181" t="str">
        <f>IF(DL148="","",IF(ISNUMBER(MATCH(DL148,$DL$6:DL147,0)),"",CJ148))</f>
        <v/>
      </c>
      <c r="DK148" s="181" t="str">
        <f t="shared" si="170"/>
        <v/>
      </c>
      <c r="DL148" s="181" t="str">
        <f t="shared" si="170"/>
        <v/>
      </c>
      <c r="DM148" s="177" t="str">
        <f t="shared" si="157"/>
        <v/>
      </c>
      <c r="DN148" s="177" t="str">
        <f t="shared" si="158"/>
        <v/>
      </c>
      <c r="DO148" s="181" t="str">
        <f t="shared" si="129"/>
        <v/>
      </c>
      <c r="DP148" s="51"/>
      <c r="DQ148" s="51"/>
      <c r="DR148" s="51"/>
      <c r="EA148" s="227">
        <f t="shared" si="159"/>
        <v>0</v>
      </c>
      <c r="EB148" s="227">
        <f t="shared" si="130"/>
        <v>1</v>
      </c>
      <c r="EC148" s="227">
        <f t="shared" si="160"/>
        <v>1900</v>
      </c>
      <c r="EE148" s="227" t="str">
        <f t="shared" si="161"/>
        <v/>
      </c>
      <c r="EF148" s="227" t="str">
        <f t="shared" si="131"/>
        <v/>
      </c>
      <c r="EG148" s="227" t="str">
        <f t="shared" si="162"/>
        <v/>
      </c>
      <c r="EI148" s="227" t="str">
        <f t="shared" si="163"/>
        <v/>
      </c>
      <c r="EJ148" s="227" t="str">
        <f t="shared" si="132"/>
        <v/>
      </c>
      <c r="EK148" s="227" t="str">
        <f t="shared" si="164"/>
        <v/>
      </c>
      <c r="EM148" s="227" t="str">
        <f t="shared" si="165"/>
        <v/>
      </c>
      <c r="EN148" s="227" t="str">
        <f t="shared" si="133"/>
        <v/>
      </c>
      <c r="EO148" s="227" t="str">
        <f t="shared" si="166"/>
        <v/>
      </c>
      <c r="EQ148" s="227" t="str">
        <f t="shared" si="167"/>
        <v/>
      </c>
      <c r="ER148" s="227" t="str">
        <f t="shared" si="134"/>
        <v/>
      </c>
      <c r="ES148" s="227" t="str">
        <f t="shared" si="168"/>
        <v/>
      </c>
    </row>
    <row r="149" spans="7:149" x14ac:dyDescent="0.25">
      <c r="G149" s="52"/>
      <c r="H149" s="52"/>
      <c r="I149" s="224" t="str">
        <f t="shared" si="135"/>
        <v/>
      </c>
      <c r="J149" s="224" t="str">
        <f t="shared" si="136"/>
        <v/>
      </c>
      <c r="K149" s="52"/>
      <c r="L149" s="224" t="str">
        <f>IF(P149="","",IF(ISNUMBER(MATCH(P149,$P$6:P148,0)),"",Y149))</f>
        <v/>
      </c>
      <c r="M149" s="224" t="str">
        <f>IF(Q149="","",IF(ISNUMBER(MATCH(Q149,$Q$6:Q148,0)),"",Y149))</f>
        <v/>
      </c>
      <c r="N149" s="224" t="str">
        <f>IF(R149="","",IF(ISNUMBER(MATCH(R149,$R$6:R148,0)),"",Y149))</f>
        <v/>
      </c>
      <c r="O149" s="224" t="str">
        <f>IF(S149="","",IF(ISNUMBER(MATCH(S149,$S$6:S148,0)),"",Y149))</f>
        <v/>
      </c>
      <c r="P149" s="224" t="str">
        <f t="shared" si="137"/>
        <v/>
      </c>
      <c r="Q149" s="224" t="str">
        <f t="shared" si="138"/>
        <v/>
      </c>
      <c r="R149" s="224" t="str">
        <f t="shared" si="139"/>
        <v/>
      </c>
      <c r="S149" s="224" t="str">
        <f t="shared" si="140"/>
        <v/>
      </c>
      <c r="T149" s="175" t="str">
        <f t="shared" si="141"/>
        <v/>
      </c>
      <c r="U149" s="175" t="str">
        <f t="shared" si="142"/>
        <v/>
      </c>
      <c r="V149" s="175" t="str">
        <f t="shared" si="143"/>
        <v/>
      </c>
      <c r="W149" s="175" t="str">
        <f t="shared" si="144"/>
        <v/>
      </c>
      <c r="X149" s="52"/>
      <c r="Y149" s="248"/>
      <c r="Z149" s="186"/>
      <c r="AA149" s="187"/>
      <c r="AB149" s="187"/>
      <c r="AC149" s="187"/>
      <c r="AD149" s="187"/>
      <c r="AE149" s="187"/>
      <c r="AF149" s="187"/>
      <c r="AG149" s="187"/>
      <c r="AH149" s="187"/>
      <c r="AI149" s="187"/>
      <c r="AJ149" s="187"/>
      <c r="AK149" s="187"/>
      <c r="AL149" s="187"/>
      <c r="AM149" s="187"/>
      <c r="AN149" s="187"/>
      <c r="AO149" s="187"/>
      <c r="AP149" s="187"/>
      <c r="AQ149" s="187"/>
      <c r="AR149" s="187"/>
      <c r="AS149" s="187"/>
      <c r="AT149" s="187"/>
      <c r="AU149" s="187"/>
      <c r="AV149" s="187"/>
      <c r="AW149" s="187"/>
      <c r="AX149" s="187"/>
      <c r="AY149" s="187"/>
      <c r="AZ149" s="187"/>
      <c r="BA149" s="187"/>
      <c r="BB149" s="187"/>
      <c r="BC149" s="187"/>
      <c r="BD149" s="187"/>
      <c r="BE149" s="187"/>
      <c r="BF149" s="187"/>
      <c r="BG149" s="187"/>
      <c r="BH149" s="187"/>
      <c r="BI149" s="187"/>
      <c r="BJ149" s="187"/>
      <c r="BK149" s="187"/>
      <c r="BL149" s="187"/>
      <c r="BM149" s="187"/>
      <c r="BN149" s="187"/>
      <c r="BO149" s="187"/>
      <c r="BP149" s="187"/>
      <c r="BQ149" s="187"/>
      <c r="BR149" s="187"/>
      <c r="BS149" s="187"/>
      <c r="BT149" s="187"/>
      <c r="BU149" s="187"/>
      <c r="BV149" s="187"/>
      <c r="BW149" s="187"/>
      <c r="BX149" s="187"/>
      <c r="BY149" s="227"/>
      <c r="BZ149" s="227"/>
      <c r="CA149" s="227"/>
      <c r="CB149" s="227"/>
      <c r="CC149" s="227"/>
      <c r="CD149" s="224"/>
      <c r="CE149" s="224"/>
      <c r="CF149" s="224"/>
      <c r="CG149" s="224"/>
      <c r="CH149" s="224"/>
      <c r="CJ149" s="252" t="str">
        <f t="shared" si="145"/>
        <v/>
      </c>
      <c r="CK149" s="253" t="str">
        <f>IF(CL149="","",IF(ISNUMBER(MATCH(CL149,$CL$6:CL148,0)),"",CJ149))</f>
        <v/>
      </c>
      <c r="CL149" s="181" t="str">
        <f t="shared" si="146"/>
        <v/>
      </c>
      <c r="CM149" s="175" t="str">
        <f t="shared" si="147"/>
        <v/>
      </c>
      <c r="CN149" s="175" t="str">
        <f t="shared" si="148"/>
        <v/>
      </c>
      <c r="CO149" s="175" t="str">
        <f t="shared" si="149"/>
        <v/>
      </c>
      <c r="CP149" s="59"/>
      <c r="CQ149" s="60"/>
      <c r="CR149" s="181" t="str">
        <f>IF(CS149="","",IF(ISNUMBER(MATCH(CS149,$CS$6:CS148,0)),"",CJ149))</f>
        <v/>
      </c>
      <c r="CS149" s="181" t="str">
        <f t="shared" si="127"/>
        <v/>
      </c>
      <c r="CT149" s="177" t="str">
        <f t="shared" si="150"/>
        <v/>
      </c>
      <c r="CU149" s="177" t="str">
        <f t="shared" si="151"/>
        <v/>
      </c>
      <c r="CV149" s="256" t="str">
        <f>IF(CW149="","",IF(ISNUMBER(MATCH(CW149,$CW$6:CW148,0)),"",CJ149))</f>
        <v/>
      </c>
      <c r="CW149" s="181" t="str">
        <f t="shared" si="128"/>
        <v/>
      </c>
      <c r="CX149" s="178" t="str">
        <f t="shared" si="152"/>
        <v/>
      </c>
      <c r="CY149" s="178" t="str">
        <f t="shared" si="153"/>
        <v/>
      </c>
      <c r="CZ149" s="184" t="str">
        <f t="shared" si="154"/>
        <v/>
      </c>
      <c r="DA149" s="68"/>
      <c r="DB149" s="69"/>
      <c r="DC149" s="181" t="str">
        <f>IF(DE149="","",IF(ISNUMBER(MATCH(DE149,$DE$6:DE148,0)),"",CJ149))</f>
        <v/>
      </c>
      <c r="DD149" s="181" t="str">
        <f t="shared" si="169"/>
        <v/>
      </c>
      <c r="DE149" s="181" t="str">
        <f t="shared" si="169"/>
        <v/>
      </c>
      <c r="DF149" s="177" t="str">
        <f t="shared" si="155"/>
        <v/>
      </c>
      <c r="DG149" s="185" t="str">
        <f t="shared" si="156"/>
        <v/>
      </c>
      <c r="DH149" s="77"/>
      <c r="DI149" s="69"/>
      <c r="DJ149" s="181" t="str">
        <f>IF(DL149="","",IF(ISNUMBER(MATCH(DL149,$DL$6:DL148,0)),"",CJ149))</f>
        <v/>
      </c>
      <c r="DK149" s="181" t="str">
        <f t="shared" si="170"/>
        <v/>
      </c>
      <c r="DL149" s="181" t="str">
        <f t="shared" si="170"/>
        <v/>
      </c>
      <c r="DM149" s="177" t="str">
        <f t="shared" si="157"/>
        <v/>
      </c>
      <c r="DN149" s="177" t="str">
        <f t="shared" si="158"/>
        <v/>
      </c>
      <c r="DO149" s="181" t="str">
        <f t="shared" si="129"/>
        <v/>
      </c>
      <c r="DP149" s="51"/>
      <c r="DQ149" s="51"/>
      <c r="DR149" s="51"/>
      <c r="EA149" s="227">
        <f t="shared" si="159"/>
        <v>0</v>
      </c>
      <c r="EB149" s="227">
        <f t="shared" si="130"/>
        <v>1</v>
      </c>
      <c r="EC149" s="227">
        <f t="shared" si="160"/>
        <v>1900</v>
      </c>
      <c r="EE149" s="227" t="str">
        <f t="shared" si="161"/>
        <v/>
      </c>
      <c r="EF149" s="227" t="str">
        <f t="shared" si="131"/>
        <v/>
      </c>
      <c r="EG149" s="227" t="str">
        <f t="shared" si="162"/>
        <v/>
      </c>
      <c r="EI149" s="227" t="str">
        <f t="shared" si="163"/>
        <v/>
      </c>
      <c r="EJ149" s="227" t="str">
        <f t="shared" si="132"/>
        <v/>
      </c>
      <c r="EK149" s="227" t="str">
        <f t="shared" si="164"/>
        <v/>
      </c>
      <c r="EM149" s="227" t="str">
        <f t="shared" si="165"/>
        <v/>
      </c>
      <c r="EN149" s="227" t="str">
        <f t="shared" si="133"/>
        <v/>
      </c>
      <c r="EO149" s="227" t="str">
        <f t="shared" si="166"/>
        <v/>
      </c>
      <c r="EQ149" s="227" t="str">
        <f t="shared" si="167"/>
        <v/>
      </c>
      <c r="ER149" s="227" t="str">
        <f t="shared" si="134"/>
        <v/>
      </c>
      <c r="ES149" s="227" t="str">
        <f t="shared" si="168"/>
        <v/>
      </c>
    </row>
    <row r="150" spans="7:149" x14ac:dyDescent="0.25">
      <c r="G150" s="52"/>
      <c r="H150" s="52"/>
      <c r="I150" s="224" t="str">
        <f t="shared" si="135"/>
        <v/>
      </c>
      <c r="J150" s="224" t="str">
        <f t="shared" si="136"/>
        <v/>
      </c>
      <c r="K150" s="52"/>
      <c r="L150" s="224" t="str">
        <f>IF(P150="","",IF(ISNUMBER(MATCH(P150,$P$6:P149,0)),"",Y150))</f>
        <v/>
      </c>
      <c r="M150" s="224" t="str">
        <f>IF(Q150="","",IF(ISNUMBER(MATCH(Q150,$Q$6:Q149,0)),"",Y150))</f>
        <v/>
      </c>
      <c r="N150" s="224" t="str">
        <f>IF(R150="","",IF(ISNUMBER(MATCH(R150,$R$6:R149,0)),"",Y150))</f>
        <v/>
      </c>
      <c r="O150" s="224" t="str">
        <f>IF(S150="","",IF(ISNUMBER(MATCH(S150,$S$6:S149,0)),"",Y150))</f>
        <v/>
      </c>
      <c r="P150" s="224" t="str">
        <f t="shared" si="137"/>
        <v/>
      </c>
      <c r="Q150" s="224" t="str">
        <f t="shared" si="138"/>
        <v/>
      </c>
      <c r="R150" s="224" t="str">
        <f t="shared" si="139"/>
        <v/>
      </c>
      <c r="S150" s="224" t="str">
        <f t="shared" si="140"/>
        <v/>
      </c>
      <c r="T150" s="175" t="str">
        <f t="shared" si="141"/>
        <v/>
      </c>
      <c r="U150" s="175" t="str">
        <f t="shared" si="142"/>
        <v/>
      </c>
      <c r="V150" s="175" t="str">
        <f t="shared" si="143"/>
        <v/>
      </c>
      <c r="W150" s="175" t="str">
        <f t="shared" si="144"/>
        <v/>
      </c>
      <c r="X150" s="52"/>
      <c r="Y150" s="248"/>
      <c r="Z150" s="186"/>
      <c r="AA150" s="187"/>
      <c r="AB150" s="187"/>
      <c r="AC150" s="187"/>
      <c r="AD150" s="187"/>
      <c r="AE150" s="187"/>
      <c r="AF150" s="187"/>
      <c r="AG150" s="187"/>
      <c r="AH150" s="187"/>
      <c r="AI150" s="187"/>
      <c r="AJ150" s="187"/>
      <c r="AK150" s="187"/>
      <c r="AL150" s="187"/>
      <c r="AM150" s="187"/>
      <c r="AN150" s="187"/>
      <c r="AO150" s="187"/>
      <c r="AP150" s="187"/>
      <c r="AQ150" s="187"/>
      <c r="AR150" s="187"/>
      <c r="AS150" s="187"/>
      <c r="AT150" s="187"/>
      <c r="AU150" s="187"/>
      <c r="AV150" s="187"/>
      <c r="AW150" s="187"/>
      <c r="AX150" s="187"/>
      <c r="AY150" s="187"/>
      <c r="AZ150" s="187"/>
      <c r="BA150" s="187"/>
      <c r="BB150" s="187"/>
      <c r="BC150" s="187"/>
      <c r="BD150" s="187"/>
      <c r="BE150" s="187"/>
      <c r="BF150" s="187"/>
      <c r="BG150" s="187"/>
      <c r="BH150" s="187"/>
      <c r="BI150" s="187"/>
      <c r="BJ150" s="187"/>
      <c r="BK150" s="187"/>
      <c r="BL150" s="187"/>
      <c r="BM150" s="187"/>
      <c r="BN150" s="187"/>
      <c r="BO150" s="187"/>
      <c r="BP150" s="187"/>
      <c r="BQ150" s="187"/>
      <c r="BR150" s="187"/>
      <c r="BS150" s="187"/>
      <c r="BT150" s="187"/>
      <c r="BU150" s="187"/>
      <c r="BV150" s="187"/>
      <c r="BW150" s="187"/>
      <c r="BX150" s="187"/>
      <c r="BY150" s="227"/>
      <c r="BZ150" s="227"/>
      <c r="CA150" s="227"/>
      <c r="CB150" s="227"/>
      <c r="CC150" s="227"/>
      <c r="CD150" s="224"/>
      <c r="CE150" s="224"/>
      <c r="CF150" s="224"/>
      <c r="CG150" s="224"/>
      <c r="CH150" s="224"/>
      <c r="CJ150" s="252" t="str">
        <f t="shared" si="145"/>
        <v/>
      </c>
      <c r="CK150" s="253" t="str">
        <f>IF(CL150="","",IF(ISNUMBER(MATCH(CL150,$CL$6:CL149,0)),"",CJ150))</f>
        <v/>
      </c>
      <c r="CL150" s="181" t="str">
        <f t="shared" si="146"/>
        <v/>
      </c>
      <c r="CM150" s="175" t="str">
        <f t="shared" si="147"/>
        <v/>
      </c>
      <c r="CN150" s="175" t="str">
        <f t="shared" si="148"/>
        <v/>
      </c>
      <c r="CO150" s="175" t="str">
        <f t="shared" si="149"/>
        <v/>
      </c>
      <c r="CP150" s="59"/>
      <c r="CQ150" s="60"/>
      <c r="CR150" s="181" t="str">
        <f>IF(CS150="","",IF(ISNUMBER(MATCH(CS150,$CS$6:CS149,0)),"",CJ150))</f>
        <v/>
      </c>
      <c r="CS150" s="181" t="str">
        <f t="shared" si="127"/>
        <v/>
      </c>
      <c r="CT150" s="177" t="str">
        <f t="shared" si="150"/>
        <v/>
      </c>
      <c r="CU150" s="177" t="str">
        <f t="shared" si="151"/>
        <v/>
      </c>
      <c r="CV150" s="256" t="str">
        <f>IF(CW150="","",IF(ISNUMBER(MATCH(CW150,$CW$6:CW149,0)),"",CJ150))</f>
        <v/>
      </c>
      <c r="CW150" s="181" t="str">
        <f t="shared" si="128"/>
        <v/>
      </c>
      <c r="CX150" s="178" t="str">
        <f t="shared" si="152"/>
        <v/>
      </c>
      <c r="CY150" s="178" t="str">
        <f t="shared" si="153"/>
        <v/>
      </c>
      <c r="CZ150" s="184" t="str">
        <f t="shared" si="154"/>
        <v/>
      </c>
      <c r="DA150" s="68"/>
      <c r="DB150" s="69"/>
      <c r="DC150" s="181" t="str">
        <f>IF(DE150="","",IF(ISNUMBER(MATCH(DE150,$DE$6:DE149,0)),"",CJ150))</f>
        <v/>
      </c>
      <c r="DD150" s="181" t="str">
        <f t="shared" si="169"/>
        <v/>
      </c>
      <c r="DE150" s="181" t="str">
        <f t="shared" si="169"/>
        <v/>
      </c>
      <c r="DF150" s="177" t="str">
        <f t="shared" si="155"/>
        <v/>
      </c>
      <c r="DG150" s="185" t="str">
        <f t="shared" si="156"/>
        <v/>
      </c>
      <c r="DH150" s="77"/>
      <c r="DI150" s="69"/>
      <c r="DJ150" s="181" t="str">
        <f>IF(DL150="","",IF(ISNUMBER(MATCH(DL150,$DL$6:DL149,0)),"",CJ150))</f>
        <v/>
      </c>
      <c r="DK150" s="181" t="str">
        <f t="shared" si="170"/>
        <v/>
      </c>
      <c r="DL150" s="181" t="str">
        <f t="shared" si="170"/>
        <v/>
      </c>
      <c r="DM150" s="177" t="str">
        <f t="shared" si="157"/>
        <v/>
      </c>
      <c r="DN150" s="177" t="str">
        <f t="shared" si="158"/>
        <v/>
      </c>
      <c r="DO150" s="181" t="str">
        <f t="shared" si="129"/>
        <v/>
      </c>
      <c r="DP150" s="51"/>
      <c r="DQ150" s="51"/>
      <c r="DR150" s="51"/>
      <c r="EA150" s="227">
        <f t="shared" si="159"/>
        <v>0</v>
      </c>
      <c r="EB150" s="227">
        <f t="shared" si="130"/>
        <v>1</v>
      </c>
      <c r="EC150" s="227">
        <f t="shared" si="160"/>
        <v>1900</v>
      </c>
      <c r="EE150" s="227" t="str">
        <f t="shared" si="161"/>
        <v/>
      </c>
      <c r="EF150" s="227" t="str">
        <f t="shared" si="131"/>
        <v/>
      </c>
      <c r="EG150" s="227" t="str">
        <f t="shared" si="162"/>
        <v/>
      </c>
      <c r="EI150" s="227" t="str">
        <f t="shared" si="163"/>
        <v/>
      </c>
      <c r="EJ150" s="227" t="str">
        <f t="shared" si="132"/>
        <v/>
      </c>
      <c r="EK150" s="227" t="str">
        <f t="shared" si="164"/>
        <v/>
      </c>
      <c r="EM150" s="227" t="str">
        <f t="shared" si="165"/>
        <v/>
      </c>
      <c r="EN150" s="227" t="str">
        <f t="shared" si="133"/>
        <v/>
      </c>
      <c r="EO150" s="227" t="str">
        <f t="shared" si="166"/>
        <v/>
      </c>
      <c r="EQ150" s="227" t="str">
        <f t="shared" si="167"/>
        <v/>
      </c>
      <c r="ER150" s="227" t="str">
        <f t="shared" si="134"/>
        <v/>
      </c>
      <c r="ES150" s="227" t="str">
        <f t="shared" si="168"/>
        <v/>
      </c>
    </row>
    <row r="151" spans="7:149" x14ac:dyDescent="0.25">
      <c r="G151" s="52"/>
      <c r="H151" s="52"/>
      <c r="I151" s="224" t="str">
        <f t="shared" si="135"/>
        <v/>
      </c>
      <c r="J151" s="224" t="str">
        <f t="shared" si="136"/>
        <v/>
      </c>
      <c r="K151" s="52"/>
      <c r="L151" s="224" t="str">
        <f>IF(P151="","",IF(ISNUMBER(MATCH(P151,$P$6:P150,0)),"",Y151))</f>
        <v/>
      </c>
      <c r="M151" s="224" t="str">
        <f>IF(Q151="","",IF(ISNUMBER(MATCH(Q151,$Q$6:Q150,0)),"",Y151))</f>
        <v/>
      </c>
      <c r="N151" s="224" t="str">
        <f>IF(R151="","",IF(ISNUMBER(MATCH(R151,$R$6:R150,0)),"",Y151))</f>
        <v/>
      </c>
      <c r="O151" s="224" t="str">
        <f>IF(S151="","",IF(ISNUMBER(MATCH(S151,$S$6:S150,0)),"",Y151))</f>
        <v/>
      </c>
      <c r="P151" s="224" t="str">
        <f t="shared" si="137"/>
        <v/>
      </c>
      <c r="Q151" s="224" t="str">
        <f t="shared" si="138"/>
        <v/>
      </c>
      <c r="R151" s="224" t="str">
        <f t="shared" si="139"/>
        <v/>
      </c>
      <c r="S151" s="224" t="str">
        <f t="shared" si="140"/>
        <v/>
      </c>
      <c r="T151" s="175" t="str">
        <f t="shared" si="141"/>
        <v/>
      </c>
      <c r="U151" s="175" t="str">
        <f t="shared" si="142"/>
        <v/>
      </c>
      <c r="V151" s="175" t="str">
        <f t="shared" si="143"/>
        <v/>
      </c>
      <c r="W151" s="175" t="str">
        <f t="shared" si="144"/>
        <v/>
      </c>
      <c r="X151" s="52"/>
      <c r="Y151" s="248"/>
      <c r="Z151" s="186"/>
      <c r="AA151" s="187"/>
      <c r="AB151" s="187"/>
      <c r="AC151" s="187"/>
      <c r="AD151" s="187"/>
      <c r="AE151" s="187"/>
      <c r="AF151" s="187"/>
      <c r="AG151" s="187"/>
      <c r="AH151" s="187"/>
      <c r="AI151" s="187"/>
      <c r="AJ151" s="187"/>
      <c r="AK151" s="187"/>
      <c r="AL151" s="187"/>
      <c r="AM151" s="187"/>
      <c r="AN151" s="187"/>
      <c r="AO151" s="187"/>
      <c r="AP151" s="187"/>
      <c r="AQ151" s="187"/>
      <c r="AR151" s="187"/>
      <c r="AS151" s="187"/>
      <c r="AT151" s="187"/>
      <c r="AU151" s="187"/>
      <c r="AV151" s="187"/>
      <c r="AW151" s="187"/>
      <c r="AX151" s="187"/>
      <c r="AY151" s="187"/>
      <c r="AZ151" s="187"/>
      <c r="BA151" s="187"/>
      <c r="BB151" s="187"/>
      <c r="BC151" s="187"/>
      <c r="BD151" s="187"/>
      <c r="BE151" s="187"/>
      <c r="BF151" s="187"/>
      <c r="BG151" s="187"/>
      <c r="BH151" s="187"/>
      <c r="BI151" s="187"/>
      <c r="BJ151" s="187"/>
      <c r="BK151" s="187"/>
      <c r="BL151" s="187"/>
      <c r="BM151" s="187"/>
      <c r="BN151" s="187"/>
      <c r="BO151" s="187"/>
      <c r="BP151" s="187"/>
      <c r="BQ151" s="187"/>
      <c r="BR151" s="187"/>
      <c r="BS151" s="187"/>
      <c r="BT151" s="187"/>
      <c r="BU151" s="187"/>
      <c r="BV151" s="187"/>
      <c r="BW151" s="187"/>
      <c r="BX151" s="187"/>
      <c r="BY151" s="227"/>
      <c r="BZ151" s="227"/>
      <c r="CA151" s="227"/>
      <c r="CB151" s="227"/>
      <c r="CC151" s="227"/>
      <c r="CD151" s="224"/>
      <c r="CE151" s="224"/>
      <c r="CF151" s="224"/>
      <c r="CG151" s="224"/>
      <c r="CH151" s="224"/>
      <c r="CJ151" s="252" t="str">
        <f t="shared" si="145"/>
        <v/>
      </c>
      <c r="CK151" s="253" t="str">
        <f>IF(CL151="","",IF(ISNUMBER(MATCH(CL151,$CL$6:CL150,0)),"",CJ151))</f>
        <v/>
      </c>
      <c r="CL151" s="181" t="str">
        <f t="shared" si="146"/>
        <v/>
      </c>
      <c r="CM151" s="175" t="str">
        <f t="shared" si="147"/>
        <v/>
      </c>
      <c r="CN151" s="175" t="str">
        <f t="shared" si="148"/>
        <v/>
      </c>
      <c r="CO151" s="175" t="str">
        <f t="shared" si="149"/>
        <v/>
      </c>
      <c r="CP151" s="59"/>
      <c r="CQ151" s="60"/>
      <c r="CR151" s="181" t="str">
        <f>IF(CS151="","",IF(ISNUMBER(MATCH(CS151,$CS$6:CS150,0)),"",CJ151))</f>
        <v/>
      </c>
      <c r="CS151" s="181" t="str">
        <f t="shared" si="127"/>
        <v/>
      </c>
      <c r="CT151" s="177" t="str">
        <f t="shared" si="150"/>
        <v/>
      </c>
      <c r="CU151" s="177" t="str">
        <f t="shared" si="151"/>
        <v/>
      </c>
      <c r="CV151" s="256" t="str">
        <f>IF(CW151="","",IF(ISNUMBER(MATCH(CW151,$CW$6:CW150,0)),"",CJ151))</f>
        <v/>
      </c>
      <c r="CW151" s="181" t="str">
        <f t="shared" si="128"/>
        <v/>
      </c>
      <c r="CX151" s="178" t="str">
        <f t="shared" si="152"/>
        <v/>
      </c>
      <c r="CY151" s="178" t="str">
        <f t="shared" si="153"/>
        <v/>
      </c>
      <c r="CZ151" s="184" t="str">
        <f t="shared" si="154"/>
        <v/>
      </c>
      <c r="DA151" s="68"/>
      <c r="DB151" s="69"/>
      <c r="DC151" s="181" t="str">
        <f>IF(DE151="","",IF(ISNUMBER(MATCH(DE151,$DE$6:DE150,0)),"",CJ151))</f>
        <v/>
      </c>
      <c r="DD151" s="181" t="str">
        <f t="shared" si="169"/>
        <v/>
      </c>
      <c r="DE151" s="181" t="str">
        <f t="shared" si="169"/>
        <v/>
      </c>
      <c r="DF151" s="177" t="str">
        <f t="shared" si="155"/>
        <v/>
      </c>
      <c r="DG151" s="185" t="str">
        <f t="shared" si="156"/>
        <v/>
      </c>
      <c r="DH151" s="77"/>
      <c r="DI151" s="69"/>
      <c r="DJ151" s="181" t="str">
        <f>IF(DL151="","",IF(ISNUMBER(MATCH(DL151,$DL$6:DL150,0)),"",CJ151))</f>
        <v/>
      </c>
      <c r="DK151" s="181" t="str">
        <f t="shared" si="170"/>
        <v/>
      </c>
      <c r="DL151" s="181" t="str">
        <f t="shared" si="170"/>
        <v/>
      </c>
      <c r="DM151" s="177" t="str">
        <f t="shared" si="157"/>
        <v/>
      </c>
      <c r="DN151" s="177" t="str">
        <f t="shared" si="158"/>
        <v/>
      </c>
      <c r="DO151" s="181" t="str">
        <f t="shared" si="129"/>
        <v/>
      </c>
      <c r="DP151" s="51"/>
      <c r="DQ151" s="51"/>
      <c r="DR151" s="51"/>
      <c r="EA151" s="227">
        <f t="shared" si="159"/>
        <v>0</v>
      </c>
      <c r="EB151" s="227">
        <f t="shared" si="130"/>
        <v>1</v>
      </c>
      <c r="EC151" s="227">
        <f t="shared" si="160"/>
        <v>1900</v>
      </c>
      <c r="EE151" s="227" t="str">
        <f t="shared" si="161"/>
        <v/>
      </c>
      <c r="EF151" s="227" t="str">
        <f t="shared" si="131"/>
        <v/>
      </c>
      <c r="EG151" s="227" t="str">
        <f t="shared" si="162"/>
        <v/>
      </c>
      <c r="EI151" s="227" t="str">
        <f t="shared" si="163"/>
        <v/>
      </c>
      <c r="EJ151" s="227" t="str">
        <f t="shared" si="132"/>
        <v/>
      </c>
      <c r="EK151" s="227" t="str">
        <f t="shared" si="164"/>
        <v/>
      </c>
      <c r="EM151" s="227" t="str">
        <f t="shared" si="165"/>
        <v/>
      </c>
      <c r="EN151" s="227" t="str">
        <f t="shared" si="133"/>
        <v/>
      </c>
      <c r="EO151" s="227" t="str">
        <f t="shared" si="166"/>
        <v/>
      </c>
      <c r="EQ151" s="227" t="str">
        <f t="shared" si="167"/>
        <v/>
      </c>
      <c r="ER151" s="227" t="str">
        <f t="shared" si="134"/>
        <v/>
      </c>
      <c r="ES151" s="227" t="str">
        <f t="shared" si="168"/>
        <v/>
      </c>
    </row>
    <row r="152" spans="7:149" x14ac:dyDescent="0.25">
      <c r="G152" s="52"/>
      <c r="H152" s="52"/>
      <c r="I152" s="224" t="str">
        <f t="shared" si="135"/>
        <v/>
      </c>
      <c r="J152" s="224" t="str">
        <f t="shared" si="136"/>
        <v/>
      </c>
      <c r="K152" s="52"/>
      <c r="L152" s="224" t="str">
        <f>IF(P152="","",IF(ISNUMBER(MATCH(P152,$P$6:P151,0)),"",Y152))</f>
        <v/>
      </c>
      <c r="M152" s="224" t="str">
        <f>IF(Q152="","",IF(ISNUMBER(MATCH(Q152,$Q$6:Q151,0)),"",Y152))</f>
        <v/>
      </c>
      <c r="N152" s="224" t="str">
        <f>IF(R152="","",IF(ISNUMBER(MATCH(R152,$R$6:R151,0)),"",Y152))</f>
        <v/>
      </c>
      <c r="O152" s="224" t="str">
        <f>IF(S152="","",IF(ISNUMBER(MATCH(S152,$S$6:S151,0)),"",Y152))</f>
        <v/>
      </c>
      <c r="P152" s="224" t="str">
        <f t="shared" si="137"/>
        <v/>
      </c>
      <c r="Q152" s="224" t="str">
        <f t="shared" si="138"/>
        <v/>
      </c>
      <c r="R152" s="224" t="str">
        <f t="shared" si="139"/>
        <v/>
      </c>
      <c r="S152" s="224" t="str">
        <f t="shared" si="140"/>
        <v/>
      </c>
      <c r="T152" s="175" t="str">
        <f t="shared" si="141"/>
        <v/>
      </c>
      <c r="U152" s="175" t="str">
        <f t="shared" si="142"/>
        <v/>
      </c>
      <c r="V152" s="175" t="str">
        <f t="shared" si="143"/>
        <v/>
      </c>
      <c r="W152" s="175" t="str">
        <f t="shared" si="144"/>
        <v/>
      </c>
      <c r="X152" s="52"/>
      <c r="Y152" s="248"/>
      <c r="Z152" s="186"/>
      <c r="AA152" s="187"/>
      <c r="AB152" s="187"/>
      <c r="AC152" s="187"/>
      <c r="AD152" s="187"/>
      <c r="AE152" s="187"/>
      <c r="AF152" s="187"/>
      <c r="AG152" s="187"/>
      <c r="AH152" s="187"/>
      <c r="AI152" s="187"/>
      <c r="AJ152" s="187"/>
      <c r="AK152" s="187"/>
      <c r="AL152" s="187"/>
      <c r="AM152" s="187"/>
      <c r="AN152" s="187"/>
      <c r="AO152" s="187"/>
      <c r="AP152" s="187"/>
      <c r="AQ152" s="187"/>
      <c r="AR152" s="187"/>
      <c r="AS152" s="187"/>
      <c r="AT152" s="187"/>
      <c r="AU152" s="187"/>
      <c r="AV152" s="187"/>
      <c r="AW152" s="187"/>
      <c r="AX152" s="187"/>
      <c r="AY152" s="187"/>
      <c r="AZ152" s="187"/>
      <c r="BA152" s="187"/>
      <c r="BB152" s="187"/>
      <c r="BC152" s="187"/>
      <c r="BD152" s="187"/>
      <c r="BE152" s="187"/>
      <c r="BF152" s="187"/>
      <c r="BG152" s="187"/>
      <c r="BH152" s="187"/>
      <c r="BI152" s="187"/>
      <c r="BJ152" s="187"/>
      <c r="BK152" s="187"/>
      <c r="BL152" s="187"/>
      <c r="BM152" s="187"/>
      <c r="BN152" s="187"/>
      <c r="BO152" s="187"/>
      <c r="BP152" s="187"/>
      <c r="BQ152" s="187"/>
      <c r="BR152" s="187"/>
      <c r="BS152" s="187"/>
      <c r="BT152" s="187"/>
      <c r="BU152" s="187"/>
      <c r="BV152" s="187"/>
      <c r="BW152" s="187"/>
      <c r="BX152" s="187"/>
      <c r="BY152" s="227"/>
      <c r="BZ152" s="227"/>
      <c r="CA152" s="227"/>
      <c r="CB152" s="227"/>
      <c r="CC152" s="227"/>
      <c r="CD152" s="224"/>
      <c r="CE152" s="224"/>
      <c r="CF152" s="224"/>
      <c r="CG152" s="224"/>
      <c r="CH152" s="224"/>
      <c r="CJ152" s="252" t="str">
        <f t="shared" si="145"/>
        <v/>
      </c>
      <c r="CK152" s="253" t="str">
        <f>IF(CL152="","",IF(ISNUMBER(MATCH(CL152,$CL$6:CL151,0)),"",CJ152))</f>
        <v/>
      </c>
      <c r="CL152" s="181" t="str">
        <f t="shared" si="146"/>
        <v/>
      </c>
      <c r="CM152" s="175" t="str">
        <f t="shared" si="147"/>
        <v/>
      </c>
      <c r="CN152" s="175" t="str">
        <f t="shared" si="148"/>
        <v/>
      </c>
      <c r="CO152" s="175" t="str">
        <f t="shared" si="149"/>
        <v/>
      </c>
      <c r="CP152" s="59"/>
      <c r="CQ152" s="60"/>
      <c r="CR152" s="181" t="str">
        <f>IF(CS152="","",IF(ISNUMBER(MATCH(CS152,$CS$6:CS151,0)),"",CJ152))</f>
        <v/>
      </c>
      <c r="CS152" s="181" t="str">
        <f t="shared" si="127"/>
        <v/>
      </c>
      <c r="CT152" s="177" t="str">
        <f t="shared" si="150"/>
        <v/>
      </c>
      <c r="CU152" s="177" t="str">
        <f t="shared" si="151"/>
        <v/>
      </c>
      <c r="CV152" s="256" t="str">
        <f>IF(CW152="","",IF(ISNUMBER(MATCH(CW152,$CW$6:CW151,0)),"",CJ152))</f>
        <v/>
      </c>
      <c r="CW152" s="181" t="str">
        <f t="shared" si="128"/>
        <v/>
      </c>
      <c r="CX152" s="178" t="str">
        <f t="shared" si="152"/>
        <v/>
      </c>
      <c r="CY152" s="178" t="str">
        <f t="shared" si="153"/>
        <v/>
      </c>
      <c r="CZ152" s="184" t="str">
        <f t="shared" si="154"/>
        <v/>
      </c>
      <c r="DA152" s="68"/>
      <c r="DB152" s="69"/>
      <c r="DC152" s="181" t="str">
        <f>IF(DE152="","",IF(ISNUMBER(MATCH(DE152,$DE$6:DE151,0)),"",CJ152))</f>
        <v/>
      </c>
      <c r="DD152" s="181" t="str">
        <f t="shared" si="169"/>
        <v/>
      </c>
      <c r="DE152" s="181" t="str">
        <f t="shared" si="169"/>
        <v/>
      </c>
      <c r="DF152" s="177" t="str">
        <f t="shared" si="155"/>
        <v/>
      </c>
      <c r="DG152" s="185" t="str">
        <f t="shared" si="156"/>
        <v/>
      </c>
      <c r="DH152" s="77"/>
      <c r="DI152" s="69"/>
      <c r="DJ152" s="181" t="str">
        <f>IF(DL152="","",IF(ISNUMBER(MATCH(DL152,$DL$6:DL151,0)),"",CJ152))</f>
        <v/>
      </c>
      <c r="DK152" s="181" t="str">
        <f t="shared" si="170"/>
        <v/>
      </c>
      <c r="DL152" s="181" t="str">
        <f t="shared" si="170"/>
        <v/>
      </c>
      <c r="DM152" s="177" t="str">
        <f t="shared" si="157"/>
        <v/>
      </c>
      <c r="DN152" s="177" t="str">
        <f t="shared" si="158"/>
        <v/>
      </c>
      <c r="DO152" s="181" t="str">
        <f t="shared" si="129"/>
        <v/>
      </c>
      <c r="DP152" s="51"/>
      <c r="DQ152" s="51"/>
      <c r="DR152" s="51"/>
      <c r="EA152" s="227">
        <f t="shared" si="159"/>
        <v>0</v>
      </c>
      <c r="EB152" s="227">
        <f t="shared" si="130"/>
        <v>1</v>
      </c>
      <c r="EC152" s="227">
        <f t="shared" si="160"/>
        <v>1900</v>
      </c>
      <c r="EE152" s="227" t="str">
        <f t="shared" si="161"/>
        <v/>
      </c>
      <c r="EF152" s="227" t="str">
        <f t="shared" si="131"/>
        <v/>
      </c>
      <c r="EG152" s="227" t="str">
        <f t="shared" si="162"/>
        <v/>
      </c>
      <c r="EI152" s="227" t="str">
        <f t="shared" si="163"/>
        <v/>
      </c>
      <c r="EJ152" s="227" t="str">
        <f t="shared" si="132"/>
        <v/>
      </c>
      <c r="EK152" s="227" t="str">
        <f t="shared" si="164"/>
        <v/>
      </c>
      <c r="EM152" s="227" t="str">
        <f t="shared" si="165"/>
        <v/>
      </c>
      <c r="EN152" s="227" t="str">
        <f t="shared" si="133"/>
        <v/>
      </c>
      <c r="EO152" s="227" t="str">
        <f t="shared" si="166"/>
        <v/>
      </c>
      <c r="EQ152" s="227" t="str">
        <f t="shared" si="167"/>
        <v/>
      </c>
      <c r="ER152" s="227" t="str">
        <f t="shared" si="134"/>
        <v/>
      </c>
      <c r="ES152" s="227" t="str">
        <f t="shared" si="168"/>
        <v/>
      </c>
    </row>
    <row r="153" spans="7:149" x14ac:dyDescent="0.25">
      <c r="G153" s="52"/>
      <c r="H153" s="52"/>
      <c r="I153" s="224" t="str">
        <f t="shared" si="135"/>
        <v/>
      </c>
      <c r="J153" s="224" t="str">
        <f t="shared" si="136"/>
        <v/>
      </c>
      <c r="K153" s="52"/>
      <c r="L153" s="224" t="str">
        <f>IF(P153="","",IF(ISNUMBER(MATCH(P153,$P$6:P152,0)),"",Y153))</f>
        <v/>
      </c>
      <c r="M153" s="224" t="str">
        <f>IF(Q153="","",IF(ISNUMBER(MATCH(Q153,$Q$6:Q152,0)),"",Y153))</f>
        <v/>
      </c>
      <c r="N153" s="224" t="str">
        <f>IF(R153="","",IF(ISNUMBER(MATCH(R153,$R$6:R152,0)),"",Y153))</f>
        <v/>
      </c>
      <c r="O153" s="224" t="str">
        <f>IF(S153="","",IF(ISNUMBER(MATCH(S153,$S$6:S152,0)),"",Y153))</f>
        <v/>
      </c>
      <c r="P153" s="224" t="str">
        <f t="shared" si="137"/>
        <v/>
      </c>
      <c r="Q153" s="224" t="str">
        <f t="shared" si="138"/>
        <v/>
      </c>
      <c r="R153" s="224" t="str">
        <f t="shared" si="139"/>
        <v/>
      </c>
      <c r="S153" s="224" t="str">
        <f t="shared" si="140"/>
        <v/>
      </c>
      <c r="T153" s="175" t="str">
        <f t="shared" si="141"/>
        <v/>
      </c>
      <c r="U153" s="175" t="str">
        <f t="shared" si="142"/>
        <v/>
      </c>
      <c r="V153" s="175" t="str">
        <f t="shared" si="143"/>
        <v/>
      </c>
      <c r="W153" s="175" t="str">
        <f t="shared" si="144"/>
        <v/>
      </c>
      <c r="X153" s="52"/>
      <c r="Y153" s="248"/>
      <c r="Z153" s="186"/>
      <c r="AA153" s="187"/>
      <c r="AB153" s="187"/>
      <c r="AC153" s="187"/>
      <c r="AD153" s="187"/>
      <c r="AE153" s="187"/>
      <c r="AF153" s="187"/>
      <c r="AG153" s="187"/>
      <c r="AH153" s="187"/>
      <c r="AI153" s="187"/>
      <c r="AJ153" s="187"/>
      <c r="AK153" s="187"/>
      <c r="AL153" s="187"/>
      <c r="AM153" s="187"/>
      <c r="AN153" s="187"/>
      <c r="AO153" s="187"/>
      <c r="AP153" s="187"/>
      <c r="AQ153" s="187"/>
      <c r="AR153" s="187"/>
      <c r="AS153" s="187"/>
      <c r="AT153" s="187"/>
      <c r="AU153" s="187"/>
      <c r="AV153" s="187"/>
      <c r="AW153" s="187"/>
      <c r="AX153" s="187"/>
      <c r="AY153" s="187"/>
      <c r="AZ153" s="187"/>
      <c r="BA153" s="187"/>
      <c r="BB153" s="187"/>
      <c r="BC153" s="187"/>
      <c r="BD153" s="187"/>
      <c r="BE153" s="187"/>
      <c r="BF153" s="187"/>
      <c r="BG153" s="187"/>
      <c r="BH153" s="187"/>
      <c r="BI153" s="187"/>
      <c r="BJ153" s="187"/>
      <c r="BK153" s="187"/>
      <c r="BL153" s="187"/>
      <c r="BM153" s="187"/>
      <c r="BN153" s="187"/>
      <c r="BO153" s="187"/>
      <c r="BP153" s="187"/>
      <c r="BQ153" s="187"/>
      <c r="BR153" s="187"/>
      <c r="BS153" s="187"/>
      <c r="BT153" s="187"/>
      <c r="BU153" s="187"/>
      <c r="BV153" s="187"/>
      <c r="BW153" s="187"/>
      <c r="BX153" s="187"/>
      <c r="BY153" s="227"/>
      <c r="BZ153" s="227"/>
      <c r="CA153" s="227"/>
      <c r="CB153" s="227"/>
      <c r="CC153" s="227"/>
      <c r="CD153" s="224"/>
      <c r="CE153" s="224"/>
      <c r="CF153" s="224"/>
      <c r="CG153" s="224"/>
      <c r="CH153" s="224"/>
      <c r="CJ153" s="252" t="str">
        <f t="shared" si="145"/>
        <v/>
      </c>
      <c r="CK153" s="253" t="str">
        <f>IF(CL153="","",IF(ISNUMBER(MATCH(CL153,$CL$6:CL152,0)),"",CJ153))</f>
        <v/>
      </c>
      <c r="CL153" s="181" t="str">
        <f t="shared" si="146"/>
        <v/>
      </c>
      <c r="CM153" s="175" t="str">
        <f t="shared" si="147"/>
        <v/>
      </c>
      <c r="CN153" s="175" t="str">
        <f t="shared" si="148"/>
        <v/>
      </c>
      <c r="CO153" s="175" t="str">
        <f t="shared" si="149"/>
        <v/>
      </c>
      <c r="CP153" s="59"/>
      <c r="CQ153" s="60"/>
      <c r="CR153" s="181" t="str">
        <f>IF(CS153="","",IF(ISNUMBER(MATCH(CS153,$CS$6:CS152,0)),"",CJ153))</f>
        <v/>
      </c>
      <c r="CS153" s="181" t="str">
        <f t="shared" si="127"/>
        <v/>
      </c>
      <c r="CT153" s="177" t="str">
        <f t="shared" si="150"/>
        <v/>
      </c>
      <c r="CU153" s="177" t="str">
        <f t="shared" si="151"/>
        <v/>
      </c>
      <c r="CV153" s="256" t="str">
        <f>IF(CW153="","",IF(ISNUMBER(MATCH(CW153,$CW$6:CW152,0)),"",CJ153))</f>
        <v/>
      </c>
      <c r="CW153" s="181" t="str">
        <f t="shared" si="128"/>
        <v/>
      </c>
      <c r="CX153" s="178" t="str">
        <f t="shared" si="152"/>
        <v/>
      </c>
      <c r="CY153" s="178" t="str">
        <f t="shared" si="153"/>
        <v/>
      </c>
      <c r="CZ153" s="184" t="str">
        <f t="shared" si="154"/>
        <v/>
      </c>
      <c r="DA153" s="68"/>
      <c r="DB153" s="69"/>
      <c r="DC153" s="181" t="str">
        <f>IF(DE153="","",IF(ISNUMBER(MATCH(DE153,$DE$6:DE152,0)),"",CJ153))</f>
        <v/>
      </c>
      <c r="DD153" s="181" t="str">
        <f t="shared" si="169"/>
        <v/>
      </c>
      <c r="DE153" s="181" t="str">
        <f t="shared" si="169"/>
        <v/>
      </c>
      <c r="DF153" s="177" t="str">
        <f t="shared" si="155"/>
        <v/>
      </c>
      <c r="DG153" s="185" t="str">
        <f t="shared" si="156"/>
        <v/>
      </c>
      <c r="DH153" s="77"/>
      <c r="DI153" s="69"/>
      <c r="DJ153" s="181" t="str">
        <f>IF(DL153="","",IF(ISNUMBER(MATCH(DL153,$DL$6:DL152,0)),"",CJ153))</f>
        <v/>
      </c>
      <c r="DK153" s="181" t="str">
        <f t="shared" si="170"/>
        <v/>
      </c>
      <c r="DL153" s="181" t="str">
        <f t="shared" si="170"/>
        <v/>
      </c>
      <c r="DM153" s="177" t="str">
        <f t="shared" si="157"/>
        <v/>
      </c>
      <c r="DN153" s="177" t="str">
        <f t="shared" si="158"/>
        <v/>
      </c>
      <c r="DO153" s="181" t="str">
        <f t="shared" si="129"/>
        <v/>
      </c>
      <c r="DP153" s="51"/>
      <c r="DQ153" s="51"/>
      <c r="DR153" s="51"/>
      <c r="EA153" s="227">
        <f t="shared" si="159"/>
        <v>0</v>
      </c>
      <c r="EB153" s="227">
        <f t="shared" si="130"/>
        <v>1</v>
      </c>
      <c r="EC153" s="227">
        <f t="shared" si="160"/>
        <v>1900</v>
      </c>
      <c r="EE153" s="227" t="str">
        <f t="shared" si="161"/>
        <v/>
      </c>
      <c r="EF153" s="227" t="str">
        <f t="shared" si="131"/>
        <v/>
      </c>
      <c r="EG153" s="227" t="str">
        <f t="shared" si="162"/>
        <v/>
      </c>
      <c r="EI153" s="227" t="str">
        <f t="shared" si="163"/>
        <v/>
      </c>
      <c r="EJ153" s="227" t="str">
        <f t="shared" si="132"/>
        <v/>
      </c>
      <c r="EK153" s="227" t="str">
        <f t="shared" si="164"/>
        <v/>
      </c>
      <c r="EM153" s="227" t="str">
        <f t="shared" si="165"/>
        <v/>
      </c>
      <c r="EN153" s="227" t="str">
        <f t="shared" si="133"/>
        <v/>
      </c>
      <c r="EO153" s="227" t="str">
        <f t="shared" si="166"/>
        <v/>
      </c>
      <c r="EQ153" s="227" t="str">
        <f t="shared" si="167"/>
        <v/>
      </c>
      <c r="ER153" s="227" t="str">
        <f t="shared" si="134"/>
        <v/>
      </c>
      <c r="ES153" s="227" t="str">
        <f t="shared" si="168"/>
        <v/>
      </c>
    </row>
    <row r="154" spans="7:149" x14ac:dyDescent="0.25">
      <c r="G154" s="52"/>
      <c r="H154" s="52"/>
      <c r="I154" s="224" t="str">
        <f t="shared" si="135"/>
        <v/>
      </c>
      <c r="J154" s="224" t="str">
        <f t="shared" si="136"/>
        <v/>
      </c>
      <c r="K154" s="52"/>
      <c r="L154" s="224" t="str">
        <f>IF(P154="","",IF(ISNUMBER(MATCH(P154,$P$6:P153,0)),"",Y154))</f>
        <v/>
      </c>
      <c r="M154" s="224" t="str">
        <f>IF(Q154="","",IF(ISNUMBER(MATCH(Q154,$Q$6:Q153,0)),"",Y154))</f>
        <v/>
      </c>
      <c r="N154" s="224" t="str">
        <f>IF(R154="","",IF(ISNUMBER(MATCH(R154,$R$6:R153,0)),"",Y154))</f>
        <v/>
      </c>
      <c r="O154" s="224" t="str">
        <f>IF(S154="","",IF(ISNUMBER(MATCH(S154,$S$6:S153,0)),"",Y154))</f>
        <v/>
      </c>
      <c r="P154" s="224" t="str">
        <f t="shared" si="137"/>
        <v/>
      </c>
      <c r="Q154" s="224" t="str">
        <f t="shared" si="138"/>
        <v/>
      </c>
      <c r="R154" s="224" t="str">
        <f t="shared" si="139"/>
        <v/>
      </c>
      <c r="S154" s="224" t="str">
        <f t="shared" si="140"/>
        <v/>
      </c>
      <c r="T154" s="175" t="str">
        <f t="shared" si="141"/>
        <v/>
      </c>
      <c r="U154" s="175" t="str">
        <f t="shared" si="142"/>
        <v/>
      </c>
      <c r="V154" s="175" t="str">
        <f t="shared" si="143"/>
        <v/>
      </c>
      <c r="W154" s="175" t="str">
        <f t="shared" si="144"/>
        <v/>
      </c>
      <c r="X154" s="52"/>
      <c r="Y154" s="248"/>
      <c r="Z154" s="186"/>
      <c r="AA154" s="187"/>
      <c r="AB154" s="187"/>
      <c r="AC154" s="187"/>
      <c r="AD154" s="187"/>
      <c r="AE154" s="187"/>
      <c r="AF154" s="187"/>
      <c r="AG154" s="187"/>
      <c r="AH154" s="187"/>
      <c r="AI154" s="187"/>
      <c r="AJ154" s="187"/>
      <c r="AK154" s="187"/>
      <c r="AL154" s="187"/>
      <c r="AM154" s="187"/>
      <c r="AN154" s="187"/>
      <c r="AO154" s="187"/>
      <c r="AP154" s="187"/>
      <c r="AQ154" s="187"/>
      <c r="AR154" s="187"/>
      <c r="AS154" s="187"/>
      <c r="AT154" s="187"/>
      <c r="AU154" s="187"/>
      <c r="AV154" s="187"/>
      <c r="AW154" s="187"/>
      <c r="AX154" s="187"/>
      <c r="AY154" s="187"/>
      <c r="AZ154" s="187"/>
      <c r="BA154" s="187"/>
      <c r="BB154" s="187"/>
      <c r="BC154" s="187"/>
      <c r="BD154" s="187"/>
      <c r="BE154" s="187"/>
      <c r="BF154" s="187"/>
      <c r="BG154" s="187"/>
      <c r="BH154" s="187"/>
      <c r="BI154" s="187"/>
      <c r="BJ154" s="187"/>
      <c r="BK154" s="187"/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227"/>
      <c r="BZ154" s="227"/>
      <c r="CA154" s="227"/>
      <c r="CB154" s="227"/>
      <c r="CC154" s="227"/>
      <c r="CD154" s="224"/>
      <c r="CE154" s="224"/>
      <c r="CF154" s="224"/>
      <c r="CG154" s="224"/>
      <c r="CH154" s="224"/>
      <c r="CJ154" s="252" t="str">
        <f t="shared" si="145"/>
        <v/>
      </c>
      <c r="CK154" s="253" t="str">
        <f>IF(CL154="","",IF(ISNUMBER(MATCH(CL154,$CL$6:CL153,0)),"",CJ154))</f>
        <v/>
      </c>
      <c r="CL154" s="181" t="str">
        <f t="shared" si="146"/>
        <v/>
      </c>
      <c r="CM154" s="175" t="str">
        <f t="shared" si="147"/>
        <v/>
      </c>
      <c r="CN154" s="175" t="str">
        <f t="shared" si="148"/>
        <v/>
      </c>
      <c r="CO154" s="175" t="str">
        <f t="shared" si="149"/>
        <v/>
      </c>
      <c r="CP154" s="59"/>
      <c r="CQ154" s="60"/>
      <c r="CR154" s="181" t="str">
        <f>IF(CS154="","",IF(ISNUMBER(MATCH(CS154,$CS$6:CS153,0)),"",CJ154))</f>
        <v/>
      </c>
      <c r="CS154" s="181" t="str">
        <f t="shared" si="127"/>
        <v/>
      </c>
      <c r="CT154" s="177" t="str">
        <f t="shared" si="150"/>
        <v/>
      </c>
      <c r="CU154" s="177" t="str">
        <f t="shared" si="151"/>
        <v/>
      </c>
      <c r="CV154" s="256" t="str">
        <f>IF(CW154="","",IF(ISNUMBER(MATCH(CW154,$CW$6:CW153,0)),"",CJ154))</f>
        <v/>
      </c>
      <c r="CW154" s="181" t="str">
        <f t="shared" si="128"/>
        <v/>
      </c>
      <c r="CX154" s="178" t="str">
        <f t="shared" si="152"/>
        <v/>
      </c>
      <c r="CY154" s="178" t="str">
        <f t="shared" si="153"/>
        <v/>
      </c>
      <c r="CZ154" s="184" t="str">
        <f t="shared" si="154"/>
        <v/>
      </c>
      <c r="DA154" s="68"/>
      <c r="DB154" s="69"/>
      <c r="DC154" s="181" t="str">
        <f>IF(DE154="","",IF(ISNUMBER(MATCH(DE154,$DE$6:DE153,0)),"",CJ154))</f>
        <v/>
      </c>
      <c r="DD154" s="181" t="str">
        <f t="shared" si="169"/>
        <v/>
      </c>
      <c r="DE154" s="181" t="str">
        <f t="shared" si="169"/>
        <v/>
      </c>
      <c r="DF154" s="177" t="str">
        <f t="shared" si="155"/>
        <v/>
      </c>
      <c r="DG154" s="185" t="str">
        <f t="shared" si="156"/>
        <v/>
      </c>
      <c r="DH154" s="77"/>
      <c r="DI154" s="69"/>
      <c r="DJ154" s="181" t="str">
        <f>IF(DL154="","",IF(ISNUMBER(MATCH(DL154,$DL$6:DL153,0)),"",CJ154))</f>
        <v/>
      </c>
      <c r="DK154" s="181" t="str">
        <f t="shared" si="170"/>
        <v/>
      </c>
      <c r="DL154" s="181" t="str">
        <f t="shared" si="170"/>
        <v/>
      </c>
      <c r="DM154" s="177" t="str">
        <f t="shared" si="157"/>
        <v/>
      </c>
      <c r="DN154" s="177" t="str">
        <f t="shared" si="158"/>
        <v/>
      </c>
      <c r="DO154" s="181" t="str">
        <f t="shared" si="129"/>
        <v/>
      </c>
      <c r="DP154" s="51"/>
      <c r="DQ154" s="51"/>
      <c r="DR154" s="51"/>
      <c r="EA154" s="227">
        <f t="shared" si="159"/>
        <v>0</v>
      </c>
      <c r="EB154" s="227">
        <f t="shared" si="130"/>
        <v>1</v>
      </c>
      <c r="EC154" s="227">
        <f t="shared" si="160"/>
        <v>1900</v>
      </c>
      <c r="EE154" s="227" t="str">
        <f t="shared" si="161"/>
        <v/>
      </c>
      <c r="EF154" s="227" t="str">
        <f t="shared" si="131"/>
        <v/>
      </c>
      <c r="EG154" s="227" t="str">
        <f t="shared" si="162"/>
        <v/>
      </c>
      <c r="EI154" s="227" t="str">
        <f t="shared" si="163"/>
        <v/>
      </c>
      <c r="EJ154" s="227" t="str">
        <f t="shared" si="132"/>
        <v/>
      </c>
      <c r="EK154" s="227" t="str">
        <f t="shared" si="164"/>
        <v/>
      </c>
      <c r="EM154" s="227" t="str">
        <f t="shared" si="165"/>
        <v/>
      </c>
      <c r="EN154" s="227" t="str">
        <f t="shared" si="133"/>
        <v/>
      </c>
      <c r="EO154" s="227" t="str">
        <f t="shared" si="166"/>
        <v/>
      </c>
      <c r="EQ154" s="227" t="str">
        <f t="shared" si="167"/>
        <v/>
      </c>
      <c r="ER154" s="227" t="str">
        <f t="shared" si="134"/>
        <v/>
      </c>
      <c r="ES154" s="227" t="str">
        <f t="shared" si="168"/>
        <v/>
      </c>
    </row>
    <row r="155" spans="7:149" x14ac:dyDescent="0.25">
      <c r="G155" s="52"/>
      <c r="H155" s="52"/>
      <c r="I155" s="224" t="str">
        <f t="shared" si="135"/>
        <v/>
      </c>
      <c r="J155" s="224" t="str">
        <f t="shared" si="136"/>
        <v/>
      </c>
      <c r="K155" s="52"/>
      <c r="L155" s="224" t="str">
        <f>IF(P155="","",IF(ISNUMBER(MATCH(P155,$P$6:P154,0)),"",Y155))</f>
        <v/>
      </c>
      <c r="M155" s="224" t="str">
        <f>IF(Q155="","",IF(ISNUMBER(MATCH(Q155,$Q$6:Q154,0)),"",Y155))</f>
        <v/>
      </c>
      <c r="N155" s="224" t="str">
        <f>IF(R155="","",IF(ISNUMBER(MATCH(R155,$R$6:R154,0)),"",Y155))</f>
        <v/>
      </c>
      <c r="O155" s="224" t="str">
        <f>IF(S155="","",IF(ISNUMBER(MATCH(S155,$S$6:S154,0)),"",Y155))</f>
        <v/>
      </c>
      <c r="P155" s="224" t="str">
        <f t="shared" si="137"/>
        <v/>
      </c>
      <c r="Q155" s="224" t="str">
        <f t="shared" si="138"/>
        <v/>
      </c>
      <c r="R155" s="224" t="str">
        <f t="shared" si="139"/>
        <v/>
      </c>
      <c r="S155" s="224" t="str">
        <f t="shared" si="140"/>
        <v/>
      </c>
      <c r="T155" s="175" t="str">
        <f t="shared" si="141"/>
        <v/>
      </c>
      <c r="U155" s="175" t="str">
        <f t="shared" si="142"/>
        <v/>
      </c>
      <c r="V155" s="175" t="str">
        <f t="shared" si="143"/>
        <v/>
      </c>
      <c r="W155" s="175" t="str">
        <f t="shared" si="144"/>
        <v/>
      </c>
      <c r="X155" s="52"/>
      <c r="Y155" s="248"/>
      <c r="Z155" s="186"/>
      <c r="AA155" s="187"/>
      <c r="AB155" s="187"/>
      <c r="AC155" s="187"/>
      <c r="AD155" s="187"/>
      <c r="AE155" s="187"/>
      <c r="AF155" s="187"/>
      <c r="AG155" s="187"/>
      <c r="AH155" s="187"/>
      <c r="AI155" s="187"/>
      <c r="AJ155" s="187"/>
      <c r="AK155" s="187"/>
      <c r="AL155" s="187"/>
      <c r="AM155" s="187"/>
      <c r="AN155" s="187"/>
      <c r="AO155" s="187"/>
      <c r="AP155" s="187"/>
      <c r="AQ155" s="187"/>
      <c r="AR155" s="187"/>
      <c r="AS155" s="187"/>
      <c r="AT155" s="187"/>
      <c r="AU155" s="187"/>
      <c r="AV155" s="187"/>
      <c r="AW155" s="187"/>
      <c r="AX155" s="187"/>
      <c r="AY155" s="187"/>
      <c r="AZ155" s="187"/>
      <c r="BA155" s="187"/>
      <c r="BB155" s="187"/>
      <c r="BC155" s="187"/>
      <c r="BD155" s="187"/>
      <c r="BE155" s="187"/>
      <c r="BF155" s="187"/>
      <c r="BG155" s="187"/>
      <c r="BH155" s="187"/>
      <c r="BI155" s="187"/>
      <c r="BJ155" s="187"/>
      <c r="BK155" s="187"/>
      <c r="BL155" s="187"/>
      <c r="BM155" s="187"/>
      <c r="BN155" s="187"/>
      <c r="BO155" s="187"/>
      <c r="BP155" s="187"/>
      <c r="BQ155" s="187"/>
      <c r="BR155" s="187"/>
      <c r="BS155" s="187"/>
      <c r="BT155" s="187"/>
      <c r="BU155" s="187"/>
      <c r="BV155" s="187"/>
      <c r="BW155" s="187"/>
      <c r="BX155" s="187"/>
      <c r="BY155" s="227"/>
      <c r="BZ155" s="227"/>
      <c r="CA155" s="227"/>
      <c r="CB155" s="227"/>
      <c r="CC155" s="227"/>
      <c r="CD155" s="224"/>
      <c r="CE155" s="224"/>
      <c r="CF155" s="224"/>
      <c r="CG155" s="224"/>
      <c r="CH155" s="224"/>
      <c r="CJ155" s="252" t="str">
        <f t="shared" si="145"/>
        <v/>
      </c>
      <c r="CK155" s="253" t="str">
        <f>IF(CL155="","",IF(ISNUMBER(MATCH(CL155,$CL$6:CL154,0)),"",CJ155))</f>
        <v/>
      </c>
      <c r="CL155" s="181" t="str">
        <f t="shared" si="146"/>
        <v/>
      </c>
      <c r="CM155" s="175" t="str">
        <f t="shared" si="147"/>
        <v/>
      </c>
      <c r="CN155" s="175" t="str">
        <f t="shared" si="148"/>
        <v/>
      </c>
      <c r="CO155" s="175" t="str">
        <f t="shared" si="149"/>
        <v/>
      </c>
      <c r="CP155" s="59"/>
      <c r="CQ155" s="60"/>
      <c r="CR155" s="181" t="str">
        <f>IF(CS155="","",IF(ISNUMBER(MATCH(CS155,$CS$6:CS154,0)),"",CJ155))</f>
        <v/>
      </c>
      <c r="CS155" s="181" t="str">
        <f t="shared" si="127"/>
        <v/>
      </c>
      <c r="CT155" s="177" t="str">
        <f t="shared" si="150"/>
        <v/>
      </c>
      <c r="CU155" s="177" t="str">
        <f t="shared" si="151"/>
        <v/>
      </c>
      <c r="CV155" s="256" t="str">
        <f>IF(CW155="","",IF(ISNUMBER(MATCH(CW155,$CW$6:CW154,0)),"",CJ155))</f>
        <v/>
      </c>
      <c r="CW155" s="181" t="str">
        <f t="shared" si="128"/>
        <v/>
      </c>
      <c r="CX155" s="178" t="str">
        <f t="shared" si="152"/>
        <v/>
      </c>
      <c r="CY155" s="178" t="str">
        <f t="shared" si="153"/>
        <v/>
      </c>
      <c r="CZ155" s="184" t="str">
        <f t="shared" si="154"/>
        <v/>
      </c>
      <c r="DA155" s="68"/>
      <c r="DB155" s="69"/>
      <c r="DC155" s="181" t="str">
        <f>IF(DE155="","",IF(ISNUMBER(MATCH(DE155,$DE$6:DE154,0)),"",CJ155))</f>
        <v/>
      </c>
      <c r="DD155" s="181" t="str">
        <f t="shared" si="169"/>
        <v/>
      </c>
      <c r="DE155" s="181" t="str">
        <f t="shared" si="169"/>
        <v/>
      </c>
      <c r="DF155" s="177" t="str">
        <f t="shared" si="155"/>
        <v/>
      </c>
      <c r="DG155" s="185" t="str">
        <f t="shared" si="156"/>
        <v/>
      </c>
      <c r="DH155" s="77"/>
      <c r="DI155" s="69"/>
      <c r="DJ155" s="181" t="str">
        <f>IF(DL155="","",IF(ISNUMBER(MATCH(DL155,$DL$6:DL154,0)),"",CJ155))</f>
        <v/>
      </c>
      <c r="DK155" s="181" t="str">
        <f t="shared" si="170"/>
        <v/>
      </c>
      <c r="DL155" s="181" t="str">
        <f t="shared" si="170"/>
        <v/>
      </c>
      <c r="DM155" s="177" t="str">
        <f t="shared" si="157"/>
        <v/>
      </c>
      <c r="DN155" s="177" t="str">
        <f t="shared" si="158"/>
        <v/>
      </c>
      <c r="DO155" s="181" t="str">
        <f t="shared" si="129"/>
        <v/>
      </c>
      <c r="DP155" s="51"/>
      <c r="DQ155" s="51"/>
      <c r="DR155" s="51"/>
      <c r="EA155" s="227">
        <f t="shared" si="159"/>
        <v>0</v>
      </c>
      <c r="EB155" s="227">
        <f t="shared" si="130"/>
        <v>1</v>
      </c>
      <c r="EC155" s="227">
        <f t="shared" si="160"/>
        <v>1900</v>
      </c>
      <c r="EE155" s="227" t="str">
        <f t="shared" si="161"/>
        <v/>
      </c>
      <c r="EF155" s="227" t="str">
        <f t="shared" si="131"/>
        <v/>
      </c>
      <c r="EG155" s="227" t="str">
        <f t="shared" si="162"/>
        <v/>
      </c>
      <c r="EI155" s="227" t="str">
        <f t="shared" si="163"/>
        <v/>
      </c>
      <c r="EJ155" s="227" t="str">
        <f t="shared" si="132"/>
        <v/>
      </c>
      <c r="EK155" s="227" t="str">
        <f t="shared" si="164"/>
        <v/>
      </c>
      <c r="EM155" s="227" t="str">
        <f t="shared" si="165"/>
        <v/>
      </c>
      <c r="EN155" s="227" t="str">
        <f t="shared" si="133"/>
        <v/>
      </c>
      <c r="EO155" s="227" t="str">
        <f t="shared" si="166"/>
        <v/>
      </c>
      <c r="EQ155" s="227" t="str">
        <f t="shared" si="167"/>
        <v/>
      </c>
      <c r="ER155" s="227" t="str">
        <f t="shared" si="134"/>
        <v/>
      </c>
      <c r="ES155" s="227" t="str">
        <f t="shared" si="168"/>
        <v/>
      </c>
    </row>
    <row r="156" spans="7:149" x14ac:dyDescent="0.25">
      <c r="G156" s="52"/>
      <c r="H156" s="52"/>
      <c r="I156" s="224" t="str">
        <f t="shared" si="135"/>
        <v/>
      </c>
      <c r="J156" s="224" t="str">
        <f t="shared" si="136"/>
        <v/>
      </c>
      <c r="K156" s="52"/>
      <c r="L156" s="224" t="str">
        <f>IF(P156="","",IF(ISNUMBER(MATCH(P156,$P$6:P155,0)),"",Y156))</f>
        <v/>
      </c>
      <c r="M156" s="224" t="str">
        <f>IF(Q156="","",IF(ISNUMBER(MATCH(Q156,$Q$6:Q155,0)),"",Y156))</f>
        <v/>
      </c>
      <c r="N156" s="224" t="str">
        <f>IF(R156="","",IF(ISNUMBER(MATCH(R156,$R$6:R155,0)),"",Y156))</f>
        <v/>
      </c>
      <c r="O156" s="224" t="str">
        <f>IF(S156="","",IF(ISNUMBER(MATCH(S156,$S$6:S155,0)),"",Y156))</f>
        <v/>
      </c>
      <c r="P156" s="224" t="str">
        <f t="shared" si="137"/>
        <v/>
      </c>
      <c r="Q156" s="224" t="str">
        <f t="shared" si="138"/>
        <v/>
      </c>
      <c r="R156" s="224" t="str">
        <f t="shared" si="139"/>
        <v/>
      </c>
      <c r="S156" s="224" t="str">
        <f t="shared" si="140"/>
        <v/>
      </c>
      <c r="T156" s="175" t="str">
        <f t="shared" si="141"/>
        <v/>
      </c>
      <c r="U156" s="175" t="str">
        <f t="shared" si="142"/>
        <v/>
      </c>
      <c r="V156" s="175" t="str">
        <f t="shared" si="143"/>
        <v/>
      </c>
      <c r="W156" s="175" t="str">
        <f t="shared" si="144"/>
        <v/>
      </c>
      <c r="X156" s="52"/>
      <c r="Y156" s="248"/>
      <c r="Z156" s="186"/>
      <c r="AA156" s="187"/>
      <c r="AB156" s="187"/>
      <c r="AC156" s="187"/>
      <c r="AD156" s="187"/>
      <c r="AE156" s="187"/>
      <c r="AF156" s="187"/>
      <c r="AG156" s="187"/>
      <c r="AH156" s="187"/>
      <c r="AI156" s="187"/>
      <c r="AJ156" s="187"/>
      <c r="AK156" s="187"/>
      <c r="AL156" s="187"/>
      <c r="AM156" s="187"/>
      <c r="AN156" s="187"/>
      <c r="AO156" s="187"/>
      <c r="AP156" s="187"/>
      <c r="AQ156" s="187"/>
      <c r="AR156" s="187"/>
      <c r="AS156" s="187"/>
      <c r="AT156" s="187"/>
      <c r="AU156" s="187"/>
      <c r="AV156" s="187"/>
      <c r="AW156" s="187"/>
      <c r="AX156" s="187"/>
      <c r="AY156" s="187"/>
      <c r="AZ156" s="187"/>
      <c r="BA156" s="187"/>
      <c r="BB156" s="187"/>
      <c r="BC156" s="187"/>
      <c r="BD156" s="187"/>
      <c r="BE156" s="187"/>
      <c r="BF156" s="187"/>
      <c r="BG156" s="187"/>
      <c r="BH156" s="187"/>
      <c r="BI156" s="187"/>
      <c r="BJ156" s="187"/>
      <c r="BK156" s="187"/>
      <c r="BL156" s="187"/>
      <c r="BM156" s="187"/>
      <c r="BN156" s="187"/>
      <c r="BO156" s="187"/>
      <c r="BP156" s="187"/>
      <c r="BQ156" s="187"/>
      <c r="BR156" s="187"/>
      <c r="BS156" s="187"/>
      <c r="BT156" s="187"/>
      <c r="BU156" s="187"/>
      <c r="BV156" s="187"/>
      <c r="BW156" s="187"/>
      <c r="BX156" s="187"/>
      <c r="BY156" s="227"/>
      <c r="BZ156" s="227"/>
      <c r="CA156" s="227"/>
      <c r="CB156" s="227"/>
      <c r="CC156" s="227"/>
      <c r="CD156" s="224"/>
      <c r="CE156" s="224"/>
      <c r="CF156" s="224"/>
      <c r="CG156" s="224"/>
      <c r="CH156" s="224"/>
      <c r="CJ156" s="252" t="str">
        <f t="shared" si="145"/>
        <v/>
      </c>
      <c r="CK156" s="253" t="str">
        <f>IF(CL156="","",IF(ISNUMBER(MATCH(CL156,$CL$6:CL155,0)),"",CJ156))</f>
        <v/>
      </c>
      <c r="CL156" s="181" t="str">
        <f t="shared" si="146"/>
        <v/>
      </c>
      <c r="CM156" s="175" t="str">
        <f t="shared" si="147"/>
        <v/>
      </c>
      <c r="CN156" s="175" t="str">
        <f t="shared" si="148"/>
        <v/>
      </c>
      <c r="CO156" s="175" t="str">
        <f t="shared" si="149"/>
        <v/>
      </c>
      <c r="CP156" s="59"/>
      <c r="CQ156" s="60"/>
      <c r="CR156" s="181" t="str">
        <f>IF(CS156="","",IF(ISNUMBER(MATCH(CS156,$CS$6:CS155,0)),"",CJ156))</f>
        <v/>
      </c>
      <c r="CS156" s="181" t="str">
        <f t="shared" si="127"/>
        <v/>
      </c>
      <c r="CT156" s="177" t="str">
        <f t="shared" si="150"/>
        <v/>
      </c>
      <c r="CU156" s="177" t="str">
        <f t="shared" si="151"/>
        <v/>
      </c>
      <c r="CV156" s="256" t="str">
        <f>IF(CW156="","",IF(ISNUMBER(MATCH(CW156,$CW$6:CW155,0)),"",CJ156))</f>
        <v/>
      </c>
      <c r="CW156" s="181" t="str">
        <f t="shared" si="128"/>
        <v/>
      </c>
      <c r="CX156" s="178" t="str">
        <f t="shared" si="152"/>
        <v/>
      </c>
      <c r="CY156" s="178" t="str">
        <f t="shared" si="153"/>
        <v/>
      </c>
      <c r="CZ156" s="184" t="str">
        <f t="shared" si="154"/>
        <v/>
      </c>
      <c r="DA156" s="68"/>
      <c r="DB156" s="69"/>
      <c r="DC156" s="181" t="str">
        <f>IF(DE156="","",IF(ISNUMBER(MATCH(DE156,$DE$6:DE155,0)),"",CJ156))</f>
        <v/>
      </c>
      <c r="DD156" s="181" t="str">
        <f t="shared" si="169"/>
        <v/>
      </c>
      <c r="DE156" s="181" t="str">
        <f t="shared" si="169"/>
        <v/>
      </c>
      <c r="DF156" s="177" t="str">
        <f t="shared" si="155"/>
        <v/>
      </c>
      <c r="DG156" s="185" t="str">
        <f t="shared" si="156"/>
        <v/>
      </c>
      <c r="DH156" s="77"/>
      <c r="DI156" s="69"/>
      <c r="DJ156" s="181" t="str">
        <f>IF(DL156="","",IF(ISNUMBER(MATCH(DL156,$DL$6:DL155,0)),"",CJ156))</f>
        <v/>
      </c>
      <c r="DK156" s="181" t="str">
        <f t="shared" si="170"/>
        <v/>
      </c>
      <c r="DL156" s="181" t="str">
        <f t="shared" si="170"/>
        <v/>
      </c>
      <c r="DM156" s="177" t="str">
        <f t="shared" si="157"/>
        <v/>
      </c>
      <c r="DN156" s="177" t="str">
        <f t="shared" si="158"/>
        <v/>
      </c>
      <c r="DO156" s="181" t="str">
        <f t="shared" si="129"/>
        <v/>
      </c>
      <c r="DP156" s="51"/>
      <c r="DQ156" s="51"/>
      <c r="DR156" s="51"/>
      <c r="EA156" s="227">
        <f t="shared" si="159"/>
        <v>0</v>
      </c>
      <c r="EB156" s="227">
        <f t="shared" si="130"/>
        <v>1</v>
      </c>
      <c r="EC156" s="227">
        <f t="shared" si="160"/>
        <v>1900</v>
      </c>
      <c r="EE156" s="227" t="str">
        <f t="shared" si="161"/>
        <v/>
      </c>
      <c r="EF156" s="227" t="str">
        <f t="shared" si="131"/>
        <v/>
      </c>
      <c r="EG156" s="227" t="str">
        <f t="shared" si="162"/>
        <v/>
      </c>
      <c r="EI156" s="227" t="str">
        <f t="shared" si="163"/>
        <v/>
      </c>
      <c r="EJ156" s="227" t="str">
        <f t="shared" si="132"/>
        <v/>
      </c>
      <c r="EK156" s="227" t="str">
        <f t="shared" si="164"/>
        <v/>
      </c>
      <c r="EM156" s="227" t="str">
        <f t="shared" si="165"/>
        <v/>
      </c>
      <c r="EN156" s="227" t="str">
        <f t="shared" si="133"/>
        <v/>
      </c>
      <c r="EO156" s="227" t="str">
        <f t="shared" si="166"/>
        <v/>
      </c>
      <c r="EQ156" s="227" t="str">
        <f t="shared" si="167"/>
        <v/>
      </c>
      <c r="ER156" s="227" t="str">
        <f t="shared" si="134"/>
        <v/>
      </c>
      <c r="ES156" s="227" t="str">
        <f t="shared" si="168"/>
        <v/>
      </c>
    </row>
    <row r="157" spans="7:149" x14ac:dyDescent="0.25">
      <c r="G157" s="52"/>
      <c r="H157" s="52"/>
      <c r="I157" s="224" t="str">
        <f t="shared" si="135"/>
        <v/>
      </c>
      <c r="J157" s="224" t="str">
        <f t="shared" si="136"/>
        <v/>
      </c>
      <c r="K157" s="52"/>
      <c r="L157" s="224" t="str">
        <f>IF(P157="","",IF(ISNUMBER(MATCH(P157,$P$6:P156,0)),"",Y157))</f>
        <v/>
      </c>
      <c r="M157" s="224" t="str">
        <f>IF(Q157="","",IF(ISNUMBER(MATCH(Q157,$Q$6:Q156,0)),"",Y157))</f>
        <v/>
      </c>
      <c r="N157" s="224" t="str">
        <f>IF(R157="","",IF(ISNUMBER(MATCH(R157,$R$6:R156,0)),"",Y157))</f>
        <v/>
      </c>
      <c r="O157" s="224" t="str">
        <f>IF(S157="","",IF(ISNUMBER(MATCH(S157,$S$6:S156,0)),"",Y157))</f>
        <v/>
      </c>
      <c r="P157" s="224" t="str">
        <f t="shared" si="137"/>
        <v/>
      </c>
      <c r="Q157" s="224" t="str">
        <f t="shared" si="138"/>
        <v/>
      </c>
      <c r="R157" s="224" t="str">
        <f t="shared" si="139"/>
        <v/>
      </c>
      <c r="S157" s="224" t="str">
        <f t="shared" si="140"/>
        <v/>
      </c>
      <c r="T157" s="175" t="str">
        <f t="shared" si="141"/>
        <v/>
      </c>
      <c r="U157" s="175" t="str">
        <f t="shared" si="142"/>
        <v/>
      </c>
      <c r="V157" s="175" t="str">
        <f t="shared" si="143"/>
        <v/>
      </c>
      <c r="W157" s="175" t="str">
        <f t="shared" si="144"/>
        <v/>
      </c>
      <c r="X157" s="52"/>
      <c r="Y157" s="248"/>
      <c r="Z157" s="186"/>
      <c r="AA157" s="187"/>
      <c r="AB157" s="187"/>
      <c r="AC157" s="187"/>
      <c r="AD157" s="187"/>
      <c r="AE157" s="187"/>
      <c r="AF157" s="187"/>
      <c r="AG157" s="187"/>
      <c r="AH157" s="187"/>
      <c r="AI157" s="187"/>
      <c r="AJ157" s="187"/>
      <c r="AK157" s="187"/>
      <c r="AL157" s="187"/>
      <c r="AM157" s="187"/>
      <c r="AN157" s="187"/>
      <c r="AO157" s="187"/>
      <c r="AP157" s="187"/>
      <c r="AQ157" s="187"/>
      <c r="AR157" s="187"/>
      <c r="AS157" s="187"/>
      <c r="AT157" s="187"/>
      <c r="AU157" s="187"/>
      <c r="AV157" s="187"/>
      <c r="AW157" s="187"/>
      <c r="AX157" s="187"/>
      <c r="AY157" s="187"/>
      <c r="AZ157" s="187"/>
      <c r="BA157" s="187"/>
      <c r="BB157" s="187"/>
      <c r="BC157" s="187"/>
      <c r="BD157" s="187"/>
      <c r="BE157" s="187"/>
      <c r="BF157" s="187"/>
      <c r="BG157" s="187"/>
      <c r="BH157" s="187"/>
      <c r="BI157" s="187"/>
      <c r="BJ157" s="187"/>
      <c r="BK157" s="187"/>
      <c r="BL157" s="187"/>
      <c r="BM157" s="187"/>
      <c r="BN157" s="187"/>
      <c r="BO157" s="187"/>
      <c r="BP157" s="187"/>
      <c r="BQ157" s="187"/>
      <c r="BR157" s="187"/>
      <c r="BS157" s="187"/>
      <c r="BT157" s="187"/>
      <c r="BU157" s="187"/>
      <c r="BV157" s="187"/>
      <c r="BW157" s="187"/>
      <c r="BX157" s="187"/>
      <c r="BY157" s="227"/>
      <c r="BZ157" s="227"/>
      <c r="CA157" s="227"/>
      <c r="CB157" s="227"/>
      <c r="CC157" s="227"/>
      <c r="CD157" s="224"/>
      <c r="CE157" s="224"/>
      <c r="CF157" s="224"/>
      <c r="CG157" s="224"/>
      <c r="CH157" s="224"/>
      <c r="CJ157" s="252" t="str">
        <f t="shared" si="145"/>
        <v/>
      </c>
      <c r="CK157" s="253" t="str">
        <f>IF(CL157="","",IF(ISNUMBER(MATCH(CL157,$CL$6:CL156,0)),"",CJ157))</f>
        <v/>
      </c>
      <c r="CL157" s="181" t="str">
        <f t="shared" si="146"/>
        <v/>
      </c>
      <c r="CM157" s="175" t="str">
        <f t="shared" si="147"/>
        <v/>
      </c>
      <c r="CN157" s="175" t="str">
        <f t="shared" si="148"/>
        <v/>
      </c>
      <c r="CO157" s="175" t="str">
        <f t="shared" si="149"/>
        <v/>
      </c>
      <c r="CP157" s="59"/>
      <c r="CQ157" s="60"/>
      <c r="CR157" s="181" t="str">
        <f>IF(CS157="","",IF(ISNUMBER(MATCH(CS157,$CS$6:CS156,0)),"",CJ157))</f>
        <v/>
      </c>
      <c r="CS157" s="181" t="str">
        <f t="shared" si="127"/>
        <v/>
      </c>
      <c r="CT157" s="177" t="str">
        <f t="shared" si="150"/>
        <v/>
      </c>
      <c r="CU157" s="177" t="str">
        <f t="shared" si="151"/>
        <v/>
      </c>
      <c r="CV157" s="256" t="str">
        <f>IF(CW157="","",IF(ISNUMBER(MATCH(CW157,$CW$6:CW156,0)),"",CJ157))</f>
        <v/>
      </c>
      <c r="CW157" s="181" t="str">
        <f t="shared" si="128"/>
        <v/>
      </c>
      <c r="CX157" s="178" t="str">
        <f t="shared" si="152"/>
        <v/>
      </c>
      <c r="CY157" s="178" t="str">
        <f t="shared" si="153"/>
        <v/>
      </c>
      <c r="CZ157" s="184" t="str">
        <f t="shared" si="154"/>
        <v/>
      </c>
      <c r="DA157" s="68"/>
      <c r="DB157" s="69"/>
      <c r="DC157" s="181" t="str">
        <f>IF(DE157="","",IF(ISNUMBER(MATCH(DE157,$DE$6:DE156,0)),"",CJ157))</f>
        <v/>
      </c>
      <c r="DD157" s="181" t="str">
        <f t="shared" si="169"/>
        <v/>
      </c>
      <c r="DE157" s="181" t="str">
        <f t="shared" si="169"/>
        <v/>
      </c>
      <c r="DF157" s="177" t="str">
        <f t="shared" si="155"/>
        <v/>
      </c>
      <c r="DG157" s="185" t="str">
        <f t="shared" si="156"/>
        <v/>
      </c>
      <c r="DH157" s="77"/>
      <c r="DI157" s="69"/>
      <c r="DJ157" s="181" t="str">
        <f>IF(DL157="","",IF(ISNUMBER(MATCH(DL157,$DL$6:DL156,0)),"",CJ157))</f>
        <v/>
      </c>
      <c r="DK157" s="181" t="str">
        <f t="shared" si="170"/>
        <v/>
      </c>
      <c r="DL157" s="181" t="str">
        <f t="shared" si="170"/>
        <v/>
      </c>
      <c r="DM157" s="177" t="str">
        <f t="shared" si="157"/>
        <v/>
      </c>
      <c r="DN157" s="177" t="str">
        <f t="shared" si="158"/>
        <v/>
      </c>
      <c r="DO157" s="181" t="str">
        <f t="shared" si="129"/>
        <v/>
      </c>
      <c r="DP157" s="51"/>
      <c r="DQ157" s="51"/>
      <c r="DR157" s="51"/>
      <c r="EA157" s="227">
        <f t="shared" si="159"/>
        <v>0</v>
      </c>
      <c r="EB157" s="227">
        <f t="shared" si="130"/>
        <v>1</v>
      </c>
      <c r="EC157" s="227">
        <f t="shared" si="160"/>
        <v>1900</v>
      </c>
      <c r="EE157" s="227" t="str">
        <f t="shared" si="161"/>
        <v/>
      </c>
      <c r="EF157" s="227" t="str">
        <f t="shared" si="131"/>
        <v/>
      </c>
      <c r="EG157" s="227" t="str">
        <f t="shared" si="162"/>
        <v/>
      </c>
      <c r="EI157" s="227" t="str">
        <f t="shared" si="163"/>
        <v/>
      </c>
      <c r="EJ157" s="227" t="str">
        <f t="shared" si="132"/>
        <v/>
      </c>
      <c r="EK157" s="227" t="str">
        <f t="shared" si="164"/>
        <v/>
      </c>
      <c r="EM157" s="227" t="str">
        <f t="shared" si="165"/>
        <v/>
      </c>
      <c r="EN157" s="227" t="str">
        <f t="shared" si="133"/>
        <v/>
      </c>
      <c r="EO157" s="227" t="str">
        <f t="shared" si="166"/>
        <v/>
      </c>
      <c r="EQ157" s="227" t="str">
        <f t="shared" si="167"/>
        <v/>
      </c>
      <c r="ER157" s="227" t="str">
        <f t="shared" si="134"/>
        <v/>
      </c>
      <c r="ES157" s="227" t="str">
        <f t="shared" si="168"/>
        <v/>
      </c>
    </row>
    <row r="158" spans="7:149" x14ac:dyDescent="0.25">
      <c r="G158" s="52"/>
      <c r="H158" s="52"/>
      <c r="I158" s="224" t="str">
        <f t="shared" si="135"/>
        <v/>
      </c>
      <c r="J158" s="224" t="str">
        <f t="shared" si="136"/>
        <v/>
      </c>
      <c r="K158" s="52"/>
      <c r="L158" s="224" t="str">
        <f>IF(P158="","",IF(ISNUMBER(MATCH(P158,$P$6:P157,0)),"",Y158))</f>
        <v/>
      </c>
      <c r="M158" s="224" t="str">
        <f>IF(Q158="","",IF(ISNUMBER(MATCH(Q158,$Q$6:Q157,0)),"",Y158))</f>
        <v/>
      </c>
      <c r="N158" s="224" t="str">
        <f>IF(R158="","",IF(ISNUMBER(MATCH(R158,$R$6:R157,0)),"",Y158))</f>
        <v/>
      </c>
      <c r="O158" s="224" t="str">
        <f>IF(S158="","",IF(ISNUMBER(MATCH(S158,$S$6:S157,0)),"",Y158))</f>
        <v/>
      </c>
      <c r="P158" s="224" t="str">
        <f t="shared" si="137"/>
        <v/>
      </c>
      <c r="Q158" s="224" t="str">
        <f t="shared" si="138"/>
        <v/>
      </c>
      <c r="R158" s="224" t="str">
        <f t="shared" si="139"/>
        <v/>
      </c>
      <c r="S158" s="224" t="str">
        <f t="shared" si="140"/>
        <v/>
      </c>
      <c r="T158" s="175" t="str">
        <f t="shared" si="141"/>
        <v/>
      </c>
      <c r="U158" s="175" t="str">
        <f t="shared" si="142"/>
        <v/>
      </c>
      <c r="V158" s="175" t="str">
        <f t="shared" si="143"/>
        <v/>
      </c>
      <c r="W158" s="175" t="str">
        <f t="shared" si="144"/>
        <v/>
      </c>
      <c r="X158" s="52"/>
      <c r="Y158" s="248"/>
      <c r="Z158" s="186"/>
      <c r="AA158" s="187"/>
      <c r="AB158" s="187"/>
      <c r="AC158" s="187"/>
      <c r="AD158" s="187"/>
      <c r="AE158" s="187"/>
      <c r="AF158" s="187"/>
      <c r="AG158" s="187"/>
      <c r="AH158" s="187"/>
      <c r="AI158" s="187"/>
      <c r="AJ158" s="187"/>
      <c r="AK158" s="187"/>
      <c r="AL158" s="187"/>
      <c r="AM158" s="187"/>
      <c r="AN158" s="187"/>
      <c r="AO158" s="187"/>
      <c r="AP158" s="187"/>
      <c r="AQ158" s="187"/>
      <c r="AR158" s="187"/>
      <c r="AS158" s="187"/>
      <c r="AT158" s="187"/>
      <c r="AU158" s="187"/>
      <c r="AV158" s="187"/>
      <c r="AW158" s="187"/>
      <c r="AX158" s="187"/>
      <c r="AY158" s="187"/>
      <c r="AZ158" s="187"/>
      <c r="BA158" s="187"/>
      <c r="BB158" s="187"/>
      <c r="BC158" s="187"/>
      <c r="BD158" s="187"/>
      <c r="BE158" s="187"/>
      <c r="BF158" s="187"/>
      <c r="BG158" s="187"/>
      <c r="BH158" s="187"/>
      <c r="BI158" s="187"/>
      <c r="BJ158" s="187"/>
      <c r="BK158" s="187"/>
      <c r="BL158" s="187"/>
      <c r="BM158" s="187"/>
      <c r="BN158" s="187"/>
      <c r="BO158" s="187"/>
      <c r="BP158" s="187"/>
      <c r="BQ158" s="187"/>
      <c r="BR158" s="187"/>
      <c r="BS158" s="187"/>
      <c r="BT158" s="187"/>
      <c r="BU158" s="187"/>
      <c r="BV158" s="187"/>
      <c r="BW158" s="187"/>
      <c r="BX158" s="187"/>
      <c r="BY158" s="227"/>
      <c r="BZ158" s="227"/>
      <c r="CA158" s="227"/>
      <c r="CB158" s="227"/>
      <c r="CC158" s="227"/>
      <c r="CD158" s="224"/>
      <c r="CE158" s="224"/>
      <c r="CF158" s="224"/>
      <c r="CG158" s="224"/>
      <c r="CH158" s="224"/>
      <c r="CJ158" s="252" t="str">
        <f t="shared" si="145"/>
        <v/>
      </c>
      <c r="CK158" s="253" t="str">
        <f>IF(CL158="","",IF(ISNUMBER(MATCH(CL158,$CL$6:CL157,0)),"",CJ158))</f>
        <v/>
      </c>
      <c r="CL158" s="181" t="str">
        <f t="shared" si="146"/>
        <v/>
      </c>
      <c r="CM158" s="175" t="str">
        <f t="shared" si="147"/>
        <v/>
      </c>
      <c r="CN158" s="175" t="str">
        <f t="shared" si="148"/>
        <v/>
      </c>
      <c r="CO158" s="175" t="str">
        <f t="shared" si="149"/>
        <v/>
      </c>
      <c r="CP158" s="59"/>
      <c r="CQ158" s="60"/>
      <c r="CR158" s="181" t="str">
        <f>IF(CS158="","",IF(ISNUMBER(MATCH(CS158,$CS$6:CS157,0)),"",CJ158))</f>
        <v/>
      </c>
      <c r="CS158" s="181" t="str">
        <f t="shared" si="127"/>
        <v/>
      </c>
      <c r="CT158" s="177" t="str">
        <f t="shared" si="150"/>
        <v/>
      </c>
      <c r="CU158" s="177" t="str">
        <f t="shared" si="151"/>
        <v/>
      </c>
      <c r="CV158" s="256" t="str">
        <f>IF(CW158="","",IF(ISNUMBER(MATCH(CW158,$CW$6:CW157,0)),"",CJ158))</f>
        <v/>
      </c>
      <c r="CW158" s="181" t="str">
        <f t="shared" si="128"/>
        <v/>
      </c>
      <c r="CX158" s="178" t="str">
        <f t="shared" si="152"/>
        <v/>
      </c>
      <c r="CY158" s="178" t="str">
        <f t="shared" si="153"/>
        <v/>
      </c>
      <c r="CZ158" s="184" t="str">
        <f t="shared" si="154"/>
        <v/>
      </c>
      <c r="DA158" s="68"/>
      <c r="DB158" s="69"/>
      <c r="DC158" s="181" t="str">
        <f>IF(DE158="","",IF(ISNUMBER(MATCH(DE158,$DE$6:DE157,0)),"",CJ158))</f>
        <v/>
      </c>
      <c r="DD158" s="181" t="str">
        <f t="shared" si="169"/>
        <v/>
      </c>
      <c r="DE158" s="181" t="str">
        <f t="shared" si="169"/>
        <v/>
      </c>
      <c r="DF158" s="177" t="str">
        <f t="shared" si="155"/>
        <v/>
      </c>
      <c r="DG158" s="185" t="str">
        <f t="shared" si="156"/>
        <v/>
      </c>
      <c r="DH158" s="77"/>
      <c r="DI158" s="69"/>
      <c r="DJ158" s="181" t="str">
        <f>IF(DL158="","",IF(ISNUMBER(MATCH(DL158,$DL$6:DL157,0)),"",CJ158))</f>
        <v/>
      </c>
      <c r="DK158" s="181" t="str">
        <f t="shared" si="170"/>
        <v/>
      </c>
      <c r="DL158" s="181" t="str">
        <f t="shared" si="170"/>
        <v/>
      </c>
      <c r="DM158" s="177" t="str">
        <f t="shared" si="157"/>
        <v/>
      </c>
      <c r="DN158" s="177" t="str">
        <f t="shared" si="158"/>
        <v/>
      </c>
      <c r="DO158" s="181" t="str">
        <f t="shared" si="129"/>
        <v/>
      </c>
      <c r="DP158" s="51"/>
      <c r="DQ158" s="51"/>
      <c r="DR158" s="51"/>
      <c r="EA158" s="227">
        <f t="shared" si="159"/>
        <v>0</v>
      </c>
      <c r="EB158" s="227">
        <f t="shared" si="130"/>
        <v>1</v>
      </c>
      <c r="EC158" s="227">
        <f t="shared" si="160"/>
        <v>1900</v>
      </c>
      <c r="EE158" s="227" t="str">
        <f t="shared" si="161"/>
        <v/>
      </c>
      <c r="EF158" s="227" t="str">
        <f t="shared" si="131"/>
        <v/>
      </c>
      <c r="EG158" s="227" t="str">
        <f t="shared" si="162"/>
        <v/>
      </c>
      <c r="EI158" s="227" t="str">
        <f t="shared" si="163"/>
        <v/>
      </c>
      <c r="EJ158" s="227" t="str">
        <f t="shared" si="132"/>
        <v/>
      </c>
      <c r="EK158" s="227" t="str">
        <f t="shared" si="164"/>
        <v/>
      </c>
      <c r="EM158" s="227" t="str">
        <f t="shared" si="165"/>
        <v/>
      </c>
      <c r="EN158" s="227" t="str">
        <f t="shared" si="133"/>
        <v/>
      </c>
      <c r="EO158" s="227" t="str">
        <f t="shared" si="166"/>
        <v/>
      </c>
      <c r="EQ158" s="227" t="str">
        <f t="shared" si="167"/>
        <v/>
      </c>
      <c r="ER158" s="227" t="str">
        <f t="shared" si="134"/>
        <v/>
      </c>
      <c r="ES158" s="227" t="str">
        <f t="shared" si="168"/>
        <v/>
      </c>
    </row>
    <row r="159" spans="7:149" x14ac:dyDescent="0.25">
      <c r="G159" s="52"/>
      <c r="H159" s="52"/>
      <c r="I159" s="224" t="str">
        <f t="shared" si="135"/>
        <v/>
      </c>
      <c r="J159" s="224" t="str">
        <f t="shared" si="136"/>
        <v/>
      </c>
      <c r="K159" s="52"/>
      <c r="L159" s="224" t="str">
        <f>IF(P159="","",IF(ISNUMBER(MATCH(P159,$P$6:P158,0)),"",Y159))</f>
        <v/>
      </c>
      <c r="M159" s="224" t="str">
        <f>IF(Q159="","",IF(ISNUMBER(MATCH(Q159,$Q$6:Q158,0)),"",Y159))</f>
        <v/>
      </c>
      <c r="N159" s="224" t="str">
        <f>IF(R159="","",IF(ISNUMBER(MATCH(R159,$R$6:R158,0)),"",Y159))</f>
        <v/>
      </c>
      <c r="O159" s="224" t="str">
        <f>IF(S159="","",IF(ISNUMBER(MATCH(S159,$S$6:S158,0)),"",Y159))</f>
        <v/>
      </c>
      <c r="P159" s="224" t="str">
        <f t="shared" si="137"/>
        <v/>
      </c>
      <c r="Q159" s="224" t="str">
        <f t="shared" si="138"/>
        <v/>
      </c>
      <c r="R159" s="224" t="str">
        <f t="shared" si="139"/>
        <v/>
      </c>
      <c r="S159" s="224" t="str">
        <f t="shared" si="140"/>
        <v/>
      </c>
      <c r="T159" s="175" t="str">
        <f t="shared" si="141"/>
        <v/>
      </c>
      <c r="U159" s="175" t="str">
        <f t="shared" si="142"/>
        <v/>
      </c>
      <c r="V159" s="175" t="str">
        <f t="shared" si="143"/>
        <v/>
      </c>
      <c r="W159" s="175" t="str">
        <f t="shared" si="144"/>
        <v/>
      </c>
      <c r="X159" s="52"/>
      <c r="Y159" s="248"/>
      <c r="Z159" s="186"/>
      <c r="AA159" s="187"/>
      <c r="AB159" s="187"/>
      <c r="AC159" s="187"/>
      <c r="AD159" s="187"/>
      <c r="AE159" s="187"/>
      <c r="AF159" s="187"/>
      <c r="AG159" s="187"/>
      <c r="AH159" s="187"/>
      <c r="AI159" s="187"/>
      <c r="AJ159" s="187"/>
      <c r="AK159" s="187"/>
      <c r="AL159" s="187"/>
      <c r="AM159" s="187"/>
      <c r="AN159" s="187"/>
      <c r="AO159" s="187"/>
      <c r="AP159" s="187"/>
      <c r="AQ159" s="187"/>
      <c r="AR159" s="187"/>
      <c r="AS159" s="187"/>
      <c r="AT159" s="187"/>
      <c r="AU159" s="187"/>
      <c r="AV159" s="187"/>
      <c r="AW159" s="187"/>
      <c r="AX159" s="187"/>
      <c r="AY159" s="187"/>
      <c r="AZ159" s="187"/>
      <c r="BA159" s="187"/>
      <c r="BB159" s="187"/>
      <c r="BC159" s="187"/>
      <c r="BD159" s="187"/>
      <c r="BE159" s="187"/>
      <c r="BF159" s="187"/>
      <c r="BG159" s="187"/>
      <c r="BH159" s="187"/>
      <c r="BI159" s="187"/>
      <c r="BJ159" s="187"/>
      <c r="BK159" s="187"/>
      <c r="BL159" s="187"/>
      <c r="BM159" s="187"/>
      <c r="BN159" s="187"/>
      <c r="BO159" s="187"/>
      <c r="BP159" s="187"/>
      <c r="BQ159" s="187"/>
      <c r="BR159" s="187"/>
      <c r="BS159" s="187"/>
      <c r="BT159" s="187"/>
      <c r="BU159" s="187"/>
      <c r="BV159" s="187"/>
      <c r="BW159" s="187"/>
      <c r="BX159" s="187"/>
      <c r="BY159" s="227"/>
      <c r="BZ159" s="227"/>
      <c r="CA159" s="227"/>
      <c r="CB159" s="227"/>
      <c r="CC159" s="227"/>
      <c r="CD159" s="224"/>
      <c r="CE159" s="224"/>
      <c r="CF159" s="224"/>
      <c r="CG159" s="224"/>
      <c r="CH159" s="224"/>
      <c r="CJ159" s="252" t="str">
        <f t="shared" si="145"/>
        <v/>
      </c>
      <c r="CK159" s="253" t="str">
        <f>IF(CL159="","",IF(ISNUMBER(MATCH(CL159,$CL$6:CL158,0)),"",CJ159))</f>
        <v/>
      </c>
      <c r="CL159" s="181" t="str">
        <f t="shared" si="146"/>
        <v/>
      </c>
      <c r="CM159" s="175" t="str">
        <f t="shared" si="147"/>
        <v/>
      </c>
      <c r="CN159" s="175" t="str">
        <f t="shared" si="148"/>
        <v/>
      </c>
      <c r="CO159" s="175" t="str">
        <f t="shared" si="149"/>
        <v/>
      </c>
      <c r="CP159" s="59"/>
      <c r="CQ159" s="60"/>
      <c r="CR159" s="181" t="str">
        <f>IF(CS159="","",IF(ISNUMBER(MATCH(CS159,$CS$6:CS158,0)),"",CJ159))</f>
        <v/>
      </c>
      <c r="CS159" s="181" t="str">
        <f t="shared" si="127"/>
        <v/>
      </c>
      <c r="CT159" s="177" t="str">
        <f t="shared" si="150"/>
        <v/>
      </c>
      <c r="CU159" s="177" t="str">
        <f t="shared" si="151"/>
        <v/>
      </c>
      <c r="CV159" s="256" t="str">
        <f>IF(CW159="","",IF(ISNUMBER(MATCH(CW159,$CW$6:CW158,0)),"",CJ159))</f>
        <v/>
      </c>
      <c r="CW159" s="181" t="str">
        <f t="shared" si="128"/>
        <v/>
      </c>
      <c r="CX159" s="178" t="str">
        <f t="shared" si="152"/>
        <v/>
      </c>
      <c r="CY159" s="178" t="str">
        <f t="shared" si="153"/>
        <v/>
      </c>
      <c r="CZ159" s="184" t="str">
        <f t="shared" si="154"/>
        <v/>
      </c>
      <c r="DA159" s="68"/>
      <c r="DB159" s="69"/>
      <c r="DC159" s="181" t="str">
        <f>IF(DE159="","",IF(ISNUMBER(MATCH(DE159,$DE$6:DE158,0)),"",CJ159))</f>
        <v/>
      </c>
      <c r="DD159" s="181" t="str">
        <f t="shared" si="169"/>
        <v/>
      </c>
      <c r="DE159" s="181" t="str">
        <f t="shared" si="169"/>
        <v/>
      </c>
      <c r="DF159" s="177" t="str">
        <f t="shared" si="155"/>
        <v/>
      </c>
      <c r="DG159" s="185" t="str">
        <f t="shared" si="156"/>
        <v/>
      </c>
      <c r="DH159" s="77"/>
      <c r="DI159" s="69"/>
      <c r="DJ159" s="181" t="str">
        <f>IF(DL159="","",IF(ISNUMBER(MATCH(DL159,$DL$6:DL158,0)),"",CJ159))</f>
        <v/>
      </c>
      <c r="DK159" s="181" t="str">
        <f t="shared" si="170"/>
        <v/>
      </c>
      <c r="DL159" s="181" t="str">
        <f t="shared" si="170"/>
        <v/>
      </c>
      <c r="DM159" s="177" t="str">
        <f t="shared" si="157"/>
        <v/>
      </c>
      <c r="DN159" s="177" t="str">
        <f t="shared" si="158"/>
        <v/>
      </c>
      <c r="DO159" s="181" t="str">
        <f t="shared" si="129"/>
        <v/>
      </c>
      <c r="DP159" s="51"/>
      <c r="DQ159" s="51"/>
      <c r="DR159" s="51"/>
      <c r="EA159" s="227">
        <f t="shared" si="159"/>
        <v>0</v>
      </c>
      <c r="EB159" s="227">
        <f t="shared" si="130"/>
        <v>1</v>
      </c>
      <c r="EC159" s="227">
        <f t="shared" si="160"/>
        <v>1900</v>
      </c>
      <c r="EE159" s="227" t="str">
        <f t="shared" si="161"/>
        <v/>
      </c>
      <c r="EF159" s="227" t="str">
        <f t="shared" si="131"/>
        <v/>
      </c>
      <c r="EG159" s="227" t="str">
        <f t="shared" si="162"/>
        <v/>
      </c>
      <c r="EI159" s="227" t="str">
        <f t="shared" si="163"/>
        <v/>
      </c>
      <c r="EJ159" s="227" t="str">
        <f t="shared" si="132"/>
        <v/>
      </c>
      <c r="EK159" s="227" t="str">
        <f t="shared" si="164"/>
        <v/>
      </c>
      <c r="EM159" s="227" t="str">
        <f t="shared" si="165"/>
        <v/>
      </c>
      <c r="EN159" s="227" t="str">
        <f t="shared" si="133"/>
        <v/>
      </c>
      <c r="EO159" s="227" t="str">
        <f t="shared" si="166"/>
        <v/>
      </c>
      <c r="EQ159" s="227" t="str">
        <f t="shared" si="167"/>
        <v/>
      </c>
      <c r="ER159" s="227" t="str">
        <f t="shared" si="134"/>
        <v/>
      </c>
      <c r="ES159" s="227" t="str">
        <f t="shared" si="168"/>
        <v/>
      </c>
    </row>
    <row r="160" spans="7:149" x14ac:dyDescent="0.25">
      <c r="G160" s="52"/>
      <c r="H160" s="52"/>
      <c r="I160" s="224" t="str">
        <f t="shared" si="135"/>
        <v/>
      </c>
      <c r="J160" s="224" t="str">
        <f t="shared" si="136"/>
        <v/>
      </c>
      <c r="K160" s="52"/>
      <c r="L160" s="224" t="str">
        <f>IF(P160="","",IF(ISNUMBER(MATCH(P160,$P$6:P159,0)),"",Y160))</f>
        <v/>
      </c>
      <c r="M160" s="224" t="str">
        <f>IF(Q160="","",IF(ISNUMBER(MATCH(Q160,$Q$6:Q159,0)),"",Y160))</f>
        <v/>
      </c>
      <c r="N160" s="224" t="str">
        <f>IF(R160="","",IF(ISNUMBER(MATCH(R160,$R$6:R159,0)),"",Y160))</f>
        <v/>
      </c>
      <c r="O160" s="224" t="str">
        <f>IF(S160="","",IF(ISNUMBER(MATCH(S160,$S$6:S159,0)),"",Y160))</f>
        <v/>
      </c>
      <c r="P160" s="224" t="str">
        <f t="shared" si="137"/>
        <v/>
      </c>
      <c r="Q160" s="224" t="str">
        <f t="shared" si="138"/>
        <v/>
      </c>
      <c r="R160" s="224" t="str">
        <f t="shared" si="139"/>
        <v/>
      </c>
      <c r="S160" s="224" t="str">
        <f t="shared" si="140"/>
        <v/>
      </c>
      <c r="T160" s="175" t="str">
        <f t="shared" si="141"/>
        <v/>
      </c>
      <c r="U160" s="175" t="str">
        <f t="shared" si="142"/>
        <v/>
      </c>
      <c r="V160" s="175" t="str">
        <f t="shared" si="143"/>
        <v/>
      </c>
      <c r="W160" s="175" t="str">
        <f t="shared" si="144"/>
        <v/>
      </c>
      <c r="X160" s="52"/>
      <c r="Y160" s="248"/>
      <c r="Z160" s="186"/>
      <c r="AA160" s="187"/>
      <c r="AB160" s="187"/>
      <c r="AC160" s="187"/>
      <c r="AD160" s="187"/>
      <c r="AE160" s="187"/>
      <c r="AF160" s="187"/>
      <c r="AG160" s="187"/>
      <c r="AH160" s="187"/>
      <c r="AI160" s="187"/>
      <c r="AJ160" s="187"/>
      <c r="AK160" s="187"/>
      <c r="AL160" s="187"/>
      <c r="AM160" s="187"/>
      <c r="AN160" s="187"/>
      <c r="AO160" s="187"/>
      <c r="AP160" s="187"/>
      <c r="AQ160" s="187"/>
      <c r="AR160" s="187"/>
      <c r="AS160" s="187"/>
      <c r="AT160" s="187"/>
      <c r="AU160" s="187"/>
      <c r="AV160" s="187"/>
      <c r="AW160" s="187"/>
      <c r="AX160" s="187"/>
      <c r="AY160" s="187"/>
      <c r="AZ160" s="187"/>
      <c r="BA160" s="187"/>
      <c r="BB160" s="187"/>
      <c r="BC160" s="187"/>
      <c r="BD160" s="187"/>
      <c r="BE160" s="187"/>
      <c r="BF160" s="187"/>
      <c r="BG160" s="187"/>
      <c r="BH160" s="187"/>
      <c r="BI160" s="187"/>
      <c r="BJ160" s="187"/>
      <c r="BK160" s="187"/>
      <c r="BL160" s="187"/>
      <c r="BM160" s="187"/>
      <c r="BN160" s="187"/>
      <c r="BO160" s="187"/>
      <c r="BP160" s="187"/>
      <c r="BQ160" s="187"/>
      <c r="BR160" s="187"/>
      <c r="BS160" s="187"/>
      <c r="BT160" s="187"/>
      <c r="BU160" s="187"/>
      <c r="BV160" s="187"/>
      <c r="BW160" s="187"/>
      <c r="BX160" s="187"/>
      <c r="BY160" s="227"/>
      <c r="BZ160" s="227"/>
      <c r="CA160" s="227"/>
      <c r="CB160" s="227"/>
      <c r="CC160" s="227"/>
      <c r="CD160" s="224"/>
      <c r="CE160" s="224"/>
      <c r="CF160" s="224"/>
      <c r="CG160" s="224"/>
      <c r="CH160" s="224"/>
      <c r="CJ160" s="252" t="str">
        <f t="shared" si="145"/>
        <v/>
      </c>
      <c r="CK160" s="253" t="str">
        <f>IF(CL160="","",IF(ISNUMBER(MATCH(CL160,$CL$6:CL159,0)),"",CJ160))</f>
        <v/>
      </c>
      <c r="CL160" s="181" t="str">
        <f t="shared" si="146"/>
        <v/>
      </c>
      <c r="CM160" s="175" t="str">
        <f t="shared" si="147"/>
        <v/>
      </c>
      <c r="CN160" s="175" t="str">
        <f t="shared" si="148"/>
        <v/>
      </c>
      <c r="CO160" s="175" t="str">
        <f t="shared" si="149"/>
        <v/>
      </c>
      <c r="CP160" s="59"/>
      <c r="CQ160" s="60"/>
      <c r="CR160" s="181" t="str">
        <f>IF(CS160="","",IF(ISNUMBER(MATCH(CS160,$CS$6:CS159,0)),"",CJ160))</f>
        <v/>
      </c>
      <c r="CS160" s="181" t="str">
        <f t="shared" si="127"/>
        <v/>
      </c>
      <c r="CT160" s="177" t="str">
        <f t="shared" si="150"/>
        <v/>
      </c>
      <c r="CU160" s="177" t="str">
        <f t="shared" si="151"/>
        <v/>
      </c>
      <c r="CV160" s="256" t="str">
        <f>IF(CW160="","",IF(ISNUMBER(MATCH(CW160,$CW$6:CW159,0)),"",CJ160))</f>
        <v/>
      </c>
      <c r="CW160" s="181" t="str">
        <f t="shared" si="128"/>
        <v/>
      </c>
      <c r="CX160" s="178" t="str">
        <f t="shared" si="152"/>
        <v/>
      </c>
      <c r="CY160" s="178" t="str">
        <f t="shared" si="153"/>
        <v/>
      </c>
      <c r="CZ160" s="184" t="str">
        <f t="shared" si="154"/>
        <v/>
      </c>
      <c r="DA160" s="68"/>
      <c r="DB160" s="69"/>
      <c r="DC160" s="181" t="str">
        <f>IF(DE160="","",IF(ISNUMBER(MATCH(DE160,$DE$6:DE159,0)),"",CJ160))</f>
        <v/>
      </c>
      <c r="DD160" s="181" t="str">
        <f t="shared" si="169"/>
        <v/>
      </c>
      <c r="DE160" s="181" t="str">
        <f t="shared" si="169"/>
        <v/>
      </c>
      <c r="DF160" s="177" t="str">
        <f t="shared" si="155"/>
        <v/>
      </c>
      <c r="DG160" s="185" t="str">
        <f t="shared" si="156"/>
        <v/>
      </c>
      <c r="DH160" s="77"/>
      <c r="DI160" s="69"/>
      <c r="DJ160" s="181" t="str">
        <f>IF(DL160="","",IF(ISNUMBER(MATCH(DL160,$DL$6:DL159,0)),"",CJ160))</f>
        <v/>
      </c>
      <c r="DK160" s="181" t="str">
        <f t="shared" si="170"/>
        <v/>
      </c>
      <c r="DL160" s="181" t="str">
        <f t="shared" si="170"/>
        <v/>
      </c>
      <c r="DM160" s="177" t="str">
        <f t="shared" si="157"/>
        <v/>
      </c>
      <c r="DN160" s="177" t="str">
        <f t="shared" si="158"/>
        <v/>
      </c>
      <c r="DO160" s="181" t="str">
        <f t="shared" si="129"/>
        <v/>
      </c>
      <c r="DP160" s="51"/>
      <c r="DQ160" s="51"/>
      <c r="DR160" s="51"/>
      <c r="EA160" s="227">
        <f t="shared" si="159"/>
        <v>0</v>
      </c>
      <c r="EB160" s="227">
        <f t="shared" si="130"/>
        <v>1</v>
      </c>
      <c r="EC160" s="227">
        <f t="shared" si="160"/>
        <v>1900</v>
      </c>
      <c r="EE160" s="227" t="str">
        <f t="shared" si="161"/>
        <v/>
      </c>
      <c r="EF160" s="227" t="str">
        <f t="shared" si="131"/>
        <v/>
      </c>
      <c r="EG160" s="227" t="str">
        <f t="shared" si="162"/>
        <v/>
      </c>
      <c r="EI160" s="227" t="str">
        <f t="shared" si="163"/>
        <v/>
      </c>
      <c r="EJ160" s="227" t="str">
        <f t="shared" si="132"/>
        <v/>
      </c>
      <c r="EK160" s="227" t="str">
        <f t="shared" si="164"/>
        <v/>
      </c>
      <c r="EM160" s="227" t="str">
        <f t="shared" si="165"/>
        <v/>
      </c>
      <c r="EN160" s="227" t="str">
        <f t="shared" si="133"/>
        <v/>
      </c>
      <c r="EO160" s="227" t="str">
        <f t="shared" si="166"/>
        <v/>
      </c>
      <c r="EQ160" s="227" t="str">
        <f t="shared" si="167"/>
        <v/>
      </c>
      <c r="ER160" s="227" t="str">
        <f t="shared" si="134"/>
        <v/>
      </c>
      <c r="ES160" s="227" t="str">
        <f t="shared" si="168"/>
        <v/>
      </c>
    </row>
    <row r="161" spans="7:149" x14ac:dyDescent="0.25">
      <c r="G161" s="52"/>
      <c r="H161" s="52"/>
      <c r="I161" s="224" t="str">
        <f t="shared" si="135"/>
        <v/>
      </c>
      <c r="J161" s="224" t="str">
        <f t="shared" si="136"/>
        <v/>
      </c>
      <c r="K161" s="52"/>
      <c r="L161" s="224" t="str">
        <f>IF(P161="","",IF(ISNUMBER(MATCH(P161,$P$6:P160,0)),"",Y161))</f>
        <v/>
      </c>
      <c r="M161" s="224" t="str">
        <f>IF(Q161="","",IF(ISNUMBER(MATCH(Q161,$Q$6:Q160,0)),"",Y161))</f>
        <v/>
      </c>
      <c r="N161" s="224" t="str">
        <f>IF(R161="","",IF(ISNUMBER(MATCH(R161,$R$6:R160,0)),"",Y161))</f>
        <v/>
      </c>
      <c r="O161" s="224" t="str">
        <f>IF(S161="","",IF(ISNUMBER(MATCH(S161,$S$6:S160,0)),"",Y161))</f>
        <v/>
      </c>
      <c r="P161" s="224" t="str">
        <f t="shared" si="137"/>
        <v/>
      </c>
      <c r="Q161" s="224" t="str">
        <f t="shared" si="138"/>
        <v/>
      </c>
      <c r="R161" s="224" t="str">
        <f t="shared" si="139"/>
        <v/>
      </c>
      <c r="S161" s="224" t="str">
        <f t="shared" si="140"/>
        <v/>
      </c>
      <c r="T161" s="175" t="str">
        <f t="shared" si="141"/>
        <v/>
      </c>
      <c r="U161" s="175" t="str">
        <f t="shared" si="142"/>
        <v/>
      </c>
      <c r="V161" s="175" t="str">
        <f t="shared" si="143"/>
        <v/>
      </c>
      <c r="W161" s="175" t="str">
        <f t="shared" si="144"/>
        <v/>
      </c>
      <c r="X161" s="52"/>
      <c r="Y161" s="248"/>
      <c r="Z161" s="186"/>
      <c r="AA161" s="187"/>
      <c r="AB161" s="187"/>
      <c r="AC161" s="187"/>
      <c r="AD161" s="187"/>
      <c r="AE161" s="187"/>
      <c r="AF161" s="187"/>
      <c r="AG161" s="187"/>
      <c r="AH161" s="187"/>
      <c r="AI161" s="187"/>
      <c r="AJ161" s="187"/>
      <c r="AK161" s="187"/>
      <c r="AL161" s="187"/>
      <c r="AM161" s="187"/>
      <c r="AN161" s="187"/>
      <c r="AO161" s="187"/>
      <c r="AP161" s="187"/>
      <c r="AQ161" s="187"/>
      <c r="AR161" s="187"/>
      <c r="AS161" s="187"/>
      <c r="AT161" s="187"/>
      <c r="AU161" s="187"/>
      <c r="AV161" s="187"/>
      <c r="AW161" s="187"/>
      <c r="AX161" s="187"/>
      <c r="AY161" s="187"/>
      <c r="AZ161" s="187"/>
      <c r="BA161" s="187"/>
      <c r="BB161" s="187"/>
      <c r="BC161" s="187"/>
      <c r="BD161" s="187"/>
      <c r="BE161" s="187"/>
      <c r="BF161" s="187"/>
      <c r="BG161" s="187"/>
      <c r="BH161" s="187"/>
      <c r="BI161" s="187"/>
      <c r="BJ161" s="187"/>
      <c r="BK161" s="187"/>
      <c r="BL161" s="187"/>
      <c r="BM161" s="187"/>
      <c r="BN161" s="187"/>
      <c r="BO161" s="187"/>
      <c r="BP161" s="187"/>
      <c r="BQ161" s="187"/>
      <c r="BR161" s="187"/>
      <c r="BS161" s="187"/>
      <c r="BT161" s="187"/>
      <c r="BU161" s="187"/>
      <c r="BV161" s="187"/>
      <c r="BW161" s="187"/>
      <c r="BX161" s="187"/>
      <c r="BY161" s="227"/>
      <c r="BZ161" s="227"/>
      <c r="CA161" s="227"/>
      <c r="CB161" s="227"/>
      <c r="CC161" s="227"/>
      <c r="CD161" s="224"/>
      <c r="CE161" s="224"/>
      <c r="CF161" s="224"/>
      <c r="CG161" s="224"/>
      <c r="CH161" s="224"/>
      <c r="CJ161" s="252" t="str">
        <f t="shared" si="145"/>
        <v/>
      </c>
      <c r="CK161" s="253" t="str">
        <f>IF(CL161="","",IF(ISNUMBER(MATCH(CL161,$CL$6:CL160,0)),"",CJ161))</f>
        <v/>
      </c>
      <c r="CL161" s="181" t="str">
        <f t="shared" si="146"/>
        <v/>
      </c>
      <c r="CM161" s="175" t="str">
        <f t="shared" si="147"/>
        <v/>
      </c>
      <c r="CN161" s="175" t="str">
        <f t="shared" si="148"/>
        <v/>
      </c>
      <c r="CO161" s="175" t="str">
        <f t="shared" si="149"/>
        <v/>
      </c>
      <c r="CP161" s="59"/>
      <c r="CQ161" s="60"/>
      <c r="CR161" s="181" t="str">
        <f>IF(CS161="","",IF(ISNUMBER(MATCH(CS161,$CS$6:CS160,0)),"",CJ161))</f>
        <v/>
      </c>
      <c r="CS161" s="181" t="str">
        <f t="shared" si="127"/>
        <v/>
      </c>
      <c r="CT161" s="177" t="str">
        <f t="shared" si="150"/>
        <v/>
      </c>
      <c r="CU161" s="177" t="str">
        <f t="shared" si="151"/>
        <v/>
      </c>
      <c r="CV161" s="256" t="str">
        <f>IF(CW161="","",IF(ISNUMBER(MATCH(CW161,$CW$6:CW160,0)),"",CJ161))</f>
        <v/>
      </c>
      <c r="CW161" s="181" t="str">
        <f t="shared" si="128"/>
        <v/>
      </c>
      <c r="CX161" s="178" t="str">
        <f t="shared" si="152"/>
        <v/>
      </c>
      <c r="CY161" s="178" t="str">
        <f t="shared" si="153"/>
        <v/>
      </c>
      <c r="CZ161" s="184" t="str">
        <f t="shared" si="154"/>
        <v/>
      </c>
      <c r="DA161" s="68"/>
      <c r="DB161" s="69"/>
      <c r="DC161" s="181" t="str">
        <f>IF(DE161="","",IF(ISNUMBER(MATCH(DE161,$DE$6:DE160,0)),"",CJ161))</f>
        <v/>
      </c>
      <c r="DD161" s="181" t="str">
        <f t="shared" si="169"/>
        <v/>
      </c>
      <c r="DE161" s="181" t="str">
        <f t="shared" si="169"/>
        <v/>
      </c>
      <c r="DF161" s="177" t="str">
        <f t="shared" si="155"/>
        <v/>
      </c>
      <c r="DG161" s="185" t="str">
        <f t="shared" si="156"/>
        <v/>
      </c>
      <c r="DH161" s="77"/>
      <c r="DI161" s="69"/>
      <c r="DJ161" s="181" t="str">
        <f>IF(DL161="","",IF(ISNUMBER(MATCH(DL161,$DL$6:DL160,0)),"",CJ161))</f>
        <v/>
      </c>
      <c r="DK161" s="181" t="str">
        <f t="shared" si="170"/>
        <v/>
      </c>
      <c r="DL161" s="181" t="str">
        <f t="shared" si="170"/>
        <v/>
      </c>
      <c r="DM161" s="177" t="str">
        <f t="shared" si="157"/>
        <v/>
      </c>
      <c r="DN161" s="177" t="str">
        <f t="shared" si="158"/>
        <v/>
      </c>
      <c r="DO161" s="181" t="str">
        <f t="shared" si="129"/>
        <v/>
      </c>
      <c r="DP161" s="51"/>
      <c r="DQ161" s="51"/>
      <c r="DR161" s="51"/>
      <c r="EA161" s="227">
        <f t="shared" si="159"/>
        <v>0</v>
      </c>
      <c r="EB161" s="227">
        <f t="shared" si="130"/>
        <v>1</v>
      </c>
      <c r="EC161" s="227">
        <f t="shared" si="160"/>
        <v>1900</v>
      </c>
      <c r="EE161" s="227" t="str">
        <f t="shared" si="161"/>
        <v/>
      </c>
      <c r="EF161" s="227" t="str">
        <f t="shared" si="131"/>
        <v/>
      </c>
      <c r="EG161" s="227" t="str">
        <f t="shared" si="162"/>
        <v/>
      </c>
      <c r="EI161" s="227" t="str">
        <f t="shared" si="163"/>
        <v/>
      </c>
      <c r="EJ161" s="227" t="str">
        <f t="shared" si="132"/>
        <v/>
      </c>
      <c r="EK161" s="227" t="str">
        <f t="shared" si="164"/>
        <v/>
      </c>
      <c r="EM161" s="227" t="str">
        <f t="shared" si="165"/>
        <v/>
      </c>
      <c r="EN161" s="227" t="str">
        <f t="shared" si="133"/>
        <v/>
      </c>
      <c r="EO161" s="227" t="str">
        <f t="shared" si="166"/>
        <v/>
      </c>
      <c r="EQ161" s="227" t="str">
        <f t="shared" si="167"/>
        <v/>
      </c>
      <c r="ER161" s="227" t="str">
        <f t="shared" si="134"/>
        <v/>
      </c>
      <c r="ES161" s="227" t="str">
        <f t="shared" si="168"/>
        <v/>
      </c>
    </row>
    <row r="162" spans="7:149" x14ac:dyDescent="0.25">
      <c r="G162" s="52"/>
      <c r="H162" s="52"/>
      <c r="I162" s="224" t="str">
        <f t="shared" si="135"/>
        <v/>
      </c>
      <c r="J162" s="224" t="str">
        <f t="shared" si="136"/>
        <v/>
      </c>
      <c r="K162" s="52"/>
      <c r="L162" s="224" t="str">
        <f>IF(P162="","",IF(ISNUMBER(MATCH(P162,$P$6:P161,0)),"",Y162))</f>
        <v/>
      </c>
      <c r="M162" s="224" t="str">
        <f>IF(Q162="","",IF(ISNUMBER(MATCH(Q162,$Q$6:Q161,0)),"",Y162))</f>
        <v/>
      </c>
      <c r="N162" s="224" t="str">
        <f>IF(R162="","",IF(ISNUMBER(MATCH(R162,$R$6:R161,0)),"",Y162))</f>
        <v/>
      </c>
      <c r="O162" s="224" t="str">
        <f>IF(S162="","",IF(ISNUMBER(MATCH(S162,$S$6:S161,0)),"",Y162))</f>
        <v/>
      </c>
      <c r="P162" s="224" t="str">
        <f t="shared" si="137"/>
        <v/>
      </c>
      <c r="Q162" s="224" t="str">
        <f t="shared" si="138"/>
        <v/>
      </c>
      <c r="R162" s="224" t="str">
        <f t="shared" si="139"/>
        <v/>
      </c>
      <c r="S162" s="224" t="str">
        <f t="shared" si="140"/>
        <v/>
      </c>
      <c r="T162" s="175" t="str">
        <f t="shared" si="141"/>
        <v/>
      </c>
      <c r="U162" s="175" t="str">
        <f t="shared" si="142"/>
        <v/>
      </c>
      <c r="V162" s="175" t="str">
        <f t="shared" si="143"/>
        <v/>
      </c>
      <c r="W162" s="175" t="str">
        <f t="shared" si="144"/>
        <v/>
      </c>
      <c r="X162" s="52"/>
      <c r="Y162" s="248"/>
      <c r="Z162" s="186"/>
      <c r="AA162" s="187"/>
      <c r="AB162" s="187"/>
      <c r="AC162" s="187"/>
      <c r="AD162" s="187"/>
      <c r="AE162" s="187"/>
      <c r="AF162" s="187"/>
      <c r="AG162" s="187"/>
      <c r="AH162" s="187"/>
      <c r="AI162" s="187"/>
      <c r="AJ162" s="187"/>
      <c r="AK162" s="187"/>
      <c r="AL162" s="187"/>
      <c r="AM162" s="187"/>
      <c r="AN162" s="187"/>
      <c r="AO162" s="187"/>
      <c r="AP162" s="187"/>
      <c r="AQ162" s="187"/>
      <c r="AR162" s="187"/>
      <c r="AS162" s="187"/>
      <c r="AT162" s="187"/>
      <c r="AU162" s="187"/>
      <c r="AV162" s="187"/>
      <c r="AW162" s="187"/>
      <c r="AX162" s="187"/>
      <c r="AY162" s="187"/>
      <c r="AZ162" s="187"/>
      <c r="BA162" s="187"/>
      <c r="BB162" s="187"/>
      <c r="BC162" s="187"/>
      <c r="BD162" s="187"/>
      <c r="BE162" s="187"/>
      <c r="BF162" s="187"/>
      <c r="BG162" s="187"/>
      <c r="BH162" s="187"/>
      <c r="BI162" s="187"/>
      <c r="BJ162" s="187"/>
      <c r="BK162" s="187"/>
      <c r="BL162" s="187"/>
      <c r="BM162" s="187"/>
      <c r="BN162" s="187"/>
      <c r="BO162" s="187"/>
      <c r="BP162" s="187"/>
      <c r="BQ162" s="187"/>
      <c r="BR162" s="187"/>
      <c r="BS162" s="187"/>
      <c r="BT162" s="187"/>
      <c r="BU162" s="187"/>
      <c r="BV162" s="187"/>
      <c r="BW162" s="187"/>
      <c r="BX162" s="187"/>
      <c r="BY162" s="227"/>
      <c r="BZ162" s="227"/>
      <c r="CA162" s="227"/>
      <c r="CB162" s="227"/>
      <c r="CC162" s="227"/>
      <c r="CD162" s="224"/>
      <c r="CE162" s="224"/>
      <c r="CF162" s="224"/>
      <c r="CG162" s="224"/>
      <c r="CH162" s="224"/>
      <c r="CJ162" s="252" t="str">
        <f t="shared" si="145"/>
        <v/>
      </c>
      <c r="CK162" s="253" t="str">
        <f>IF(CL162="","",IF(ISNUMBER(MATCH(CL162,$CL$6:CL161,0)),"",CJ162))</f>
        <v/>
      </c>
      <c r="CL162" s="181" t="str">
        <f t="shared" si="146"/>
        <v/>
      </c>
      <c r="CM162" s="175" t="str">
        <f t="shared" si="147"/>
        <v/>
      </c>
      <c r="CN162" s="175" t="str">
        <f t="shared" si="148"/>
        <v/>
      </c>
      <c r="CO162" s="175" t="str">
        <f t="shared" si="149"/>
        <v/>
      </c>
      <c r="CP162" s="59"/>
      <c r="CQ162" s="60"/>
      <c r="CR162" s="181" t="str">
        <f>IF(CS162="","",IF(ISNUMBER(MATCH(CS162,$CS$6:CS161,0)),"",CJ162))</f>
        <v/>
      </c>
      <c r="CS162" s="181" t="str">
        <f t="shared" si="127"/>
        <v/>
      </c>
      <c r="CT162" s="177" t="str">
        <f t="shared" si="150"/>
        <v/>
      </c>
      <c r="CU162" s="177" t="str">
        <f t="shared" si="151"/>
        <v/>
      </c>
      <c r="CV162" s="256" t="str">
        <f>IF(CW162="","",IF(ISNUMBER(MATCH(CW162,$CW$6:CW161,0)),"",CJ162))</f>
        <v/>
      </c>
      <c r="CW162" s="181" t="str">
        <f t="shared" si="128"/>
        <v/>
      </c>
      <c r="CX162" s="178" t="str">
        <f t="shared" si="152"/>
        <v/>
      </c>
      <c r="CY162" s="178" t="str">
        <f t="shared" si="153"/>
        <v/>
      </c>
      <c r="CZ162" s="184" t="str">
        <f t="shared" si="154"/>
        <v/>
      </c>
      <c r="DA162" s="68"/>
      <c r="DB162" s="69"/>
      <c r="DC162" s="181" t="str">
        <f>IF(DE162="","",IF(ISNUMBER(MATCH(DE162,$DE$6:DE161,0)),"",CJ162))</f>
        <v/>
      </c>
      <c r="DD162" s="181" t="str">
        <f t="shared" si="169"/>
        <v/>
      </c>
      <c r="DE162" s="181" t="str">
        <f t="shared" si="169"/>
        <v/>
      </c>
      <c r="DF162" s="177" t="str">
        <f t="shared" si="155"/>
        <v/>
      </c>
      <c r="DG162" s="185" t="str">
        <f t="shared" si="156"/>
        <v/>
      </c>
      <c r="DH162" s="77"/>
      <c r="DI162" s="69"/>
      <c r="DJ162" s="181" t="str">
        <f>IF(DL162="","",IF(ISNUMBER(MATCH(DL162,$DL$6:DL161,0)),"",CJ162))</f>
        <v/>
      </c>
      <c r="DK162" s="181" t="str">
        <f t="shared" si="170"/>
        <v/>
      </c>
      <c r="DL162" s="181" t="str">
        <f t="shared" si="170"/>
        <v/>
      </c>
      <c r="DM162" s="177" t="str">
        <f t="shared" si="157"/>
        <v/>
      </c>
      <c r="DN162" s="177" t="str">
        <f t="shared" si="158"/>
        <v/>
      </c>
      <c r="DO162" s="181" t="str">
        <f t="shared" si="129"/>
        <v/>
      </c>
      <c r="DP162" s="51"/>
      <c r="DQ162" s="51"/>
      <c r="DR162" s="51"/>
      <c r="EA162" s="227">
        <f t="shared" si="159"/>
        <v>0</v>
      </c>
      <c r="EB162" s="227">
        <f t="shared" si="130"/>
        <v>1</v>
      </c>
      <c r="EC162" s="227">
        <f t="shared" si="160"/>
        <v>1900</v>
      </c>
      <c r="EE162" s="227" t="str">
        <f t="shared" si="161"/>
        <v/>
      </c>
      <c r="EF162" s="227" t="str">
        <f t="shared" si="131"/>
        <v/>
      </c>
      <c r="EG162" s="227" t="str">
        <f t="shared" si="162"/>
        <v/>
      </c>
      <c r="EI162" s="227" t="str">
        <f t="shared" si="163"/>
        <v/>
      </c>
      <c r="EJ162" s="227" t="str">
        <f t="shared" si="132"/>
        <v/>
      </c>
      <c r="EK162" s="227" t="str">
        <f t="shared" si="164"/>
        <v/>
      </c>
      <c r="EM162" s="227" t="str">
        <f t="shared" si="165"/>
        <v/>
      </c>
      <c r="EN162" s="227" t="str">
        <f t="shared" si="133"/>
        <v/>
      </c>
      <c r="EO162" s="227" t="str">
        <f t="shared" si="166"/>
        <v/>
      </c>
      <c r="EQ162" s="227" t="str">
        <f t="shared" si="167"/>
        <v/>
      </c>
      <c r="ER162" s="227" t="str">
        <f t="shared" si="134"/>
        <v/>
      </c>
      <c r="ES162" s="227" t="str">
        <f t="shared" si="168"/>
        <v/>
      </c>
    </row>
    <row r="163" spans="7:149" x14ac:dyDescent="0.25">
      <c r="G163" s="52"/>
      <c r="H163" s="52"/>
      <c r="I163" s="224" t="str">
        <f t="shared" si="135"/>
        <v/>
      </c>
      <c r="J163" s="224" t="str">
        <f t="shared" si="136"/>
        <v/>
      </c>
      <c r="K163" s="52"/>
      <c r="L163" s="224" t="str">
        <f>IF(P163="","",IF(ISNUMBER(MATCH(P163,$P$6:P162,0)),"",Y163))</f>
        <v/>
      </c>
      <c r="M163" s="224" t="str">
        <f>IF(Q163="","",IF(ISNUMBER(MATCH(Q163,$Q$6:Q162,0)),"",Y163))</f>
        <v/>
      </c>
      <c r="N163" s="224" t="str">
        <f>IF(R163="","",IF(ISNUMBER(MATCH(R163,$R$6:R162,0)),"",Y163))</f>
        <v/>
      </c>
      <c r="O163" s="224" t="str">
        <f>IF(S163="","",IF(ISNUMBER(MATCH(S163,$S$6:S162,0)),"",Y163))</f>
        <v/>
      </c>
      <c r="P163" s="224" t="str">
        <f t="shared" si="137"/>
        <v/>
      </c>
      <c r="Q163" s="224" t="str">
        <f t="shared" si="138"/>
        <v/>
      </c>
      <c r="R163" s="224" t="str">
        <f t="shared" si="139"/>
        <v/>
      </c>
      <c r="S163" s="224" t="str">
        <f t="shared" si="140"/>
        <v/>
      </c>
      <c r="T163" s="175" t="str">
        <f t="shared" si="141"/>
        <v/>
      </c>
      <c r="U163" s="175" t="str">
        <f t="shared" si="142"/>
        <v/>
      </c>
      <c r="V163" s="175" t="str">
        <f t="shared" si="143"/>
        <v/>
      </c>
      <c r="W163" s="175" t="str">
        <f t="shared" si="144"/>
        <v/>
      </c>
      <c r="X163" s="52"/>
      <c r="Y163" s="248"/>
      <c r="Z163" s="186"/>
      <c r="AA163" s="187"/>
      <c r="AB163" s="187"/>
      <c r="AC163" s="187"/>
      <c r="AD163" s="187"/>
      <c r="AE163" s="187"/>
      <c r="AF163" s="187"/>
      <c r="AG163" s="187"/>
      <c r="AH163" s="187"/>
      <c r="AI163" s="187"/>
      <c r="AJ163" s="187"/>
      <c r="AK163" s="187"/>
      <c r="AL163" s="187"/>
      <c r="AM163" s="187"/>
      <c r="AN163" s="187"/>
      <c r="AO163" s="187"/>
      <c r="AP163" s="187"/>
      <c r="AQ163" s="187"/>
      <c r="AR163" s="187"/>
      <c r="AS163" s="187"/>
      <c r="AT163" s="187"/>
      <c r="AU163" s="187"/>
      <c r="AV163" s="187"/>
      <c r="AW163" s="187"/>
      <c r="AX163" s="187"/>
      <c r="AY163" s="187"/>
      <c r="AZ163" s="187"/>
      <c r="BA163" s="187"/>
      <c r="BB163" s="187"/>
      <c r="BC163" s="187"/>
      <c r="BD163" s="187"/>
      <c r="BE163" s="187"/>
      <c r="BF163" s="187"/>
      <c r="BG163" s="187"/>
      <c r="BH163" s="187"/>
      <c r="BI163" s="187"/>
      <c r="BJ163" s="187"/>
      <c r="BK163" s="187"/>
      <c r="BL163" s="187"/>
      <c r="BM163" s="187"/>
      <c r="BN163" s="187"/>
      <c r="BO163" s="187"/>
      <c r="BP163" s="187"/>
      <c r="BQ163" s="187"/>
      <c r="BR163" s="187"/>
      <c r="BS163" s="187"/>
      <c r="BT163" s="187"/>
      <c r="BU163" s="187"/>
      <c r="BV163" s="187"/>
      <c r="BW163" s="187"/>
      <c r="BX163" s="187"/>
      <c r="BY163" s="227"/>
      <c r="BZ163" s="227"/>
      <c r="CA163" s="227"/>
      <c r="CB163" s="227"/>
      <c r="CC163" s="227"/>
      <c r="CD163" s="224"/>
      <c r="CE163" s="224"/>
      <c r="CF163" s="224"/>
      <c r="CG163" s="224"/>
      <c r="CH163" s="224"/>
      <c r="CJ163" s="252" t="str">
        <f t="shared" si="145"/>
        <v/>
      </c>
      <c r="CK163" s="253" t="str">
        <f>IF(CL163="","",IF(ISNUMBER(MATCH(CL163,$CL$6:CL162,0)),"",CJ163))</f>
        <v/>
      </c>
      <c r="CL163" s="181" t="str">
        <f t="shared" si="146"/>
        <v/>
      </c>
      <c r="CM163" s="175" t="str">
        <f t="shared" si="147"/>
        <v/>
      </c>
      <c r="CN163" s="175" t="str">
        <f t="shared" si="148"/>
        <v/>
      </c>
      <c r="CO163" s="175" t="str">
        <f t="shared" si="149"/>
        <v/>
      </c>
      <c r="CP163" s="59"/>
      <c r="CQ163" s="60"/>
      <c r="CR163" s="181" t="str">
        <f>IF(CS163="","",IF(ISNUMBER(MATCH(CS163,$CS$6:CS162,0)),"",CJ163))</f>
        <v/>
      </c>
      <c r="CS163" s="181" t="str">
        <f t="shared" si="127"/>
        <v/>
      </c>
      <c r="CT163" s="177" t="str">
        <f t="shared" si="150"/>
        <v/>
      </c>
      <c r="CU163" s="177" t="str">
        <f t="shared" si="151"/>
        <v/>
      </c>
      <c r="CV163" s="256" t="str">
        <f>IF(CW163="","",IF(ISNUMBER(MATCH(CW163,$CW$6:CW162,0)),"",CJ163))</f>
        <v/>
      </c>
      <c r="CW163" s="181" t="str">
        <f t="shared" si="128"/>
        <v/>
      </c>
      <c r="CX163" s="178" t="str">
        <f t="shared" si="152"/>
        <v/>
      </c>
      <c r="CY163" s="178" t="str">
        <f t="shared" si="153"/>
        <v/>
      </c>
      <c r="CZ163" s="184" t="str">
        <f t="shared" si="154"/>
        <v/>
      </c>
      <c r="DA163" s="68"/>
      <c r="DB163" s="69"/>
      <c r="DC163" s="181" t="str">
        <f>IF(DE163="","",IF(ISNUMBER(MATCH(DE163,$DE$6:DE162,0)),"",CJ163))</f>
        <v/>
      </c>
      <c r="DD163" s="181" t="str">
        <f t="shared" si="169"/>
        <v/>
      </c>
      <c r="DE163" s="181" t="str">
        <f t="shared" si="169"/>
        <v/>
      </c>
      <c r="DF163" s="177" t="str">
        <f t="shared" si="155"/>
        <v/>
      </c>
      <c r="DG163" s="185" t="str">
        <f t="shared" si="156"/>
        <v/>
      </c>
      <c r="DH163" s="77"/>
      <c r="DI163" s="69"/>
      <c r="DJ163" s="181" t="str">
        <f>IF(DL163="","",IF(ISNUMBER(MATCH(DL163,$DL$6:DL162,0)),"",CJ163))</f>
        <v/>
      </c>
      <c r="DK163" s="181" t="str">
        <f t="shared" si="170"/>
        <v/>
      </c>
      <c r="DL163" s="181" t="str">
        <f t="shared" si="170"/>
        <v/>
      </c>
      <c r="DM163" s="177" t="str">
        <f t="shared" si="157"/>
        <v/>
      </c>
      <c r="DN163" s="177" t="str">
        <f t="shared" si="158"/>
        <v/>
      </c>
      <c r="DO163" s="181" t="str">
        <f t="shared" si="129"/>
        <v/>
      </c>
      <c r="DP163" s="51"/>
      <c r="DQ163" s="51"/>
      <c r="DR163" s="51"/>
      <c r="EA163" s="227">
        <f t="shared" si="159"/>
        <v>0</v>
      </c>
      <c r="EB163" s="227">
        <f t="shared" si="130"/>
        <v>1</v>
      </c>
      <c r="EC163" s="227">
        <f t="shared" si="160"/>
        <v>1900</v>
      </c>
      <c r="EE163" s="227" t="str">
        <f t="shared" si="161"/>
        <v/>
      </c>
      <c r="EF163" s="227" t="str">
        <f t="shared" si="131"/>
        <v/>
      </c>
      <c r="EG163" s="227" t="str">
        <f t="shared" si="162"/>
        <v/>
      </c>
      <c r="EI163" s="227" t="str">
        <f t="shared" si="163"/>
        <v/>
      </c>
      <c r="EJ163" s="227" t="str">
        <f t="shared" si="132"/>
        <v/>
      </c>
      <c r="EK163" s="227" t="str">
        <f t="shared" si="164"/>
        <v/>
      </c>
      <c r="EM163" s="227" t="str">
        <f t="shared" si="165"/>
        <v/>
      </c>
      <c r="EN163" s="227" t="str">
        <f t="shared" si="133"/>
        <v/>
      </c>
      <c r="EO163" s="227" t="str">
        <f t="shared" si="166"/>
        <v/>
      </c>
      <c r="EQ163" s="227" t="str">
        <f t="shared" si="167"/>
        <v/>
      </c>
      <c r="ER163" s="227" t="str">
        <f t="shared" si="134"/>
        <v/>
      </c>
      <c r="ES163" s="227" t="str">
        <f t="shared" si="168"/>
        <v/>
      </c>
    </row>
    <row r="164" spans="7:149" x14ac:dyDescent="0.25">
      <c r="G164" s="52"/>
      <c r="H164" s="52"/>
      <c r="I164" s="224" t="str">
        <f t="shared" si="135"/>
        <v/>
      </c>
      <c r="J164" s="224" t="str">
        <f t="shared" si="136"/>
        <v/>
      </c>
      <c r="K164" s="52"/>
      <c r="L164" s="224" t="str">
        <f>IF(P164="","",IF(ISNUMBER(MATCH(P164,$P$6:P163,0)),"",Y164))</f>
        <v/>
      </c>
      <c r="M164" s="224" t="str">
        <f>IF(Q164="","",IF(ISNUMBER(MATCH(Q164,$Q$6:Q163,0)),"",Y164))</f>
        <v/>
      </c>
      <c r="N164" s="224" t="str">
        <f>IF(R164="","",IF(ISNUMBER(MATCH(R164,$R$6:R163,0)),"",Y164))</f>
        <v/>
      </c>
      <c r="O164" s="224" t="str">
        <f>IF(S164="","",IF(ISNUMBER(MATCH(S164,$S$6:S163,0)),"",Y164))</f>
        <v/>
      </c>
      <c r="P164" s="224" t="str">
        <f t="shared" si="137"/>
        <v/>
      </c>
      <c r="Q164" s="224" t="str">
        <f t="shared" si="138"/>
        <v/>
      </c>
      <c r="R164" s="224" t="str">
        <f t="shared" si="139"/>
        <v/>
      </c>
      <c r="S164" s="224" t="str">
        <f t="shared" si="140"/>
        <v/>
      </c>
      <c r="T164" s="175" t="str">
        <f t="shared" si="141"/>
        <v/>
      </c>
      <c r="U164" s="175" t="str">
        <f t="shared" si="142"/>
        <v/>
      </c>
      <c r="V164" s="175" t="str">
        <f t="shared" si="143"/>
        <v/>
      </c>
      <c r="W164" s="175" t="str">
        <f t="shared" si="144"/>
        <v/>
      </c>
      <c r="X164" s="52"/>
      <c r="Y164" s="248"/>
      <c r="Z164" s="186"/>
      <c r="AA164" s="187"/>
      <c r="AB164" s="187"/>
      <c r="AC164" s="187"/>
      <c r="AD164" s="187"/>
      <c r="AE164" s="187"/>
      <c r="AF164" s="187"/>
      <c r="AG164" s="187"/>
      <c r="AH164" s="187"/>
      <c r="AI164" s="187"/>
      <c r="AJ164" s="187"/>
      <c r="AK164" s="187"/>
      <c r="AL164" s="187"/>
      <c r="AM164" s="187"/>
      <c r="AN164" s="187"/>
      <c r="AO164" s="187"/>
      <c r="AP164" s="187"/>
      <c r="AQ164" s="187"/>
      <c r="AR164" s="187"/>
      <c r="AS164" s="187"/>
      <c r="AT164" s="187"/>
      <c r="AU164" s="187"/>
      <c r="AV164" s="187"/>
      <c r="AW164" s="187"/>
      <c r="AX164" s="187"/>
      <c r="AY164" s="187"/>
      <c r="AZ164" s="187"/>
      <c r="BA164" s="187"/>
      <c r="BB164" s="187"/>
      <c r="BC164" s="187"/>
      <c r="BD164" s="187"/>
      <c r="BE164" s="187"/>
      <c r="BF164" s="187"/>
      <c r="BG164" s="187"/>
      <c r="BH164" s="187"/>
      <c r="BI164" s="187"/>
      <c r="BJ164" s="187"/>
      <c r="BK164" s="187"/>
      <c r="BL164" s="187"/>
      <c r="BM164" s="187"/>
      <c r="BN164" s="187"/>
      <c r="BO164" s="187"/>
      <c r="BP164" s="187"/>
      <c r="BQ164" s="187"/>
      <c r="BR164" s="187"/>
      <c r="BS164" s="187"/>
      <c r="BT164" s="187"/>
      <c r="BU164" s="187"/>
      <c r="BV164" s="187"/>
      <c r="BW164" s="187"/>
      <c r="BX164" s="187"/>
      <c r="BY164" s="227"/>
      <c r="BZ164" s="227"/>
      <c r="CA164" s="227"/>
      <c r="CB164" s="227"/>
      <c r="CC164" s="227"/>
      <c r="CD164" s="224"/>
      <c r="CE164" s="224"/>
      <c r="CF164" s="224"/>
      <c r="CG164" s="224"/>
      <c r="CH164" s="224"/>
      <c r="CJ164" s="252" t="str">
        <f t="shared" si="145"/>
        <v/>
      </c>
      <c r="CK164" s="253" t="str">
        <f>IF(CL164="","",IF(ISNUMBER(MATCH(CL164,$CL$6:CL163,0)),"",CJ164))</f>
        <v/>
      </c>
      <c r="CL164" s="181" t="str">
        <f t="shared" si="146"/>
        <v/>
      </c>
      <c r="CM164" s="175" t="str">
        <f t="shared" si="147"/>
        <v/>
      </c>
      <c r="CN164" s="175" t="str">
        <f t="shared" si="148"/>
        <v/>
      </c>
      <c r="CO164" s="175" t="str">
        <f t="shared" si="149"/>
        <v/>
      </c>
      <c r="CP164" s="59"/>
      <c r="CQ164" s="60"/>
      <c r="CR164" s="181" t="str">
        <f>IF(CS164="","",IF(ISNUMBER(MATCH(CS164,$CS$6:CS163,0)),"",CJ164))</f>
        <v/>
      </c>
      <c r="CS164" s="181" t="str">
        <f t="shared" si="127"/>
        <v/>
      </c>
      <c r="CT164" s="177" t="str">
        <f t="shared" si="150"/>
        <v/>
      </c>
      <c r="CU164" s="177" t="str">
        <f t="shared" si="151"/>
        <v/>
      </c>
      <c r="CV164" s="256" t="str">
        <f>IF(CW164="","",IF(ISNUMBER(MATCH(CW164,$CW$6:CW163,0)),"",CJ164))</f>
        <v/>
      </c>
      <c r="CW164" s="181" t="str">
        <f t="shared" si="128"/>
        <v/>
      </c>
      <c r="CX164" s="178" t="str">
        <f t="shared" si="152"/>
        <v/>
      </c>
      <c r="CY164" s="178" t="str">
        <f t="shared" si="153"/>
        <v/>
      </c>
      <c r="CZ164" s="184" t="str">
        <f t="shared" si="154"/>
        <v/>
      </c>
      <c r="DA164" s="68"/>
      <c r="DB164" s="69"/>
      <c r="DC164" s="181" t="str">
        <f>IF(DE164="","",IF(ISNUMBER(MATCH(DE164,$DE$6:DE163,0)),"",CJ164))</f>
        <v/>
      </c>
      <c r="DD164" s="181" t="str">
        <f t="shared" si="169"/>
        <v/>
      </c>
      <c r="DE164" s="181" t="str">
        <f t="shared" si="169"/>
        <v/>
      </c>
      <c r="DF164" s="177" t="str">
        <f t="shared" si="155"/>
        <v/>
      </c>
      <c r="DG164" s="185" t="str">
        <f t="shared" si="156"/>
        <v/>
      </c>
      <c r="DH164" s="77"/>
      <c r="DI164" s="69"/>
      <c r="DJ164" s="181" t="str">
        <f>IF(DL164="","",IF(ISNUMBER(MATCH(DL164,$DL$6:DL163,0)),"",CJ164))</f>
        <v/>
      </c>
      <c r="DK164" s="181" t="str">
        <f t="shared" si="170"/>
        <v/>
      </c>
      <c r="DL164" s="181" t="str">
        <f t="shared" si="170"/>
        <v/>
      </c>
      <c r="DM164" s="177" t="str">
        <f t="shared" si="157"/>
        <v/>
      </c>
      <c r="DN164" s="177" t="str">
        <f t="shared" si="158"/>
        <v/>
      </c>
      <c r="DO164" s="181" t="str">
        <f t="shared" si="129"/>
        <v/>
      </c>
      <c r="DP164" s="51"/>
      <c r="DQ164" s="51"/>
      <c r="DR164" s="51"/>
      <c r="EA164" s="227">
        <f t="shared" si="159"/>
        <v>0</v>
      </c>
      <c r="EB164" s="227">
        <f t="shared" si="130"/>
        <v>1</v>
      </c>
      <c r="EC164" s="227">
        <f t="shared" si="160"/>
        <v>1900</v>
      </c>
      <c r="EE164" s="227" t="str">
        <f t="shared" si="161"/>
        <v/>
      </c>
      <c r="EF164" s="227" t="str">
        <f t="shared" si="131"/>
        <v/>
      </c>
      <c r="EG164" s="227" t="str">
        <f t="shared" si="162"/>
        <v/>
      </c>
      <c r="EI164" s="227" t="str">
        <f t="shared" si="163"/>
        <v/>
      </c>
      <c r="EJ164" s="227" t="str">
        <f t="shared" si="132"/>
        <v/>
      </c>
      <c r="EK164" s="227" t="str">
        <f t="shared" si="164"/>
        <v/>
      </c>
      <c r="EM164" s="227" t="str">
        <f t="shared" si="165"/>
        <v/>
      </c>
      <c r="EN164" s="227" t="str">
        <f t="shared" si="133"/>
        <v/>
      </c>
      <c r="EO164" s="227" t="str">
        <f t="shared" si="166"/>
        <v/>
      </c>
      <c r="EQ164" s="227" t="str">
        <f t="shared" si="167"/>
        <v/>
      </c>
      <c r="ER164" s="227" t="str">
        <f t="shared" si="134"/>
        <v/>
      </c>
      <c r="ES164" s="227" t="str">
        <f t="shared" si="168"/>
        <v/>
      </c>
    </row>
    <row r="165" spans="7:149" x14ac:dyDescent="0.25">
      <c r="G165" s="52"/>
      <c r="H165" s="52"/>
      <c r="I165" s="224" t="str">
        <f t="shared" si="135"/>
        <v/>
      </c>
      <c r="J165" s="224" t="str">
        <f t="shared" si="136"/>
        <v/>
      </c>
      <c r="K165" s="52"/>
      <c r="L165" s="224" t="str">
        <f>IF(P165="","",IF(ISNUMBER(MATCH(P165,$P$6:P164,0)),"",Y165))</f>
        <v/>
      </c>
      <c r="M165" s="224" t="str">
        <f>IF(Q165="","",IF(ISNUMBER(MATCH(Q165,$Q$6:Q164,0)),"",Y165))</f>
        <v/>
      </c>
      <c r="N165" s="224" t="str">
        <f>IF(R165="","",IF(ISNUMBER(MATCH(R165,$R$6:R164,0)),"",Y165))</f>
        <v/>
      </c>
      <c r="O165" s="224" t="str">
        <f>IF(S165="","",IF(ISNUMBER(MATCH(S165,$S$6:S164,0)),"",Y165))</f>
        <v/>
      </c>
      <c r="P165" s="224" t="str">
        <f t="shared" si="137"/>
        <v/>
      </c>
      <c r="Q165" s="224" t="str">
        <f t="shared" si="138"/>
        <v/>
      </c>
      <c r="R165" s="224" t="str">
        <f t="shared" si="139"/>
        <v/>
      </c>
      <c r="S165" s="224" t="str">
        <f t="shared" si="140"/>
        <v/>
      </c>
      <c r="T165" s="175" t="str">
        <f t="shared" si="141"/>
        <v/>
      </c>
      <c r="U165" s="175" t="str">
        <f t="shared" si="142"/>
        <v/>
      </c>
      <c r="V165" s="175" t="str">
        <f t="shared" si="143"/>
        <v/>
      </c>
      <c r="W165" s="175" t="str">
        <f t="shared" si="144"/>
        <v/>
      </c>
      <c r="X165" s="52"/>
      <c r="Y165" s="248"/>
      <c r="Z165" s="186"/>
      <c r="AA165" s="187"/>
      <c r="AB165" s="187"/>
      <c r="AC165" s="187"/>
      <c r="AD165" s="187"/>
      <c r="AE165" s="187"/>
      <c r="AF165" s="187"/>
      <c r="AG165" s="187"/>
      <c r="AH165" s="187"/>
      <c r="AI165" s="187"/>
      <c r="AJ165" s="187"/>
      <c r="AK165" s="187"/>
      <c r="AL165" s="187"/>
      <c r="AM165" s="187"/>
      <c r="AN165" s="187"/>
      <c r="AO165" s="187"/>
      <c r="AP165" s="187"/>
      <c r="AQ165" s="187"/>
      <c r="AR165" s="187"/>
      <c r="AS165" s="187"/>
      <c r="AT165" s="187"/>
      <c r="AU165" s="187"/>
      <c r="AV165" s="187"/>
      <c r="AW165" s="187"/>
      <c r="AX165" s="187"/>
      <c r="AY165" s="187"/>
      <c r="AZ165" s="187"/>
      <c r="BA165" s="187"/>
      <c r="BB165" s="187"/>
      <c r="BC165" s="187"/>
      <c r="BD165" s="187"/>
      <c r="BE165" s="187"/>
      <c r="BF165" s="187"/>
      <c r="BG165" s="187"/>
      <c r="BH165" s="187"/>
      <c r="BI165" s="187"/>
      <c r="BJ165" s="187"/>
      <c r="BK165" s="187"/>
      <c r="BL165" s="187"/>
      <c r="BM165" s="187"/>
      <c r="BN165" s="187"/>
      <c r="BO165" s="187"/>
      <c r="BP165" s="187"/>
      <c r="BQ165" s="187"/>
      <c r="BR165" s="187"/>
      <c r="BS165" s="187"/>
      <c r="BT165" s="187"/>
      <c r="BU165" s="187"/>
      <c r="BV165" s="187"/>
      <c r="BW165" s="187"/>
      <c r="BX165" s="187"/>
      <c r="BY165" s="227"/>
      <c r="BZ165" s="227"/>
      <c r="CA165" s="227"/>
      <c r="CB165" s="227"/>
      <c r="CC165" s="227"/>
      <c r="CD165" s="224"/>
      <c r="CE165" s="224"/>
      <c r="CF165" s="224"/>
      <c r="CG165" s="224"/>
      <c r="CH165" s="224"/>
      <c r="CJ165" s="252" t="str">
        <f t="shared" si="145"/>
        <v/>
      </c>
      <c r="CK165" s="253" t="str">
        <f>IF(CL165="","",IF(ISNUMBER(MATCH(CL165,$CL$6:CL164,0)),"",CJ165))</f>
        <v/>
      </c>
      <c r="CL165" s="181" t="str">
        <f t="shared" si="146"/>
        <v/>
      </c>
      <c r="CM165" s="175" t="str">
        <f t="shared" si="147"/>
        <v/>
      </c>
      <c r="CN165" s="175" t="str">
        <f t="shared" si="148"/>
        <v/>
      </c>
      <c r="CO165" s="175" t="str">
        <f t="shared" si="149"/>
        <v/>
      </c>
      <c r="CP165" s="59"/>
      <c r="CQ165" s="60"/>
      <c r="CR165" s="181" t="str">
        <f>IF(CS165="","",IF(ISNUMBER(MATCH(CS165,$CS$6:CS164,0)),"",CJ165))</f>
        <v/>
      </c>
      <c r="CS165" s="181" t="str">
        <f t="shared" si="127"/>
        <v/>
      </c>
      <c r="CT165" s="177" t="str">
        <f t="shared" si="150"/>
        <v/>
      </c>
      <c r="CU165" s="177" t="str">
        <f t="shared" si="151"/>
        <v/>
      </c>
      <c r="CV165" s="256" t="str">
        <f>IF(CW165="","",IF(ISNUMBER(MATCH(CW165,$CW$6:CW164,0)),"",CJ165))</f>
        <v/>
      </c>
      <c r="CW165" s="181" t="str">
        <f t="shared" si="128"/>
        <v/>
      </c>
      <c r="CX165" s="178" t="str">
        <f t="shared" si="152"/>
        <v/>
      </c>
      <c r="CY165" s="178" t="str">
        <f t="shared" si="153"/>
        <v/>
      </c>
      <c r="CZ165" s="184" t="str">
        <f t="shared" si="154"/>
        <v/>
      </c>
      <c r="DA165" s="68"/>
      <c r="DB165" s="69"/>
      <c r="DC165" s="181" t="str">
        <f>IF(DE165="","",IF(ISNUMBER(MATCH(DE165,$DE$6:DE164,0)),"",CJ165))</f>
        <v/>
      </c>
      <c r="DD165" s="181" t="str">
        <f t="shared" si="169"/>
        <v/>
      </c>
      <c r="DE165" s="181" t="str">
        <f t="shared" si="169"/>
        <v/>
      </c>
      <c r="DF165" s="177" t="str">
        <f t="shared" si="155"/>
        <v/>
      </c>
      <c r="DG165" s="185" t="str">
        <f t="shared" si="156"/>
        <v/>
      </c>
      <c r="DH165" s="77"/>
      <c r="DI165" s="69"/>
      <c r="DJ165" s="181" t="str">
        <f>IF(DL165="","",IF(ISNUMBER(MATCH(DL165,$DL$6:DL164,0)),"",CJ165))</f>
        <v/>
      </c>
      <c r="DK165" s="181" t="str">
        <f t="shared" si="170"/>
        <v/>
      </c>
      <c r="DL165" s="181" t="str">
        <f t="shared" si="170"/>
        <v/>
      </c>
      <c r="DM165" s="177" t="str">
        <f t="shared" si="157"/>
        <v/>
      </c>
      <c r="DN165" s="177" t="str">
        <f t="shared" si="158"/>
        <v/>
      </c>
      <c r="DO165" s="181" t="str">
        <f t="shared" si="129"/>
        <v/>
      </c>
      <c r="DP165" s="51"/>
      <c r="DQ165" s="51"/>
      <c r="DR165" s="51"/>
      <c r="EA165" s="227">
        <f t="shared" si="159"/>
        <v>0</v>
      </c>
      <c r="EB165" s="227">
        <f t="shared" si="130"/>
        <v>1</v>
      </c>
      <c r="EC165" s="227">
        <f t="shared" si="160"/>
        <v>1900</v>
      </c>
      <c r="EE165" s="227" t="str">
        <f t="shared" si="161"/>
        <v/>
      </c>
      <c r="EF165" s="227" t="str">
        <f t="shared" si="131"/>
        <v/>
      </c>
      <c r="EG165" s="227" t="str">
        <f t="shared" si="162"/>
        <v/>
      </c>
      <c r="EI165" s="227" t="str">
        <f t="shared" si="163"/>
        <v/>
      </c>
      <c r="EJ165" s="227" t="str">
        <f t="shared" si="132"/>
        <v/>
      </c>
      <c r="EK165" s="227" t="str">
        <f t="shared" si="164"/>
        <v/>
      </c>
      <c r="EM165" s="227" t="str">
        <f t="shared" si="165"/>
        <v/>
      </c>
      <c r="EN165" s="227" t="str">
        <f t="shared" si="133"/>
        <v/>
      </c>
      <c r="EO165" s="227" t="str">
        <f t="shared" si="166"/>
        <v/>
      </c>
      <c r="EQ165" s="227" t="str">
        <f t="shared" si="167"/>
        <v/>
      </c>
      <c r="ER165" s="227" t="str">
        <f t="shared" si="134"/>
        <v/>
      </c>
      <c r="ES165" s="227" t="str">
        <f t="shared" si="168"/>
        <v/>
      </c>
    </row>
    <row r="166" spans="7:149" x14ac:dyDescent="0.25">
      <c r="G166" s="52"/>
      <c r="H166" s="52"/>
      <c r="I166" s="224" t="str">
        <f t="shared" si="135"/>
        <v/>
      </c>
      <c r="J166" s="224" t="str">
        <f t="shared" si="136"/>
        <v/>
      </c>
      <c r="K166" s="52"/>
      <c r="L166" s="224" t="str">
        <f>IF(P166="","",IF(ISNUMBER(MATCH(P166,$P$6:P165,0)),"",Y166))</f>
        <v/>
      </c>
      <c r="M166" s="224" t="str">
        <f>IF(Q166="","",IF(ISNUMBER(MATCH(Q166,$Q$6:Q165,0)),"",Y166))</f>
        <v/>
      </c>
      <c r="N166" s="224" t="str">
        <f>IF(R166="","",IF(ISNUMBER(MATCH(R166,$R$6:R165,0)),"",Y166))</f>
        <v/>
      </c>
      <c r="O166" s="224" t="str">
        <f>IF(S166="","",IF(ISNUMBER(MATCH(S166,$S$6:S165,0)),"",Y166))</f>
        <v/>
      </c>
      <c r="P166" s="224" t="str">
        <f t="shared" si="137"/>
        <v/>
      </c>
      <c r="Q166" s="224" t="str">
        <f t="shared" si="138"/>
        <v/>
      </c>
      <c r="R166" s="224" t="str">
        <f t="shared" si="139"/>
        <v/>
      </c>
      <c r="S166" s="224" t="str">
        <f t="shared" si="140"/>
        <v/>
      </c>
      <c r="T166" s="175" t="str">
        <f t="shared" si="141"/>
        <v/>
      </c>
      <c r="U166" s="175" t="str">
        <f t="shared" si="142"/>
        <v/>
      </c>
      <c r="V166" s="175" t="str">
        <f t="shared" si="143"/>
        <v/>
      </c>
      <c r="W166" s="175" t="str">
        <f t="shared" si="144"/>
        <v/>
      </c>
      <c r="X166" s="52"/>
      <c r="Y166" s="248"/>
      <c r="Z166" s="186"/>
      <c r="AA166" s="187"/>
      <c r="AB166" s="187"/>
      <c r="AC166" s="187"/>
      <c r="AD166" s="187"/>
      <c r="AE166" s="187"/>
      <c r="AF166" s="187"/>
      <c r="AG166" s="187"/>
      <c r="AH166" s="187"/>
      <c r="AI166" s="187"/>
      <c r="AJ166" s="187"/>
      <c r="AK166" s="187"/>
      <c r="AL166" s="187"/>
      <c r="AM166" s="187"/>
      <c r="AN166" s="187"/>
      <c r="AO166" s="187"/>
      <c r="AP166" s="187"/>
      <c r="AQ166" s="187"/>
      <c r="AR166" s="187"/>
      <c r="AS166" s="187"/>
      <c r="AT166" s="187"/>
      <c r="AU166" s="187"/>
      <c r="AV166" s="187"/>
      <c r="AW166" s="187"/>
      <c r="AX166" s="187"/>
      <c r="AY166" s="187"/>
      <c r="AZ166" s="187"/>
      <c r="BA166" s="187"/>
      <c r="BB166" s="187"/>
      <c r="BC166" s="187"/>
      <c r="BD166" s="187"/>
      <c r="BE166" s="187"/>
      <c r="BF166" s="187"/>
      <c r="BG166" s="187"/>
      <c r="BH166" s="187"/>
      <c r="BI166" s="187"/>
      <c r="BJ166" s="187"/>
      <c r="BK166" s="187"/>
      <c r="BL166" s="187"/>
      <c r="BM166" s="187"/>
      <c r="BN166" s="187"/>
      <c r="BO166" s="187"/>
      <c r="BP166" s="187"/>
      <c r="BQ166" s="187"/>
      <c r="BR166" s="187"/>
      <c r="BS166" s="187"/>
      <c r="BT166" s="187"/>
      <c r="BU166" s="187"/>
      <c r="BV166" s="187"/>
      <c r="BW166" s="187"/>
      <c r="BX166" s="187"/>
      <c r="BY166" s="227"/>
      <c r="BZ166" s="227"/>
      <c r="CA166" s="227"/>
      <c r="CB166" s="227"/>
      <c r="CC166" s="227"/>
      <c r="CD166" s="224"/>
      <c r="CE166" s="224"/>
      <c r="CF166" s="224"/>
      <c r="CG166" s="224"/>
      <c r="CH166" s="224"/>
      <c r="CJ166" s="252" t="str">
        <f t="shared" si="145"/>
        <v/>
      </c>
      <c r="CK166" s="253" t="str">
        <f>IF(CL166="","",IF(ISNUMBER(MATCH(CL166,$CL$6:CL165,0)),"",CJ166))</f>
        <v/>
      </c>
      <c r="CL166" s="181" t="str">
        <f t="shared" si="146"/>
        <v/>
      </c>
      <c r="CM166" s="175" t="str">
        <f t="shared" si="147"/>
        <v/>
      </c>
      <c r="CN166" s="175" t="str">
        <f t="shared" si="148"/>
        <v/>
      </c>
      <c r="CO166" s="175" t="str">
        <f t="shared" si="149"/>
        <v/>
      </c>
      <c r="CP166" s="59"/>
      <c r="CQ166" s="60"/>
      <c r="CR166" s="181" t="str">
        <f>IF(CS166="","",IF(ISNUMBER(MATCH(CS166,$CS$6:CS165,0)),"",CJ166))</f>
        <v/>
      </c>
      <c r="CS166" s="181" t="str">
        <f t="shared" si="127"/>
        <v/>
      </c>
      <c r="CT166" s="177" t="str">
        <f t="shared" si="150"/>
        <v/>
      </c>
      <c r="CU166" s="177" t="str">
        <f t="shared" si="151"/>
        <v/>
      </c>
      <c r="CV166" s="256" t="str">
        <f>IF(CW166="","",IF(ISNUMBER(MATCH(CW166,$CW$6:CW165,0)),"",CJ166))</f>
        <v/>
      </c>
      <c r="CW166" s="181" t="str">
        <f t="shared" si="128"/>
        <v/>
      </c>
      <c r="CX166" s="178" t="str">
        <f t="shared" si="152"/>
        <v/>
      </c>
      <c r="CY166" s="178" t="str">
        <f t="shared" si="153"/>
        <v/>
      </c>
      <c r="CZ166" s="184" t="str">
        <f t="shared" si="154"/>
        <v/>
      </c>
      <c r="DA166" s="68"/>
      <c r="DB166" s="69"/>
      <c r="DC166" s="181" t="str">
        <f>IF(DE166="","",IF(ISNUMBER(MATCH(DE166,$DE$6:DE165,0)),"",CJ166))</f>
        <v/>
      </c>
      <c r="DD166" s="181" t="str">
        <f t="shared" si="169"/>
        <v/>
      </c>
      <c r="DE166" s="181" t="str">
        <f t="shared" si="169"/>
        <v/>
      </c>
      <c r="DF166" s="177" t="str">
        <f t="shared" si="155"/>
        <v/>
      </c>
      <c r="DG166" s="185" t="str">
        <f t="shared" si="156"/>
        <v/>
      </c>
      <c r="DH166" s="77"/>
      <c r="DI166" s="69"/>
      <c r="DJ166" s="181" t="str">
        <f>IF(DL166="","",IF(ISNUMBER(MATCH(DL166,$DL$6:DL165,0)),"",CJ166))</f>
        <v/>
      </c>
      <c r="DK166" s="181" t="str">
        <f t="shared" si="170"/>
        <v/>
      </c>
      <c r="DL166" s="181" t="str">
        <f t="shared" si="170"/>
        <v/>
      </c>
      <c r="DM166" s="177" t="str">
        <f t="shared" si="157"/>
        <v/>
      </c>
      <c r="DN166" s="177" t="str">
        <f t="shared" si="158"/>
        <v/>
      </c>
      <c r="DO166" s="181" t="str">
        <f t="shared" si="129"/>
        <v/>
      </c>
      <c r="DP166" s="51"/>
      <c r="DQ166" s="51"/>
      <c r="DR166" s="51"/>
      <c r="EA166" s="227">
        <f t="shared" si="159"/>
        <v>0</v>
      </c>
      <c r="EB166" s="227">
        <f t="shared" si="130"/>
        <v>1</v>
      </c>
      <c r="EC166" s="227">
        <f t="shared" si="160"/>
        <v>1900</v>
      </c>
      <c r="EE166" s="227" t="str">
        <f t="shared" si="161"/>
        <v/>
      </c>
      <c r="EF166" s="227" t="str">
        <f t="shared" si="131"/>
        <v/>
      </c>
      <c r="EG166" s="227" t="str">
        <f t="shared" si="162"/>
        <v/>
      </c>
      <c r="EI166" s="227" t="str">
        <f t="shared" si="163"/>
        <v/>
      </c>
      <c r="EJ166" s="227" t="str">
        <f t="shared" si="132"/>
        <v/>
      </c>
      <c r="EK166" s="227" t="str">
        <f t="shared" si="164"/>
        <v/>
      </c>
      <c r="EM166" s="227" t="str">
        <f t="shared" si="165"/>
        <v/>
      </c>
      <c r="EN166" s="227" t="str">
        <f t="shared" si="133"/>
        <v/>
      </c>
      <c r="EO166" s="227" t="str">
        <f t="shared" si="166"/>
        <v/>
      </c>
      <c r="EQ166" s="227" t="str">
        <f t="shared" si="167"/>
        <v/>
      </c>
      <c r="ER166" s="227" t="str">
        <f t="shared" si="134"/>
        <v/>
      </c>
      <c r="ES166" s="227" t="str">
        <f t="shared" si="168"/>
        <v/>
      </c>
    </row>
    <row r="167" spans="7:149" x14ac:dyDescent="0.25">
      <c r="G167" s="52"/>
      <c r="H167" s="52"/>
      <c r="I167" s="224" t="str">
        <f t="shared" si="135"/>
        <v/>
      </c>
      <c r="J167" s="224" t="str">
        <f t="shared" si="136"/>
        <v/>
      </c>
      <c r="K167" s="52"/>
      <c r="L167" s="224" t="str">
        <f>IF(P167="","",IF(ISNUMBER(MATCH(P167,$P$6:P166,0)),"",Y167))</f>
        <v/>
      </c>
      <c r="M167" s="224" t="str">
        <f>IF(Q167="","",IF(ISNUMBER(MATCH(Q167,$Q$6:Q166,0)),"",Y167))</f>
        <v/>
      </c>
      <c r="N167" s="224" t="str">
        <f>IF(R167="","",IF(ISNUMBER(MATCH(R167,$R$6:R166,0)),"",Y167))</f>
        <v/>
      </c>
      <c r="O167" s="224" t="str">
        <f>IF(S167="","",IF(ISNUMBER(MATCH(S167,$S$6:S166,0)),"",Y167))</f>
        <v/>
      </c>
      <c r="P167" s="224" t="str">
        <f t="shared" si="137"/>
        <v/>
      </c>
      <c r="Q167" s="224" t="str">
        <f t="shared" si="138"/>
        <v/>
      </c>
      <c r="R167" s="224" t="str">
        <f t="shared" si="139"/>
        <v/>
      </c>
      <c r="S167" s="224" t="str">
        <f t="shared" si="140"/>
        <v/>
      </c>
      <c r="T167" s="175" t="str">
        <f t="shared" si="141"/>
        <v/>
      </c>
      <c r="U167" s="175" t="str">
        <f t="shared" si="142"/>
        <v/>
      </c>
      <c r="V167" s="175" t="str">
        <f t="shared" si="143"/>
        <v/>
      </c>
      <c r="W167" s="175" t="str">
        <f t="shared" si="144"/>
        <v/>
      </c>
      <c r="X167" s="52"/>
      <c r="Y167" s="248"/>
      <c r="Z167" s="186"/>
      <c r="AA167" s="187"/>
      <c r="AB167" s="187"/>
      <c r="AC167" s="187"/>
      <c r="AD167" s="187"/>
      <c r="AE167" s="187"/>
      <c r="AF167" s="187"/>
      <c r="AG167" s="187"/>
      <c r="AH167" s="187"/>
      <c r="AI167" s="187"/>
      <c r="AJ167" s="187"/>
      <c r="AK167" s="187"/>
      <c r="AL167" s="187"/>
      <c r="AM167" s="187"/>
      <c r="AN167" s="187"/>
      <c r="AO167" s="187"/>
      <c r="AP167" s="187"/>
      <c r="AQ167" s="187"/>
      <c r="AR167" s="187"/>
      <c r="AS167" s="187"/>
      <c r="AT167" s="187"/>
      <c r="AU167" s="187"/>
      <c r="AV167" s="187"/>
      <c r="AW167" s="187"/>
      <c r="AX167" s="187"/>
      <c r="AY167" s="187"/>
      <c r="AZ167" s="187"/>
      <c r="BA167" s="187"/>
      <c r="BB167" s="187"/>
      <c r="BC167" s="187"/>
      <c r="BD167" s="187"/>
      <c r="BE167" s="187"/>
      <c r="BF167" s="187"/>
      <c r="BG167" s="187"/>
      <c r="BH167" s="187"/>
      <c r="BI167" s="187"/>
      <c r="BJ167" s="187"/>
      <c r="BK167" s="187"/>
      <c r="BL167" s="187"/>
      <c r="BM167" s="187"/>
      <c r="BN167" s="187"/>
      <c r="BO167" s="187"/>
      <c r="BP167" s="187"/>
      <c r="BQ167" s="187"/>
      <c r="BR167" s="187"/>
      <c r="BS167" s="187"/>
      <c r="BT167" s="187"/>
      <c r="BU167" s="187"/>
      <c r="BV167" s="187"/>
      <c r="BW167" s="187"/>
      <c r="BX167" s="187"/>
      <c r="BY167" s="227"/>
      <c r="BZ167" s="227"/>
      <c r="CA167" s="227"/>
      <c r="CB167" s="227"/>
      <c r="CC167" s="227"/>
      <c r="CD167" s="224"/>
      <c r="CE167" s="224"/>
      <c r="CF167" s="224"/>
      <c r="CG167" s="224"/>
      <c r="CH167" s="224"/>
      <c r="CJ167" s="252" t="str">
        <f t="shared" si="145"/>
        <v/>
      </c>
      <c r="CK167" s="253" t="str">
        <f>IF(CL167="","",IF(ISNUMBER(MATCH(CL167,$CL$6:CL166,0)),"",CJ167))</f>
        <v/>
      </c>
      <c r="CL167" s="181" t="str">
        <f t="shared" si="146"/>
        <v/>
      </c>
      <c r="CM167" s="175" t="str">
        <f t="shared" si="147"/>
        <v/>
      </c>
      <c r="CN167" s="175" t="str">
        <f t="shared" si="148"/>
        <v/>
      </c>
      <c r="CO167" s="175" t="str">
        <f t="shared" si="149"/>
        <v/>
      </c>
      <c r="CP167" s="59"/>
      <c r="CQ167" s="60"/>
      <c r="CR167" s="181" t="str">
        <f>IF(CS167="","",IF(ISNUMBER(MATCH(CS167,$CS$6:CS166,0)),"",CJ167))</f>
        <v/>
      </c>
      <c r="CS167" s="181" t="str">
        <f t="shared" si="127"/>
        <v/>
      </c>
      <c r="CT167" s="177" t="str">
        <f t="shared" si="150"/>
        <v/>
      </c>
      <c r="CU167" s="177" t="str">
        <f t="shared" si="151"/>
        <v/>
      </c>
      <c r="CV167" s="256" t="str">
        <f>IF(CW167="","",IF(ISNUMBER(MATCH(CW167,$CW$6:CW166,0)),"",CJ167))</f>
        <v/>
      </c>
      <c r="CW167" s="181" t="str">
        <f t="shared" si="128"/>
        <v/>
      </c>
      <c r="CX167" s="178" t="str">
        <f t="shared" si="152"/>
        <v/>
      </c>
      <c r="CY167" s="178" t="str">
        <f t="shared" si="153"/>
        <v/>
      </c>
      <c r="CZ167" s="184" t="str">
        <f t="shared" si="154"/>
        <v/>
      </c>
      <c r="DA167" s="68"/>
      <c r="DB167" s="69"/>
      <c r="DC167" s="181" t="str">
        <f>IF(DE167="","",IF(ISNUMBER(MATCH(DE167,$DE$6:DE166,0)),"",CJ167))</f>
        <v/>
      </c>
      <c r="DD167" s="181" t="str">
        <f t="shared" ref="DD167:DE186" si="171">IFERROR(INDEX($AA$7:$BX$1006,$CJ167,DD$6),"")</f>
        <v/>
      </c>
      <c r="DE167" s="181" t="str">
        <f t="shared" si="171"/>
        <v/>
      </c>
      <c r="DF167" s="177" t="str">
        <f t="shared" si="155"/>
        <v/>
      </c>
      <c r="DG167" s="185" t="str">
        <f t="shared" si="156"/>
        <v/>
      </c>
      <c r="DH167" s="77"/>
      <c r="DI167" s="69"/>
      <c r="DJ167" s="181" t="str">
        <f>IF(DL167="","",IF(ISNUMBER(MATCH(DL167,$DL$6:DL166,0)),"",CJ167))</f>
        <v/>
      </c>
      <c r="DK167" s="181" t="str">
        <f t="shared" ref="DK167:DL186" si="172">IFERROR(INDEX($AA$7:$BX$1006,$CJ167,DK$6),"")</f>
        <v/>
      </c>
      <c r="DL167" s="181" t="str">
        <f t="shared" si="172"/>
        <v/>
      </c>
      <c r="DM167" s="177" t="str">
        <f t="shared" si="157"/>
        <v/>
      </c>
      <c r="DN167" s="177" t="str">
        <f t="shared" si="158"/>
        <v/>
      </c>
      <c r="DO167" s="181" t="str">
        <f t="shared" si="129"/>
        <v/>
      </c>
      <c r="DP167" s="51"/>
      <c r="DQ167" s="51"/>
      <c r="DR167" s="51"/>
      <c r="EA167" s="227">
        <f t="shared" si="159"/>
        <v>0</v>
      </c>
      <c r="EB167" s="227">
        <f t="shared" si="130"/>
        <v>1</v>
      </c>
      <c r="EC167" s="227">
        <f t="shared" si="160"/>
        <v>1900</v>
      </c>
      <c r="EE167" s="227" t="str">
        <f t="shared" si="161"/>
        <v/>
      </c>
      <c r="EF167" s="227" t="str">
        <f t="shared" si="131"/>
        <v/>
      </c>
      <c r="EG167" s="227" t="str">
        <f t="shared" si="162"/>
        <v/>
      </c>
      <c r="EI167" s="227" t="str">
        <f t="shared" si="163"/>
        <v/>
      </c>
      <c r="EJ167" s="227" t="str">
        <f t="shared" si="132"/>
        <v/>
      </c>
      <c r="EK167" s="227" t="str">
        <f t="shared" si="164"/>
        <v/>
      </c>
      <c r="EM167" s="227" t="str">
        <f t="shared" si="165"/>
        <v/>
      </c>
      <c r="EN167" s="227" t="str">
        <f t="shared" si="133"/>
        <v/>
      </c>
      <c r="EO167" s="227" t="str">
        <f t="shared" si="166"/>
        <v/>
      </c>
      <c r="EQ167" s="227" t="str">
        <f t="shared" si="167"/>
        <v/>
      </c>
      <c r="ER167" s="227" t="str">
        <f t="shared" si="134"/>
        <v/>
      </c>
      <c r="ES167" s="227" t="str">
        <f t="shared" si="168"/>
        <v/>
      </c>
    </row>
    <row r="168" spans="7:149" x14ac:dyDescent="0.25">
      <c r="G168" s="52"/>
      <c r="H168" s="52"/>
      <c r="I168" s="224" t="str">
        <f t="shared" si="135"/>
        <v/>
      </c>
      <c r="J168" s="224" t="str">
        <f t="shared" si="136"/>
        <v/>
      </c>
      <c r="K168" s="52"/>
      <c r="L168" s="224" t="str">
        <f>IF(P168="","",IF(ISNUMBER(MATCH(P168,$P$6:P167,0)),"",Y168))</f>
        <v/>
      </c>
      <c r="M168" s="224" t="str">
        <f>IF(Q168="","",IF(ISNUMBER(MATCH(Q168,$Q$6:Q167,0)),"",Y168))</f>
        <v/>
      </c>
      <c r="N168" s="224" t="str">
        <f>IF(R168="","",IF(ISNUMBER(MATCH(R168,$R$6:R167,0)),"",Y168))</f>
        <v/>
      </c>
      <c r="O168" s="224" t="str">
        <f>IF(S168="","",IF(ISNUMBER(MATCH(S168,$S$6:S167,0)),"",Y168))</f>
        <v/>
      </c>
      <c r="P168" s="224" t="str">
        <f t="shared" si="137"/>
        <v/>
      </c>
      <c r="Q168" s="224" t="str">
        <f t="shared" si="138"/>
        <v/>
      </c>
      <c r="R168" s="224" t="str">
        <f t="shared" si="139"/>
        <v/>
      </c>
      <c r="S168" s="224" t="str">
        <f t="shared" si="140"/>
        <v/>
      </c>
      <c r="T168" s="175" t="str">
        <f t="shared" si="141"/>
        <v/>
      </c>
      <c r="U168" s="175" t="str">
        <f t="shared" si="142"/>
        <v/>
      </c>
      <c r="V168" s="175" t="str">
        <f t="shared" si="143"/>
        <v/>
      </c>
      <c r="W168" s="175" t="str">
        <f t="shared" si="144"/>
        <v/>
      </c>
      <c r="X168" s="52"/>
      <c r="Y168" s="248"/>
      <c r="Z168" s="186"/>
      <c r="AA168" s="187"/>
      <c r="AB168" s="187"/>
      <c r="AC168" s="187"/>
      <c r="AD168" s="187"/>
      <c r="AE168" s="187"/>
      <c r="AF168" s="187"/>
      <c r="AG168" s="187"/>
      <c r="AH168" s="187"/>
      <c r="AI168" s="187"/>
      <c r="AJ168" s="187"/>
      <c r="AK168" s="187"/>
      <c r="AL168" s="187"/>
      <c r="AM168" s="187"/>
      <c r="AN168" s="187"/>
      <c r="AO168" s="187"/>
      <c r="AP168" s="187"/>
      <c r="AQ168" s="187"/>
      <c r="AR168" s="187"/>
      <c r="AS168" s="187"/>
      <c r="AT168" s="187"/>
      <c r="AU168" s="187"/>
      <c r="AV168" s="187"/>
      <c r="AW168" s="187"/>
      <c r="AX168" s="187"/>
      <c r="AY168" s="187"/>
      <c r="AZ168" s="187"/>
      <c r="BA168" s="187"/>
      <c r="BB168" s="187"/>
      <c r="BC168" s="187"/>
      <c r="BD168" s="187"/>
      <c r="BE168" s="187"/>
      <c r="BF168" s="187"/>
      <c r="BG168" s="187"/>
      <c r="BH168" s="187"/>
      <c r="BI168" s="187"/>
      <c r="BJ168" s="187"/>
      <c r="BK168" s="187"/>
      <c r="BL168" s="187"/>
      <c r="BM168" s="187"/>
      <c r="BN168" s="187"/>
      <c r="BO168" s="187"/>
      <c r="BP168" s="187"/>
      <c r="BQ168" s="187"/>
      <c r="BR168" s="187"/>
      <c r="BS168" s="187"/>
      <c r="BT168" s="187"/>
      <c r="BU168" s="187"/>
      <c r="BV168" s="187"/>
      <c r="BW168" s="187"/>
      <c r="BX168" s="187"/>
      <c r="BY168" s="227"/>
      <c r="BZ168" s="227"/>
      <c r="CA168" s="227"/>
      <c r="CB168" s="227"/>
      <c r="CC168" s="227"/>
      <c r="CD168" s="224"/>
      <c r="CE168" s="224"/>
      <c r="CF168" s="224"/>
      <c r="CG168" s="224"/>
      <c r="CH168" s="224"/>
      <c r="CJ168" s="252" t="str">
        <f t="shared" si="145"/>
        <v/>
      </c>
      <c r="CK168" s="253" t="str">
        <f>IF(CL168="","",IF(ISNUMBER(MATCH(CL168,$CL$6:CL167,0)),"",CJ168))</f>
        <v/>
      </c>
      <c r="CL168" s="181" t="str">
        <f t="shared" si="146"/>
        <v/>
      </c>
      <c r="CM168" s="175" t="str">
        <f t="shared" si="147"/>
        <v/>
      </c>
      <c r="CN168" s="175" t="str">
        <f t="shared" si="148"/>
        <v/>
      </c>
      <c r="CO168" s="175" t="str">
        <f t="shared" si="149"/>
        <v/>
      </c>
      <c r="CP168" s="59"/>
      <c r="CQ168" s="60"/>
      <c r="CR168" s="181" t="str">
        <f>IF(CS168="","",IF(ISNUMBER(MATCH(CS168,$CS$6:CS167,0)),"",CJ168))</f>
        <v/>
      </c>
      <c r="CS168" s="181" t="str">
        <f t="shared" si="127"/>
        <v/>
      </c>
      <c r="CT168" s="177" t="str">
        <f t="shared" si="150"/>
        <v/>
      </c>
      <c r="CU168" s="177" t="str">
        <f t="shared" si="151"/>
        <v/>
      </c>
      <c r="CV168" s="256" t="str">
        <f>IF(CW168="","",IF(ISNUMBER(MATCH(CW168,$CW$6:CW167,0)),"",CJ168))</f>
        <v/>
      </c>
      <c r="CW168" s="181" t="str">
        <f t="shared" si="128"/>
        <v/>
      </c>
      <c r="CX168" s="178" t="str">
        <f t="shared" si="152"/>
        <v/>
      </c>
      <c r="CY168" s="178" t="str">
        <f t="shared" si="153"/>
        <v/>
      </c>
      <c r="CZ168" s="184" t="str">
        <f t="shared" si="154"/>
        <v/>
      </c>
      <c r="DA168" s="68"/>
      <c r="DB168" s="69"/>
      <c r="DC168" s="181" t="str">
        <f>IF(DE168="","",IF(ISNUMBER(MATCH(DE168,$DE$6:DE167,0)),"",CJ168))</f>
        <v/>
      </c>
      <c r="DD168" s="181" t="str">
        <f t="shared" si="171"/>
        <v/>
      </c>
      <c r="DE168" s="181" t="str">
        <f t="shared" si="171"/>
        <v/>
      </c>
      <c r="DF168" s="177" t="str">
        <f t="shared" si="155"/>
        <v/>
      </c>
      <c r="DG168" s="185" t="str">
        <f t="shared" si="156"/>
        <v/>
      </c>
      <c r="DH168" s="77"/>
      <c r="DI168" s="69"/>
      <c r="DJ168" s="181" t="str">
        <f>IF(DL168="","",IF(ISNUMBER(MATCH(DL168,$DL$6:DL167,0)),"",CJ168))</f>
        <v/>
      </c>
      <c r="DK168" s="181" t="str">
        <f t="shared" si="172"/>
        <v/>
      </c>
      <c r="DL168" s="181" t="str">
        <f t="shared" si="172"/>
        <v/>
      </c>
      <c r="DM168" s="177" t="str">
        <f t="shared" si="157"/>
        <v/>
      </c>
      <c r="DN168" s="177" t="str">
        <f t="shared" si="158"/>
        <v/>
      </c>
      <c r="DO168" s="181" t="str">
        <f t="shared" si="129"/>
        <v/>
      </c>
      <c r="DP168" s="51"/>
      <c r="DQ168" s="51"/>
      <c r="DR168" s="51"/>
      <c r="EA168" s="227">
        <f t="shared" si="159"/>
        <v>0</v>
      </c>
      <c r="EB168" s="227">
        <f t="shared" si="130"/>
        <v>1</v>
      </c>
      <c r="EC168" s="227">
        <f t="shared" si="160"/>
        <v>1900</v>
      </c>
      <c r="EE168" s="227" t="str">
        <f t="shared" si="161"/>
        <v/>
      </c>
      <c r="EF168" s="227" t="str">
        <f t="shared" si="131"/>
        <v/>
      </c>
      <c r="EG168" s="227" t="str">
        <f t="shared" si="162"/>
        <v/>
      </c>
      <c r="EI168" s="227" t="str">
        <f t="shared" si="163"/>
        <v/>
      </c>
      <c r="EJ168" s="227" t="str">
        <f t="shared" si="132"/>
        <v/>
      </c>
      <c r="EK168" s="227" t="str">
        <f t="shared" si="164"/>
        <v/>
      </c>
      <c r="EM168" s="227" t="str">
        <f t="shared" si="165"/>
        <v/>
      </c>
      <c r="EN168" s="227" t="str">
        <f t="shared" si="133"/>
        <v/>
      </c>
      <c r="EO168" s="227" t="str">
        <f t="shared" si="166"/>
        <v/>
      </c>
      <c r="EQ168" s="227" t="str">
        <f t="shared" si="167"/>
        <v/>
      </c>
      <c r="ER168" s="227" t="str">
        <f t="shared" si="134"/>
        <v/>
      </c>
      <c r="ES168" s="227" t="str">
        <f t="shared" si="168"/>
        <v/>
      </c>
    </row>
    <row r="169" spans="7:149" x14ac:dyDescent="0.25">
      <c r="G169" s="52"/>
      <c r="H169" s="52"/>
      <c r="I169" s="224" t="str">
        <f t="shared" si="135"/>
        <v/>
      </c>
      <c r="J169" s="224" t="str">
        <f t="shared" si="136"/>
        <v/>
      </c>
      <c r="K169" s="52"/>
      <c r="L169" s="224" t="str">
        <f>IF(P169="","",IF(ISNUMBER(MATCH(P169,$P$6:P168,0)),"",Y169))</f>
        <v/>
      </c>
      <c r="M169" s="224" t="str">
        <f>IF(Q169="","",IF(ISNUMBER(MATCH(Q169,$Q$6:Q168,0)),"",Y169))</f>
        <v/>
      </c>
      <c r="N169" s="224" t="str">
        <f>IF(R169="","",IF(ISNUMBER(MATCH(R169,$R$6:R168,0)),"",Y169))</f>
        <v/>
      </c>
      <c r="O169" s="224" t="str">
        <f>IF(S169="","",IF(ISNUMBER(MATCH(S169,$S$6:S168,0)),"",Y169))</f>
        <v/>
      </c>
      <c r="P169" s="224" t="str">
        <f t="shared" si="137"/>
        <v/>
      </c>
      <c r="Q169" s="224" t="str">
        <f t="shared" si="138"/>
        <v/>
      </c>
      <c r="R169" s="224" t="str">
        <f t="shared" si="139"/>
        <v/>
      </c>
      <c r="S169" s="224" t="str">
        <f t="shared" si="140"/>
        <v/>
      </c>
      <c r="T169" s="175" t="str">
        <f t="shared" si="141"/>
        <v/>
      </c>
      <c r="U169" s="175" t="str">
        <f t="shared" si="142"/>
        <v/>
      </c>
      <c r="V169" s="175" t="str">
        <f t="shared" si="143"/>
        <v/>
      </c>
      <c r="W169" s="175" t="str">
        <f t="shared" si="144"/>
        <v/>
      </c>
      <c r="X169" s="52"/>
      <c r="Y169" s="248"/>
      <c r="Z169" s="186"/>
      <c r="AA169" s="187"/>
      <c r="AB169" s="187"/>
      <c r="AC169" s="187"/>
      <c r="AD169" s="187"/>
      <c r="AE169" s="187"/>
      <c r="AF169" s="187"/>
      <c r="AG169" s="187"/>
      <c r="AH169" s="187"/>
      <c r="AI169" s="187"/>
      <c r="AJ169" s="187"/>
      <c r="AK169" s="187"/>
      <c r="AL169" s="187"/>
      <c r="AM169" s="187"/>
      <c r="AN169" s="187"/>
      <c r="AO169" s="187"/>
      <c r="AP169" s="187"/>
      <c r="AQ169" s="187"/>
      <c r="AR169" s="187"/>
      <c r="AS169" s="187"/>
      <c r="AT169" s="187"/>
      <c r="AU169" s="187"/>
      <c r="AV169" s="187"/>
      <c r="AW169" s="187"/>
      <c r="AX169" s="187"/>
      <c r="AY169" s="187"/>
      <c r="AZ169" s="187"/>
      <c r="BA169" s="187"/>
      <c r="BB169" s="187"/>
      <c r="BC169" s="187"/>
      <c r="BD169" s="187"/>
      <c r="BE169" s="187"/>
      <c r="BF169" s="187"/>
      <c r="BG169" s="187"/>
      <c r="BH169" s="187"/>
      <c r="BI169" s="187"/>
      <c r="BJ169" s="187"/>
      <c r="BK169" s="187"/>
      <c r="BL169" s="187"/>
      <c r="BM169" s="187"/>
      <c r="BN169" s="187"/>
      <c r="BO169" s="187"/>
      <c r="BP169" s="187"/>
      <c r="BQ169" s="187"/>
      <c r="BR169" s="187"/>
      <c r="BS169" s="187"/>
      <c r="BT169" s="187"/>
      <c r="BU169" s="187"/>
      <c r="BV169" s="187"/>
      <c r="BW169" s="187"/>
      <c r="BX169" s="187"/>
      <c r="BY169" s="227"/>
      <c r="BZ169" s="227"/>
      <c r="CA169" s="227"/>
      <c r="CB169" s="227"/>
      <c r="CC169" s="227"/>
      <c r="CD169" s="224"/>
      <c r="CE169" s="224"/>
      <c r="CF169" s="224"/>
      <c r="CG169" s="224"/>
      <c r="CH169" s="224"/>
      <c r="CJ169" s="252" t="str">
        <f t="shared" si="145"/>
        <v/>
      </c>
      <c r="CK169" s="253" t="str">
        <f>IF(CL169="","",IF(ISNUMBER(MATCH(CL169,$CL$6:CL168,0)),"",CJ169))</f>
        <v/>
      </c>
      <c r="CL169" s="181" t="str">
        <f t="shared" si="146"/>
        <v/>
      </c>
      <c r="CM169" s="175" t="str">
        <f t="shared" si="147"/>
        <v/>
      </c>
      <c r="CN169" s="175" t="str">
        <f t="shared" si="148"/>
        <v/>
      </c>
      <c r="CO169" s="175" t="str">
        <f t="shared" si="149"/>
        <v/>
      </c>
      <c r="CP169" s="59"/>
      <c r="CQ169" s="60"/>
      <c r="CR169" s="181" t="str">
        <f>IF(CS169="","",IF(ISNUMBER(MATCH(CS169,$CS$6:CS168,0)),"",CJ169))</f>
        <v/>
      </c>
      <c r="CS169" s="181" t="str">
        <f t="shared" si="127"/>
        <v/>
      </c>
      <c r="CT169" s="177" t="str">
        <f t="shared" si="150"/>
        <v/>
      </c>
      <c r="CU169" s="177" t="str">
        <f t="shared" si="151"/>
        <v/>
      </c>
      <c r="CV169" s="256" t="str">
        <f>IF(CW169="","",IF(ISNUMBER(MATCH(CW169,$CW$6:CW168,0)),"",CJ169))</f>
        <v/>
      </c>
      <c r="CW169" s="181" t="str">
        <f t="shared" si="128"/>
        <v/>
      </c>
      <c r="CX169" s="178" t="str">
        <f t="shared" si="152"/>
        <v/>
      </c>
      <c r="CY169" s="178" t="str">
        <f t="shared" si="153"/>
        <v/>
      </c>
      <c r="CZ169" s="184" t="str">
        <f t="shared" si="154"/>
        <v/>
      </c>
      <c r="DA169" s="68"/>
      <c r="DB169" s="69"/>
      <c r="DC169" s="181" t="str">
        <f>IF(DE169="","",IF(ISNUMBER(MATCH(DE169,$DE$6:DE168,0)),"",CJ169))</f>
        <v/>
      </c>
      <c r="DD169" s="181" t="str">
        <f t="shared" si="171"/>
        <v/>
      </c>
      <c r="DE169" s="181" t="str">
        <f t="shared" si="171"/>
        <v/>
      </c>
      <c r="DF169" s="177" t="str">
        <f t="shared" si="155"/>
        <v/>
      </c>
      <c r="DG169" s="185" t="str">
        <f t="shared" si="156"/>
        <v/>
      </c>
      <c r="DH169" s="77"/>
      <c r="DI169" s="69"/>
      <c r="DJ169" s="181" t="str">
        <f>IF(DL169="","",IF(ISNUMBER(MATCH(DL169,$DL$6:DL168,0)),"",CJ169))</f>
        <v/>
      </c>
      <c r="DK169" s="181" t="str">
        <f t="shared" si="172"/>
        <v/>
      </c>
      <c r="DL169" s="181" t="str">
        <f t="shared" si="172"/>
        <v/>
      </c>
      <c r="DM169" s="177" t="str">
        <f t="shared" si="157"/>
        <v/>
      </c>
      <c r="DN169" s="177" t="str">
        <f t="shared" si="158"/>
        <v/>
      </c>
      <c r="DO169" s="181" t="str">
        <f t="shared" si="129"/>
        <v/>
      </c>
      <c r="DP169" s="51"/>
      <c r="DQ169" s="51"/>
      <c r="DR169" s="51"/>
      <c r="EA169" s="227">
        <f t="shared" si="159"/>
        <v>0</v>
      </c>
      <c r="EB169" s="227">
        <f t="shared" si="130"/>
        <v>1</v>
      </c>
      <c r="EC169" s="227">
        <f t="shared" si="160"/>
        <v>1900</v>
      </c>
      <c r="EE169" s="227" t="str">
        <f t="shared" si="161"/>
        <v/>
      </c>
      <c r="EF169" s="227" t="str">
        <f t="shared" si="131"/>
        <v/>
      </c>
      <c r="EG169" s="227" t="str">
        <f t="shared" si="162"/>
        <v/>
      </c>
      <c r="EI169" s="227" t="str">
        <f t="shared" si="163"/>
        <v/>
      </c>
      <c r="EJ169" s="227" t="str">
        <f t="shared" si="132"/>
        <v/>
      </c>
      <c r="EK169" s="227" t="str">
        <f t="shared" si="164"/>
        <v/>
      </c>
      <c r="EM169" s="227" t="str">
        <f t="shared" si="165"/>
        <v/>
      </c>
      <c r="EN169" s="227" t="str">
        <f t="shared" si="133"/>
        <v/>
      </c>
      <c r="EO169" s="227" t="str">
        <f t="shared" si="166"/>
        <v/>
      </c>
      <c r="EQ169" s="227" t="str">
        <f t="shared" si="167"/>
        <v/>
      </c>
      <c r="ER169" s="227" t="str">
        <f t="shared" si="134"/>
        <v/>
      </c>
      <c r="ES169" s="227" t="str">
        <f t="shared" si="168"/>
        <v/>
      </c>
    </row>
    <row r="170" spans="7:149" x14ac:dyDescent="0.25">
      <c r="G170" s="52"/>
      <c r="H170" s="52"/>
      <c r="I170" s="224" t="str">
        <f t="shared" si="135"/>
        <v/>
      </c>
      <c r="J170" s="224" t="str">
        <f t="shared" si="136"/>
        <v/>
      </c>
      <c r="K170" s="52"/>
      <c r="L170" s="224" t="str">
        <f>IF(P170="","",IF(ISNUMBER(MATCH(P170,$P$6:P169,0)),"",Y170))</f>
        <v/>
      </c>
      <c r="M170" s="224" t="str">
        <f>IF(Q170="","",IF(ISNUMBER(MATCH(Q170,$Q$6:Q169,0)),"",Y170))</f>
        <v/>
      </c>
      <c r="N170" s="224" t="str">
        <f>IF(R170="","",IF(ISNUMBER(MATCH(R170,$R$6:R169,0)),"",Y170))</f>
        <v/>
      </c>
      <c r="O170" s="224" t="str">
        <f>IF(S170="","",IF(ISNUMBER(MATCH(S170,$S$6:S169,0)),"",Y170))</f>
        <v/>
      </c>
      <c r="P170" s="224" t="str">
        <f t="shared" si="137"/>
        <v/>
      </c>
      <c r="Q170" s="224" t="str">
        <f t="shared" si="138"/>
        <v/>
      </c>
      <c r="R170" s="224" t="str">
        <f t="shared" si="139"/>
        <v/>
      </c>
      <c r="S170" s="224" t="str">
        <f t="shared" si="140"/>
        <v/>
      </c>
      <c r="T170" s="175" t="str">
        <f t="shared" si="141"/>
        <v/>
      </c>
      <c r="U170" s="175" t="str">
        <f t="shared" si="142"/>
        <v/>
      </c>
      <c r="V170" s="175" t="str">
        <f t="shared" si="143"/>
        <v/>
      </c>
      <c r="W170" s="175" t="str">
        <f t="shared" si="144"/>
        <v/>
      </c>
      <c r="X170" s="52"/>
      <c r="Y170" s="248"/>
      <c r="Z170" s="186"/>
      <c r="AA170" s="187"/>
      <c r="AB170" s="187"/>
      <c r="AC170" s="187"/>
      <c r="AD170" s="187"/>
      <c r="AE170" s="187"/>
      <c r="AF170" s="187"/>
      <c r="AG170" s="187"/>
      <c r="AH170" s="187"/>
      <c r="AI170" s="187"/>
      <c r="AJ170" s="187"/>
      <c r="AK170" s="187"/>
      <c r="AL170" s="187"/>
      <c r="AM170" s="187"/>
      <c r="AN170" s="187"/>
      <c r="AO170" s="187"/>
      <c r="AP170" s="187"/>
      <c r="AQ170" s="187"/>
      <c r="AR170" s="187"/>
      <c r="AS170" s="187"/>
      <c r="AT170" s="187"/>
      <c r="AU170" s="187"/>
      <c r="AV170" s="187"/>
      <c r="AW170" s="187"/>
      <c r="AX170" s="187"/>
      <c r="AY170" s="187"/>
      <c r="AZ170" s="187"/>
      <c r="BA170" s="187"/>
      <c r="BB170" s="187"/>
      <c r="BC170" s="187"/>
      <c r="BD170" s="187"/>
      <c r="BE170" s="187"/>
      <c r="BF170" s="187"/>
      <c r="BG170" s="187"/>
      <c r="BH170" s="187"/>
      <c r="BI170" s="187"/>
      <c r="BJ170" s="187"/>
      <c r="BK170" s="187"/>
      <c r="BL170" s="187"/>
      <c r="BM170" s="187"/>
      <c r="BN170" s="187"/>
      <c r="BO170" s="187"/>
      <c r="BP170" s="187"/>
      <c r="BQ170" s="187"/>
      <c r="BR170" s="187"/>
      <c r="BS170" s="187"/>
      <c r="BT170" s="187"/>
      <c r="BU170" s="187"/>
      <c r="BV170" s="187"/>
      <c r="BW170" s="187"/>
      <c r="BX170" s="187"/>
      <c r="BY170" s="227"/>
      <c r="BZ170" s="227"/>
      <c r="CA170" s="227"/>
      <c r="CB170" s="227"/>
      <c r="CC170" s="227"/>
      <c r="CD170" s="224"/>
      <c r="CE170" s="224"/>
      <c r="CF170" s="224"/>
      <c r="CG170" s="224"/>
      <c r="CH170" s="224"/>
      <c r="CJ170" s="252" t="str">
        <f t="shared" si="145"/>
        <v/>
      </c>
      <c r="CK170" s="253" t="str">
        <f>IF(CL170="","",IF(ISNUMBER(MATCH(CL170,$CL$6:CL169,0)),"",CJ170))</f>
        <v/>
      </c>
      <c r="CL170" s="181" t="str">
        <f t="shared" si="146"/>
        <v/>
      </c>
      <c r="CM170" s="175" t="str">
        <f t="shared" si="147"/>
        <v/>
      </c>
      <c r="CN170" s="175" t="str">
        <f t="shared" si="148"/>
        <v/>
      </c>
      <c r="CO170" s="175" t="str">
        <f t="shared" si="149"/>
        <v/>
      </c>
      <c r="CP170" s="59"/>
      <c r="CQ170" s="60"/>
      <c r="CR170" s="181" t="str">
        <f>IF(CS170="","",IF(ISNUMBER(MATCH(CS170,$CS$6:CS169,0)),"",CJ170))</f>
        <v/>
      </c>
      <c r="CS170" s="181" t="str">
        <f t="shared" si="127"/>
        <v/>
      </c>
      <c r="CT170" s="177" t="str">
        <f t="shared" si="150"/>
        <v/>
      </c>
      <c r="CU170" s="177" t="str">
        <f t="shared" si="151"/>
        <v/>
      </c>
      <c r="CV170" s="256" t="str">
        <f>IF(CW170="","",IF(ISNUMBER(MATCH(CW170,$CW$6:CW169,0)),"",CJ170))</f>
        <v/>
      </c>
      <c r="CW170" s="181" t="str">
        <f t="shared" si="128"/>
        <v/>
      </c>
      <c r="CX170" s="178" t="str">
        <f t="shared" si="152"/>
        <v/>
      </c>
      <c r="CY170" s="178" t="str">
        <f t="shared" si="153"/>
        <v/>
      </c>
      <c r="CZ170" s="184" t="str">
        <f t="shared" si="154"/>
        <v/>
      </c>
      <c r="DA170" s="68"/>
      <c r="DB170" s="69"/>
      <c r="DC170" s="181" t="str">
        <f>IF(DE170="","",IF(ISNUMBER(MATCH(DE170,$DE$6:DE169,0)),"",CJ170))</f>
        <v/>
      </c>
      <c r="DD170" s="181" t="str">
        <f t="shared" si="171"/>
        <v/>
      </c>
      <c r="DE170" s="181" t="str">
        <f t="shared" si="171"/>
        <v/>
      </c>
      <c r="DF170" s="177" t="str">
        <f t="shared" si="155"/>
        <v/>
      </c>
      <c r="DG170" s="185" t="str">
        <f t="shared" si="156"/>
        <v/>
      </c>
      <c r="DH170" s="77"/>
      <c r="DI170" s="69"/>
      <c r="DJ170" s="181" t="str">
        <f>IF(DL170="","",IF(ISNUMBER(MATCH(DL170,$DL$6:DL169,0)),"",CJ170))</f>
        <v/>
      </c>
      <c r="DK170" s="181" t="str">
        <f t="shared" si="172"/>
        <v/>
      </c>
      <c r="DL170" s="181" t="str">
        <f t="shared" si="172"/>
        <v/>
      </c>
      <c r="DM170" s="177" t="str">
        <f t="shared" si="157"/>
        <v/>
      </c>
      <c r="DN170" s="177" t="str">
        <f t="shared" si="158"/>
        <v/>
      </c>
      <c r="DO170" s="181" t="str">
        <f t="shared" si="129"/>
        <v/>
      </c>
      <c r="DP170" s="51"/>
      <c r="DQ170" s="51"/>
      <c r="DR170" s="51"/>
      <c r="EA170" s="227">
        <f t="shared" si="159"/>
        <v>0</v>
      </c>
      <c r="EB170" s="227">
        <f t="shared" si="130"/>
        <v>1</v>
      </c>
      <c r="EC170" s="227">
        <f t="shared" si="160"/>
        <v>1900</v>
      </c>
      <c r="EE170" s="227" t="str">
        <f t="shared" si="161"/>
        <v/>
      </c>
      <c r="EF170" s="227" t="str">
        <f t="shared" si="131"/>
        <v/>
      </c>
      <c r="EG170" s="227" t="str">
        <f t="shared" si="162"/>
        <v/>
      </c>
      <c r="EI170" s="227" t="str">
        <f t="shared" si="163"/>
        <v/>
      </c>
      <c r="EJ170" s="227" t="str">
        <f t="shared" si="132"/>
        <v/>
      </c>
      <c r="EK170" s="227" t="str">
        <f t="shared" si="164"/>
        <v/>
      </c>
      <c r="EM170" s="227" t="str">
        <f t="shared" si="165"/>
        <v/>
      </c>
      <c r="EN170" s="227" t="str">
        <f t="shared" si="133"/>
        <v/>
      </c>
      <c r="EO170" s="227" t="str">
        <f t="shared" si="166"/>
        <v/>
      </c>
      <c r="EQ170" s="227" t="str">
        <f t="shared" si="167"/>
        <v/>
      </c>
      <c r="ER170" s="227" t="str">
        <f t="shared" si="134"/>
        <v/>
      </c>
      <c r="ES170" s="227" t="str">
        <f t="shared" si="168"/>
        <v/>
      </c>
    </row>
    <row r="171" spans="7:149" x14ac:dyDescent="0.25">
      <c r="G171" s="52"/>
      <c r="H171" s="52"/>
      <c r="I171" s="224" t="str">
        <f t="shared" si="135"/>
        <v/>
      </c>
      <c r="J171" s="224" t="str">
        <f t="shared" si="136"/>
        <v/>
      </c>
      <c r="K171" s="52"/>
      <c r="L171" s="224" t="str">
        <f>IF(P171="","",IF(ISNUMBER(MATCH(P171,$P$6:P170,0)),"",Y171))</f>
        <v/>
      </c>
      <c r="M171" s="224" t="str">
        <f>IF(Q171="","",IF(ISNUMBER(MATCH(Q171,$Q$6:Q170,0)),"",Y171))</f>
        <v/>
      </c>
      <c r="N171" s="224" t="str">
        <f>IF(R171="","",IF(ISNUMBER(MATCH(R171,$R$6:R170,0)),"",Y171))</f>
        <v/>
      </c>
      <c r="O171" s="224" t="str">
        <f>IF(S171="","",IF(ISNUMBER(MATCH(S171,$S$6:S170,0)),"",Y171))</f>
        <v/>
      </c>
      <c r="P171" s="224" t="str">
        <f t="shared" si="137"/>
        <v/>
      </c>
      <c r="Q171" s="224" t="str">
        <f t="shared" si="138"/>
        <v/>
      </c>
      <c r="R171" s="224" t="str">
        <f t="shared" si="139"/>
        <v/>
      </c>
      <c r="S171" s="224" t="str">
        <f t="shared" si="140"/>
        <v/>
      </c>
      <c r="T171" s="175" t="str">
        <f t="shared" si="141"/>
        <v/>
      </c>
      <c r="U171" s="175" t="str">
        <f t="shared" si="142"/>
        <v/>
      </c>
      <c r="V171" s="175" t="str">
        <f t="shared" si="143"/>
        <v/>
      </c>
      <c r="W171" s="175" t="str">
        <f t="shared" si="144"/>
        <v/>
      </c>
      <c r="X171" s="52"/>
      <c r="Y171" s="248"/>
      <c r="Z171" s="186"/>
      <c r="AA171" s="187"/>
      <c r="AB171" s="187"/>
      <c r="AC171" s="187"/>
      <c r="AD171" s="187"/>
      <c r="AE171" s="187"/>
      <c r="AF171" s="187"/>
      <c r="AG171" s="187"/>
      <c r="AH171" s="187"/>
      <c r="AI171" s="187"/>
      <c r="AJ171" s="187"/>
      <c r="AK171" s="187"/>
      <c r="AL171" s="187"/>
      <c r="AM171" s="187"/>
      <c r="AN171" s="187"/>
      <c r="AO171" s="187"/>
      <c r="AP171" s="187"/>
      <c r="AQ171" s="187"/>
      <c r="AR171" s="187"/>
      <c r="AS171" s="187"/>
      <c r="AT171" s="187"/>
      <c r="AU171" s="187"/>
      <c r="AV171" s="187"/>
      <c r="AW171" s="187"/>
      <c r="AX171" s="187"/>
      <c r="AY171" s="187"/>
      <c r="AZ171" s="187"/>
      <c r="BA171" s="187"/>
      <c r="BB171" s="187"/>
      <c r="BC171" s="187"/>
      <c r="BD171" s="187"/>
      <c r="BE171" s="187"/>
      <c r="BF171" s="187"/>
      <c r="BG171" s="187"/>
      <c r="BH171" s="187"/>
      <c r="BI171" s="187"/>
      <c r="BJ171" s="187"/>
      <c r="BK171" s="187"/>
      <c r="BL171" s="187"/>
      <c r="BM171" s="187"/>
      <c r="BN171" s="187"/>
      <c r="BO171" s="187"/>
      <c r="BP171" s="187"/>
      <c r="BQ171" s="187"/>
      <c r="BR171" s="187"/>
      <c r="BS171" s="187"/>
      <c r="BT171" s="187"/>
      <c r="BU171" s="187"/>
      <c r="BV171" s="187"/>
      <c r="BW171" s="187"/>
      <c r="BX171" s="187"/>
      <c r="BY171" s="227"/>
      <c r="BZ171" s="227"/>
      <c r="CA171" s="227"/>
      <c r="CB171" s="227"/>
      <c r="CC171" s="227"/>
      <c r="CD171" s="224"/>
      <c r="CE171" s="224"/>
      <c r="CF171" s="224"/>
      <c r="CG171" s="224"/>
      <c r="CH171" s="224"/>
      <c r="CJ171" s="252" t="str">
        <f t="shared" si="145"/>
        <v/>
      </c>
      <c r="CK171" s="253" t="str">
        <f>IF(CL171="","",IF(ISNUMBER(MATCH(CL171,$CL$6:CL170,0)),"",CJ171))</f>
        <v/>
      </c>
      <c r="CL171" s="181" t="str">
        <f t="shared" si="146"/>
        <v/>
      </c>
      <c r="CM171" s="175" t="str">
        <f t="shared" si="147"/>
        <v/>
      </c>
      <c r="CN171" s="175" t="str">
        <f t="shared" si="148"/>
        <v/>
      </c>
      <c r="CO171" s="175" t="str">
        <f t="shared" si="149"/>
        <v/>
      </c>
      <c r="CP171" s="59"/>
      <c r="CQ171" s="60"/>
      <c r="CR171" s="181" t="str">
        <f>IF(CS171="","",IF(ISNUMBER(MATCH(CS171,$CS$6:CS170,0)),"",CJ171))</f>
        <v/>
      </c>
      <c r="CS171" s="181" t="str">
        <f t="shared" si="127"/>
        <v/>
      </c>
      <c r="CT171" s="177" t="str">
        <f t="shared" si="150"/>
        <v/>
      </c>
      <c r="CU171" s="177" t="str">
        <f t="shared" si="151"/>
        <v/>
      </c>
      <c r="CV171" s="256" t="str">
        <f>IF(CW171="","",IF(ISNUMBER(MATCH(CW171,$CW$6:CW170,0)),"",CJ171))</f>
        <v/>
      </c>
      <c r="CW171" s="181" t="str">
        <f t="shared" si="128"/>
        <v/>
      </c>
      <c r="CX171" s="178" t="str">
        <f t="shared" si="152"/>
        <v/>
      </c>
      <c r="CY171" s="178" t="str">
        <f t="shared" si="153"/>
        <v/>
      </c>
      <c r="CZ171" s="184" t="str">
        <f t="shared" si="154"/>
        <v/>
      </c>
      <c r="DA171" s="68"/>
      <c r="DB171" s="69"/>
      <c r="DC171" s="181" t="str">
        <f>IF(DE171="","",IF(ISNUMBER(MATCH(DE171,$DE$6:DE170,0)),"",CJ171))</f>
        <v/>
      </c>
      <c r="DD171" s="181" t="str">
        <f t="shared" si="171"/>
        <v/>
      </c>
      <c r="DE171" s="181" t="str">
        <f t="shared" si="171"/>
        <v/>
      </c>
      <c r="DF171" s="177" t="str">
        <f t="shared" si="155"/>
        <v/>
      </c>
      <c r="DG171" s="185" t="str">
        <f t="shared" si="156"/>
        <v/>
      </c>
      <c r="DH171" s="77"/>
      <c r="DI171" s="69"/>
      <c r="DJ171" s="181" t="str">
        <f>IF(DL171="","",IF(ISNUMBER(MATCH(DL171,$DL$6:DL170,0)),"",CJ171))</f>
        <v/>
      </c>
      <c r="DK171" s="181" t="str">
        <f t="shared" si="172"/>
        <v/>
      </c>
      <c r="DL171" s="181" t="str">
        <f t="shared" si="172"/>
        <v/>
      </c>
      <c r="DM171" s="177" t="str">
        <f t="shared" si="157"/>
        <v/>
      </c>
      <c r="DN171" s="177" t="str">
        <f t="shared" si="158"/>
        <v/>
      </c>
      <c r="DO171" s="181" t="str">
        <f t="shared" si="129"/>
        <v/>
      </c>
      <c r="DP171" s="51"/>
      <c r="DQ171" s="51"/>
      <c r="DR171" s="51"/>
      <c r="EA171" s="227">
        <f t="shared" si="159"/>
        <v>0</v>
      </c>
      <c r="EB171" s="227">
        <f t="shared" si="130"/>
        <v>1</v>
      </c>
      <c r="EC171" s="227">
        <f t="shared" si="160"/>
        <v>1900</v>
      </c>
      <c r="EE171" s="227" t="str">
        <f t="shared" si="161"/>
        <v/>
      </c>
      <c r="EF171" s="227" t="str">
        <f t="shared" si="131"/>
        <v/>
      </c>
      <c r="EG171" s="227" t="str">
        <f t="shared" si="162"/>
        <v/>
      </c>
      <c r="EI171" s="227" t="str">
        <f t="shared" si="163"/>
        <v/>
      </c>
      <c r="EJ171" s="227" t="str">
        <f t="shared" si="132"/>
        <v/>
      </c>
      <c r="EK171" s="227" t="str">
        <f t="shared" si="164"/>
        <v/>
      </c>
      <c r="EM171" s="227" t="str">
        <f t="shared" si="165"/>
        <v/>
      </c>
      <c r="EN171" s="227" t="str">
        <f t="shared" si="133"/>
        <v/>
      </c>
      <c r="EO171" s="227" t="str">
        <f t="shared" si="166"/>
        <v/>
      </c>
      <c r="EQ171" s="227" t="str">
        <f t="shared" si="167"/>
        <v/>
      </c>
      <c r="ER171" s="227" t="str">
        <f t="shared" si="134"/>
        <v/>
      </c>
      <c r="ES171" s="227" t="str">
        <f t="shared" si="168"/>
        <v/>
      </c>
    </row>
    <row r="172" spans="7:149" x14ac:dyDescent="0.25">
      <c r="G172" s="52"/>
      <c r="H172" s="52"/>
      <c r="I172" s="224" t="str">
        <f t="shared" si="135"/>
        <v/>
      </c>
      <c r="J172" s="224" t="str">
        <f t="shared" si="136"/>
        <v/>
      </c>
      <c r="K172" s="52"/>
      <c r="L172" s="224" t="str">
        <f>IF(P172="","",IF(ISNUMBER(MATCH(P172,$P$6:P171,0)),"",Y172))</f>
        <v/>
      </c>
      <c r="M172" s="224" t="str">
        <f>IF(Q172="","",IF(ISNUMBER(MATCH(Q172,$Q$6:Q171,0)),"",Y172))</f>
        <v/>
      </c>
      <c r="N172" s="224" t="str">
        <f>IF(R172="","",IF(ISNUMBER(MATCH(R172,$R$6:R171,0)),"",Y172))</f>
        <v/>
      </c>
      <c r="O172" s="224" t="str">
        <f>IF(S172="","",IF(ISNUMBER(MATCH(S172,$S$6:S171,0)),"",Y172))</f>
        <v/>
      </c>
      <c r="P172" s="224" t="str">
        <f t="shared" si="137"/>
        <v/>
      </c>
      <c r="Q172" s="224" t="str">
        <f t="shared" si="138"/>
        <v/>
      </c>
      <c r="R172" s="224" t="str">
        <f t="shared" si="139"/>
        <v/>
      </c>
      <c r="S172" s="224" t="str">
        <f t="shared" si="140"/>
        <v/>
      </c>
      <c r="T172" s="175" t="str">
        <f t="shared" si="141"/>
        <v/>
      </c>
      <c r="U172" s="175" t="str">
        <f t="shared" si="142"/>
        <v/>
      </c>
      <c r="V172" s="175" t="str">
        <f t="shared" si="143"/>
        <v/>
      </c>
      <c r="W172" s="175" t="str">
        <f t="shared" si="144"/>
        <v/>
      </c>
      <c r="X172" s="52"/>
      <c r="Y172" s="248"/>
      <c r="Z172" s="186"/>
      <c r="AA172" s="187"/>
      <c r="AB172" s="187"/>
      <c r="AC172" s="187"/>
      <c r="AD172" s="187"/>
      <c r="AE172" s="187"/>
      <c r="AF172" s="187"/>
      <c r="AG172" s="187"/>
      <c r="AH172" s="187"/>
      <c r="AI172" s="187"/>
      <c r="AJ172" s="187"/>
      <c r="AK172" s="187"/>
      <c r="AL172" s="187"/>
      <c r="AM172" s="187"/>
      <c r="AN172" s="187"/>
      <c r="AO172" s="187"/>
      <c r="AP172" s="187"/>
      <c r="AQ172" s="187"/>
      <c r="AR172" s="187"/>
      <c r="AS172" s="187"/>
      <c r="AT172" s="187"/>
      <c r="AU172" s="187"/>
      <c r="AV172" s="187"/>
      <c r="AW172" s="187"/>
      <c r="AX172" s="187"/>
      <c r="AY172" s="187"/>
      <c r="AZ172" s="187"/>
      <c r="BA172" s="187"/>
      <c r="BB172" s="187"/>
      <c r="BC172" s="187"/>
      <c r="BD172" s="187"/>
      <c r="BE172" s="187"/>
      <c r="BF172" s="187"/>
      <c r="BG172" s="187"/>
      <c r="BH172" s="187"/>
      <c r="BI172" s="187"/>
      <c r="BJ172" s="187"/>
      <c r="BK172" s="187"/>
      <c r="BL172" s="187"/>
      <c r="BM172" s="187"/>
      <c r="BN172" s="187"/>
      <c r="BO172" s="187"/>
      <c r="BP172" s="187"/>
      <c r="BQ172" s="187"/>
      <c r="BR172" s="187"/>
      <c r="BS172" s="187"/>
      <c r="BT172" s="187"/>
      <c r="BU172" s="187"/>
      <c r="BV172" s="187"/>
      <c r="BW172" s="187"/>
      <c r="BX172" s="187"/>
      <c r="BY172" s="227"/>
      <c r="BZ172" s="227"/>
      <c r="CA172" s="227"/>
      <c r="CB172" s="227"/>
      <c r="CC172" s="227"/>
      <c r="CD172" s="224"/>
      <c r="CE172" s="224"/>
      <c r="CF172" s="224"/>
      <c r="CG172" s="224"/>
      <c r="CH172" s="224"/>
      <c r="CJ172" s="252" t="str">
        <f t="shared" si="145"/>
        <v/>
      </c>
      <c r="CK172" s="253" t="str">
        <f>IF(CL172="","",IF(ISNUMBER(MATCH(CL172,$CL$6:CL171,0)),"",CJ172))</f>
        <v/>
      </c>
      <c r="CL172" s="181" t="str">
        <f t="shared" si="146"/>
        <v/>
      </c>
      <c r="CM172" s="175" t="str">
        <f t="shared" si="147"/>
        <v/>
      </c>
      <c r="CN172" s="175" t="str">
        <f t="shared" si="148"/>
        <v/>
      </c>
      <c r="CO172" s="175" t="str">
        <f t="shared" si="149"/>
        <v/>
      </c>
      <c r="CP172" s="59"/>
      <c r="CQ172" s="60"/>
      <c r="CR172" s="181" t="str">
        <f>IF(CS172="","",IF(ISNUMBER(MATCH(CS172,$CS$6:CS171,0)),"",CJ172))</f>
        <v/>
      </c>
      <c r="CS172" s="181" t="str">
        <f t="shared" si="127"/>
        <v/>
      </c>
      <c r="CT172" s="177" t="str">
        <f t="shared" si="150"/>
        <v/>
      </c>
      <c r="CU172" s="177" t="str">
        <f t="shared" si="151"/>
        <v/>
      </c>
      <c r="CV172" s="256" t="str">
        <f>IF(CW172="","",IF(ISNUMBER(MATCH(CW172,$CW$6:CW171,0)),"",CJ172))</f>
        <v/>
      </c>
      <c r="CW172" s="181" t="str">
        <f t="shared" si="128"/>
        <v/>
      </c>
      <c r="CX172" s="178" t="str">
        <f t="shared" si="152"/>
        <v/>
      </c>
      <c r="CY172" s="178" t="str">
        <f t="shared" si="153"/>
        <v/>
      </c>
      <c r="CZ172" s="184" t="str">
        <f t="shared" si="154"/>
        <v/>
      </c>
      <c r="DA172" s="68"/>
      <c r="DB172" s="69"/>
      <c r="DC172" s="181" t="str">
        <f>IF(DE172="","",IF(ISNUMBER(MATCH(DE172,$DE$6:DE171,0)),"",CJ172))</f>
        <v/>
      </c>
      <c r="DD172" s="181" t="str">
        <f t="shared" si="171"/>
        <v/>
      </c>
      <c r="DE172" s="181" t="str">
        <f t="shared" si="171"/>
        <v/>
      </c>
      <c r="DF172" s="177" t="str">
        <f t="shared" si="155"/>
        <v/>
      </c>
      <c r="DG172" s="185" t="str">
        <f t="shared" si="156"/>
        <v/>
      </c>
      <c r="DH172" s="77"/>
      <c r="DI172" s="69"/>
      <c r="DJ172" s="181" t="str">
        <f>IF(DL172="","",IF(ISNUMBER(MATCH(DL172,$DL$6:DL171,0)),"",CJ172))</f>
        <v/>
      </c>
      <c r="DK172" s="181" t="str">
        <f t="shared" si="172"/>
        <v/>
      </c>
      <c r="DL172" s="181" t="str">
        <f t="shared" si="172"/>
        <v/>
      </c>
      <c r="DM172" s="177" t="str">
        <f t="shared" si="157"/>
        <v/>
      </c>
      <c r="DN172" s="177" t="str">
        <f t="shared" si="158"/>
        <v/>
      </c>
      <c r="DO172" s="181" t="str">
        <f t="shared" si="129"/>
        <v/>
      </c>
      <c r="DP172" s="51"/>
      <c r="DQ172" s="51"/>
      <c r="DR172" s="51"/>
      <c r="EA172" s="227">
        <f t="shared" si="159"/>
        <v>0</v>
      </c>
      <c r="EB172" s="227">
        <f t="shared" si="130"/>
        <v>1</v>
      </c>
      <c r="EC172" s="227">
        <f t="shared" si="160"/>
        <v>1900</v>
      </c>
      <c r="EE172" s="227" t="str">
        <f t="shared" si="161"/>
        <v/>
      </c>
      <c r="EF172" s="227" t="str">
        <f t="shared" si="131"/>
        <v/>
      </c>
      <c r="EG172" s="227" t="str">
        <f t="shared" si="162"/>
        <v/>
      </c>
      <c r="EI172" s="227" t="str">
        <f t="shared" si="163"/>
        <v/>
      </c>
      <c r="EJ172" s="227" t="str">
        <f t="shared" si="132"/>
        <v/>
      </c>
      <c r="EK172" s="227" t="str">
        <f t="shared" si="164"/>
        <v/>
      </c>
      <c r="EM172" s="227" t="str">
        <f t="shared" si="165"/>
        <v/>
      </c>
      <c r="EN172" s="227" t="str">
        <f t="shared" si="133"/>
        <v/>
      </c>
      <c r="EO172" s="227" t="str">
        <f t="shared" si="166"/>
        <v/>
      </c>
      <c r="EQ172" s="227" t="str">
        <f t="shared" si="167"/>
        <v/>
      </c>
      <c r="ER172" s="227" t="str">
        <f t="shared" si="134"/>
        <v/>
      </c>
      <c r="ES172" s="227" t="str">
        <f t="shared" si="168"/>
        <v/>
      </c>
    </row>
    <row r="173" spans="7:149" x14ac:dyDescent="0.25">
      <c r="G173" s="52"/>
      <c r="H173" s="52"/>
      <c r="I173" s="224" t="str">
        <f t="shared" si="135"/>
        <v/>
      </c>
      <c r="J173" s="224" t="str">
        <f t="shared" si="136"/>
        <v/>
      </c>
      <c r="K173" s="52"/>
      <c r="L173" s="224" t="str">
        <f>IF(P173="","",IF(ISNUMBER(MATCH(P173,$P$6:P172,0)),"",Y173))</f>
        <v/>
      </c>
      <c r="M173" s="224" t="str">
        <f>IF(Q173="","",IF(ISNUMBER(MATCH(Q173,$Q$6:Q172,0)),"",Y173))</f>
        <v/>
      </c>
      <c r="N173" s="224" t="str">
        <f>IF(R173="","",IF(ISNUMBER(MATCH(R173,$R$6:R172,0)),"",Y173))</f>
        <v/>
      </c>
      <c r="O173" s="224" t="str">
        <f>IF(S173="","",IF(ISNUMBER(MATCH(S173,$S$6:S172,0)),"",Y173))</f>
        <v/>
      </c>
      <c r="P173" s="224" t="str">
        <f t="shared" si="137"/>
        <v/>
      </c>
      <c r="Q173" s="224" t="str">
        <f t="shared" si="138"/>
        <v/>
      </c>
      <c r="R173" s="224" t="str">
        <f t="shared" si="139"/>
        <v/>
      </c>
      <c r="S173" s="224" t="str">
        <f t="shared" si="140"/>
        <v/>
      </c>
      <c r="T173" s="175" t="str">
        <f t="shared" si="141"/>
        <v/>
      </c>
      <c r="U173" s="175" t="str">
        <f t="shared" si="142"/>
        <v/>
      </c>
      <c r="V173" s="175" t="str">
        <f t="shared" si="143"/>
        <v/>
      </c>
      <c r="W173" s="175" t="str">
        <f t="shared" si="144"/>
        <v/>
      </c>
      <c r="X173" s="52"/>
      <c r="Y173" s="248"/>
      <c r="Z173" s="186"/>
      <c r="AA173" s="187"/>
      <c r="AB173" s="187"/>
      <c r="AC173" s="187"/>
      <c r="AD173" s="187"/>
      <c r="AE173" s="187"/>
      <c r="AF173" s="187"/>
      <c r="AG173" s="187"/>
      <c r="AH173" s="187"/>
      <c r="AI173" s="187"/>
      <c r="AJ173" s="187"/>
      <c r="AK173" s="187"/>
      <c r="AL173" s="187"/>
      <c r="AM173" s="187"/>
      <c r="AN173" s="187"/>
      <c r="AO173" s="187"/>
      <c r="AP173" s="187"/>
      <c r="AQ173" s="187"/>
      <c r="AR173" s="187"/>
      <c r="AS173" s="187"/>
      <c r="AT173" s="187"/>
      <c r="AU173" s="187"/>
      <c r="AV173" s="187"/>
      <c r="AW173" s="187"/>
      <c r="AX173" s="187"/>
      <c r="AY173" s="187"/>
      <c r="AZ173" s="187"/>
      <c r="BA173" s="187"/>
      <c r="BB173" s="187"/>
      <c r="BC173" s="187"/>
      <c r="BD173" s="187"/>
      <c r="BE173" s="187"/>
      <c r="BF173" s="187"/>
      <c r="BG173" s="187"/>
      <c r="BH173" s="187"/>
      <c r="BI173" s="187"/>
      <c r="BJ173" s="187"/>
      <c r="BK173" s="187"/>
      <c r="BL173" s="187"/>
      <c r="BM173" s="187"/>
      <c r="BN173" s="187"/>
      <c r="BO173" s="187"/>
      <c r="BP173" s="187"/>
      <c r="BQ173" s="187"/>
      <c r="BR173" s="187"/>
      <c r="BS173" s="187"/>
      <c r="BT173" s="187"/>
      <c r="BU173" s="187"/>
      <c r="BV173" s="187"/>
      <c r="BW173" s="187"/>
      <c r="BX173" s="187"/>
      <c r="BY173" s="227"/>
      <c r="BZ173" s="227"/>
      <c r="CA173" s="227"/>
      <c r="CB173" s="227"/>
      <c r="CC173" s="227"/>
      <c r="CD173" s="224"/>
      <c r="CE173" s="224"/>
      <c r="CF173" s="224"/>
      <c r="CG173" s="224"/>
      <c r="CH173" s="224"/>
      <c r="CJ173" s="252" t="str">
        <f t="shared" si="145"/>
        <v/>
      </c>
      <c r="CK173" s="253" t="str">
        <f>IF(CL173="","",IF(ISNUMBER(MATCH(CL173,$CL$6:CL172,0)),"",CJ173))</f>
        <v/>
      </c>
      <c r="CL173" s="181" t="str">
        <f t="shared" si="146"/>
        <v/>
      </c>
      <c r="CM173" s="175" t="str">
        <f t="shared" si="147"/>
        <v/>
      </c>
      <c r="CN173" s="175" t="str">
        <f t="shared" si="148"/>
        <v/>
      </c>
      <c r="CO173" s="175" t="str">
        <f t="shared" si="149"/>
        <v/>
      </c>
      <c r="CP173" s="59"/>
      <c r="CQ173" s="60"/>
      <c r="CR173" s="181" t="str">
        <f>IF(CS173="","",IF(ISNUMBER(MATCH(CS173,$CS$6:CS172,0)),"",CJ173))</f>
        <v/>
      </c>
      <c r="CS173" s="181" t="str">
        <f t="shared" si="127"/>
        <v/>
      </c>
      <c r="CT173" s="177" t="str">
        <f t="shared" si="150"/>
        <v/>
      </c>
      <c r="CU173" s="177" t="str">
        <f t="shared" si="151"/>
        <v/>
      </c>
      <c r="CV173" s="256" t="str">
        <f>IF(CW173="","",IF(ISNUMBER(MATCH(CW173,$CW$6:CW172,0)),"",CJ173))</f>
        <v/>
      </c>
      <c r="CW173" s="181" t="str">
        <f t="shared" si="128"/>
        <v/>
      </c>
      <c r="CX173" s="178" t="str">
        <f t="shared" si="152"/>
        <v/>
      </c>
      <c r="CY173" s="178" t="str">
        <f t="shared" si="153"/>
        <v/>
      </c>
      <c r="CZ173" s="184" t="str">
        <f t="shared" si="154"/>
        <v/>
      </c>
      <c r="DA173" s="68"/>
      <c r="DB173" s="69"/>
      <c r="DC173" s="181" t="str">
        <f>IF(DE173="","",IF(ISNUMBER(MATCH(DE173,$DE$6:DE172,0)),"",CJ173))</f>
        <v/>
      </c>
      <c r="DD173" s="181" t="str">
        <f t="shared" si="171"/>
        <v/>
      </c>
      <c r="DE173" s="181" t="str">
        <f t="shared" si="171"/>
        <v/>
      </c>
      <c r="DF173" s="177" t="str">
        <f t="shared" si="155"/>
        <v/>
      </c>
      <c r="DG173" s="185" t="str">
        <f t="shared" si="156"/>
        <v/>
      </c>
      <c r="DH173" s="77"/>
      <c r="DI173" s="69"/>
      <c r="DJ173" s="181" t="str">
        <f>IF(DL173="","",IF(ISNUMBER(MATCH(DL173,$DL$6:DL172,0)),"",CJ173))</f>
        <v/>
      </c>
      <c r="DK173" s="181" t="str">
        <f t="shared" si="172"/>
        <v/>
      </c>
      <c r="DL173" s="181" t="str">
        <f t="shared" si="172"/>
        <v/>
      </c>
      <c r="DM173" s="177" t="str">
        <f t="shared" si="157"/>
        <v/>
      </c>
      <c r="DN173" s="177" t="str">
        <f t="shared" si="158"/>
        <v/>
      </c>
      <c r="DO173" s="181" t="str">
        <f t="shared" si="129"/>
        <v/>
      </c>
      <c r="DP173" s="51"/>
      <c r="DQ173" s="51"/>
      <c r="DR173" s="51"/>
      <c r="EA173" s="227">
        <f t="shared" si="159"/>
        <v>0</v>
      </c>
      <c r="EB173" s="227">
        <f t="shared" si="130"/>
        <v>1</v>
      </c>
      <c r="EC173" s="227">
        <f t="shared" si="160"/>
        <v>1900</v>
      </c>
      <c r="EE173" s="227" t="str">
        <f t="shared" si="161"/>
        <v/>
      </c>
      <c r="EF173" s="227" t="str">
        <f t="shared" si="131"/>
        <v/>
      </c>
      <c r="EG173" s="227" t="str">
        <f t="shared" si="162"/>
        <v/>
      </c>
      <c r="EI173" s="227" t="str">
        <f t="shared" si="163"/>
        <v/>
      </c>
      <c r="EJ173" s="227" t="str">
        <f t="shared" si="132"/>
        <v/>
      </c>
      <c r="EK173" s="227" t="str">
        <f t="shared" si="164"/>
        <v/>
      </c>
      <c r="EM173" s="227" t="str">
        <f t="shared" si="165"/>
        <v/>
      </c>
      <c r="EN173" s="227" t="str">
        <f t="shared" si="133"/>
        <v/>
      </c>
      <c r="EO173" s="227" t="str">
        <f t="shared" si="166"/>
        <v/>
      </c>
      <c r="EQ173" s="227" t="str">
        <f t="shared" si="167"/>
        <v/>
      </c>
      <c r="ER173" s="227" t="str">
        <f t="shared" si="134"/>
        <v/>
      </c>
      <c r="ES173" s="227" t="str">
        <f t="shared" si="168"/>
        <v/>
      </c>
    </row>
    <row r="174" spans="7:149" x14ac:dyDescent="0.25">
      <c r="G174" s="52"/>
      <c r="H174" s="52"/>
      <c r="I174" s="224" t="str">
        <f t="shared" si="135"/>
        <v/>
      </c>
      <c r="J174" s="224" t="str">
        <f t="shared" si="136"/>
        <v/>
      </c>
      <c r="K174" s="52"/>
      <c r="L174" s="224" t="str">
        <f>IF(P174="","",IF(ISNUMBER(MATCH(P174,$P$6:P173,0)),"",Y174))</f>
        <v/>
      </c>
      <c r="M174" s="224" t="str">
        <f>IF(Q174="","",IF(ISNUMBER(MATCH(Q174,$Q$6:Q173,0)),"",Y174))</f>
        <v/>
      </c>
      <c r="N174" s="224" t="str">
        <f>IF(R174="","",IF(ISNUMBER(MATCH(R174,$R$6:R173,0)),"",Y174))</f>
        <v/>
      </c>
      <c r="O174" s="224" t="str">
        <f>IF(S174="","",IF(ISNUMBER(MATCH(S174,$S$6:S173,0)),"",Y174))</f>
        <v/>
      </c>
      <c r="P174" s="224" t="str">
        <f t="shared" si="137"/>
        <v/>
      </c>
      <c r="Q174" s="224" t="str">
        <f t="shared" si="138"/>
        <v/>
      </c>
      <c r="R174" s="224" t="str">
        <f t="shared" si="139"/>
        <v/>
      </c>
      <c r="S174" s="224" t="str">
        <f t="shared" si="140"/>
        <v/>
      </c>
      <c r="T174" s="175" t="str">
        <f t="shared" si="141"/>
        <v/>
      </c>
      <c r="U174" s="175" t="str">
        <f t="shared" si="142"/>
        <v/>
      </c>
      <c r="V174" s="175" t="str">
        <f t="shared" si="143"/>
        <v/>
      </c>
      <c r="W174" s="175" t="str">
        <f t="shared" si="144"/>
        <v/>
      </c>
      <c r="X174" s="52"/>
      <c r="Y174" s="248"/>
      <c r="Z174" s="186"/>
      <c r="AA174" s="187"/>
      <c r="AB174" s="187"/>
      <c r="AC174" s="187"/>
      <c r="AD174" s="187"/>
      <c r="AE174" s="187"/>
      <c r="AF174" s="187"/>
      <c r="AG174" s="187"/>
      <c r="AH174" s="187"/>
      <c r="AI174" s="187"/>
      <c r="AJ174" s="187"/>
      <c r="AK174" s="187"/>
      <c r="AL174" s="187"/>
      <c r="AM174" s="187"/>
      <c r="AN174" s="187"/>
      <c r="AO174" s="187"/>
      <c r="AP174" s="187"/>
      <c r="AQ174" s="187"/>
      <c r="AR174" s="187"/>
      <c r="AS174" s="187"/>
      <c r="AT174" s="187"/>
      <c r="AU174" s="187"/>
      <c r="AV174" s="187"/>
      <c r="AW174" s="187"/>
      <c r="AX174" s="187"/>
      <c r="AY174" s="187"/>
      <c r="AZ174" s="187"/>
      <c r="BA174" s="187"/>
      <c r="BB174" s="187"/>
      <c r="BC174" s="187"/>
      <c r="BD174" s="187"/>
      <c r="BE174" s="187"/>
      <c r="BF174" s="187"/>
      <c r="BG174" s="187"/>
      <c r="BH174" s="187"/>
      <c r="BI174" s="187"/>
      <c r="BJ174" s="187"/>
      <c r="BK174" s="187"/>
      <c r="BL174" s="187"/>
      <c r="BM174" s="187"/>
      <c r="BN174" s="187"/>
      <c r="BO174" s="187"/>
      <c r="BP174" s="187"/>
      <c r="BQ174" s="187"/>
      <c r="BR174" s="187"/>
      <c r="BS174" s="187"/>
      <c r="BT174" s="187"/>
      <c r="BU174" s="187"/>
      <c r="BV174" s="187"/>
      <c r="BW174" s="187"/>
      <c r="BX174" s="187"/>
      <c r="BY174" s="227"/>
      <c r="BZ174" s="227"/>
      <c r="CA174" s="227"/>
      <c r="CB174" s="227"/>
      <c r="CC174" s="227"/>
      <c r="CD174" s="224"/>
      <c r="CE174" s="224"/>
      <c r="CF174" s="224"/>
      <c r="CG174" s="224"/>
      <c r="CH174" s="224"/>
      <c r="CJ174" s="252" t="str">
        <f t="shared" si="145"/>
        <v/>
      </c>
      <c r="CK174" s="253" t="str">
        <f>IF(CL174="","",IF(ISNUMBER(MATCH(CL174,$CL$6:CL173,0)),"",CJ174))</f>
        <v/>
      </c>
      <c r="CL174" s="181" t="str">
        <f t="shared" si="146"/>
        <v/>
      </c>
      <c r="CM174" s="175" t="str">
        <f t="shared" si="147"/>
        <v/>
      </c>
      <c r="CN174" s="175" t="str">
        <f t="shared" si="148"/>
        <v/>
      </c>
      <c r="CO174" s="175" t="str">
        <f t="shared" si="149"/>
        <v/>
      </c>
      <c r="CP174" s="59"/>
      <c r="CQ174" s="60"/>
      <c r="CR174" s="181" t="str">
        <f>IF(CS174="","",IF(ISNUMBER(MATCH(CS174,$CS$6:CS173,0)),"",CJ174))</f>
        <v/>
      </c>
      <c r="CS174" s="181" t="str">
        <f t="shared" si="127"/>
        <v/>
      </c>
      <c r="CT174" s="177" t="str">
        <f t="shared" si="150"/>
        <v/>
      </c>
      <c r="CU174" s="177" t="str">
        <f t="shared" si="151"/>
        <v/>
      </c>
      <c r="CV174" s="256" t="str">
        <f>IF(CW174="","",IF(ISNUMBER(MATCH(CW174,$CW$6:CW173,0)),"",CJ174))</f>
        <v/>
      </c>
      <c r="CW174" s="181" t="str">
        <f t="shared" si="128"/>
        <v/>
      </c>
      <c r="CX174" s="178" t="str">
        <f t="shared" si="152"/>
        <v/>
      </c>
      <c r="CY174" s="178" t="str">
        <f t="shared" si="153"/>
        <v/>
      </c>
      <c r="CZ174" s="184" t="str">
        <f t="shared" si="154"/>
        <v/>
      </c>
      <c r="DA174" s="68"/>
      <c r="DB174" s="69"/>
      <c r="DC174" s="181" t="str">
        <f>IF(DE174="","",IF(ISNUMBER(MATCH(DE174,$DE$6:DE173,0)),"",CJ174))</f>
        <v/>
      </c>
      <c r="DD174" s="181" t="str">
        <f t="shared" si="171"/>
        <v/>
      </c>
      <c r="DE174" s="181" t="str">
        <f t="shared" si="171"/>
        <v/>
      </c>
      <c r="DF174" s="177" t="str">
        <f t="shared" si="155"/>
        <v/>
      </c>
      <c r="DG174" s="185" t="str">
        <f t="shared" si="156"/>
        <v/>
      </c>
      <c r="DH174" s="77"/>
      <c r="DI174" s="69"/>
      <c r="DJ174" s="181" t="str">
        <f>IF(DL174="","",IF(ISNUMBER(MATCH(DL174,$DL$6:DL173,0)),"",CJ174))</f>
        <v/>
      </c>
      <c r="DK174" s="181" t="str">
        <f t="shared" si="172"/>
        <v/>
      </c>
      <c r="DL174" s="181" t="str">
        <f t="shared" si="172"/>
        <v/>
      </c>
      <c r="DM174" s="177" t="str">
        <f t="shared" si="157"/>
        <v/>
      </c>
      <c r="DN174" s="177" t="str">
        <f t="shared" si="158"/>
        <v/>
      </c>
      <c r="DO174" s="181" t="str">
        <f t="shared" si="129"/>
        <v/>
      </c>
      <c r="DP174" s="51"/>
      <c r="DQ174" s="51"/>
      <c r="DR174" s="51"/>
      <c r="EA174" s="227">
        <f t="shared" si="159"/>
        <v>0</v>
      </c>
      <c r="EB174" s="227">
        <f t="shared" si="130"/>
        <v>1</v>
      </c>
      <c r="EC174" s="227">
        <f t="shared" si="160"/>
        <v>1900</v>
      </c>
      <c r="EE174" s="227" t="str">
        <f t="shared" si="161"/>
        <v/>
      </c>
      <c r="EF174" s="227" t="str">
        <f t="shared" si="131"/>
        <v/>
      </c>
      <c r="EG174" s="227" t="str">
        <f t="shared" si="162"/>
        <v/>
      </c>
      <c r="EI174" s="227" t="str">
        <f t="shared" si="163"/>
        <v/>
      </c>
      <c r="EJ174" s="227" t="str">
        <f t="shared" si="132"/>
        <v/>
      </c>
      <c r="EK174" s="227" t="str">
        <f t="shared" si="164"/>
        <v/>
      </c>
      <c r="EM174" s="227" t="str">
        <f t="shared" si="165"/>
        <v/>
      </c>
      <c r="EN174" s="227" t="str">
        <f t="shared" si="133"/>
        <v/>
      </c>
      <c r="EO174" s="227" t="str">
        <f t="shared" si="166"/>
        <v/>
      </c>
      <c r="EQ174" s="227" t="str">
        <f t="shared" si="167"/>
        <v/>
      </c>
      <c r="ER174" s="227" t="str">
        <f t="shared" si="134"/>
        <v/>
      </c>
      <c r="ES174" s="227" t="str">
        <f t="shared" si="168"/>
        <v/>
      </c>
    </row>
    <row r="175" spans="7:149" x14ac:dyDescent="0.25">
      <c r="G175" s="52"/>
      <c r="H175" s="52"/>
      <c r="I175" s="224" t="str">
        <f t="shared" si="135"/>
        <v/>
      </c>
      <c r="J175" s="224" t="str">
        <f t="shared" si="136"/>
        <v/>
      </c>
      <c r="K175" s="52"/>
      <c r="L175" s="224" t="str">
        <f>IF(P175="","",IF(ISNUMBER(MATCH(P175,$P$6:P174,0)),"",Y175))</f>
        <v/>
      </c>
      <c r="M175" s="224" t="str">
        <f>IF(Q175="","",IF(ISNUMBER(MATCH(Q175,$Q$6:Q174,0)),"",Y175))</f>
        <v/>
      </c>
      <c r="N175" s="224" t="str">
        <f>IF(R175="","",IF(ISNUMBER(MATCH(R175,$R$6:R174,0)),"",Y175))</f>
        <v/>
      </c>
      <c r="O175" s="224" t="str">
        <f>IF(S175="","",IF(ISNUMBER(MATCH(S175,$S$6:S174,0)),"",Y175))</f>
        <v/>
      </c>
      <c r="P175" s="224" t="str">
        <f t="shared" si="137"/>
        <v/>
      </c>
      <c r="Q175" s="224" t="str">
        <f t="shared" si="138"/>
        <v/>
      </c>
      <c r="R175" s="224" t="str">
        <f t="shared" si="139"/>
        <v/>
      </c>
      <c r="S175" s="224" t="str">
        <f t="shared" si="140"/>
        <v/>
      </c>
      <c r="T175" s="175" t="str">
        <f t="shared" si="141"/>
        <v/>
      </c>
      <c r="U175" s="175" t="str">
        <f t="shared" si="142"/>
        <v/>
      </c>
      <c r="V175" s="175" t="str">
        <f t="shared" si="143"/>
        <v/>
      </c>
      <c r="W175" s="175" t="str">
        <f t="shared" si="144"/>
        <v/>
      </c>
      <c r="X175" s="52"/>
      <c r="Y175" s="248"/>
      <c r="Z175" s="186"/>
      <c r="AA175" s="187"/>
      <c r="AB175" s="187"/>
      <c r="AC175" s="187"/>
      <c r="AD175" s="187"/>
      <c r="AE175" s="187"/>
      <c r="AF175" s="187"/>
      <c r="AG175" s="187"/>
      <c r="AH175" s="187"/>
      <c r="AI175" s="187"/>
      <c r="AJ175" s="187"/>
      <c r="AK175" s="187"/>
      <c r="AL175" s="187"/>
      <c r="AM175" s="187"/>
      <c r="AN175" s="187"/>
      <c r="AO175" s="187"/>
      <c r="AP175" s="187"/>
      <c r="AQ175" s="187"/>
      <c r="AR175" s="187"/>
      <c r="AS175" s="187"/>
      <c r="AT175" s="187"/>
      <c r="AU175" s="187"/>
      <c r="AV175" s="187"/>
      <c r="AW175" s="187"/>
      <c r="AX175" s="187"/>
      <c r="AY175" s="187"/>
      <c r="AZ175" s="187"/>
      <c r="BA175" s="187"/>
      <c r="BB175" s="187"/>
      <c r="BC175" s="187"/>
      <c r="BD175" s="187"/>
      <c r="BE175" s="187"/>
      <c r="BF175" s="187"/>
      <c r="BG175" s="187"/>
      <c r="BH175" s="187"/>
      <c r="BI175" s="187"/>
      <c r="BJ175" s="187"/>
      <c r="BK175" s="187"/>
      <c r="BL175" s="187"/>
      <c r="BM175" s="187"/>
      <c r="BN175" s="187"/>
      <c r="BO175" s="187"/>
      <c r="BP175" s="187"/>
      <c r="BQ175" s="187"/>
      <c r="BR175" s="187"/>
      <c r="BS175" s="187"/>
      <c r="BT175" s="187"/>
      <c r="BU175" s="187"/>
      <c r="BV175" s="187"/>
      <c r="BW175" s="187"/>
      <c r="BX175" s="187"/>
      <c r="BY175" s="227"/>
      <c r="BZ175" s="227"/>
      <c r="CA175" s="227"/>
      <c r="CB175" s="227"/>
      <c r="CC175" s="227"/>
      <c r="CD175" s="224"/>
      <c r="CE175" s="224"/>
      <c r="CF175" s="224"/>
      <c r="CG175" s="224"/>
      <c r="CH175" s="224"/>
      <c r="CJ175" s="252" t="str">
        <f t="shared" si="145"/>
        <v/>
      </c>
      <c r="CK175" s="253" t="str">
        <f>IF(CL175="","",IF(ISNUMBER(MATCH(CL175,$CL$6:CL174,0)),"",CJ175))</f>
        <v/>
      </c>
      <c r="CL175" s="181" t="str">
        <f t="shared" si="146"/>
        <v/>
      </c>
      <c r="CM175" s="175" t="str">
        <f t="shared" si="147"/>
        <v/>
      </c>
      <c r="CN175" s="175" t="str">
        <f t="shared" si="148"/>
        <v/>
      </c>
      <c r="CO175" s="175" t="str">
        <f t="shared" si="149"/>
        <v/>
      </c>
      <c r="CP175" s="59"/>
      <c r="CQ175" s="60"/>
      <c r="CR175" s="181" t="str">
        <f>IF(CS175="","",IF(ISNUMBER(MATCH(CS175,$CS$6:CS174,0)),"",CJ175))</f>
        <v/>
      </c>
      <c r="CS175" s="181" t="str">
        <f t="shared" si="127"/>
        <v/>
      </c>
      <c r="CT175" s="177" t="str">
        <f t="shared" si="150"/>
        <v/>
      </c>
      <c r="CU175" s="177" t="str">
        <f t="shared" si="151"/>
        <v/>
      </c>
      <c r="CV175" s="256" t="str">
        <f>IF(CW175="","",IF(ISNUMBER(MATCH(CW175,$CW$6:CW174,0)),"",CJ175))</f>
        <v/>
      </c>
      <c r="CW175" s="181" t="str">
        <f t="shared" si="128"/>
        <v/>
      </c>
      <c r="CX175" s="178" t="str">
        <f t="shared" si="152"/>
        <v/>
      </c>
      <c r="CY175" s="178" t="str">
        <f t="shared" si="153"/>
        <v/>
      </c>
      <c r="CZ175" s="184" t="str">
        <f t="shared" si="154"/>
        <v/>
      </c>
      <c r="DA175" s="68"/>
      <c r="DB175" s="69"/>
      <c r="DC175" s="181" t="str">
        <f>IF(DE175="","",IF(ISNUMBER(MATCH(DE175,$DE$6:DE174,0)),"",CJ175))</f>
        <v/>
      </c>
      <c r="DD175" s="181" t="str">
        <f t="shared" si="171"/>
        <v/>
      </c>
      <c r="DE175" s="181" t="str">
        <f t="shared" si="171"/>
        <v/>
      </c>
      <c r="DF175" s="177" t="str">
        <f t="shared" si="155"/>
        <v/>
      </c>
      <c r="DG175" s="185" t="str">
        <f t="shared" si="156"/>
        <v/>
      </c>
      <c r="DH175" s="77"/>
      <c r="DI175" s="69"/>
      <c r="DJ175" s="181" t="str">
        <f>IF(DL175="","",IF(ISNUMBER(MATCH(DL175,$DL$6:DL174,0)),"",CJ175))</f>
        <v/>
      </c>
      <c r="DK175" s="181" t="str">
        <f t="shared" si="172"/>
        <v/>
      </c>
      <c r="DL175" s="181" t="str">
        <f t="shared" si="172"/>
        <v/>
      </c>
      <c r="DM175" s="177" t="str">
        <f t="shared" si="157"/>
        <v/>
      </c>
      <c r="DN175" s="177" t="str">
        <f t="shared" si="158"/>
        <v/>
      </c>
      <c r="DO175" s="181" t="str">
        <f t="shared" si="129"/>
        <v/>
      </c>
      <c r="DP175" s="51"/>
      <c r="DQ175" s="51"/>
      <c r="DR175" s="51"/>
      <c r="EA175" s="227">
        <f t="shared" si="159"/>
        <v>0</v>
      </c>
      <c r="EB175" s="227">
        <f t="shared" si="130"/>
        <v>1</v>
      </c>
      <c r="EC175" s="227">
        <f t="shared" si="160"/>
        <v>1900</v>
      </c>
      <c r="EE175" s="227" t="str">
        <f t="shared" si="161"/>
        <v/>
      </c>
      <c r="EF175" s="227" t="str">
        <f t="shared" si="131"/>
        <v/>
      </c>
      <c r="EG175" s="227" t="str">
        <f t="shared" si="162"/>
        <v/>
      </c>
      <c r="EI175" s="227" t="str">
        <f t="shared" si="163"/>
        <v/>
      </c>
      <c r="EJ175" s="227" t="str">
        <f t="shared" si="132"/>
        <v/>
      </c>
      <c r="EK175" s="227" t="str">
        <f t="shared" si="164"/>
        <v/>
      </c>
      <c r="EM175" s="227" t="str">
        <f t="shared" si="165"/>
        <v/>
      </c>
      <c r="EN175" s="227" t="str">
        <f t="shared" si="133"/>
        <v/>
      </c>
      <c r="EO175" s="227" t="str">
        <f t="shared" si="166"/>
        <v/>
      </c>
      <c r="EQ175" s="227" t="str">
        <f t="shared" si="167"/>
        <v/>
      </c>
      <c r="ER175" s="227" t="str">
        <f t="shared" si="134"/>
        <v/>
      </c>
      <c r="ES175" s="227" t="str">
        <f t="shared" si="168"/>
        <v/>
      </c>
    </row>
    <row r="176" spans="7:149" x14ac:dyDescent="0.25">
      <c r="G176" s="52"/>
      <c r="H176" s="52"/>
      <c r="I176" s="224" t="str">
        <f t="shared" si="135"/>
        <v/>
      </c>
      <c r="J176" s="224" t="str">
        <f t="shared" si="136"/>
        <v/>
      </c>
      <c r="K176" s="52"/>
      <c r="L176" s="224" t="str">
        <f>IF(P176="","",IF(ISNUMBER(MATCH(P176,$P$6:P175,0)),"",Y176))</f>
        <v/>
      </c>
      <c r="M176" s="224" t="str">
        <f>IF(Q176="","",IF(ISNUMBER(MATCH(Q176,$Q$6:Q175,0)),"",Y176))</f>
        <v/>
      </c>
      <c r="N176" s="224" t="str">
        <f>IF(R176="","",IF(ISNUMBER(MATCH(R176,$R$6:R175,0)),"",Y176))</f>
        <v/>
      </c>
      <c r="O176" s="224" t="str">
        <f>IF(S176="","",IF(ISNUMBER(MATCH(S176,$S$6:S175,0)),"",Y176))</f>
        <v/>
      </c>
      <c r="P176" s="224" t="str">
        <f t="shared" si="137"/>
        <v/>
      </c>
      <c r="Q176" s="224" t="str">
        <f t="shared" si="138"/>
        <v/>
      </c>
      <c r="R176" s="224" t="str">
        <f t="shared" si="139"/>
        <v/>
      </c>
      <c r="S176" s="224" t="str">
        <f t="shared" si="140"/>
        <v/>
      </c>
      <c r="T176" s="175" t="str">
        <f t="shared" si="141"/>
        <v/>
      </c>
      <c r="U176" s="175" t="str">
        <f t="shared" si="142"/>
        <v/>
      </c>
      <c r="V176" s="175" t="str">
        <f t="shared" si="143"/>
        <v/>
      </c>
      <c r="W176" s="175" t="str">
        <f t="shared" si="144"/>
        <v/>
      </c>
      <c r="X176" s="52"/>
      <c r="Y176" s="248"/>
      <c r="Z176" s="186"/>
      <c r="AA176" s="187"/>
      <c r="AB176" s="187"/>
      <c r="AC176" s="187"/>
      <c r="AD176" s="187"/>
      <c r="AE176" s="187"/>
      <c r="AF176" s="187"/>
      <c r="AG176" s="187"/>
      <c r="AH176" s="187"/>
      <c r="AI176" s="187"/>
      <c r="AJ176" s="187"/>
      <c r="AK176" s="187"/>
      <c r="AL176" s="187"/>
      <c r="AM176" s="187"/>
      <c r="AN176" s="187"/>
      <c r="AO176" s="187"/>
      <c r="AP176" s="187"/>
      <c r="AQ176" s="187"/>
      <c r="AR176" s="187"/>
      <c r="AS176" s="187"/>
      <c r="AT176" s="187"/>
      <c r="AU176" s="187"/>
      <c r="AV176" s="187"/>
      <c r="AW176" s="187"/>
      <c r="AX176" s="187"/>
      <c r="AY176" s="187"/>
      <c r="AZ176" s="187"/>
      <c r="BA176" s="187"/>
      <c r="BB176" s="187"/>
      <c r="BC176" s="187"/>
      <c r="BD176" s="187"/>
      <c r="BE176" s="187"/>
      <c r="BF176" s="187"/>
      <c r="BG176" s="187"/>
      <c r="BH176" s="187"/>
      <c r="BI176" s="187"/>
      <c r="BJ176" s="187"/>
      <c r="BK176" s="187"/>
      <c r="BL176" s="187"/>
      <c r="BM176" s="187"/>
      <c r="BN176" s="187"/>
      <c r="BO176" s="187"/>
      <c r="BP176" s="187"/>
      <c r="BQ176" s="187"/>
      <c r="BR176" s="187"/>
      <c r="BS176" s="187"/>
      <c r="BT176" s="187"/>
      <c r="BU176" s="187"/>
      <c r="BV176" s="187"/>
      <c r="BW176" s="187"/>
      <c r="BX176" s="187"/>
      <c r="BY176" s="227"/>
      <c r="BZ176" s="227"/>
      <c r="CA176" s="227"/>
      <c r="CB176" s="227"/>
      <c r="CC176" s="227"/>
      <c r="CD176" s="224"/>
      <c r="CE176" s="224"/>
      <c r="CF176" s="224"/>
      <c r="CG176" s="224"/>
      <c r="CH176" s="224"/>
      <c r="CJ176" s="252" t="str">
        <f t="shared" si="145"/>
        <v/>
      </c>
      <c r="CK176" s="253" t="str">
        <f>IF(CL176="","",IF(ISNUMBER(MATCH(CL176,$CL$6:CL175,0)),"",CJ176))</f>
        <v/>
      </c>
      <c r="CL176" s="181" t="str">
        <f t="shared" si="146"/>
        <v/>
      </c>
      <c r="CM176" s="175" t="str">
        <f t="shared" si="147"/>
        <v/>
      </c>
      <c r="CN176" s="175" t="str">
        <f t="shared" si="148"/>
        <v/>
      </c>
      <c r="CO176" s="175" t="str">
        <f t="shared" si="149"/>
        <v/>
      </c>
      <c r="CP176" s="59"/>
      <c r="CQ176" s="60"/>
      <c r="CR176" s="181" t="str">
        <f>IF(CS176="","",IF(ISNUMBER(MATCH(CS176,$CS$6:CS175,0)),"",CJ176))</f>
        <v/>
      </c>
      <c r="CS176" s="181" t="str">
        <f t="shared" si="127"/>
        <v/>
      </c>
      <c r="CT176" s="177" t="str">
        <f t="shared" si="150"/>
        <v/>
      </c>
      <c r="CU176" s="177" t="str">
        <f t="shared" si="151"/>
        <v/>
      </c>
      <c r="CV176" s="256" t="str">
        <f>IF(CW176="","",IF(ISNUMBER(MATCH(CW176,$CW$6:CW175,0)),"",CJ176))</f>
        <v/>
      </c>
      <c r="CW176" s="181" t="str">
        <f t="shared" si="128"/>
        <v/>
      </c>
      <c r="CX176" s="178" t="str">
        <f t="shared" si="152"/>
        <v/>
      </c>
      <c r="CY176" s="178" t="str">
        <f t="shared" si="153"/>
        <v/>
      </c>
      <c r="CZ176" s="184" t="str">
        <f t="shared" si="154"/>
        <v/>
      </c>
      <c r="DA176" s="68"/>
      <c r="DB176" s="69"/>
      <c r="DC176" s="181" t="str">
        <f>IF(DE176="","",IF(ISNUMBER(MATCH(DE176,$DE$6:DE175,0)),"",CJ176))</f>
        <v/>
      </c>
      <c r="DD176" s="181" t="str">
        <f t="shared" si="171"/>
        <v/>
      </c>
      <c r="DE176" s="181" t="str">
        <f t="shared" si="171"/>
        <v/>
      </c>
      <c r="DF176" s="177" t="str">
        <f t="shared" si="155"/>
        <v/>
      </c>
      <c r="DG176" s="185" t="str">
        <f t="shared" si="156"/>
        <v/>
      </c>
      <c r="DH176" s="77"/>
      <c r="DI176" s="69"/>
      <c r="DJ176" s="181" t="str">
        <f>IF(DL176="","",IF(ISNUMBER(MATCH(DL176,$DL$6:DL175,0)),"",CJ176))</f>
        <v/>
      </c>
      <c r="DK176" s="181" t="str">
        <f t="shared" si="172"/>
        <v/>
      </c>
      <c r="DL176" s="181" t="str">
        <f t="shared" si="172"/>
        <v/>
      </c>
      <c r="DM176" s="177" t="str">
        <f t="shared" si="157"/>
        <v/>
      </c>
      <c r="DN176" s="177" t="str">
        <f t="shared" si="158"/>
        <v/>
      </c>
      <c r="DO176" s="181" t="str">
        <f t="shared" si="129"/>
        <v/>
      </c>
      <c r="DP176" s="51"/>
      <c r="DQ176" s="51"/>
      <c r="DR176" s="51"/>
      <c r="EA176" s="227">
        <f t="shared" si="159"/>
        <v>0</v>
      </c>
      <c r="EB176" s="227">
        <f t="shared" si="130"/>
        <v>1</v>
      </c>
      <c r="EC176" s="227">
        <f t="shared" si="160"/>
        <v>1900</v>
      </c>
      <c r="EE176" s="227" t="str">
        <f t="shared" si="161"/>
        <v/>
      </c>
      <c r="EF176" s="227" t="str">
        <f t="shared" si="131"/>
        <v/>
      </c>
      <c r="EG176" s="227" t="str">
        <f t="shared" si="162"/>
        <v/>
      </c>
      <c r="EI176" s="227" t="str">
        <f t="shared" si="163"/>
        <v/>
      </c>
      <c r="EJ176" s="227" t="str">
        <f t="shared" si="132"/>
        <v/>
      </c>
      <c r="EK176" s="227" t="str">
        <f t="shared" si="164"/>
        <v/>
      </c>
      <c r="EM176" s="227" t="str">
        <f t="shared" si="165"/>
        <v/>
      </c>
      <c r="EN176" s="227" t="str">
        <f t="shared" si="133"/>
        <v/>
      </c>
      <c r="EO176" s="227" t="str">
        <f t="shared" si="166"/>
        <v/>
      </c>
      <c r="EQ176" s="227" t="str">
        <f t="shared" si="167"/>
        <v/>
      </c>
      <c r="ER176" s="227" t="str">
        <f t="shared" si="134"/>
        <v/>
      </c>
      <c r="ES176" s="227" t="str">
        <f t="shared" si="168"/>
        <v/>
      </c>
    </row>
    <row r="177" spans="7:149" x14ac:dyDescent="0.25">
      <c r="G177" s="52"/>
      <c r="H177" s="52"/>
      <c r="I177" s="224" t="str">
        <f t="shared" si="135"/>
        <v/>
      </c>
      <c r="J177" s="224" t="str">
        <f t="shared" si="136"/>
        <v/>
      </c>
      <c r="K177" s="52"/>
      <c r="L177" s="224" t="str">
        <f>IF(P177="","",IF(ISNUMBER(MATCH(P177,$P$6:P176,0)),"",Y177))</f>
        <v/>
      </c>
      <c r="M177" s="224" t="str">
        <f>IF(Q177="","",IF(ISNUMBER(MATCH(Q177,$Q$6:Q176,0)),"",Y177))</f>
        <v/>
      </c>
      <c r="N177" s="224" t="str">
        <f>IF(R177="","",IF(ISNUMBER(MATCH(R177,$R$6:R176,0)),"",Y177))</f>
        <v/>
      </c>
      <c r="O177" s="224" t="str">
        <f>IF(S177="","",IF(ISNUMBER(MATCH(S177,$S$6:S176,0)),"",Y177))</f>
        <v/>
      </c>
      <c r="P177" s="224" t="str">
        <f t="shared" si="137"/>
        <v/>
      </c>
      <c r="Q177" s="224" t="str">
        <f t="shared" si="138"/>
        <v/>
      </c>
      <c r="R177" s="224" t="str">
        <f t="shared" si="139"/>
        <v/>
      </c>
      <c r="S177" s="224" t="str">
        <f t="shared" si="140"/>
        <v/>
      </c>
      <c r="T177" s="175" t="str">
        <f t="shared" si="141"/>
        <v/>
      </c>
      <c r="U177" s="175" t="str">
        <f t="shared" si="142"/>
        <v/>
      </c>
      <c r="V177" s="175" t="str">
        <f t="shared" si="143"/>
        <v/>
      </c>
      <c r="W177" s="175" t="str">
        <f t="shared" si="144"/>
        <v/>
      </c>
      <c r="X177" s="52"/>
      <c r="Y177" s="248"/>
      <c r="Z177" s="186"/>
      <c r="AA177" s="187"/>
      <c r="AB177" s="187"/>
      <c r="AC177" s="187"/>
      <c r="AD177" s="187"/>
      <c r="AE177" s="187"/>
      <c r="AF177" s="187"/>
      <c r="AG177" s="187"/>
      <c r="AH177" s="187"/>
      <c r="AI177" s="187"/>
      <c r="AJ177" s="187"/>
      <c r="AK177" s="187"/>
      <c r="AL177" s="187"/>
      <c r="AM177" s="187"/>
      <c r="AN177" s="187"/>
      <c r="AO177" s="187"/>
      <c r="AP177" s="187"/>
      <c r="AQ177" s="187"/>
      <c r="AR177" s="187"/>
      <c r="AS177" s="187"/>
      <c r="AT177" s="187"/>
      <c r="AU177" s="187"/>
      <c r="AV177" s="187"/>
      <c r="AW177" s="187"/>
      <c r="AX177" s="187"/>
      <c r="AY177" s="187"/>
      <c r="AZ177" s="187"/>
      <c r="BA177" s="187"/>
      <c r="BB177" s="187"/>
      <c r="BC177" s="187"/>
      <c r="BD177" s="187"/>
      <c r="BE177" s="187"/>
      <c r="BF177" s="187"/>
      <c r="BG177" s="187"/>
      <c r="BH177" s="187"/>
      <c r="BI177" s="187"/>
      <c r="BJ177" s="187"/>
      <c r="BK177" s="187"/>
      <c r="BL177" s="187"/>
      <c r="BM177" s="187"/>
      <c r="BN177" s="187"/>
      <c r="BO177" s="187"/>
      <c r="BP177" s="187"/>
      <c r="BQ177" s="187"/>
      <c r="BR177" s="187"/>
      <c r="BS177" s="187"/>
      <c r="BT177" s="187"/>
      <c r="BU177" s="187"/>
      <c r="BV177" s="187"/>
      <c r="BW177" s="187"/>
      <c r="BX177" s="187"/>
      <c r="BY177" s="227"/>
      <c r="BZ177" s="227"/>
      <c r="CA177" s="227"/>
      <c r="CB177" s="227"/>
      <c r="CC177" s="227"/>
      <c r="CD177" s="224"/>
      <c r="CE177" s="224"/>
      <c r="CF177" s="224"/>
      <c r="CG177" s="224"/>
      <c r="CH177" s="224"/>
      <c r="CJ177" s="252" t="str">
        <f t="shared" si="145"/>
        <v/>
      </c>
      <c r="CK177" s="253" t="str">
        <f>IF(CL177="","",IF(ISNUMBER(MATCH(CL177,$CL$6:CL176,0)),"",CJ177))</f>
        <v/>
      </c>
      <c r="CL177" s="181" t="str">
        <f t="shared" si="146"/>
        <v/>
      </c>
      <c r="CM177" s="175" t="str">
        <f t="shared" si="147"/>
        <v/>
      </c>
      <c r="CN177" s="175" t="str">
        <f t="shared" si="148"/>
        <v/>
      </c>
      <c r="CO177" s="175" t="str">
        <f t="shared" si="149"/>
        <v/>
      </c>
      <c r="CP177" s="59"/>
      <c r="CQ177" s="60"/>
      <c r="CR177" s="181" t="str">
        <f>IF(CS177="","",IF(ISNUMBER(MATCH(CS177,$CS$6:CS176,0)),"",CJ177))</f>
        <v/>
      </c>
      <c r="CS177" s="181" t="str">
        <f t="shared" si="127"/>
        <v/>
      </c>
      <c r="CT177" s="177" t="str">
        <f t="shared" si="150"/>
        <v/>
      </c>
      <c r="CU177" s="177" t="str">
        <f t="shared" si="151"/>
        <v/>
      </c>
      <c r="CV177" s="256" t="str">
        <f>IF(CW177="","",IF(ISNUMBER(MATCH(CW177,$CW$6:CW176,0)),"",CJ177))</f>
        <v/>
      </c>
      <c r="CW177" s="181" t="str">
        <f t="shared" si="128"/>
        <v/>
      </c>
      <c r="CX177" s="178" t="str">
        <f t="shared" si="152"/>
        <v/>
      </c>
      <c r="CY177" s="178" t="str">
        <f t="shared" si="153"/>
        <v/>
      </c>
      <c r="CZ177" s="184" t="str">
        <f t="shared" si="154"/>
        <v/>
      </c>
      <c r="DA177" s="68"/>
      <c r="DB177" s="69"/>
      <c r="DC177" s="181" t="str">
        <f>IF(DE177="","",IF(ISNUMBER(MATCH(DE177,$DE$6:DE176,0)),"",CJ177))</f>
        <v/>
      </c>
      <c r="DD177" s="181" t="str">
        <f t="shared" si="171"/>
        <v/>
      </c>
      <c r="DE177" s="181" t="str">
        <f t="shared" si="171"/>
        <v/>
      </c>
      <c r="DF177" s="177" t="str">
        <f t="shared" si="155"/>
        <v/>
      </c>
      <c r="DG177" s="185" t="str">
        <f t="shared" si="156"/>
        <v/>
      </c>
      <c r="DH177" s="77"/>
      <c r="DI177" s="69"/>
      <c r="DJ177" s="181" t="str">
        <f>IF(DL177="","",IF(ISNUMBER(MATCH(DL177,$DL$6:DL176,0)),"",CJ177))</f>
        <v/>
      </c>
      <c r="DK177" s="181" t="str">
        <f t="shared" si="172"/>
        <v/>
      </c>
      <c r="DL177" s="181" t="str">
        <f t="shared" si="172"/>
        <v/>
      </c>
      <c r="DM177" s="177" t="str">
        <f t="shared" si="157"/>
        <v/>
      </c>
      <c r="DN177" s="177" t="str">
        <f t="shared" si="158"/>
        <v/>
      </c>
      <c r="DO177" s="181" t="str">
        <f t="shared" si="129"/>
        <v/>
      </c>
      <c r="DP177" s="51"/>
      <c r="DQ177" s="51"/>
      <c r="DR177" s="51"/>
      <c r="EA177" s="227">
        <f t="shared" si="159"/>
        <v>0</v>
      </c>
      <c r="EB177" s="227">
        <f t="shared" si="130"/>
        <v>1</v>
      </c>
      <c r="EC177" s="227">
        <f t="shared" si="160"/>
        <v>1900</v>
      </c>
      <c r="EE177" s="227" t="str">
        <f t="shared" si="161"/>
        <v/>
      </c>
      <c r="EF177" s="227" t="str">
        <f t="shared" si="131"/>
        <v/>
      </c>
      <c r="EG177" s="227" t="str">
        <f t="shared" si="162"/>
        <v/>
      </c>
      <c r="EI177" s="227" t="str">
        <f t="shared" si="163"/>
        <v/>
      </c>
      <c r="EJ177" s="227" t="str">
        <f t="shared" si="132"/>
        <v/>
      </c>
      <c r="EK177" s="227" t="str">
        <f t="shared" si="164"/>
        <v/>
      </c>
      <c r="EM177" s="227" t="str">
        <f t="shared" si="165"/>
        <v/>
      </c>
      <c r="EN177" s="227" t="str">
        <f t="shared" si="133"/>
        <v/>
      </c>
      <c r="EO177" s="227" t="str">
        <f t="shared" si="166"/>
        <v/>
      </c>
      <c r="EQ177" s="227" t="str">
        <f t="shared" si="167"/>
        <v/>
      </c>
      <c r="ER177" s="227" t="str">
        <f t="shared" si="134"/>
        <v/>
      </c>
      <c r="ES177" s="227" t="str">
        <f t="shared" si="168"/>
        <v/>
      </c>
    </row>
    <row r="178" spans="7:149" x14ac:dyDescent="0.25">
      <c r="G178" s="52"/>
      <c r="H178" s="52"/>
      <c r="I178" s="224" t="str">
        <f t="shared" si="135"/>
        <v/>
      </c>
      <c r="J178" s="224" t="str">
        <f t="shared" si="136"/>
        <v/>
      </c>
      <c r="K178" s="52"/>
      <c r="L178" s="224" t="str">
        <f>IF(P178="","",IF(ISNUMBER(MATCH(P178,$P$6:P177,0)),"",Y178))</f>
        <v/>
      </c>
      <c r="M178" s="224" t="str">
        <f>IF(Q178="","",IF(ISNUMBER(MATCH(Q178,$Q$6:Q177,0)),"",Y178))</f>
        <v/>
      </c>
      <c r="N178" s="224" t="str">
        <f>IF(R178="","",IF(ISNUMBER(MATCH(R178,$R$6:R177,0)),"",Y178))</f>
        <v/>
      </c>
      <c r="O178" s="224" t="str">
        <f>IF(S178="","",IF(ISNUMBER(MATCH(S178,$S$6:S177,0)),"",Y178))</f>
        <v/>
      </c>
      <c r="P178" s="224" t="str">
        <f t="shared" si="137"/>
        <v/>
      </c>
      <c r="Q178" s="224" t="str">
        <f t="shared" si="138"/>
        <v/>
      </c>
      <c r="R178" s="224" t="str">
        <f t="shared" si="139"/>
        <v/>
      </c>
      <c r="S178" s="224" t="str">
        <f t="shared" si="140"/>
        <v/>
      </c>
      <c r="T178" s="175" t="str">
        <f t="shared" si="141"/>
        <v/>
      </c>
      <c r="U178" s="175" t="str">
        <f t="shared" si="142"/>
        <v/>
      </c>
      <c r="V178" s="175" t="str">
        <f t="shared" si="143"/>
        <v/>
      </c>
      <c r="W178" s="175" t="str">
        <f t="shared" si="144"/>
        <v/>
      </c>
      <c r="X178" s="52"/>
      <c r="Y178" s="248"/>
      <c r="Z178" s="186"/>
      <c r="AA178" s="187"/>
      <c r="AB178" s="187"/>
      <c r="AC178" s="187"/>
      <c r="AD178" s="187"/>
      <c r="AE178" s="187"/>
      <c r="AF178" s="187"/>
      <c r="AG178" s="187"/>
      <c r="AH178" s="187"/>
      <c r="AI178" s="187"/>
      <c r="AJ178" s="187"/>
      <c r="AK178" s="187"/>
      <c r="AL178" s="187"/>
      <c r="AM178" s="187"/>
      <c r="AN178" s="187"/>
      <c r="AO178" s="187"/>
      <c r="AP178" s="187"/>
      <c r="AQ178" s="187"/>
      <c r="AR178" s="187"/>
      <c r="AS178" s="187"/>
      <c r="AT178" s="187"/>
      <c r="AU178" s="187"/>
      <c r="AV178" s="187"/>
      <c r="AW178" s="187"/>
      <c r="AX178" s="187"/>
      <c r="AY178" s="187"/>
      <c r="AZ178" s="187"/>
      <c r="BA178" s="187"/>
      <c r="BB178" s="187"/>
      <c r="BC178" s="187"/>
      <c r="BD178" s="187"/>
      <c r="BE178" s="187"/>
      <c r="BF178" s="187"/>
      <c r="BG178" s="187"/>
      <c r="BH178" s="187"/>
      <c r="BI178" s="187"/>
      <c r="BJ178" s="187"/>
      <c r="BK178" s="187"/>
      <c r="BL178" s="187"/>
      <c r="BM178" s="187"/>
      <c r="BN178" s="187"/>
      <c r="BO178" s="187"/>
      <c r="BP178" s="187"/>
      <c r="BQ178" s="187"/>
      <c r="BR178" s="187"/>
      <c r="BS178" s="187"/>
      <c r="BT178" s="187"/>
      <c r="BU178" s="187"/>
      <c r="BV178" s="187"/>
      <c r="BW178" s="187"/>
      <c r="BX178" s="187"/>
      <c r="BY178" s="227"/>
      <c r="BZ178" s="227"/>
      <c r="CA178" s="227"/>
      <c r="CB178" s="227"/>
      <c r="CC178" s="227"/>
      <c r="CD178" s="224"/>
      <c r="CE178" s="224"/>
      <c r="CF178" s="224"/>
      <c r="CG178" s="224"/>
      <c r="CH178" s="224"/>
      <c r="CJ178" s="252" t="str">
        <f t="shared" si="145"/>
        <v/>
      </c>
      <c r="CK178" s="253" t="str">
        <f>IF(CL178="","",IF(ISNUMBER(MATCH(CL178,$CL$6:CL177,0)),"",CJ178))</f>
        <v/>
      </c>
      <c r="CL178" s="181" t="str">
        <f t="shared" si="146"/>
        <v/>
      </c>
      <c r="CM178" s="175" t="str">
        <f t="shared" si="147"/>
        <v/>
      </c>
      <c r="CN178" s="175" t="str">
        <f t="shared" si="148"/>
        <v/>
      </c>
      <c r="CO178" s="175" t="str">
        <f t="shared" si="149"/>
        <v/>
      </c>
      <c r="CP178" s="59"/>
      <c r="CQ178" s="60"/>
      <c r="CR178" s="181" t="str">
        <f>IF(CS178="","",IF(ISNUMBER(MATCH(CS178,$CS$6:CS177,0)),"",CJ178))</f>
        <v/>
      </c>
      <c r="CS178" s="181" t="str">
        <f t="shared" si="127"/>
        <v/>
      </c>
      <c r="CT178" s="177" t="str">
        <f t="shared" si="150"/>
        <v/>
      </c>
      <c r="CU178" s="177" t="str">
        <f t="shared" si="151"/>
        <v/>
      </c>
      <c r="CV178" s="256" t="str">
        <f>IF(CW178="","",IF(ISNUMBER(MATCH(CW178,$CW$6:CW177,0)),"",CJ178))</f>
        <v/>
      </c>
      <c r="CW178" s="181" t="str">
        <f t="shared" si="128"/>
        <v/>
      </c>
      <c r="CX178" s="178" t="str">
        <f t="shared" si="152"/>
        <v/>
      </c>
      <c r="CY178" s="178" t="str">
        <f t="shared" si="153"/>
        <v/>
      </c>
      <c r="CZ178" s="184" t="str">
        <f t="shared" si="154"/>
        <v/>
      </c>
      <c r="DA178" s="68"/>
      <c r="DB178" s="69"/>
      <c r="DC178" s="181" t="str">
        <f>IF(DE178="","",IF(ISNUMBER(MATCH(DE178,$DE$6:DE177,0)),"",CJ178))</f>
        <v/>
      </c>
      <c r="DD178" s="181" t="str">
        <f t="shared" si="171"/>
        <v/>
      </c>
      <c r="DE178" s="181" t="str">
        <f t="shared" si="171"/>
        <v/>
      </c>
      <c r="DF178" s="177" t="str">
        <f t="shared" si="155"/>
        <v/>
      </c>
      <c r="DG178" s="185" t="str">
        <f t="shared" si="156"/>
        <v/>
      </c>
      <c r="DH178" s="77"/>
      <c r="DI178" s="69"/>
      <c r="DJ178" s="181" t="str">
        <f>IF(DL178="","",IF(ISNUMBER(MATCH(DL178,$DL$6:DL177,0)),"",CJ178))</f>
        <v/>
      </c>
      <c r="DK178" s="181" t="str">
        <f t="shared" si="172"/>
        <v/>
      </c>
      <c r="DL178" s="181" t="str">
        <f t="shared" si="172"/>
        <v/>
      </c>
      <c r="DM178" s="177" t="str">
        <f t="shared" si="157"/>
        <v/>
      </c>
      <c r="DN178" s="177" t="str">
        <f t="shared" si="158"/>
        <v/>
      </c>
      <c r="DO178" s="181" t="str">
        <f t="shared" si="129"/>
        <v/>
      </c>
      <c r="DP178" s="51"/>
      <c r="DQ178" s="51"/>
      <c r="DR178" s="51"/>
      <c r="EA178" s="227">
        <f t="shared" si="159"/>
        <v>0</v>
      </c>
      <c r="EB178" s="227">
        <f t="shared" si="130"/>
        <v>1</v>
      </c>
      <c r="EC178" s="227">
        <f t="shared" si="160"/>
        <v>1900</v>
      </c>
      <c r="EE178" s="227" t="str">
        <f t="shared" si="161"/>
        <v/>
      </c>
      <c r="EF178" s="227" t="str">
        <f t="shared" si="131"/>
        <v/>
      </c>
      <c r="EG178" s="227" t="str">
        <f t="shared" si="162"/>
        <v/>
      </c>
      <c r="EI178" s="227" t="str">
        <f t="shared" si="163"/>
        <v/>
      </c>
      <c r="EJ178" s="227" t="str">
        <f t="shared" si="132"/>
        <v/>
      </c>
      <c r="EK178" s="227" t="str">
        <f t="shared" si="164"/>
        <v/>
      </c>
      <c r="EM178" s="227" t="str">
        <f t="shared" si="165"/>
        <v/>
      </c>
      <c r="EN178" s="227" t="str">
        <f t="shared" si="133"/>
        <v/>
      </c>
      <c r="EO178" s="227" t="str">
        <f t="shared" si="166"/>
        <v/>
      </c>
      <c r="EQ178" s="227" t="str">
        <f t="shared" si="167"/>
        <v/>
      </c>
      <c r="ER178" s="227" t="str">
        <f t="shared" si="134"/>
        <v/>
      </c>
      <c r="ES178" s="227" t="str">
        <f t="shared" si="168"/>
        <v/>
      </c>
    </row>
    <row r="179" spans="7:149" x14ac:dyDescent="0.25">
      <c r="G179" s="52"/>
      <c r="H179" s="52"/>
      <c r="I179" s="224" t="str">
        <f t="shared" si="135"/>
        <v/>
      </c>
      <c r="J179" s="224" t="str">
        <f t="shared" si="136"/>
        <v/>
      </c>
      <c r="K179" s="52"/>
      <c r="L179" s="224" t="str">
        <f>IF(P179="","",IF(ISNUMBER(MATCH(P179,$P$6:P178,0)),"",Y179))</f>
        <v/>
      </c>
      <c r="M179" s="224" t="str">
        <f>IF(Q179="","",IF(ISNUMBER(MATCH(Q179,$Q$6:Q178,0)),"",Y179))</f>
        <v/>
      </c>
      <c r="N179" s="224" t="str">
        <f>IF(R179="","",IF(ISNUMBER(MATCH(R179,$R$6:R178,0)),"",Y179))</f>
        <v/>
      </c>
      <c r="O179" s="224" t="str">
        <f>IF(S179="","",IF(ISNUMBER(MATCH(S179,$S$6:S178,0)),"",Y179))</f>
        <v/>
      </c>
      <c r="P179" s="224" t="str">
        <f t="shared" si="137"/>
        <v/>
      </c>
      <c r="Q179" s="224" t="str">
        <f t="shared" si="138"/>
        <v/>
      </c>
      <c r="R179" s="224" t="str">
        <f t="shared" si="139"/>
        <v/>
      </c>
      <c r="S179" s="224" t="str">
        <f t="shared" si="140"/>
        <v/>
      </c>
      <c r="T179" s="175" t="str">
        <f t="shared" si="141"/>
        <v/>
      </c>
      <c r="U179" s="175" t="str">
        <f t="shared" si="142"/>
        <v/>
      </c>
      <c r="V179" s="175" t="str">
        <f t="shared" si="143"/>
        <v/>
      </c>
      <c r="W179" s="175" t="str">
        <f t="shared" si="144"/>
        <v/>
      </c>
      <c r="X179" s="52"/>
      <c r="Y179" s="248"/>
      <c r="Z179" s="186"/>
      <c r="AA179" s="187"/>
      <c r="AB179" s="187"/>
      <c r="AC179" s="187"/>
      <c r="AD179" s="187"/>
      <c r="AE179" s="187"/>
      <c r="AF179" s="187"/>
      <c r="AG179" s="187"/>
      <c r="AH179" s="187"/>
      <c r="AI179" s="187"/>
      <c r="AJ179" s="187"/>
      <c r="AK179" s="187"/>
      <c r="AL179" s="187"/>
      <c r="AM179" s="187"/>
      <c r="AN179" s="187"/>
      <c r="AO179" s="187"/>
      <c r="AP179" s="187"/>
      <c r="AQ179" s="187"/>
      <c r="AR179" s="187"/>
      <c r="AS179" s="187"/>
      <c r="AT179" s="187"/>
      <c r="AU179" s="187"/>
      <c r="AV179" s="187"/>
      <c r="AW179" s="187"/>
      <c r="AX179" s="187"/>
      <c r="AY179" s="187"/>
      <c r="AZ179" s="187"/>
      <c r="BA179" s="187"/>
      <c r="BB179" s="187"/>
      <c r="BC179" s="187"/>
      <c r="BD179" s="187"/>
      <c r="BE179" s="187"/>
      <c r="BF179" s="187"/>
      <c r="BG179" s="187"/>
      <c r="BH179" s="187"/>
      <c r="BI179" s="187"/>
      <c r="BJ179" s="187"/>
      <c r="BK179" s="187"/>
      <c r="BL179" s="187"/>
      <c r="BM179" s="187"/>
      <c r="BN179" s="187"/>
      <c r="BO179" s="187"/>
      <c r="BP179" s="187"/>
      <c r="BQ179" s="187"/>
      <c r="BR179" s="187"/>
      <c r="BS179" s="187"/>
      <c r="BT179" s="187"/>
      <c r="BU179" s="187"/>
      <c r="BV179" s="187"/>
      <c r="BW179" s="187"/>
      <c r="BX179" s="187"/>
      <c r="BY179" s="227"/>
      <c r="BZ179" s="227"/>
      <c r="CA179" s="227"/>
      <c r="CB179" s="227"/>
      <c r="CC179" s="227"/>
      <c r="CD179" s="224"/>
      <c r="CE179" s="224"/>
      <c r="CF179" s="224"/>
      <c r="CG179" s="224"/>
      <c r="CH179" s="224"/>
      <c r="CJ179" s="252" t="str">
        <f t="shared" si="145"/>
        <v/>
      </c>
      <c r="CK179" s="253" t="str">
        <f>IF(CL179="","",IF(ISNUMBER(MATCH(CL179,$CL$6:CL178,0)),"",CJ179))</f>
        <v/>
      </c>
      <c r="CL179" s="181" t="str">
        <f t="shared" si="146"/>
        <v/>
      </c>
      <c r="CM179" s="175" t="str">
        <f t="shared" si="147"/>
        <v/>
      </c>
      <c r="CN179" s="175" t="str">
        <f t="shared" si="148"/>
        <v/>
      </c>
      <c r="CO179" s="175" t="str">
        <f t="shared" si="149"/>
        <v/>
      </c>
      <c r="CP179" s="59"/>
      <c r="CQ179" s="60"/>
      <c r="CR179" s="181" t="str">
        <f>IF(CS179="","",IF(ISNUMBER(MATCH(CS179,$CS$6:CS178,0)),"",CJ179))</f>
        <v/>
      </c>
      <c r="CS179" s="181" t="str">
        <f t="shared" si="127"/>
        <v/>
      </c>
      <c r="CT179" s="177" t="str">
        <f t="shared" si="150"/>
        <v/>
      </c>
      <c r="CU179" s="177" t="str">
        <f t="shared" si="151"/>
        <v/>
      </c>
      <c r="CV179" s="256" t="str">
        <f>IF(CW179="","",IF(ISNUMBER(MATCH(CW179,$CW$6:CW178,0)),"",CJ179))</f>
        <v/>
      </c>
      <c r="CW179" s="181" t="str">
        <f t="shared" si="128"/>
        <v/>
      </c>
      <c r="CX179" s="178" t="str">
        <f t="shared" si="152"/>
        <v/>
      </c>
      <c r="CY179" s="178" t="str">
        <f t="shared" si="153"/>
        <v/>
      </c>
      <c r="CZ179" s="184" t="str">
        <f t="shared" si="154"/>
        <v/>
      </c>
      <c r="DA179" s="68"/>
      <c r="DB179" s="69"/>
      <c r="DC179" s="181" t="str">
        <f>IF(DE179="","",IF(ISNUMBER(MATCH(DE179,$DE$6:DE178,0)),"",CJ179))</f>
        <v/>
      </c>
      <c r="DD179" s="181" t="str">
        <f t="shared" si="171"/>
        <v/>
      </c>
      <c r="DE179" s="181" t="str">
        <f t="shared" si="171"/>
        <v/>
      </c>
      <c r="DF179" s="177" t="str">
        <f t="shared" si="155"/>
        <v/>
      </c>
      <c r="DG179" s="185" t="str">
        <f t="shared" si="156"/>
        <v/>
      </c>
      <c r="DH179" s="77"/>
      <c r="DI179" s="69"/>
      <c r="DJ179" s="181" t="str">
        <f>IF(DL179="","",IF(ISNUMBER(MATCH(DL179,$DL$6:DL178,0)),"",CJ179))</f>
        <v/>
      </c>
      <c r="DK179" s="181" t="str">
        <f t="shared" si="172"/>
        <v/>
      </c>
      <c r="DL179" s="181" t="str">
        <f t="shared" si="172"/>
        <v/>
      </c>
      <c r="DM179" s="177" t="str">
        <f t="shared" si="157"/>
        <v/>
      </c>
      <c r="DN179" s="177" t="str">
        <f t="shared" si="158"/>
        <v/>
      </c>
      <c r="DO179" s="181" t="str">
        <f t="shared" si="129"/>
        <v/>
      </c>
      <c r="DP179" s="51"/>
      <c r="DQ179" s="51"/>
      <c r="DR179" s="51"/>
      <c r="EA179" s="227">
        <f t="shared" si="159"/>
        <v>0</v>
      </c>
      <c r="EB179" s="227">
        <f t="shared" si="130"/>
        <v>1</v>
      </c>
      <c r="EC179" s="227">
        <f t="shared" si="160"/>
        <v>1900</v>
      </c>
      <c r="EE179" s="227" t="str">
        <f t="shared" si="161"/>
        <v/>
      </c>
      <c r="EF179" s="227" t="str">
        <f t="shared" si="131"/>
        <v/>
      </c>
      <c r="EG179" s="227" t="str">
        <f t="shared" si="162"/>
        <v/>
      </c>
      <c r="EI179" s="227" t="str">
        <f t="shared" si="163"/>
        <v/>
      </c>
      <c r="EJ179" s="227" t="str">
        <f t="shared" si="132"/>
        <v/>
      </c>
      <c r="EK179" s="227" t="str">
        <f t="shared" si="164"/>
        <v/>
      </c>
      <c r="EM179" s="227" t="str">
        <f t="shared" si="165"/>
        <v/>
      </c>
      <c r="EN179" s="227" t="str">
        <f t="shared" si="133"/>
        <v/>
      </c>
      <c r="EO179" s="227" t="str">
        <f t="shared" si="166"/>
        <v/>
      </c>
      <c r="EQ179" s="227" t="str">
        <f t="shared" si="167"/>
        <v/>
      </c>
      <c r="ER179" s="227" t="str">
        <f t="shared" si="134"/>
        <v/>
      </c>
      <c r="ES179" s="227" t="str">
        <f t="shared" si="168"/>
        <v/>
      </c>
    </row>
    <row r="180" spans="7:149" x14ac:dyDescent="0.25">
      <c r="G180" s="52"/>
      <c r="H180" s="52"/>
      <c r="I180" s="224" t="str">
        <f t="shared" si="135"/>
        <v/>
      </c>
      <c r="J180" s="224" t="str">
        <f t="shared" si="136"/>
        <v/>
      </c>
      <c r="K180" s="52"/>
      <c r="L180" s="224" t="str">
        <f>IF(P180="","",IF(ISNUMBER(MATCH(P180,$P$6:P179,0)),"",Y180))</f>
        <v/>
      </c>
      <c r="M180" s="224" t="str">
        <f>IF(Q180="","",IF(ISNUMBER(MATCH(Q180,$Q$6:Q179,0)),"",Y180))</f>
        <v/>
      </c>
      <c r="N180" s="224" t="str">
        <f>IF(R180="","",IF(ISNUMBER(MATCH(R180,$R$6:R179,0)),"",Y180))</f>
        <v/>
      </c>
      <c r="O180" s="224" t="str">
        <f>IF(S180="","",IF(ISNUMBER(MATCH(S180,$S$6:S179,0)),"",Y180))</f>
        <v/>
      </c>
      <c r="P180" s="224" t="str">
        <f t="shared" si="137"/>
        <v/>
      </c>
      <c r="Q180" s="224" t="str">
        <f t="shared" si="138"/>
        <v/>
      </c>
      <c r="R180" s="224" t="str">
        <f t="shared" si="139"/>
        <v/>
      </c>
      <c r="S180" s="224" t="str">
        <f t="shared" si="140"/>
        <v/>
      </c>
      <c r="T180" s="175" t="str">
        <f t="shared" si="141"/>
        <v/>
      </c>
      <c r="U180" s="175" t="str">
        <f t="shared" si="142"/>
        <v/>
      </c>
      <c r="V180" s="175" t="str">
        <f t="shared" si="143"/>
        <v/>
      </c>
      <c r="W180" s="175" t="str">
        <f t="shared" si="144"/>
        <v/>
      </c>
      <c r="X180" s="52"/>
      <c r="Y180" s="248"/>
      <c r="Z180" s="186"/>
      <c r="AA180" s="187"/>
      <c r="AB180" s="187"/>
      <c r="AC180" s="187"/>
      <c r="AD180" s="187"/>
      <c r="AE180" s="187"/>
      <c r="AF180" s="187"/>
      <c r="AG180" s="187"/>
      <c r="AH180" s="187"/>
      <c r="AI180" s="187"/>
      <c r="AJ180" s="187"/>
      <c r="AK180" s="187"/>
      <c r="AL180" s="187"/>
      <c r="AM180" s="187"/>
      <c r="AN180" s="187"/>
      <c r="AO180" s="187"/>
      <c r="AP180" s="187"/>
      <c r="AQ180" s="187"/>
      <c r="AR180" s="187"/>
      <c r="AS180" s="187"/>
      <c r="AT180" s="187"/>
      <c r="AU180" s="187"/>
      <c r="AV180" s="187"/>
      <c r="AW180" s="187"/>
      <c r="AX180" s="187"/>
      <c r="AY180" s="187"/>
      <c r="AZ180" s="187"/>
      <c r="BA180" s="187"/>
      <c r="BB180" s="187"/>
      <c r="BC180" s="187"/>
      <c r="BD180" s="187"/>
      <c r="BE180" s="187"/>
      <c r="BF180" s="187"/>
      <c r="BG180" s="187"/>
      <c r="BH180" s="187"/>
      <c r="BI180" s="187"/>
      <c r="BJ180" s="187"/>
      <c r="BK180" s="187"/>
      <c r="BL180" s="187"/>
      <c r="BM180" s="187"/>
      <c r="BN180" s="187"/>
      <c r="BO180" s="187"/>
      <c r="BP180" s="187"/>
      <c r="BQ180" s="187"/>
      <c r="BR180" s="187"/>
      <c r="BS180" s="187"/>
      <c r="BT180" s="187"/>
      <c r="BU180" s="187"/>
      <c r="BV180" s="187"/>
      <c r="BW180" s="187"/>
      <c r="BX180" s="187"/>
      <c r="BY180" s="227"/>
      <c r="BZ180" s="227"/>
      <c r="CA180" s="227"/>
      <c r="CB180" s="227"/>
      <c r="CC180" s="227"/>
      <c r="CD180" s="224"/>
      <c r="CE180" s="224"/>
      <c r="CF180" s="224"/>
      <c r="CG180" s="224"/>
      <c r="CH180" s="224"/>
      <c r="CJ180" s="252" t="str">
        <f t="shared" si="145"/>
        <v/>
      </c>
      <c r="CK180" s="253" t="str">
        <f>IF(CL180="","",IF(ISNUMBER(MATCH(CL180,$CL$6:CL179,0)),"",CJ180))</f>
        <v/>
      </c>
      <c r="CL180" s="181" t="str">
        <f t="shared" si="146"/>
        <v/>
      </c>
      <c r="CM180" s="175" t="str">
        <f t="shared" si="147"/>
        <v/>
      </c>
      <c r="CN180" s="175" t="str">
        <f t="shared" si="148"/>
        <v/>
      </c>
      <c r="CO180" s="175" t="str">
        <f t="shared" si="149"/>
        <v/>
      </c>
      <c r="CP180" s="59"/>
      <c r="CQ180" s="60"/>
      <c r="CR180" s="181" t="str">
        <f>IF(CS180="","",IF(ISNUMBER(MATCH(CS180,$CS$6:CS179,0)),"",CJ180))</f>
        <v/>
      </c>
      <c r="CS180" s="181" t="str">
        <f t="shared" si="127"/>
        <v/>
      </c>
      <c r="CT180" s="177" t="str">
        <f t="shared" si="150"/>
        <v/>
      </c>
      <c r="CU180" s="177" t="str">
        <f t="shared" si="151"/>
        <v/>
      </c>
      <c r="CV180" s="256" t="str">
        <f>IF(CW180="","",IF(ISNUMBER(MATCH(CW180,$CW$6:CW179,0)),"",CJ180))</f>
        <v/>
      </c>
      <c r="CW180" s="181" t="str">
        <f t="shared" si="128"/>
        <v/>
      </c>
      <c r="CX180" s="178" t="str">
        <f t="shared" si="152"/>
        <v/>
      </c>
      <c r="CY180" s="178" t="str">
        <f t="shared" si="153"/>
        <v/>
      </c>
      <c r="CZ180" s="184" t="str">
        <f t="shared" si="154"/>
        <v/>
      </c>
      <c r="DA180" s="68"/>
      <c r="DB180" s="69"/>
      <c r="DC180" s="181" t="str">
        <f>IF(DE180="","",IF(ISNUMBER(MATCH(DE180,$DE$6:DE179,0)),"",CJ180))</f>
        <v/>
      </c>
      <c r="DD180" s="181" t="str">
        <f t="shared" si="171"/>
        <v/>
      </c>
      <c r="DE180" s="181" t="str">
        <f t="shared" si="171"/>
        <v/>
      </c>
      <c r="DF180" s="177" t="str">
        <f t="shared" si="155"/>
        <v/>
      </c>
      <c r="DG180" s="185" t="str">
        <f t="shared" si="156"/>
        <v/>
      </c>
      <c r="DH180" s="77"/>
      <c r="DI180" s="69"/>
      <c r="DJ180" s="181" t="str">
        <f>IF(DL180="","",IF(ISNUMBER(MATCH(DL180,$DL$6:DL179,0)),"",CJ180))</f>
        <v/>
      </c>
      <c r="DK180" s="181" t="str">
        <f t="shared" si="172"/>
        <v/>
      </c>
      <c r="DL180" s="181" t="str">
        <f t="shared" si="172"/>
        <v/>
      </c>
      <c r="DM180" s="177" t="str">
        <f t="shared" si="157"/>
        <v/>
      </c>
      <c r="DN180" s="177" t="str">
        <f t="shared" si="158"/>
        <v/>
      </c>
      <c r="DO180" s="181" t="str">
        <f t="shared" si="129"/>
        <v/>
      </c>
      <c r="DP180" s="51"/>
      <c r="DQ180" s="51"/>
      <c r="DR180" s="51"/>
      <c r="EA180" s="227">
        <f t="shared" si="159"/>
        <v>0</v>
      </c>
      <c r="EB180" s="227">
        <f t="shared" si="130"/>
        <v>1</v>
      </c>
      <c r="EC180" s="227">
        <f t="shared" si="160"/>
        <v>1900</v>
      </c>
      <c r="EE180" s="227" t="str">
        <f t="shared" si="161"/>
        <v/>
      </c>
      <c r="EF180" s="227" t="str">
        <f t="shared" si="131"/>
        <v/>
      </c>
      <c r="EG180" s="227" t="str">
        <f t="shared" si="162"/>
        <v/>
      </c>
      <c r="EI180" s="227" t="str">
        <f t="shared" si="163"/>
        <v/>
      </c>
      <c r="EJ180" s="227" t="str">
        <f t="shared" si="132"/>
        <v/>
      </c>
      <c r="EK180" s="227" t="str">
        <f t="shared" si="164"/>
        <v/>
      </c>
      <c r="EM180" s="227" t="str">
        <f t="shared" si="165"/>
        <v/>
      </c>
      <c r="EN180" s="227" t="str">
        <f t="shared" si="133"/>
        <v/>
      </c>
      <c r="EO180" s="227" t="str">
        <f t="shared" si="166"/>
        <v/>
      </c>
      <c r="EQ180" s="227" t="str">
        <f t="shared" si="167"/>
        <v/>
      </c>
      <c r="ER180" s="227" t="str">
        <f t="shared" si="134"/>
        <v/>
      </c>
      <c r="ES180" s="227" t="str">
        <f t="shared" si="168"/>
        <v/>
      </c>
    </row>
    <row r="181" spans="7:149" x14ac:dyDescent="0.25">
      <c r="G181" s="52"/>
      <c r="H181" s="52"/>
      <c r="I181" s="224" t="str">
        <f t="shared" si="135"/>
        <v/>
      </c>
      <c r="J181" s="224" t="str">
        <f t="shared" si="136"/>
        <v/>
      </c>
      <c r="K181" s="52"/>
      <c r="L181" s="224" t="str">
        <f>IF(P181="","",IF(ISNUMBER(MATCH(P181,$P$6:P180,0)),"",Y181))</f>
        <v/>
      </c>
      <c r="M181" s="224" t="str">
        <f>IF(Q181="","",IF(ISNUMBER(MATCH(Q181,$Q$6:Q180,0)),"",Y181))</f>
        <v/>
      </c>
      <c r="N181" s="224" t="str">
        <f>IF(R181="","",IF(ISNUMBER(MATCH(R181,$R$6:R180,0)),"",Y181))</f>
        <v/>
      </c>
      <c r="O181" s="224" t="str">
        <f>IF(S181="","",IF(ISNUMBER(MATCH(S181,$S$6:S180,0)),"",Y181))</f>
        <v/>
      </c>
      <c r="P181" s="224" t="str">
        <f t="shared" si="137"/>
        <v/>
      </c>
      <c r="Q181" s="224" t="str">
        <f t="shared" si="138"/>
        <v/>
      </c>
      <c r="R181" s="224" t="str">
        <f t="shared" si="139"/>
        <v/>
      </c>
      <c r="S181" s="224" t="str">
        <f t="shared" si="140"/>
        <v/>
      </c>
      <c r="T181" s="175" t="str">
        <f t="shared" si="141"/>
        <v/>
      </c>
      <c r="U181" s="175" t="str">
        <f t="shared" si="142"/>
        <v/>
      </c>
      <c r="V181" s="175" t="str">
        <f t="shared" si="143"/>
        <v/>
      </c>
      <c r="W181" s="175" t="str">
        <f t="shared" si="144"/>
        <v/>
      </c>
      <c r="X181" s="52"/>
      <c r="Y181" s="248"/>
      <c r="Z181" s="186"/>
      <c r="AA181" s="187"/>
      <c r="AB181" s="187"/>
      <c r="AC181" s="187"/>
      <c r="AD181" s="187"/>
      <c r="AE181" s="187"/>
      <c r="AF181" s="187"/>
      <c r="AG181" s="187"/>
      <c r="AH181" s="187"/>
      <c r="AI181" s="187"/>
      <c r="AJ181" s="187"/>
      <c r="AK181" s="187"/>
      <c r="AL181" s="187"/>
      <c r="AM181" s="187"/>
      <c r="AN181" s="187"/>
      <c r="AO181" s="187"/>
      <c r="AP181" s="187"/>
      <c r="AQ181" s="187"/>
      <c r="AR181" s="187"/>
      <c r="AS181" s="187"/>
      <c r="AT181" s="187"/>
      <c r="AU181" s="187"/>
      <c r="AV181" s="187"/>
      <c r="AW181" s="187"/>
      <c r="AX181" s="187"/>
      <c r="AY181" s="187"/>
      <c r="AZ181" s="187"/>
      <c r="BA181" s="187"/>
      <c r="BB181" s="187"/>
      <c r="BC181" s="187"/>
      <c r="BD181" s="187"/>
      <c r="BE181" s="187"/>
      <c r="BF181" s="187"/>
      <c r="BG181" s="187"/>
      <c r="BH181" s="187"/>
      <c r="BI181" s="187"/>
      <c r="BJ181" s="187"/>
      <c r="BK181" s="187"/>
      <c r="BL181" s="187"/>
      <c r="BM181" s="187"/>
      <c r="BN181" s="187"/>
      <c r="BO181" s="187"/>
      <c r="BP181" s="187"/>
      <c r="BQ181" s="187"/>
      <c r="BR181" s="187"/>
      <c r="BS181" s="187"/>
      <c r="BT181" s="187"/>
      <c r="BU181" s="187"/>
      <c r="BV181" s="187"/>
      <c r="BW181" s="187"/>
      <c r="BX181" s="187"/>
      <c r="BY181" s="227"/>
      <c r="BZ181" s="227"/>
      <c r="CA181" s="227"/>
      <c r="CB181" s="227"/>
      <c r="CC181" s="227"/>
      <c r="CD181" s="224"/>
      <c r="CE181" s="224"/>
      <c r="CF181" s="224"/>
      <c r="CG181" s="224"/>
      <c r="CH181" s="224"/>
      <c r="CJ181" s="252" t="str">
        <f t="shared" si="145"/>
        <v/>
      </c>
      <c r="CK181" s="253" t="str">
        <f>IF(CL181="","",IF(ISNUMBER(MATCH(CL181,$CL$6:CL180,0)),"",CJ181))</f>
        <v/>
      </c>
      <c r="CL181" s="181" t="str">
        <f t="shared" si="146"/>
        <v/>
      </c>
      <c r="CM181" s="175" t="str">
        <f t="shared" si="147"/>
        <v/>
      </c>
      <c r="CN181" s="175" t="str">
        <f t="shared" si="148"/>
        <v/>
      </c>
      <c r="CO181" s="175" t="str">
        <f t="shared" si="149"/>
        <v/>
      </c>
      <c r="CP181" s="59"/>
      <c r="CQ181" s="60"/>
      <c r="CR181" s="181" t="str">
        <f>IF(CS181="","",IF(ISNUMBER(MATCH(CS181,$CS$6:CS180,0)),"",CJ181))</f>
        <v/>
      </c>
      <c r="CS181" s="181" t="str">
        <f t="shared" si="127"/>
        <v/>
      </c>
      <c r="CT181" s="177" t="str">
        <f t="shared" si="150"/>
        <v/>
      </c>
      <c r="CU181" s="177" t="str">
        <f t="shared" si="151"/>
        <v/>
      </c>
      <c r="CV181" s="256" t="str">
        <f>IF(CW181="","",IF(ISNUMBER(MATCH(CW181,$CW$6:CW180,0)),"",CJ181))</f>
        <v/>
      </c>
      <c r="CW181" s="181" t="str">
        <f t="shared" si="128"/>
        <v/>
      </c>
      <c r="CX181" s="178" t="str">
        <f t="shared" si="152"/>
        <v/>
      </c>
      <c r="CY181" s="178" t="str">
        <f t="shared" si="153"/>
        <v/>
      </c>
      <c r="CZ181" s="184" t="str">
        <f t="shared" si="154"/>
        <v/>
      </c>
      <c r="DA181" s="68"/>
      <c r="DB181" s="69"/>
      <c r="DC181" s="181" t="str">
        <f>IF(DE181="","",IF(ISNUMBER(MATCH(DE181,$DE$6:DE180,0)),"",CJ181))</f>
        <v/>
      </c>
      <c r="DD181" s="181" t="str">
        <f t="shared" si="171"/>
        <v/>
      </c>
      <c r="DE181" s="181" t="str">
        <f t="shared" si="171"/>
        <v/>
      </c>
      <c r="DF181" s="177" t="str">
        <f t="shared" si="155"/>
        <v/>
      </c>
      <c r="DG181" s="185" t="str">
        <f t="shared" si="156"/>
        <v/>
      </c>
      <c r="DH181" s="77"/>
      <c r="DI181" s="69"/>
      <c r="DJ181" s="181" t="str">
        <f>IF(DL181="","",IF(ISNUMBER(MATCH(DL181,$DL$6:DL180,0)),"",CJ181))</f>
        <v/>
      </c>
      <c r="DK181" s="181" t="str">
        <f t="shared" si="172"/>
        <v/>
      </c>
      <c r="DL181" s="181" t="str">
        <f t="shared" si="172"/>
        <v/>
      </c>
      <c r="DM181" s="177" t="str">
        <f t="shared" si="157"/>
        <v/>
      </c>
      <c r="DN181" s="177" t="str">
        <f t="shared" si="158"/>
        <v/>
      </c>
      <c r="DO181" s="181" t="str">
        <f t="shared" si="129"/>
        <v/>
      </c>
      <c r="DP181" s="51"/>
      <c r="DQ181" s="51"/>
      <c r="DR181" s="51"/>
      <c r="EA181" s="227">
        <f t="shared" si="159"/>
        <v>0</v>
      </c>
      <c r="EB181" s="227">
        <f t="shared" si="130"/>
        <v>1</v>
      </c>
      <c r="EC181" s="227">
        <f t="shared" si="160"/>
        <v>1900</v>
      </c>
      <c r="EE181" s="227" t="str">
        <f t="shared" si="161"/>
        <v/>
      </c>
      <c r="EF181" s="227" t="str">
        <f t="shared" si="131"/>
        <v/>
      </c>
      <c r="EG181" s="227" t="str">
        <f t="shared" si="162"/>
        <v/>
      </c>
      <c r="EI181" s="227" t="str">
        <f t="shared" si="163"/>
        <v/>
      </c>
      <c r="EJ181" s="227" t="str">
        <f t="shared" si="132"/>
        <v/>
      </c>
      <c r="EK181" s="227" t="str">
        <f t="shared" si="164"/>
        <v/>
      </c>
      <c r="EM181" s="227" t="str">
        <f t="shared" si="165"/>
        <v/>
      </c>
      <c r="EN181" s="227" t="str">
        <f t="shared" si="133"/>
        <v/>
      </c>
      <c r="EO181" s="227" t="str">
        <f t="shared" si="166"/>
        <v/>
      </c>
      <c r="EQ181" s="227" t="str">
        <f t="shared" si="167"/>
        <v/>
      </c>
      <c r="ER181" s="227" t="str">
        <f t="shared" si="134"/>
        <v/>
      </c>
      <c r="ES181" s="227" t="str">
        <f t="shared" si="168"/>
        <v/>
      </c>
    </row>
    <row r="182" spans="7:149" x14ac:dyDescent="0.25">
      <c r="G182" s="52"/>
      <c r="H182" s="52"/>
      <c r="I182" s="224" t="str">
        <f t="shared" si="135"/>
        <v/>
      </c>
      <c r="J182" s="224" t="str">
        <f t="shared" si="136"/>
        <v/>
      </c>
      <c r="K182" s="52"/>
      <c r="L182" s="224" t="str">
        <f>IF(P182="","",IF(ISNUMBER(MATCH(P182,$P$6:P181,0)),"",Y182))</f>
        <v/>
      </c>
      <c r="M182" s="224" t="str">
        <f>IF(Q182="","",IF(ISNUMBER(MATCH(Q182,$Q$6:Q181,0)),"",Y182))</f>
        <v/>
      </c>
      <c r="N182" s="224" t="str">
        <f>IF(R182="","",IF(ISNUMBER(MATCH(R182,$R$6:R181,0)),"",Y182))</f>
        <v/>
      </c>
      <c r="O182" s="224" t="str">
        <f>IF(S182="","",IF(ISNUMBER(MATCH(S182,$S$6:S181,0)),"",Y182))</f>
        <v/>
      </c>
      <c r="P182" s="224" t="str">
        <f t="shared" si="137"/>
        <v/>
      </c>
      <c r="Q182" s="224" t="str">
        <f t="shared" si="138"/>
        <v/>
      </c>
      <c r="R182" s="224" t="str">
        <f t="shared" si="139"/>
        <v/>
      </c>
      <c r="S182" s="224" t="str">
        <f t="shared" si="140"/>
        <v/>
      </c>
      <c r="T182" s="175" t="str">
        <f t="shared" si="141"/>
        <v/>
      </c>
      <c r="U182" s="175" t="str">
        <f t="shared" si="142"/>
        <v/>
      </c>
      <c r="V182" s="175" t="str">
        <f t="shared" si="143"/>
        <v/>
      </c>
      <c r="W182" s="175" t="str">
        <f t="shared" si="144"/>
        <v/>
      </c>
      <c r="X182" s="52"/>
      <c r="Y182" s="248"/>
      <c r="Z182" s="186"/>
      <c r="AA182" s="187"/>
      <c r="AB182" s="187"/>
      <c r="AC182" s="187"/>
      <c r="AD182" s="187"/>
      <c r="AE182" s="187"/>
      <c r="AF182" s="187"/>
      <c r="AG182" s="187"/>
      <c r="AH182" s="187"/>
      <c r="AI182" s="187"/>
      <c r="AJ182" s="187"/>
      <c r="AK182" s="187"/>
      <c r="AL182" s="187"/>
      <c r="AM182" s="187"/>
      <c r="AN182" s="187"/>
      <c r="AO182" s="187"/>
      <c r="AP182" s="187"/>
      <c r="AQ182" s="187"/>
      <c r="AR182" s="187"/>
      <c r="AS182" s="187"/>
      <c r="AT182" s="187"/>
      <c r="AU182" s="187"/>
      <c r="AV182" s="187"/>
      <c r="AW182" s="187"/>
      <c r="AX182" s="187"/>
      <c r="AY182" s="187"/>
      <c r="AZ182" s="187"/>
      <c r="BA182" s="187"/>
      <c r="BB182" s="187"/>
      <c r="BC182" s="187"/>
      <c r="BD182" s="187"/>
      <c r="BE182" s="187"/>
      <c r="BF182" s="187"/>
      <c r="BG182" s="187"/>
      <c r="BH182" s="187"/>
      <c r="BI182" s="187"/>
      <c r="BJ182" s="187"/>
      <c r="BK182" s="187"/>
      <c r="BL182" s="187"/>
      <c r="BM182" s="187"/>
      <c r="BN182" s="187"/>
      <c r="BO182" s="187"/>
      <c r="BP182" s="187"/>
      <c r="BQ182" s="187"/>
      <c r="BR182" s="187"/>
      <c r="BS182" s="187"/>
      <c r="BT182" s="187"/>
      <c r="BU182" s="187"/>
      <c r="BV182" s="187"/>
      <c r="BW182" s="187"/>
      <c r="BX182" s="187"/>
      <c r="BY182" s="227"/>
      <c r="BZ182" s="227"/>
      <c r="CA182" s="227"/>
      <c r="CB182" s="227"/>
      <c r="CC182" s="227"/>
      <c r="CD182" s="224"/>
      <c r="CE182" s="224"/>
      <c r="CF182" s="224"/>
      <c r="CG182" s="224"/>
      <c r="CH182" s="224"/>
      <c r="CJ182" s="252" t="str">
        <f t="shared" si="145"/>
        <v/>
      </c>
      <c r="CK182" s="253" t="str">
        <f>IF(CL182="","",IF(ISNUMBER(MATCH(CL182,$CL$6:CL181,0)),"",CJ182))</f>
        <v/>
      </c>
      <c r="CL182" s="181" t="str">
        <f t="shared" si="146"/>
        <v/>
      </c>
      <c r="CM182" s="175" t="str">
        <f t="shared" si="147"/>
        <v/>
      </c>
      <c r="CN182" s="175" t="str">
        <f t="shared" si="148"/>
        <v/>
      </c>
      <c r="CO182" s="175" t="str">
        <f t="shared" si="149"/>
        <v/>
      </c>
      <c r="CP182" s="59"/>
      <c r="CQ182" s="60"/>
      <c r="CR182" s="181" t="str">
        <f>IF(CS182="","",IF(ISNUMBER(MATCH(CS182,$CS$6:CS181,0)),"",CJ182))</f>
        <v/>
      </c>
      <c r="CS182" s="181" t="str">
        <f t="shared" si="127"/>
        <v/>
      </c>
      <c r="CT182" s="177" t="str">
        <f t="shared" si="150"/>
        <v/>
      </c>
      <c r="CU182" s="177" t="str">
        <f t="shared" si="151"/>
        <v/>
      </c>
      <c r="CV182" s="256" t="str">
        <f>IF(CW182="","",IF(ISNUMBER(MATCH(CW182,$CW$6:CW181,0)),"",CJ182))</f>
        <v/>
      </c>
      <c r="CW182" s="181" t="str">
        <f t="shared" si="128"/>
        <v/>
      </c>
      <c r="CX182" s="178" t="str">
        <f t="shared" si="152"/>
        <v/>
      </c>
      <c r="CY182" s="178" t="str">
        <f t="shared" si="153"/>
        <v/>
      </c>
      <c r="CZ182" s="184" t="str">
        <f t="shared" si="154"/>
        <v/>
      </c>
      <c r="DA182" s="68"/>
      <c r="DB182" s="69"/>
      <c r="DC182" s="181" t="str">
        <f>IF(DE182="","",IF(ISNUMBER(MATCH(DE182,$DE$6:DE181,0)),"",CJ182))</f>
        <v/>
      </c>
      <c r="DD182" s="181" t="str">
        <f t="shared" si="171"/>
        <v/>
      </c>
      <c r="DE182" s="181" t="str">
        <f t="shared" si="171"/>
        <v/>
      </c>
      <c r="DF182" s="177" t="str">
        <f t="shared" si="155"/>
        <v/>
      </c>
      <c r="DG182" s="185" t="str">
        <f t="shared" si="156"/>
        <v/>
      </c>
      <c r="DH182" s="77"/>
      <c r="DI182" s="69"/>
      <c r="DJ182" s="181" t="str">
        <f>IF(DL182="","",IF(ISNUMBER(MATCH(DL182,$DL$6:DL181,0)),"",CJ182))</f>
        <v/>
      </c>
      <c r="DK182" s="181" t="str">
        <f t="shared" si="172"/>
        <v/>
      </c>
      <c r="DL182" s="181" t="str">
        <f t="shared" si="172"/>
        <v/>
      </c>
      <c r="DM182" s="177" t="str">
        <f t="shared" si="157"/>
        <v/>
      </c>
      <c r="DN182" s="177" t="str">
        <f t="shared" si="158"/>
        <v/>
      </c>
      <c r="DO182" s="181" t="str">
        <f t="shared" si="129"/>
        <v/>
      </c>
      <c r="DP182" s="51"/>
      <c r="DQ182" s="51"/>
      <c r="DR182" s="51"/>
      <c r="EA182" s="227">
        <f t="shared" si="159"/>
        <v>0</v>
      </c>
      <c r="EB182" s="227">
        <f t="shared" si="130"/>
        <v>1</v>
      </c>
      <c r="EC182" s="227">
        <f t="shared" si="160"/>
        <v>1900</v>
      </c>
      <c r="EE182" s="227" t="str">
        <f t="shared" si="161"/>
        <v/>
      </c>
      <c r="EF182" s="227" t="str">
        <f t="shared" si="131"/>
        <v/>
      </c>
      <c r="EG182" s="227" t="str">
        <f t="shared" si="162"/>
        <v/>
      </c>
      <c r="EI182" s="227" t="str">
        <f t="shared" si="163"/>
        <v/>
      </c>
      <c r="EJ182" s="227" t="str">
        <f t="shared" si="132"/>
        <v/>
      </c>
      <c r="EK182" s="227" t="str">
        <f t="shared" si="164"/>
        <v/>
      </c>
      <c r="EM182" s="227" t="str">
        <f t="shared" si="165"/>
        <v/>
      </c>
      <c r="EN182" s="227" t="str">
        <f t="shared" si="133"/>
        <v/>
      </c>
      <c r="EO182" s="227" t="str">
        <f t="shared" si="166"/>
        <v/>
      </c>
      <c r="EQ182" s="227" t="str">
        <f t="shared" si="167"/>
        <v/>
      </c>
      <c r="ER182" s="227" t="str">
        <f t="shared" si="134"/>
        <v/>
      </c>
      <c r="ES182" s="227" t="str">
        <f t="shared" si="168"/>
        <v/>
      </c>
    </row>
    <row r="183" spans="7:149" x14ac:dyDescent="0.25">
      <c r="G183" s="52"/>
      <c r="H183" s="52"/>
      <c r="I183" s="224" t="str">
        <f t="shared" si="135"/>
        <v/>
      </c>
      <c r="J183" s="224" t="str">
        <f t="shared" si="136"/>
        <v/>
      </c>
      <c r="K183" s="52"/>
      <c r="L183" s="224" t="str">
        <f>IF(P183="","",IF(ISNUMBER(MATCH(P183,$P$6:P182,0)),"",Y183))</f>
        <v/>
      </c>
      <c r="M183" s="224" t="str">
        <f>IF(Q183="","",IF(ISNUMBER(MATCH(Q183,$Q$6:Q182,0)),"",Y183))</f>
        <v/>
      </c>
      <c r="N183" s="224" t="str">
        <f>IF(R183="","",IF(ISNUMBER(MATCH(R183,$R$6:R182,0)),"",Y183))</f>
        <v/>
      </c>
      <c r="O183" s="224" t="str">
        <f>IF(S183="","",IF(ISNUMBER(MATCH(S183,$S$6:S182,0)),"",Y183))</f>
        <v/>
      </c>
      <c r="P183" s="224" t="str">
        <f t="shared" si="137"/>
        <v/>
      </c>
      <c r="Q183" s="224" t="str">
        <f t="shared" si="138"/>
        <v/>
      </c>
      <c r="R183" s="224" t="str">
        <f t="shared" si="139"/>
        <v/>
      </c>
      <c r="S183" s="224" t="str">
        <f t="shared" si="140"/>
        <v/>
      </c>
      <c r="T183" s="175" t="str">
        <f t="shared" si="141"/>
        <v/>
      </c>
      <c r="U183" s="175" t="str">
        <f t="shared" si="142"/>
        <v/>
      </c>
      <c r="V183" s="175" t="str">
        <f t="shared" si="143"/>
        <v/>
      </c>
      <c r="W183" s="175" t="str">
        <f t="shared" si="144"/>
        <v/>
      </c>
      <c r="X183" s="52"/>
      <c r="Y183" s="248"/>
      <c r="Z183" s="186"/>
      <c r="AA183" s="187"/>
      <c r="AB183" s="187"/>
      <c r="AC183" s="187"/>
      <c r="AD183" s="187"/>
      <c r="AE183" s="187"/>
      <c r="AF183" s="187"/>
      <c r="AG183" s="187"/>
      <c r="AH183" s="187"/>
      <c r="AI183" s="187"/>
      <c r="AJ183" s="187"/>
      <c r="AK183" s="187"/>
      <c r="AL183" s="187"/>
      <c r="AM183" s="187"/>
      <c r="AN183" s="187"/>
      <c r="AO183" s="187"/>
      <c r="AP183" s="187"/>
      <c r="AQ183" s="187"/>
      <c r="AR183" s="187"/>
      <c r="AS183" s="187"/>
      <c r="AT183" s="187"/>
      <c r="AU183" s="187"/>
      <c r="AV183" s="187"/>
      <c r="AW183" s="187"/>
      <c r="AX183" s="187"/>
      <c r="AY183" s="187"/>
      <c r="AZ183" s="187"/>
      <c r="BA183" s="187"/>
      <c r="BB183" s="187"/>
      <c r="BC183" s="187"/>
      <c r="BD183" s="187"/>
      <c r="BE183" s="187"/>
      <c r="BF183" s="187"/>
      <c r="BG183" s="187"/>
      <c r="BH183" s="187"/>
      <c r="BI183" s="187"/>
      <c r="BJ183" s="187"/>
      <c r="BK183" s="187"/>
      <c r="BL183" s="187"/>
      <c r="BM183" s="187"/>
      <c r="BN183" s="187"/>
      <c r="BO183" s="187"/>
      <c r="BP183" s="187"/>
      <c r="BQ183" s="187"/>
      <c r="BR183" s="187"/>
      <c r="BS183" s="187"/>
      <c r="BT183" s="187"/>
      <c r="BU183" s="187"/>
      <c r="BV183" s="187"/>
      <c r="BW183" s="187"/>
      <c r="BX183" s="187"/>
      <c r="BY183" s="227"/>
      <c r="BZ183" s="227"/>
      <c r="CA183" s="227"/>
      <c r="CB183" s="227"/>
      <c r="CC183" s="227"/>
      <c r="CD183" s="224"/>
      <c r="CE183" s="224"/>
      <c r="CF183" s="224"/>
      <c r="CG183" s="224"/>
      <c r="CH183" s="224"/>
      <c r="CJ183" s="252" t="str">
        <f t="shared" si="145"/>
        <v/>
      </c>
      <c r="CK183" s="253" t="str">
        <f>IF(CL183="","",IF(ISNUMBER(MATCH(CL183,$CL$6:CL182,0)),"",CJ183))</f>
        <v/>
      </c>
      <c r="CL183" s="181" t="str">
        <f t="shared" si="146"/>
        <v/>
      </c>
      <c r="CM183" s="175" t="str">
        <f t="shared" si="147"/>
        <v/>
      </c>
      <c r="CN183" s="175" t="str">
        <f t="shared" si="148"/>
        <v/>
      </c>
      <c r="CO183" s="175" t="str">
        <f t="shared" si="149"/>
        <v/>
      </c>
      <c r="CP183" s="59"/>
      <c r="CQ183" s="60"/>
      <c r="CR183" s="181" t="str">
        <f>IF(CS183="","",IF(ISNUMBER(MATCH(CS183,$CS$6:CS182,0)),"",CJ183))</f>
        <v/>
      </c>
      <c r="CS183" s="181" t="str">
        <f t="shared" si="127"/>
        <v/>
      </c>
      <c r="CT183" s="177" t="str">
        <f t="shared" si="150"/>
        <v/>
      </c>
      <c r="CU183" s="177" t="str">
        <f t="shared" si="151"/>
        <v/>
      </c>
      <c r="CV183" s="256" t="str">
        <f>IF(CW183="","",IF(ISNUMBER(MATCH(CW183,$CW$6:CW182,0)),"",CJ183))</f>
        <v/>
      </c>
      <c r="CW183" s="181" t="str">
        <f t="shared" si="128"/>
        <v/>
      </c>
      <c r="CX183" s="178" t="str">
        <f t="shared" si="152"/>
        <v/>
      </c>
      <c r="CY183" s="178" t="str">
        <f t="shared" si="153"/>
        <v/>
      </c>
      <c r="CZ183" s="184" t="str">
        <f t="shared" si="154"/>
        <v/>
      </c>
      <c r="DA183" s="68"/>
      <c r="DB183" s="69"/>
      <c r="DC183" s="181" t="str">
        <f>IF(DE183="","",IF(ISNUMBER(MATCH(DE183,$DE$6:DE182,0)),"",CJ183))</f>
        <v/>
      </c>
      <c r="DD183" s="181" t="str">
        <f t="shared" si="171"/>
        <v/>
      </c>
      <c r="DE183" s="181" t="str">
        <f t="shared" si="171"/>
        <v/>
      </c>
      <c r="DF183" s="177" t="str">
        <f t="shared" si="155"/>
        <v/>
      </c>
      <c r="DG183" s="185" t="str">
        <f t="shared" si="156"/>
        <v/>
      </c>
      <c r="DH183" s="77"/>
      <c r="DI183" s="69"/>
      <c r="DJ183" s="181" t="str">
        <f>IF(DL183="","",IF(ISNUMBER(MATCH(DL183,$DL$6:DL182,0)),"",CJ183))</f>
        <v/>
      </c>
      <c r="DK183" s="181" t="str">
        <f t="shared" si="172"/>
        <v/>
      </c>
      <c r="DL183" s="181" t="str">
        <f t="shared" si="172"/>
        <v/>
      </c>
      <c r="DM183" s="177" t="str">
        <f t="shared" si="157"/>
        <v/>
      </c>
      <c r="DN183" s="177" t="str">
        <f t="shared" si="158"/>
        <v/>
      </c>
      <c r="DO183" s="181" t="str">
        <f t="shared" si="129"/>
        <v/>
      </c>
      <c r="DP183" s="51"/>
      <c r="DQ183" s="51"/>
      <c r="DR183" s="51"/>
      <c r="EA183" s="227">
        <f t="shared" si="159"/>
        <v>0</v>
      </c>
      <c r="EB183" s="227">
        <f t="shared" si="130"/>
        <v>1</v>
      </c>
      <c r="EC183" s="227">
        <f t="shared" si="160"/>
        <v>1900</v>
      </c>
      <c r="EE183" s="227" t="str">
        <f t="shared" si="161"/>
        <v/>
      </c>
      <c r="EF183" s="227" t="str">
        <f t="shared" si="131"/>
        <v/>
      </c>
      <c r="EG183" s="227" t="str">
        <f t="shared" si="162"/>
        <v/>
      </c>
      <c r="EI183" s="227" t="str">
        <f t="shared" si="163"/>
        <v/>
      </c>
      <c r="EJ183" s="227" t="str">
        <f t="shared" si="132"/>
        <v/>
      </c>
      <c r="EK183" s="227" t="str">
        <f t="shared" si="164"/>
        <v/>
      </c>
      <c r="EM183" s="227" t="str">
        <f t="shared" si="165"/>
        <v/>
      </c>
      <c r="EN183" s="227" t="str">
        <f t="shared" si="133"/>
        <v/>
      </c>
      <c r="EO183" s="227" t="str">
        <f t="shared" si="166"/>
        <v/>
      </c>
      <c r="EQ183" s="227" t="str">
        <f t="shared" si="167"/>
        <v/>
      </c>
      <c r="ER183" s="227" t="str">
        <f t="shared" si="134"/>
        <v/>
      </c>
      <c r="ES183" s="227" t="str">
        <f t="shared" si="168"/>
        <v/>
      </c>
    </row>
    <row r="184" spans="7:149" x14ac:dyDescent="0.25">
      <c r="G184" s="52"/>
      <c r="H184" s="52"/>
      <c r="I184" s="224" t="str">
        <f t="shared" si="135"/>
        <v/>
      </c>
      <c r="J184" s="224" t="str">
        <f t="shared" si="136"/>
        <v/>
      </c>
      <c r="K184" s="52"/>
      <c r="L184" s="224" t="str">
        <f>IF(P184="","",IF(ISNUMBER(MATCH(P184,$P$6:P183,0)),"",Y184))</f>
        <v/>
      </c>
      <c r="M184" s="224" t="str">
        <f>IF(Q184="","",IF(ISNUMBER(MATCH(Q184,$Q$6:Q183,0)),"",Y184))</f>
        <v/>
      </c>
      <c r="N184" s="224" t="str">
        <f>IF(R184="","",IF(ISNUMBER(MATCH(R184,$R$6:R183,0)),"",Y184))</f>
        <v/>
      </c>
      <c r="O184" s="224" t="str">
        <f>IF(S184="","",IF(ISNUMBER(MATCH(S184,$S$6:S183,0)),"",Y184))</f>
        <v/>
      </c>
      <c r="P184" s="224" t="str">
        <f t="shared" si="137"/>
        <v/>
      </c>
      <c r="Q184" s="224" t="str">
        <f t="shared" si="138"/>
        <v/>
      </c>
      <c r="R184" s="224" t="str">
        <f t="shared" si="139"/>
        <v/>
      </c>
      <c r="S184" s="224" t="str">
        <f t="shared" si="140"/>
        <v/>
      </c>
      <c r="T184" s="175" t="str">
        <f t="shared" si="141"/>
        <v/>
      </c>
      <c r="U184" s="175" t="str">
        <f t="shared" si="142"/>
        <v/>
      </c>
      <c r="V184" s="175" t="str">
        <f t="shared" si="143"/>
        <v/>
      </c>
      <c r="W184" s="175" t="str">
        <f t="shared" si="144"/>
        <v/>
      </c>
      <c r="X184" s="52"/>
      <c r="Y184" s="248"/>
      <c r="Z184" s="186"/>
      <c r="AA184" s="187"/>
      <c r="AB184" s="187"/>
      <c r="AC184" s="187"/>
      <c r="AD184" s="187"/>
      <c r="AE184" s="187"/>
      <c r="AF184" s="187"/>
      <c r="AG184" s="187"/>
      <c r="AH184" s="187"/>
      <c r="AI184" s="187"/>
      <c r="AJ184" s="187"/>
      <c r="AK184" s="187"/>
      <c r="AL184" s="187"/>
      <c r="AM184" s="187"/>
      <c r="AN184" s="187"/>
      <c r="AO184" s="187"/>
      <c r="AP184" s="187"/>
      <c r="AQ184" s="187"/>
      <c r="AR184" s="187"/>
      <c r="AS184" s="187"/>
      <c r="AT184" s="187"/>
      <c r="AU184" s="187"/>
      <c r="AV184" s="187"/>
      <c r="AW184" s="187"/>
      <c r="AX184" s="187"/>
      <c r="AY184" s="187"/>
      <c r="AZ184" s="187"/>
      <c r="BA184" s="187"/>
      <c r="BB184" s="187"/>
      <c r="BC184" s="187"/>
      <c r="BD184" s="187"/>
      <c r="BE184" s="187"/>
      <c r="BF184" s="187"/>
      <c r="BG184" s="187"/>
      <c r="BH184" s="187"/>
      <c r="BI184" s="187"/>
      <c r="BJ184" s="187"/>
      <c r="BK184" s="187"/>
      <c r="BL184" s="187"/>
      <c r="BM184" s="187"/>
      <c r="BN184" s="187"/>
      <c r="BO184" s="187"/>
      <c r="BP184" s="187"/>
      <c r="BQ184" s="187"/>
      <c r="BR184" s="187"/>
      <c r="BS184" s="187"/>
      <c r="BT184" s="187"/>
      <c r="BU184" s="187"/>
      <c r="BV184" s="187"/>
      <c r="BW184" s="187"/>
      <c r="BX184" s="187"/>
      <c r="BY184" s="227"/>
      <c r="BZ184" s="227"/>
      <c r="CA184" s="227"/>
      <c r="CB184" s="227"/>
      <c r="CC184" s="227"/>
      <c r="CD184" s="224"/>
      <c r="CE184" s="224"/>
      <c r="CF184" s="224"/>
      <c r="CG184" s="224"/>
      <c r="CH184" s="224"/>
      <c r="CJ184" s="252" t="str">
        <f t="shared" si="145"/>
        <v/>
      </c>
      <c r="CK184" s="253" t="str">
        <f>IF(CL184="","",IF(ISNUMBER(MATCH(CL184,$CL$6:CL183,0)),"",CJ184))</f>
        <v/>
      </c>
      <c r="CL184" s="181" t="str">
        <f t="shared" si="146"/>
        <v/>
      </c>
      <c r="CM184" s="175" t="str">
        <f t="shared" si="147"/>
        <v/>
      </c>
      <c r="CN184" s="175" t="str">
        <f t="shared" si="148"/>
        <v/>
      </c>
      <c r="CO184" s="175" t="str">
        <f t="shared" si="149"/>
        <v/>
      </c>
      <c r="CP184" s="59"/>
      <c r="CQ184" s="60"/>
      <c r="CR184" s="181" t="str">
        <f>IF(CS184="","",IF(ISNUMBER(MATCH(CS184,$CS$6:CS183,0)),"",CJ184))</f>
        <v/>
      </c>
      <c r="CS184" s="181" t="str">
        <f t="shared" si="127"/>
        <v/>
      </c>
      <c r="CT184" s="177" t="str">
        <f t="shared" si="150"/>
        <v/>
      </c>
      <c r="CU184" s="177" t="str">
        <f t="shared" si="151"/>
        <v/>
      </c>
      <c r="CV184" s="256" t="str">
        <f>IF(CW184="","",IF(ISNUMBER(MATCH(CW184,$CW$6:CW183,0)),"",CJ184))</f>
        <v/>
      </c>
      <c r="CW184" s="181" t="str">
        <f t="shared" si="128"/>
        <v/>
      </c>
      <c r="CX184" s="178" t="str">
        <f t="shared" si="152"/>
        <v/>
      </c>
      <c r="CY184" s="178" t="str">
        <f t="shared" si="153"/>
        <v/>
      </c>
      <c r="CZ184" s="184" t="str">
        <f t="shared" si="154"/>
        <v/>
      </c>
      <c r="DA184" s="68"/>
      <c r="DB184" s="69"/>
      <c r="DC184" s="181" t="str">
        <f>IF(DE184="","",IF(ISNUMBER(MATCH(DE184,$DE$6:DE183,0)),"",CJ184))</f>
        <v/>
      </c>
      <c r="DD184" s="181" t="str">
        <f t="shared" si="171"/>
        <v/>
      </c>
      <c r="DE184" s="181" t="str">
        <f t="shared" si="171"/>
        <v/>
      </c>
      <c r="DF184" s="177" t="str">
        <f t="shared" si="155"/>
        <v/>
      </c>
      <c r="DG184" s="185" t="str">
        <f t="shared" si="156"/>
        <v/>
      </c>
      <c r="DH184" s="77"/>
      <c r="DI184" s="69"/>
      <c r="DJ184" s="181" t="str">
        <f>IF(DL184="","",IF(ISNUMBER(MATCH(DL184,$DL$6:DL183,0)),"",CJ184))</f>
        <v/>
      </c>
      <c r="DK184" s="181" t="str">
        <f t="shared" si="172"/>
        <v/>
      </c>
      <c r="DL184" s="181" t="str">
        <f t="shared" si="172"/>
        <v/>
      </c>
      <c r="DM184" s="177" t="str">
        <f t="shared" si="157"/>
        <v/>
      </c>
      <c r="DN184" s="177" t="str">
        <f t="shared" si="158"/>
        <v/>
      </c>
      <c r="DO184" s="181" t="str">
        <f t="shared" si="129"/>
        <v/>
      </c>
      <c r="DP184" s="51"/>
      <c r="DQ184" s="51"/>
      <c r="DR184" s="51"/>
      <c r="EA184" s="227">
        <f t="shared" si="159"/>
        <v>0</v>
      </c>
      <c r="EB184" s="227">
        <f t="shared" si="130"/>
        <v>1</v>
      </c>
      <c r="EC184" s="227">
        <f t="shared" si="160"/>
        <v>1900</v>
      </c>
      <c r="EE184" s="227" t="str">
        <f t="shared" si="161"/>
        <v/>
      </c>
      <c r="EF184" s="227" t="str">
        <f t="shared" si="131"/>
        <v/>
      </c>
      <c r="EG184" s="227" t="str">
        <f t="shared" si="162"/>
        <v/>
      </c>
      <c r="EI184" s="227" t="str">
        <f t="shared" si="163"/>
        <v/>
      </c>
      <c r="EJ184" s="227" t="str">
        <f t="shared" si="132"/>
        <v/>
      </c>
      <c r="EK184" s="227" t="str">
        <f t="shared" si="164"/>
        <v/>
      </c>
      <c r="EM184" s="227" t="str">
        <f t="shared" si="165"/>
        <v/>
      </c>
      <c r="EN184" s="227" t="str">
        <f t="shared" si="133"/>
        <v/>
      </c>
      <c r="EO184" s="227" t="str">
        <f t="shared" si="166"/>
        <v/>
      </c>
      <c r="EQ184" s="227" t="str">
        <f t="shared" si="167"/>
        <v/>
      </c>
      <c r="ER184" s="227" t="str">
        <f t="shared" si="134"/>
        <v/>
      </c>
      <c r="ES184" s="227" t="str">
        <f t="shared" si="168"/>
        <v/>
      </c>
    </row>
    <row r="185" spans="7:149" x14ac:dyDescent="0.25">
      <c r="G185" s="52"/>
      <c r="H185" s="52"/>
      <c r="I185" s="224" t="str">
        <f t="shared" si="135"/>
        <v/>
      </c>
      <c r="J185" s="224" t="str">
        <f t="shared" si="136"/>
        <v/>
      </c>
      <c r="K185" s="52"/>
      <c r="L185" s="224" t="str">
        <f>IF(P185="","",IF(ISNUMBER(MATCH(P185,$P$6:P184,0)),"",Y185))</f>
        <v/>
      </c>
      <c r="M185" s="224" t="str">
        <f>IF(Q185="","",IF(ISNUMBER(MATCH(Q185,$Q$6:Q184,0)),"",Y185))</f>
        <v/>
      </c>
      <c r="N185" s="224" t="str">
        <f>IF(R185="","",IF(ISNUMBER(MATCH(R185,$R$6:R184,0)),"",Y185))</f>
        <v/>
      </c>
      <c r="O185" s="224" t="str">
        <f>IF(S185="","",IF(ISNUMBER(MATCH(S185,$S$6:S184,0)),"",Y185))</f>
        <v/>
      </c>
      <c r="P185" s="224" t="str">
        <f t="shared" si="137"/>
        <v/>
      </c>
      <c r="Q185" s="224" t="str">
        <f t="shared" si="138"/>
        <v/>
      </c>
      <c r="R185" s="224" t="str">
        <f t="shared" si="139"/>
        <v/>
      </c>
      <c r="S185" s="224" t="str">
        <f t="shared" si="140"/>
        <v/>
      </c>
      <c r="T185" s="175" t="str">
        <f t="shared" si="141"/>
        <v/>
      </c>
      <c r="U185" s="175" t="str">
        <f t="shared" si="142"/>
        <v/>
      </c>
      <c r="V185" s="175" t="str">
        <f t="shared" si="143"/>
        <v/>
      </c>
      <c r="W185" s="175" t="str">
        <f t="shared" si="144"/>
        <v/>
      </c>
      <c r="X185" s="52"/>
      <c r="Y185" s="248"/>
      <c r="Z185" s="186"/>
      <c r="AA185" s="187"/>
      <c r="AB185" s="187"/>
      <c r="AC185" s="187"/>
      <c r="AD185" s="187"/>
      <c r="AE185" s="187"/>
      <c r="AF185" s="187"/>
      <c r="AG185" s="187"/>
      <c r="AH185" s="187"/>
      <c r="AI185" s="187"/>
      <c r="AJ185" s="187"/>
      <c r="AK185" s="187"/>
      <c r="AL185" s="187"/>
      <c r="AM185" s="187"/>
      <c r="AN185" s="187"/>
      <c r="AO185" s="187"/>
      <c r="AP185" s="187"/>
      <c r="AQ185" s="187"/>
      <c r="AR185" s="187"/>
      <c r="AS185" s="187"/>
      <c r="AT185" s="187"/>
      <c r="AU185" s="187"/>
      <c r="AV185" s="187"/>
      <c r="AW185" s="187"/>
      <c r="AX185" s="187"/>
      <c r="AY185" s="187"/>
      <c r="AZ185" s="187"/>
      <c r="BA185" s="187"/>
      <c r="BB185" s="187"/>
      <c r="BC185" s="187"/>
      <c r="BD185" s="187"/>
      <c r="BE185" s="187"/>
      <c r="BF185" s="187"/>
      <c r="BG185" s="187"/>
      <c r="BH185" s="187"/>
      <c r="BI185" s="187"/>
      <c r="BJ185" s="187"/>
      <c r="BK185" s="187"/>
      <c r="BL185" s="187"/>
      <c r="BM185" s="187"/>
      <c r="BN185" s="187"/>
      <c r="BO185" s="187"/>
      <c r="BP185" s="187"/>
      <c r="BQ185" s="187"/>
      <c r="BR185" s="187"/>
      <c r="BS185" s="187"/>
      <c r="BT185" s="187"/>
      <c r="BU185" s="187"/>
      <c r="BV185" s="187"/>
      <c r="BW185" s="187"/>
      <c r="BX185" s="187"/>
      <c r="BY185" s="227"/>
      <c r="BZ185" s="227"/>
      <c r="CA185" s="227"/>
      <c r="CB185" s="227"/>
      <c r="CC185" s="227"/>
      <c r="CD185" s="224"/>
      <c r="CE185" s="224"/>
      <c r="CF185" s="224"/>
      <c r="CG185" s="224"/>
      <c r="CH185" s="224"/>
      <c r="CJ185" s="252" t="str">
        <f t="shared" si="145"/>
        <v/>
      </c>
      <c r="CK185" s="253" t="str">
        <f>IF(CL185="","",IF(ISNUMBER(MATCH(CL185,$CL$6:CL184,0)),"",CJ185))</f>
        <v/>
      </c>
      <c r="CL185" s="181" t="str">
        <f t="shared" si="146"/>
        <v/>
      </c>
      <c r="CM185" s="175" t="str">
        <f t="shared" si="147"/>
        <v/>
      </c>
      <c r="CN185" s="175" t="str">
        <f t="shared" si="148"/>
        <v/>
      </c>
      <c r="CO185" s="175" t="str">
        <f t="shared" si="149"/>
        <v/>
      </c>
      <c r="CP185" s="59"/>
      <c r="CQ185" s="60"/>
      <c r="CR185" s="181" t="str">
        <f>IF(CS185="","",IF(ISNUMBER(MATCH(CS185,$CS$6:CS184,0)),"",CJ185))</f>
        <v/>
      </c>
      <c r="CS185" s="181" t="str">
        <f t="shared" si="127"/>
        <v/>
      </c>
      <c r="CT185" s="177" t="str">
        <f t="shared" si="150"/>
        <v/>
      </c>
      <c r="CU185" s="177" t="str">
        <f t="shared" si="151"/>
        <v/>
      </c>
      <c r="CV185" s="256" t="str">
        <f>IF(CW185="","",IF(ISNUMBER(MATCH(CW185,$CW$6:CW184,0)),"",CJ185))</f>
        <v/>
      </c>
      <c r="CW185" s="181" t="str">
        <f t="shared" si="128"/>
        <v/>
      </c>
      <c r="CX185" s="178" t="str">
        <f t="shared" si="152"/>
        <v/>
      </c>
      <c r="CY185" s="178" t="str">
        <f t="shared" si="153"/>
        <v/>
      </c>
      <c r="CZ185" s="184" t="str">
        <f t="shared" si="154"/>
        <v/>
      </c>
      <c r="DA185" s="68"/>
      <c r="DB185" s="69"/>
      <c r="DC185" s="181" t="str">
        <f>IF(DE185="","",IF(ISNUMBER(MATCH(DE185,$DE$6:DE184,0)),"",CJ185))</f>
        <v/>
      </c>
      <c r="DD185" s="181" t="str">
        <f t="shared" si="171"/>
        <v/>
      </c>
      <c r="DE185" s="181" t="str">
        <f t="shared" si="171"/>
        <v/>
      </c>
      <c r="DF185" s="177" t="str">
        <f t="shared" si="155"/>
        <v/>
      </c>
      <c r="DG185" s="185" t="str">
        <f t="shared" si="156"/>
        <v/>
      </c>
      <c r="DH185" s="77"/>
      <c r="DI185" s="69"/>
      <c r="DJ185" s="181" t="str">
        <f>IF(DL185="","",IF(ISNUMBER(MATCH(DL185,$DL$6:DL184,0)),"",CJ185))</f>
        <v/>
      </c>
      <c r="DK185" s="181" t="str">
        <f t="shared" si="172"/>
        <v/>
      </c>
      <c r="DL185" s="181" t="str">
        <f t="shared" si="172"/>
        <v/>
      </c>
      <c r="DM185" s="177" t="str">
        <f t="shared" si="157"/>
        <v/>
      </c>
      <c r="DN185" s="177" t="str">
        <f t="shared" si="158"/>
        <v/>
      </c>
      <c r="DO185" s="181" t="str">
        <f t="shared" si="129"/>
        <v/>
      </c>
      <c r="DP185" s="51"/>
      <c r="DQ185" s="51"/>
      <c r="DR185" s="51"/>
      <c r="EA185" s="227">
        <f t="shared" si="159"/>
        <v>0</v>
      </c>
      <c r="EB185" s="227">
        <f t="shared" si="130"/>
        <v>1</v>
      </c>
      <c r="EC185" s="227">
        <f t="shared" si="160"/>
        <v>1900</v>
      </c>
      <c r="EE185" s="227" t="str">
        <f t="shared" si="161"/>
        <v/>
      </c>
      <c r="EF185" s="227" t="str">
        <f t="shared" si="131"/>
        <v/>
      </c>
      <c r="EG185" s="227" t="str">
        <f t="shared" si="162"/>
        <v/>
      </c>
      <c r="EI185" s="227" t="str">
        <f t="shared" si="163"/>
        <v/>
      </c>
      <c r="EJ185" s="227" t="str">
        <f t="shared" si="132"/>
        <v/>
      </c>
      <c r="EK185" s="227" t="str">
        <f t="shared" si="164"/>
        <v/>
      </c>
      <c r="EM185" s="227" t="str">
        <f t="shared" si="165"/>
        <v/>
      </c>
      <c r="EN185" s="227" t="str">
        <f t="shared" si="133"/>
        <v/>
      </c>
      <c r="EO185" s="227" t="str">
        <f t="shared" si="166"/>
        <v/>
      </c>
      <c r="EQ185" s="227" t="str">
        <f t="shared" si="167"/>
        <v/>
      </c>
      <c r="ER185" s="227" t="str">
        <f t="shared" si="134"/>
        <v/>
      </c>
      <c r="ES185" s="227" t="str">
        <f t="shared" si="168"/>
        <v/>
      </c>
    </row>
    <row r="186" spans="7:149" x14ac:dyDescent="0.25">
      <c r="G186" s="52"/>
      <c r="H186" s="52"/>
      <c r="I186" s="224" t="str">
        <f t="shared" si="135"/>
        <v/>
      </c>
      <c r="J186" s="224" t="str">
        <f t="shared" si="136"/>
        <v/>
      </c>
      <c r="K186" s="52"/>
      <c r="L186" s="224" t="str">
        <f>IF(P186="","",IF(ISNUMBER(MATCH(P186,$P$6:P185,0)),"",Y186))</f>
        <v/>
      </c>
      <c r="M186" s="224" t="str">
        <f>IF(Q186="","",IF(ISNUMBER(MATCH(Q186,$Q$6:Q185,0)),"",Y186))</f>
        <v/>
      </c>
      <c r="N186" s="224" t="str">
        <f>IF(R186="","",IF(ISNUMBER(MATCH(R186,$R$6:R185,0)),"",Y186))</f>
        <v/>
      </c>
      <c r="O186" s="224" t="str">
        <f>IF(S186="","",IF(ISNUMBER(MATCH(S186,$S$6:S185,0)),"",Y186))</f>
        <v/>
      </c>
      <c r="P186" s="224" t="str">
        <f t="shared" si="137"/>
        <v/>
      </c>
      <c r="Q186" s="224" t="str">
        <f t="shared" si="138"/>
        <v/>
      </c>
      <c r="R186" s="224" t="str">
        <f t="shared" si="139"/>
        <v/>
      </c>
      <c r="S186" s="224" t="str">
        <f t="shared" si="140"/>
        <v/>
      </c>
      <c r="T186" s="175" t="str">
        <f t="shared" si="141"/>
        <v/>
      </c>
      <c r="U186" s="175" t="str">
        <f t="shared" si="142"/>
        <v/>
      </c>
      <c r="V186" s="175" t="str">
        <f t="shared" si="143"/>
        <v/>
      </c>
      <c r="W186" s="175" t="str">
        <f t="shared" si="144"/>
        <v/>
      </c>
      <c r="X186" s="52"/>
      <c r="Y186" s="248"/>
      <c r="Z186" s="186"/>
      <c r="AA186" s="187"/>
      <c r="AB186" s="187"/>
      <c r="AC186" s="187"/>
      <c r="AD186" s="187"/>
      <c r="AE186" s="187"/>
      <c r="AF186" s="187"/>
      <c r="AG186" s="187"/>
      <c r="AH186" s="187"/>
      <c r="AI186" s="187"/>
      <c r="AJ186" s="187"/>
      <c r="AK186" s="187"/>
      <c r="AL186" s="187"/>
      <c r="AM186" s="187"/>
      <c r="AN186" s="187"/>
      <c r="AO186" s="187"/>
      <c r="AP186" s="187"/>
      <c r="AQ186" s="187"/>
      <c r="AR186" s="187"/>
      <c r="AS186" s="187"/>
      <c r="AT186" s="187"/>
      <c r="AU186" s="187"/>
      <c r="AV186" s="187"/>
      <c r="AW186" s="187"/>
      <c r="AX186" s="187"/>
      <c r="AY186" s="187"/>
      <c r="AZ186" s="187"/>
      <c r="BA186" s="187"/>
      <c r="BB186" s="187"/>
      <c r="BC186" s="187"/>
      <c r="BD186" s="187"/>
      <c r="BE186" s="187"/>
      <c r="BF186" s="187"/>
      <c r="BG186" s="187"/>
      <c r="BH186" s="187"/>
      <c r="BI186" s="187"/>
      <c r="BJ186" s="187"/>
      <c r="BK186" s="187"/>
      <c r="BL186" s="187"/>
      <c r="BM186" s="187"/>
      <c r="BN186" s="187"/>
      <c r="BO186" s="187"/>
      <c r="BP186" s="187"/>
      <c r="BQ186" s="187"/>
      <c r="BR186" s="187"/>
      <c r="BS186" s="187"/>
      <c r="BT186" s="187"/>
      <c r="BU186" s="187"/>
      <c r="BV186" s="187"/>
      <c r="BW186" s="187"/>
      <c r="BX186" s="187"/>
      <c r="BY186" s="227"/>
      <c r="BZ186" s="227"/>
      <c r="CA186" s="227"/>
      <c r="CB186" s="227"/>
      <c r="CC186" s="227"/>
      <c r="CD186" s="224"/>
      <c r="CE186" s="224"/>
      <c r="CF186" s="224"/>
      <c r="CG186" s="224"/>
      <c r="CH186" s="224"/>
      <c r="CJ186" s="252" t="str">
        <f t="shared" si="145"/>
        <v/>
      </c>
      <c r="CK186" s="253" t="str">
        <f>IF(CL186="","",IF(ISNUMBER(MATCH(CL186,$CL$6:CL185,0)),"",CJ186))</f>
        <v/>
      </c>
      <c r="CL186" s="181" t="str">
        <f t="shared" si="146"/>
        <v/>
      </c>
      <c r="CM186" s="175" t="str">
        <f t="shared" si="147"/>
        <v/>
      </c>
      <c r="CN186" s="175" t="str">
        <f t="shared" si="148"/>
        <v/>
      </c>
      <c r="CO186" s="175" t="str">
        <f t="shared" si="149"/>
        <v/>
      </c>
      <c r="CP186" s="59"/>
      <c r="CQ186" s="60"/>
      <c r="CR186" s="181" t="str">
        <f>IF(CS186="","",IF(ISNUMBER(MATCH(CS186,$CS$6:CS185,0)),"",CJ186))</f>
        <v/>
      </c>
      <c r="CS186" s="181" t="str">
        <f t="shared" si="127"/>
        <v/>
      </c>
      <c r="CT186" s="177" t="str">
        <f t="shared" si="150"/>
        <v/>
      </c>
      <c r="CU186" s="177" t="str">
        <f t="shared" si="151"/>
        <v/>
      </c>
      <c r="CV186" s="256" t="str">
        <f>IF(CW186="","",IF(ISNUMBER(MATCH(CW186,$CW$6:CW185,0)),"",CJ186))</f>
        <v/>
      </c>
      <c r="CW186" s="181" t="str">
        <f t="shared" si="128"/>
        <v/>
      </c>
      <c r="CX186" s="178" t="str">
        <f t="shared" si="152"/>
        <v/>
      </c>
      <c r="CY186" s="178" t="str">
        <f t="shared" si="153"/>
        <v/>
      </c>
      <c r="CZ186" s="184" t="str">
        <f t="shared" si="154"/>
        <v/>
      </c>
      <c r="DA186" s="68"/>
      <c r="DB186" s="69"/>
      <c r="DC186" s="181" t="str">
        <f>IF(DE186="","",IF(ISNUMBER(MATCH(DE186,$DE$6:DE185,0)),"",CJ186))</f>
        <v/>
      </c>
      <c r="DD186" s="181" t="str">
        <f t="shared" si="171"/>
        <v/>
      </c>
      <c r="DE186" s="181" t="str">
        <f t="shared" si="171"/>
        <v/>
      </c>
      <c r="DF186" s="177" t="str">
        <f t="shared" si="155"/>
        <v/>
      </c>
      <c r="DG186" s="185" t="str">
        <f t="shared" si="156"/>
        <v/>
      </c>
      <c r="DH186" s="77"/>
      <c r="DI186" s="69"/>
      <c r="DJ186" s="181" t="str">
        <f>IF(DL186="","",IF(ISNUMBER(MATCH(DL186,$DL$6:DL185,0)),"",CJ186))</f>
        <v/>
      </c>
      <c r="DK186" s="181" t="str">
        <f t="shared" si="172"/>
        <v/>
      </c>
      <c r="DL186" s="181" t="str">
        <f t="shared" si="172"/>
        <v/>
      </c>
      <c r="DM186" s="177" t="str">
        <f t="shared" si="157"/>
        <v/>
      </c>
      <c r="DN186" s="177" t="str">
        <f t="shared" si="158"/>
        <v/>
      </c>
      <c r="DO186" s="181" t="str">
        <f t="shared" si="129"/>
        <v/>
      </c>
      <c r="DP186" s="51"/>
      <c r="DQ186" s="51"/>
      <c r="DR186" s="51"/>
      <c r="EA186" s="227">
        <f t="shared" si="159"/>
        <v>0</v>
      </c>
      <c r="EB186" s="227">
        <f t="shared" si="130"/>
        <v>1</v>
      </c>
      <c r="EC186" s="227">
        <f t="shared" si="160"/>
        <v>1900</v>
      </c>
      <c r="EE186" s="227" t="str">
        <f t="shared" si="161"/>
        <v/>
      </c>
      <c r="EF186" s="227" t="str">
        <f t="shared" si="131"/>
        <v/>
      </c>
      <c r="EG186" s="227" t="str">
        <f t="shared" si="162"/>
        <v/>
      </c>
      <c r="EI186" s="227" t="str">
        <f t="shared" si="163"/>
        <v/>
      </c>
      <c r="EJ186" s="227" t="str">
        <f t="shared" si="132"/>
        <v/>
      </c>
      <c r="EK186" s="227" t="str">
        <f t="shared" si="164"/>
        <v/>
      </c>
      <c r="EM186" s="227" t="str">
        <f t="shared" si="165"/>
        <v/>
      </c>
      <c r="EN186" s="227" t="str">
        <f t="shared" si="133"/>
        <v/>
      </c>
      <c r="EO186" s="227" t="str">
        <f t="shared" si="166"/>
        <v/>
      </c>
      <c r="EQ186" s="227" t="str">
        <f t="shared" si="167"/>
        <v/>
      </c>
      <c r="ER186" s="227" t="str">
        <f t="shared" si="134"/>
        <v/>
      </c>
      <c r="ES186" s="227" t="str">
        <f t="shared" si="168"/>
        <v/>
      </c>
    </row>
    <row r="187" spans="7:149" x14ac:dyDescent="0.25">
      <c r="G187" s="52"/>
      <c r="H187" s="52"/>
      <c r="I187" s="224" t="str">
        <f t="shared" si="135"/>
        <v/>
      </c>
      <c r="J187" s="224" t="str">
        <f t="shared" si="136"/>
        <v/>
      </c>
      <c r="K187" s="52"/>
      <c r="L187" s="224" t="str">
        <f>IF(P187="","",IF(ISNUMBER(MATCH(P187,$P$6:P186,0)),"",Y187))</f>
        <v/>
      </c>
      <c r="M187" s="224" t="str">
        <f>IF(Q187="","",IF(ISNUMBER(MATCH(Q187,$Q$6:Q186,0)),"",Y187))</f>
        <v/>
      </c>
      <c r="N187" s="224" t="str">
        <f>IF(R187="","",IF(ISNUMBER(MATCH(R187,$R$6:R186,0)),"",Y187))</f>
        <v/>
      </c>
      <c r="O187" s="224" t="str">
        <f>IF(S187="","",IF(ISNUMBER(MATCH(S187,$S$6:S186,0)),"",Y187))</f>
        <v/>
      </c>
      <c r="P187" s="224" t="str">
        <f t="shared" si="137"/>
        <v/>
      </c>
      <c r="Q187" s="224" t="str">
        <f t="shared" si="138"/>
        <v/>
      </c>
      <c r="R187" s="224" t="str">
        <f t="shared" si="139"/>
        <v/>
      </c>
      <c r="S187" s="224" t="str">
        <f t="shared" si="140"/>
        <v/>
      </c>
      <c r="T187" s="175" t="str">
        <f t="shared" si="141"/>
        <v/>
      </c>
      <c r="U187" s="175" t="str">
        <f t="shared" si="142"/>
        <v/>
      </c>
      <c r="V187" s="175" t="str">
        <f t="shared" si="143"/>
        <v/>
      </c>
      <c r="W187" s="175" t="str">
        <f t="shared" si="144"/>
        <v/>
      </c>
      <c r="X187" s="52"/>
      <c r="Y187" s="248"/>
      <c r="Z187" s="186"/>
      <c r="AA187" s="187"/>
      <c r="AB187" s="187"/>
      <c r="AC187" s="187"/>
      <c r="AD187" s="187"/>
      <c r="AE187" s="187"/>
      <c r="AF187" s="187"/>
      <c r="AG187" s="187"/>
      <c r="AH187" s="187"/>
      <c r="AI187" s="187"/>
      <c r="AJ187" s="187"/>
      <c r="AK187" s="187"/>
      <c r="AL187" s="187"/>
      <c r="AM187" s="187"/>
      <c r="AN187" s="187"/>
      <c r="AO187" s="187"/>
      <c r="AP187" s="187"/>
      <c r="AQ187" s="187"/>
      <c r="AR187" s="187"/>
      <c r="AS187" s="187"/>
      <c r="AT187" s="187"/>
      <c r="AU187" s="187"/>
      <c r="AV187" s="187"/>
      <c r="AW187" s="187"/>
      <c r="AX187" s="187"/>
      <c r="AY187" s="187"/>
      <c r="AZ187" s="187"/>
      <c r="BA187" s="187"/>
      <c r="BB187" s="187"/>
      <c r="BC187" s="187"/>
      <c r="BD187" s="187"/>
      <c r="BE187" s="187"/>
      <c r="BF187" s="187"/>
      <c r="BG187" s="187"/>
      <c r="BH187" s="187"/>
      <c r="BI187" s="187"/>
      <c r="BJ187" s="187"/>
      <c r="BK187" s="187"/>
      <c r="BL187" s="187"/>
      <c r="BM187" s="187"/>
      <c r="BN187" s="187"/>
      <c r="BO187" s="187"/>
      <c r="BP187" s="187"/>
      <c r="BQ187" s="187"/>
      <c r="BR187" s="187"/>
      <c r="BS187" s="187"/>
      <c r="BT187" s="187"/>
      <c r="BU187" s="187"/>
      <c r="BV187" s="187"/>
      <c r="BW187" s="187"/>
      <c r="BX187" s="187"/>
      <c r="BY187" s="227"/>
      <c r="BZ187" s="227"/>
      <c r="CA187" s="227"/>
      <c r="CB187" s="227"/>
      <c r="CC187" s="227"/>
      <c r="CD187" s="224"/>
      <c r="CE187" s="224"/>
      <c r="CF187" s="224"/>
      <c r="CG187" s="224"/>
      <c r="CH187" s="224"/>
      <c r="CJ187" s="252" t="str">
        <f t="shared" si="145"/>
        <v/>
      </c>
      <c r="CK187" s="253" t="str">
        <f>IF(CL187="","",IF(ISNUMBER(MATCH(CL187,$CL$6:CL186,0)),"",CJ187))</f>
        <v/>
      </c>
      <c r="CL187" s="181" t="str">
        <f t="shared" si="146"/>
        <v/>
      </c>
      <c r="CM187" s="175" t="str">
        <f t="shared" si="147"/>
        <v/>
      </c>
      <c r="CN187" s="175" t="str">
        <f t="shared" si="148"/>
        <v/>
      </c>
      <c r="CO187" s="175" t="str">
        <f t="shared" si="149"/>
        <v/>
      </c>
      <c r="CP187" s="59"/>
      <c r="CQ187" s="60"/>
      <c r="CR187" s="181" t="str">
        <f>IF(CS187="","",IF(ISNUMBER(MATCH(CS187,$CS$6:CS186,0)),"",CJ187))</f>
        <v/>
      </c>
      <c r="CS187" s="181" t="str">
        <f t="shared" si="127"/>
        <v/>
      </c>
      <c r="CT187" s="177" t="str">
        <f t="shared" si="150"/>
        <v/>
      </c>
      <c r="CU187" s="177" t="str">
        <f t="shared" si="151"/>
        <v/>
      </c>
      <c r="CV187" s="256" t="str">
        <f>IF(CW187="","",IF(ISNUMBER(MATCH(CW187,$CW$6:CW186,0)),"",CJ187))</f>
        <v/>
      </c>
      <c r="CW187" s="181" t="str">
        <f t="shared" si="128"/>
        <v/>
      </c>
      <c r="CX187" s="178" t="str">
        <f t="shared" si="152"/>
        <v/>
      </c>
      <c r="CY187" s="178" t="str">
        <f t="shared" si="153"/>
        <v/>
      </c>
      <c r="CZ187" s="184" t="str">
        <f t="shared" si="154"/>
        <v/>
      </c>
      <c r="DA187" s="68"/>
      <c r="DB187" s="69"/>
      <c r="DC187" s="181" t="str">
        <f>IF(DE187="","",IF(ISNUMBER(MATCH(DE187,$DE$6:DE186,0)),"",CJ187))</f>
        <v/>
      </c>
      <c r="DD187" s="181" t="str">
        <f t="shared" ref="DD187:DE206" si="173">IFERROR(INDEX($AA$7:$BX$1006,$CJ187,DD$6),"")</f>
        <v/>
      </c>
      <c r="DE187" s="181" t="str">
        <f t="shared" si="173"/>
        <v/>
      </c>
      <c r="DF187" s="177" t="str">
        <f t="shared" si="155"/>
        <v/>
      </c>
      <c r="DG187" s="185" t="str">
        <f t="shared" si="156"/>
        <v/>
      </c>
      <c r="DH187" s="77"/>
      <c r="DI187" s="69"/>
      <c r="DJ187" s="181" t="str">
        <f>IF(DL187="","",IF(ISNUMBER(MATCH(DL187,$DL$6:DL186,0)),"",CJ187))</f>
        <v/>
      </c>
      <c r="DK187" s="181" t="str">
        <f t="shared" ref="DK187:DL206" si="174">IFERROR(INDEX($AA$7:$BX$1006,$CJ187,DK$6),"")</f>
        <v/>
      </c>
      <c r="DL187" s="181" t="str">
        <f t="shared" si="174"/>
        <v/>
      </c>
      <c r="DM187" s="177" t="str">
        <f t="shared" si="157"/>
        <v/>
      </c>
      <c r="DN187" s="177" t="str">
        <f t="shared" si="158"/>
        <v/>
      </c>
      <c r="DO187" s="181" t="str">
        <f t="shared" si="129"/>
        <v/>
      </c>
      <c r="DP187" s="51"/>
      <c r="DQ187" s="51"/>
      <c r="DR187" s="51"/>
      <c r="EA187" s="227">
        <f t="shared" si="159"/>
        <v>0</v>
      </c>
      <c r="EB187" s="227">
        <f t="shared" si="130"/>
        <v>1</v>
      </c>
      <c r="EC187" s="227">
        <f t="shared" si="160"/>
        <v>1900</v>
      </c>
      <c r="EE187" s="227" t="str">
        <f t="shared" si="161"/>
        <v/>
      </c>
      <c r="EF187" s="227" t="str">
        <f t="shared" si="131"/>
        <v/>
      </c>
      <c r="EG187" s="227" t="str">
        <f t="shared" si="162"/>
        <v/>
      </c>
      <c r="EI187" s="227" t="str">
        <f t="shared" si="163"/>
        <v/>
      </c>
      <c r="EJ187" s="227" t="str">
        <f t="shared" si="132"/>
        <v/>
      </c>
      <c r="EK187" s="227" t="str">
        <f t="shared" si="164"/>
        <v/>
      </c>
      <c r="EM187" s="227" t="str">
        <f t="shared" si="165"/>
        <v/>
      </c>
      <c r="EN187" s="227" t="str">
        <f t="shared" si="133"/>
        <v/>
      </c>
      <c r="EO187" s="227" t="str">
        <f t="shared" si="166"/>
        <v/>
      </c>
      <c r="EQ187" s="227" t="str">
        <f t="shared" si="167"/>
        <v/>
      </c>
      <c r="ER187" s="227" t="str">
        <f t="shared" si="134"/>
        <v/>
      </c>
      <c r="ES187" s="227" t="str">
        <f t="shared" si="168"/>
        <v/>
      </c>
    </row>
    <row r="188" spans="7:149" x14ac:dyDescent="0.25">
      <c r="G188" s="52"/>
      <c r="H188" s="52"/>
      <c r="I188" s="224" t="str">
        <f t="shared" si="135"/>
        <v/>
      </c>
      <c r="J188" s="224" t="str">
        <f t="shared" si="136"/>
        <v/>
      </c>
      <c r="K188" s="52"/>
      <c r="L188" s="224" t="str">
        <f>IF(P188="","",IF(ISNUMBER(MATCH(P188,$P$6:P187,0)),"",Y188))</f>
        <v/>
      </c>
      <c r="M188" s="224" t="str">
        <f>IF(Q188="","",IF(ISNUMBER(MATCH(Q188,$Q$6:Q187,0)),"",Y188))</f>
        <v/>
      </c>
      <c r="N188" s="224" t="str">
        <f>IF(R188="","",IF(ISNUMBER(MATCH(R188,$R$6:R187,0)),"",Y188))</f>
        <v/>
      </c>
      <c r="O188" s="224" t="str">
        <f>IF(S188="","",IF(ISNUMBER(MATCH(S188,$S$6:S187,0)),"",Y188))</f>
        <v/>
      </c>
      <c r="P188" s="224" t="str">
        <f t="shared" si="137"/>
        <v/>
      </c>
      <c r="Q188" s="224" t="str">
        <f t="shared" si="138"/>
        <v/>
      </c>
      <c r="R188" s="224" t="str">
        <f t="shared" si="139"/>
        <v/>
      </c>
      <c r="S188" s="224" t="str">
        <f t="shared" si="140"/>
        <v/>
      </c>
      <c r="T188" s="175" t="str">
        <f t="shared" si="141"/>
        <v/>
      </c>
      <c r="U188" s="175" t="str">
        <f t="shared" si="142"/>
        <v/>
      </c>
      <c r="V188" s="175" t="str">
        <f t="shared" si="143"/>
        <v/>
      </c>
      <c r="W188" s="175" t="str">
        <f t="shared" si="144"/>
        <v/>
      </c>
      <c r="X188" s="52"/>
      <c r="Y188" s="248"/>
      <c r="Z188" s="186"/>
      <c r="AA188" s="187"/>
      <c r="AB188" s="187"/>
      <c r="AC188" s="187"/>
      <c r="AD188" s="187"/>
      <c r="AE188" s="187"/>
      <c r="AF188" s="187"/>
      <c r="AG188" s="187"/>
      <c r="AH188" s="187"/>
      <c r="AI188" s="187"/>
      <c r="AJ188" s="187"/>
      <c r="AK188" s="187"/>
      <c r="AL188" s="187"/>
      <c r="AM188" s="187"/>
      <c r="AN188" s="187"/>
      <c r="AO188" s="187"/>
      <c r="AP188" s="187"/>
      <c r="AQ188" s="187"/>
      <c r="AR188" s="187"/>
      <c r="AS188" s="187"/>
      <c r="AT188" s="187"/>
      <c r="AU188" s="187"/>
      <c r="AV188" s="187"/>
      <c r="AW188" s="187"/>
      <c r="AX188" s="187"/>
      <c r="AY188" s="187"/>
      <c r="AZ188" s="187"/>
      <c r="BA188" s="187"/>
      <c r="BB188" s="187"/>
      <c r="BC188" s="187"/>
      <c r="BD188" s="187"/>
      <c r="BE188" s="187"/>
      <c r="BF188" s="187"/>
      <c r="BG188" s="187"/>
      <c r="BH188" s="187"/>
      <c r="BI188" s="187"/>
      <c r="BJ188" s="187"/>
      <c r="BK188" s="187"/>
      <c r="BL188" s="187"/>
      <c r="BM188" s="187"/>
      <c r="BN188" s="187"/>
      <c r="BO188" s="187"/>
      <c r="BP188" s="187"/>
      <c r="BQ188" s="187"/>
      <c r="BR188" s="187"/>
      <c r="BS188" s="187"/>
      <c r="BT188" s="187"/>
      <c r="BU188" s="187"/>
      <c r="BV188" s="187"/>
      <c r="BW188" s="187"/>
      <c r="BX188" s="187"/>
      <c r="BY188" s="227"/>
      <c r="BZ188" s="227"/>
      <c r="CA188" s="227"/>
      <c r="CB188" s="227"/>
      <c r="CC188" s="227"/>
      <c r="CD188" s="224"/>
      <c r="CE188" s="224"/>
      <c r="CF188" s="224"/>
      <c r="CG188" s="224"/>
      <c r="CH188" s="224"/>
      <c r="CJ188" s="252" t="str">
        <f t="shared" si="145"/>
        <v/>
      </c>
      <c r="CK188" s="253" t="str">
        <f>IF(CL188="","",IF(ISNUMBER(MATCH(CL188,$CL$6:CL187,0)),"",CJ188))</f>
        <v/>
      </c>
      <c r="CL188" s="181" t="str">
        <f t="shared" si="146"/>
        <v/>
      </c>
      <c r="CM188" s="175" t="str">
        <f t="shared" si="147"/>
        <v/>
      </c>
      <c r="CN188" s="175" t="str">
        <f t="shared" si="148"/>
        <v/>
      </c>
      <c r="CO188" s="175" t="str">
        <f t="shared" si="149"/>
        <v/>
      </c>
      <c r="CP188" s="59"/>
      <c r="CQ188" s="60"/>
      <c r="CR188" s="181" t="str">
        <f>IF(CS188="","",IF(ISNUMBER(MATCH(CS188,$CS$6:CS187,0)),"",CJ188))</f>
        <v/>
      </c>
      <c r="CS188" s="181" t="str">
        <f t="shared" si="127"/>
        <v/>
      </c>
      <c r="CT188" s="177" t="str">
        <f t="shared" si="150"/>
        <v/>
      </c>
      <c r="CU188" s="177" t="str">
        <f t="shared" si="151"/>
        <v/>
      </c>
      <c r="CV188" s="256" t="str">
        <f>IF(CW188="","",IF(ISNUMBER(MATCH(CW188,$CW$6:CW187,0)),"",CJ188))</f>
        <v/>
      </c>
      <c r="CW188" s="181" t="str">
        <f t="shared" si="128"/>
        <v/>
      </c>
      <c r="CX188" s="178" t="str">
        <f t="shared" si="152"/>
        <v/>
      </c>
      <c r="CY188" s="178" t="str">
        <f t="shared" si="153"/>
        <v/>
      </c>
      <c r="CZ188" s="184" t="str">
        <f t="shared" si="154"/>
        <v/>
      </c>
      <c r="DA188" s="68"/>
      <c r="DB188" s="69"/>
      <c r="DC188" s="181" t="str">
        <f>IF(DE188="","",IF(ISNUMBER(MATCH(DE188,$DE$6:DE187,0)),"",CJ188))</f>
        <v/>
      </c>
      <c r="DD188" s="181" t="str">
        <f t="shared" si="173"/>
        <v/>
      </c>
      <c r="DE188" s="181" t="str">
        <f t="shared" si="173"/>
        <v/>
      </c>
      <c r="DF188" s="177" t="str">
        <f t="shared" si="155"/>
        <v/>
      </c>
      <c r="DG188" s="185" t="str">
        <f t="shared" si="156"/>
        <v/>
      </c>
      <c r="DH188" s="77"/>
      <c r="DI188" s="69"/>
      <c r="DJ188" s="181" t="str">
        <f>IF(DL188="","",IF(ISNUMBER(MATCH(DL188,$DL$6:DL187,0)),"",CJ188))</f>
        <v/>
      </c>
      <c r="DK188" s="181" t="str">
        <f t="shared" si="174"/>
        <v/>
      </c>
      <c r="DL188" s="181" t="str">
        <f t="shared" si="174"/>
        <v/>
      </c>
      <c r="DM188" s="177" t="str">
        <f t="shared" si="157"/>
        <v/>
      </c>
      <c r="DN188" s="177" t="str">
        <f t="shared" si="158"/>
        <v/>
      </c>
      <c r="DO188" s="181" t="str">
        <f t="shared" si="129"/>
        <v/>
      </c>
      <c r="DP188" s="51"/>
      <c r="DQ188" s="51"/>
      <c r="DR188" s="51"/>
      <c r="EA188" s="227">
        <f t="shared" si="159"/>
        <v>0</v>
      </c>
      <c r="EB188" s="227">
        <f t="shared" si="130"/>
        <v>1</v>
      </c>
      <c r="EC188" s="227">
        <f t="shared" si="160"/>
        <v>1900</v>
      </c>
      <c r="EE188" s="227" t="str">
        <f t="shared" si="161"/>
        <v/>
      </c>
      <c r="EF188" s="227" t="str">
        <f t="shared" si="131"/>
        <v/>
      </c>
      <c r="EG188" s="227" t="str">
        <f t="shared" si="162"/>
        <v/>
      </c>
      <c r="EI188" s="227" t="str">
        <f t="shared" si="163"/>
        <v/>
      </c>
      <c r="EJ188" s="227" t="str">
        <f t="shared" si="132"/>
        <v/>
      </c>
      <c r="EK188" s="227" t="str">
        <f t="shared" si="164"/>
        <v/>
      </c>
      <c r="EM188" s="227" t="str">
        <f t="shared" si="165"/>
        <v/>
      </c>
      <c r="EN188" s="227" t="str">
        <f t="shared" si="133"/>
        <v/>
      </c>
      <c r="EO188" s="227" t="str">
        <f t="shared" si="166"/>
        <v/>
      </c>
      <c r="EQ188" s="227" t="str">
        <f t="shared" si="167"/>
        <v/>
      </c>
      <c r="ER188" s="227" t="str">
        <f t="shared" si="134"/>
        <v/>
      </c>
      <c r="ES188" s="227" t="str">
        <f t="shared" si="168"/>
        <v/>
      </c>
    </row>
    <row r="189" spans="7:149" x14ac:dyDescent="0.25">
      <c r="G189" s="52"/>
      <c r="H189" s="52"/>
      <c r="I189" s="224" t="str">
        <f t="shared" si="135"/>
        <v/>
      </c>
      <c r="J189" s="224" t="str">
        <f t="shared" si="136"/>
        <v/>
      </c>
      <c r="K189" s="52"/>
      <c r="L189" s="224" t="str">
        <f>IF(P189="","",IF(ISNUMBER(MATCH(P189,$P$6:P188,0)),"",Y189))</f>
        <v/>
      </c>
      <c r="M189" s="224" t="str">
        <f>IF(Q189="","",IF(ISNUMBER(MATCH(Q189,$Q$6:Q188,0)),"",Y189))</f>
        <v/>
      </c>
      <c r="N189" s="224" t="str">
        <f>IF(R189="","",IF(ISNUMBER(MATCH(R189,$R$6:R188,0)),"",Y189))</f>
        <v/>
      </c>
      <c r="O189" s="224" t="str">
        <f>IF(S189="","",IF(ISNUMBER(MATCH(S189,$S$6:S188,0)),"",Y189))</f>
        <v/>
      </c>
      <c r="P189" s="224" t="str">
        <f t="shared" si="137"/>
        <v/>
      </c>
      <c r="Q189" s="224" t="str">
        <f t="shared" si="138"/>
        <v/>
      </c>
      <c r="R189" s="224" t="str">
        <f t="shared" si="139"/>
        <v/>
      </c>
      <c r="S189" s="224" t="str">
        <f t="shared" si="140"/>
        <v/>
      </c>
      <c r="T189" s="175" t="str">
        <f t="shared" si="141"/>
        <v/>
      </c>
      <c r="U189" s="175" t="str">
        <f t="shared" si="142"/>
        <v/>
      </c>
      <c r="V189" s="175" t="str">
        <f t="shared" si="143"/>
        <v/>
      </c>
      <c r="W189" s="175" t="str">
        <f t="shared" si="144"/>
        <v/>
      </c>
      <c r="X189" s="52"/>
      <c r="Y189" s="248"/>
      <c r="Z189" s="186"/>
      <c r="AA189" s="187"/>
      <c r="AB189" s="187"/>
      <c r="AC189" s="187"/>
      <c r="AD189" s="187"/>
      <c r="AE189" s="187"/>
      <c r="AF189" s="187"/>
      <c r="AG189" s="187"/>
      <c r="AH189" s="187"/>
      <c r="AI189" s="187"/>
      <c r="AJ189" s="187"/>
      <c r="AK189" s="187"/>
      <c r="AL189" s="187"/>
      <c r="AM189" s="187"/>
      <c r="AN189" s="187"/>
      <c r="AO189" s="187"/>
      <c r="AP189" s="187"/>
      <c r="AQ189" s="187"/>
      <c r="AR189" s="187"/>
      <c r="AS189" s="187"/>
      <c r="AT189" s="187"/>
      <c r="AU189" s="187"/>
      <c r="AV189" s="187"/>
      <c r="AW189" s="187"/>
      <c r="AX189" s="187"/>
      <c r="AY189" s="187"/>
      <c r="AZ189" s="187"/>
      <c r="BA189" s="187"/>
      <c r="BB189" s="187"/>
      <c r="BC189" s="187"/>
      <c r="BD189" s="187"/>
      <c r="BE189" s="187"/>
      <c r="BF189" s="187"/>
      <c r="BG189" s="187"/>
      <c r="BH189" s="187"/>
      <c r="BI189" s="187"/>
      <c r="BJ189" s="187"/>
      <c r="BK189" s="187"/>
      <c r="BL189" s="187"/>
      <c r="BM189" s="187"/>
      <c r="BN189" s="187"/>
      <c r="BO189" s="187"/>
      <c r="BP189" s="187"/>
      <c r="BQ189" s="187"/>
      <c r="BR189" s="187"/>
      <c r="BS189" s="187"/>
      <c r="BT189" s="187"/>
      <c r="BU189" s="187"/>
      <c r="BV189" s="187"/>
      <c r="BW189" s="187"/>
      <c r="BX189" s="187"/>
      <c r="BY189" s="227"/>
      <c r="BZ189" s="227"/>
      <c r="CA189" s="227"/>
      <c r="CB189" s="227"/>
      <c r="CC189" s="227"/>
      <c r="CD189" s="224"/>
      <c r="CE189" s="224"/>
      <c r="CF189" s="224"/>
      <c r="CG189" s="224"/>
      <c r="CH189" s="224"/>
      <c r="CJ189" s="252" t="str">
        <f t="shared" si="145"/>
        <v/>
      </c>
      <c r="CK189" s="253" t="str">
        <f>IF(CL189="","",IF(ISNUMBER(MATCH(CL189,$CL$6:CL188,0)),"",CJ189))</f>
        <v/>
      </c>
      <c r="CL189" s="181" t="str">
        <f t="shared" si="146"/>
        <v/>
      </c>
      <c r="CM189" s="175" t="str">
        <f t="shared" si="147"/>
        <v/>
      </c>
      <c r="CN189" s="175" t="str">
        <f t="shared" si="148"/>
        <v/>
      </c>
      <c r="CO189" s="175" t="str">
        <f t="shared" si="149"/>
        <v/>
      </c>
      <c r="CP189" s="59"/>
      <c r="CQ189" s="60"/>
      <c r="CR189" s="181" t="str">
        <f>IF(CS189="","",IF(ISNUMBER(MATCH(CS189,$CS$6:CS188,0)),"",CJ189))</f>
        <v/>
      </c>
      <c r="CS189" s="181" t="str">
        <f t="shared" si="127"/>
        <v/>
      </c>
      <c r="CT189" s="177" t="str">
        <f t="shared" si="150"/>
        <v/>
      </c>
      <c r="CU189" s="177" t="str">
        <f t="shared" si="151"/>
        <v/>
      </c>
      <c r="CV189" s="256" t="str">
        <f>IF(CW189="","",IF(ISNUMBER(MATCH(CW189,$CW$6:CW188,0)),"",CJ189))</f>
        <v/>
      </c>
      <c r="CW189" s="181" t="str">
        <f t="shared" si="128"/>
        <v/>
      </c>
      <c r="CX189" s="178" t="str">
        <f t="shared" si="152"/>
        <v/>
      </c>
      <c r="CY189" s="178" t="str">
        <f t="shared" si="153"/>
        <v/>
      </c>
      <c r="CZ189" s="184" t="str">
        <f t="shared" si="154"/>
        <v/>
      </c>
      <c r="DA189" s="68"/>
      <c r="DB189" s="69"/>
      <c r="DC189" s="181" t="str">
        <f>IF(DE189="","",IF(ISNUMBER(MATCH(DE189,$DE$6:DE188,0)),"",CJ189))</f>
        <v/>
      </c>
      <c r="DD189" s="181" t="str">
        <f t="shared" si="173"/>
        <v/>
      </c>
      <c r="DE189" s="181" t="str">
        <f t="shared" si="173"/>
        <v/>
      </c>
      <c r="DF189" s="177" t="str">
        <f t="shared" si="155"/>
        <v/>
      </c>
      <c r="DG189" s="185" t="str">
        <f t="shared" si="156"/>
        <v/>
      </c>
      <c r="DH189" s="77"/>
      <c r="DI189" s="69"/>
      <c r="DJ189" s="181" t="str">
        <f>IF(DL189="","",IF(ISNUMBER(MATCH(DL189,$DL$6:DL188,0)),"",CJ189))</f>
        <v/>
      </c>
      <c r="DK189" s="181" t="str">
        <f t="shared" si="174"/>
        <v/>
      </c>
      <c r="DL189" s="181" t="str">
        <f t="shared" si="174"/>
        <v/>
      </c>
      <c r="DM189" s="177" t="str">
        <f t="shared" si="157"/>
        <v/>
      </c>
      <c r="DN189" s="177" t="str">
        <f t="shared" si="158"/>
        <v/>
      </c>
      <c r="DO189" s="181" t="str">
        <f t="shared" si="129"/>
        <v/>
      </c>
      <c r="DP189" s="51"/>
      <c r="DQ189" s="51"/>
      <c r="DR189" s="51"/>
      <c r="EA189" s="227">
        <f t="shared" si="159"/>
        <v>0</v>
      </c>
      <c r="EB189" s="227">
        <f t="shared" si="130"/>
        <v>1</v>
      </c>
      <c r="EC189" s="227">
        <f t="shared" si="160"/>
        <v>1900</v>
      </c>
      <c r="EE189" s="227" t="str">
        <f t="shared" si="161"/>
        <v/>
      </c>
      <c r="EF189" s="227" t="str">
        <f t="shared" si="131"/>
        <v/>
      </c>
      <c r="EG189" s="227" t="str">
        <f t="shared" si="162"/>
        <v/>
      </c>
      <c r="EI189" s="227" t="str">
        <f t="shared" si="163"/>
        <v/>
      </c>
      <c r="EJ189" s="227" t="str">
        <f t="shared" si="132"/>
        <v/>
      </c>
      <c r="EK189" s="227" t="str">
        <f t="shared" si="164"/>
        <v/>
      </c>
      <c r="EM189" s="227" t="str">
        <f t="shared" si="165"/>
        <v/>
      </c>
      <c r="EN189" s="227" t="str">
        <f t="shared" si="133"/>
        <v/>
      </c>
      <c r="EO189" s="227" t="str">
        <f t="shared" si="166"/>
        <v/>
      </c>
      <c r="EQ189" s="227" t="str">
        <f t="shared" si="167"/>
        <v/>
      </c>
      <c r="ER189" s="227" t="str">
        <f t="shared" si="134"/>
        <v/>
      </c>
      <c r="ES189" s="227" t="str">
        <f t="shared" si="168"/>
        <v/>
      </c>
    </row>
    <row r="190" spans="7:149" x14ac:dyDescent="0.25">
      <c r="G190" s="52"/>
      <c r="H190" s="52"/>
      <c r="I190" s="224" t="str">
        <f t="shared" si="135"/>
        <v/>
      </c>
      <c r="J190" s="224" t="str">
        <f t="shared" si="136"/>
        <v/>
      </c>
      <c r="K190" s="52"/>
      <c r="L190" s="224" t="str">
        <f>IF(P190="","",IF(ISNUMBER(MATCH(P190,$P$6:P189,0)),"",Y190))</f>
        <v/>
      </c>
      <c r="M190" s="224" t="str">
        <f>IF(Q190="","",IF(ISNUMBER(MATCH(Q190,$Q$6:Q189,0)),"",Y190))</f>
        <v/>
      </c>
      <c r="N190" s="224" t="str">
        <f>IF(R190="","",IF(ISNUMBER(MATCH(R190,$R$6:R189,0)),"",Y190))</f>
        <v/>
      </c>
      <c r="O190" s="224" t="str">
        <f>IF(S190="","",IF(ISNUMBER(MATCH(S190,$S$6:S189,0)),"",Y190))</f>
        <v/>
      </c>
      <c r="P190" s="224" t="str">
        <f t="shared" si="137"/>
        <v/>
      </c>
      <c r="Q190" s="224" t="str">
        <f t="shared" si="138"/>
        <v/>
      </c>
      <c r="R190" s="224" t="str">
        <f t="shared" si="139"/>
        <v/>
      </c>
      <c r="S190" s="224" t="str">
        <f t="shared" si="140"/>
        <v/>
      </c>
      <c r="T190" s="175" t="str">
        <f t="shared" si="141"/>
        <v/>
      </c>
      <c r="U190" s="175" t="str">
        <f t="shared" si="142"/>
        <v/>
      </c>
      <c r="V190" s="175" t="str">
        <f t="shared" si="143"/>
        <v/>
      </c>
      <c r="W190" s="175" t="str">
        <f t="shared" si="144"/>
        <v/>
      </c>
      <c r="X190" s="52"/>
      <c r="Y190" s="248"/>
      <c r="Z190" s="186"/>
      <c r="AA190" s="187"/>
      <c r="AB190" s="187"/>
      <c r="AC190" s="187"/>
      <c r="AD190" s="187"/>
      <c r="AE190" s="187"/>
      <c r="AF190" s="187"/>
      <c r="AG190" s="187"/>
      <c r="AH190" s="187"/>
      <c r="AI190" s="187"/>
      <c r="AJ190" s="187"/>
      <c r="AK190" s="187"/>
      <c r="AL190" s="187"/>
      <c r="AM190" s="187"/>
      <c r="AN190" s="187"/>
      <c r="AO190" s="187"/>
      <c r="AP190" s="187"/>
      <c r="AQ190" s="187"/>
      <c r="AR190" s="187"/>
      <c r="AS190" s="187"/>
      <c r="AT190" s="187"/>
      <c r="AU190" s="187"/>
      <c r="AV190" s="187"/>
      <c r="AW190" s="187"/>
      <c r="AX190" s="187"/>
      <c r="AY190" s="187"/>
      <c r="AZ190" s="187"/>
      <c r="BA190" s="187"/>
      <c r="BB190" s="187"/>
      <c r="BC190" s="187"/>
      <c r="BD190" s="187"/>
      <c r="BE190" s="187"/>
      <c r="BF190" s="187"/>
      <c r="BG190" s="187"/>
      <c r="BH190" s="187"/>
      <c r="BI190" s="187"/>
      <c r="BJ190" s="187"/>
      <c r="BK190" s="187"/>
      <c r="BL190" s="187"/>
      <c r="BM190" s="187"/>
      <c r="BN190" s="187"/>
      <c r="BO190" s="187"/>
      <c r="BP190" s="187"/>
      <c r="BQ190" s="187"/>
      <c r="BR190" s="187"/>
      <c r="BS190" s="187"/>
      <c r="BT190" s="187"/>
      <c r="BU190" s="187"/>
      <c r="BV190" s="187"/>
      <c r="BW190" s="187"/>
      <c r="BX190" s="187"/>
      <c r="BY190" s="227"/>
      <c r="BZ190" s="227"/>
      <c r="CA190" s="227"/>
      <c r="CB190" s="227"/>
      <c r="CC190" s="227"/>
      <c r="CD190" s="224"/>
      <c r="CE190" s="224"/>
      <c r="CF190" s="224"/>
      <c r="CG190" s="224"/>
      <c r="CH190" s="224"/>
      <c r="CJ190" s="252" t="str">
        <f t="shared" si="145"/>
        <v/>
      </c>
      <c r="CK190" s="253" t="str">
        <f>IF(CL190="","",IF(ISNUMBER(MATCH(CL190,$CL$6:CL189,0)),"",CJ190))</f>
        <v/>
      </c>
      <c r="CL190" s="181" t="str">
        <f t="shared" si="146"/>
        <v/>
      </c>
      <c r="CM190" s="175" t="str">
        <f t="shared" si="147"/>
        <v/>
      </c>
      <c r="CN190" s="175" t="str">
        <f t="shared" si="148"/>
        <v/>
      </c>
      <c r="CO190" s="175" t="str">
        <f t="shared" si="149"/>
        <v/>
      </c>
      <c r="CP190" s="59"/>
      <c r="CQ190" s="60"/>
      <c r="CR190" s="181" t="str">
        <f>IF(CS190="","",IF(ISNUMBER(MATCH(CS190,$CS$6:CS189,0)),"",CJ190))</f>
        <v/>
      </c>
      <c r="CS190" s="181" t="str">
        <f t="shared" si="127"/>
        <v/>
      </c>
      <c r="CT190" s="177" t="str">
        <f t="shared" si="150"/>
        <v/>
      </c>
      <c r="CU190" s="177" t="str">
        <f t="shared" si="151"/>
        <v/>
      </c>
      <c r="CV190" s="256" t="str">
        <f>IF(CW190="","",IF(ISNUMBER(MATCH(CW190,$CW$6:CW189,0)),"",CJ190))</f>
        <v/>
      </c>
      <c r="CW190" s="181" t="str">
        <f t="shared" si="128"/>
        <v/>
      </c>
      <c r="CX190" s="178" t="str">
        <f t="shared" si="152"/>
        <v/>
      </c>
      <c r="CY190" s="178" t="str">
        <f t="shared" si="153"/>
        <v/>
      </c>
      <c r="CZ190" s="184" t="str">
        <f t="shared" si="154"/>
        <v/>
      </c>
      <c r="DA190" s="68"/>
      <c r="DB190" s="69"/>
      <c r="DC190" s="181" t="str">
        <f>IF(DE190="","",IF(ISNUMBER(MATCH(DE190,$DE$6:DE189,0)),"",CJ190))</f>
        <v/>
      </c>
      <c r="DD190" s="181" t="str">
        <f t="shared" si="173"/>
        <v/>
      </c>
      <c r="DE190" s="181" t="str">
        <f t="shared" si="173"/>
        <v/>
      </c>
      <c r="DF190" s="177" t="str">
        <f t="shared" si="155"/>
        <v/>
      </c>
      <c r="DG190" s="185" t="str">
        <f t="shared" si="156"/>
        <v/>
      </c>
      <c r="DH190" s="77"/>
      <c r="DI190" s="69"/>
      <c r="DJ190" s="181" t="str">
        <f>IF(DL190="","",IF(ISNUMBER(MATCH(DL190,$DL$6:DL189,0)),"",CJ190))</f>
        <v/>
      </c>
      <c r="DK190" s="181" t="str">
        <f t="shared" si="174"/>
        <v/>
      </c>
      <c r="DL190" s="181" t="str">
        <f t="shared" si="174"/>
        <v/>
      </c>
      <c r="DM190" s="177" t="str">
        <f t="shared" si="157"/>
        <v/>
      </c>
      <c r="DN190" s="177" t="str">
        <f t="shared" si="158"/>
        <v/>
      </c>
      <c r="DO190" s="181" t="str">
        <f t="shared" si="129"/>
        <v/>
      </c>
      <c r="DP190" s="51"/>
      <c r="DQ190" s="51"/>
      <c r="DR190" s="51"/>
      <c r="EA190" s="227">
        <f t="shared" si="159"/>
        <v>0</v>
      </c>
      <c r="EB190" s="227">
        <f t="shared" si="130"/>
        <v>1</v>
      </c>
      <c r="EC190" s="227">
        <f t="shared" si="160"/>
        <v>1900</v>
      </c>
      <c r="EE190" s="227" t="str">
        <f t="shared" si="161"/>
        <v/>
      </c>
      <c r="EF190" s="227" t="str">
        <f t="shared" si="131"/>
        <v/>
      </c>
      <c r="EG190" s="227" t="str">
        <f t="shared" si="162"/>
        <v/>
      </c>
      <c r="EI190" s="227" t="str">
        <f t="shared" si="163"/>
        <v/>
      </c>
      <c r="EJ190" s="227" t="str">
        <f t="shared" si="132"/>
        <v/>
      </c>
      <c r="EK190" s="227" t="str">
        <f t="shared" si="164"/>
        <v/>
      </c>
      <c r="EM190" s="227" t="str">
        <f t="shared" si="165"/>
        <v/>
      </c>
      <c r="EN190" s="227" t="str">
        <f t="shared" si="133"/>
        <v/>
      </c>
      <c r="EO190" s="227" t="str">
        <f t="shared" si="166"/>
        <v/>
      </c>
      <c r="EQ190" s="227" t="str">
        <f t="shared" si="167"/>
        <v/>
      </c>
      <c r="ER190" s="227" t="str">
        <f t="shared" si="134"/>
        <v/>
      </c>
      <c r="ES190" s="227" t="str">
        <f t="shared" si="168"/>
        <v/>
      </c>
    </row>
    <row r="191" spans="7:149" x14ac:dyDescent="0.25">
      <c r="G191" s="52"/>
      <c r="H191" s="52"/>
      <c r="I191" s="224" t="str">
        <f t="shared" si="135"/>
        <v/>
      </c>
      <c r="J191" s="224" t="str">
        <f t="shared" si="136"/>
        <v/>
      </c>
      <c r="K191" s="52"/>
      <c r="L191" s="224" t="str">
        <f>IF(P191="","",IF(ISNUMBER(MATCH(P191,$P$6:P190,0)),"",Y191))</f>
        <v/>
      </c>
      <c r="M191" s="224" t="str">
        <f>IF(Q191="","",IF(ISNUMBER(MATCH(Q191,$Q$6:Q190,0)),"",Y191))</f>
        <v/>
      </c>
      <c r="N191" s="224" t="str">
        <f>IF(R191="","",IF(ISNUMBER(MATCH(R191,$R$6:R190,0)),"",Y191))</f>
        <v/>
      </c>
      <c r="O191" s="224" t="str">
        <f>IF(S191="","",IF(ISNUMBER(MATCH(S191,$S$6:S190,0)),"",Y191))</f>
        <v/>
      </c>
      <c r="P191" s="224" t="str">
        <f t="shared" si="137"/>
        <v/>
      </c>
      <c r="Q191" s="224" t="str">
        <f t="shared" si="138"/>
        <v/>
      </c>
      <c r="R191" s="224" t="str">
        <f t="shared" si="139"/>
        <v/>
      </c>
      <c r="S191" s="224" t="str">
        <f t="shared" si="140"/>
        <v/>
      </c>
      <c r="T191" s="175" t="str">
        <f t="shared" si="141"/>
        <v/>
      </c>
      <c r="U191" s="175" t="str">
        <f t="shared" si="142"/>
        <v/>
      </c>
      <c r="V191" s="175" t="str">
        <f t="shared" si="143"/>
        <v/>
      </c>
      <c r="W191" s="175" t="str">
        <f t="shared" si="144"/>
        <v/>
      </c>
      <c r="X191" s="52"/>
      <c r="Y191" s="248"/>
      <c r="Z191" s="186"/>
      <c r="AA191" s="187"/>
      <c r="AB191" s="187"/>
      <c r="AC191" s="187"/>
      <c r="AD191" s="187"/>
      <c r="AE191" s="187"/>
      <c r="AF191" s="187"/>
      <c r="AG191" s="187"/>
      <c r="AH191" s="187"/>
      <c r="AI191" s="187"/>
      <c r="AJ191" s="187"/>
      <c r="AK191" s="187"/>
      <c r="AL191" s="187"/>
      <c r="AM191" s="187"/>
      <c r="AN191" s="187"/>
      <c r="AO191" s="187"/>
      <c r="AP191" s="187"/>
      <c r="AQ191" s="187"/>
      <c r="AR191" s="187"/>
      <c r="AS191" s="187"/>
      <c r="AT191" s="187"/>
      <c r="AU191" s="187"/>
      <c r="AV191" s="187"/>
      <c r="AW191" s="187"/>
      <c r="AX191" s="187"/>
      <c r="AY191" s="187"/>
      <c r="AZ191" s="187"/>
      <c r="BA191" s="187"/>
      <c r="BB191" s="187"/>
      <c r="BC191" s="187"/>
      <c r="BD191" s="187"/>
      <c r="BE191" s="187"/>
      <c r="BF191" s="187"/>
      <c r="BG191" s="187"/>
      <c r="BH191" s="187"/>
      <c r="BI191" s="187"/>
      <c r="BJ191" s="187"/>
      <c r="BK191" s="187"/>
      <c r="BL191" s="187"/>
      <c r="BM191" s="187"/>
      <c r="BN191" s="187"/>
      <c r="BO191" s="187"/>
      <c r="BP191" s="187"/>
      <c r="BQ191" s="187"/>
      <c r="BR191" s="187"/>
      <c r="BS191" s="187"/>
      <c r="BT191" s="187"/>
      <c r="BU191" s="187"/>
      <c r="BV191" s="187"/>
      <c r="BW191" s="187"/>
      <c r="BX191" s="187"/>
      <c r="BY191" s="227"/>
      <c r="BZ191" s="227"/>
      <c r="CA191" s="227"/>
      <c r="CB191" s="227"/>
      <c r="CC191" s="227"/>
      <c r="CD191" s="224"/>
      <c r="CE191" s="224"/>
      <c r="CF191" s="224"/>
      <c r="CG191" s="224"/>
      <c r="CH191" s="224"/>
      <c r="CJ191" s="252" t="str">
        <f t="shared" si="145"/>
        <v/>
      </c>
      <c r="CK191" s="253" t="str">
        <f>IF(CL191="","",IF(ISNUMBER(MATCH(CL191,$CL$6:CL190,0)),"",CJ191))</f>
        <v/>
      </c>
      <c r="CL191" s="181" t="str">
        <f t="shared" si="146"/>
        <v/>
      </c>
      <c r="CM191" s="175" t="str">
        <f t="shared" si="147"/>
        <v/>
      </c>
      <c r="CN191" s="175" t="str">
        <f t="shared" si="148"/>
        <v/>
      </c>
      <c r="CO191" s="175" t="str">
        <f t="shared" si="149"/>
        <v/>
      </c>
      <c r="CP191" s="59"/>
      <c r="CQ191" s="60"/>
      <c r="CR191" s="181" t="str">
        <f>IF(CS191="","",IF(ISNUMBER(MATCH(CS191,$CS$6:CS190,0)),"",CJ191))</f>
        <v/>
      </c>
      <c r="CS191" s="181" t="str">
        <f t="shared" si="127"/>
        <v/>
      </c>
      <c r="CT191" s="177" t="str">
        <f t="shared" si="150"/>
        <v/>
      </c>
      <c r="CU191" s="177" t="str">
        <f t="shared" si="151"/>
        <v/>
      </c>
      <c r="CV191" s="256" t="str">
        <f>IF(CW191="","",IF(ISNUMBER(MATCH(CW191,$CW$6:CW190,0)),"",CJ191))</f>
        <v/>
      </c>
      <c r="CW191" s="181" t="str">
        <f t="shared" si="128"/>
        <v/>
      </c>
      <c r="CX191" s="178" t="str">
        <f t="shared" si="152"/>
        <v/>
      </c>
      <c r="CY191" s="178" t="str">
        <f t="shared" si="153"/>
        <v/>
      </c>
      <c r="CZ191" s="184" t="str">
        <f t="shared" si="154"/>
        <v/>
      </c>
      <c r="DA191" s="68"/>
      <c r="DB191" s="69"/>
      <c r="DC191" s="181" t="str">
        <f>IF(DE191="","",IF(ISNUMBER(MATCH(DE191,$DE$6:DE190,0)),"",CJ191))</f>
        <v/>
      </c>
      <c r="DD191" s="181" t="str">
        <f t="shared" si="173"/>
        <v/>
      </c>
      <c r="DE191" s="181" t="str">
        <f t="shared" si="173"/>
        <v/>
      </c>
      <c r="DF191" s="177" t="str">
        <f t="shared" si="155"/>
        <v/>
      </c>
      <c r="DG191" s="185" t="str">
        <f t="shared" si="156"/>
        <v/>
      </c>
      <c r="DH191" s="77"/>
      <c r="DI191" s="69"/>
      <c r="DJ191" s="181" t="str">
        <f>IF(DL191="","",IF(ISNUMBER(MATCH(DL191,$DL$6:DL190,0)),"",CJ191))</f>
        <v/>
      </c>
      <c r="DK191" s="181" t="str">
        <f t="shared" si="174"/>
        <v/>
      </c>
      <c r="DL191" s="181" t="str">
        <f t="shared" si="174"/>
        <v/>
      </c>
      <c r="DM191" s="177" t="str">
        <f t="shared" si="157"/>
        <v/>
      </c>
      <c r="DN191" s="177" t="str">
        <f t="shared" si="158"/>
        <v/>
      </c>
      <c r="DO191" s="181" t="str">
        <f t="shared" si="129"/>
        <v/>
      </c>
      <c r="DP191" s="51"/>
      <c r="DQ191" s="51"/>
      <c r="DR191" s="51"/>
      <c r="EA191" s="227">
        <f t="shared" si="159"/>
        <v>0</v>
      </c>
      <c r="EB191" s="227">
        <f t="shared" si="130"/>
        <v>1</v>
      </c>
      <c r="EC191" s="227">
        <f t="shared" si="160"/>
        <v>1900</v>
      </c>
      <c r="EE191" s="227" t="str">
        <f t="shared" si="161"/>
        <v/>
      </c>
      <c r="EF191" s="227" t="str">
        <f t="shared" si="131"/>
        <v/>
      </c>
      <c r="EG191" s="227" t="str">
        <f t="shared" si="162"/>
        <v/>
      </c>
      <c r="EI191" s="227" t="str">
        <f t="shared" si="163"/>
        <v/>
      </c>
      <c r="EJ191" s="227" t="str">
        <f t="shared" si="132"/>
        <v/>
      </c>
      <c r="EK191" s="227" t="str">
        <f t="shared" si="164"/>
        <v/>
      </c>
      <c r="EM191" s="227" t="str">
        <f t="shared" si="165"/>
        <v/>
      </c>
      <c r="EN191" s="227" t="str">
        <f t="shared" si="133"/>
        <v/>
      </c>
      <c r="EO191" s="227" t="str">
        <f t="shared" si="166"/>
        <v/>
      </c>
      <c r="EQ191" s="227" t="str">
        <f t="shared" si="167"/>
        <v/>
      </c>
      <c r="ER191" s="227" t="str">
        <f t="shared" si="134"/>
        <v/>
      </c>
      <c r="ES191" s="227" t="str">
        <f t="shared" si="168"/>
        <v/>
      </c>
    </row>
    <row r="192" spans="7:149" x14ac:dyDescent="0.25">
      <c r="G192" s="52"/>
      <c r="H192" s="52"/>
      <c r="I192" s="224" t="str">
        <f t="shared" si="135"/>
        <v/>
      </c>
      <c r="J192" s="224" t="str">
        <f t="shared" si="136"/>
        <v/>
      </c>
      <c r="K192" s="52"/>
      <c r="L192" s="224" t="str">
        <f>IF(P192="","",IF(ISNUMBER(MATCH(P192,$P$6:P191,0)),"",Y192))</f>
        <v/>
      </c>
      <c r="M192" s="224" t="str">
        <f>IF(Q192="","",IF(ISNUMBER(MATCH(Q192,$Q$6:Q191,0)),"",Y192))</f>
        <v/>
      </c>
      <c r="N192" s="224" t="str">
        <f>IF(R192="","",IF(ISNUMBER(MATCH(R192,$R$6:R191,0)),"",Y192))</f>
        <v/>
      </c>
      <c r="O192" s="224" t="str">
        <f>IF(S192="","",IF(ISNUMBER(MATCH(S192,$S$6:S191,0)),"",Y192))</f>
        <v/>
      </c>
      <c r="P192" s="224" t="str">
        <f t="shared" si="137"/>
        <v/>
      </c>
      <c r="Q192" s="224" t="str">
        <f t="shared" si="138"/>
        <v/>
      </c>
      <c r="R192" s="224" t="str">
        <f t="shared" si="139"/>
        <v/>
      </c>
      <c r="S192" s="224" t="str">
        <f t="shared" si="140"/>
        <v/>
      </c>
      <c r="T192" s="175" t="str">
        <f t="shared" si="141"/>
        <v/>
      </c>
      <c r="U192" s="175" t="str">
        <f t="shared" si="142"/>
        <v/>
      </c>
      <c r="V192" s="175" t="str">
        <f t="shared" si="143"/>
        <v/>
      </c>
      <c r="W192" s="175" t="str">
        <f t="shared" si="144"/>
        <v/>
      </c>
      <c r="X192" s="52"/>
      <c r="Y192" s="248"/>
      <c r="Z192" s="186"/>
      <c r="AA192" s="187"/>
      <c r="AB192" s="187"/>
      <c r="AC192" s="187"/>
      <c r="AD192" s="187"/>
      <c r="AE192" s="187"/>
      <c r="AF192" s="187"/>
      <c r="AG192" s="187"/>
      <c r="AH192" s="187"/>
      <c r="AI192" s="187"/>
      <c r="AJ192" s="187"/>
      <c r="AK192" s="187"/>
      <c r="AL192" s="187"/>
      <c r="AM192" s="187"/>
      <c r="AN192" s="187"/>
      <c r="AO192" s="187"/>
      <c r="AP192" s="187"/>
      <c r="AQ192" s="187"/>
      <c r="AR192" s="187"/>
      <c r="AS192" s="187"/>
      <c r="AT192" s="187"/>
      <c r="AU192" s="187"/>
      <c r="AV192" s="187"/>
      <c r="AW192" s="187"/>
      <c r="AX192" s="187"/>
      <c r="AY192" s="187"/>
      <c r="AZ192" s="187"/>
      <c r="BA192" s="187"/>
      <c r="BB192" s="187"/>
      <c r="BC192" s="187"/>
      <c r="BD192" s="187"/>
      <c r="BE192" s="187"/>
      <c r="BF192" s="187"/>
      <c r="BG192" s="187"/>
      <c r="BH192" s="187"/>
      <c r="BI192" s="187"/>
      <c r="BJ192" s="187"/>
      <c r="BK192" s="187"/>
      <c r="BL192" s="187"/>
      <c r="BM192" s="187"/>
      <c r="BN192" s="187"/>
      <c r="BO192" s="187"/>
      <c r="BP192" s="187"/>
      <c r="BQ192" s="187"/>
      <c r="BR192" s="187"/>
      <c r="BS192" s="187"/>
      <c r="BT192" s="187"/>
      <c r="BU192" s="187"/>
      <c r="BV192" s="187"/>
      <c r="BW192" s="187"/>
      <c r="BX192" s="187"/>
      <c r="BY192" s="227"/>
      <c r="BZ192" s="227"/>
      <c r="CA192" s="227"/>
      <c r="CB192" s="227"/>
      <c r="CC192" s="227"/>
      <c r="CD192" s="224"/>
      <c r="CE192" s="224"/>
      <c r="CF192" s="224"/>
      <c r="CG192" s="224"/>
      <c r="CH192" s="224"/>
      <c r="CJ192" s="252" t="str">
        <f t="shared" si="145"/>
        <v/>
      </c>
      <c r="CK192" s="253" t="str">
        <f>IF(CL192="","",IF(ISNUMBER(MATCH(CL192,$CL$6:CL191,0)),"",CJ192))</f>
        <v/>
      </c>
      <c r="CL192" s="181" t="str">
        <f t="shared" si="146"/>
        <v/>
      </c>
      <c r="CM192" s="175" t="str">
        <f t="shared" si="147"/>
        <v/>
      </c>
      <c r="CN192" s="175" t="str">
        <f t="shared" si="148"/>
        <v/>
      </c>
      <c r="CO192" s="175" t="str">
        <f t="shared" si="149"/>
        <v/>
      </c>
      <c r="CP192" s="59"/>
      <c r="CQ192" s="60"/>
      <c r="CR192" s="181" t="str">
        <f>IF(CS192="","",IF(ISNUMBER(MATCH(CS192,$CS$6:CS191,0)),"",CJ192))</f>
        <v/>
      </c>
      <c r="CS192" s="181" t="str">
        <f t="shared" si="127"/>
        <v/>
      </c>
      <c r="CT192" s="177" t="str">
        <f t="shared" si="150"/>
        <v/>
      </c>
      <c r="CU192" s="177" t="str">
        <f t="shared" si="151"/>
        <v/>
      </c>
      <c r="CV192" s="256" t="str">
        <f>IF(CW192="","",IF(ISNUMBER(MATCH(CW192,$CW$6:CW191,0)),"",CJ192))</f>
        <v/>
      </c>
      <c r="CW192" s="181" t="str">
        <f t="shared" si="128"/>
        <v/>
      </c>
      <c r="CX192" s="178" t="str">
        <f t="shared" si="152"/>
        <v/>
      </c>
      <c r="CY192" s="178" t="str">
        <f t="shared" si="153"/>
        <v/>
      </c>
      <c r="CZ192" s="184" t="str">
        <f t="shared" si="154"/>
        <v/>
      </c>
      <c r="DA192" s="68"/>
      <c r="DB192" s="69"/>
      <c r="DC192" s="181" t="str">
        <f>IF(DE192="","",IF(ISNUMBER(MATCH(DE192,$DE$6:DE191,0)),"",CJ192))</f>
        <v/>
      </c>
      <c r="DD192" s="181" t="str">
        <f t="shared" si="173"/>
        <v/>
      </c>
      <c r="DE192" s="181" t="str">
        <f t="shared" si="173"/>
        <v/>
      </c>
      <c r="DF192" s="177" t="str">
        <f t="shared" si="155"/>
        <v/>
      </c>
      <c r="DG192" s="185" t="str">
        <f t="shared" si="156"/>
        <v/>
      </c>
      <c r="DH192" s="77"/>
      <c r="DI192" s="69"/>
      <c r="DJ192" s="181" t="str">
        <f>IF(DL192="","",IF(ISNUMBER(MATCH(DL192,$DL$6:DL191,0)),"",CJ192))</f>
        <v/>
      </c>
      <c r="DK192" s="181" t="str">
        <f t="shared" si="174"/>
        <v/>
      </c>
      <c r="DL192" s="181" t="str">
        <f t="shared" si="174"/>
        <v/>
      </c>
      <c r="DM192" s="177" t="str">
        <f t="shared" si="157"/>
        <v/>
      </c>
      <c r="DN192" s="177" t="str">
        <f t="shared" si="158"/>
        <v/>
      </c>
      <c r="DO192" s="181" t="str">
        <f t="shared" si="129"/>
        <v/>
      </c>
      <c r="DP192" s="51"/>
      <c r="DQ192" s="51"/>
      <c r="DR192" s="51"/>
      <c r="EA192" s="227">
        <f t="shared" si="159"/>
        <v>0</v>
      </c>
      <c r="EB192" s="227">
        <f t="shared" si="130"/>
        <v>1</v>
      </c>
      <c r="EC192" s="227">
        <f t="shared" si="160"/>
        <v>1900</v>
      </c>
      <c r="EE192" s="227" t="str">
        <f t="shared" si="161"/>
        <v/>
      </c>
      <c r="EF192" s="227" t="str">
        <f t="shared" si="131"/>
        <v/>
      </c>
      <c r="EG192" s="227" t="str">
        <f t="shared" si="162"/>
        <v/>
      </c>
      <c r="EI192" s="227" t="str">
        <f t="shared" si="163"/>
        <v/>
      </c>
      <c r="EJ192" s="227" t="str">
        <f t="shared" si="132"/>
        <v/>
      </c>
      <c r="EK192" s="227" t="str">
        <f t="shared" si="164"/>
        <v/>
      </c>
      <c r="EM192" s="227" t="str">
        <f t="shared" si="165"/>
        <v/>
      </c>
      <c r="EN192" s="227" t="str">
        <f t="shared" si="133"/>
        <v/>
      </c>
      <c r="EO192" s="227" t="str">
        <f t="shared" si="166"/>
        <v/>
      </c>
      <c r="EQ192" s="227" t="str">
        <f t="shared" si="167"/>
        <v/>
      </c>
      <c r="ER192" s="227" t="str">
        <f t="shared" si="134"/>
        <v/>
      </c>
      <c r="ES192" s="227" t="str">
        <f t="shared" si="168"/>
        <v/>
      </c>
    </row>
    <row r="193" spans="7:149" x14ac:dyDescent="0.25">
      <c r="G193" s="52"/>
      <c r="H193" s="52"/>
      <c r="I193" s="224" t="str">
        <f t="shared" si="135"/>
        <v/>
      </c>
      <c r="J193" s="224" t="str">
        <f t="shared" si="136"/>
        <v/>
      </c>
      <c r="K193" s="52"/>
      <c r="L193" s="224" t="str">
        <f>IF(P193="","",IF(ISNUMBER(MATCH(P193,$P$6:P192,0)),"",Y193))</f>
        <v/>
      </c>
      <c r="M193" s="224" t="str">
        <f>IF(Q193="","",IF(ISNUMBER(MATCH(Q193,$Q$6:Q192,0)),"",Y193))</f>
        <v/>
      </c>
      <c r="N193" s="224" t="str">
        <f>IF(R193="","",IF(ISNUMBER(MATCH(R193,$R$6:R192,0)),"",Y193))</f>
        <v/>
      </c>
      <c r="O193" s="224" t="str">
        <f>IF(S193="","",IF(ISNUMBER(MATCH(S193,$S$6:S192,0)),"",Y193))</f>
        <v/>
      </c>
      <c r="P193" s="224" t="str">
        <f t="shared" si="137"/>
        <v/>
      </c>
      <c r="Q193" s="224" t="str">
        <f t="shared" si="138"/>
        <v/>
      </c>
      <c r="R193" s="224" t="str">
        <f t="shared" si="139"/>
        <v/>
      </c>
      <c r="S193" s="224" t="str">
        <f t="shared" si="140"/>
        <v/>
      </c>
      <c r="T193" s="175" t="str">
        <f t="shared" si="141"/>
        <v/>
      </c>
      <c r="U193" s="175" t="str">
        <f t="shared" si="142"/>
        <v/>
      </c>
      <c r="V193" s="175" t="str">
        <f t="shared" si="143"/>
        <v/>
      </c>
      <c r="W193" s="175" t="str">
        <f t="shared" si="144"/>
        <v/>
      </c>
      <c r="X193" s="52"/>
      <c r="Y193" s="248"/>
      <c r="Z193" s="186"/>
      <c r="AA193" s="187"/>
      <c r="AB193" s="187"/>
      <c r="AC193" s="187"/>
      <c r="AD193" s="187"/>
      <c r="AE193" s="187"/>
      <c r="AF193" s="187"/>
      <c r="AG193" s="187"/>
      <c r="AH193" s="187"/>
      <c r="AI193" s="187"/>
      <c r="AJ193" s="187"/>
      <c r="AK193" s="187"/>
      <c r="AL193" s="187"/>
      <c r="AM193" s="187"/>
      <c r="AN193" s="187"/>
      <c r="AO193" s="187"/>
      <c r="AP193" s="187"/>
      <c r="AQ193" s="187"/>
      <c r="AR193" s="187"/>
      <c r="AS193" s="187"/>
      <c r="AT193" s="187"/>
      <c r="AU193" s="187"/>
      <c r="AV193" s="187"/>
      <c r="AW193" s="187"/>
      <c r="AX193" s="187"/>
      <c r="AY193" s="187"/>
      <c r="AZ193" s="187"/>
      <c r="BA193" s="187"/>
      <c r="BB193" s="187"/>
      <c r="BC193" s="187"/>
      <c r="BD193" s="187"/>
      <c r="BE193" s="187"/>
      <c r="BF193" s="187"/>
      <c r="BG193" s="187"/>
      <c r="BH193" s="187"/>
      <c r="BI193" s="187"/>
      <c r="BJ193" s="187"/>
      <c r="BK193" s="187"/>
      <c r="BL193" s="187"/>
      <c r="BM193" s="187"/>
      <c r="BN193" s="187"/>
      <c r="BO193" s="187"/>
      <c r="BP193" s="187"/>
      <c r="BQ193" s="187"/>
      <c r="BR193" s="187"/>
      <c r="BS193" s="187"/>
      <c r="BT193" s="187"/>
      <c r="BU193" s="187"/>
      <c r="BV193" s="187"/>
      <c r="BW193" s="187"/>
      <c r="BX193" s="187"/>
      <c r="BY193" s="227"/>
      <c r="BZ193" s="227"/>
      <c r="CA193" s="227"/>
      <c r="CB193" s="227"/>
      <c r="CC193" s="227"/>
      <c r="CD193" s="224"/>
      <c r="CE193" s="224"/>
      <c r="CF193" s="224"/>
      <c r="CG193" s="224"/>
      <c r="CH193" s="224"/>
      <c r="CJ193" s="252" t="str">
        <f t="shared" si="145"/>
        <v/>
      </c>
      <c r="CK193" s="253" t="str">
        <f>IF(CL193="","",IF(ISNUMBER(MATCH(CL193,$CL$6:CL192,0)),"",CJ193))</f>
        <v/>
      </c>
      <c r="CL193" s="181" t="str">
        <f t="shared" si="146"/>
        <v/>
      </c>
      <c r="CM193" s="175" t="str">
        <f t="shared" si="147"/>
        <v/>
      </c>
      <c r="CN193" s="175" t="str">
        <f t="shared" si="148"/>
        <v/>
      </c>
      <c r="CO193" s="175" t="str">
        <f t="shared" si="149"/>
        <v/>
      </c>
      <c r="CP193" s="59"/>
      <c r="CQ193" s="60"/>
      <c r="CR193" s="181" t="str">
        <f>IF(CS193="","",IF(ISNUMBER(MATCH(CS193,$CS$6:CS192,0)),"",CJ193))</f>
        <v/>
      </c>
      <c r="CS193" s="181" t="str">
        <f t="shared" si="127"/>
        <v/>
      </c>
      <c r="CT193" s="177" t="str">
        <f t="shared" si="150"/>
        <v/>
      </c>
      <c r="CU193" s="177" t="str">
        <f t="shared" si="151"/>
        <v/>
      </c>
      <c r="CV193" s="256" t="str">
        <f>IF(CW193="","",IF(ISNUMBER(MATCH(CW193,$CW$6:CW192,0)),"",CJ193))</f>
        <v/>
      </c>
      <c r="CW193" s="181" t="str">
        <f t="shared" si="128"/>
        <v/>
      </c>
      <c r="CX193" s="178" t="str">
        <f t="shared" si="152"/>
        <v/>
      </c>
      <c r="CY193" s="178" t="str">
        <f t="shared" si="153"/>
        <v/>
      </c>
      <c r="CZ193" s="184" t="str">
        <f t="shared" si="154"/>
        <v/>
      </c>
      <c r="DA193" s="68"/>
      <c r="DB193" s="69"/>
      <c r="DC193" s="181" t="str">
        <f>IF(DE193="","",IF(ISNUMBER(MATCH(DE193,$DE$6:DE192,0)),"",CJ193))</f>
        <v/>
      </c>
      <c r="DD193" s="181" t="str">
        <f t="shared" si="173"/>
        <v/>
      </c>
      <c r="DE193" s="181" t="str">
        <f t="shared" si="173"/>
        <v/>
      </c>
      <c r="DF193" s="177" t="str">
        <f t="shared" si="155"/>
        <v/>
      </c>
      <c r="DG193" s="185" t="str">
        <f t="shared" si="156"/>
        <v/>
      </c>
      <c r="DH193" s="77"/>
      <c r="DI193" s="69"/>
      <c r="DJ193" s="181" t="str">
        <f>IF(DL193="","",IF(ISNUMBER(MATCH(DL193,$DL$6:DL192,0)),"",CJ193))</f>
        <v/>
      </c>
      <c r="DK193" s="181" t="str">
        <f t="shared" si="174"/>
        <v/>
      </c>
      <c r="DL193" s="181" t="str">
        <f t="shared" si="174"/>
        <v/>
      </c>
      <c r="DM193" s="177" t="str">
        <f t="shared" si="157"/>
        <v/>
      </c>
      <c r="DN193" s="177" t="str">
        <f t="shared" si="158"/>
        <v/>
      </c>
      <c r="DO193" s="181" t="str">
        <f t="shared" si="129"/>
        <v/>
      </c>
      <c r="DP193" s="51"/>
      <c r="DQ193" s="51"/>
      <c r="DR193" s="51"/>
      <c r="EA193" s="227">
        <f t="shared" si="159"/>
        <v>0</v>
      </c>
      <c r="EB193" s="227">
        <f t="shared" si="130"/>
        <v>1</v>
      </c>
      <c r="EC193" s="227">
        <f t="shared" si="160"/>
        <v>1900</v>
      </c>
      <c r="EE193" s="227" t="str">
        <f t="shared" si="161"/>
        <v/>
      </c>
      <c r="EF193" s="227" t="str">
        <f t="shared" si="131"/>
        <v/>
      </c>
      <c r="EG193" s="227" t="str">
        <f t="shared" si="162"/>
        <v/>
      </c>
      <c r="EI193" s="227" t="str">
        <f t="shared" si="163"/>
        <v/>
      </c>
      <c r="EJ193" s="227" t="str">
        <f t="shared" si="132"/>
        <v/>
      </c>
      <c r="EK193" s="227" t="str">
        <f t="shared" si="164"/>
        <v/>
      </c>
      <c r="EM193" s="227" t="str">
        <f t="shared" si="165"/>
        <v/>
      </c>
      <c r="EN193" s="227" t="str">
        <f t="shared" si="133"/>
        <v/>
      </c>
      <c r="EO193" s="227" t="str">
        <f t="shared" si="166"/>
        <v/>
      </c>
      <c r="EQ193" s="227" t="str">
        <f t="shared" si="167"/>
        <v/>
      </c>
      <c r="ER193" s="227" t="str">
        <f t="shared" si="134"/>
        <v/>
      </c>
      <c r="ES193" s="227" t="str">
        <f t="shared" si="168"/>
        <v/>
      </c>
    </row>
    <row r="194" spans="7:149" x14ac:dyDescent="0.25">
      <c r="G194" s="52"/>
      <c r="H194" s="52"/>
      <c r="I194" s="224" t="str">
        <f t="shared" si="135"/>
        <v/>
      </c>
      <c r="J194" s="224" t="str">
        <f t="shared" si="136"/>
        <v/>
      </c>
      <c r="K194" s="52"/>
      <c r="L194" s="224" t="str">
        <f>IF(P194="","",IF(ISNUMBER(MATCH(P194,$P$6:P193,0)),"",Y194))</f>
        <v/>
      </c>
      <c r="M194" s="224" t="str">
        <f>IF(Q194="","",IF(ISNUMBER(MATCH(Q194,$Q$6:Q193,0)),"",Y194))</f>
        <v/>
      </c>
      <c r="N194" s="224" t="str">
        <f>IF(R194="","",IF(ISNUMBER(MATCH(R194,$R$6:R193,0)),"",Y194))</f>
        <v/>
      </c>
      <c r="O194" s="224" t="str">
        <f>IF(S194="","",IF(ISNUMBER(MATCH(S194,$S$6:S193,0)),"",Y194))</f>
        <v/>
      </c>
      <c r="P194" s="224" t="str">
        <f t="shared" si="137"/>
        <v/>
      </c>
      <c r="Q194" s="224" t="str">
        <f t="shared" si="138"/>
        <v/>
      </c>
      <c r="R194" s="224" t="str">
        <f t="shared" si="139"/>
        <v/>
      </c>
      <c r="S194" s="224" t="str">
        <f t="shared" si="140"/>
        <v/>
      </c>
      <c r="T194" s="175" t="str">
        <f t="shared" si="141"/>
        <v/>
      </c>
      <c r="U194" s="175" t="str">
        <f t="shared" si="142"/>
        <v/>
      </c>
      <c r="V194" s="175" t="str">
        <f t="shared" si="143"/>
        <v/>
      </c>
      <c r="W194" s="175" t="str">
        <f t="shared" si="144"/>
        <v/>
      </c>
      <c r="X194" s="52"/>
      <c r="Y194" s="248"/>
      <c r="Z194" s="186"/>
      <c r="AA194" s="187"/>
      <c r="AB194" s="187"/>
      <c r="AC194" s="187"/>
      <c r="AD194" s="187"/>
      <c r="AE194" s="187"/>
      <c r="AF194" s="187"/>
      <c r="AG194" s="187"/>
      <c r="AH194" s="187"/>
      <c r="AI194" s="187"/>
      <c r="AJ194" s="187"/>
      <c r="AK194" s="187"/>
      <c r="AL194" s="187"/>
      <c r="AM194" s="187"/>
      <c r="AN194" s="187"/>
      <c r="AO194" s="187"/>
      <c r="AP194" s="187"/>
      <c r="AQ194" s="187"/>
      <c r="AR194" s="187"/>
      <c r="AS194" s="187"/>
      <c r="AT194" s="187"/>
      <c r="AU194" s="187"/>
      <c r="AV194" s="187"/>
      <c r="AW194" s="187"/>
      <c r="AX194" s="187"/>
      <c r="AY194" s="187"/>
      <c r="AZ194" s="187"/>
      <c r="BA194" s="187"/>
      <c r="BB194" s="187"/>
      <c r="BC194" s="187"/>
      <c r="BD194" s="187"/>
      <c r="BE194" s="187"/>
      <c r="BF194" s="187"/>
      <c r="BG194" s="187"/>
      <c r="BH194" s="187"/>
      <c r="BI194" s="187"/>
      <c r="BJ194" s="187"/>
      <c r="BK194" s="187"/>
      <c r="BL194" s="187"/>
      <c r="BM194" s="187"/>
      <c r="BN194" s="187"/>
      <c r="BO194" s="187"/>
      <c r="BP194" s="187"/>
      <c r="BQ194" s="187"/>
      <c r="BR194" s="187"/>
      <c r="BS194" s="187"/>
      <c r="BT194" s="187"/>
      <c r="BU194" s="187"/>
      <c r="BV194" s="187"/>
      <c r="BW194" s="187"/>
      <c r="BX194" s="187"/>
      <c r="BY194" s="227"/>
      <c r="BZ194" s="227"/>
      <c r="CA194" s="227"/>
      <c r="CB194" s="227"/>
      <c r="CC194" s="227"/>
      <c r="CD194" s="224"/>
      <c r="CE194" s="224"/>
      <c r="CF194" s="224"/>
      <c r="CG194" s="224"/>
      <c r="CH194" s="224"/>
      <c r="CJ194" s="252" t="str">
        <f t="shared" si="145"/>
        <v/>
      </c>
      <c r="CK194" s="253" t="str">
        <f>IF(CL194="","",IF(ISNUMBER(MATCH(CL194,$CL$6:CL193,0)),"",CJ194))</f>
        <v/>
      </c>
      <c r="CL194" s="181" t="str">
        <f t="shared" si="146"/>
        <v/>
      </c>
      <c r="CM194" s="175" t="str">
        <f t="shared" si="147"/>
        <v/>
      </c>
      <c r="CN194" s="175" t="str">
        <f t="shared" si="148"/>
        <v/>
      </c>
      <c r="CO194" s="175" t="str">
        <f t="shared" si="149"/>
        <v/>
      </c>
      <c r="CP194" s="59"/>
      <c r="CQ194" s="60"/>
      <c r="CR194" s="181" t="str">
        <f>IF(CS194="","",IF(ISNUMBER(MATCH(CS194,$CS$6:CS193,0)),"",CJ194))</f>
        <v/>
      </c>
      <c r="CS194" s="181" t="str">
        <f t="shared" si="127"/>
        <v/>
      </c>
      <c r="CT194" s="177" t="str">
        <f t="shared" si="150"/>
        <v/>
      </c>
      <c r="CU194" s="177" t="str">
        <f t="shared" si="151"/>
        <v/>
      </c>
      <c r="CV194" s="256" t="str">
        <f>IF(CW194="","",IF(ISNUMBER(MATCH(CW194,$CW$6:CW193,0)),"",CJ194))</f>
        <v/>
      </c>
      <c r="CW194" s="181" t="str">
        <f t="shared" si="128"/>
        <v/>
      </c>
      <c r="CX194" s="178" t="str">
        <f t="shared" si="152"/>
        <v/>
      </c>
      <c r="CY194" s="178" t="str">
        <f t="shared" si="153"/>
        <v/>
      </c>
      <c r="CZ194" s="184" t="str">
        <f t="shared" si="154"/>
        <v/>
      </c>
      <c r="DA194" s="68"/>
      <c r="DB194" s="69"/>
      <c r="DC194" s="181" t="str">
        <f>IF(DE194="","",IF(ISNUMBER(MATCH(DE194,$DE$6:DE193,0)),"",CJ194))</f>
        <v/>
      </c>
      <c r="DD194" s="181" t="str">
        <f t="shared" si="173"/>
        <v/>
      </c>
      <c r="DE194" s="181" t="str">
        <f t="shared" si="173"/>
        <v/>
      </c>
      <c r="DF194" s="177" t="str">
        <f t="shared" si="155"/>
        <v/>
      </c>
      <c r="DG194" s="185" t="str">
        <f t="shared" si="156"/>
        <v/>
      </c>
      <c r="DH194" s="77"/>
      <c r="DI194" s="69"/>
      <c r="DJ194" s="181" t="str">
        <f>IF(DL194="","",IF(ISNUMBER(MATCH(DL194,$DL$6:DL193,0)),"",CJ194))</f>
        <v/>
      </c>
      <c r="DK194" s="181" t="str">
        <f t="shared" si="174"/>
        <v/>
      </c>
      <c r="DL194" s="181" t="str">
        <f t="shared" si="174"/>
        <v/>
      </c>
      <c r="DM194" s="177" t="str">
        <f t="shared" si="157"/>
        <v/>
      </c>
      <c r="DN194" s="177" t="str">
        <f t="shared" si="158"/>
        <v/>
      </c>
      <c r="DO194" s="181" t="str">
        <f t="shared" si="129"/>
        <v/>
      </c>
      <c r="DP194" s="51"/>
      <c r="DQ194" s="51"/>
      <c r="DR194" s="51"/>
      <c r="EA194" s="227">
        <f t="shared" si="159"/>
        <v>0</v>
      </c>
      <c r="EB194" s="227">
        <f t="shared" si="130"/>
        <v>1</v>
      </c>
      <c r="EC194" s="227">
        <f t="shared" si="160"/>
        <v>1900</v>
      </c>
      <c r="EE194" s="227" t="str">
        <f t="shared" si="161"/>
        <v/>
      </c>
      <c r="EF194" s="227" t="str">
        <f t="shared" si="131"/>
        <v/>
      </c>
      <c r="EG194" s="227" t="str">
        <f t="shared" si="162"/>
        <v/>
      </c>
      <c r="EI194" s="227" t="str">
        <f t="shared" si="163"/>
        <v/>
      </c>
      <c r="EJ194" s="227" t="str">
        <f t="shared" si="132"/>
        <v/>
      </c>
      <c r="EK194" s="227" t="str">
        <f t="shared" si="164"/>
        <v/>
      </c>
      <c r="EM194" s="227" t="str">
        <f t="shared" si="165"/>
        <v/>
      </c>
      <c r="EN194" s="227" t="str">
        <f t="shared" si="133"/>
        <v/>
      </c>
      <c r="EO194" s="227" t="str">
        <f t="shared" si="166"/>
        <v/>
      </c>
      <c r="EQ194" s="227" t="str">
        <f t="shared" si="167"/>
        <v/>
      </c>
      <c r="ER194" s="227" t="str">
        <f t="shared" si="134"/>
        <v/>
      </c>
      <c r="ES194" s="227" t="str">
        <f t="shared" si="168"/>
        <v/>
      </c>
    </row>
    <row r="195" spans="7:149" x14ac:dyDescent="0.25">
      <c r="G195" s="52"/>
      <c r="H195" s="52"/>
      <c r="I195" s="224" t="str">
        <f t="shared" si="135"/>
        <v/>
      </c>
      <c r="J195" s="224" t="str">
        <f t="shared" si="136"/>
        <v/>
      </c>
      <c r="K195" s="52"/>
      <c r="L195" s="224" t="str">
        <f>IF(P195="","",IF(ISNUMBER(MATCH(P195,$P$6:P194,0)),"",Y195))</f>
        <v/>
      </c>
      <c r="M195" s="224" t="str">
        <f>IF(Q195="","",IF(ISNUMBER(MATCH(Q195,$Q$6:Q194,0)),"",Y195))</f>
        <v/>
      </c>
      <c r="N195" s="224" t="str">
        <f>IF(R195="","",IF(ISNUMBER(MATCH(R195,$R$6:R194,0)),"",Y195))</f>
        <v/>
      </c>
      <c r="O195" s="224" t="str">
        <f>IF(S195="","",IF(ISNUMBER(MATCH(S195,$S$6:S194,0)),"",Y195))</f>
        <v/>
      </c>
      <c r="P195" s="224" t="str">
        <f t="shared" si="137"/>
        <v/>
      </c>
      <c r="Q195" s="224" t="str">
        <f t="shared" si="138"/>
        <v/>
      </c>
      <c r="R195" s="224" t="str">
        <f t="shared" si="139"/>
        <v/>
      </c>
      <c r="S195" s="224" t="str">
        <f t="shared" si="140"/>
        <v/>
      </c>
      <c r="T195" s="175" t="str">
        <f t="shared" si="141"/>
        <v/>
      </c>
      <c r="U195" s="175" t="str">
        <f t="shared" si="142"/>
        <v/>
      </c>
      <c r="V195" s="175" t="str">
        <f t="shared" si="143"/>
        <v/>
      </c>
      <c r="W195" s="175" t="str">
        <f t="shared" si="144"/>
        <v/>
      </c>
      <c r="X195" s="52"/>
      <c r="Y195" s="248"/>
      <c r="Z195" s="186"/>
      <c r="AA195" s="187"/>
      <c r="AB195" s="187"/>
      <c r="AC195" s="187"/>
      <c r="AD195" s="187"/>
      <c r="AE195" s="187"/>
      <c r="AF195" s="187"/>
      <c r="AG195" s="187"/>
      <c r="AH195" s="187"/>
      <c r="AI195" s="187"/>
      <c r="AJ195" s="187"/>
      <c r="AK195" s="187"/>
      <c r="AL195" s="187"/>
      <c r="AM195" s="187"/>
      <c r="AN195" s="187"/>
      <c r="AO195" s="187"/>
      <c r="AP195" s="187"/>
      <c r="AQ195" s="187"/>
      <c r="AR195" s="187"/>
      <c r="AS195" s="187"/>
      <c r="AT195" s="187"/>
      <c r="AU195" s="187"/>
      <c r="AV195" s="187"/>
      <c r="AW195" s="187"/>
      <c r="AX195" s="187"/>
      <c r="AY195" s="187"/>
      <c r="AZ195" s="187"/>
      <c r="BA195" s="187"/>
      <c r="BB195" s="187"/>
      <c r="BC195" s="187"/>
      <c r="BD195" s="187"/>
      <c r="BE195" s="187"/>
      <c r="BF195" s="187"/>
      <c r="BG195" s="187"/>
      <c r="BH195" s="187"/>
      <c r="BI195" s="187"/>
      <c r="BJ195" s="187"/>
      <c r="BK195" s="187"/>
      <c r="BL195" s="187"/>
      <c r="BM195" s="187"/>
      <c r="BN195" s="187"/>
      <c r="BO195" s="187"/>
      <c r="BP195" s="187"/>
      <c r="BQ195" s="187"/>
      <c r="BR195" s="187"/>
      <c r="BS195" s="187"/>
      <c r="BT195" s="187"/>
      <c r="BU195" s="187"/>
      <c r="BV195" s="187"/>
      <c r="BW195" s="187"/>
      <c r="BX195" s="187"/>
      <c r="BY195" s="227"/>
      <c r="BZ195" s="227"/>
      <c r="CA195" s="227"/>
      <c r="CB195" s="227"/>
      <c r="CC195" s="227"/>
      <c r="CD195" s="224"/>
      <c r="CE195" s="224"/>
      <c r="CF195" s="224"/>
      <c r="CG195" s="224"/>
      <c r="CH195" s="224"/>
      <c r="CJ195" s="252" t="str">
        <f t="shared" si="145"/>
        <v/>
      </c>
      <c r="CK195" s="253" t="str">
        <f>IF(CL195="","",IF(ISNUMBER(MATCH(CL195,$CL$6:CL194,0)),"",CJ195))</f>
        <v/>
      </c>
      <c r="CL195" s="181" t="str">
        <f t="shared" si="146"/>
        <v/>
      </c>
      <c r="CM195" s="175" t="str">
        <f t="shared" si="147"/>
        <v/>
      </c>
      <c r="CN195" s="175" t="str">
        <f t="shared" si="148"/>
        <v/>
      </c>
      <c r="CO195" s="175" t="str">
        <f t="shared" si="149"/>
        <v/>
      </c>
      <c r="CP195" s="59"/>
      <c r="CQ195" s="60"/>
      <c r="CR195" s="181" t="str">
        <f>IF(CS195="","",IF(ISNUMBER(MATCH(CS195,$CS$6:CS194,0)),"",CJ195))</f>
        <v/>
      </c>
      <c r="CS195" s="181" t="str">
        <f t="shared" si="127"/>
        <v/>
      </c>
      <c r="CT195" s="177" t="str">
        <f t="shared" si="150"/>
        <v/>
      </c>
      <c r="CU195" s="177" t="str">
        <f t="shared" si="151"/>
        <v/>
      </c>
      <c r="CV195" s="256" t="str">
        <f>IF(CW195="","",IF(ISNUMBER(MATCH(CW195,$CW$6:CW194,0)),"",CJ195))</f>
        <v/>
      </c>
      <c r="CW195" s="181" t="str">
        <f t="shared" si="128"/>
        <v/>
      </c>
      <c r="CX195" s="178" t="str">
        <f t="shared" si="152"/>
        <v/>
      </c>
      <c r="CY195" s="178" t="str">
        <f t="shared" si="153"/>
        <v/>
      </c>
      <c r="CZ195" s="184" t="str">
        <f t="shared" si="154"/>
        <v/>
      </c>
      <c r="DA195" s="68"/>
      <c r="DB195" s="69"/>
      <c r="DC195" s="181" t="str">
        <f>IF(DE195="","",IF(ISNUMBER(MATCH(DE195,$DE$6:DE194,0)),"",CJ195))</f>
        <v/>
      </c>
      <c r="DD195" s="181" t="str">
        <f t="shared" si="173"/>
        <v/>
      </c>
      <c r="DE195" s="181" t="str">
        <f t="shared" si="173"/>
        <v/>
      </c>
      <c r="DF195" s="177" t="str">
        <f t="shared" si="155"/>
        <v/>
      </c>
      <c r="DG195" s="185" t="str">
        <f t="shared" si="156"/>
        <v/>
      </c>
      <c r="DH195" s="77"/>
      <c r="DI195" s="69"/>
      <c r="DJ195" s="181" t="str">
        <f>IF(DL195="","",IF(ISNUMBER(MATCH(DL195,$DL$6:DL194,0)),"",CJ195))</f>
        <v/>
      </c>
      <c r="DK195" s="181" t="str">
        <f t="shared" si="174"/>
        <v/>
      </c>
      <c r="DL195" s="181" t="str">
        <f t="shared" si="174"/>
        <v/>
      </c>
      <c r="DM195" s="177" t="str">
        <f t="shared" si="157"/>
        <v/>
      </c>
      <c r="DN195" s="177" t="str">
        <f t="shared" si="158"/>
        <v/>
      </c>
      <c r="DO195" s="181" t="str">
        <f t="shared" si="129"/>
        <v/>
      </c>
      <c r="DP195" s="51"/>
      <c r="DQ195" s="51"/>
      <c r="DR195" s="51"/>
      <c r="EA195" s="227">
        <f t="shared" si="159"/>
        <v>0</v>
      </c>
      <c r="EB195" s="227">
        <f t="shared" si="130"/>
        <v>1</v>
      </c>
      <c r="EC195" s="227">
        <f t="shared" si="160"/>
        <v>1900</v>
      </c>
      <c r="EE195" s="227" t="str">
        <f t="shared" si="161"/>
        <v/>
      </c>
      <c r="EF195" s="227" t="str">
        <f t="shared" si="131"/>
        <v/>
      </c>
      <c r="EG195" s="227" t="str">
        <f t="shared" si="162"/>
        <v/>
      </c>
      <c r="EI195" s="227" t="str">
        <f t="shared" si="163"/>
        <v/>
      </c>
      <c r="EJ195" s="227" t="str">
        <f t="shared" si="132"/>
        <v/>
      </c>
      <c r="EK195" s="227" t="str">
        <f t="shared" si="164"/>
        <v/>
      </c>
      <c r="EM195" s="227" t="str">
        <f t="shared" si="165"/>
        <v/>
      </c>
      <c r="EN195" s="227" t="str">
        <f t="shared" si="133"/>
        <v/>
      </c>
      <c r="EO195" s="227" t="str">
        <f t="shared" si="166"/>
        <v/>
      </c>
      <c r="EQ195" s="227" t="str">
        <f t="shared" si="167"/>
        <v/>
      </c>
      <c r="ER195" s="227" t="str">
        <f t="shared" si="134"/>
        <v/>
      </c>
      <c r="ES195" s="227" t="str">
        <f t="shared" si="168"/>
        <v/>
      </c>
    </row>
    <row r="196" spans="7:149" x14ac:dyDescent="0.25">
      <c r="G196" s="52"/>
      <c r="H196" s="52"/>
      <c r="I196" s="224" t="str">
        <f t="shared" si="135"/>
        <v/>
      </c>
      <c r="J196" s="224" t="str">
        <f t="shared" si="136"/>
        <v/>
      </c>
      <c r="K196" s="52"/>
      <c r="L196" s="224" t="str">
        <f>IF(P196="","",IF(ISNUMBER(MATCH(P196,$P$6:P195,0)),"",Y196))</f>
        <v/>
      </c>
      <c r="M196" s="224" t="str">
        <f>IF(Q196="","",IF(ISNUMBER(MATCH(Q196,$Q$6:Q195,0)),"",Y196))</f>
        <v/>
      </c>
      <c r="N196" s="224" t="str">
        <f>IF(R196="","",IF(ISNUMBER(MATCH(R196,$R$6:R195,0)),"",Y196))</f>
        <v/>
      </c>
      <c r="O196" s="224" t="str">
        <f>IF(S196="","",IF(ISNUMBER(MATCH(S196,$S$6:S195,0)),"",Y196))</f>
        <v/>
      </c>
      <c r="P196" s="224" t="str">
        <f t="shared" si="137"/>
        <v/>
      </c>
      <c r="Q196" s="224" t="str">
        <f t="shared" si="138"/>
        <v/>
      </c>
      <c r="R196" s="224" t="str">
        <f t="shared" si="139"/>
        <v/>
      </c>
      <c r="S196" s="224" t="str">
        <f t="shared" si="140"/>
        <v/>
      </c>
      <c r="T196" s="175" t="str">
        <f t="shared" si="141"/>
        <v/>
      </c>
      <c r="U196" s="175" t="str">
        <f t="shared" si="142"/>
        <v/>
      </c>
      <c r="V196" s="175" t="str">
        <f t="shared" si="143"/>
        <v/>
      </c>
      <c r="W196" s="175" t="str">
        <f t="shared" si="144"/>
        <v/>
      </c>
      <c r="X196" s="52"/>
      <c r="Y196" s="248"/>
      <c r="Z196" s="186"/>
      <c r="AA196" s="187"/>
      <c r="AB196" s="187"/>
      <c r="AC196" s="187"/>
      <c r="AD196" s="187"/>
      <c r="AE196" s="187"/>
      <c r="AF196" s="187"/>
      <c r="AG196" s="187"/>
      <c r="AH196" s="187"/>
      <c r="AI196" s="187"/>
      <c r="AJ196" s="187"/>
      <c r="AK196" s="187"/>
      <c r="AL196" s="187"/>
      <c r="AM196" s="187"/>
      <c r="AN196" s="187"/>
      <c r="AO196" s="187"/>
      <c r="AP196" s="187"/>
      <c r="AQ196" s="187"/>
      <c r="AR196" s="187"/>
      <c r="AS196" s="187"/>
      <c r="AT196" s="187"/>
      <c r="AU196" s="187"/>
      <c r="AV196" s="187"/>
      <c r="AW196" s="187"/>
      <c r="AX196" s="187"/>
      <c r="AY196" s="187"/>
      <c r="AZ196" s="187"/>
      <c r="BA196" s="187"/>
      <c r="BB196" s="187"/>
      <c r="BC196" s="187"/>
      <c r="BD196" s="187"/>
      <c r="BE196" s="187"/>
      <c r="BF196" s="187"/>
      <c r="BG196" s="187"/>
      <c r="BH196" s="187"/>
      <c r="BI196" s="187"/>
      <c r="BJ196" s="187"/>
      <c r="BK196" s="187"/>
      <c r="BL196" s="187"/>
      <c r="BM196" s="187"/>
      <c r="BN196" s="187"/>
      <c r="BO196" s="187"/>
      <c r="BP196" s="187"/>
      <c r="BQ196" s="187"/>
      <c r="BR196" s="187"/>
      <c r="BS196" s="187"/>
      <c r="BT196" s="187"/>
      <c r="BU196" s="187"/>
      <c r="BV196" s="187"/>
      <c r="BW196" s="187"/>
      <c r="BX196" s="187"/>
      <c r="BY196" s="227"/>
      <c r="BZ196" s="227"/>
      <c r="CA196" s="227"/>
      <c r="CB196" s="227"/>
      <c r="CC196" s="227"/>
      <c r="CD196" s="224"/>
      <c r="CE196" s="224"/>
      <c r="CF196" s="224"/>
      <c r="CG196" s="224"/>
      <c r="CH196" s="224"/>
      <c r="CJ196" s="252" t="str">
        <f t="shared" si="145"/>
        <v/>
      </c>
      <c r="CK196" s="253" t="str">
        <f>IF(CL196="","",IF(ISNUMBER(MATCH(CL196,$CL$6:CL195,0)),"",CJ196))</f>
        <v/>
      </c>
      <c r="CL196" s="181" t="str">
        <f t="shared" si="146"/>
        <v/>
      </c>
      <c r="CM196" s="175" t="str">
        <f t="shared" si="147"/>
        <v/>
      </c>
      <c r="CN196" s="175" t="str">
        <f t="shared" si="148"/>
        <v/>
      </c>
      <c r="CO196" s="175" t="str">
        <f t="shared" si="149"/>
        <v/>
      </c>
      <c r="CP196" s="59"/>
      <c r="CQ196" s="60"/>
      <c r="CR196" s="181" t="str">
        <f>IF(CS196="","",IF(ISNUMBER(MATCH(CS196,$CS$6:CS195,0)),"",CJ196))</f>
        <v/>
      </c>
      <c r="CS196" s="181" t="str">
        <f t="shared" si="127"/>
        <v/>
      </c>
      <c r="CT196" s="177" t="str">
        <f t="shared" si="150"/>
        <v/>
      </c>
      <c r="CU196" s="177" t="str">
        <f t="shared" si="151"/>
        <v/>
      </c>
      <c r="CV196" s="256" t="str">
        <f>IF(CW196="","",IF(ISNUMBER(MATCH(CW196,$CW$6:CW195,0)),"",CJ196))</f>
        <v/>
      </c>
      <c r="CW196" s="181" t="str">
        <f t="shared" si="128"/>
        <v/>
      </c>
      <c r="CX196" s="178" t="str">
        <f t="shared" si="152"/>
        <v/>
      </c>
      <c r="CY196" s="178" t="str">
        <f t="shared" si="153"/>
        <v/>
      </c>
      <c r="CZ196" s="184" t="str">
        <f t="shared" si="154"/>
        <v/>
      </c>
      <c r="DA196" s="68"/>
      <c r="DB196" s="69"/>
      <c r="DC196" s="181" t="str">
        <f>IF(DE196="","",IF(ISNUMBER(MATCH(DE196,$DE$6:DE195,0)),"",CJ196))</f>
        <v/>
      </c>
      <c r="DD196" s="181" t="str">
        <f t="shared" si="173"/>
        <v/>
      </c>
      <c r="DE196" s="181" t="str">
        <f t="shared" si="173"/>
        <v/>
      </c>
      <c r="DF196" s="177" t="str">
        <f t="shared" si="155"/>
        <v/>
      </c>
      <c r="DG196" s="185" t="str">
        <f t="shared" si="156"/>
        <v/>
      </c>
      <c r="DH196" s="77"/>
      <c r="DI196" s="69"/>
      <c r="DJ196" s="181" t="str">
        <f>IF(DL196="","",IF(ISNUMBER(MATCH(DL196,$DL$6:DL195,0)),"",CJ196))</f>
        <v/>
      </c>
      <c r="DK196" s="181" t="str">
        <f t="shared" si="174"/>
        <v/>
      </c>
      <c r="DL196" s="181" t="str">
        <f t="shared" si="174"/>
        <v/>
      </c>
      <c r="DM196" s="177" t="str">
        <f t="shared" si="157"/>
        <v/>
      </c>
      <c r="DN196" s="177" t="str">
        <f t="shared" si="158"/>
        <v/>
      </c>
      <c r="DO196" s="181" t="str">
        <f t="shared" si="129"/>
        <v/>
      </c>
      <c r="DP196" s="51"/>
      <c r="DQ196" s="51"/>
      <c r="DR196" s="51"/>
      <c r="EA196" s="227">
        <f t="shared" si="159"/>
        <v>0</v>
      </c>
      <c r="EB196" s="227">
        <f t="shared" si="130"/>
        <v>1</v>
      </c>
      <c r="EC196" s="227">
        <f t="shared" si="160"/>
        <v>1900</v>
      </c>
      <c r="EE196" s="227" t="str">
        <f t="shared" si="161"/>
        <v/>
      </c>
      <c r="EF196" s="227" t="str">
        <f t="shared" si="131"/>
        <v/>
      </c>
      <c r="EG196" s="227" t="str">
        <f t="shared" si="162"/>
        <v/>
      </c>
      <c r="EI196" s="227" t="str">
        <f t="shared" si="163"/>
        <v/>
      </c>
      <c r="EJ196" s="227" t="str">
        <f t="shared" si="132"/>
        <v/>
      </c>
      <c r="EK196" s="227" t="str">
        <f t="shared" si="164"/>
        <v/>
      </c>
      <c r="EM196" s="227" t="str">
        <f t="shared" si="165"/>
        <v/>
      </c>
      <c r="EN196" s="227" t="str">
        <f t="shared" si="133"/>
        <v/>
      </c>
      <c r="EO196" s="227" t="str">
        <f t="shared" si="166"/>
        <v/>
      </c>
      <c r="EQ196" s="227" t="str">
        <f t="shared" si="167"/>
        <v/>
      </c>
      <c r="ER196" s="227" t="str">
        <f t="shared" si="134"/>
        <v/>
      </c>
      <c r="ES196" s="227" t="str">
        <f t="shared" si="168"/>
        <v/>
      </c>
    </row>
    <row r="197" spans="7:149" x14ac:dyDescent="0.25">
      <c r="G197" s="52"/>
      <c r="H197" s="52"/>
      <c r="I197" s="224" t="str">
        <f t="shared" si="135"/>
        <v/>
      </c>
      <c r="J197" s="224" t="str">
        <f t="shared" si="136"/>
        <v/>
      </c>
      <c r="K197" s="52"/>
      <c r="L197" s="224" t="str">
        <f>IF(P197="","",IF(ISNUMBER(MATCH(P197,$P$6:P196,0)),"",Y197))</f>
        <v/>
      </c>
      <c r="M197" s="224" t="str">
        <f>IF(Q197="","",IF(ISNUMBER(MATCH(Q197,$Q$6:Q196,0)),"",Y197))</f>
        <v/>
      </c>
      <c r="N197" s="224" t="str">
        <f>IF(R197="","",IF(ISNUMBER(MATCH(R197,$R$6:R196,0)),"",Y197))</f>
        <v/>
      </c>
      <c r="O197" s="224" t="str">
        <f>IF(S197="","",IF(ISNUMBER(MATCH(S197,$S$6:S196,0)),"",Y197))</f>
        <v/>
      </c>
      <c r="P197" s="224" t="str">
        <f t="shared" si="137"/>
        <v/>
      </c>
      <c r="Q197" s="224" t="str">
        <f t="shared" si="138"/>
        <v/>
      </c>
      <c r="R197" s="224" t="str">
        <f t="shared" si="139"/>
        <v/>
      </c>
      <c r="S197" s="224" t="str">
        <f t="shared" si="140"/>
        <v/>
      </c>
      <c r="T197" s="175" t="str">
        <f t="shared" si="141"/>
        <v/>
      </c>
      <c r="U197" s="175" t="str">
        <f t="shared" si="142"/>
        <v/>
      </c>
      <c r="V197" s="175" t="str">
        <f t="shared" si="143"/>
        <v/>
      </c>
      <c r="W197" s="175" t="str">
        <f t="shared" si="144"/>
        <v/>
      </c>
      <c r="X197" s="52"/>
      <c r="Y197" s="248"/>
      <c r="Z197" s="186"/>
      <c r="AA197" s="187"/>
      <c r="AB197" s="187"/>
      <c r="AC197" s="187"/>
      <c r="AD197" s="187"/>
      <c r="AE197" s="187"/>
      <c r="AF197" s="187"/>
      <c r="AG197" s="187"/>
      <c r="AH197" s="187"/>
      <c r="AI197" s="187"/>
      <c r="AJ197" s="187"/>
      <c r="AK197" s="187"/>
      <c r="AL197" s="187"/>
      <c r="AM197" s="187"/>
      <c r="AN197" s="187"/>
      <c r="AO197" s="187"/>
      <c r="AP197" s="187"/>
      <c r="AQ197" s="187"/>
      <c r="AR197" s="187"/>
      <c r="AS197" s="187"/>
      <c r="AT197" s="187"/>
      <c r="AU197" s="187"/>
      <c r="AV197" s="187"/>
      <c r="AW197" s="187"/>
      <c r="AX197" s="187"/>
      <c r="AY197" s="187"/>
      <c r="AZ197" s="187"/>
      <c r="BA197" s="187"/>
      <c r="BB197" s="187"/>
      <c r="BC197" s="187"/>
      <c r="BD197" s="187"/>
      <c r="BE197" s="187"/>
      <c r="BF197" s="187"/>
      <c r="BG197" s="187"/>
      <c r="BH197" s="187"/>
      <c r="BI197" s="187"/>
      <c r="BJ197" s="187"/>
      <c r="BK197" s="187"/>
      <c r="BL197" s="187"/>
      <c r="BM197" s="187"/>
      <c r="BN197" s="187"/>
      <c r="BO197" s="187"/>
      <c r="BP197" s="187"/>
      <c r="BQ197" s="187"/>
      <c r="BR197" s="187"/>
      <c r="BS197" s="187"/>
      <c r="BT197" s="187"/>
      <c r="BU197" s="187"/>
      <c r="BV197" s="187"/>
      <c r="BW197" s="187"/>
      <c r="BX197" s="187"/>
      <c r="BY197" s="227"/>
      <c r="BZ197" s="227"/>
      <c r="CA197" s="227"/>
      <c r="CB197" s="227"/>
      <c r="CC197" s="227"/>
      <c r="CD197" s="224"/>
      <c r="CE197" s="224"/>
      <c r="CF197" s="224"/>
      <c r="CG197" s="224"/>
      <c r="CH197" s="224"/>
      <c r="CJ197" s="252" t="str">
        <f t="shared" si="145"/>
        <v/>
      </c>
      <c r="CK197" s="253" t="str">
        <f>IF(CL197="","",IF(ISNUMBER(MATCH(CL197,$CL$6:CL196,0)),"",CJ197))</f>
        <v/>
      </c>
      <c r="CL197" s="181" t="str">
        <f t="shared" si="146"/>
        <v/>
      </c>
      <c r="CM197" s="175" t="str">
        <f t="shared" si="147"/>
        <v/>
      </c>
      <c r="CN197" s="175" t="str">
        <f t="shared" si="148"/>
        <v/>
      </c>
      <c r="CO197" s="175" t="str">
        <f t="shared" si="149"/>
        <v/>
      </c>
      <c r="CP197" s="59"/>
      <c r="CQ197" s="60"/>
      <c r="CR197" s="181" t="str">
        <f>IF(CS197="","",IF(ISNUMBER(MATCH(CS197,$CS$6:CS196,0)),"",CJ197))</f>
        <v/>
      </c>
      <c r="CS197" s="181" t="str">
        <f t="shared" si="127"/>
        <v/>
      </c>
      <c r="CT197" s="177" t="str">
        <f t="shared" si="150"/>
        <v/>
      </c>
      <c r="CU197" s="177" t="str">
        <f t="shared" si="151"/>
        <v/>
      </c>
      <c r="CV197" s="256" t="str">
        <f>IF(CW197="","",IF(ISNUMBER(MATCH(CW197,$CW$6:CW196,0)),"",CJ197))</f>
        <v/>
      </c>
      <c r="CW197" s="181" t="str">
        <f t="shared" si="128"/>
        <v/>
      </c>
      <c r="CX197" s="178" t="str">
        <f t="shared" si="152"/>
        <v/>
      </c>
      <c r="CY197" s="178" t="str">
        <f t="shared" si="153"/>
        <v/>
      </c>
      <c r="CZ197" s="184" t="str">
        <f t="shared" si="154"/>
        <v/>
      </c>
      <c r="DA197" s="68"/>
      <c r="DB197" s="69"/>
      <c r="DC197" s="181" t="str">
        <f>IF(DE197="","",IF(ISNUMBER(MATCH(DE197,$DE$6:DE196,0)),"",CJ197))</f>
        <v/>
      </c>
      <c r="DD197" s="181" t="str">
        <f t="shared" si="173"/>
        <v/>
      </c>
      <c r="DE197" s="181" t="str">
        <f t="shared" si="173"/>
        <v/>
      </c>
      <c r="DF197" s="177" t="str">
        <f t="shared" si="155"/>
        <v/>
      </c>
      <c r="DG197" s="185" t="str">
        <f t="shared" si="156"/>
        <v/>
      </c>
      <c r="DH197" s="77"/>
      <c r="DI197" s="69"/>
      <c r="DJ197" s="181" t="str">
        <f>IF(DL197="","",IF(ISNUMBER(MATCH(DL197,$DL$6:DL196,0)),"",CJ197))</f>
        <v/>
      </c>
      <c r="DK197" s="181" t="str">
        <f t="shared" si="174"/>
        <v/>
      </c>
      <c r="DL197" s="181" t="str">
        <f t="shared" si="174"/>
        <v/>
      </c>
      <c r="DM197" s="177" t="str">
        <f t="shared" si="157"/>
        <v/>
      </c>
      <c r="DN197" s="177" t="str">
        <f t="shared" si="158"/>
        <v/>
      </c>
      <c r="DO197" s="181" t="str">
        <f t="shared" si="129"/>
        <v/>
      </c>
      <c r="DP197" s="51"/>
      <c r="DQ197" s="51"/>
      <c r="DR197" s="51"/>
      <c r="EA197" s="227">
        <f t="shared" si="159"/>
        <v>0</v>
      </c>
      <c r="EB197" s="227">
        <f t="shared" si="130"/>
        <v>1</v>
      </c>
      <c r="EC197" s="227">
        <f t="shared" si="160"/>
        <v>1900</v>
      </c>
      <c r="EE197" s="227" t="str">
        <f t="shared" si="161"/>
        <v/>
      </c>
      <c r="EF197" s="227" t="str">
        <f t="shared" si="131"/>
        <v/>
      </c>
      <c r="EG197" s="227" t="str">
        <f t="shared" si="162"/>
        <v/>
      </c>
      <c r="EI197" s="227" t="str">
        <f t="shared" si="163"/>
        <v/>
      </c>
      <c r="EJ197" s="227" t="str">
        <f t="shared" si="132"/>
        <v/>
      </c>
      <c r="EK197" s="227" t="str">
        <f t="shared" si="164"/>
        <v/>
      </c>
      <c r="EM197" s="227" t="str">
        <f t="shared" si="165"/>
        <v/>
      </c>
      <c r="EN197" s="227" t="str">
        <f t="shared" si="133"/>
        <v/>
      </c>
      <c r="EO197" s="227" t="str">
        <f t="shared" si="166"/>
        <v/>
      </c>
      <c r="EQ197" s="227" t="str">
        <f t="shared" si="167"/>
        <v/>
      </c>
      <c r="ER197" s="227" t="str">
        <f t="shared" si="134"/>
        <v/>
      </c>
      <c r="ES197" s="227" t="str">
        <f t="shared" si="168"/>
        <v/>
      </c>
    </row>
    <row r="198" spans="7:149" x14ac:dyDescent="0.25">
      <c r="G198" s="52"/>
      <c r="H198" s="52"/>
      <c r="I198" s="224" t="str">
        <f t="shared" si="135"/>
        <v/>
      </c>
      <c r="J198" s="224" t="str">
        <f t="shared" si="136"/>
        <v/>
      </c>
      <c r="K198" s="52"/>
      <c r="L198" s="224" t="str">
        <f>IF(P198="","",IF(ISNUMBER(MATCH(P198,$P$6:P197,0)),"",Y198))</f>
        <v/>
      </c>
      <c r="M198" s="224" t="str">
        <f>IF(Q198="","",IF(ISNUMBER(MATCH(Q198,$Q$6:Q197,0)),"",Y198))</f>
        <v/>
      </c>
      <c r="N198" s="224" t="str">
        <f>IF(R198="","",IF(ISNUMBER(MATCH(R198,$R$6:R197,0)),"",Y198))</f>
        <v/>
      </c>
      <c r="O198" s="224" t="str">
        <f>IF(S198="","",IF(ISNUMBER(MATCH(S198,$S$6:S197,0)),"",Y198))</f>
        <v/>
      </c>
      <c r="P198" s="224" t="str">
        <f t="shared" si="137"/>
        <v/>
      </c>
      <c r="Q198" s="224" t="str">
        <f t="shared" si="138"/>
        <v/>
      </c>
      <c r="R198" s="224" t="str">
        <f t="shared" si="139"/>
        <v/>
      </c>
      <c r="S198" s="224" t="str">
        <f t="shared" si="140"/>
        <v/>
      </c>
      <c r="T198" s="175" t="str">
        <f t="shared" si="141"/>
        <v/>
      </c>
      <c r="U198" s="175" t="str">
        <f t="shared" si="142"/>
        <v/>
      </c>
      <c r="V198" s="175" t="str">
        <f t="shared" si="143"/>
        <v/>
      </c>
      <c r="W198" s="175" t="str">
        <f t="shared" si="144"/>
        <v/>
      </c>
      <c r="X198" s="52"/>
      <c r="Y198" s="248"/>
      <c r="Z198" s="186"/>
      <c r="AA198" s="187"/>
      <c r="AB198" s="187"/>
      <c r="AC198" s="187"/>
      <c r="AD198" s="187"/>
      <c r="AE198" s="187"/>
      <c r="AF198" s="187"/>
      <c r="AG198" s="187"/>
      <c r="AH198" s="187"/>
      <c r="AI198" s="187"/>
      <c r="AJ198" s="187"/>
      <c r="AK198" s="187"/>
      <c r="AL198" s="187"/>
      <c r="AM198" s="187"/>
      <c r="AN198" s="187"/>
      <c r="AO198" s="187"/>
      <c r="AP198" s="187"/>
      <c r="AQ198" s="187"/>
      <c r="AR198" s="187"/>
      <c r="AS198" s="187"/>
      <c r="AT198" s="187"/>
      <c r="AU198" s="187"/>
      <c r="AV198" s="187"/>
      <c r="AW198" s="187"/>
      <c r="AX198" s="187"/>
      <c r="AY198" s="187"/>
      <c r="AZ198" s="187"/>
      <c r="BA198" s="187"/>
      <c r="BB198" s="187"/>
      <c r="BC198" s="187"/>
      <c r="BD198" s="187"/>
      <c r="BE198" s="187"/>
      <c r="BF198" s="187"/>
      <c r="BG198" s="187"/>
      <c r="BH198" s="187"/>
      <c r="BI198" s="187"/>
      <c r="BJ198" s="187"/>
      <c r="BK198" s="187"/>
      <c r="BL198" s="187"/>
      <c r="BM198" s="187"/>
      <c r="BN198" s="187"/>
      <c r="BO198" s="187"/>
      <c r="BP198" s="187"/>
      <c r="BQ198" s="187"/>
      <c r="BR198" s="187"/>
      <c r="BS198" s="187"/>
      <c r="BT198" s="187"/>
      <c r="BU198" s="187"/>
      <c r="BV198" s="187"/>
      <c r="BW198" s="187"/>
      <c r="BX198" s="187"/>
      <c r="BY198" s="227"/>
      <c r="BZ198" s="227"/>
      <c r="CA198" s="227"/>
      <c r="CB198" s="227"/>
      <c r="CC198" s="227"/>
      <c r="CD198" s="224"/>
      <c r="CE198" s="224"/>
      <c r="CF198" s="224"/>
      <c r="CG198" s="224"/>
      <c r="CH198" s="224"/>
      <c r="CJ198" s="252" t="str">
        <f t="shared" si="145"/>
        <v/>
      </c>
      <c r="CK198" s="253" t="str">
        <f>IF(CL198="","",IF(ISNUMBER(MATCH(CL198,$CL$6:CL197,0)),"",CJ198))</f>
        <v/>
      </c>
      <c r="CL198" s="181" t="str">
        <f t="shared" si="146"/>
        <v/>
      </c>
      <c r="CM198" s="175" t="str">
        <f t="shared" si="147"/>
        <v/>
      </c>
      <c r="CN198" s="175" t="str">
        <f t="shared" si="148"/>
        <v/>
      </c>
      <c r="CO198" s="175" t="str">
        <f t="shared" si="149"/>
        <v/>
      </c>
      <c r="CP198" s="59"/>
      <c r="CQ198" s="60"/>
      <c r="CR198" s="181" t="str">
        <f>IF(CS198="","",IF(ISNUMBER(MATCH(CS198,$CS$6:CS197,0)),"",CJ198))</f>
        <v/>
      </c>
      <c r="CS198" s="181" t="str">
        <f t="shared" si="127"/>
        <v/>
      </c>
      <c r="CT198" s="177" t="str">
        <f t="shared" si="150"/>
        <v/>
      </c>
      <c r="CU198" s="177" t="str">
        <f t="shared" si="151"/>
        <v/>
      </c>
      <c r="CV198" s="256" t="str">
        <f>IF(CW198="","",IF(ISNUMBER(MATCH(CW198,$CW$6:CW197,0)),"",CJ198))</f>
        <v/>
      </c>
      <c r="CW198" s="181" t="str">
        <f t="shared" si="128"/>
        <v/>
      </c>
      <c r="CX198" s="178" t="str">
        <f t="shared" si="152"/>
        <v/>
      </c>
      <c r="CY198" s="178" t="str">
        <f t="shared" si="153"/>
        <v/>
      </c>
      <c r="CZ198" s="184" t="str">
        <f t="shared" si="154"/>
        <v/>
      </c>
      <c r="DA198" s="68"/>
      <c r="DB198" s="69"/>
      <c r="DC198" s="181" t="str">
        <f>IF(DE198="","",IF(ISNUMBER(MATCH(DE198,$DE$6:DE197,0)),"",CJ198))</f>
        <v/>
      </c>
      <c r="DD198" s="181" t="str">
        <f t="shared" si="173"/>
        <v/>
      </c>
      <c r="DE198" s="181" t="str">
        <f t="shared" si="173"/>
        <v/>
      </c>
      <c r="DF198" s="177" t="str">
        <f t="shared" si="155"/>
        <v/>
      </c>
      <c r="DG198" s="185" t="str">
        <f t="shared" si="156"/>
        <v/>
      </c>
      <c r="DH198" s="77"/>
      <c r="DI198" s="69"/>
      <c r="DJ198" s="181" t="str">
        <f>IF(DL198="","",IF(ISNUMBER(MATCH(DL198,$DL$6:DL197,0)),"",CJ198))</f>
        <v/>
      </c>
      <c r="DK198" s="181" t="str">
        <f t="shared" si="174"/>
        <v/>
      </c>
      <c r="DL198" s="181" t="str">
        <f t="shared" si="174"/>
        <v/>
      </c>
      <c r="DM198" s="177" t="str">
        <f t="shared" si="157"/>
        <v/>
      </c>
      <c r="DN198" s="177" t="str">
        <f t="shared" si="158"/>
        <v/>
      </c>
      <c r="DO198" s="181" t="str">
        <f t="shared" si="129"/>
        <v/>
      </c>
      <c r="DP198" s="51"/>
      <c r="DQ198" s="51"/>
      <c r="DR198" s="51"/>
      <c r="EA198" s="227">
        <f t="shared" si="159"/>
        <v>0</v>
      </c>
      <c r="EB198" s="227">
        <f t="shared" si="130"/>
        <v>1</v>
      </c>
      <c r="EC198" s="227">
        <f t="shared" si="160"/>
        <v>1900</v>
      </c>
      <c r="EE198" s="227" t="str">
        <f t="shared" si="161"/>
        <v/>
      </c>
      <c r="EF198" s="227" t="str">
        <f t="shared" si="131"/>
        <v/>
      </c>
      <c r="EG198" s="227" t="str">
        <f t="shared" si="162"/>
        <v/>
      </c>
      <c r="EI198" s="227" t="str">
        <f t="shared" si="163"/>
        <v/>
      </c>
      <c r="EJ198" s="227" t="str">
        <f t="shared" si="132"/>
        <v/>
      </c>
      <c r="EK198" s="227" t="str">
        <f t="shared" si="164"/>
        <v/>
      </c>
      <c r="EM198" s="227" t="str">
        <f t="shared" si="165"/>
        <v/>
      </c>
      <c r="EN198" s="227" t="str">
        <f t="shared" si="133"/>
        <v/>
      </c>
      <c r="EO198" s="227" t="str">
        <f t="shared" si="166"/>
        <v/>
      </c>
      <c r="EQ198" s="227" t="str">
        <f t="shared" si="167"/>
        <v/>
      </c>
      <c r="ER198" s="227" t="str">
        <f t="shared" si="134"/>
        <v/>
      </c>
      <c r="ES198" s="227" t="str">
        <f t="shared" si="168"/>
        <v/>
      </c>
    </row>
    <row r="199" spans="7:149" x14ac:dyDescent="0.25">
      <c r="G199" s="52"/>
      <c r="H199" s="52"/>
      <c r="I199" s="224" t="str">
        <f t="shared" si="135"/>
        <v/>
      </c>
      <c r="J199" s="224" t="str">
        <f t="shared" si="136"/>
        <v/>
      </c>
      <c r="K199" s="52"/>
      <c r="L199" s="224" t="str">
        <f>IF(P199="","",IF(ISNUMBER(MATCH(P199,$P$6:P198,0)),"",Y199))</f>
        <v/>
      </c>
      <c r="M199" s="224" t="str">
        <f>IF(Q199="","",IF(ISNUMBER(MATCH(Q199,$Q$6:Q198,0)),"",Y199))</f>
        <v/>
      </c>
      <c r="N199" s="224" t="str">
        <f>IF(R199="","",IF(ISNUMBER(MATCH(R199,$R$6:R198,0)),"",Y199))</f>
        <v/>
      </c>
      <c r="O199" s="224" t="str">
        <f>IF(S199="","",IF(ISNUMBER(MATCH(S199,$S$6:S198,0)),"",Y199))</f>
        <v/>
      </c>
      <c r="P199" s="224" t="str">
        <f t="shared" si="137"/>
        <v/>
      </c>
      <c r="Q199" s="224" t="str">
        <f t="shared" si="138"/>
        <v/>
      </c>
      <c r="R199" s="224" t="str">
        <f t="shared" si="139"/>
        <v/>
      </c>
      <c r="S199" s="224" t="str">
        <f t="shared" si="140"/>
        <v/>
      </c>
      <c r="T199" s="175" t="str">
        <f t="shared" si="141"/>
        <v/>
      </c>
      <c r="U199" s="175" t="str">
        <f t="shared" si="142"/>
        <v/>
      </c>
      <c r="V199" s="175" t="str">
        <f t="shared" si="143"/>
        <v/>
      </c>
      <c r="W199" s="175" t="str">
        <f t="shared" si="144"/>
        <v/>
      </c>
      <c r="X199" s="52"/>
      <c r="Y199" s="248"/>
      <c r="Z199" s="186"/>
      <c r="AA199" s="187"/>
      <c r="AB199" s="187"/>
      <c r="AC199" s="187"/>
      <c r="AD199" s="187"/>
      <c r="AE199" s="187"/>
      <c r="AF199" s="187"/>
      <c r="AG199" s="187"/>
      <c r="AH199" s="187"/>
      <c r="AI199" s="187"/>
      <c r="AJ199" s="187"/>
      <c r="AK199" s="187"/>
      <c r="AL199" s="187"/>
      <c r="AM199" s="187"/>
      <c r="AN199" s="187"/>
      <c r="AO199" s="187"/>
      <c r="AP199" s="187"/>
      <c r="AQ199" s="187"/>
      <c r="AR199" s="187"/>
      <c r="AS199" s="187"/>
      <c r="AT199" s="187"/>
      <c r="AU199" s="187"/>
      <c r="AV199" s="187"/>
      <c r="AW199" s="187"/>
      <c r="AX199" s="187"/>
      <c r="AY199" s="187"/>
      <c r="AZ199" s="187"/>
      <c r="BA199" s="187"/>
      <c r="BB199" s="187"/>
      <c r="BC199" s="187"/>
      <c r="BD199" s="187"/>
      <c r="BE199" s="187"/>
      <c r="BF199" s="187"/>
      <c r="BG199" s="187"/>
      <c r="BH199" s="187"/>
      <c r="BI199" s="187"/>
      <c r="BJ199" s="187"/>
      <c r="BK199" s="187"/>
      <c r="BL199" s="187"/>
      <c r="BM199" s="187"/>
      <c r="BN199" s="187"/>
      <c r="BO199" s="187"/>
      <c r="BP199" s="187"/>
      <c r="BQ199" s="187"/>
      <c r="BR199" s="187"/>
      <c r="BS199" s="187"/>
      <c r="BT199" s="187"/>
      <c r="BU199" s="187"/>
      <c r="BV199" s="187"/>
      <c r="BW199" s="187"/>
      <c r="BX199" s="187"/>
      <c r="BY199" s="227"/>
      <c r="BZ199" s="227"/>
      <c r="CA199" s="227"/>
      <c r="CB199" s="227"/>
      <c r="CC199" s="227"/>
      <c r="CD199" s="224"/>
      <c r="CE199" s="224"/>
      <c r="CF199" s="224"/>
      <c r="CG199" s="224"/>
      <c r="CH199" s="224"/>
      <c r="CJ199" s="252" t="str">
        <f t="shared" si="145"/>
        <v/>
      </c>
      <c r="CK199" s="253" t="str">
        <f>IF(CL199="","",IF(ISNUMBER(MATCH(CL199,$CL$6:CL198,0)),"",CJ199))</f>
        <v/>
      </c>
      <c r="CL199" s="181" t="str">
        <f t="shared" si="146"/>
        <v/>
      </c>
      <c r="CM199" s="175" t="str">
        <f t="shared" si="147"/>
        <v/>
      </c>
      <c r="CN199" s="175" t="str">
        <f t="shared" si="148"/>
        <v/>
      </c>
      <c r="CO199" s="175" t="str">
        <f t="shared" si="149"/>
        <v/>
      </c>
      <c r="CP199" s="59"/>
      <c r="CQ199" s="60"/>
      <c r="CR199" s="181" t="str">
        <f>IF(CS199="","",IF(ISNUMBER(MATCH(CS199,$CS$6:CS198,0)),"",CJ199))</f>
        <v/>
      </c>
      <c r="CS199" s="181" t="str">
        <f t="shared" ref="CS199:CS262" si="175">IFERROR(INDEX($AA$7:$BX$1006,$CJ199,CS$6),"")</f>
        <v/>
      </c>
      <c r="CT199" s="177" t="str">
        <f t="shared" si="150"/>
        <v/>
      </c>
      <c r="CU199" s="177" t="str">
        <f t="shared" si="151"/>
        <v/>
      </c>
      <c r="CV199" s="256" t="str">
        <f>IF(CW199="","",IF(ISNUMBER(MATCH(CW199,$CW$6:CW198,0)),"",CJ199))</f>
        <v/>
      </c>
      <c r="CW199" s="181" t="str">
        <f t="shared" ref="CW199:CW262" si="176">IFERROR(INDEX($AA$7:$BX$1006,$CJ199,CW$6),"")</f>
        <v/>
      </c>
      <c r="CX199" s="178" t="str">
        <f t="shared" si="152"/>
        <v/>
      </c>
      <c r="CY199" s="178" t="str">
        <f t="shared" si="153"/>
        <v/>
      </c>
      <c r="CZ199" s="184" t="str">
        <f t="shared" si="154"/>
        <v/>
      </c>
      <c r="DA199" s="68"/>
      <c r="DB199" s="69"/>
      <c r="DC199" s="181" t="str">
        <f>IF(DE199="","",IF(ISNUMBER(MATCH(DE199,$DE$6:DE198,0)),"",CJ199))</f>
        <v/>
      </c>
      <c r="DD199" s="181" t="str">
        <f t="shared" si="173"/>
        <v/>
      </c>
      <c r="DE199" s="181" t="str">
        <f t="shared" si="173"/>
        <v/>
      </c>
      <c r="DF199" s="177" t="str">
        <f t="shared" si="155"/>
        <v/>
      </c>
      <c r="DG199" s="185" t="str">
        <f t="shared" si="156"/>
        <v/>
      </c>
      <c r="DH199" s="77"/>
      <c r="DI199" s="69"/>
      <c r="DJ199" s="181" t="str">
        <f>IF(DL199="","",IF(ISNUMBER(MATCH(DL199,$DL$6:DL198,0)),"",CJ199))</f>
        <v/>
      </c>
      <c r="DK199" s="181" t="str">
        <f t="shared" si="174"/>
        <v/>
      </c>
      <c r="DL199" s="181" t="str">
        <f t="shared" si="174"/>
        <v/>
      </c>
      <c r="DM199" s="177" t="str">
        <f t="shared" si="157"/>
        <v/>
      </c>
      <c r="DN199" s="177" t="str">
        <f t="shared" si="158"/>
        <v/>
      </c>
      <c r="DO199" s="181" t="str">
        <f t="shared" ref="DO199:DO262" si="177">IFERROR(INDEX($AA$7:$BX$1006,$CJ199,DO$6),"")</f>
        <v/>
      </c>
      <c r="DP199" s="51"/>
      <c r="DQ199" s="51"/>
      <c r="DR199" s="51"/>
      <c r="EA199" s="227">
        <f t="shared" si="159"/>
        <v>0</v>
      </c>
      <c r="EB199" s="227">
        <f t="shared" ref="EB199:EB262" si="178">IFERROR(IF(ISNUMBER(EA$5),IF(order2="x",INDEX(months,MONTH(INDEX($AA199:$BX199,1,EA$5)),1),MONTH(INDEX($AA199:$BX199,1,EA$5))),""),"")</f>
        <v>1</v>
      </c>
      <c r="EC199" s="227">
        <f t="shared" si="160"/>
        <v>1900</v>
      </c>
      <c r="EE199" s="227" t="str">
        <f t="shared" si="161"/>
        <v/>
      </c>
      <c r="EF199" s="227" t="str">
        <f t="shared" ref="EF199:EF262" si="179">IFERROR(IF(ISNUMBER(EE$5),IF(order2="x", INDEX(months,MONTH(INDEX($AA199:$BX199,1,EE$5)),1),MONTH(INDEX($AA199:$BX199,1,EE$5))),""),"")</f>
        <v/>
      </c>
      <c r="EG199" s="227" t="str">
        <f t="shared" si="162"/>
        <v/>
      </c>
      <c r="EI199" s="227" t="str">
        <f t="shared" si="163"/>
        <v/>
      </c>
      <c r="EJ199" s="227" t="str">
        <f t="shared" ref="EJ199:EJ262" si="180">IFERROR(IF(ISNUMBER(EI$5),IF(order2="x", INDEX(months,MONTH(INDEX($AA199:$BX199,1,EI$5)),1),MONTH(INDEX($AA199:$BX199,1,EI$5))),""),"")</f>
        <v/>
      </c>
      <c r="EK199" s="227" t="str">
        <f t="shared" si="164"/>
        <v/>
      </c>
      <c r="EM199" s="227" t="str">
        <f t="shared" si="165"/>
        <v/>
      </c>
      <c r="EN199" s="227" t="str">
        <f t="shared" ref="EN199:EN262" si="181">IFERROR(IF(ISNUMBER(EM$5),IF(order2="x", INDEX(months,MONTH(INDEX($AA199:$BX199,1,EM$5)),1),MONTH(INDEX($AA199:$BX199,1,EM$5))),""),"")</f>
        <v/>
      </c>
      <c r="EO199" s="227" t="str">
        <f t="shared" si="166"/>
        <v/>
      </c>
      <c r="EQ199" s="227" t="str">
        <f t="shared" si="167"/>
        <v/>
      </c>
      <c r="ER199" s="227" t="str">
        <f t="shared" ref="ER199:ER262" si="182">IFERROR(IF(ISNUMBER(EQ$5),IF(order2="x", INDEX(months,MONTH(INDEX($AA199:$BX199,1,EQ$5)),1),MONTH(INDEX($AA199:$BX199,1,EQ$5))),""),"")</f>
        <v/>
      </c>
      <c r="ES199" s="227" t="str">
        <f t="shared" si="168"/>
        <v/>
      </c>
    </row>
    <row r="200" spans="7:149" x14ac:dyDescent="0.25">
      <c r="G200" s="52"/>
      <c r="H200" s="52"/>
      <c r="I200" s="224" t="str">
        <f t="shared" ref="I200:I263" si="183">IF(AA200="","",COUNTIF($AA$7:$AA$1006,AA200))</f>
        <v/>
      </c>
      <c r="J200" s="224" t="str">
        <f t="shared" ref="J200:J263" si="184">IFERROR(INDEX($AA$7:$AA$1006,SMALL($Z$7:$Z$1006,Y200),1),"")</f>
        <v/>
      </c>
      <c r="K200" s="52"/>
      <c r="L200" s="224" t="str">
        <f>IF(P200="","",IF(ISNUMBER(MATCH(P200,$P$6:P199,0)),"",Y200))</f>
        <v/>
      </c>
      <c r="M200" s="224" t="str">
        <f>IF(Q200="","",IF(ISNUMBER(MATCH(Q200,$Q$6:Q199,0)),"",Y200))</f>
        <v/>
      </c>
      <c r="N200" s="224" t="str">
        <f>IF(R200="","",IF(ISNUMBER(MATCH(R200,$R$6:R199,0)),"",Y200))</f>
        <v/>
      </c>
      <c r="O200" s="224" t="str">
        <f>IF(S200="","",IF(ISNUMBER(MATCH(S200,$S$6:S199,0)),"",Y200))</f>
        <v/>
      </c>
      <c r="P200" s="224" t="str">
        <f t="shared" ref="P200:P263" si="185">IFERROR(IF(OR(P$5&gt;50, Z200=""),"",INDEX($AA$7:$BX$1007,Z200,CE$5)),"")</f>
        <v/>
      </c>
      <c r="Q200" s="224" t="str">
        <f t="shared" ref="Q200:Q263" si="186">IFERROR(IF(OR(Q$5&gt;50, Z200=""),"",INDEX($AA$7:$BX$1007,Z200,CF$5)),"")</f>
        <v/>
      </c>
      <c r="R200" s="224" t="str">
        <f t="shared" ref="R200:R263" si="187">IFERROR(IF(OR(R$5&gt;50, Z200=""),"",INDEX($AA$7:$BX$1007,Z200,CG$5)),"")</f>
        <v/>
      </c>
      <c r="S200" s="224" t="str">
        <f t="shared" ref="S200:S263" si="188">IFERROR(IF(OR(S$5&gt;50, Z200=""),"",INDEX($AA$7:$BX$1007,Z200,CH$5)),"")</f>
        <v/>
      </c>
      <c r="T200" s="175" t="str">
        <f t="shared" ref="T200:T263" si="189">IFERROR(IF(P200="","",INDEX(P$7:P$1006,SMALL($L$7:$L$1006,Y200),1)),"")</f>
        <v/>
      </c>
      <c r="U200" s="175" t="str">
        <f t="shared" ref="U200:U263" si="190">IFERROR(IF(Q200="","",INDEX(Q$7:Q$1006,SMALL($M$7:$M$1006,Y200),1)),"")</f>
        <v/>
      </c>
      <c r="V200" s="175" t="str">
        <f t="shared" ref="V200:V263" si="191">IFERROR(IF(R200="","",INDEX(R$7:R$1006,SMALL($N$7:$N$1006,Y200),1)),"")</f>
        <v/>
      </c>
      <c r="W200" s="175" t="str">
        <f t="shared" ref="W200:W263" si="192">IFERROR(IF(S200="","",INDEX(S$7:S$1006,SMALL($O$7:$O$1006,Y200),1)),"")</f>
        <v/>
      </c>
      <c r="X200" s="52"/>
      <c r="Y200" s="248"/>
      <c r="Z200" s="186"/>
      <c r="AA200" s="187"/>
      <c r="AB200" s="187"/>
      <c r="AC200" s="187"/>
      <c r="AD200" s="187"/>
      <c r="AE200" s="187"/>
      <c r="AF200" s="187"/>
      <c r="AG200" s="187"/>
      <c r="AH200" s="187"/>
      <c r="AI200" s="187"/>
      <c r="AJ200" s="187"/>
      <c r="AK200" s="187"/>
      <c r="AL200" s="187"/>
      <c r="AM200" s="187"/>
      <c r="AN200" s="187"/>
      <c r="AO200" s="187"/>
      <c r="AP200" s="187"/>
      <c r="AQ200" s="187"/>
      <c r="AR200" s="187"/>
      <c r="AS200" s="187"/>
      <c r="AT200" s="187"/>
      <c r="AU200" s="187"/>
      <c r="AV200" s="187"/>
      <c r="AW200" s="187"/>
      <c r="AX200" s="187"/>
      <c r="AY200" s="187"/>
      <c r="AZ200" s="187"/>
      <c r="BA200" s="187"/>
      <c r="BB200" s="187"/>
      <c r="BC200" s="187"/>
      <c r="BD200" s="187"/>
      <c r="BE200" s="187"/>
      <c r="BF200" s="187"/>
      <c r="BG200" s="187"/>
      <c r="BH200" s="187"/>
      <c r="BI200" s="187"/>
      <c r="BJ200" s="187"/>
      <c r="BK200" s="187"/>
      <c r="BL200" s="187"/>
      <c r="BM200" s="187"/>
      <c r="BN200" s="187"/>
      <c r="BO200" s="187"/>
      <c r="BP200" s="187"/>
      <c r="BQ200" s="187"/>
      <c r="BR200" s="187"/>
      <c r="BS200" s="187"/>
      <c r="BT200" s="187"/>
      <c r="BU200" s="187"/>
      <c r="BV200" s="187"/>
      <c r="BW200" s="187"/>
      <c r="BX200" s="187"/>
      <c r="BY200" s="227"/>
      <c r="BZ200" s="227"/>
      <c r="CA200" s="227"/>
      <c r="CB200" s="227"/>
      <c r="CC200" s="227"/>
      <c r="CD200" s="224"/>
      <c r="CE200" s="224"/>
      <c r="CF200" s="224"/>
      <c r="CG200" s="224"/>
      <c r="CH200" s="224"/>
      <c r="CJ200" s="252" t="str">
        <f t="shared" ref="CJ200:CJ263" si="193">IFERROR(SMALL($Z$7:$Z$1006,Y200),"")</f>
        <v/>
      </c>
      <c r="CK200" s="253" t="str">
        <f>IF(CL200="","",IF(ISNUMBER(MATCH(CL200,$CL$6:CL199,0)),"",CJ200))</f>
        <v/>
      </c>
      <c r="CL200" s="181" t="str">
        <f t="shared" ref="CL200:CL263" si="194">IFERROR(INDEX($AA$7:$BX$1006,$CJ200,CL$6),"")</f>
        <v/>
      </c>
      <c r="CM200" s="175" t="str">
        <f t="shared" ref="CM200:CM263" si="195">IFERROR(IF(LEN(CL200)=0,"",INDEX(CL$7:CL$1006,SMALL($CK$7:$CK$1006,Y200),1)),"")</f>
        <v/>
      </c>
      <c r="CN200" s="175" t="str">
        <f t="shared" ref="CN200:CN263" si="196">IFERROR(IF(LEN(CM200)=0,"",COUNTIF(CL$7:CL$1006,CM200)),"")</f>
        <v/>
      </c>
      <c r="CO200" s="175" t="str">
        <f t="shared" ref="CO200:CO263" si="197">IFERROR(CN200+CJ200/10,"")</f>
        <v/>
      </c>
      <c r="CP200" s="59"/>
      <c r="CQ200" s="60"/>
      <c r="CR200" s="181" t="str">
        <f>IF(CS200="","",IF(ISNUMBER(MATCH(CS200,$CS$6:CS199,0)),"",CJ200))</f>
        <v/>
      </c>
      <c r="CS200" s="181" t="str">
        <f t="shared" si="175"/>
        <v/>
      </c>
      <c r="CT200" s="177" t="str">
        <f t="shared" ref="CT200:CT263" si="198">IFERROR(IF(LEN(CS200)=0,"",INDEX(CS$7:CS$1006,SMALL($CR$7:$CR$1006,Y200),1)),"")</f>
        <v/>
      </c>
      <c r="CU200" s="177" t="str">
        <f t="shared" ref="CU200:CU263" si="199">IFERROR(IF(LEN(CT200)=0,"",COUNTIF(CS$7:CS$1006,CT200)),"")</f>
        <v/>
      </c>
      <c r="CV200" s="256" t="str">
        <f>IF(CW200="","",IF(ISNUMBER(MATCH(CW200,$CW$6:CW199,0)),"",CJ200))</f>
        <v/>
      </c>
      <c r="CW200" s="181" t="str">
        <f t="shared" si="176"/>
        <v/>
      </c>
      <c r="CX200" s="178" t="str">
        <f t="shared" ref="CX200:CX263" si="200">IFERROR(IF(LEN(CW200)=0,"",INDEX(CW$7:CW$1006,SMALL($CV$7:$CV$1006,Y200),1)),"")</f>
        <v/>
      </c>
      <c r="CY200" s="178" t="str">
        <f t="shared" ref="CY200:CY263" si="201">IFERROR(IF(LEN(CX200)=0,"",COUNTIF(CW$7:CW$1006,CX200)),"")</f>
        <v/>
      </c>
      <c r="CZ200" s="184" t="str">
        <f t="shared" ref="CZ200:CZ263" si="202">IFERROR(CY200+CJ200/10,"")</f>
        <v/>
      </c>
      <c r="DA200" s="68"/>
      <c r="DB200" s="69"/>
      <c r="DC200" s="181" t="str">
        <f>IF(DE200="","",IF(ISNUMBER(MATCH(DE200,$DE$6:DE199,0)),"",CJ200))</f>
        <v/>
      </c>
      <c r="DD200" s="181" t="str">
        <f t="shared" si="173"/>
        <v/>
      </c>
      <c r="DE200" s="181" t="str">
        <f t="shared" si="173"/>
        <v/>
      </c>
      <c r="DF200" s="177" t="str">
        <f t="shared" ref="DF200:DF263" si="203">IFERROR(IF(LEN(DE200)=0,"",INDEX(DE$7:DE$1006,SMALL($DC$7:$DC$1006,Y200),1)),"")</f>
        <v/>
      </c>
      <c r="DG200" s="185" t="str">
        <f t="shared" ref="DG200:DG263" si="204">IFERROR(IF(LEN(DF200)=0,"",SUMIF(DE$7:DE$1006,DF200,$DD$7:$DD$1006)),"")</f>
        <v/>
      </c>
      <c r="DH200" s="77"/>
      <c r="DI200" s="69"/>
      <c r="DJ200" s="181" t="str">
        <f>IF(DL200="","",IF(ISNUMBER(MATCH(DL200,$DL$6:DL199,0)),"",CJ200))</f>
        <v/>
      </c>
      <c r="DK200" s="181" t="str">
        <f t="shared" si="174"/>
        <v/>
      </c>
      <c r="DL200" s="181" t="str">
        <f t="shared" si="174"/>
        <v/>
      </c>
      <c r="DM200" s="177" t="str">
        <f t="shared" ref="DM200:DM263" si="205">IFERROR(IF(LEN(DL200)=0,"",INDEX(DL$7:DL$1006,SMALL($DJ$7:$DJ$1006,Y200),1)),"")</f>
        <v/>
      </c>
      <c r="DN200" s="177" t="str">
        <f t="shared" ref="DN200:DN263" si="206">IFERROR(IF(LEN(DM200)=0,"", ROUND(AVERAGEIF(DL$7:DL$1006,DM200,$DK$7:$DK$1006),1)),"")</f>
        <v/>
      </c>
      <c r="DO200" s="181" t="str">
        <f t="shared" si="177"/>
        <v/>
      </c>
      <c r="DP200" s="51"/>
      <c r="DQ200" s="51"/>
      <c r="DR200" s="51"/>
      <c r="EA200" s="227">
        <f t="shared" ref="EA200:EA263" si="207">IFERROR(IF(ISNUMBER(EA$5),DAY(INDEX($AA200:$BX200,1,EA$5)),""),"")</f>
        <v>0</v>
      </c>
      <c r="EB200" s="227">
        <f t="shared" si="178"/>
        <v>1</v>
      </c>
      <c r="EC200" s="227">
        <f t="shared" ref="EC200:EC263" si="208">IFERROR(IF(ISNUMBER(EA$5),YEAR(INDEX($AA200:$BX200,1,EA$5)),""),"")</f>
        <v>1900</v>
      </c>
      <c r="EE200" s="227" t="str">
        <f t="shared" ref="EE200:EE263" si="209">IFERROR(IF(ISNUMBER(EE$5),DAY(INDEX($AA200:$BX200,1,EE$5)),""),"")</f>
        <v/>
      </c>
      <c r="EF200" s="227" t="str">
        <f t="shared" si="179"/>
        <v/>
      </c>
      <c r="EG200" s="227" t="str">
        <f t="shared" ref="EG200:EG263" si="210">IFERROR(IF(ISNUMBER(EE$5),YEAR(INDEX($AA200:$BX200,1,EE$5)),""),"")</f>
        <v/>
      </c>
      <c r="EI200" s="227" t="str">
        <f t="shared" ref="EI200:EI263" si="211">IFERROR(IF(ISNUMBER(EI$5),DAY(INDEX($AA200:$BX200,1,EI$5)),""),"")</f>
        <v/>
      </c>
      <c r="EJ200" s="227" t="str">
        <f t="shared" si="180"/>
        <v/>
      </c>
      <c r="EK200" s="227" t="str">
        <f t="shared" ref="EK200:EK263" si="212">IFERROR(IF(ISNUMBER(EI$5),YEAR(INDEX($AA200:$BX200,1,EI$5)),""),"")</f>
        <v/>
      </c>
      <c r="EM200" s="227" t="str">
        <f t="shared" ref="EM200:EM263" si="213">IFERROR(IF(ISNUMBER(EM$5),DAY(INDEX($AA200:$BX200,1,EM$5)),""),"")</f>
        <v/>
      </c>
      <c r="EN200" s="227" t="str">
        <f t="shared" si="181"/>
        <v/>
      </c>
      <c r="EO200" s="227" t="str">
        <f t="shared" ref="EO200:EO263" si="214">IFERROR(IF(ISNUMBER(EM$5),YEAR(INDEX($AA200:$BX200,1,EM$5)),""),"")</f>
        <v/>
      </c>
      <c r="EQ200" s="227" t="str">
        <f t="shared" ref="EQ200:EQ263" si="215">IFERROR(IF(ISNUMBER(EQ$5),DAY(INDEX($AA200:$BX200,1,EQ$5)),""),"")</f>
        <v/>
      </c>
      <c r="ER200" s="227" t="str">
        <f t="shared" si="182"/>
        <v/>
      </c>
      <c r="ES200" s="227" t="str">
        <f t="shared" ref="ES200:ES263" si="216">IFERROR(IF(ISNUMBER(EQ$5),YEAR(INDEX($AA200:$BX200,1,EQ$5)),""),"")</f>
        <v/>
      </c>
    </row>
    <row r="201" spans="7:149" x14ac:dyDescent="0.25">
      <c r="G201" s="52"/>
      <c r="H201" s="52"/>
      <c r="I201" s="224" t="str">
        <f t="shared" si="183"/>
        <v/>
      </c>
      <c r="J201" s="224" t="str">
        <f t="shared" si="184"/>
        <v/>
      </c>
      <c r="K201" s="52"/>
      <c r="L201" s="224" t="str">
        <f>IF(P201="","",IF(ISNUMBER(MATCH(P201,$P$6:P200,0)),"",Y201))</f>
        <v/>
      </c>
      <c r="M201" s="224" t="str">
        <f>IF(Q201="","",IF(ISNUMBER(MATCH(Q201,$Q$6:Q200,0)),"",Y201))</f>
        <v/>
      </c>
      <c r="N201" s="224" t="str">
        <f>IF(R201="","",IF(ISNUMBER(MATCH(R201,$R$6:R200,0)),"",Y201))</f>
        <v/>
      </c>
      <c r="O201" s="224" t="str">
        <f>IF(S201="","",IF(ISNUMBER(MATCH(S201,$S$6:S200,0)),"",Y201))</f>
        <v/>
      </c>
      <c r="P201" s="224" t="str">
        <f t="shared" si="185"/>
        <v/>
      </c>
      <c r="Q201" s="224" t="str">
        <f t="shared" si="186"/>
        <v/>
      </c>
      <c r="R201" s="224" t="str">
        <f t="shared" si="187"/>
        <v/>
      </c>
      <c r="S201" s="224" t="str">
        <f t="shared" si="188"/>
        <v/>
      </c>
      <c r="T201" s="175" t="str">
        <f t="shared" si="189"/>
        <v/>
      </c>
      <c r="U201" s="175" t="str">
        <f t="shared" si="190"/>
        <v/>
      </c>
      <c r="V201" s="175" t="str">
        <f t="shared" si="191"/>
        <v/>
      </c>
      <c r="W201" s="175" t="str">
        <f t="shared" si="192"/>
        <v/>
      </c>
      <c r="X201" s="52"/>
      <c r="Y201" s="248"/>
      <c r="Z201" s="186"/>
      <c r="AA201" s="187"/>
      <c r="AB201" s="187"/>
      <c r="AC201" s="187"/>
      <c r="AD201" s="187"/>
      <c r="AE201" s="187"/>
      <c r="AF201" s="187"/>
      <c r="AG201" s="187"/>
      <c r="AH201" s="187"/>
      <c r="AI201" s="187"/>
      <c r="AJ201" s="187"/>
      <c r="AK201" s="187"/>
      <c r="AL201" s="187"/>
      <c r="AM201" s="187"/>
      <c r="AN201" s="187"/>
      <c r="AO201" s="187"/>
      <c r="AP201" s="187"/>
      <c r="AQ201" s="187"/>
      <c r="AR201" s="187"/>
      <c r="AS201" s="187"/>
      <c r="AT201" s="187"/>
      <c r="AU201" s="187"/>
      <c r="AV201" s="187"/>
      <c r="AW201" s="187"/>
      <c r="AX201" s="187"/>
      <c r="AY201" s="187"/>
      <c r="AZ201" s="187"/>
      <c r="BA201" s="187"/>
      <c r="BB201" s="187"/>
      <c r="BC201" s="187"/>
      <c r="BD201" s="187"/>
      <c r="BE201" s="187"/>
      <c r="BF201" s="187"/>
      <c r="BG201" s="187"/>
      <c r="BH201" s="187"/>
      <c r="BI201" s="187"/>
      <c r="BJ201" s="187"/>
      <c r="BK201" s="187"/>
      <c r="BL201" s="187"/>
      <c r="BM201" s="187"/>
      <c r="BN201" s="187"/>
      <c r="BO201" s="187"/>
      <c r="BP201" s="187"/>
      <c r="BQ201" s="187"/>
      <c r="BR201" s="187"/>
      <c r="BS201" s="187"/>
      <c r="BT201" s="187"/>
      <c r="BU201" s="187"/>
      <c r="BV201" s="187"/>
      <c r="BW201" s="187"/>
      <c r="BX201" s="187"/>
      <c r="BY201" s="227"/>
      <c r="BZ201" s="227"/>
      <c r="CA201" s="227"/>
      <c r="CB201" s="227"/>
      <c r="CC201" s="227"/>
      <c r="CD201" s="224"/>
      <c r="CE201" s="224"/>
      <c r="CF201" s="224"/>
      <c r="CG201" s="224"/>
      <c r="CH201" s="224"/>
      <c r="CJ201" s="252" t="str">
        <f t="shared" si="193"/>
        <v/>
      </c>
      <c r="CK201" s="253" t="str">
        <f>IF(CL201="","",IF(ISNUMBER(MATCH(CL201,$CL$6:CL200,0)),"",CJ201))</f>
        <v/>
      </c>
      <c r="CL201" s="181" t="str">
        <f t="shared" si="194"/>
        <v/>
      </c>
      <c r="CM201" s="175" t="str">
        <f t="shared" si="195"/>
        <v/>
      </c>
      <c r="CN201" s="175" t="str">
        <f t="shared" si="196"/>
        <v/>
      </c>
      <c r="CO201" s="175" t="str">
        <f t="shared" si="197"/>
        <v/>
      </c>
      <c r="CP201" s="59"/>
      <c r="CQ201" s="60"/>
      <c r="CR201" s="181" t="str">
        <f>IF(CS201="","",IF(ISNUMBER(MATCH(CS201,$CS$6:CS200,0)),"",CJ201))</f>
        <v/>
      </c>
      <c r="CS201" s="181" t="str">
        <f t="shared" si="175"/>
        <v/>
      </c>
      <c r="CT201" s="177" t="str">
        <f t="shared" si="198"/>
        <v/>
      </c>
      <c r="CU201" s="177" t="str">
        <f t="shared" si="199"/>
        <v/>
      </c>
      <c r="CV201" s="256" t="str">
        <f>IF(CW201="","",IF(ISNUMBER(MATCH(CW201,$CW$6:CW200,0)),"",CJ201))</f>
        <v/>
      </c>
      <c r="CW201" s="181" t="str">
        <f t="shared" si="176"/>
        <v/>
      </c>
      <c r="CX201" s="178" t="str">
        <f t="shared" si="200"/>
        <v/>
      </c>
      <c r="CY201" s="178" t="str">
        <f t="shared" si="201"/>
        <v/>
      </c>
      <c r="CZ201" s="184" t="str">
        <f t="shared" si="202"/>
        <v/>
      </c>
      <c r="DA201" s="68"/>
      <c r="DB201" s="69"/>
      <c r="DC201" s="181" t="str">
        <f>IF(DE201="","",IF(ISNUMBER(MATCH(DE201,$DE$6:DE200,0)),"",CJ201))</f>
        <v/>
      </c>
      <c r="DD201" s="181" t="str">
        <f t="shared" si="173"/>
        <v/>
      </c>
      <c r="DE201" s="181" t="str">
        <f t="shared" si="173"/>
        <v/>
      </c>
      <c r="DF201" s="177" t="str">
        <f t="shared" si="203"/>
        <v/>
      </c>
      <c r="DG201" s="185" t="str">
        <f t="shared" si="204"/>
        <v/>
      </c>
      <c r="DH201" s="77"/>
      <c r="DI201" s="69"/>
      <c r="DJ201" s="181" t="str">
        <f>IF(DL201="","",IF(ISNUMBER(MATCH(DL201,$DL$6:DL200,0)),"",CJ201))</f>
        <v/>
      </c>
      <c r="DK201" s="181" t="str">
        <f t="shared" si="174"/>
        <v/>
      </c>
      <c r="DL201" s="181" t="str">
        <f t="shared" si="174"/>
        <v/>
      </c>
      <c r="DM201" s="177" t="str">
        <f t="shared" si="205"/>
        <v/>
      </c>
      <c r="DN201" s="177" t="str">
        <f t="shared" si="206"/>
        <v/>
      </c>
      <c r="DO201" s="181" t="str">
        <f t="shared" si="177"/>
        <v/>
      </c>
      <c r="DP201" s="51"/>
      <c r="DQ201" s="51"/>
      <c r="DR201" s="51"/>
      <c r="EA201" s="227">
        <f t="shared" si="207"/>
        <v>0</v>
      </c>
      <c r="EB201" s="227">
        <f t="shared" si="178"/>
        <v>1</v>
      </c>
      <c r="EC201" s="227">
        <f t="shared" si="208"/>
        <v>1900</v>
      </c>
      <c r="EE201" s="227" t="str">
        <f t="shared" si="209"/>
        <v/>
      </c>
      <c r="EF201" s="227" t="str">
        <f t="shared" si="179"/>
        <v/>
      </c>
      <c r="EG201" s="227" t="str">
        <f t="shared" si="210"/>
        <v/>
      </c>
      <c r="EI201" s="227" t="str">
        <f t="shared" si="211"/>
        <v/>
      </c>
      <c r="EJ201" s="227" t="str">
        <f t="shared" si="180"/>
        <v/>
      </c>
      <c r="EK201" s="227" t="str">
        <f t="shared" si="212"/>
        <v/>
      </c>
      <c r="EM201" s="227" t="str">
        <f t="shared" si="213"/>
        <v/>
      </c>
      <c r="EN201" s="227" t="str">
        <f t="shared" si="181"/>
        <v/>
      </c>
      <c r="EO201" s="227" t="str">
        <f t="shared" si="214"/>
        <v/>
      </c>
      <c r="EQ201" s="227" t="str">
        <f t="shared" si="215"/>
        <v/>
      </c>
      <c r="ER201" s="227" t="str">
        <f t="shared" si="182"/>
        <v/>
      </c>
      <c r="ES201" s="227" t="str">
        <f t="shared" si="216"/>
        <v/>
      </c>
    </row>
    <row r="202" spans="7:149" x14ac:dyDescent="0.25">
      <c r="G202" s="52"/>
      <c r="H202" s="52"/>
      <c r="I202" s="224" t="str">
        <f t="shared" si="183"/>
        <v/>
      </c>
      <c r="J202" s="224" t="str">
        <f t="shared" si="184"/>
        <v/>
      </c>
      <c r="K202" s="52"/>
      <c r="L202" s="224" t="str">
        <f>IF(P202="","",IF(ISNUMBER(MATCH(P202,$P$6:P201,0)),"",Y202))</f>
        <v/>
      </c>
      <c r="M202" s="224" t="str">
        <f>IF(Q202="","",IF(ISNUMBER(MATCH(Q202,$Q$6:Q201,0)),"",Y202))</f>
        <v/>
      </c>
      <c r="N202" s="224" t="str">
        <f>IF(R202="","",IF(ISNUMBER(MATCH(R202,$R$6:R201,0)),"",Y202))</f>
        <v/>
      </c>
      <c r="O202" s="224" t="str">
        <f>IF(S202="","",IF(ISNUMBER(MATCH(S202,$S$6:S201,0)),"",Y202))</f>
        <v/>
      </c>
      <c r="P202" s="224" t="str">
        <f t="shared" si="185"/>
        <v/>
      </c>
      <c r="Q202" s="224" t="str">
        <f t="shared" si="186"/>
        <v/>
      </c>
      <c r="R202" s="224" t="str">
        <f t="shared" si="187"/>
        <v/>
      </c>
      <c r="S202" s="224" t="str">
        <f t="shared" si="188"/>
        <v/>
      </c>
      <c r="T202" s="175" t="str">
        <f t="shared" si="189"/>
        <v/>
      </c>
      <c r="U202" s="175" t="str">
        <f t="shared" si="190"/>
        <v/>
      </c>
      <c r="V202" s="175" t="str">
        <f t="shared" si="191"/>
        <v/>
      </c>
      <c r="W202" s="175" t="str">
        <f t="shared" si="192"/>
        <v/>
      </c>
      <c r="X202" s="52"/>
      <c r="Y202" s="248"/>
      <c r="Z202" s="186"/>
      <c r="AA202" s="187"/>
      <c r="AB202" s="187"/>
      <c r="AC202" s="187"/>
      <c r="AD202" s="187"/>
      <c r="AE202" s="187"/>
      <c r="AF202" s="187"/>
      <c r="AG202" s="187"/>
      <c r="AH202" s="187"/>
      <c r="AI202" s="187"/>
      <c r="AJ202" s="187"/>
      <c r="AK202" s="187"/>
      <c r="AL202" s="187"/>
      <c r="AM202" s="187"/>
      <c r="AN202" s="187"/>
      <c r="AO202" s="187"/>
      <c r="AP202" s="187"/>
      <c r="AQ202" s="187"/>
      <c r="AR202" s="187"/>
      <c r="AS202" s="187"/>
      <c r="AT202" s="187"/>
      <c r="AU202" s="187"/>
      <c r="AV202" s="187"/>
      <c r="AW202" s="187"/>
      <c r="AX202" s="187"/>
      <c r="AY202" s="187"/>
      <c r="AZ202" s="187"/>
      <c r="BA202" s="187"/>
      <c r="BB202" s="187"/>
      <c r="BC202" s="187"/>
      <c r="BD202" s="187"/>
      <c r="BE202" s="187"/>
      <c r="BF202" s="187"/>
      <c r="BG202" s="187"/>
      <c r="BH202" s="187"/>
      <c r="BI202" s="187"/>
      <c r="BJ202" s="187"/>
      <c r="BK202" s="187"/>
      <c r="BL202" s="187"/>
      <c r="BM202" s="187"/>
      <c r="BN202" s="187"/>
      <c r="BO202" s="187"/>
      <c r="BP202" s="187"/>
      <c r="BQ202" s="187"/>
      <c r="BR202" s="187"/>
      <c r="BS202" s="187"/>
      <c r="BT202" s="187"/>
      <c r="BU202" s="187"/>
      <c r="BV202" s="187"/>
      <c r="BW202" s="187"/>
      <c r="BX202" s="187"/>
      <c r="BY202" s="227"/>
      <c r="BZ202" s="227"/>
      <c r="CA202" s="227"/>
      <c r="CB202" s="227"/>
      <c r="CC202" s="227"/>
      <c r="CD202" s="224"/>
      <c r="CE202" s="224"/>
      <c r="CF202" s="224"/>
      <c r="CG202" s="224"/>
      <c r="CH202" s="224"/>
      <c r="CJ202" s="252" t="str">
        <f t="shared" si="193"/>
        <v/>
      </c>
      <c r="CK202" s="253" t="str">
        <f>IF(CL202="","",IF(ISNUMBER(MATCH(CL202,$CL$6:CL201,0)),"",CJ202))</f>
        <v/>
      </c>
      <c r="CL202" s="181" t="str">
        <f t="shared" si="194"/>
        <v/>
      </c>
      <c r="CM202" s="175" t="str">
        <f t="shared" si="195"/>
        <v/>
      </c>
      <c r="CN202" s="175" t="str">
        <f t="shared" si="196"/>
        <v/>
      </c>
      <c r="CO202" s="175" t="str">
        <f t="shared" si="197"/>
        <v/>
      </c>
      <c r="CP202" s="59"/>
      <c r="CQ202" s="60"/>
      <c r="CR202" s="181" t="str">
        <f>IF(CS202="","",IF(ISNUMBER(MATCH(CS202,$CS$6:CS201,0)),"",CJ202))</f>
        <v/>
      </c>
      <c r="CS202" s="181" t="str">
        <f t="shared" si="175"/>
        <v/>
      </c>
      <c r="CT202" s="177" t="str">
        <f t="shared" si="198"/>
        <v/>
      </c>
      <c r="CU202" s="177" t="str">
        <f t="shared" si="199"/>
        <v/>
      </c>
      <c r="CV202" s="256" t="str">
        <f>IF(CW202="","",IF(ISNUMBER(MATCH(CW202,$CW$6:CW201,0)),"",CJ202))</f>
        <v/>
      </c>
      <c r="CW202" s="181" t="str">
        <f t="shared" si="176"/>
        <v/>
      </c>
      <c r="CX202" s="178" t="str">
        <f t="shared" si="200"/>
        <v/>
      </c>
      <c r="CY202" s="178" t="str">
        <f t="shared" si="201"/>
        <v/>
      </c>
      <c r="CZ202" s="184" t="str">
        <f t="shared" si="202"/>
        <v/>
      </c>
      <c r="DA202" s="68"/>
      <c r="DB202" s="69"/>
      <c r="DC202" s="181" t="str">
        <f>IF(DE202="","",IF(ISNUMBER(MATCH(DE202,$DE$6:DE201,0)),"",CJ202))</f>
        <v/>
      </c>
      <c r="DD202" s="181" t="str">
        <f t="shared" si="173"/>
        <v/>
      </c>
      <c r="DE202" s="181" t="str">
        <f t="shared" si="173"/>
        <v/>
      </c>
      <c r="DF202" s="177" t="str">
        <f t="shared" si="203"/>
        <v/>
      </c>
      <c r="DG202" s="185" t="str">
        <f t="shared" si="204"/>
        <v/>
      </c>
      <c r="DH202" s="77"/>
      <c r="DI202" s="69"/>
      <c r="DJ202" s="181" t="str">
        <f>IF(DL202="","",IF(ISNUMBER(MATCH(DL202,$DL$6:DL201,0)),"",CJ202))</f>
        <v/>
      </c>
      <c r="DK202" s="181" t="str">
        <f t="shared" si="174"/>
        <v/>
      </c>
      <c r="DL202" s="181" t="str">
        <f t="shared" si="174"/>
        <v/>
      </c>
      <c r="DM202" s="177" t="str">
        <f t="shared" si="205"/>
        <v/>
      </c>
      <c r="DN202" s="177" t="str">
        <f t="shared" si="206"/>
        <v/>
      </c>
      <c r="DO202" s="181" t="str">
        <f t="shared" si="177"/>
        <v/>
      </c>
      <c r="DP202" s="51"/>
      <c r="DQ202" s="51"/>
      <c r="DR202" s="51"/>
      <c r="EA202" s="227">
        <f t="shared" si="207"/>
        <v>0</v>
      </c>
      <c r="EB202" s="227">
        <f t="shared" si="178"/>
        <v>1</v>
      </c>
      <c r="EC202" s="227">
        <f t="shared" si="208"/>
        <v>1900</v>
      </c>
      <c r="EE202" s="227" t="str">
        <f t="shared" si="209"/>
        <v/>
      </c>
      <c r="EF202" s="227" t="str">
        <f t="shared" si="179"/>
        <v/>
      </c>
      <c r="EG202" s="227" t="str">
        <f t="shared" si="210"/>
        <v/>
      </c>
      <c r="EI202" s="227" t="str">
        <f t="shared" si="211"/>
        <v/>
      </c>
      <c r="EJ202" s="227" t="str">
        <f t="shared" si="180"/>
        <v/>
      </c>
      <c r="EK202" s="227" t="str">
        <f t="shared" si="212"/>
        <v/>
      </c>
      <c r="EM202" s="227" t="str">
        <f t="shared" si="213"/>
        <v/>
      </c>
      <c r="EN202" s="227" t="str">
        <f t="shared" si="181"/>
        <v/>
      </c>
      <c r="EO202" s="227" t="str">
        <f t="shared" si="214"/>
        <v/>
      </c>
      <c r="EQ202" s="227" t="str">
        <f t="shared" si="215"/>
        <v/>
      </c>
      <c r="ER202" s="227" t="str">
        <f t="shared" si="182"/>
        <v/>
      </c>
      <c r="ES202" s="227" t="str">
        <f t="shared" si="216"/>
        <v/>
      </c>
    </row>
    <row r="203" spans="7:149" x14ac:dyDescent="0.25">
      <c r="G203" s="52"/>
      <c r="H203" s="52"/>
      <c r="I203" s="224" t="str">
        <f t="shared" si="183"/>
        <v/>
      </c>
      <c r="J203" s="224" t="str">
        <f t="shared" si="184"/>
        <v/>
      </c>
      <c r="K203" s="52"/>
      <c r="L203" s="224" t="str">
        <f>IF(P203="","",IF(ISNUMBER(MATCH(P203,$P$6:P202,0)),"",Y203))</f>
        <v/>
      </c>
      <c r="M203" s="224" t="str">
        <f>IF(Q203="","",IF(ISNUMBER(MATCH(Q203,$Q$6:Q202,0)),"",Y203))</f>
        <v/>
      </c>
      <c r="N203" s="224" t="str">
        <f>IF(R203="","",IF(ISNUMBER(MATCH(R203,$R$6:R202,0)),"",Y203))</f>
        <v/>
      </c>
      <c r="O203" s="224" t="str">
        <f>IF(S203="","",IF(ISNUMBER(MATCH(S203,$S$6:S202,0)),"",Y203))</f>
        <v/>
      </c>
      <c r="P203" s="224" t="str">
        <f t="shared" si="185"/>
        <v/>
      </c>
      <c r="Q203" s="224" t="str">
        <f t="shared" si="186"/>
        <v/>
      </c>
      <c r="R203" s="224" t="str">
        <f t="shared" si="187"/>
        <v/>
      </c>
      <c r="S203" s="224" t="str">
        <f t="shared" si="188"/>
        <v/>
      </c>
      <c r="T203" s="175" t="str">
        <f t="shared" si="189"/>
        <v/>
      </c>
      <c r="U203" s="175" t="str">
        <f t="shared" si="190"/>
        <v/>
      </c>
      <c r="V203" s="175" t="str">
        <f t="shared" si="191"/>
        <v/>
      </c>
      <c r="W203" s="175" t="str">
        <f t="shared" si="192"/>
        <v/>
      </c>
      <c r="X203" s="52"/>
      <c r="Y203" s="248"/>
      <c r="Z203" s="186"/>
      <c r="AA203" s="187"/>
      <c r="AB203" s="187"/>
      <c r="AC203" s="187"/>
      <c r="AD203" s="187"/>
      <c r="AE203" s="187"/>
      <c r="AF203" s="187"/>
      <c r="AG203" s="187"/>
      <c r="AH203" s="187"/>
      <c r="AI203" s="187"/>
      <c r="AJ203" s="187"/>
      <c r="AK203" s="187"/>
      <c r="AL203" s="187"/>
      <c r="AM203" s="187"/>
      <c r="AN203" s="187"/>
      <c r="AO203" s="187"/>
      <c r="AP203" s="187"/>
      <c r="AQ203" s="187"/>
      <c r="AR203" s="187"/>
      <c r="AS203" s="187"/>
      <c r="AT203" s="187"/>
      <c r="AU203" s="187"/>
      <c r="AV203" s="187"/>
      <c r="AW203" s="187"/>
      <c r="AX203" s="187"/>
      <c r="AY203" s="187"/>
      <c r="AZ203" s="187"/>
      <c r="BA203" s="187"/>
      <c r="BB203" s="187"/>
      <c r="BC203" s="187"/>
      <c r="BD203" s="187"/>
      <c r="BE203" s="187"/>
      <c r="BF203" s="187"/>
      <c r="BG203" s="187"/>
      <c r="BH203" s="187"/>
      <c r="BI203" s="187"/>
      <c r="BJ203" s="187"/>
      <c r="BK203" s="187"/>
      <c r="BL203" s="187"/>
      <c r="BM203" s="187"/>
      <c r="BN203" s="187"/>
      <c r="BO203" s="187"/>
      <c r="BP203" s="187"/>
      <c r="BQ203" s="187"/>
      <c r="BR203" s="187"/>
      <c r="BS203" s="187"/>
      <c r="BT203" s="187"/>
      <c r="BU203" s="187"/>
      <c r="BV203" s="187"/>
      <c r="BW203" s="187"/>
      <c r="BX203" s="187"/>
      <c r="BY203" s="227"/>
      <c r="BZ203" s="227"/>
      <c r="CA203" s="227"/>
      <c r="CB203" s="227"/>
      <c r="CC203" s="227"/>
      <c r="CD203" s="224"/>
      <c r="CE203" s="224"/>
      <c r="CF203" s="224"/>
      <c r="CG203" s="224"/>
      <c r="CH203" s="224"/>
      <c r="CJ203" s="252" t="str">
        <f t="shared" si="193"/>
        <v/>
      </c>
      <c r="CK203" s="253" t="str">
        <f>IF(CL203="","",IF(ISNUMBER(MATCH(CL203,$CL$6:CL202,0)),"",CJ203))</f>
        <v/>
      </c>
      <c r="CL203" s="181" t="str">
        <f t="shared" si="194"/>
        <v/>
      </c>
      <c r="CM203" s="175" t="str">
        <f t="shared" si="195"/>
        <v/>
      </c>
      <c r="CN203" s="175" t="str">
        <f t="shared" si="196"/>
        <v/>
      </c>
      <c r="CO203" s="175" t="str">
        <f t="shared" si="197"/>
        <v/>
      </c>
      <c r="CP203" s="59"/>
      <c r="CQ203" s="60"/>
      <c r="CR203" s="181" t="str">
        <f>IF(CS203="","",IF(ISNUMBER(MATCH(CS203,$CS$6:CS202,0)),"",CJ203))</f>
        <v/>
      </c>
      <c r="CS203" s="181" t="str">
        <f t="shared" si="175"/>
        <v/>
      </c>
      <c r="CT203" s="177" t="str">
        <f t="shared" si="198"/>
        <v/>
      </c>
      <c r="CU203" s="177" t="str">
        <f t="shared" si="199"/>
        <v/>
      </c>
      <c r="CV203" s="256" t="str">
        <f>IF(CW203="","",IF(ISNUMBER(MATCH(CW203,$CW$6:CW202,0)),"",CJ203))</f>
        <v/>
      </c>
      <c r="CW203" s="181" t="str">
        <f t="shared" si="176"/>
        <v/>
      </c>
      <c r="CX203" s="178" t="str">
        <f t="shared" si="200"/>
        <v/>
      </c>
      <c r="CY203" s="178" t="str">
        <f t="shared" si="201"/>
        <v/>
      </c>
      <c r="CZ203" s="184" t="str">
        <f t="shared" si="202"/>
        <v/>
      </c>
      <c r="DA203" s="68"/>
      <c r="DB203" s="69"/>
      <c r="DC203" s="181" t="str">
        <f>IF(DE203="","",IF(ISNUMBER(MATCH(DE203,$DE$6:DE202,0)),"",CJ203))</f>
        <v/>
      </c>
      <c r="DD203" s="181" t="str">
        <f t="shared" si="173"/>
        <v/>
      </c>
      <c r="DE203" s="181" t="str">
        <f t="shared" si="173"/>
        <v/>
      </c>
      <c r="DF203" s="177" t="str">
        <f t="shared" si="203"/>
        <v/>
      </c>
      <c r="DG203" s="185" t="str">
        <f t="shared" si="204"/>
        <v/>
      </c>
      <c r="DH203" s="77"/>
      <c r="DI203" s="69"/>
      <c r="DJ203" s="181" t="str">
        <f>IF(DL203="","",IF(ISNUMBER(MATCH(DL203,$DL$6:DL202,0)),"",CJ203))</f>
        <v/>
      </c>
      <c r="DK203" s="181" t="str">
        <f t="shared" si="174"/>
        <v/>
      </c>
      <c r="DL203" s="181" t="str">
        <f t="shared" si="174"/>
        <v/>
      </c>
      <c r="DM203" s="177" t="str">
        <f t="shared" si="205"/>
        <v/>
      </c>
      <c r="DN203" s="177" t="str">
        <f t="shared" si="206"/>
        <v/>
      </c>
      <c r="DO203" s="181" t="str">
        <f t="shared" si="177"/>
        <v/>
      </c>
      <c r="DP203" s="51"/>
      <c r="DQ203" s="51"/>
      <c r="DR203" s="51"/>
      <c r="EA203" s="227">
        <f t="shared" si="207"/>
        <v>0</v>
      </c>
      <c r="EB203" s="227">
        <f t="shared" si="178"/>
        <v>1</v>
      </c>
      <c r="EC203" s="227">
        <f t="shared" si="208"/>
        <v>1900</v>
      </c>
      <c r="EE203" s="227" t="str">
        <f t="shared" si="209"/>
        <v/>
      </c>
      <c r="EF203" s="227" t="str">
        <f t="shared" si="179"/>
        <v/>
      </c>
      <c r="EG203" s="227" t="str">
        <f t="shared" si="210"/>
        <v/>
      </c>
      <c r="EI203" s="227" t="str">
        <f t="shared" si="211"/>
        <v/>
      </c>
      <c r="EJ203" s="227" t="str">
        <f t="shared" si="180"/>
        <v/>
      </c>
      <c r="EK203" s="227" t="str">
        <f t="shared" si="212"/>
        <v/>
      </c>
      <c r="EM203" s="227" t="str">
        <f t="shared" si="213"/>
        <v/>
      </c>
      <c r="EN203" s="227" t="str">
        <f t="shared" si="181"/>
        <v/>
      </c>
      <c r="EO203" s="227" t="str">
        <f t="shared" si="214"/>
        <v/>
      </c>
      <c r="EQ203" s="227" t="str">
        <f t="shared" si="215"/>
        <v/>
      </c>
      <c r="ER203" s="227" t="str">
        <f t="shared" si="182"/>
        <v/>
      </c>
      <c r="ES203" s="227" t="str">
        <f t="shared" si="216"/>
        <v/>
      </c>
    </row>
    <row r="204" spans="7:149" x14ac:dyDescent="0.25">
      <c r="G204" s="52"/>
      <c r="H204" s="52"/>
      <c r="I204" s="224" t="str">
        <f t="shared" si="183"/>
        <v/>
      </c>
      <c r="J204" s="224" t="str">
        <f t="shared" si="184"/>
        <v/>
      </c>
      <c r="K204" s="52"/>
      <c r="L204" s="224" t="str">
        <f>IF(P204="","",IF(ISNUMBER(MATCH(P204,$P$6:P203,0)),"",Y204))</f>
        <v/>
      </c>
      <c r="M204" s="224" t="str">
        <f>IF(Q204="","",IF(ISNUMBER(MATCH(Q204,$Q$6:Q203,0)),"",Y204))</f>
        <v/>
      </c>
      <c r="N204" s="224" t="str">
        <f>IF(R204="","",IF(ISNUMBER(MATCH(R204,$R$6:R203,0)),"",Y204))</f>
        <v/>
      </c>
      <c r="O204" s="224" t="str">
        <f>IF(S204="","",IF(ISNUMBER(MATCH(S204,$S$6:S203,0)),"",Y204))</f>
        <v/>
      </c>
      <c r="P204" s="224" t="str">
        <f t="shared" si="185"/>
        <v/>
      </c>
      <c r="Q204" s="224" t="str">
        <f t="shared" si="186"/>
        <v/>
      </c>
      <c r="R204" s="224" t="str">
        <f t="shared" si="187"/>
        <v/>
      </c>
      <c r="S204" s="224" t="str">
        <f t="shared" si="188"/>
        <v/>
      </c>
      <c r="T204" s="175" t="str">
        <f t="shared" si="189"/>
        <v/>
      </c>
      <c r="U204" s="175" t="str">
        <f t="shared" si="190"/>
        <v/>
      </c>
      <c r="V204" s="175" t="str">
        <f t="shared" si="191"/>
        <v/>
      </c>
      <c r="W204" s="175" t="str">
        <f t="shared" si="192"/>
        <v/>
      </c>
      <c r="X204" s="52"/>
      <c r="Y204" s="248"/>
      <c r="Z204" s="186"/>
      <c r="AA204" s="187"/>
      <c r="AB204" s="187"/>
      <c r="AC204" s="187"/>
      <c r="AD204" s="187"/>
      <c r="AE204" s="187"/>
      <c r="AF204" s="187"/>
      <c r="AG204" s="187"/>
      <c r="AH204" s="187"/>
      <c r="AI204" s="187"/>
      <c r="AJ204" s="187"/>
      <c r="AK204" s="187"/>
      <c r="AL204" s="187"/>
      <c r="AM204" s="187"/>
      <c r="AN204" s="187"/>
      <c r="AO204" s="187"/>
      <c r="AP204" s="187"/>
      <c r="AQ204" s="187"/>
      <c r="AR204" s="187"/>
      <c r="AS204" s="187"/>
      <c r="AT204" s="187"/>
      <c r="AU204" s="187"/>
      <c r="AV204" s="187"/>
      <c r="AW204" s="187"/>
      <c r="AX204" s="187"/>
      <c r="AY204" s="187"/>
      <c r="AZ204" s="187"/>
      <c r="BA204" s="187"/>
      <c r="BB204" s="187"/>
      <c r="BC204" s="187"/>
      <c r="BD204" s="187"/>
      <c r="BE204" s="187"/>
      <c r="BF204" s="187"/>
      <c r="BG204" s="187"/>
      <c r="BH204" s="187"/>
      <c r="BI204" s="187"/>
      <c r="BJ204" s="187"/>
      <c r="BK204" s="187"/>
      <c r="BL204" s="187"/>
      <c r="BM204" s="187"/>
      <c r="BN204" s="187"/>
      <c r="BO204" s="187"/>
      <c r="BP204" s="187"/>
      <c r="BQ204" s="187"/>
      <c r="BR204" s="187"/>
      <c r="BS204" s="187"/>
      <c r="BT204" s="187"/>
      <c r="BU204" s="187"/>
      <c r="BV204" s="187"/>
      <c r="BW204" s="187"/>
      <c r="BX204" s="187"/>
      <c r="BY204" s="227"/>
      <c r="BZ204" s="227"/>
      <c r="CA204" s="227"/>
      <c r="CB204" s="227"/>
      <c r="CC204" s="227"/>
      <c r="CD204" s="224"/>
      <c r="CE204" s="224"/>
      <c r="CF204" s="224"/>
      <c r="CG204" s="224"/>
      <c r="CH204" s="224"/>
      <c r="CJ204" s="252" t="str">
        <f t="shared" si="193"/>
        <v/>
      </c>
      <c r="CK204" s="253" t="str">
        <f>IF(CL204="","",IF(ISNUMBER(MATCH(CL204,$CL$6:CL203,0)),"",CJ204))</f>
        <v/>
      </c>
      <c r="CL204" s="181" t="str">
        <f t="shared" si="194"/>
        <v/>
      </c>
      <c r="CM204" s="175" t="str">
        <f t="shared" si="195"/>
        <v/>
      </c>
      <c r="CN204" s="175" t="str">
        <f t="shared" si="196"/>
        <v/>
      </c>
      <c r="CO204" s="175" t="str">
        <f t="shared" si="197"/>
        <v/>
      </c>
      <c r="CP204" s="59"/>
      <c r="CQ204" s="60"/>
      <c r="CR204" s="181" t="str">
        <f>IF(CS204="","",IF(ISNUMBER(MATCH(CS204,$CS$6:CS203,0)),"",CJ204))</f>
        <v/>
      </c>
      <c r="CS204" s="181" t="str">
        <f t="shared" si="175"/>
        <v/>
      </c>
      <c r="CT204" s="177" t="str">
        <f t="shared" si="198"/>
        <v/>
      </c>
      <c r="CU204" s="177" t="str">
        <f t="shared" si="199"/>
        <v/>
      </c>
      <c r="CV204" s="256" t="str">
        <f>IF(CW204="","",IF(ISNUMBER(MATCH(CW204,$CW$6:CW203,0)),"",CJ204))</f>
        <v/>
      </c>
      <c r="CW204" s="181" t="str">
        <f t="shared" si="176"/>
        <v/>
      </c>
      <c r="CX204" s="178" t="str">
        <f t="shared" si="200"/>
        <v/>
      </c>
      <c r="CY204" s="178" t="str">
        <f t="shared" si="201"/>
        <v/>
      </c>
      <c r="CZ204" s="184" t="str">
        <f t="shared" si="202"/>
        <v/>
      </c>
      <c r="DA204" s="68"/>
      <c r="DB204" s="69"/>
      <c r="DC204" s="181" t="str">
        <f>IF(DE204="","",IF(ISNUMBER(MATCH(DE204,$DE$6:DE203,0)),"",CJ204))</f>
        <v/>
      </c>
      <c r="DD204" s="181" t="str">
        <f t="shared" si="173"/>
        <v/>
      </c>
      <c r="DE204" s="181" t="str">
        <f t="shared" si="173"/>
        <v/>
      </c>
      <c r="DF204" s="177" t="str">
        <f t="shared" si="203"/>
        <v/>
      </c>
      <c r="DG204" s="185" t="str">
        <f t="shared" si="204"/>
        <v/>
      </c>
      <c r="DH204" s="77"/>
      <c r="DI204" s="69"/>
      <c r="DJ204" s="181" t="str">
        <f>IF(DL204="","",IF(ISNUMBER(MATCH(DL204,$DL$6:DL203,0)),"",CJ204))</f>
        <v/>
      </c>
      <c r="DK204" s="181" t="str">
        <f t="shared" si="174"/>
        <v/>
      </c>
      <c r="DL204" s="181" t="str">
        <f t="shared" si="174"/>
        <v/>
      </c>
      <c r="DM204" s="177" t="str">
        <f t="shared" si="205"/>
        <v/>
      </c>
      <c r="DN204" s="177" t="str">
        <f t="shared" si="206"/>
        <v/>
      </c>
      <c r="DO204" s="181" t="str">
        <f t="shared" si="177"/>
        <v/>
      </c>
      <c r="DP204" s="51"/>
      <c r="DQ204" s="51"/>
      <c r="DR204" s="51"/>
      <c r="EA204" s="227">
        <f t="shared" si="207"/>
        <v>0</v>
      </c>
      <c r="EB204" s="227">
        <f t="shared" si="178"/>
        <v>1</v>
      </c>
      <c r="EC204" s="227">
        <f t="shared" si="208"/>
        <v>1900</v>
      </c>
      <c r="EE204" s="227" t="str">
        <f t="shared" si="209"/>
        <v/>
      </c>
      <c r="EF204" s="227" t="str">
        <f t="shared" si="179"/>
        <v/>
      </c>
      <c r="EG204" s="227" t="str">
        <f t="shared" si="210"/>
        <v/>
      </c>
      <c r="EI204" s="227" t="str">
        <f t="shared" si="211"/>
        <v/>
      </c>
      <c r="EJ204" s="227" t="str">
        <f t="shared" si="180"/>
        <v/>
      </c>
      <c r="EK204" s="227" t="str">
        <f t="shared" si="212"/>
        <v/>
      </c>
      <c r="EM204" s="227" t="str">
        <f t="shared" si="213"/>
        <v/>
      </c>
      <c r="EN204" s="227" t="str">
        <f t="shared" si="181"/>
        <v/>
      </c>
      <c r="EO204" s="227" t="str">
        <f t="shared" si="214"/>
        <v/>
      </c>
      <c r="EQ204" s="227" t="str">
        <f t="shared" si="215"/>
        <v/>
      </c>
      <c r="ER204" s="227" t="str">
        <f t="shared" si="182"/>
        <v/>
      </c>
      <c r="ES204" s="227" t="str">
        <f t="shared" si="216"/>
        <v/>
      </c>
    </row>
    <row r="205" spans="7:149" x14ac:dyDescent="0.25">
      <c r="G205" s="52"/>
      <c r="H205" s="52"/>
      <c r="I205" s="224" t="str">
        <f t="shared" si="183"/>
        <v/>
      </c>
      <c r="J205" s="224" t="str">
        <f t="shared" si="184"/>
        <v/>
      </c>
      <c r="K205" s="52"/>
      <c r="L205" s="224" t="str">
        <f>IF(P205="","",IF(ISNUMBER(MATCH(P205,$P$6:P204,0)),"",Y205))</f>
        <v/>
      </c>
      <c r="M205" s="224" t="str">
        <f>IF(Q205="","",IF(ISNUMBER(MATCH(Q205,$Q$6:Q204,0)),"",Y205))</f>
        <v/>
      </c>
      <c r="N205" s="224" t="str">
        <f>IF(R205="","",IF(ISNUMBER(MATCH(R205,$R$6:R204,0)),"",Y205))</f>
        <v/>
      </c>
      <c r="O205" s="224" t="str">
        <f>IF(S205="","",IF(ISNUMBER(MATCH(S205,$S$6:S204,0)),"",Y205))</f>
        <v/>
      </c>
      <c r="P205" s="224" t="str">
        <f t="shared" si="185"/>
        <v/>
      </c>
      <c r="Q205" s="224" t="str">
        <f t="shared" si="186"/>
        <v/>
      </c>
      <c r="R205" s="224" t="str">
        <f t="shared" si="187"/>
        <v/>
      </c>
      <c r="S205" s="224" t="str">
        <f t="shared" si="188"/>
        <v/>
      </c>
      <c r="T205" s="175" t="str">
        <f t="shared" si="189"/>
        <v/>
      </c>
      <c r="U205" s="175" t="str">
        <f t="shared" si="190"/>
        <v/>
      </c>
      <c r="V205" s="175" t="str">
        <f t="shared" si="191"/>
        <v/>
      </c>
      <c r="W205" s="175" t="str">
        <f t="shared" si="192"/>
        <v/>
      </c>
      <c r="X205" s="52"/>
      <c r="Y205" s="248"/>
      <c r="Z205" s="186"/>
      <c r="AA205" s="187"/>
      <c r="AB205" s="187"/>
      <c r="AC205" s="187"/>
      <c r="AD205" s="187"/>
      <c r="AE205" s="187"/>
      <c r="AF205" s="187"/>
      <c r="AG205" s="187"/>
      <c r="AH205" s="187"/>
      <c r="AI205" s="187"/>
      <c r="AJ205" s="187"/>
      <c r="AK205" s="187"/>
      <c r="AL205" s="187"/>
      <c r="AM205" s="187"/>
      <c r="AN205" s="187"/>
      <c r="AO205" s="187"/>
      <c r="AP205" s="187"/>
      <c r="AQ205" s="187"/>
      <c r="AR205" s="187"/>
      <c r="AS205" s="187"/>
      <c r="AT205" s="187"/>
      <c r="AU205" s="187"/>
      <c r="AV205" s="187"/>
      <c r="AW205" s="187"/>
      <c r="AX205" s="187"/>
      <c r="AY205" s="187"/>
      <c r="AZ205" s="187"/>
      <c r="BA205" s="187"/>
      <c r="BB205" s="187"/>
      <c r="BC205" s="187"/>
      <c r="BD205" s="187"/>
      <c r="BE205" s="187"/>
      <c r="BF205" s="187"/>
      <c r="BG205" s="187"/>
      <c r="BH205" s="187"/>
      <c r="BI205" s="187"/>
      <c r="BJ205" s="187"/>
      <c r="BK205" s="187"/>
      <c r="BL205" s="187"/>
      <c r="BM205" s="187"/>
      <c r="BN205" s="187"/>
      <c r="BO205" s="187"/>
      <c r="BP205" s="187"/>
      <c r="BQ205" s="187"/>
      <c r="BR205" s="187"/>
      <c r="BS205" s="187"/>
      <c r="BT205" s="187"/>
      <c r="BU205" s="187"/>
      <c r="BV205" s="187"/>
      <c r="BW205" s="187"/>
      <c r="BX205" s="187"/>
      <c r="BY205" s="227"/>
      <c r="BZ205" s="227"/>
      <c r="CA205" s="227"/>
      <c r="CB205" s="227"/>
      <c r="CC205" s="227"/>
      <c r="CD205" s="224"/>
      <c r="CE205" s="224"/>
      <c r="CF205" s="224"/>
      <c r="CG205" s="224"/>
      <c r="CH205" s="224"/>
      <c r="CJ205" s="252" t="str">
        <f t="shared" si="193"/>
        <v/>
      </c>
      <c r="CK205" s="253" t="str">
        <f>IF(CL205="","",IF(ISNUMBER(MATCH(CL205,$CL$6:CL204,0)),"",CJ205))</f>
        <v/>
      </c>
      <c r="CL205" s="181" t="str">
        <f t="shared" si="194"/>
        <v/>
      </c>
      <c r="CM205" s="175" t="str">
        <f t="shared" si="195"/>
        <v/>
      </c>
      <c r="CN205" s="175" t="str">
        <f t="shared" si="196"/>
        <v/>
      </c>
      <c r="CO205" s="175" t="str">
        <f t="shared" si="197"/>
        <v/>
      </c>
      <c r="CP205" s="59"/>
      <c r="CQ205" s="60"/>
      <c r="CR205" s="181" t="str">
        <f>IF(CS205="","",IF(ISNUMBER(MATCH(CS205,$CS$6:CS204,0)),"",CJ205))</f>
        <v/>
      </c>
      <c r="CS205" s="181" t="str">
        <f t="shared" si="175"/>
        <v/>
      </c>
      <c r="CT205" s="177" t="str">
        <f t="shared" si="198"/>
        <v/>
      </c>
      <c r="CU205" s="177" t="str">
        <f t="shared" si="199"/>
        <v/>
      </c>
      <c r="CV205" s="256" t="str">
        <f>IF(CW205="","",IF(ISNUMBER(MATCH(CW205,$CW$6:CW204,0)),"",CJ205))</f>
        <v/>
      </c>
      <c r="CW205" s="181" t="str">
        <f t="shared" si="176"/>
        <v/>
      </c>
      <c r="CX205" s="178" t="str">
        <f t="shared" si="200"/>
        <v/>
      </c>
      <c r="CY205" s="178" t="str">
        <f t="shared" si="201"/>
        <v/>
      </c>
      <c r="CZ205" s="184" t="str">
        <f t="shared" si="202"/>
        <v/>
      </c>
      <c r="DA205" s="68"/>
      <c r="DB205" s="69"/>
      <c r="DC205" s="181" t="str">
        <f>IF(DE205="","",IF(ISNUMBER(MATCH(DE205,$DE$6:DE204,0)),"",CJ205))</f>
        <v/>
      </c>
      <c r="DD205" s="181" t="str">
        <f t="shared" si="173"/>
        <v/>
      </c>
      <c r="DE205" s="181" t="str">
        <f t="shared" si="173"/>
        <v/>
      </c>
      <c r="DF205" s="177" t="str">
        <f t="shared" si="203"/>
        <v/>
      </c>
      <c r="DG205" s="185" t="str">
        <f t="shared" si="204"/>
        <v/>
      </c>
      <c r="DH205" s="77"/>
      <c r="DI205" s="69"/>
      <c r="DJ205" s="181" t="str">
        <f>IF(DL205="","",IF(ISNUMBER(MATCH(DL205,$DL$6:DL204,0)),"",CJ205))</f>
        <v/>
      </c>
      <c r="DK205" s="181" t="str">
        <f t="shared" si="174"/>
        <v/>
      </c>
      <c r="DL205" s="181" t="str">
        <f t="shared" si="174"/>
        <v/>
      </c>
      <c r="DM205" s="177" t="str">
        <f t="shared" si="205"/>
        <v/>
      </c>
      <c r="DN205" s="177" t="str">
        <f t="shared" si="206"/>
        <v/>
      </c>
      <c r="DO205" s="181" t="str">
        <f t="shared" si="177"/>
        <v/>
      </c>
      <c r="DP205" s="51"/>
      <c r="DQ205" s="51"/>
      <c r="DR205" s="51"/>
      <c r="EA205" s="227">
        <f t="shared" si="207"/>
        <v>0</v>
      </c>
      <c r="EB205" s="227">
        <f t="shared" si="178"/>
        <v>1</v>
      </c>
      <c r="EC205" s="227">
        <f t="shared" si="208"/>
        <v>1900</v>
      </c>
      <c r="EE205" s="227" t="str">
        <f t="shared" si="209"/>
        <v/>
      </c>
      <c r="EF205" s="227" t="str">
        <f t="shared" si="179"/>
        <v/>
      </c>
      <c r="EG205" s="227" t="str">
        <f t="shared" si="210"/>
        <v/>
      </c>
      <c r="EI205" s="227" t="str">
        <f t="shared" si="211"/>
        <v/>
      </c>
      <c r="EJ205" s="227" t="str">
        <f t="shared" si="180"/>
        <v/>
      </c>
      <c r="EK205" s="227" t="str">
        <f t="shared" si="212"/>
        <v/>
      </c>
      <c r="EM205" s="227" t="str">
        <f t="shared" si="213"/>
        <v/>
      </c>
      <c r="EN205" s="227" t="str">
        <f t="shared" si="181"/>
        <v/>
      </c>
      <c r="EO205" s="227" t="str">
        <f t="shared" si="214"/>
        <v/>
      </c>
      <c r="EQ205" s="227" t="str">
        <f t="shared" si="215"/>
        <v/>
      </c>
      <c r="ER205" s="227" t="str">
        <f t="shared" si="182"/>
        <v/>
      </c>
      <c r="ES205" s="227" t="str">
        <f t="shared" si="216"/>
        <v/>
      </c>
    </row>
    <row r="206" spans="7:149" x14ac:dyDescent="0.25">
      <c r="G206" s="52"/>
      <c r="H206" s="52"/>
      <c r="I206" s="224" t="str">
        <f t="shared" si="183"/>
        <v/>
      </c>
      <c r="J206" s="224" t="str">
        <f t="shared" si="184"/>
        <v/>
      </c>
      <c r="K206" s="52"/>
      <c r="L206" s="224" t="str">
        <f>IF(P206="","",IF(ISNUMBER(MATCH(P206,$P$6:P205,0)),"",Y206))</f>
        <v/>
      </c>
      <c r="M206" s="224" t="str">
        <f>IF(Q206="","",IF(ISNUMBER(MATCH(Q206,$Q$6:Q205,0)),"",Y206))</f>
        <v/>
      </c>
      <c r="N206" s="224" t="str">
        <f>IF(R206="","",IF(ISNUMBER(MATCH(R206,$R$6:R205,0)),"",Y206))</f>
        <v/>
      </c>
      <c r="O206" s="224" t="str">
        <f>IF(S206="","",IF(ISNUMBER(MATCH(S206,$S$6:S205,0)),"",Y206))</f>
        <v/>
      </c>
      <c r="P206" s="224" t="str">
        <f t="shared" si="185"/>
        <v/>
      </c>
      <c r="Q206" s="224" t="str">
        <f t="shared" si="186"/>
        <v/>
      </c>
      <c r="R206" s="224" t="str">
        <f t="shared" si="187"/>
        <v/>
      </c>
      <c r="S206" s="224" t="str">
        <f t="shared" si="188"/>
        <v/>
      </c>
      <c r="T206" s="175" t="str">
        <f t="shared" si="189"/>
        <v/>
      </c>
      <c r="U206" s="175" t="str">
        <f t="shared" si="190"/>
        <v/>
      </c>
      <c r="V206" s="175" t="str">
        <f t="shared" si="191"/>
        <v/>
      </c>
      <c r="W206" s="175" t="str">
        <f t="shared" si="192"/>
        <v/>
      </c>
      <c r="X206" s="52"/>
      <c r="Y206" s="248"/>
      <c r="Z206" s="186"/>
      <c r="AA206" s="187"/>
      <c r="AB206" s="187"/>
      <c r="AC206" s="187"/>
      <c r="AD206" s="187"/>
      <c r="AE206" s="187"/>
      <c r="AF206" s="187"/>
      <c r="AG206" s="187"/>
      <c r="AH206" s="187"/>
      <c r="AI206" s="187"/>
      <c r="AJ206" s="187"/>
      <c r="AK206" s="187"/>
      <c r="AL206" s="187"/>
      <c r="AM206" s="187"/>
      <c r="AN206" s="187"/>
      <c r="AO206" s="187"/>
      <c r="AP206" s="187"/>
      <c r="AQ206" s="187"/>
      <c r="AR206" s="187"/>
      <c r="AS206" s="187"/>
      <c r="AT206" s="187"/>
      <c r="AU206" s="187"/>
      <c r="AV206" s="187"/>
      <c r="AW206" s="187"/>
      <c r="AX206" s="187"/>
      <c r="AY206" s="187"/>
      <c r="AZ206" s="187"/>
      <c r="BA206" s="187"/>
      <c r="BB206" s="187"/>
      <c r="BC206" s="187"/>
      <c r="BD206" s="187"/>
      <c r="BE206" s="187"/>
      <c r="BF206" s="187"/>
      <c r="BG206" s="187"/>
      <c r="BH206" s="187"/>
      <c r="BI206" s="187"/>
      <c r="BJ206" s="187"/>
      <c r="BK206" s="187"/>
      <c r="BL206" s="187"/>
      <c r="BM206" s="187"/>
      <c r="BN206" s="187"/>
      <c r="BO206" s="187"/>
      <c r="BP206" s="187"/>
      <c r="BQ206" s="187"/>
      <c r="BR206" s="187"/>
      <c r="BS206" s="187"/>
      <c r="BT206" s="187"/>
      <c r="BU206" s="187"/>
      <c r="BV206" s="187"/>
      <c r="BW206" s="187"/>
      <c r="BX206" s="187"/>
      <c r="BY206" s="227"/>
      <c r="BZ206" s="227"/>
      <c r="CA206" s="227"/>
      <c r="CB206" s="227"/>
      <c r="CC206" s="227"/>
      <c r="CD206" s="224"/>
      <c r="CE206" s="224"/>
      <c r="CF206" s="224"/>
      <c r="CG206" s="224"/>
      <c r="CH206" s="224"/>
      <c r="CJ206" s="252" t="str">
        <f t="shared" si="193"/>
        <v/>
      </c>
      <c r="CK206" s="253" t="str">
        <f>IF(CL206="","",IF(ISNUMBER(MATCH(CL206,$CL$6:CL205,0)),"",CJ206))</f>
        <v/>
      </c>
      <c r="CL206" s="181" t="str">
        <f t="shared" si="194"/>
        <v/>
      </c>
      <c r="CM206" s="175" t="str">
        <f t="shared" si="195"/>
        <v/>
      </c>
      <c r="CN206" s="175" t="str">
        <f t="shared" si="196"/>
        <v/>
      </c>
      <c r="CO206" s="175" t="str">
        <f t="shared" si="197"/>
        <v/>
      </c>
      <c r="CP206" s="59"/>
      <c r="CQ206" s="60"/>
      <c r="CR206" s="181" t="str">
        <f>IF(CS206="","",IF(ISNUMBER(MATCH(CS206,$CS$6:CS205,0)),"",CJ206))</f>
        <v/>
      </c>
      <c r="CS206" s="181" t="str">
        <f t="shared" si="175"/>
        <v/>
      </c>
      <c r="CT206" s="177" t="str">
        <f t="shared" si="198"/>
        <v/>
      </c>
      <c r="CU206" s="177" t="str">
        <f t="shared" si="199"/>
        <v/>
      </c>
      <c r="CV206" s="256" t="str">
        <f>IF(CW206="","",IF(ISNUMBER(MATCH(CW206,$CW$6:CW205,0)),"",CJ206))</f>
        <v/>
      </c>
      <c r="CW206" s="181" t="str">
        <f t="shared" si="176"/>
        <v/>
      </c>
      <c r="CX206" s="178" t="str">
        <f t="shared" si="200"/>
        <v/>
      </c>
      <c r="CY206" s="178" t="str">
        <f t="shared" si="201"/>
        <v/>
      </c>
      <c r="CZ206" s="184" t="str">
        <f t="shared" si="202"/>
        <v/>
      </c>
      <c r="DA206" s="68"/>
      <c r="DB206" s="69"/>
      <c r="DC206" s="181" t="str">
        <f>IF(DE206="","",IF(ISNUMBER(MATCH(DE206,$DE$6:DE205,0)),"",CJ206))</f>
        <v/>
      </c>
      <c r="DD206" s="181" t="str">
        <f t="shared" si="173"/>
        <v/>
      </c>
      <c r="DE206" s="181" t="str">
        <f t="shared" si="173"/>
        <v/>
      </c>
      <c r="DF206" s="177" t="str">
        <f t="shared" si="203"/>
        <v/>
      </c>
      <c r="DG206" s="185" t="str">
        <f t="shared" si="204"/>
        <v/>
      </c>
      <c r="DH206" s="77"/>
      <c r="DI206" s="69"/>
      <c r="DJ206" s="181" t="str">
        <f>IF(DL206="","",IF(ISNUMBER(MATCH(DL206,$DL$6:DL205,0)),"",CJ206))</f>
        <v/>
      </c>
      <c r="DK206" s="181" t="str">
        <f t="shared" si="174"/>
        <v/>
      </c>
      <c r="DL206" s="181" t="str">
        <f t="shared" si="174"/>
        <v/>
      </c>
      <c r="DM206" s="177" t="str">
        <f t="shared" si="205"/>
        <v/>
      </c>
      <c r="DN206" s="177" t="str">
        <f t="shared" si="206"/>
        <v/>
      </c>
      <c r="DO206" s="181" t="str">
        <f t="shared" si="177"/>
        <v/>
      </c>
      <c r="DP206" s="51"/>
      <c r="DQ206" s="51"/>
      <c r="DR206" s="51"/>
      <c r="EA206" s="227">
        <f t="shared" si="207"/>
        <v>0</v>
      </c>
      <c r="EB206" s="227">
        <f t="shared" si="178"/>
        <v>1</v>
      </c>
      <c r="EC206" s="227">
        <f t="shared" si="208"/>
        <v>1900</v>
      </c>
      <c r="EE206" s="227" t="str">
        <f t="shared" si="209"/>
        <v/>
      </c>
      <c r="EF206" s="227" t="str">
        <f t="shared" si="179"/>
        <v/>
      </c>
      <c r="EG206" s="227" t="str">
        <f t="shared" si="210"/>
        <v/>
      </c>
      <c r="EI206" s="227" t="str">
        <f t="shared" si="211"/>
        <v/>
      </c>
      <c r="EJ206" s="227" t="str">
        <f t="shared" si="180"/>
        <v/>
      </c>
      <c r="EK206" s="227" t="str">
        <f t="shared" si="212"/>
        <v/>
      </c>
      <c r="EM206" s="227" t="str">
        <f t="shared" si="213"/>
        <v/>
      </c>
      <c r="EN206" s="227" t="str">
        <f t="shared" si="181"/>
        <v/>
      </c>
      <c r="EO206" s="227" t="str">
        <f t="shared" si="214"/>
        <v/>
      </c>
      <c r="EQ206" s="227" t="str">
        <f t="shared" si="215"/>
        <v/>
      </c>
      <c r="ER206" s="227" t="str">
        <f t="shared" si="182"/>
        <v/>
      </c>
      <c r="ES206" s="227" t="str">
        <f t="shared" si="216"/>
        <v/>
      </c>
    </row>
    <row r="207" spans="7:149" x14ac:dyDescent="0.25">
      <c r="G207" s="52"/>
      <c r="H207" s="52"/>
      <c r="I207" s="224" t="str">
        <f t="shared" si="183"/>
        <v/>
      </c>
      <c r="J207" s="224" t="str">
        <f t="shared" si="184"/>
        <v/>
      </c>
      <c r="K207" s="52"/>
      <c r="L207" s="224" t="str">
        <f>IF(P207="","",IF(ISNUMBER(MATCH(P207,$P$6:P206,0)),"",Y207))</f>
        <v/>
      </c>
      <c r="M207" s="224" t="str">
        <f>IF(Q207="","",IF(ISNUMBER(MATCH(Q207,$Q$6:Q206,0)),"",Y207))</f>
        <v/>
      </c>
      <c r="N207" s="224" t="str">
        <f>IF(R207="","",IF(ISNUMBER(MATCH(R207,$R$6:R206,0)),"",Y207))</f>
        <v/>
      </c>
      <c r="O207" s="224" t="str">
        <f>IF(S207="","",IF(ISNUMBER(MATCH(S207,$S$6:S206,0)),"",Y207))</f>
        <v/>
      </c>
      <c r="P207" s="224" t="str">
        <f t="shared" si="185"/>
        <v/>
      </c>
      <c r="Q207" s="224" t="str">
        <f t="shared" si="186"/>
        <v/>
      </c>
      <c r="R207" s="224" t="str">
        <f t="shared" si="187"/>
        <v/>
      </c>
      <c r="S207" s="224" t="str">
        <f t="shared" si="188"/>
        <v/>
      </c>
      <c r="T207" s="175" t="str">
        <f t="shared" si="189"/>
        <v/>
      </c>
      <c r="U207" s="175" t="str">
        <f t="shared" si="190"/>
        <v/>
      </c>
      <c r="V207" s="175" t="str">
        <f t="shared" si="191"/>
        <v/>
      </c>
      <c r="W207" s="175" t="str">
        <f t="shared" si="192"/>
        <v/>
      </c>
      <c r="X207" s="52"/>
      <c r="Y207" s="248"/>
      <c r="Z207" s="186"/>
      <c r="AA207" s="187"/>
      <c r="AB207" s="187"/>
      <c r="AC207" s="187"/>
      <c r="AD207" s="187"/>
      <c r="AE207" s="187"/>
      <c r="AF207" s="187"/>
      <c r="AG207" s="187"/>
      <c r="AH207" s="187"/>
      <c r="AI207" s="187"/>
      <c r="AJ207" s="187"/>
      <c r="AK207" s="187"/>
      <c r="AL207" s="187"/>
      <c r="AM207" s="187"/>
      <c r="AN207" s="187"/>
      <c r="AO207" s="187"/>
      <c r="AP207" s="187"/>
      <c r="AQ207" s="187"/>
      <c r="AR207" s="187"/>
      <c r="AS207" s="187"/>
      <c r="AT207" s="187"/>
      <c r="AU207" s="187"/>
      <c r="AV207" s="187"/>
      <c r="AW207" s="187"/>
      <c r="AX207" s="187"/>
      <c r="AY207" s="187"/>
      <c r="AZ207" s="187"/>
      <c r="BA207" s="187"/>
      <c r="BB207" s="187"/>
      <c r="BC207" s="187"/>
      <c r="BD207" s="187"/>
      <c r="BE207" s="187"/>
      <c r="BF207" s="187"/>
      <c r="BG207" s="187"/>
      <c r="BH207" s="187"/>
      <c r="BI207" s="187"/>
      <c r="BJ207" s="187"/>
      <c r="BK207" s="187"/>
      <c r="BL207" s="187"/>
      <c r="BM207" s="187"/>
      <c r="BN207" s="187"/>
      <c r="BO207" s="187"/>
      <c r="BP207" s="187"/>
      <c r="BQ207" s="187"/>
      <c r="BR207" s="187"/>
      <c r="BS207" s="187"/>
      <c r="BT207" s="187"/>
      <c r="BU207" s="187"/>
      <c r="BV207" s="187"/>
      <c r="BW207" s="187"/>
      <c r="BX207" s="187"/>
      <c r="BY207" s="227"/>
      <c r="BZ207" s="227"/>
      <c r="CA207" s="227"/>
      <c r="CB207" s="227"/>
      <c r="CC207" s="227"/>
      <c r="CD207" s="224"/>
      <c r="CE207" s="224"/>
      <c r="CF207" s="224"/>
      <c r="CG207" s="224"/>
      <c r="CH207" s="224"/>
      <c r="CJ207" s="252" t="str">
        <f t="shared" si="193"/>
        <v/>
      </c>
      <c r="CK207" s="253" t="str">
        <f>IF(CL207="","",IF(ISNUMBER(MATCH(CL207,$CL$6:CL206,0)),"",CJ207))</f>
        <v/>
      </c>
      <c r="CL207" s="181" t="str">
        <f t="shared" si="194"/>
        <v/>
      </c>
      <c r="CM207" s="175" t="str">
        <f t="shared" si="195"/>
        <v/>
      </c>
      <c r="CN207" s="175" t="str">
        <f t="shared" si="196"/>
        <v/>
      </c>
      <c r="CO207" s="175" t="str">
        <f t="shared" si="197"/>
        <v/>
      </c>
      <c r="CP207" s="59"/>
      <c r="CQ207" s="60"/>
      <c r="CR207" s="181" t="str">
        <f>IF(CS207="","",IF(ISNUMBER(MATCH(CS207,$CS$6:CS206,0)),"",CJ207))</f>
        <v/>
      </c>
      <c r="CS207" s="181" t="str">
        <f t="shared" si="175"/>
        <v/>
      </c>
      <c r="CT207" s="177" t="str">
        <f t="shared" si="198"/>
        <v/>
      </c>
      <c r="CU207" s="177" t="str">
        <f t="shared" si="199"/>
        <v/>
      </c>
      <c r="CV207" s="256" t="str">
        <f>IF(CW207="","",IF(ISNUMBER(MATCH(CW207,$CW$6:CW206,0)),"",CJ207))</f>
        <v/>
      </c>
      <c r="CW207" s="181" t="str">
        <f t="shared" si="176"/>
        <v/>
      </c>
      <c r="CX207" s="178" t="str">
        <f t="shared" si="200"/>
        <v/>
      </c>
      <c r="CY207" s="178" t="str">
        <f t="shared" si="201"/>
        <v/>
      </c>
      <c r="CZ207" s="184" t="str">
        <f t="shared" si="202"/>
        <v/>
      </c>
      <c r="DA207" s="68"/>
      <c r="DB207" s="69"/>
      <c r="DC207" s="181" t="str">
        <f>IF(DE207="","",IF(ISNUMBER(MATCH(DE207,$DE$6:DE206,0)),"",CJ207))</f>
        <v/>
      </c>
      <c r="DD207" s="181" t="str">
        <f t="shared" ref="DD207:DE226" si="217">IFERROR(INDEX($AA$7:$BX$1006,$CJ207,DD$6),"")</f>
        <v/>
      </c>
      <c r="DE207" s="181" t="str">
        <f t="shared" si="217"/>
        <v/>
      </c>
      <c r="DF207" s="177" t="str">
        <f t="shared" si="203"/>
        <v/>
      </c>
      <c r="DG207" s="185" t="str">
        <f t="shared" si="204"/>
        <v/>
      </c>
      <c r="DH207" s="77"/>
      <c r="DI207" s="69"/>
      <c r="DJ207" s="181" t="str">
        <f>IF(DL207="","",IF(ISNUMBER(MATCH(DL207,$DL$6:DL206,0)),"",CJ207))</f>
        <v/>
      </c>
      <c r="DK207" s="181" t="str">
        <f t="shared" ref="DK207:DL226" si="218">IFERROR(INDEX($AA$7:$BX$1006,$CJ207,DK$6),"")</f>
        <v/>
      </c>
      <c r="DL207" s="181" t="str">
        <f t="shared" si="218"/>
        <v/>
      </c>
      <c r="DM207" s="177" t="str">
        <f t="shared" si="205"/>
        <v/>
      </c>
      <c r="DN207" s="177" t="str">
        <f t="shared" si="206"/>
        <v/>
      </c>
      <c r="DO207" s="181" t="str">
        <f t="shared" si="177"/>
        <v/>
      </c>
      <c r="DP207" s="51"/>
      <c r="DQ207" s="51"/>
      <c r="DR207" s="51"/>
      <c r="EA207" s="227">
        <f t="shared" si="207"/>
        <v>0</v>
      </c>
      <c r="EB207" s="227">
        <f t="shared" si="178"/>
        <v>1</v>
      </c>
      <c r="EC207" s="227">
        <f t="shared" si="208"/>
        <v>1900</v>
      </c>
      <c r="EE207" s="227" t="str">
        <f t="shared" si="209"/>
        <v/>
      </c>
      <c r="EF207" s="227" t="str">
        <f t="shared" si="179"/>
        <v/>
      </c>
      <c r="EG207" s="227" t="str">
        <f t="shared" si="210"/>
        <v/>
      </c>
      <c r="EI207" s="227" t="str">
        <f t="shared" si="211"/>
        <v/>
      </c>
      <c r="EJ207" s="227" t="str">
        <f t="shared" si="180"/>
        <v/>
      </c>
      <c r="EK207" s="227" t="str">
        <f t="shared" si="212"/>
        <v/>
      </c>
      <c r="EM207" s="227" t="str">
        <f t="shared" si="213"/>
        <v/>
      </c>
      <c r="EN207" s="227" t="str">
        <f t="shared" si="181"/>
        <v/>
      </c>
      <c r="EO207" s="227" t="str">
        <f t="shared" si="214"/>
        <v/>
      </c>
      <c r="EQ207" s="227" t="str">
        <f t="shared" si="215"/>
        <v/>
      </c>
      <c r="ER207" s="227" t="str">
        <f t="shared" si="182"/>
        <v/>
      </c>
      <c r="ES207" s="227" t="str">
        <f t="shared" si="216"/>
        <v/>
      </c>
    </row>
    <row r="208" spans="7:149" x14ac:dyDescent="0.25">
      <c r="G208" s="52"/>
      <c r="H208" s="52"/>
      <c r="I208" s="224" t="str">
        <f t="shared" si="183"/>
        <v/>
      </c>
      <c r="J208" s="224" t="str">
        <f t="shared" si="184"/>
        <v/>
      </c>
      <c r="K208" s="52"/>
      <c r="L208" s="224" t="str">
        <f>IF(P208="","",IF(ISNUMBER(MATCH(P208,$P$6:P207,0)),"",Y208))</f>
        <v/>
      </c>
      <c r="M208" s="224" t="str">
        <f>IF(Q208="","",IF(ISNUMBER(MATCH(Q208,$Q$6:Q207,0)),"",Y208))</f>
        <v/>
      </c>
      <c r="N208" s="224" t="str">
        <f>IF(R208="","",IF(ISNUMBER(MATCH(R208,$R$6:R207,0)),"",Y208))</f>
        <v/>
      </c>
      <c r="O208" s="224" t="str">
        <f>IF(S208="","",IF(ISNUMBER(MATCH(S208,$S$6:S207,0)),"",Y208))</f>
        <v/>
      </c>
      <c r="P208" s="224" t="str">
        <f t="shared" si="185"/>
        <v/>
      </c>
      <c r="Q208" s="224" t="str">
        <f t="shared" si="186"/>
        <v/>
      </c>
      <c r="R208" s="224" t="str">
        <f t="shared" si="187"/>
        <v/>
      </c>
      <c r="S208" s="224" t="str">
        <f t="shared" si="188"/>
        <v/>
      </c>
      <c r="T208" s="175" t="str">
        <f t="shared" si="189"/>
        <v/>
      </c>
      <c r="U208" s="175" t="str">
        <f t="shared" si="190"/>
        <v/>
      </c>
      <c r="V208" s="175" t="str">
        <f t="shared" si="191"/>
        <v/>
      </c>
      <c r="W208" s="175" t="str">
        <f t="shared" si="192"/>
        <v/>
      </c>
      <c r="X208" s="52"/>
      <c r="Y208" s="248"/>
      <c r="Z208" s="186"/>
      <c r="AA208" s="187"/>
      <c r="AB208" s="187"/>
      <c r="AC208" s="187"/>
      <c r="AD208" s="187"/>
      <c r="AE208" s="187"/>
      <c r="AF208" s="187"/>
      <c r="AG208" s="187"/>
      <c r="AH208" s="187"/>
      <c r="AI208" s="187"/>
      <c r="AJ208" s="187"/>
      <c r="AK208" s="187"/>
      <c r="AL208" s="187"/>
      <c r="AM208" s="187"/>
      <c r="AN208" s="187"/>
      <c r="AO208" s="187"/>
      <c r="AP208" s="187"/>
      <c r="AQ208" s="187"/>
      <c r="AR208" s="187"/>
      <c r="AS208" s="187"/>
      <c r="AT208" s="187"/>
      <c r="AU208" s="187"/>
      <c r="AV208" s="187"/>
      <c r="AW208" s="187"/>
      <c r="AX208" s="187"/>
      <c r="AY208" s="187"/>
      <c r="AZ208" s="187"/>
      <c r="BA208" s="187"/>
      <c r="BB208" s="187"/>
      <c r="BC208" s="187"/>
      <c r="BD208" s="187"/>
      <c r="BE208" s="187"/>
      <c r="BF208" s="187"/>
      <c r="BG208" s="187"/>
      <c r="BH208" s="187"/>
      <c r="BI208" s="187"/>
      <c r="BJ208" s="187"/>
      <c r="BK208" s="187"/>
      <c r="BL208" s="187"/>
      <c r="BM208" s="187"/>
      <c r="BN208" s="187"/>
      <c r="BO208" s="187"/>
      <c r="BP208" s="187"/>
      <c r="BQ208" s="187"/>
      <c r="BR208" s="187"/>
      <c r="BS208" s="187"/>
      <c r="BT208" s="187"/>
      <c r="BU208" s="187"/>
      <c r="BV208" s="187"/>
      <c r="BW208" s="187"/>
      <c r="BX208" s="187"/>
      <c r="BY208" s="227"/>
      <c r="BZ208" s="227"/>
      <c r="CA208" s="227"/>
      <c r="CB208" s="227"/>
      <c r="CC208" s="227"/>
      <c r="CD208" s="224"/>
      <c r="CE208" s="224"/>
      <c r="CF208" s="224"/>
      <c r="CG208" s="224"/>
      <c r="CH208" s="224"/>
      <c r="CJ208" s="252" t="str">
        <f t="shared" si="193"/>
        <v/>
      </c>
      <c r="CK208" s="253" t="str">
        <f>IF(CL208="","",IF(ISNUMBER(MATCH(CL208,$CL$6:CL207,0)),"",CJ208))</f>
        <v/>
      </c>
      <c r="CL208" s="181" t="str">
        <f t="shared" si="194"/>
        <v/>
      </c>
      <c r="CM208" s="175" t="str">
        <f t="shared" si="195"/>
        <v/>
      </c>
      <c r="CN208" s="175" t="str">
        <f t="shared" si="196"/>
        <v/>
      </c>
      <c r="CO208" s="175" t="str">
        <f t="shared" si="197"/>
        <v/>
      </c>
      <c r="CP208" s="59"/>
      <c r="CQ208" s="60"/>
      <c r="CR208" s="181" t="str">
        <f>IF(CS208="","",IF(ISNUMBER(MATCH(CS208,$CS$6:CS207,0)),"",CJ208))</f>
        <v/>
      </c>
      <c r="CS208" s="181" t="str">
        <f t="shared" si="175"/>
        <v/>
      </c>
      <c r="CT208" s="177" t="str">
        <f t="shared" si="198"/>
        <v/>
      </c>
      <c r="CU208" s="177" t="str">
        <f t="shared" si="199"/>
        <v/>
      </c>
      <c r="CV208" s="256" t="str">
        <f>IF(CW208="","",IF(ISNUMBER(MATCH(CW208,$CW$6:CW207,0)),"",CJ208))</f>
        <v/>
      </c>
      <c r="CW208" s="181" t="str">
        <f t="shared" si="176"/>
        <v/>
      </c>
      <c r="CX208" s="178" t="str">
        <f t="shared" si="200"/>
        <v/>
      </c>
      <c r="CY208" s="178" t="str">
        <f t="shared" si="201"/>
        <v/>
      </c>
      <c r="CZ208" s="184" t="str">
        <f t="shared" si="202"/>
        <v/>
      </c>
      <c r="DA208" s="68"/>
      <c r="DB208" s="69"/>
      <c r="DC208" s="181" t="str">
        <f>IF(DE208="","",IF(ISNUMBER(MATCH(DE208,$DE$6:DE207,0)),"",CJ208))</f>
        <v/>
      </c>
      <c r="DD208" s="181" t="str">
        <f t="shared" si="217"/>
        <v/>
      </c>
      <c r="DE208" s="181" t="str">
        <f t="shared" si="217"/>
        <v/>
      </c>
      <c r="DF208" s="177" t="str">
        <f t="shared" si="203"/>
        <v/>
      </c>
      <c r="DG208" s="185" t="str">
        <f t="shared" si="204"/>
        <v/>
      </c>
      <c r="DH208" s="77"/>
      <c r="DI208" s="69"/>
      <c r="DJ208" s="181" t="str">
        <f>IF(DL208="","",IF(ISNUMBER(MATCH(DL208,$DL$6:DL207,0)),"",CJ208))</f>
        <v/>
      </c>
      <c r="DK208" s="181" t="str">
        <f t="shared" si="218"/>
        <v/>
      </c>
      <c r="DL208" s="181" t="str">
        <f t="shared" si="218"/>
        <v/>
      </c>
      <c r="DM208" s="177" t="str">
        <f t="shared" si="205"/>
        <v/>
      </c>
      <c r="DN208" s="177" t="str">
        <f t="shared" si="206"/>
        <v/>
      </c>
      <c r="DO208" s="181" t="str">
        <f t="shared" si="177"/>
        <v/>
      </c>
      <c r="DP208" s="51"/>
      <c r="DQ208" s="51"/>
      <c r="DR208" s="51"/>
      <c r="EA208" s="227">
        <f t="shared" si="207"/>
        <v>0</v>
      </c>
      <c r="EB208" s="227">
        <f t="shared" si="178"/>
        <v>1</v>
      </c>
      <c r="EC208" s="227">
        <f t="shared" si="208"/>
        <v>1900</v>
      </c>
      <c r="EE208" s="227" t="str">
        <f t="shared" si="209"/>
        <v/>
      </c>
      <c r="EF208" s="227" t="str">
        <f t="shared" si="179"/>
        <v/>
      </c>
      <c r="EG208" s="227" t="str">
        <f t="shared" si="210"/>
        <v/>
      </c>
      <c r="EI208" s="227" t="str">
        <f t="shared" si="211"/>
        <v/>
      </c>
      <c r="EJ208" s="227" t="str">
        <f t="shared" si="180"/>
        <v/>
      </c>
      <c r="EK208" s="227" t="str">
        <f t="shared" si="212"/>
        <v/>
      </c>
      <c r="EM208" s="227" t="str">
        <f t="shared" si="213"/>
        <v/>
      </c>
      <c r="EN208" s="227" t="str">
        <f t="shared" si="181"/>
        <v/>
      </c>
      <c r="EO208" s="227" t="str">
        <f t="shared" si="214"/>
        <v/>
      </c>
      <c r="EQ208" s="227" t="str">
        <f t="shared" si="215"/>
        <v/>
      </c>
      <c r="ER208" s="227" t="str">
        <f t="shared" si="182"/>
        <v/>
      </c>
      <c r="ES208" s="227" t="str">
        <f t="shared" si="216"/>
        <v/>
      </c>
    </row>
    <row r="209" spans="7:149" x14ac:dyDescent="0.25">
      <c r="G209" s="52"/>
      <c r="H209" s="52"/>
      <c r="I209" s="224" t="str">
        <f t="shared" si="183"/>
        <v/>
      </c>
      <c r="J209" s="224" t="str">
        <f t="shared" si="184"/>
        <v/>
      </c>
      <c r="K209" s="52"/>
      <c r="L209" s="224" t="str">
        <f>IF(P209="","",IF(ISNUMBER(MATCH(P209,$P$6:P208,0)),"",Y209))</f>
        <v/>
      </c>
      <c r="M209" s="224" t="str">
        <f>IF(Q209="","",IF(ISNUMBER(MATCH(Q209,$Q$6:Q208,0)),"",Y209))</f>
        <v/>
      </c>
      <c r="N209" s="224" t="str">
        <f>IF(R209="","",IF(ISNUMBER(MATCH(R209,$R$6:R208,0)),"",Y209))</f>
        <v/>
      </c>
      <c r="O209" s="224" t="str">
        <f>IF(S209="","",IF(ISNUMBER(MATCH(S209,$S$6:S208,0)),"",Y209))</f>
        <v/>
      </c>
      <c r="P209" s="224" t="str">
        <f t="shared" si="185"/>
        <v/>
      </c>
      <c r="Q209" s="224" t="str">
        <f t="shared" si="186"/>
        <v/>
      </c>
      <c r="R209" s="224" t="str">
        <f t="shared" si="187"/>
        <v/>
      </c>
      <c r="S209" s="224" t="str">
        <f t="shared" si="188"/>
        <v/>
      </c>
      <c r="T209" s="175" t="str">
        <f t="shared" si="189"/>
        <v/>
      </c>
      <c r="U209" s="175" t="str">
        <f t="shared" si="190"/>
        <v/>
      </c>
      <c r="V209" s="175" t="str">
        <f t="shared" si="191"/>
        <v/>
      </c>
      <c r="W209" s="175" t="str">
        <f t="shared" si="192"/>
        <v/>
      </c>
      <c r="X209" s="52"/>
      <c r="Y209" s="248"/>
      <c r="Z209" s="186"/>
      <c r="AA209" s="187"/>
      <c r="AB209" s="187"/>
      <c r="AC209" s="187"/>
      <c r="AD209" s="187"/>
      <c r="AE209" s="187"/>
      <c r="AF209" s="187"/>
      <c r="AG209" s="187"/>
      <c r="AH209" s="187"/>
      <c r="AI209" s="187"/>
      <c r="AJ209" s="187"/>
      <c r="AK209" s="187"/>
      <c r="AL209" s="187"/>
      <c r="AM209" s="187"/>
      <c r="AN209" s="187"/>
      <c r="AO209" s="187"/>
      <c r="AP209" s="187"/>
      <c r="AQ209" s="187"/>
      <c r="AR209" s="187"/>
      <c r="AS209" s="187"/>
      <c r="AT209" s="187"/>
      <c r="AU209" s="187"/>
      <c r="AV209" s="187"/>
      <c r="AW209" s="187"/>
      <c r="AX209" s="187"/>
      <c r="AY209" s="187"/>
      <c r="AZ209" s="187"/>
      <c r="BA209" s="187"/>
      <c r="BB209" s="187"/>
      <c r="BC209" s="187"/>
      <c r="BD209" s="187"/>
      <c r="BE209" s="187"/>
      <c r="BF209" s="187"/>
      <c r="BG209" s="187"/>
      <c r="BH209" s="187"/>
      <c r="BI209" s="187"/>
      <c r="BJ209" s="187"/>
      <c r="BK209" s="187"/>
      <c r="BL209" s="187"/>
      <c r="BM209" s="187"/>
      <c r="BN209" s="187"/>
      <c r="BO209" s="187"/>
      <c r="BP209" s="187"/>
      <c r="BQ209" s="187"/>
      <c r="BR209" s="187"/>
      <c r="BS209" s="187"/>
      <c r="BT209" s="187"/>
      <c r="BU209" s="187"/>
      <c r="BV209" s="187"/>
      <c r="BW209" s="187"/>
      <c r="BX209" s="187"/>
      <c r="BY209" s="227"/>
      <c r="BZ209" s="227"/>
      <c r="CA209" s="227"/>
      <c r="CB209" s="227"/>
      <c r="CC209" s="227"/>
      <c r="CD209" s="224"/>
      <c r="CE209" s="224"/>
      <c r="CF209" s="224"/>
      <c r="CG209" s="224"/>
      <c r="CH209" s="224"/>
      <c r="CJ209" s="252" t="str">
        <f t="shared" si="193"/>
        <v/>
      </c>
      <c r="CK209" s="253" t="str">
        <f>IF(CL209="","",IF(ISNUMBER(MATCH(CL209,$CL$6:CL208,0)),"",CJ209))</f>
        <v/>
      </c>
      <c r="CL209" s="181" t="str">
        <f t="shared" si="194"/>
        <v/>
      </c>
      <c r="CM209" s="175" t="str">
        <f t="shared" si="195"/>
        <v/>
      </c>
      <c r="CN209" s="175" t="str">
        <f t="shared" si="196"/>
        <v/>
      </c>
      <c r="CO209" s="175" t="str">
        <f t="shared" si="197"/>
        <v/>
      </c>
      <c r="CP209" s="59"/>
      <c r="CQ209" s="60"/>
      <c r="CR209" s="181" t="str">
        <f>IF(CS209="","",IF(ISNUMBER(MATCH(CS209,$CS$6:CS208,0)),"",CJ209))</f>
        <v/>
      </c>
      <c r="CS209" s="181" t="str">
        <f t="shared" si="175"/>
        <v/>
      </c>
      <c r="CT209" s="177" t="str">
        <f t="shared" si="198"/>
        <v/>
      </c>
      <c r="CU209" s="177" t="str">
        <f t="shared" si="199"/>
        <v/>
      </c>
      <c r="CV209" s="256" t="str">
        <f>IF(CW209="","",IF(ISNUMBER(MATCH(CW209,$CW$6:CW208,0)),"",CJ209))</f>
        <v/>
      </c>
      <c r="CW209" s="181" t="str">
        <f t="shared" si="176"/>
        <v/>
      </c>
      <c r="CX209" s="178" t="str">
        <f t="shared" si="200"/>
        <v/>
      </c>
      <c r="CY209" s="178" t="str">
        <f t="shared" si="201"/>
        <v/>
      </c>
      <c r="CZ209" s="184" t="str">
        <f t="shared" si="202"/>
        <v/>
      </c>
      <c r="DA209" s="68"/>
      <c r="DB209" s="69"/>
      <c r="DC209" s="181" t="str">
        <f>IF(DE209="","",IF(ISNUMBER(MATCH(DE209,$DE$6:DE208,0)),"",CJ209))</f>
        <v/>
      </c>
      <c r="DD209" s="181" t="str">
        <f t="shared" si="217"/>
        <v/>
      </c>
      <c r="DE209" s="181" t="str">
        <f t="shared" si="217"/>
        <v/>
      </c>
      <c r="DF209" s="177" t="str">
        <f t="shared" si="203"/>
        <v/>
      </c>
      <c r="DG209" s="185" t="str">
        <f t="shared" si="204"/>
        <v/>
      </c>
      <c r="DH209" s="77"/>
      <c r="DI209" s="69"/>
      <c r="DJ209" s="181" t="str">
        <f>IF(DL209="","",IF(ISNUMBER(MATCH(DL209,$DL$6:DL208,0)),"",CJ209))</f>
        <v/>
      </c>
      <c r="DK209" s="181" t="str">
        <f t="shared" si="218"/>
        <v/>
      </c>
      <c r="DL209" s="181" t="str">
        <f t="shared" si="218"/>
        <v/>
      </c>
      <c r="DM209" s="177" t="str">
        <f t="shared" si="205"/>
        <v/>
      </c>
      <c r="DN209" s="177" t="str">
        <f t="shared" si="206"/>
        <v/>
      </c>
      <c r="DO209" s="181" t="str">
        <f t="shared" si="177"/>
        <v/>
      </c>
      <c r="DP209" s="51"/>
      <c r="DQ209" s="51"/>
      <c r="DR209" s="51"/>
      <c r="EA209" s="227">
        <f t="shared" si="207"/>
        <v>0</v>
      </c>
      <c r="EB209" s="227">
        <f t="shared" si="178"/>
        <v>1</v>
      </c>
      <c r="EC209" s="227">
        <f t="shared" si="208"/>
        <v>1900</v>
      </c>
      <c r="EE209" s="227" t="str">
        <f t="shared" si="209"/>
        <v/>
      </c>
      <c r="EF209" s="227" t="str">
        <f t="shared" si="179"/>
        <v/>
      </c>
      <c r="EG209" s="227" t="str">
        <f t="shared" si="210"/>
        <v/>
      </c>
      <c r="EI209" s="227" t="str">
        <f t="shared" si="211"/>
        <v/>
      </c>
      <c r="EJ209" s="227" t="str">
        <f t="shared" si="180"/>
        <v/>
      </c>
      <c r="EK209" s="227" t="str">
        <f t="shared" si="212"/>
        <v/>
      </c>
      <c r="EM209" s="227" t="str">
        <f t="shared" si="213"/>
        <v/>
      </c>
      <c r="EN209" s="227" t="str">
        <f t="shared" si="181"/>
        <v/>
      </c>
      <c r="EO209" s="227" t="str">
        <f t="shared" si="214"/>
        <v/>
      </c>
      <c r="EQ209" s="227" t="str">
        <f t="shared" si="215"/>
        <v/>
      </c>
      <c r="ER209" s="227" t="str">
        <f t="shared" si="182"/>
        <v/>
      </c>
      <c r="ES209" s="227" t="str">
        <f t="shared" si="216"/>
        <v/>
      </c>
    </row>
    <row r="210" spans="7:149" x14ac:dyDescent="0.25">
      <c r="G210" s="52"/>
      <c r="H210" s="52"/>
      <c r="I210" s="224" t="str">
        <f t="shared" si="183"/>
        <v/>
      </c>
      <c r="J210" s="224" t="str">
        <f t="shared" si="184"/>
        <v/>
      </c>
      <c r="K210" s="52"/>
      <c r="L210" s="224" t="str">
        <f>IF(P210="","",IF(ISNUMBER(MATCH(P210,$P$6:P209,0)),"",Y210))</f>
        <v/>
      </c>
      <c r="M210" s="224" t="str">
        <f>IF(Q210="","",IF(ISNUMBER(MATCH(Q210,$Q$6:Q209,0)),"",Y210))</f>
        <v/>
      </c>
      <c r="N210" s="224" t="str">
        <f>IF(R210="","",IF(ISNUMBER(MATCH(R210,$R$6:R209,0)),"",Y210))</f>
        <v/>
      </c>
      <c r="O210" s="224" t="str">
        <f>IF(S210="","",IF(ISNUMBER(MATCH(S210,$S$6:S209,0)),"",Y210))</f>
        <v/>
      </c>
      <c r="P210" s="224" t="str">
        <f t="shared" si="185"/>
        <v/>
      </c>
      <c r="Q210" s="224" t="str">
        <f t="shared" si="186"/>
        <v/>
      </c>
      <c r="R210" s="224" t="str">
        <f t="shared" si="187"/>
        <v/>
      </c>
      <c r="S210" s="224" t="str">
        <f t="shared" si="188"/>
        <v/>
      </c>
      <c r="T210" s="175" t="str">
        <f t="shared" si="189"/>
        <v/>
      </c>
      <c r="U210" s="175" t="str">
        <f t="shared" si="190"/>
        <v/>
      </c>
      <c r="V210" s="175" t="str">
        <f t="shared" si="191"/>
        <v/>
      </c>
      <c r="W210" s="175" t="str">
        <f t="shared" si="192"/>
        <v/>
      </c>
      <c r="X210" s="52"/>
      <c r="Y210" s="248"/>
      <c r="Z210" s="186"/>
      <c r="AA210" s="187"/>
      <c r="AB210" s="187"/>
      <c r="AC210" s="187"/>
      <c r="AD210" s="187"/>
      <c r="AE210" s="187"/>
      <c r="AF210" s="187"/>
      <c r="AG210" s="187"/>
      <c r="AH210" s="187"/>
      <c r="AI210" s="187"/>
      <c r="AJ210" s="187"/>
      <c r="AK210" s="187"/>
      <c r="AL210" s="187"/>
      <c r="AM210" s="187"/>
      <c r="AN210" s="187"/>
      <c r="AO210" s="187"/>
      <c r="AP210" s="187"/>
      <c r="AQ210" s="187"/>
      <c r="AR210" s="187"/>
      <c r="AS210" s="187"/>
      <c r="AT210" s="187"/>
      <c r="AU210" s="187"/>
      <c r="AV210" s="187"/>
      <c r="AW210" s="187"/>
      <c r="AX210" s="187"/>
      <c r="AY210" s="187"/>
      <c r="AZ210" s="187"/>
      <c r="BA210" s="187"/>
      <c r="BB210" s="187"/>
      <c r="BC210" s="187"/>
      <c r="BD210" s="187"/>
      <c r="BE210" s="187"/>
      <c r="BF210" s="187"/>
      <c r="BG210" s="187"/>
      <c r="BH210" s="187"/>
      <c r="BI210" s="187"/>
      <c r="BJ210" s="187"/>
      <c r="BK210" s="187"/>
      <c r="BL210" s="187"/>
      <c r="BM210" s="187"/>
      <c r="BN210" s="187"/>
      <c r="BO210" s="187"/>
      <c r="BP210" s="187"/>
      <c r="BQ210" s="187"/>
      <c r="BR210" s="187"/>
      <c r="BS210" s="187"/>
      <c r="BT210" s="187"/>
      <c r="BU210" s="187"/>
      <c r="BV210" s="187"/>
      <c r="BW210" s="187"/>
      <c r="BX210" s="187"/>
      <c r="BY210" s="227"/>
      <c r="BZ210" s="227"/>
      <c r="CA210" s="227"/>
      <c r="CB210" s="227"/>
      <c r="CC210" s="227"/>
      <c r="CD210" s="224"/>
      <c r="CE210" s="224"/>
      <c r="CF210" s="224"/>
      <c r="CG210" s="224"/>
      <c r="CH210" s="224"/>
      <c r="CJ210" s="252" t="str">
        <f t="shared" si="193"/>
        <v/>
      </c>
      <c r="CK210" s="253" t="str">
        <f>IF(CL210="","",IF(ISNUMBER(MATCH(CL210,$CL$6:CL209,0)),"",CJ210))</f>
        <v/>
      </c>
      <c r="CL210" s="181" t="str">
        <f t="shared" si="194"/>
        <v/>
      </c>
      <c r="CM210" s="175" t="str">
        <f t="shared" si="195"/>
        <v/>
      </c>
      <c r="CN210" s="175" t="str">
        <f t="shared" si="196"/>
        <v/>
      </c>
      <c r="CO210" s="175" t="str">
        <f t="shared" si="197"/>
        <v/>
      </c>
      <c r="CP210" s="59"/>
      <c r="CQ210" s="60"/>
      <c r="CR210" s="181" t="str">
        <f>IF(CS210="","",IF(ISNUMBER(MATCH(CS210,$CS$6:CS209,0)),"",CJ210))</f>
        <v/>
      </c>
      <c r="CS210" s="181" t="str">
        <f t="shared" si="175"/>
        <v/>
      </c>
      <c r="CT210" s="177" t="str">
        <f t="shared" si="198"/>
        <v/>
      </c>
      <c r="CU210" s="177" t="str">
        <f t="shared" si="199"/>
        <v/>
      </c>
      <c r="CV210" s="256" t="str">
        <f>IF(CW210="","",IF(ISNUMBER(MATCH(CW210,$CW$6:CW209,0)),"",CJ210))</f>
        <v/>
      </c>
      <c r="CW210" s="181" t="str">
        <f t="shared" si="176"/>
        <v/>
      </c>
      <c r="CX210" s="178" t="str">
        <f t="shared" si="200"/>
        <v/>
      </c>
      <c r="CY210" s="178" t="str">
        <f t="shared" si="201"/>
        <v/>
      </c>
      <c r="CZ210" s="184" t="str">
        <f t="shared" si="202"/>
        <v/>
      </c>
      <c r="DA210" s="68"/>
      <c r="DB210" s="69"/>
      <c r="DC210" s="181" t="str">
        <f>IF(DE210="","",IF(ISNUMBER(MATCH(DE210,$DE$6:DE209,0)),"",CJ210))</f>
        <v/>
      </c>
      <c r="DD210" s="181" t="str">
        <f t="shared" si="217"/>
        <v/>
      </c>
      <c r="DE210" s="181" t="str">
        <f t="shared" si="217"/>
        <v/>
      </c>
      <c r="DF210" s="177" t="str">
        <f t="shared" si="203"/>
        <v/>
      </c>
      <c r="DG210" s="185" t="str">
        <f t="shared" si="204"/>
        <v/>
      </c>
      <c r="DH210" s="77"/>
      <c r="DI210" s="69"/>
      <c r="DJ210" s="181" t="str">
        <f>IF(DL210="","",IF(ISNUMBER(MATCH(DL210,$DL$6:DL209,0)),"",CJ210))</f>
        <v/>
      </c>
      <c r="DK210" s="181" t="str">
        <f t="shared" si="218"/>
        <v/>
      </c>
      <c r="DL210" s="181" t="str">
        <f t="shared" si="218"/>
        <v/>
      </c>
      <c r="DM210" s="177" t="str">
        <f t="shared" si="205"/>
        <v/>
      </c>
      <c r="DN210" s="177" t="str">
        <f t="shared" si="206"/>
        <v/>
      </c>
      <c r="DO210" s="181" t="str">
        <f t="shared" si="177"/>
        <v/>
      </c>
      <c r="DP210" s="51"/>
      <c r="DQ210" s="51"/>
      <c r="DR210" s="51"/>
      <c r="EA210" s="227">
        <f t="shared" si="207"/>
        <v>0</v>
      </c>
      <c r="EB210" s="227">
        <f t="shared" si="178"/>
        <v>1</v>
      </c>
      <c r="EC210" s="227">
        <f t="shared" si="208"/>
        <v>1900</v>
      </c>
      <c r="EE210" s="227" t="str">
        <f t="shared" si="209"/>
        <v/>
      </c>
      <c r="EF210" s="227" t="str">
        <f t="shared" si="179"/>
        <v/>
      </c>
      <c r="EG210" s="227" t="str">
        <f t="shared" si="210"/>
        <v/>
      </c>
      <c r="EI210" s="227" t="str">
        <f t="shared" si="211"/>
        <v/>
      </c>
      <c r="EJ210" s="227" t="str">
        <f t="shared" si="180"/>
        <v/>
      </c>
      <c r="EK210" s="227" t="str">
        <f t="shared" si="212"/>
        <v/>
      </c>
      <c r="EM210" s="227" t="str">
        <f t="shared" si="213"/>
        <v/>
      </c>
      <c r="EN210" s="227" t="str">
        <f t="shared" si="181"/>
        <v/>
      </c>
      <c r="EO210" s="227" t="str">
        <f t="shared" si="214"/>
        <v/>
      </c>
      <c r="EQ210" s="227" t="str">
        <f t="shared" si="215"/>
        <v/>
      </c>
      <c r="ER210" s="227" t="str">
        <f t="shared" si="182"/>
        <v/>
      </c>
      <c r="ES210" s="227" t="str">
        <f t="shared" si="216"/>
        <v/>
      </c>
    </row>
    <row r="211" spans="7:149" x14ac:dyDescent="0.25">
      <c r="G211" s="52"/>
      <c r="H211" s="52"/>
      <c r="I211" s="224" t="str">
        <f t="shared" si="183"/>
        <v/>
      </c>
      <c r="J211" s="224" t="str">
        <f t="shared" si="184"/>
        <v/>
      </c>
      <c r="K211" s="52"/>
      <c r="L211" s="224" t="str">
        <f>IF(P211="","",IF(ISNUMBER(MATCH(P211,$P$6:P210,0)),"",Y211))</f>
        <v/>
      </c>
      <c r="M211" s="224" t="str">
        <f>IF(Q211="","",IF(ISNUMBER(MATCH(Q211,$Q$6:Q210,0)),"",Y211))</f>
        <v/>
      </c>
      <c r="N211" s="224" t="str">
        <f>IF(R211="","",IF(ISNUMBER(MATCH(R211,$R$6:R210,0)),"",Y211))</f>
        <v/>
      </c>
      <c r="O211" s="224" t="str">
        <f>IF(S211="","",IF(ISNUMBER(MATCH(S211,$S$6:S210,0)),"",Y211))</f>
        <v/>
      </c>
      <c r="P211" s="224" t="str">
        <f t="shared" si="185"/>
        <v/>
      </c>
      <c r="Q211" s="224" t="str">
        <f t="shared" si="186"/>
        <v/>
      </c>
      <c r="R211" s="224" t="str">
        <f t="shared" si="187"/>
        <v/>
      </c>
      <c r="S211" s="224" t="str">
        <f t="shared" si="188"/>
        <v/>
      </c>
      <c r="T211" s="175" t="str">
        <f t="shared" si="189"/>
        <v/>
      </c>
      <c r="U211" s="175" t="str">
        <f t="shared" si="190"/>
        <v/>
      </c>
      <c r="V211" s="175" t="str">
        <f t="shared" si="191"/>
        <v/>
      </c>
      <c r="W211" s="175" t="str">
        <f t="shared" si="192"/>
        <v/>
      </c>
      <c r="X211" s="52"/>
      <c r="Y211" s="248"/>
      <c r="Z211" s="186"/>
      <c r="AA211" s="187"/>
      <c r="AB211" s="187"/>
      <c r="AC211" s="187"/>
      <c r="AD211" s="187"/>
      <c r="AE211" s="187"/>
      <c r="AF211" s="187"/>
      <c r="AG211" s="187"/>
      <c r="AH211" s="187"/>
      <c r="AI211" s="187"/>
      <c r="AJ211" s="187"/>
      <c r="AK211" s="187"/>
      <c r="AL211" s="187"/>
      <c r="AM211" s="187"/>
      <c r="AN211" s="187"/>
      <c r="AO211" s="187"/>
      <c r="AP211" s="187"/>
      <c r="AQ211" s="187"/>
      <c r="AR211" s="187"/>
      <c r="AS211" s="187"/>
      <c r="AT211" s="187"/>
      <c r="AU211" s="187"/>
      <c r="AV211" s="187"/>
      <c r="AW211" s="187"/>
      <c r="AX211" s="187"/>
      <c r="AY211" s="187"/>
      <c r="AZ211" s="187"/>
      <c r="BA211" s="187"/>
      <c r="BB211" s="187"/>
      <c r="BC211" s="187"/>
      <c r="BD211" s="187"/>
      <c r="BE211" s="187"/>
      <c r="BF211" s="187"/>
      <c r="BG211" s="187"/>
      <c r="BH211" s="187"/>
      <c r="BI211" s="187"/>
      <c r="BJ211" s="187"/>
      <c r="BK211" s="187"/>
      <c r="BL211" s="187"/>
      <c r="BM211" s="187"/>
      <c r="BN211" s="187"/>
      <c r="BO211" s="187"/>
      <c r="BP211" s="187"/>
      <c r="BQ211" s="187"/>
      <c r="BR211" s="187"/>
      <c r="BS211" s="187"/>
      <c r="BT211" s="187"/>
      <c r="BU211" s="187"/>
      <c r="BV211" s="187"/>
      <c r="BW211" s="187"/>
      <c r="BX211" s="187"/>
      <c r="BY211" s="227"/>
      <c r="BZ211" s="227"/>
      <c r="CA211" s="227"/>
      <c r="CB211" s="227"/>
      <c r="CC211" s="227"/>
      <c r="CD211" s="224"/>
      <c r="CE211" s="224"/>
      <c r="CF211" s="224"/>
      <c r="CG211" s="224"/>
      <c r="CH211" s="224"/>
      <c r="CJ211" s="252" t="str">
        <f t="shared" si="193"/>
        <v/>
      </c>
      <c r="CK211" s="253" t="str">
        <f>IF(CL211="","",IF(ISNUMBER(MATCH(CL211,$CL$6:CL210,0)),"",CJ211))</f>
        <v/>
      </c>
      <c r="CL211" s="181" t="str">
        <f t="shared" si="194"/>
        <v/>
      </c>
      <c r="CM211" s="175" t="str">
        <f t="shared" si="195"/>
        <v/>
      </c>
      <c r="CN211" s="175" t="str">
        <f t="shared" si="196"/>
        <v/>
      </c>
      <c r="CO211" s="175" t="str">
        <f t="shared" si="197"/>
        <v/>
      </c>
      <c r="CP211" s="59"/>
      <c r="CQ211" s="60"/>
      <c r="CR211" s="181" t="str">
        <f>IF(CS211="","",IF(ISNUMBER(MATCH(CS211,$CS$6:CS210,0)),"",CJ211))</f>
        <v/>
      </c>
      <c r="CS211" s="181" t="str">
        <f t="shared" si="175"/>
        <v/>
      </c>
      <c r="CT211" s="177" t="str">
        <f t="shared" si="198"/>
        <v/>
      </c>
      <c r="CU211" s="177" t="str">
        <f t="shared" si="199"/>
        <v/>
      </c>
      <c r="CV211" s="256" t="str">
        <f>IF(CW211="","",IF(ISNUMBER(MATCH(CW211,$CW$6:CW210,0)),"",CJ211))</f>
        <v/>
      </c>
      <c r="CW211" s="181" t="str">
        <f t="shared" si="176"/>
        <v/>
      </c>
      <c r="CX211" s="178" t="str">
        <f t="shared" si="200"/>
        <v/>
      </c>
      <c r="CY211" s="178" t="str">
        <f t="shared" si="201"/>
        <v/>
      </c>
      <c r="CZ211" s="184" t="str">
        <f t="shared" si="202"/>
        <v/>
      </c>
      <c r="DA211" s="68"/>
      <c r="DB211" s="69"/>
      <c r="DC211" s="181" t="str">
        <f>IF(DE211="","",IF(ISNUMBER(MATCH(DE211,$DE$6:DE210,0)),"",CJ211))</f>
        <v/>
      </c>
      <c r="DD211" s="181" t="str">
        <f t="shared" si="217"/>
        <v/>
      </c>
      <c r="DE211" s="181" t="str">
        <f t="shared" si="217"/>
        <v/>
      </c>
      <c r="DF211" s="177" t="str">
        <f t="shared" si="203"/>
        <v/>
      </c>
      <c r="DG211" s="185" t="str">
        <f t="shared" si="204"/>
        <v/>
      </c>
      <c r="DH211" s="77"/>
      <c r="DI211" s="69"/>
      <c r="DJ211" s="181" t="str">
        <f>IF(DL211="","",IF(ISNUMBER(MATCH(DL211,$DL$6:DL210,0)),"",CJ211))</f>
        <v/>
      </c>
      <c r="DK211" s="181" t="str">
        <f t="shared" si="218"/>
        <v/>
      </c>
      <c r="DL211" s="181" t="str">
        <f t="shared" si="218"/>
        <v/>
      </c>
      <c r="DM211" s="177" t="str">
        <f t="shared" si="205"/>
        <v/>
      </c>
      <c r="DN211" s="177" t="str">
        <f t="shared" si="206"/>
        <v/>
      </c>
      <c r="DO211" s="181" t="str">
        <f t="shared" si="177"/>
        <v/>
      </c>
      <c r="DP211" s="51"/>
      <c r="DQ211" s="51"/>
      <c r="DR211" s="51"/>
      <c r="EA211" s="227">
        <f t="shared" si="207"/>
        <v>0</v>
      </c>
      <c r="EB211" s="227">
        <f t="shared" si="178"/>
        <v>1</v>
      </c>
      <c r="EC211" s="227">
        <f t="shared" si="208"/>
        <v>1900</v>
      </c>
      <c r="EE211" s="227" t="str">
        <f t="shared" si="209"/>
        <v/>
      </c>
      <c r="EF211" s="227" t="str">
        <f t="shared" si="179"/>
        <v/>
      </c>
      <c r="EG211" s="227" t="str">
        <f t="shared" si="210"/>
        <v/>
      </c>
      <c r="EI211" s="227" t="str">
        <f t="shared" si="211"/>
        <v/>
      </c>
      <c r="EJ211" s="227" t="str">
        <f t="shared" si="180"/>
        <v/>
      </c>
      <c r="EK211" s="227" t="str">
        <f t="shared" si="212"/>
        <v/>
      </c>
      <c r="EM211" s="227" t="str">
        <f t="shared" si="213"/>
        <v/>
      </c>
      <c r="EN211" s="227" t="str">
        <f t="shared" si="181"/>
        <v/>
      </c>
      <c r="EO211" s="227" t="str">
        <f t="shared" si="214"/>
        <v/>
      </c>
      <c r="EQ211" s="227" t="str">
        <f t="shared" si="215"/>
        <v/>
      </c>
      <c r="ER211" s="227" t="str">
        <f t="shared" si="182"/>
        <v/>
      </c>
      <c r="ES211" s="227" t="str">
        <f t="shared" si="216"/>
        <v/>
      </c>
    </row>
    <row r="212" spans="7:149" x14ac:dyDescent="0.25">
      <c r="G212" s="52"/>
      <c r="H212" s="52"/>
      <c r="I212" s="224" t="str">
        <f t="shared" si="183"/>
        <v/>
      </c>
      <c r="J212" s="224" t="str">
        <f t="shared" si="184"/>
        <v/>
      </c>
      <c r="K212" s="52"/>
      <c r="L212" s="224" t="str">
        <f>IF(P212="","",IF(ISNUMBER(MATCH(P212,$P$6:P211,0)),"",Y212))</f>
        <v/>
      </c>
      <c r="M212" s="224" t="str">
        <f>IF(Q212="","",IF(ISNUMBER(MATCH(Q212,$Q$6:Q211,0)),"",Y212))</f>
        <v/>
      </c>
      <c r="N212" s="224" t="str">
        <f>IF(R212="","",IF(ISNUMBER(MATCH(R212,$R$6:R211,0)),"",Y212))</f>
        <v/>
      </c>
      <c r="O212" s="224" t="str">
        <f>IF(S212="","",IF(ISNUMBER(MATCH(S212,$S$6:S211,0)),"",Y212))</f>
        <v/>
      </c>
      <c r="P212" s="224" t="str">
        <f t="shared" si="185"/>
        <v/>
      </c>
      <c r="Q212" s="224" t="str">
        <f t="shared" si="186"/>
        <v/>
      </c>
      <c r="R212" s="224" t="str">
        <f t="shared" si="187"/>
        <v/>
      </c>
      <c r="S212" s="224" t="str">
        <f t="shared" si="188"/>
        <v/>
      </c>
      <c r="T212" s="175" t="str">
        <f t="shared" si="189"/>
        <v/>
      </c>
      <c r="U212" s="175" t="str">
        <f t="shared" si="190"/>
        <v/>
      </c>
      <c r="V212" s="175" t="str">
        <f t="shared" si="191"/>
        <v/>
      </c>
      <c r="W212" s="175" t="str">
        <f t="shared" si="192"/>
        <v/>
      </c>
      <c r="X212" s="52"/>
      <c r="Y212" s="248"/>
      <c r="Z212" s="186"/>
      <c r="AA212" s="187"/>
      <c r="AB212" s="187"/>
      <c r="AC212" s="187"/>
      <c r="AD212" s="187"/>
      <c r="AE212" s="187"/>
      <c r="AF212" s="187"/>
      <c r="AG212" s="187"/>
      <c r="AH212" s="187"/>
      <c r="AI212" s="187"/>
      <c r="AJ212" s="187"/>
      <c r="AK212" s="187"/>
      <c r="AL212" s="187"/>
      <c r="AM212" s="187"/>
      <c r="AN212" s="187"/>
      <c r="AO212" s="187"/>
      <c r="AP212" s="187"/>
      <c r="AQ212" s="187"/>
      <c r="AR212" s="187"/>
      <c r="AS212" s="187"/>
      <c r="AT212" s="187"/>
      <c r="AU212" s="187"/>
      <c r="AV212" s="187"/>
      <c r="AW212" s="187"/>
      <c r="AX212" s="187"/>
      <c r="AY212" s="187"/>
      <c r="AZ212" s="187"/>
      <c r="BA212" s="187"/>
      <c r="BB212" s="187"/>
      <c r="BC212" s="187"/>
      <c r="BD212" s="187"/>
      <c r="BE212" s="187"/>
      <c r="BF212" s="187"/>
      <c r="BG212" s="187"/>
      <c r="BH212" s="187"/>
      <c r="BI212" s="187"/>
      <c r="BJ212" s="187"/>
      <c r="BK212" s="187"/>
      <c r="BL212" s="187"/>
      <c r="BM212" s="187"/>
      <c r="BN212" s="187"/>
      <c r="BO212" s="187"/>
      <c r="BP212" s="187"/>
      <c r="BQ212" s="187"/>
      <c r="BR212" s="187"/>
      <c r="BS212" s="187"/>
      <c r="BT212" s="187"/>
      <c r="BU212" s="187"/>
      <c r="BV212" s="187"/>
      <c r="BW212" s="187"/>
      <c r="BX212" s="187"/>
      <c r="BY212" s="227"/>
      <c r="BZ212" s="227"/>
      <c r="CA212" s="227"/>
      <c r="CB212" s="227"/>
      <c r="CC212" s="227"/>
      <c r="CD212" s="224"/>
      <c r="CE212" s="224"/>
      <c r="CF212" s="224"/>
      <c r="CG212" s="224"/>
      <c r="CH212" s="224"/>
      <c r="CJ212" s="252" t="str">
        <f t="shared" si="193"/>
        <v/>
      </c>
      <c r="CK212" s="253" t="str">
        <f>IF(CL212="","",IF(ISNUMBER(MATCH(CL212,$CL$6:CL211,0)),"",CJ212))</f>
        <v/>
      </c>
      <c r="CL212" s="181" t="str">
        <f t="shared" si="194"/>
        <v/>
      </c>
      <c r="CM212" s="175" t="str">
        <f t="shared" si="195"/>
        <v/>
      </c>
      <c r="CN212" s="175" t="str">
        <f t="shared" si="196"/>
        <v/>
      </c>
      <c r="CO212" s="175" t="str">
        <f t="shared" si="197"/>
        <v/>
      </c>
      <c r="CP212" s="59"/>
      <c r="CQ212" s="60"/>
      <c r="CR212" s="181" t="str">
        <f>IF(CS212="","",IF(ISNUMBER(MATCH(CS212,$CS$6:CS211,0)),"",CJ212))</f>
        <v/>
      </c>
      <c r="CS212" s="181" t="str">
        <f t="shared" si="175"/>
        <v/>
      </c>
      <c r="CT212" s="177" t="str">
        <f t="shared" si="198"/>
        <v/>
      </c>
      <c r="CU212" s="177" t="str">
        <f t="shared" si="199"/>
        <v/>
      </c>
      <c r="CV212" s="256" t="str">
        <f>IF(CW212="","",IF(ISNUMBER(MATCH(CW212,$CW$6:CW211,0)),"",CJ212))</f>
        <v/>
      </c>
      <c r="CW212" s="181" t="str">
        <f t="shared" si="176"/>
        <v/>
      </c>
      <c r="CX212" s="178" t="str">
        <f t="shared" si="200"/>
        <v/>
      </c>
      <c r="CY212" s="178" t="str">
        <f t="shared" si="201"/>
        <v/>
      </c>
      <c r="CZ212" s="184" t="str">
        <f t="shared" si="202"/>
        <v/>
      </c>
      <c r="DA212" s="68"/>
      <c r="DB212" s="69"/>
      <c r="DC212" s="181" t="str">
        <f>IF(DE212="","",IF(ISNUMBER(MATCH(DE212,$DE$6:DE211,0)),"",CJ212))</f>
        <v/>
      </c>
      <c r="DD212" s="181" t="str">
        <f t="shared" si="217"/>
        <v/>
      </c>
      <c r="DE212" s="181" t="str">
        <f t="shared" si="217"/>
        <v/>
      </c>
      <c r="DF212" s="177" t="str">
        <f t="shared" si="203"/>
        <v/>
      </c>
      <c r="DG212" s="185" t="str">
        <f t="shared" si="204"/>
        <v/>
      </c>
      <c r="DH212" s="77"/>
      <c r="DI212" s="69"/>
      <c r="DJ212" s="181" t="str">
        <f>IF(DL212="","",IF(ISNUMBER(MATCH(DL212,$DL$6:DL211,0)),"",CJ212))</f>
        <v/>
      </c>
      <c r="DK212" s="181" t="str">
        <f t="shared" si="218"/>
        <v/>
      </c>
      <c r="DL212" s="181" t="str">
        <f t="shared" si="218"/>
        <v/>
      </c>
      <c r="DM212" s="177" t="str">
        <f t="shared" si="205"/>
        <v/>
      </c>
      <c r="DN212" s="177" t="str">
        <f t="shared" si="206"/>
        <v/>
      </c>
      <c r="DO212" s="181" t="str">
        <f t="shared" si="177"/>
        <v/>
      </c>
      <c r="DP212" s="51"/>
      <c r="DQ212" s="51"/>
      <c r="DR212" s="51"/>
      <c r="EA212" s="227">
        <f t="shared" si="207"/>
        <v>0</v>
      </c>
      <c r="EB212" s="227">
        <f t="shared" si="178"/>
        <v>1</v>
      </c>
      <c r="EC212" s="227">
        <f t="shared" si="208"/>
        <v>1900</v>
      </c>
      <c r="EE212" s="227" t="str">
        <f t="shared" si="209"/>
        <v/>
      </c>
      <c r="EF212" s="227" t="str">
        <f t="shared" si="179"/>
        <v/>
      </c>
      <c r="EG212" s="227" t="str">
        <f t="shared" si="210"/>
        <v/>
      </c>
      <c r="EI212" s="227" t="str">
        <f t="shared" si="211"/>
        <v/>
      </c>
      <c r="EJ212" s="227" t="str">
        <f t="shared" si="180"/>
        <v/>
      </c>
      <c r="EK212" s="227" t="str">
        <f t="shared" si="212"/>
        <v/>
      </c>
      <c r="EM212" s="227" t="str">
        <f t="shared" si="213"/>
        <v/>
      </c>
      <c r="EN212" s="227" t="str">
        <f t="shared" si="181"/>
        <v/>
      </c>
      <c r="EO212" s="227" t="str">
        <f t="shared" si="214"/>
        <v/>
      </c>
      <c r="EQ212" s="227" t="str">
        <f t="shared" si="215"/>
        <v/>
      </c>
      <c r="ER212" s="227" t="str">
        <f t="shared" si="182"/>
        <v/>
      </c>
      <c r="ES212" s="227" t="str">
        <f t="shared" si="216"/>
        <v/>
      </c>
    </row>
    <row r="213" spans="7:149" x14ac:dyDescent="0.25">
      <c r="G213" s="52"/>
      <c r="H213" s="52"/>
      <c r="I213" s="224" t="str">
        <f t="shared" si="183"/>
        <v/>
      </c>
      <c r="J213" s="224" t="str">
        <f t="shared" si="184"/>
        <v/>
      </c>
      <c r="K213" s="52"/>
      <c r="L213" s="224" t="str">
        <f>IF(P213="","",IF(ISNUMBER(MATCH(P213,$P$6:P212,0)),"",Y213))</f>
        <v/>
      </c>
      <c r="M213" s="224" t="str">
        <f>IF(Q213="","",IF(ISNUMBER(MATCH(Q213,$Q$6:Q212,0)),"",Y213))</f>
        <v/>
      </c>
      <c r="N213" s="224" t="str">
        <f>IF(R213="","",IF(ISNUMBER(MATCH(R213,$R$6:R212,0)),"",Y213))</f>
        <v/>
      </c>
      <c r="O213" s="224" t="str">
        <f>IF(S213="","",IF(ISNUMBER(MATCH(S213,$S$6:S212,0)),"",Y213))</f>
        <v/>
      </c>
      <c r="P213" s="224" t="str">
        <f t="shared" si="185"/>
        <v/>
      </c>
      <c r="Q213" s="224" t="str">
        <f t="shared" si="186"/>
        <v/>
      </c>
      <c r="R213" s="224" t="str">
        <f t="shared" si="187"/>
        <v/>
      </c>
      <c r="S213" s="224" t="str">
        <f t="shared" si="188"/>
        <v/>
      </c>
      <c r="T213" s="175" t="str">
        <f t="shared" si="189"/>
        <v/>
      </c>
      <c r="U213" s="175" t="str">
        <f t="shared" si="190"/>
        <v/>
      </c>
      <c r="V213" s="175" t="str">
        <f t="shared" si="191"/>
        <v/>
      </c>
      <c r="W213" s="175" t="str">
        <f t="shared" si="192"/>
        <v/>
      </c>
      <c r="X213" s="52"/>
      <c r="Y213" s="248"/>
      <c r="Z213" s="186"/>
      <c r="AA213" s="187"/>
      <c r="AB213" s="187"/>
      <c r="AC213" s="187"/>
      <c r="AD213" s="187"/>
      <c r="AE213" s="187"/>
      <c r="AF213" s="187"/>
      <c r="AG213" s="187"/>
      <c r="AH213" s="187"/>
      <c r="AI213" s="187"/>
      <c r="AJ213" s="187"/>
      <c r="AK213" s="187"/>
      <c r="AL213" s="187"/>
      <c r="AM213" s="187"/>
      <c r="AN213" s="187"/>
      <c r="AO213" s="187"/>
      <c r="AP213" s="187"/>
      <c r="AQ213" s="187"/>
      <c r="AR213" s="187"/>
      <c r="AS213" s="187"/>
      <c r="AT213" s="187"/>
      <c r="AU213" s="187"/>
      <c r="AV213" s="187"/>
      <c r="AW213" s="187"/>
      <c r="AX213" s="187"/>
      <c r="AY213" s="187"/>
      <c r="AZ213" s="187"/>
      <c r="BA213" s="187"/>
      <c r="BB213" s="187"/>
      <c r="BC213" s="187"/>
      <c r="BD213" s="187"/>
      <c r="BE213" s="187"/>
      <c r="BF213" s="187"/>
      <c r="BG213" s="187"/>
      <c r="BH213" s="187"/>
      <c r="BI213" s="187"/>
      <c r="BJ213" s="187"/>
      <c r="BK213" s="187"/>
      <c r="BL213" s="187"/>
      <c r="BM213" s="187"/>
      <c r="BN213" s="187"/>
      <c r="BO213" s="187"/>
      <c r="BP213" s="187"/>
      <c r="BQ213" s="187"/>
      <c r="BR213" s="187"/>
      <c r="BS213" s="187"/>
      <c r="BT213" s="187"/>
      <c r="BU213" s="187"/>
      <c r="BV213" s="187"/>
      <c r="BW213" s="187"/>
      <c r="BX213" s="187"/>
      <c r="BY213" s="227"/>
      <c r="BZ213" s="227"/>
      <c r="CA213" s="227"/>
      <c r="CB213" s="227"/>
      <c r="CC213" s="227"/>
      <c r="CD213" s="224"/>
      <c r="CE213" s="224"/>
      <c r="CF213" s="224"/>
      <c r="CG213" s="224"/>
      <c r="CH213" s="224"/>
      <c r="CJ213" s="252" t="str">
        <f t="shared" si="193"/>
        <v/>
      </c>
      <c r="CK213" s="253" t="str">
        <f>IF(CL213="","",IF(ISNUMBER(MATCH(CL213,$CL$6:CL212,0)),"",CJ213))</f>
        <v/>
      </c>
      <c r="CL213" s="181" t="str">
        <f t="shared" si="194"/>
        <v/>
      </c>
      <c r="CM213" s="175" t="str">
        <f t="shared" si="195"/>
        <v/>
      </c>
      <c r="CN213" s="175" t="str">
        <f t="shared" si="196"/>
        <v/>
      </c>
      <c r="CO213" s="175" t="str">
        <f t="shared" si="197"/>
        <v/>
      </c>
      <c r="CP213" s="59"/>
      <c r="CQ213" s="60"/>
      <c r="CR213" s="181" t="str">
        <f>IF(CS213="","",IF(ISNUMBER(MATCH(CS213,$CS$6:CS212,0)),"",CJ213))</f>
        <v/>
      </c>
      <c r="CS213" s="181" t="str">
        <f t="shared" si="175"/>
        <v/>
      </c>
      <c r="CT213" s="177" t="str">
        <f t="shared" si="198"/>
        <v/>
      </c>
      <c r="CU213" s="177" t="str">
        <f t="shared" si="199"/>
        <v/>
      </c>
      <c r="CV213" s="256" t="str">
        <f>IF(CW213="","",IF(ISNUMBER(MATCH(CW213,$CW$6:CW212,0)),"",CJ213))</f>
        <v/>
      </c>
      <c r="CW213" s="181" t="str">
        <f t="shared" si="176"/>
        <v/>
      </c>
      <c r="CX213" s="178" t="str">
        <f t="shared" si="200"/>
        <v/>
      </c>
      <c r="CY213" s="178" t="str">
        <f t="shared" si="201"/>
        <v/>
      </c>
      <c r="CZ213" s="184" t="str">
        <f t="shared" si="202"/>
        <v/>
      </c>
      <c r="DA213" s="68"/>
      <c r="DB213" s="69"/>
      <c r="DC213" s="181" t="str">
        <f>IF(DE213="","",IF(ISNUMBER(MATCH(DE213,$DE$6:DE212,0)),"",CJ213))</f>
        <v/>
      </c>
      <c r="DD213" s="181" t="str">
        <f t="shared" si="217"/>
        <v/>
      </c>
      <c r="DE213" s="181" t="str">
        <f t="shared" si="217"/>
        <v/>
      </c>
      <c r="DF213" s="177" t="str">
        <f t="shared" si="203"/>
        <v/>
      </c>
      <c r="DG213" s="185" t="str">
        <f t="shared" si="204"/>
        <v/>
      </c>
      <c r="DH213" s="77"/>
      <c r="DI213" s="69"/>
      <c r="DJ213" s="181" t="str">
        <f>IF(DL213="","",IF(ISNUMBER(MATCH(DL213,$DL$6:DL212,0)),"",CJ213))</f>
        <v/>
      </c>
      <c r="DK213" s="181" t="str">
        <f t="shared" si="218"/>
        <v/>
      </c>
      <c r="DL213" s="181" t="str">
        <f t="shared" si="218"/>
        <v/>
      </c>
      <c r="DM213" s="177" t="str">
        <f t="shared" si="205"/>
        <v/>
      </c>
      <c r="DN213" s="177" t="str">
        <f t="shared" si="206"/>
        <v/>
      </c>
      <c r="DO213" s="181" t="str">
        <f t="shared" si="177"/>
        <v/>
      </c>
      <c r="DP213" s="51"/>
      <c r="DQ213" s="51"/>
      <c r="DR213" s="51"/>
      <c r="EA213" s="227">
        <f t="shared" si="207"/>
        <v>0</v>
      </c>
      <c r="EB213" s="227">
        <f t="shared" si="178"/>
        <v>1</v>
      </c>
      <c r="EC213" s="227">
        <f t="shared" si="208"/>
        <v>1900</v>
      </c>
      <c r="EE213" s="227" t="str">
        <f t="shared" si="209"/>
        <v/>
      </c>
      <c r="EF213" s="227" t="str">
        <f t="shared" si="179"/>
        <v/>
      </c>
      <c r="EG213" s="227" t="str">
        <f t="shared" si="210"/>
        <v/>
      </c>
      <c r="EI213" s="227" t="str">
        <f t="shared" si="211"/>
        <v/>
      </c>
      <c r="EJ213" s="227" t="str">
        <f t="shared" si="180"/>
        <v/>
      </c>
      <c r="EK213" s="227" t="str">
        <f t="shared" si="212"/>
        <v/>
      </c>
      <c r="EM213" s="227" t="str">
        <f t="shared" si="213"/>
        <v/>
      </c>
      <c r="EN213" s="227" t="str">
        <f t="shared" si="181"/>
        <v/>
      </c>
      <c r="EO213" s="227" t="str">
        <f t="shared" si="214"/>
        <v/>
      </c>
      <c r="EQ213" s="227" t="str">
        <f t="shared" si="215"/>
        <v/>
      </c>
      <c r="ER213" s="227" t="str">
        <f t="shared" si="182"/>
        <v/>
      </c>
      <c r="ES213" s="227" t="str">
        <f t="shared" si="216"/>
        <v/>
      </c>
    </row>
    <row r="214" spans="7:149" x14ac:dyDescent="0.25">
      <c r="G214" s="52"/>
      <c r="H214" s="52"/>
      <c r="I214" s="224" t="str">
        <f t="shared" si="183"/>
        <v/>
      </c>
      <c r="J214" s="224" t="str">
        <f t="shared" si="184"/>
        <v/>
      </c>
      <c r="K214" s="52"/>
      <c r="L214" s="224" t="str">
        <f>IF(P214="","",IF(ISNUMBER(MATCH(P214,$P$6:P213,0)),"",Y214))</f>
        <v/>
      </c>
      <c r="M214" s="224" t="str">
        <f>IF(Q214="","",IF(ISNUMBER(MATCH(Q214,$Q$6:Q213,0)),"",Y214))</f>
        <v/>
      </c>
      <c r="N214" s="224" t="str">
        <f>IF(R214="","",IF(ISNUMBER(MATCH(R214,$R$6:R213,0)),"",Y214))</f>
        <v/>
      </c>
      <c r="O214" s="224" t="str">
        <f>IF(S214="","",IF(ISNUMBER(MATCH(S214,$S$6:S213,0)),"",Y214))</f>
        <v/>
      </c>
      <c r="P214" s="224" t="str">
        <f t="shared" si="185"/>
        <v/>
      </c>
      <c r="Q214" s="224" t="str">
        <f t="shared" si="186"/>
        <v/>
      </c>
      <c r="R214" s="224" t="str">
        <f t="shared" si="187"/>
        <v/>
      </c>
      <c r="S214" s="224" t="str">
        <f t="shared" si="188"/>
        <v/>
      </c>
      <c r="T214" s="175" t="str">
        <f t="shared" si="189"/>
        <v/>
      </c>
      <c r="U214" s="175" t="str">
        <f t="shared" si="190"/>
        <v/>
      </c>
      <c r="V214" s="175" t="str">
        <f t="shared" si="191"/>
        <v/>
      </c>
      <c r="W214" s="175" t="str">
        <f t="shared" si="192"/>
        <v/>
      </c>
      <c r="X214" s="52"/>
      <c r="Y214" s="248"/>
      <c r="Z214" s="186"/>
      <c r="AA214" s="187"/>
      <c r="AB214" s="187"/>
      <c r="AC214" s="187"/>
      <c r="AD214" s="187"/>
      <c r="AE214" s="187"/>
      <c r="AF214" s="187"/>
      <c r="AG214" s="187"/>
      <c r="AH214" s="187"/>
      <c r="AI214" s="187"/>
      <c r="AJ214" s="187"/>
      <c r="AK214" s="187"/>
      <c r="AL214" s="187"/>
      <c r="AM214" s="187"/>
      <c r="AN214" s="187"/>
      <c r="AO214" s="187"/>
      <c r="AP214" s="187"/>
      <c r="AQ214" s="187"/>
      <c r="AR214" s="187"/>
      <c r="AS214" s="187"/>
      <c r="AT214" s="187"/>
      <c r="AU214" s="187"/>
      <c r="AV214" s="187"/>
      <c r="AW214" s="187"/>
      <c r="AX214" s="187"/>
      <c r="AY214" s="187"/>
      <c r="AZ214" s="187"/>
      <c r="BA214" s="187"/>
      <c r="BB214" s="187"/>
      <c r="BC214" s="187"/>
      <c r="BD214" s="187"/>
      <c r="BE214" s="187"/>
      <c r="BF214" s="187"/>
      <c r="BG214" s="187"/>
      <c r="BH214" s="187"/>
      <c r="BI214" s="187"/>
      <c r="BJ214" s="187"/>
      <c r="BK214" s="187"/>
      <c r="BL214" s="187"/>
      <c r="BM214" s="187"/>
      <c r="BN214" s="187"/>
      <c r="BO214" s="187"/>
      <c r="BP214" s="187"/>
      <c r="BQ214" s="187"/>
      <c r="BR214" s="187"/>
      <c r="BS214" s="187"/>
      <c r="BT214" s="187"/>
      <c r="BU214" s="187"/>
      <c r="BV214" s="187"/>
      <c r="BW214" s="187"/>
      <c r="BX214" s="187"/>
      <c r="BY214" s="227"/>
      <c r="BZ214" s="227"/>
      <c r="CA214" s="227"/>
      <c r="CB214" s="227"/>
      <c r="CC214" s="227"/>
      <c r="CD214" s="224"/>
      <c r="CE214" s="224"/>
      <c r="CF214" s="224"/>
      <c r="CG214" s="224"/>
      <c r="CH214" s="224"/>
      <c r="CJ214" s="252" t="str">
        <f t="shared" si="193"/>
        <v/>
      </c>
      <c r="CK214" s="253" t="str">
        <f>IF(CL214="","",IF(ISNUMBER(MATCH(CL214,$CL$6:CL213,0)),"",CJ214))</f>
        <v/>
      </c>
      <c r="CL214" s="181" t="str">
        <f t="shared" si="194"/>
        <v/>
      </c>
      <c r="CM214" s="175" t="str">
        <f t="shared" si="195"/>
        <v/>
      </c>
      <c r="CN214" s="175" t="str">
        <f t="shared" si="196"/>
        <v/>
      </c>
      <c r="CO214" s="175" t="str">
        <f t="shared" si="197"/>
        <v/>
      </c>
      <c r="CP214" s="59"/>
      <c r="CQ214" s="60"/>
      <c r="CR214" s="181" t="str">
        <f>IF(CS214="","",IF(ISNUMBER(MATCH(CS214,$CS$6:CS213,0)),"",CJ214))</f>
        <v/>
      </c>
      <c r="CS214" s="181" t="str">
        <f t="shared" si="175"/>
        <v/>
      </c>
      <c r="CT214" s="177" t="str">
        <f t="shared" si="198"/>
        <v/>
      </c>
      <c r="CU214" s="177" t="str">
        <f t="shared" si="199"/>
        <v/>
      </c>
      <c r="CV214" s="256" t="str">
        <f>IF(CW214="","",IF(ISNUMBER(MATCH(CW214,$CW$6:CW213,0)),"",CJ214))</f>
        <v/>
      </c>
      <c r="CW214" s="181" t="str">
        <f t="shared" si="176"/>
        <v/>
      </c>
      <c r="CX214" s="178" t="str">
        <f t="shared" si="200"/>
        <v/>
      </c>
      <c r="CY214" s="178" t="str">
        <f t="shared" si="201"/>
        <v/>
      </c>
      <c r="CZ214" s="184" t="str">
        <f t="shared" si="202"/>
        <v/>
      </c>
      <c r="DA214" s="68"/>
      <c r="DB214" s="69"/>
      <c r="DC214" s="181" t="str">
        <f>IF(DE214="","",IF(ISNUMBER(MATCH(DE214,$DE$6:DE213,0)),"",CJ214))</f>
        <v/>
      </c>
      <c r="DD214" s="181" t="str">
        <f t="shared" si="217"/>
        <v/>
      </c>
      <c r="DE214" s="181" t="str">
        <f t="shared" si="217"/>
        <v/>
      </c>
      <c r="DF214" s="177" t="str">
        <f t="shared" si="203"/>
        <v/>
      </c>
      <c r="DG214" s="185" t="str">
        <f t="shared" si="204"/>
        <v/>
      </c>
      <c r="DH214" s="77"/>
      <c r="DI214" s="69"/>
      <c r="DJ214" s="181" t="str">
        <f>IF(DL214="","",IF(ISNUMBER(MATCH(DL214,$DL$6:DL213,0)),"",CJ214))</f>
        <v/>
      </c>
      <c r="DK214" s="181" t="str">
        <f t="shared" si="218"/>
        <v/>
      </c>
      <c r="DL214" s="181" t="str">
        <f t="shared" si="218"/>
        <v/>
      </c>
      <c r="DM214" s="177" t="str">
        <f t="shared" si="205"/>
        <v/>
      </c>
      <c r="DN214" s="177" t="str">
        <f t="shared" si="206"/>
        <v/>
      </c>
      <c r="DO214" s="181" t="str">
        <f t="shared" si="177"/>
        <v/>
      </c>
      <c r="DP214" s="51"/>
      <c r="DQ214" s="51"/>
      <c r="DR214" s="51"/>
      <c r="EA214" s="227">
        <f t="shared" si="207"/>
        <v>0</v>
      </c>
      <c r="EB214" s="227">
        <f t="shared" si="178"/>
        <v>1</v>
      </c>
      <c r="EC214" s="227">
        <f t="shared" si="208"/>
        <v>1900</v>
      </c>
      <c r="EE214" s="227" t="str">
        <f t="shared" si="209"/>
        <v/>
      </c>
      <c r="EF214" s="227" t="str">
        <f t="shared" si="179"/>
        <v/>
      </c>
      <c r="EG214" s="227" t="str">
        <f t="shared" si="210"/>
        <v/>
      </c>
      <c r="EI214" s="227" t="str">
        <f t="shared" si="211"/>
        <v/>
      </c>
      <c r="EJ214" s="227" t="str">
        <f t="shared" si="180"/>
        <v/>
      </c>
      <c r="EK214" s="227" t="str">
        <f t="shared" si="212"/>
        <v/>
      </c>
      <c r="EM214" s="227" t="str">
        <f t="shared" si="213"/>
        <v/>
      </c>
      <c r="EN214" s="227" t="str">
        <f t="shared" si="181"/>
        <v/>
      </c>
      <c r="EO214" s="227" t="str">
        <f t="shared" si="214"/>
        <v/>
      </c>
      <c r="EQ214" s="227" t="str">
        <f t="shared" si="215"/>
        <v/>
      </c>
      <c r="ER214" s="227" t="str">
        <f t="shared" si="182"/>
        <v/>
      </c>
      <c r="ES214" s="227" t="str">
        <f t="shared" si="216"/>
        <v/>
      </c>
    </row>
    <row r="215" spans="7:149" x14ac:dyDescent="0.25">
      <c r="G215" s="52"/>
      <c r="H215" s="52"/>
      <c r="I215" s="224" t="str">
        <f t="shared" si="183"/>
        <v/>
      </c>
      <c r="J215" s="224" t="str">
        <f t="shared" si="184"/>
        <v/>
      </c>
      <c r="K215" s="52"/>
      <c r="L215" s="224" t="str">
        <f>IF(P215="","",IF(ISNUMBER(MATCH(P215,$P$6:P214,0)),"",Y215))</f>
        <v/>
      </c>
      <c r="M215" s="224" t="str">
        <f>IF(Q215="","",IF(ISNUMBER(MATCH(Q215,$Q$6:Q214,0)),"",Y215))</f>
        <v/>
      </c>
      <c r="N215" s="224" t="str">
        <f>IF(R215="","",IF(ISNUMBER(MATCH(R215,$R$6:R214,0)),"",Y215))</f>
        <v/>
      </c>
      <c r="O215" s="224" t="str">
        <f>IF(S215="","",IF(ISNUMBER(MATCH(S215,$S$6:S214,0)),"",Y215))</f>
        <v/>
      </c>
      <c r="P215" s="224" t="str">
        <f t="shared" si="185"/>
        <v/>
      </c>
      <c r="Q215" s="224" t="str">
        <f t="shared" si="186"/>
        <v/>
      </c>
      <c r="R215" s="224" t="str">
        <f t="shared" si="187"/>
        <v/>
      </c>
      <c r="S215" s="224" t="str">
        <f t="shared" si="188"/>
        <v/>
      </c>
      <c r="T215" s="175" t="str">
        <f t="shared" si="189"/>
        <v/>
      </c>
      <c r="U215" s="175" t="str">
        <f t="shared" si="190"/>
        <v/>
      </c>
      <c r="V215" s="175" t="str">
        <f t="shared" si="191"/>
        <v/>
      </c>
      <c r="W215" s="175" t="str">
        <f t="shared" si="192"/>
        <v/>
      </c>
      <c r="X215" s="52"/>
      <c r="Y215" s="248"/>
      <c r="Z215" s="186"/>
      <c r="AA215" s="187"/>
      <c r="AB215" s="187"/>
      <c r="AC215" s="187"/>
      <c r="AD215" s="187"/>
      <c r="AE215" s="187"/>
      <c r="AF215" s="187"/>
      <c r="AG215" s="187"/>
      <c r="AH215" s="187"/>
      <c r="AI215" s="187"/>
      <c r="AJ215" s="187"/>
      <c r="AK215" s="187"/>
      <c r="AL215" s="187"/>
      <c r="AM215" s="187"/>
      <c r="AN215" s="187"/>
      <c r="AO215" s="187"/>
      <c r="AP215" s="187"/>
      <c r="AQ215" s="187"/>
      <c r="AR215" s="187"/>
      <c r="AS215" s="187"/>
      <c r="AT215" s="187"/>
      <c r="AU215" s="187"/>
      <c r="AV215" s="187"/>
      <c r="AW215" s="187"/>
      <c r="AX215" s="187"/>
      <c r="AY215" s="187"/>
      <c r="AZ215" s="187"/>
      <c r="BA215" s="187"/>
      <c r="BB215" s="187"/>
      <c r="BC215" s="187"/>
      <c r="BD215" s="187"/>
      <c r="BE215" s="187"/>
      <c r="BF215" s="187"/>
      <c r="BG215" s="187"/>
      <c r="BH215" s="187"/>
      <c r="BI215" s="187"/>
      <c r="BJ215" s="187"/>
      <c r="BK215" s="187"/>
      <c r="BL215" s="187"/>
      <c r="BM215" s="187"/>
      <c r="BN215" s="187"/>
      <c r="BO215" s="187"/>
      <c r="BP215" s="187"/>
      <c r="BQ215" s="187"/>
      <c r="BR215" s="187"/>
      <c r="BS215" s="187"/>
      <c r="BT215" s="187"/>
      <c r="BU215" s="187"/>
      <c r="BV215" s="187"/>
      <c r="BW215" s="187"/>
      <c r="BX215" s="187"/>
      <c r="BY215" s="227"/>
      <c r="BZ215" s="227"/>
      <c r="CA215" s="227"/>
      <c r="CB215" s="227"/>
      <c r="CC215" s="227"/>
      <c r="CD215" s="224"/>
      <c r="CE215" s="224"/>
      <c r="CF215" s="224"/>
      <c r="CG215" s="224"/>
      <c r="CH215" s="224"/>
      <c r="CJ215" s="252" t="str">
        <f t="shared" si="193"/>
        <v/>
      </c>
      <c r="CK215" s="253" t="str">
        <f>IF(CL215="","",IF(ISNUMBER(MATCH(CL215,$CL$6:CL214,0)),"",CJ215))</f>
        <v/>
      </c>
      <c r="CL215" s="181" t="str">
        <f t="shared" si="194"/>
        <v/>
      </c>
      <c r="CM215" s="175" t="str">
        <f t="shared" si="195"/>
        <v/>
      </c>
      <c r="CN215" s="175" t="str">
        <f t="shared" si="196"/>
        <v/>
      </c>
      <c r="CO215" s="175" t="str">
        <f t="shared" si="197"/>
        <v/>
      </c>
      <c r="CP215" s="59"/>
      <c r="CQ215" s="60"/>
      <c r="CR215" s="181" t="str">
        <f>IF(CS215="","",IF(ISNUMBER(MATCH(CS215,$CS$6:CS214,0)),"",CJ215))</f>
        <v/>
      </c>
      <c r="CS215" s="181" t="str">
        <f t="shared" si="175"/>
        <v/>
      </c>
      <c r="CT215" s="177" t="str">
        <f t="shared" si="198"/>
        <v/>
      </c>
      <c r="CU215" s="177" t="str">
        <f t="shared" si="199"/>
        <v/>
      </c>
      <c r="CV215" s="256" t="str">
        <f>IF(CW215="","",IF(ISNUMBER(MATCH(CW215,$CW$6:CW214,0)),"",CJ215))</f>
        <v/>
      </c>
      <c r="CW215" s="181" t="str">
        <f t="shared" si="176"/>
        <v/>
      </c>
      <c r="CX215" s="178" t="str">
        <f t="shared" si="200"/>
        <v/>
      </c>
      <c r="CY215" s="178" t="str">
        <f t="shared" si="201"/>
        <v/>
      </c>
      <c r="CZ215" s="184" t="str">
        <f t="shared" si="202"/>
        <v/>
      </c>
      <c r="DA215" s="68"/>
      <c r="DB215" s="69"/>
      <c r="DC215" s="181" t="str">
        <f>IF(DE215="","",IF(ISNUMBER(MATCH(DE215,$DE$6:DE214,0)),"",CJ215))</f>
        <v/>
      </c>
      <c r="DD215" s="181" t="str">
        <f t="shared" si="217"/>
        <v/>
      </c>
      <c r="DE215" s="181" t="str">
        <f t="shared" si="217"/>
        <v/>
      </c>
      <c r="DF215" s="177" t="str">
        <f t="shared" si="203"/>
        <v/>
      </c>
      <c r="DG215" s="185" t="str">
        <f t="shared" si="204"/>
        <v/>
      </c>
      <c r="DH215" s="77"/>
      <c r="DI215" s="69"/>
      <c r="DJ215" s="181" t="str">
        <f>IF(DL215="","",IF(ISNUMBER(MATCH(DL215,$DL$6:DL214,0)),"",CJ215))</f>
        <v/>
      </c>
      <c r="DK215" s="181" t="str">
        <f t="shared" si="218"/>
        <v/>
      </c>
      <c r="DL215" s="181" t="str">
        <f t="shared" si="218"/>
        <v/>
      </c>
      <c r="DM215" s="177" t="str">
        <f t="shared" si="205"/>
        <v/>
      </c>
      <c r="DN215" s="177" t="str">
        <f t="shared" si="206"/>
        <v/>
      </c>
      <c r="DO215" s="181" t="str">
        <f t="shared" si="177"/>
        <v/>
      </c>
      <c r="DP215" s="51"/>
      <c r="DQ215" s="51"/>
      <c r="DR215" s="51"/>
      <c r="EA215" s="227">
        <f t="shared" si="207"/>
        <v>0</v>
      </c>
      <c r="EB215" s="227">
        <f t="shared" si="178"/>
        <v>1</v>
      </c>
      <c r="EC215" s="227">
        <f t="shared" si="208"/>
        <v>1900</v>
      </c>
      <c r="EE215" s="227" t="str">
        <f t="shared" si="209"/>
        <v/>
      </c>
      <c r="EF215" s="227" t="str">
        <f t="shared" si="179"/>
        <v/>
      </c>
      <c r="EG215" s="227" t="str">
        <f t="shared" si="210"/>
        <v/>
      </c>
      <c r="EI215" s="227" t="str">
        <f t="shared" si="211"/>
        <v/>
      </c>
      <c r="EJ215" s="227" t="str">
        <f t="shared" si="180"/>
        <v/>
      </c>
      <c r="EK215" s="227" t="str">
        <f t="shared" si="212"/>
        <v/>
      </c>
      <c r="EM215" s="227" t="str">
        <f t="shared" si="213"/>
        <v/>
      </c>
      <c r="EN215" s="227" t="str">
        <f t="shared" si="181"/>
        <v/>
      </c>
      <c r="EO215" s="227" t="str">
        <f t="shared" si="214"/>
        <v/>
      </c>
      <c r="EQ215" s="227" t="str">
        <f t="shared" si="215"/>
        <v/>
      </c>
      <c r="ER215" s="227" t="str">
        <f t="shared" si="182"/>
        <v/>
      </c>
      <c r="ES215" s="227" t="str">
        <f t="shared" si="216"/>
        <v/>
      </c>
    </row>
    <row r="216" spans="7:149" x14ac:dyDescent="0.25">
      <c r="G216" s="52"/>
      <c r="H216" s="52"/>
      <c r="I216" s="224" t="str">
        <f t="shared" si="183"/>
        <v/>
      </c>
      <c r="J216" s="224" t="str">
        <f t="shared" si="184"/>
        <v/>
      </c>
      <c r="K216" s="52"/>
      <c r="L216" s="224" t="str">
        <f>IF(P216="","",IF(ISNUMBER(MATCH(P216,$P$6:P215,0)),"",Y216))</f>
        <v/>
      </c>
      <c r="M216" s="224" t="str">
        <f>IF(Q216="","",IF(ISNUMBER(MATCH(Q216,$Q$6:Q215,0)),"",Y216))</f>
        <v/>
      </c>
      <c r="N216" s="224" t="str">
        <f>IF(R216="","",IF(ISNUMBER(MATCH(R216,$R$6:R215,0)),"",Y216))</f>
        <v/>
      </c>
      <c r="O216" s="224" t="str">
        <f>IF(S216="","",IF(ISNUMBER(MATCH(S216,$S$6:S215,0)),"",Y216))</f>
        <v/>
      </c>
      <c r="P216" s="224" t="str">
        <f t="shared" si="185"/>
        <v/>
      </c>
      <c r="Q216" s="224" t="str">
        <f t="shared" si="186"/>
        <v/>
      </c>
      <c r="R216" s="224" t="str">
        <f t="shared" si="187"/>
        <v/>
      </c>
      <c r="S216" s="224" t="str">
        <f t="shared" si="188"/>
        <v/>
      </c>
      <c r="T216" s="175" t="str">
        <f t="shared" si="189"/>
        <v/>
      </c>
      <c r="U216" s="175" t="str">
        <f t="shared" si="190"/>
        <v/>
      </c>
      <c r="V216" s="175" t="str">
        <f t="shared" si="191"/>
        <v/>
      </c>
      <c r="W216" s="175" t="str">
        <f t="shared" si="192"/>
        <v/>
      </c>
      <c r="X216" s="52"/>
      <c r="Y216" s="248"/>
      <c r="Z216" s="186"/>
      <c r="AA216" s="187"/>
      <c r="AB216" s="187"/>
      <c r="AC216" s="187"/>
      <c r="AD216" s="187"/>
      <c r="AE216" s="187"/>
      <c r="AF216" s="187"/>
      <c r="AG216" s="187"/>
      <c r="AH216" s="187"/>
      <c r="AI216" s="187"/>
      <c r="AJ216" s="187"/>
      <c r="AK216" s="187"/>
      <c r="AL216" s="187"/>
      <c r="AM216" s="187"/>
      <c r="AN216" s="187"/>
      <c r="AO216" s="187"/>
      <c r="AP216" s="187"/>
      <c r="AQ216" s="187"/>
      <c r="AR216" s="187"/>
      <c r="AS216" s="187"/>
      <c r="AT216" s="187"/>
      <c r="AU216" s="187"/>
      <c r="AV216" s="187"/>
      <c r="AW216" s="187"/>
      <c r="AX216" s="187"/>
      <c r="AY216" s="187"/>
      <c r="AZ216" s="187"/>
      <c r="BA216" s="187"/>
      <c r="BB216" s="187"/>
      <c r="BC216" s="187"/>
      <c r="BD216" s="187"/>
      <c r="BE216" s="187"/>
      <c r="BF216" s="187"/>
      <c r="BG216" s="187"/>
      <c r="BH216" s="187"/>
      <c r="BI216" s="187"/>
      <c r="BJ216" s="187"/>
      <c r="BK216" s="187"/>
      <c r="BL216" s="187"/>
      <c r="BM216" s="187"/>
      <c r="BN216" s="187"/>
      <c r="BO216" s="187"/>
      <c r="BP216" s="187"/>
      <c r="BQ216" s="187"/>
      <c r="BR216" s="187"/>
      <c r="BS216" s="187"/>
      <c r="BT216" s="187"/>
      <c r="BU216" s="187"/>
      <c r="BV216" s="187"/>
      <c r="BW216" s="187"/>
      <c r="BX216" s="187"/>
      <c r="BY216" s="227"/>
      <c r="BZ216" s="227"/>
      <c r="CA216" s="227"/>
      <c r="CB216" s="227"/>
      <c r="CC216" s="227"/>
      <c r="CD216" s="224"/>
      <c r="CE216" s="224"/>
      <c r="CF216" s="224"/>
      <c r="CG216" s="224"/>
      <c r="CH216" s="224"/>
      <c r="CJ216" s="252" t="str">
        <f t="shared" si="193"/>
        <v/>
      </c>
      <c r="CK216" s="253" t="str">
        <f>IF(CL216="","",IF(ISNUMBER(MATCH(CL216,$CL$6:CL215,0)),"",CJ216))</f>
        <v/>
      </c>
      <c r="CL216" s="181" t="str">
        <f t="shared" si="194"/>
        <v/>
      </c>
      <c r="CM216" s="175" t="str">
        <f t="shared" si="195"/>
        <v/>
      </c>
      <c r="CN216" s="175" t="str">
        <f t="shared" si="196"/>
        <v/>
      </c>
      <c r="CO216" s="175" t="str">
        <f t="shared" si="197"/>
        <v/>
      </c>
      <c r="CP216" s="59"/>
      <c r="CQ216" s="60"/>
      <c r="CR216" s="181" t="str">
        <f>IF(CS216="","",IF(ISNUMBER(MATCH(CS216,$CS$6:CS215,0)),"",CJ216))</f>
        <v/>
      </c>
      <c r="CS216" s="181" t="str">
        <f t="shared" si="175"/>
        <v/>
      </c>
      <c r="CT216" s="177" t="str">
        <f t="shared" si="198"/>
        <v/>
      </c>
      <c r="CU216" s="177" t="str">
        <f t="shared" si="199"/>
        <v/>
      </c>
      <c r="CV216" s="256" t="str">
        <f>IF(CW216="","",IF(ISNUMBER(MATCH(CW216,$CW$6:CW215,0)),"",CJ216))</f>
        <v/>
      </c>
      <c r="CW216" s="181" t="str">
        <f t="shared" si="176"/>
        <v/>
      </c>
      <c r="CX216" s="178" t="str">
        <f t="shared" si="200"/>
        <v/>
      </c>
      <c r="CY216" s="178" t="str">
        <f t="shared" si="201"/>
        <v/>
      </c>
      <c r="CZ216" s="184" t="str">
        <f t="shared" si="202"/>
        <v/>
      </c>
      <c r="DA216" s="68"/>
      <c r="DB216" s="69"/>
      <c r="DC216" s="181" t="str">
        <f>IF(DE216="","",IF(ISNUMBER(MATCH(DE216,$DE$6:DE215,0)),"",CJ216))</f>
        <v/>
      </c>
      <c r="DD216" s="181" t="str">
        <f t="shared" si="217"/>
        <v/>
      </c>
      <c r="DE216" s="181" t="str">
        <f t="shared" si="217"/>
        <v/>
      </c>
      <c r="DF216" s="177" t="str">
        <f t="shared" si="203"/>
        <v/>
      </c>
      <c r="DG216" s="185" t="str">
        <f t="shared" si="204"/>
        <v/>
      </c>
      <c r="DH216" s="77"/>
      <c r="DI216" s="69"/>
      <c r="DJ216" s="181" t="str">
        <f>IF(DL216="","",IF(ISNUMBER(MATCH(DL216,$DL$6:DL215,0)),"",CJ216))</f>
        <v/>
      </c>
      <c r="DK216" s="181" t="str">
        <f t="shared" si="218"/>
        <v/>
      </c>
      <c r="DL216" s="181" t="str">
        <f t="shared" si="218"/>
        <v/>
      </c>
      <c r="DM216" s="177" t="str">
        <f t="shared" si="205"/>
        <v/>
      </c>
      <c r="DN216" s="177" t="str">
        <f t="shared" si="206"/>
        <v/>
      </c>
      <c r="DO216" s="181" t="str">
        <f t="shared" si="177"/>
        <v/>
      </c>
      <c r="DP216" s="51"/>
      <c r="DQ216" s="51"/>
      <c r="DR216" s="51"/>
      <c r="EA216" s="227">
        <f t="shared" si="207"/>
        <v>0</v>
      </c>
      <c r="EB216" s="227">
        <f t="shared" si="178"/>
        <v>1</v>
      </c>
      <c r="EC216" s="227">
        <f t="shared" si="208"/>
        <v>1900</v>
      </c>
      <c r="EE216" s="227" t="str">
        <f t="shared" si="209"/>
        <v/>
      </c>
      <c r="EF216" s="227" t="str">
        <f t="shared" si="179"/>
        <v/>
      </c>
      <c r="EG216" s="227" t="str">
        <f t="shared" si="210"/>
        <v/>
      </c>
      <c r="EI216" s="227" t="str">
        <f t="shared" si="211"/>
        <v/>
      </c>
      <c r="EJ216" s="227" t="str">
        <f t="shared" si="180"/>
        <v/>
      </c>
      <c r="EK216" s="227" t="str">
        <f t="shared" si="212"/>
        <v/>
      </c>
      <c r="EM216" s="227" t="str">
        <f t="shared" si="213"/>
        <v/>
      </c>
      <c r="EN216" s="227" t="str">
        <f t="shared" si="181"/>
        <v/>
      </c>
      <c r="EO216" s="227" t="str">
        <f t="shared" si="214"/>
        <v/>
      </c>
      <c r="EQ216" s="227" t="str">
        <f t="shared" si="215"/>
        <v/>
      </c>
      <c r="ER216" s="227" t="str">
        <f t="shared" si="182"/>
        <v/>
      </c>
      <c r="ES216" s="227" t="str">
        <f t="shared" si="216"/>
        <v/>
      </c>
    </row>
    <row r="217" spans="7:149" x14ac:dyDescent="0.25">
      <c r="G217" s="52"/>
      <c r="H217" s="52"/>
      <c r="I217" s="224" t="str">
        <f t="shared" si="183"/>
        <v/>
      </c>
      <c r="J217" s="224" t="str">
        <f t="shared" si="184"/>
        <v/>
      </c>
      <c r="K217" s="52"/>
      <c r="L217" s="224" t="str">
        <f>IF(P217="","",IF(ISNUMBER(MATCH(P217,$P$6:P216,0)),"",Y217))</f>
        <v/>
      </c>
      <c r="M217" s="224" t="str">
        <f>IF(Q217="","",IF(ISNUMBER(MATCH(Q217,$Q$6:Q216,0)),"",Y217))</f>
        <v/>
      </c>
      <c r="N217" s="224" t="str">
        <f>IF(R217="","",IF(ISNUMBER(MATCH(R217,$R$6:R216,0)),"",Y217))</f>
        <v/>
      </c>
      <c r="O217" s="224" t="str">
        <f>IF(S217="","",IF(ISNUMBER(MATCH(S217,$S$6:S216,0)),"",Y217))</f>
        <v/>
      </c>
      <c r="P217" s="224" t="str">
        <f t="shared" si="185"/>
        <v/>
      </c>
      <c r="Q217" s="224" t="str">
        <f t="shared" si="186"/>
        <v/>
      </c>
      <c r="R217" s="224" t="str">
        <f t="shared" si="187"/>
        <v/>
      </c>
      <c r="S217" s="224" t="str">
        <f t="shared" si="188"/>
        <v/>
      </c>
      <c r="T217" s="175" t="str">
        <f t="shared" si="189"/>
        <v/>
      </c>
      <c r="U217" s="175" t="str">
        <f t="shared" si="190"/>
        <v/>
      </c>
      <c r="V217" s="175" t="str">
        <f t="shared" si="191"/>
        <v/>
      </c>
      <c r="W217" s="175" t="str">
        <f t="shared" si="192"/>
        <v/>
      </c>
      <c r="X217" s="52"/>
      <c r="Y217" s="248"/>
      <c r="Z217" s="186"/>
      <c r="AA217" s="187"/>
      <c r="AB217" s="187"/>
      <c r="AC217" s="187"/>
      <c r="AD217" s="187"/>
      <c r="AE217" s="187"/>
      <c r="AF217" s="187"/>
      <c r="AG217" s="187"/>
      <c r="AH217" s="187"/>
      <c r="AI217" s="187"/>
      <c r="AJ217" s="187"/>
      <c r="AK217" s="187"/>
      <c r="AL217" s="187"/>
      <c r="AM217" s="187"/>
      <c r="AN217" s="187"/>
      <c r="AO217" s="187"/>
      <c r="AP217" s="187"/>
      <c r="AQ217" s="187"/>
      <c r="AR217" s="187"/>
      <c r="AS217" s="187"/>
      <c r="AT217" s="187"/>
      <c r="AU217" s="187"/>
      <c r="AV217" s="187"/>
      <c r="AW217" s="187"/>
      <c r="AX217" s="187"/>
      <c r="AY217" s="187"/>
      <c r="AZ217" s="187"/>
      <c r="BA217" s="187"/>
      <c r="BB217" s="187"/>
      <c r="BC217" s="187"/>
      <c r="BD217" s="187"/>
      <c r="BE217" s="187"/>
      <c r="BF217" s="187"/>
      <c r="BG217" s="187"/>
      <c r="BH217" s="187"/>
      <c r="BI217" s="187"/>
      <c r="BJ217" s="187"/>
      <c r="BK217" s="187"/>
      <c r="BL217" s="187"/>
      <c r="BM217" s="187"/>
      <c r="BN217" s="187"/>
      <c r="BO217" s="187"/>
      <c r="BP217" s="187"/>
      <c r="BQ217" s="187"/>
      <c r="BR217" s="187"/>
      <c r="BS217" s="187"/>
      <c r="BT217" s="187"/>
      <c r="BU217" s="187"/>
      <c r="BV217" s="187"/>
      <c r="BW217" s="187"/>
      <c r="BX217" s="187"/>
      <c r="BY217" s="227"/>
      <c r="BZ217" s="227"/>
      <c r="CA217" s="227"/>
      <c r="CB217" s="227"/>
      <c r="CC217" s="227"/>
      <c r="CD217" s="224"/>
      <c r="CE217" s="224"/>
      <c r="CF217" s="224"/>
      <c r="CG217" s="224"/>
      <c r="CH217" s="224"/>
      <c r="CJ217" s="252" t="str">
        <f t="shared" si="193"/>
        <v/>
      </c>
      <c r="CK217" s="253" t="str">
        <f>IF(CL217="","",IF(ISNUMBER(MATCH(CL217,$CL$6:CL216,0)),"",CJ217))</f>
        <v/>
      </c>
      <c r="CL217" s="181" t="str">
        <f t="shared" si="194"/>
        <v/>
      </c>
      <c r="CM217" s="175" t="str">
        <f t="shared" si="195"/>
        <v/>
      </c>
      <c r="CN217" s="175" t="str">
        <f t="shared" si="196"/>
        <v/>
      </c>
      <c r="CO217" s="175" t="str">
        <f t="shared" si="197"/>
        <v/>
      </c>
      <c r="CP217" s="59"/>
      <c r="CQ217" s="60"/>
      <c r="CR217" s="181" t="str">
        <f>IF(CS217="","",IF(ISNUMBER(MATCH(CS217,$CS$6:CS216,0)),"",CJ217))</f>
        <v/>
      </c>
      <c r="CS217" s="181" t="str">
        <f t="shared" si="175"/>
        <v/>
      </c>
      <c r="CT217" s="177" t="str">
        <f t="shared" si="198"/>
        <v/>
      </c>
      <c r="CU217" s="177" t="str">
        <f t="shared" si="199"/>
        <v/>
      </c>
      <c r="CV217" s="256" t="str">
        <f>IF(CW217="","",IF(ISNUMBER(MATCH(CW217,$CW$6:CW216,0)),"",CJ217))</f>
        <v/>
      </c>
      <c r="CW217" s="181" t="str">
        <f t="shared" si="176"/>
        <v/>
      </c>
      <c r="CX217" s="178" t="str">
        <f t="shared" si="200"/>
        <v/>
      </c>
      <c r="CY217" s="178" t="str">
        <f t="shared" si="201"/>
        <v/>
      </c>
      <c r="CZ217" s="184" t="str">
        <f t="shared" si="202"/>
        <v/>
      </c>
      <c r="DA217" s="68"/>
      <c r="DB217" s="69"/>
      <c r="DC217" s="181" t="str">
        <f>IF(DE217="","",IF(ISNUMBER(MATCH(DE217,$DE$6:DE216,0)),"",CJ217))</f>
        <v/>
      </c>
      <c r="DD217" s="181" t="str">
        <f t="shared" si="217"/>
        <v/>
      </c>
      <c r="DE217" s="181" t="str">
        <f t="shared" si="217"/>
        <v/>
      </c>
      <c r="DF217" s="177" t="str">
        <f t="shared" si="203"/>
        <v/>
      </c>
      <c r="DG217" s="185" t="str">
        <f t="shared" si="204"/>
        <v/>
      </c>
      <c r="DH217" s="77"/>
      <c r="DI217" s="69"/>
      <c r="DJ217" s="181" t="str">
        <f>IF(DL217="","",IF(ISNUMBER(MATCH(DL217,$DL$6:DL216,0)),"",CJ217))</f>
        <v/>
      </c>
      <c r="DK217" s="181" t="str">
        <f t="shared" si="218"/>
        <v/>
      </c>
      <c r="DL217" s="181" t="str">
        <f t="shared" si="218"/>
        <v/>
      </c>
      <c r="DM217" s="177" t="str">
        <f t="shared" si="205"/>
        <v/>
      </c>
      <c r="DN217" s="177" t="str">
        <f t="shared" si="206"/>
        <v/>
      </c>
      <c r="DO217" s="181" t="str">
        <f t="shared" si="177"/>
        <v/>
      </c>
      <c r="DP217" s="51"/>
      <c r="DQ217" s="51"/>
      <c r="DR217" s="51"/>
      <c r="EA217" s="227">
        <f t="shared" si="207"/>
        <v>0</v>
      </c>
      <c r="EB217" s="227">
        <f t="shared" si="178"/>
        <v>1</v>
      </c>
      <c r="EC217" s="227">
        <f t="shared" si="208"/>
        <v>1900</v>
      </c>
      <c r="EE217" s="227" t="str">
        <f t="shared" si="209"/>
        <v/>
      </c>
      <c r="EF217" s="227" t="str">
        <f t="shared" si="179"/>
        <v/>
      </c>
      <c r="EG217" s="227" t="str">
        <f t="shared" si="210"/>
        <v/>
      </c>
      <c r="EI217" s="227" t="str">
        <f t="shared" si="211"/>
        <v/>
      </c>
      <c r="EJ217" s="227" t="str">
        <f t="shared" si="180"/>
        <v/>
      </c>
      <c r="EK217" s="227" t="str">
        <f t="shared" si="212"/>
        <v/>
      </c>
      <c r="EM217" s="227" t="str">
        <f t="shared" si="213"/>
        <v/>
      </c>
      <c r="EN217" s="227" t="str">
        <f t="shared" si="181"/>
        <v/>
      </c>
      <c r="EO217" s="227" t="str">
        <f t="shared" si="214"/>
        <v/>
      </c>
      <c r="EQ217" s="227" t="str">
        <f t="shared" si="215"/>
        <v/>
      </c>
      <c r="ER217" s="227" t="str">
        <f t="shared" si="182"/>
        <v/>
      </c>
      <c r="ES217" s="227" t="str">
        <f t="shared" si="216"/>
        <v/>
      </c>
    </row>
    <row r="218" spans="7:149" x14ac:dyDescent="0.25">
      <c r="G218" s="52"/>
      <c r="H218" s="52"/>
      <c r="I218" s="224" t="str">
        <f t="shared" si="183"/>
        <v/>
      </c>
      <c r="J218" s="224" t="str">
        <f t="shared" si="184"/>
        <v/>
      </c>
      <c r="K218" s="52"/>
      <c r="L218" s="224" t="str">
        <f>IF(P218="","",IF(ISNUMBER(MATCH(P218,$P$6:P217,0)),"",Y218))</f>
        <v/>
      </c>
      <c r="M218" s="224" t="str">
        <f>IF(Q218="","",IF(ISNUMBER(MATCH(Q218,$Q$6:Q217,0)),"",Y218))</f>
        <v/>
      </c>
      <c r="N218" s="224" t="str">
        <f>IF(R218="","",IF(ISNUMBER(MATCH(R218,$R$6:R217,0)),"",Y218))</f>
        <v/>
      </c>
      <c r="O218" s="224" t="str">
        <f>IF(S218="","",IF(ISNUMBER(MATCH(S218,$S$6:S217,0)),"",Y218))</f>
        <v/>
      </c>
      <c r="P218" s="224" t="str">
        <f t="shared" si="185"/>
        <v/>
      </c>
      <c r="Q218" s="224" t="str">
        <f t="shared" si="186"/>
        <v/>
      </c>
      <c r="R218" s="224" t="str">
        <f t="shared" si="187"/>
        <v/>
      </c>
      <c r="S218" s="224" t="str">
        <f t="shared" si="188"/>
        <v/>
      </c>
      <c r="T218" s="175" t="str">
        <f t="shared" si="189"/>
        <v/>
      </c>
      <c r="U218" s="175" t="str">
        <f t="shared" si="190"/>
        <v/>
      </c>
      <c r="V218" s="175" t="str">
        <f t="shared" si="191"/>
        <v/>
      </c>
      <c r="W218" s="175" t="str">
        <f t="shared" si="192"/>
        <v/>
      </c>
      <c r="X218" s="52"/>
      <c r="Y218" s="248"/>
      <c r="Z218" s="186"/>
      <c r="AA218" s="187"/>
      <c r="AB218" s="187"/>
      <c r="AC218" s="187"/>
      <c r="AD218" s="187"/>
      <c r="AE218" s="187"/>
      <c r="AF218" s="187"/>
      <c r="AG218" s="187"/>
      <c r="AH218" s="187"/>
      <c r="AI218" s="187"/>
      <c r="AJ218" s="187"/>
      <c r="AK218" s="187"/>
      <c r="AL218" s="187"/>
      <c r="AM218" s="187"/>
      <c r="AN218" s="187"/>
      <c r="AO218" s="187"/>
      <c r="AP218" s="187"/>
      <c r="AQ218" s="187"/>
      <c r="AR218" s="187"/>
      <c r="AS218" s="187"/>
      <c r="AT218" s="187"/>
      <c r="AU218" s="187"/>
      <c r="AV218" s="187"/>
      <c r="AW218" s="187"/>
      <c r="AX218" s="187"/>
      <c r="AY218" s="187"/>
      <c r="AZ218" s="187"/>
      <c r="BA218" s="187"/>
      <c r="BB218" s="187"/>
      <c r="BC218" s="187"/>
      <c r="BD218" s="187"/>
      <c r="BE218" s="187"/>
      <c r="BF218" s="187"/>
      <c r="BG218" s="187"/>
      <c r="BH218" s="187"/>
      <c r="BI218" s="187"/>
      <c r="BJ218" s="187"/>
      <c r="BK218" s="187"/>
      <c r="BL218" s="187"/>
      <c r="BM218" s="187"/>
      <c r="BN218" s="187"/>
      <c r="BO218" s="187"/>
      <c r="BP218" s="187"/>
      <c r="BQ218" s="187"/>
      <c r="BR218" s="187"/>
      <c r="BS218" s="187"/>
      <c r="BT218" s="187"/>
      <c r="BU218" s="187"/>
      <c r="BV218" s="187"/>
      <c r="BW218" s="187"/>
      <c r="BX218" s="187"/>
      <c r="BY218" s="227"/>
      <c r="BZ218" s="227"/>
      <c r="CA218" s="227"/>
      <c r="CB218" s="227"/>
      <c r="CC218" s="227"/>
      <c r="CD218" s="224"/>
      <c r="CE218" s="224"/>
      <c r="CF218" s="224"/>
      <c r="CG218" s="224"/>
      <c r="CH218" s="224"/>
      <c r="CJ218" s="252" t="str">
        <f t="shared" si="193"/>
        <v/>
      </c>
      <c r="CK218" s="253" t="str">
        <f>IF(CL218="","",IF(ISNUMBER(MATCH(CL218,$CL$6:CL217,0)),"",CJ218))</f>
        <v/>
      </c>
      <c r="CL218" s="181" t="str">
        <f t="shared" si="194"/>
        <v/>
      </c>
      <c r="CM218" s="175" t="str">
        <f t="shared" si="195"/>
        <v/>
      </c>
      <c r="CN218" s="175" t="str">
        <f t="shared" si="196"/>
        <v/>
      </c>
      <c r="CO218" s="175" t="str">
        <f t="shared" si="197"/>
        <v/>
      </c>
      <c r="CP218" s="59"/>
      <c r="CQ218" s="60"/>
      <c r="CR218" s="181" t="str">
        <f>IF(CS218="","",IF(ISNUMBER(MATCH(CS218,$CS$6:CS217,0)),"",CJ218))</f>
        <v/>
      </c>
      <c r="CS218" s="181" t="str">
        <f t="shared" si="175"/>
        <v/>
      </c>
      <c r="CT218" s="177" t="str">
        <f t="shared" si="198"/>
        <v/>
      </c>
      <c r="CU218" s="177" t="str">
        <f t="shared" si="199"/>
        <v/>
      </c>
      <c r="CV218" s="256" t="str">
        <f>IF(CW218="","",IF(ISNUMBER(MATCH(CW218,$CW$6:CW217,0)),"",CJ218))</f>
        <v/>
      </c>
      <c r="CW218" s="181" t="str">
        <f t="shared" si="176"/>
        <v/>
      </c>
      <c r="CX218" s="178" t="str">
        <f t="shared" si="200"/>
        <v/>
      </c>
      <c r="CY218" s="178" t="str">
        <f t="shared" si="201"/>
        <v/>
      </c>
      <c r="CZ218" s="184" t="str">
        <f t="shared" si="202"/>
        <v/>
      </c>
      <c r="DA218" s="68"/>
      <c r="DB218" s="69"/>
      <c r="DC218" s="181" t="str">
        <f>IF(DE218="","",IF(ISNUMBER(MATCH(DE218,$DE$6:DE217,0)),"",CJ218))</f>
        <v/>
      </c>
      <c r="DD218" s="181" t="str">
        <f t="shared" si="217"/>
        <v/>
      </c>
      <c r="DE218" s="181" t="str">
        <f t="shared" si="217"/>
        <v/>
      </c>
      <c r="DF218" s="177" t="str">
        <f t="shared" si="203"/>
        <v/>
      </c>
      <c r="DG218" s="185" t="str">
        <f t="shared" si="204"/>
        <v/>
      </c>
      <c r="DH218" s="77"/>
      <c r="DI218" s="69"/>
      <c r="DJ218" s="181" t="str">
        <f>IF(DL218="","",IF(ISNUMBER(MATCH(DL218,$DL$6:DL217,0)),"",CJ218))</f>
        <v/>
      </c>
      <c r="DK218" s="181" t="str">
        <f t="shared" si="218"/>
        <v/>
      </c>
      <c r="DL218" s="181" t="str">
        <f t="shared" si="218"/>
        <v/>
      </c>
      <c r="DM218" s="177" t="str">
        <f t="shared" si="205"/>
        <v/>
      </c>
      <c r="DN218" s="177" t="str">
        <f t="shared" si="206"/>
        <v/>
      </c>
      <c r="DO218" s="181" t="str">
        <f t="shared" si="177"/>
        <v/>
      </c>
      <c r="DP218" s="51"/>
      <c r="DQ218" s="51"/>
      <c r="DR218" s="51"/>
      <c r="EA218" s="227">
        <f t="shared" si="207"/>
        <v>0</v>
      </c>
      <c r="EB218" s="227">
        <f t="shared" si="178"/>
        <v>1</v>
      </c>
      <c r="EC218" s="227">
        <f t="shared" si="208"/>
        <v>1900</v>
      </c>
      <c r="EE218" s="227" t="str">
        <f t="shared" si="209"/>
        <v/>
      </c>
      <c r="EF218" s="227" t="str">
        <f t="shared" si="179"/>
        <v/>
      </c>
      <c r="EG218" s="227" t="str">
        <f t="shared" si="210"/>
        <v/>
      </c>
      <c r="EI218" s="227" t="str">
        <f t="shared" si="211"/>
        <v/>
      </c>
      <c r="EJ218" s="227" t="str">
        <f t="shared" si="180"/>
        <v/>
      </c>
      <c r="EK218" s="227" t="str">
        <f t="shared" si="212"/>
        <v/>
      </c>
      <c r="EM218" s="227" t="str">
        <f t="shared" si="213"/>
        <v/>
      </c>
      <c r="EN218" s="227" t="str">
        <f t="shared" si="181"/>
        <v/>
      </c>
      <c r="EO218" s="227" t="str">
        <f t="shared" si="214"/>
        <v/>
      </c>
      <c r="EQ218" s="227" t="str">
        <f t="shared" si="215"/>
        <v/>
      </c>
      <c r="ER218" s="227" t="str">
        <f t="shared" si="182"/>
        <v/>
      </c>
      <c r="ES218" s="227" t="str">
        <f t="shared" si="216"/>
        <v/>
      </c>
    </row>
    <row r="219" spans="7:149" x14ac:dyDescent="0.25">
      <c r="G219" s="52"/>
      <c r="H219" s="52"/>
      <c r="I219" s="224" t="str">
        <f t="shared" si="183"/>
        <v/>
      </c>
      <c r="J219" s="224" t="str">
        <f t="shared" si="184"/>
        <v/>
      </c>
      <c r="K219" s="52"/>
      <c r="L219" s="224" t="str">
        <f>IF(P219="","",IF(ISNUMBER(MATCH(P219,$P$6:P218,0)),"",Y219))</f>
        <v/>
      </c>
      <c r="M219" s="224" t="str">
        <f>IF(Q219="","",IF(ISNUMBER(MATCH(Q219,$Q$6:Q218,0)),"",Y219))</f>
        <v/>
      </c>
      <c r="N219" s="224" t="str">
        <f>IF(R219="","",IF(ISNUMBER(MATCH(R219,$R$6:R218,0)),"",Y219))</f>
        <v/>
      </c>
      <c r="O219" s="224" t="str">
        <f>IF(S219="","",IF(ISNUMBER(MATCH(S219,$S$6:S218,0)),"",Y219))</f>
        <v/>
      </c>
      <c r="P219" s="224" t="str">
        <f t="shared" si="185"/>
        <v/>
      </c>
      <c r="Q219" s="224" t="str">
        <f t="shared" si="186"/>
        <v/>
      </c>
      <c r="R219" s="224" t="str">
        <f t="shared" si="187"/>
        <v/>
      </c>
      <c r="S219" s="224" t="str">
        <f t="shared" si="188"/>
        <v/>
      </c>
      <c r="T219" s="175" t="str">
        <f t="shared" si="189"/>
        <v/>
      </c>
      <c r="U219" s="175" t="str">
        <f t="shared" si="190"/>
        <v/>
      </c>
      <c r="V219" s="175" t="str">
        <f t="shared" si="191"/>
        <v/>
      </c>
      <c r="W219" s="175" t="str">
        <f t="shared" si="192"/>
        <v/>
      </c>
      <c r="X219" s="52"/>
      <c r="Y219" s="248"/>
      <c r="Z219" s="186"/>
      <c r="AA219" s="187"/>
      <c r="AB219" s="187"/>
      <c r="AC219" s="187"/>
      <c r="AD219" s="187"/>
      <c r="AE219" s="187"/>
      <c r="AF219" s="187"/>
      <c r="AG219" s="187"/>
      <c r="AH219" s="187"/>
      <c r="AI219" s="187"/>
      <c r="AJ219" s="187"/>
      <c r="AK219" s="187"/>
      <c r="AL219" s="187"/>
      <c r="AM219" s="187"/>
      <c r="AN219" s="187"/>
      <c r="AO219" s="187"/>
      <c r="AP219" s="187"/>
      <c r="AQ219" s="187"/>
      <c r="AR219" s="187"/>
      <c r="AS219" s="187"/>
      <c r="AT219" s="187"/>
      <c r="AU219" s="187"/>
      <c r="AV219" s="187"/>
      <c r="AW219" s="187"/>
      <c r="AX219" s="187"/>
      <c r="AY219" s="187"/>
      <c r="AZ219" s="187"/>
      <c r="BA219" s="187"/>
      <c r="BB219" s="187"/>
      <c r="BC219" s="187"/>
      <c r="BD219" s="187"/>
      <c r="BE219" s="187"/>
      <c r="BF219" s="187"/>
      <c r="BG219" s="187"/>
      <c r="BH219" s="187"/>
      <c r="BI219" s="187"/>
      <c r="BJ219" s="187"/>
      <c r="BK219" s="187"/>
      <c r="BL219" s="187"/>
      <c r="BM219" s="187"/>
      <c r="BN219" s="187"/>
      <c r="BO219" s="187"/>
      <c r="BP219" s="187"/>
      <c r="BQ219" s="187"/>
      <c r="BR219" s="187"/>
      <c r="BS219" s="187"/>
      <c r="BT219" s="187"/>
      <c r="BU219" s="187"/>
      <c r="BV219" s="187"/>
      <c r="BW219" s="187"/>
      <c r="BX219" s="187"/>
      <c r="BY219" s="227"/>
      <c r="BZ219" s="227"/>
      <c r="CA219" s="227"/>
      <c r="CB219" s="227"/>
      <c r="CC219" s="227"/>
      <c r="CD219" s="224"/>
      <c r="CE219" s="224"/>
      <c r="CF219" s="224"/>
      <c r="CG219" s="224"/>
      <c r="CH219" s="224"/>
      <c r="CJ219" s="252" t="str">
        <f t="shared" si="193"/>
        <v/>
      </c>
      <c r="CK219" s="253" t="str">
        <f>IF(CL219="","",IF(ISNUMBER(MATCH(CL219,$CL$6:CL218,0)),"",CJ219))</f>
        <v/>
      </c>
      <c r="CL219" s="181" t="str">
        <f t="shared" si="194"/>
        <v/>
      </c>
      <c r="CM219" s="175" t="str">
        <f t="shared" si="195"/>
        <v/>
      </c>
      <c r="CN219" s="175" t="str">
        <f t="shared" si="196"/>
        <v/>
      </c>
      <c r="CO219" s="175" t="str">
        <f t="shared" si="197"/>
        <v/>
      </c>
      <c r="CP219" s="59"/>
      <c r="CQ219" s="60"/>
      <c r="CR219" s="181" t="str">
        <f>IF(CS219="","",IF(ISNUMBER(MATCH(CS219,$CS$6:CS218,0)),"",CJ219))</f>
        <v/>
      </c>
      <c r="CS219" s="181" t="str">
        <f t="shared" si="175"/>
        <v/>
      </c>
      <c r="CT219" s="177" t="str">
        <f t="shared" si="198"/>
        <v/>
      </c>
      <c r="CU219" s="177" t="str">
        <f t="shared" si="199"/>
        <v/>
      </c>
      <c r="CV219" s="256" t="str">
        <f>IF(CW219="","",IF(ISNUMBER(MATCH(CW219,$CW$6:CW218,0)),"",CJ219))</f>
        <v/>
      </c>
      <c r="CW219" s="181" t="str">
        <f t="shared" si="176"/>
        <v/>
      </c>
      <c r="CX219" s="178" t="str">
        <f t="shared" si="200"/>
        <v/>
      </c>
      <c r="CY219" s="178" t="str">
        <f t="shared" si="201"/>
        <v/>
      </c>
      <c r="CZ219" s="184" t="str">
        <f t="shared" si="202"/>
        <v/>
      </c>
      <c r="DA219" s="68"/>
      <c r="DB219" s="69"/>
      <c r="DC219" s="181" t="str">
        <f>IF(DE219="","",IF(ISNUMBER(MATCH(DE219,$DE$6:DE218,0)),"",CJ219))</f>
        <v/>
      </c>
      <c r="DD219" s="181" t="str">
        <f t="shared" si="217"/>
        <v/>
      </c>
      <c r="DE219" s="181" t="str">
        <f t="shared" si="217"/>
        <v/>
      </c>
      <c r="DF219" s="177" t="str">
        <f t="shared" si="203"/>
        <v/>
      </c>
      <c r="DG219" s="185" t="str">
        <f t="shared" si="204"/>
        <v/>
      </c>
      <c r="DH219" s="77"/>
      <c r="DI219" s="69"/>
      <c r="DJ219" s="181" t="str">
        <f>IF(DL219="","",IF(ISNUMBER(MATCH(DL219,$DL$6:DL218,0)),"",CJ219))</f>
        <v/>
      </c>
      <c r="DK219" s="181" t="str">
        <f t="shared" si="218"/>
        <v/>
      </c>
      <c r="DL219" s="181" t="str">
        <f t="shared" si="218"/>
        <v/>
      </c>
      <c r="DM219" s="177" t="str">
        <f t="shared" si="205"/>
        <v/>
      </c>
      <c r="DN219" s="177" t="str">
        <f t="shared" si="206"/>
        <v/>
      </c>
      <c r="DO219" s="181" t="str">
        <f t="shared" si="177"/>
        <v/>
      </c>
      <c r="DP219" s="51"/>
      <c r="DQ219" s="51"/>
      <c r="DR219" s="51"/>
      <c r="EA219" s="227">
        <f t="shared" si="207"/>
        <v>0</v>
      </c>
      <c r="EB219" s="227">
        <f t="shared" si="178"/>
        <v>1</v>
      </c>
      <c r="EC219" s="227">
        <f t="shared" si="208"/>
        <v>1900</v>
      </c>
      <c r="EE219" s="227" t="str">
        <f t="shared" si="209"/>
        <v/>
      </c>
      <c r="EF219" s="227" t="str">
        <f t="shared" si="179"/>
        <v/>
      </c>
      <c r="EG219" s="227" t="str">
        <f t="shared" si="210"/>
        <v/>
      </c>
      <c r="EI219" s="227" t="str">
        <f t="shared" si="211"/>
        <v/>
      </c>
      <c r="EJ219" s="227" t="str">
        <f t="shared" si="180"/>
        <v/>
      </c>
      <c r="EK219" s="227" t="str">
        <f t="shared" si="212"/>
        <v/>
      </c>
      <c r="EM219" s="227" t="str">
        <f t="shared" si="213"/>
        <v/>
      </c>
      <c r="EN219" s="227" t="str">
        <f t="shared" si="181"/>
        <v/>
      </c>
      <c r="EO219" s="227" t="str">
        <f t="shared" si="214"/>
        <v/>
      </c>
      <c r="EQ219" s="227" t="str">
        <f t="shared" si="215"/>
        <v/>
      </c>
      <c r="ER219" s="227" t="str">
        <f t="shared" si="182"/>
        <v/>
      </c>
      <c r="ES219" s="227" t="str">
        <f t="shared" si="216"/>
        <v/>
      </c>
    </row>
    <row r="220" spans="7:149" x14ac:dyDescent="0.25">
      <c r="G220" s="52"/>
      <c r="H220" s="52"/>
      <c r="I220" s="224" t="str">
        <f t="shared" si="183"/>
        <v/>
      </c>
      <c r="J220" s="224" t="str">
        <f t="shared" si="184"/>
        <v/>
      </c>
      <c r="K220" s="52"/>
      <c r="L220" s="224" t="str">
        <f>IF(P220="","",IF(ISNUMBER(MATCH(P220,$P$6:P219,0)),"",Y220))</f>
        <v/>
      </c>
      <c r="M220" s="224" t="str">
        <f>IF(Q220="","",IF(ISNUMBER(MATCH(Q220,$Q$6:Q219,0)),"",Y220))</f>
        <v/>
      </c>
      <c r="N220" s="224" t="str">
        <f>IF(R220="","",IF(ISNUMBER(MATCH(R220,$R$6:R219,0)),"",Y220))</f>
        <v/>
      </c>
      <c r="O220" s="224" t="str">
        <f>IF(S220="","",IF(ISNUMBER(MATCH(S220,$S$6:S219,0)),"",Y220))</f>
        <v/>
      </c>
      <c r="P220" s="224" t="str">
        <f t="shared" si="185"/>
        <v/>
      </c>
      <c r="Q220" s="224" t="str">
        <f t="shared" si="186"/>
        <v/>
      </c>
      <c r="R220" s="224" t="str">
        <f t="shared" si="187"/>
        <v/>
      </c>
      <c r="S220" s="224" t="str">
        <f t="shared" si="188"/>
        <v/>
      </c>
      <c r="T220" s="175" t="str">
        <f t="shared" si="189"/>
        <v/>
      </c>
      <c r="U220" s="175" t="str">
        <f t="shared" si="190"/>
        <v/>
      </c>
      <c r="V220" s="175" t="str">
        <f t="shared" si="191"/>
        <v/>
      </c>
      <c r="W220" s="175" t="str">
        <f t="shared" si="192"/>
        <v/>
      </c>
      <c r="X220" s="52"/>
      <c r="Y220" s="248"/>
      <c r="Z220" s="186"/>
      <c r="AA220" s="187"/>
      <c r="AB220" s="187"/>
      <c r="AC220" s="187"/>
      <c r="AD220" s="187"/>
      <c r="AE220" s="187"/>
      <c r="AF220" s="187"/>
      <c r="AG220" s="187"/>
      <c r="AH220" s="187"/>
      <c r="AI220" s="187"/>
      <c r="AJ220" s="187"/>
      <c r="AK220" s="187"/>
      <c r="AL220" s="187"/>
      <c r="AM220" s="187"/>
      <c r="AN220" s="187"/>
      <c r="AO220" s="187"/>
      <c r="AP220" s="187"/>
      <c r="AQ220" s="187"/>
      <c r="AR220" s="187"/>
      <c r="AS220" s="187"/>
      <c r="AT220" s="187"/>
      <c r="AU220" s="187"/>
      <c r="AV220" s="187"/>
      <c r="AW220" s="187"/>
      <c r="AX220" s="187"/>
      <c r="AY220" s="187"/>
      <c r="AZ220" s="187"/>
      <c r="BA220" s="187"/>
      <c r="BB220" s="187"/>
      <c r="BC220" s="187"/>
      <c r="BD220" s="187"/>
      <c r="BE220" s="187"/>
      <c r="BF220" s="187"/>
      <c r="BG220" s="187"/>
      <c r="BH220" s="187"/>
      <c r="BI220" s="187"/>
      <c r="BJ220" s="187"/>
      <c r="BK220" s="187"/>
      <c r="BL220" s="187"/>
      <c r="BM220" s="187"/>
      <c r="BN220" s="187"/>
      <c r="BO220" s="187"/>
      <c r="BP220" s="187"/>
      <c r="BQ220" s="187"/>
      <c r="BR220" s="187"/>
      <c r="BS220" s="187"/>
      <c r="BT220" s="187"/>
      <c r="BU220" s="187"/>
      <c r="BV220" s="187"/>
      <c r="BW220" s="187"/>
      <c r="BX220" s="187"/>
      <c r="BY220" s="227"/>
      <c r="BZ220" s="227"/>
      <c r="CA220" s="227"/>
      <c r="CB220" s="227"/>
      <c r="CC220" s="227"/>
      <c r="CD220" s="224"/>
      <c r="CE220" s="224"/>
      <c r="CF220" s="224"/>
      <c r="CG220" s="224"/>
      <c r="CH220" s="224"/>
      <c r="CJ220" s="252" t="str">
        <f t="shared" si="193"/>
        <v/>
      </c>
      <c r="CK220" s="253" t="str">
        <f>IF(CL220="","",IF(ISNUMBER(MATCH(CL220,$CL$6:CL219,0)),"",CJ220))</f>
        <v/>
      </c>
      <c r="CL220" s="181" t="str">
        <f t="shared" si="194"/>
        <v/>
      </c>
      <c r="CM220" s="175" t="str">
        <f t="shared" si="195"/>
        <v/>
      </c>
      <c r="CN220" s="175" t="str">
        <f t="shared" si="196"/>
        <v/>
      </c>
      <c r="CO220" s="175" t="str">
        <f t="shared" si="197"/>
        <v/>
      </c>
      <c r="CP220" s="59"/>
      <c r="CQ220" s="60"/>
      <c r="CR220" s="181" t="str">
        <f>IF(CS220="","",IF(ISNUMBER(MATCH(CS220,$CS$6:CS219,0)),"",CJ220))</f>
        <v/>
      </c>
      <c r="CS220" s="181" t="str">
        <f t="shared" si="175"/>
        <v/>
      </c>
      <c r="CT220" s="177" t="str">
        <f t="shared" si="198"/>
        <v/>
      </c>
      <c r="CU220" s="177" t="str">
        <f t="shared" si="199"/>
        <v/>
      </c>
      <c r="CV220" s="256" t="str">
        <f>IF(CW220="","",IF(ISNUMBER(MATCH(CW220,$CW$6:CW219,0)),"",CJ220))</f>
        <v/>
      </c>
      <c r="CW220" s="181" t="str">
        <f t="shared" si="176"/>
        <v/>
      </c>
      <c r="CX220" s="178" t="str">
        <f t="shared" si="200"/>
        <v/>
      </c>
      <c r="CY220" s="178" t="str">
        <f t="shared" si="201"/>
        <v/>
      </c>
      <c r="CZ220" s="184" t="str">
        <f t="shared" si="202"/>
        <v/>
      </c>
      <c r="DA220" s="68"/>
      <c r="DB220" s="69"/>
      <c r="DC220" s="181" t="str">
        <f>IF(DE220="","",IF(ISNUMBER(MATCH(DE220,$DE$6:DE219,0)),"",CJ220))</f>
        <v/>
      </c>
      <c r="DD220" s="181" t="str">
        <f t="shared" si="217"/>
        <v/>
      </c>
      <c r="DE220" s="181" t="str">
        <f t="shared" si="217"/>
        <v/>
      </c>
      <c r="DF220" s="177" t="str">
        <f t="shared" si="203"/>
        <v/>
      </c>
      <c r="DG220" s="185" t="str">
        <f t="shared" si="204"/>
        <v/>
      </c>
      <c r="DH220" s="77"/>
      <c r="DI220" s="69"/>
      <c r="DJ220" s="181" t="str">
        <f>IF(DL220="","",IF(ISNUMBER(MATCH(DL220,$DL$6:DL219,0)),"",CJ220))</f>
        <v/>
      </c>
      <c r="DK220" s="181" t="str">
        <f t="shared" si="218"/>
        <v/>
      </c>
      <c r="DL220" s="181" t="str">
        <f t="shared" si="218"/>
        <v/>
      </c>
      <c r="DM220" s="177" t="str">
        <f t="shared" si="205"/>
        <v/>
      </c>
      <c r="DN220" s="177" t="str">
        <f t="shared" si="206"/>
        <v/>
      </c>
      <c r="DO220" s="181" t="str">
        <f t="shared" si="177"/>
        <v/>
      </c>
      <c r="DP220" s="51"/>
      <c r="DQ220" s="51"/>
      <c r="DR220" s="51"/>
      <c r="EA220" s="227">
        <f t="shared" si="207"/>
        <v>0</v>
      </c>
      <c r="EB220" s="227">
        <f t="shared" si="178"/>
        <v>1</v>
      </c>
      <c r="EC220" s="227">
        <f t="shared" si="208"/>
        <v>1900</v>
      </c>
      <c r="EE220" s="227" t="str">
        <f t="shared" si="209"/>
        <v/>
      </c>
      <c r="EF220" s="227" t="str">
        <f t="shared" si="179"/>
        <v/>
      </c>
      <c r="EG220" s="227" t="str">
        <f t="shared" si="210"/>
        <v/>
      </c>
      <c r="EI220" s="227" t="str">
        <f t="shared" si="211"/>
        <v/>
      </c>
      <c r="EJ220" s="227" t="str">
        <f t="shared" si="180"/>
        <v/>
      </c>
      <c r="EK220" s="227" t="str">
        <f t="shared" si="212"/>
        <v/>
      </c>
      <c r="EM220" s="227" t="str">
        <f t="shared" si="213"/>
        <v/>
      </c>
      <c r="EN220" s="227" t="str">
        <f t="shared" si="181"/>
        <v/>
      </c>
      <c r="EO220" s="227" t="str">
        <f t="shared" si="214"/>
        <v/>
      </c>
      <c r="EQ220" s="227" t="str">
        <f t="shared" si="215"/>
        <v/>
      </c>
      <c r="ER220" s="227" t="str">
        <f t="shared" si="182"/>
        <v/>
      </c>
      <c r="ES220" s="227" t="str">
        <f t="shared" si="216"/>
        <v/>
      </c>
    </row>
    <row r="221" spans="7:149" x14ac:dyDescent="0.25">
      <c r="G221" s="52"/>
      <c r="H221" s="52"/>
      <c r="I221" s="224" t="str">
        <f t="shared" si="183"/>
        <v/>
      </c>
      <c r="J221" s="224" t="str">
        <f t="shared" si="184"/>
        <v/>
      </c>
      <c r="K221" s="52"/>
      <c r="L221" s="224" t="str">
        <f>IF(P221="","",IF(ISNUMBER(MATCH(P221,$P$6:P220,0)),"",Y221))</f>
        <v/>
      </c>
      <c r="M221" s="224" t="str">
        <f>IF(Q221="","",IF(ISNUMBER(MATCH(Q221,$Q$6:Q220,0)),"",Y221))</f>
        <v/>
      </c>
      <c r="N221" s="224" t="str">
        <f>IF(R221="","",IF(ISNUMBER(MATCH(R221,$R$6:R220,0)),"",Y221))</f>
        <v/>
      </c>
      <c r="O221" s="224" t="str">
        <f>IF(S221="","",IF(ISNUMBER(MATCH(S221,$S$6:S220,0)),"",Y221))</f>
        <v/>
      </c>
      <c r="P221" s="224" t="str">
        <f t="shared" si="185"/>
        <v/>
      </c>
      <c r="Q221" s="224" t="str">
        <f t="shared" si="186"/>
        <v/>
      </c>
      <c r="R221" s="224" t="str">
        <f t="shared" si="187"/>
        <v/>
      </c>
      <c r="S221" s="224" t="str">
        <f t="shared" si="188"/>
        <v/>
      </c>
      <c r="T221" s="175" t="str">
        <f t="shared" si="189"/>
        <v/>
      </c>
      <c r="U221" s="175" t="str">
        <f t="shared" si="190"/>
        <v/>
      </c>
      <c r="V221" s="175" t="str">
        <f t="shared" si="191"/>
        <v/>
      </c>
      <c r="W221" s="175" t="str">
        <f t="shared" si="192"/>
        <v/>
      </c>
      <c r="X221" s="52"/>
      <c r="Y221" s="248"/>
      <c r="Z221" s="186"/>
      <c r="AA221" s="187"/>
      <c r="AB221" s="187"/>
      <c r="AC221" s="187"/>
      <c r="AD221" s="187"/>
      <c r="AE221" s="187"/>
      <c r="AF221" s="187"/>
      <c r="AG221" s="187"/>
      <c r="AH221" s="187"/>
      <c r="AI221" s="187"/>
      <c r="AJ221" s="187"/>
      <c r="AK221" s="187"/>
      <c r="AL221" s="187"/>
      <c r="AM221" s="187"/>
      <c r="AN221" s="187"/>
      <c r="AO221" s="187"/>
      <c r="AP221" s="187"/>
      <c r="AQ221" s="187"/>
      <c r="AR221" s="187"/>
      <c r="AS221" s="187"/>
      <c r="AT221" s="187"/>
      <c r="AU221" s="187"/>
      <c r="AV221" s="187"/>
      <c r="AW221" s="187"/>
      <c r="AX221" s="187"/>
      <c r="AY221" s="187"/>
      <c r="AZ221" s="187"/>
      <c r="BA221" s="187"/>
      <c r="BB221" s="187"/>
      <c r="BC221" s="187"/>
      <c r="BD221" s="187"/>
      <c r="BE221" s="187"/>
      <c r="BF221" s="187"/>
      <c r="BG221" s="187"/>
      <c r="BH221" s="187"/>
      <c r="BI221" s="187"/>
      <c r="BJ221" s="187"/>
      <c r="BK221" s="187"/>
      <c r="BL221" s="187"/>
      <c r="BM221" s="187"/>
      <c r="BN221" s="187"/>
      <c r="BO221" s="187"/>
      <c r="BP221" s="187"/>
      <c r="BQ221" s="187"/>
      <c r="BR221" s="187"/>
      <c r="BS221" s="187"/>
      <c r="BT221" s="187"/>
      <c r="BU221" s="187"/>
      <c r="BV221" s="187"/>
      <c r="BW221" s="187"/>
      <c r="BX221" s="187"/>
      <c r="BY221" s="227"/>
      <c r="BZ221" s="227"/>
      <c r="CA221" s="227"/>
      <c r="CB221" s="227"/>
      <c r="CC221" s="227"/>
      <c r="CD221" s="224"/>
      <c r="CE221" s="224"/>
      <c r="CF221" s="224"/>
      <c r="CG221" s="224"/>
      <c r="CH221" s="224"/>
      <c r="CJ221" s="252" t="str">
        <f t="shared" si="193"/>
        <v/>
      </c>
      <c r="CK221" s="253" t="str">
        <f>IF(CL221="","",IF(ISNUMBER(MATCH(CL221,$CL$6:CL220,0)),"",CJ221))</f>
        <v/>
      </c>
      <c r="CL221" s="181" t="str">
        <f t="shared" si="194"/>
        <v/>
      </c>
      <c r="CM221" s="175" t="str">
        <f t="shared" si="195"/>
        <v/>
      </c>
      <c r="CN221" s="175" t="str">
        <f t="shared" si="196"/>
        <v/>
      </c>
      <c r="CO221" s="175" t="str">
        <f t="shared" si="197"/>
        <v/>
      </c>
      <c r="CP221" s="59"/>
      <c r="CQ221" s="60"/>
      <c r="CR221" s="181" t="str">
        <f>IF(CS221="","",IF(ISNUMBER(MATCH(CS221,$CS$6:CS220,0)),"",CJ221))</f>
        <v/>
      </c>
      <c r="CS221" s="181" t="str">
        <f t="shared" si="175"/>
        <v/>
      </c>
      <c r="CT221" s="177" t="str">
        <f t="shared" si="198"/>
        <v/>
      </c>
      <c r="CU221" s="177" t="str">
        <f t="shared" si="199"/>
        <v/>
      </c>
      <c r="CV221" s="256" t="str">
        <f>IF(CW221="","",IF(ISNUMBER(MATCH(CW221,$CW$6:CW220,0)),"",CJ221))</f>
        <v/>
      </c>
      <c r="CW221" s="181" t="str">
        <f t="shared" si="176"/>
        <v/>
      </c>
      <c r="CX221" s="178" t="str">
        <f t="shared" si="200"/>
        <v/>
      </c>
      <c r="CY221" s="178" t="str">
        <f t="shared" si="201"/>
        <v/>
      </c>
      <c r="CZ221" s="184" t="str">
        <f t="shared" si="202"/>
        <v/>
      </c>
      <c r="DA221" s="68"/>
      <c r="DB221" s="69"/>
      <c r="DC221" s="181" t="str">
        <f>IF(DE221="","",IF(ISNUMBER(MATCH(DE221,$DE$6:DE220,0)),"",CJ221))</f>
        <v/>
      </c>
      <c r="DD221" s="181" t="str">
        <f t="shared" si="217"/>
        <v/>
      </c>
      <c r="DE221" s="181" t="str">
        <f t="shared" si="217"/>
        <v/>
      </c>
      <c r="DF221" s="177" t="str">
        <f t="shared" si="203"/>
        <v/>
      </c>
      <c r="DG221" s="185" t="str">
        <f t="shared" si="204"/>
        <v/>
      </c>
      <c r="DH221" s="77"/>
      <c r="DI221" s="69"/>
      <c r="DJ221" s="181" t="str">
        <f>IF(DL221="","",IF(ISNUMBER(MATCH(DL221,$DL$6:DL220,0)),"",CJ221))</f>
        <v/>
      </c>
      <c r="DK221" s="181" t="str">
        <f t="shared" si="218"/>
        <v/>
      </c>
      <c r="DL221" s="181" t="str">
        <f t="shared" si="218"/>
        <v/>
      </c>
      <c r="DM221" s="177" t="str">
        <f t="shared" si="205"/>
        <v/>
      </c>
      <c r="DN221" s="177" t="str">
        <f t="shared" si="206"/>
        <v/>
      </c>
      <c r="DO221" s="181" t="str">
        <f t="shared" si="177"/>
        <v/>
      </c>
      <c r="DP221" s="51"/>
      <c r="DQ221" s="51"/>
      <c r="DR221" s="51"/>
      <c r="EA221" s="227">
        <f t="shared" si="207"/>
        <v>0</v>
      </c>
      <c r="EB221" s="227">
        <f t="shared" si="178"/>
        <v>1</v>
      </c>
      <c r="EC221" s="227">
        <f t="shared" si="208"/>
        <v>1900</v>
      </c>
      <c r="EE221" s="227" t="str">
        <f t="shared" si="209"/>
        <v/>
      </c>
      <c r="EF221" s="227" t="str">
        <f t="shared" si="179"/>
        <v/>
      </c>
      <c r="EG221" s="227" t="str">
        <f t="shared" si="210"/>
        <v/>
      </c>
      <c r="EI221" s="227" t="str">
        <f t="shared" si="211"/>
        <v/>
      </c>
      <c r="EJ221" s="227" t="str">
        <f t="shared" si="180"/>
        <v/>
      </c>
      <c r="EK221" s="227" t="str">
        <f t="shared" si="212"/>
        <v/>
      </c>
      <c r="EM221" s="227" t="str">
        <f t="shared" si="213"/>
        <v/>
      </c>
      <c r="EN221" s="227" t="str">
        <f t="shared" si="181"/>
        <v/>
      </c>
      <c r="EO221" s="227" t="str">
        <f t="shared" si="214"/>
        <v/>
      </c>
      <c r="EQ221" s="227" t="str">
        <f t="shared" si="215"/>
        <v/>
      </c>
      <c r="ER221" s="227" t="str">
        <f t="shared" si="182"/>
        <v/>
      </c>
      <c r="ES221" s="227" t="str">
        <f t="shared" si="216"/>
        <v/>
      </c>
    </row>
    <row r="222" spans="7:149" x14ac:dyDescent="0.25">
      <c r="G222" s="52"/>
      <c r="H222" s="52"/>
      <c r="I222" s="224" t="str">
        <f t="shared" si="183"/>
        <v/>
      </c>
      <c r="J222" s="224" t="str">
        <f t="shared" si="184"/>
        <v/>
      </c>
      <c r="K222" s="52"/>
      <c r="L222" s="224" t="str">
        <f>IF(P222="","",IF(ISNUMBER(MATCH(P222,$P$6:P221,0)),"",Y222))</f>
        <v/>
      </c>
      <c r="M222" s="224" t="str">
        <f>IF(Q222="","",IF(ISNUMBER(MATCH(Q222,$Q$6:Q221,0)),"",Y222))</f>
        <v/>
      </c>
      <c r="N222" s="224" t="str">
        <f>IF(R222="","",IF(ISNUMBER(MATCH(R222,$R$6:R221,0)),"",Y222))</f>
        <v/>
      </c>
      <c r="O222" s="224" t="str">
        <f>IF(S222="","",IF(ISNUMBER(MATCH(S222,$S$6:S221,0)),"",Y222))</f>
        <v/>
      </c>
      <c r="P222" s="224" t="str">
        <f t="shared" si="185"/>
        <v/>
      </c>
      <c r="Q222" s="224" t="str">
        <f t="shared" si="186"/>
        <v/>
      </c>
      <c r="R222" s="224" t="str">
        <f t="shared" si="187"/>
        <v/>
      </c>
      <c r="S222" s="224" t="str">
        <f t="shared" si="188"/>
        <v/>
      </c>
      <c r="T222" s="175" t="str">
        <f t="shared" si="189"/>
        <v/>
      </c>
      <c r="U222" s="175" t="str">
        <f t="shared" si="190"/>
        <v/>
      </c>
      <c r="V222" s="175" t="str">
        <f t="shared" si="191"/>
        <v/>
      </c>
      <c r="W222" s="175" t="str">
        <f t="shared" si="192"/>
        <v/>
      </c>
      <c r="X222" s="52"/>
      <c r="Y222" s="248"/>
      <c r="Z222" s="186"/>
      <c r="AA222" s="187"/>
      <c r="AB222" s="187"/>
      <c r="AC222" s="187"/>
      <c r="AD222" s="187"/>
      <c r="AE222" s="187"/>
      <c r="AF222" s="187"/>
      <c r="AG222" s="187"/>
      <c r="AH222" s="187"/>
      <c r="AI222" s="187"/>
      <c r="AJ222" s="187"/>
      <c r="AK222" s="187"/>
      <c r="AL222" s="187"/>
      <c r="AM222" s="187"/>
      <c r="AN222" s="187"/>
      <c r="AO222" s="187"/>
      <c r="AP222" s="187"/>
      <c r="AQ222" s="187"/>
      <c r="AR222" s="187"/>
      <c r="AS222" s="187"/>
      <c r="AT222" s="187"/>
      <c r="AU222" s="187"/>
      <c r="AV222" s="187"/>
      <c r="AW222" s="187"/>
      <c r="AX222" s="187"/>
      <c r="AY222" s="187"/>
      <c r="AZ222" s="187"/>
      <c r="BA222" s="187"/>
      <c r="BB222" s="187"/>
      <c r="BC222" s="187"/>
      <c r="BD222" s="187"/>
      <c r="BE222" s="187"/>
      <c r="BF222" s="187"/>
      <c r="BG222" s="187"/>
      <c r="BH222" s="187"/>
      <c r="BI222" s="187"/>
      <c r="BJ222" s="187"/>
      <c r="BK222" s="187"/>
      <c r="BL222" s="187"/>
      <c r="BM222" s="187"/>
      <c r="BN222" s="187"/>
      <c r="BO222" s="187"/>
      <c r="BP222" s="187"/>
      <c r="BQ222" s="187"/>
      <c r="BR222" s="187"/>
      <c r="BS222" s="187"/>
      <c r="BT222" s="187"/>
      <c r="BU222" s="187"/>
      <c r="BV222" s="187"/>
      <c r="BW222" s="187"/>
      <c r="BX222" s="187"/>
      <c r="BY222" s="227"/>
      <c r="BZ222" s="227"/>
      <c r="CA222" s="227"/>
      <c r="CB222" s="227"/>
      <c r="CC222" s="227"/>
      <c r="CD222" s="224"/>
      <c r="CE222" s="224"/>
      <c r="CF222" s="224"/>
      <c r="CG222" s="224"/>
      <c r="CH222" s="224"/>
      <c r="CJ222" s="252" t="str">
        <f t="shared" si="193"/>
        <v/>
      </c>
      <c r="CK222" s="253" t="str">
        <f>IF(CL222="","",IF(ISNUMBER(MATCH(CL222,$CL$6:CL221,0)),"",CJ222))</f>
        <v/>
      </c>
      <c r="CL222" s="181" t="str">
        <f t="shared" si="194"/>
        <v/>
      </c>
      <c r="CM222" s="175" t="str">
        <f t="shared" si="195"/>
        <v/>
      </c>
      <c r="CN222" s="175" t="str">
        <f t="shared" si="196"/>
        <v/>
      </c>
      <c r="CO222" s="175" t="str">
        <f t="shared" si="197"/>
        <v/>
      </c>
      <c r="CP222" s="59"/>
      <c r="CQ222" s="60"/>
      <c r="CR222" s="181" t="str">
        <f>IF(CS222="","",IF(ISNUMBER(MATCH(CS222,$CS$6:CS221,0)),"",CJ222))</f>
        <v/>
      </c>
      <c r="CS222" s="181" t="str">
        <f t="shared" si="175"/>
        <v/>
      </c>
      <c r="CT222" s="177" t="str">
        <f t="shared" si="198"/>
        <v/>
      </c>
      <c r="CU222" s="177" t="str">
        <f t="shared" si="199"/>
        <v/>
      </c>
      <c r="CV222" s="256" t="str">
        <f>IF(CW222="","",IF(ISNUMBER(MATCH(CW222,$CW$6:CW221,0)),"",CJ222))</f>
        <v/>
      </c>
      <c r="CW222" s="181" t="str">
        <f t="shared" si="176"/>
        <v/>
      </c>
      <c r="CX222" s="178" t="str">
        <f t="shared" si="200"/>
        <v/>
      </c>
      <c r="CY222" s="178" t="str">
        <f t="shared" si="201"/>
        <v/>
      </c>
      <c r="CZ222" s="184" t="str">
        <f t="shared" si="202"/>
        <v/>
      </c>
      <c r="DA222" s="68"/>
      <c r="DB222" s="69"/>
      <c r="DC222" s="181" t="str">
        <f>IF(DE222="","",IF(ISNUMBER(MATCH(DE222,$DE$6:DE221,0)),"",CJ222))</f>
        <v/>
      </c>
      <c r="DD222" s="181" t="str">
        <f t="shared" si="217"/>
        <v/>
      </c>
      <c r="DE222" s="181" t="str">
        <f t="shared" si="217"/>
        <v/>
      </c>
      <c r="DF222" s="177" t="str">
        <f t="shared" si="203"/>
        <v/>
      </c>
      <c r="DG222" s="185" t="str">
        <f t="shared" si="204"/>
        <v/>
      </c>
      <c r="DH222" s="77"/>
      <c r="DI222" s="69"/>
      <c r="DJ222" s="181" t="str">
        <f>IF(DL222="","",IF(ISNUMBER(MATCH(DL222,$DL$6:DL221,0)),"",CJ222))</f>
        <v/>
      </c>
      <c r="DK222" s="181" t="str">
        <f t="shared" si="218"/>
        <v/>
      </c>
      <c r="DL222" s="181" t="str">
        <f t="shared" si="218"/>
        <v/>
      </c>
      <c r="DM222" s="177" t="str">
        <f t="shared" si="205"/>
        <v/>
      </c>
      <c r="DN222" s="177" t="str">
        <f t="shared" si="206"/>
        <v/>
      </c>
      <c r="DO222" s="181" t="str">
        <f t="shared" si="177"/>
        <v/>
      </c>
      <c r="DP222" s="51"/>
      <c r="DQ222" s="51"/>
      <c r="DR222" s="51"/>
      <c r="EA222" s="227">
        <f t="shared" si="207"/>
        <v>0</v>
      </c>
      <c r="EB222" s="227">
        <f t="shared" si="178"/>
        <v>1</v>
      </c>
      <c r="EC222" s="227">
        <f t="shared" si="208"/>
        <v>1900</v>
      </c>
      <c r="EE222" s="227" t="str">
        <f t="shared" si="209"/>
        <v/>
      </c>
      <c r="EF222" s="227" t="str">
        <f t="shared" si="179"/>
        <v/>
      </c>
      <c r="EG222" s="227" t="str">
        <f t="shared" si="210"/>
        <v/>
      </c>
      <c r="EI222" s="227" t="str">
        <f t="shared" si="211"/>
        <v/>
      </c>
      <c r="EJ222" s="227" t="str">
        <f t="shared" si="180"/>
        <v/>
      </c>
      <c r="EK222" s="227" t="str">
        <f t="shared" si="212"/>
        <v/>
      </c>
      <c r="EM222" s="227" t="str">
        <f t="shared" si="213"/>
        <v/>
      </c>
      <c r="EN222" s="227" t="str">
        <f t="shared" si="181"/>
        <v/>
      </c>
      <c r="EO222" s="227" t="str">
        <f t="shared" si="214"/>
        <v/>
      </c>
      <c r="EQ222" s="227" t="str">
        <f t="shared" si="215"/>
        <v/>
      </c>
      <c r="ER222" s="227" t="str">
        <f t="shared" si="182"/>
        <v/>
      </c>
      <c r="ES222" s="227" t="str">
        <f t="shared" si="216"/>
        <v/>
      </c>
    </row>
    <row r="223" spans="7:149" x14ac:dyDescent="0.25">
      <c r="G223" s="52"/>
      <c r="H223" s="52"/>
      <c r="I223" s="224" t="str">
        <f t="shared" si="183"/>
        <v/>
      </c>
      <c r="J223" s="224" t="str">
        <f t="shared" si="184"/>
        <v/>
      </c>
      <c r="K223" s="52"/>
      <c r="L223" s="224" t="str">
        <f>IF(P223="","",IF(ISNUMBER(MATCH(P223,$P$6:P222,0)),"",Y223))</f>
        <v/>
      </c>
      <c r="M223" s="224" t="str">
        <f>IF(Q223="","",IF(ISNUMBER(MATCH(Q223,$Q$6:Q222,0)),"",Y223))</f>
        <v/>
      </c>
      <c r="N223" s="224" t="str">
        <f>IF(R223="","",IF(ISNUMBER(MATCH(R223,$R$6:R222,0)),"",Y223))</f>
        <v/>
      </c>
      <c r="O223" s="224" t="str">
        <f>IF(S223="","",IF(ISNUMBER(MATCH(S223,$S$6:S222,0)),"",Y223))</f>
        <v/>
      </c>
      <c r="P223" s="224" t="str">
        <f t="shared" si="185"/>
        <v/>
      </c>
      <c r="Q223" s="224" t="str">
        <f t="shared" si="186"/>
        <v/>
      </c>
      <c r="R223" s="224" t="str">
        <f t="shared" si="187"/>
        <v/>
      </c>
      <c r="S223" s="224" t="str">
        <f t="shared" si="188"/>
        <v/>
      </c>
      <c r="T223" s="175" t="str">
        <f t="shared" si="189"/>
        <v/>
      </c>
      <c r="U223" s="175" t="str">
        <f t="shared" si="190"/>
        <v/>
      </c>
      <c r="V223" s="175" t="str">
        <f t="shared" si="191"/>
        <v/>
      </c>
      <c r="W223" s="175" t="str">
        <f t="shared" si="192"/>
        <v/>
      </c>
      <c r="X223" s="52"/>
      <c r="Y223" s="248"/>
      <c r="Z223" s="186"/>
      <c r="AA223" s="187"/>
      <c r="AB223" s="187"/>
      <c r="AC223" s="187"/>
      <c r="AD223" s="187"/>
      <c r="AE223" s="187"/>
      <c r="AF223" s="187"/>
      <c r="AG223" s="187"/>
      <c r="AH223" s="187"/>
      <c r="AI223" s="187"/>
      <c r="AJ223" s="187"/>
      <c r="AK223" s="187"/>
      <c r="AL223" s="187"/>
      <c r="AM223" s="187"/>
      <c r="AN223" s="187"/>
      <c r="AO223" s="187"/>
      <c r="AP223" s="187"/>
      <c r="AQ223" s="187"/>
      <c r="AR223" s="187"/>
      <c r="AS223" s="187"/>
      <c r="AT223" s="187"/>
      <c r="AU223" s="187"/>
      <c r="AV223" s="187"/>
      <c r="AW223" s="187"/>
      <c r="AX223" s="187"/>
      <c r="AY223" s="187"/>
      <c r="AZ223" s="187"/>
      <c r="BA223" s="187"/>
      <c r="BB223" s="187"/>
      <c r="BC223" s="187"/>
      <c r="BD223" s="187"/>
      <c r="BE223" s="187"/>
      <c r="BF223" s="187"/>
      <c r="BG223" s="187"/>
      <c r="BH223" s="187"/>
      <c r="BI223" s="187"/>
      <c r="BJ223" s="187"/>
      <c r="BK223" s="187"/>
      <c r="BL223" s="187"/>
      <c r="BM223" s="187"/>
      <c r="BN223" s="187"/>
      <c r="BO223" s="187"/>
      <c r="BP223" s="187"/>
      <c r="BQ223" s="187"/>
      <c r="BR223" s="187"/>
      <c r="BS223" s="187"/>
      <c r="BT223" s="187"/>
      <c r="BU223" s="187"/>
      <c r="BV223" s="187"/>
      <c r="BW223" s="187"/>
      <c r="BX223" s="187"/>
      <c r="BY223" s="227"/>
      <c r="BZ223" s="227"/>
      <c r="CA223" s="227"/>
      <c r="CB223" s="227"/>
      <c r="CC223" s="227"/>
      <c r="CD223" s="224"/>
      <c r="CE223" s="224"/>
      <c r="CF223" s="224"/>
      <c r="CG223" s="224"/>
      <c r="CH223" s="224"/>
      <c r="CJ223" s="252" t="str">
        <f t="shared" si="193"/>
        <v/>
      </c>
      <c r="CK223" s="253" t="str">
        <f>IF(CL223="","",IF(ISNUMBER(MATCH(CL223,$CL$6:CL222,0)),"",CJ223))</f>
        <v/>
      </c>
      <c r="CL223" s="181" t="str">
        <f t="shared" si="194"/>
        <v/>
      </c>
      <c r="CM223" s="175" t="str">
        <f t="shared" si="195"/>
        <v/>
      </c>
      <c r="CN223" s="175" t="str">
        <f t="shared" si="196"/>
        <v/>
      </c>
      <c r="CO223" s="175" t="str">
        <f t="shared" si="197"/>
        <v/>
      </c>
      <c r="CP223" s="59"/>
      <c r="CQ223" s="60"/>
      <c r="CR223" s="181" t="str">
        <f>IF(CS223="","",IF(ISNUMBER(MATCH(CS223,$CS$6:CS222,0)),"",CJ223))</f>
        <v/>
      </c>
      <c r="CS223" s="181" t="str">
        <f t="shared" si="175"/>
        <v/>
      </c>
      <c r="CT223" s="177" t="str">
        <f t="shared" si="198"/>
        <v/>
      </c>
      <c r="CU223" s="177" t="str">
        <f t="shared" si="199"/>
        <v/>
      </c>
      <c r="CV223" s="256" t="str">
        <f>IF(CW223="","",IF(ISNUMBER(MATCH(CW223,$CW$6:CW222,0)),"",CJ223))</f>
        <v/>
      </c>
      <c r="CW223" s="181" t="str">
        <f t="shared" si="176"/>
        <v/>
      </c>
      <c r="CX223" s="178" t="str">
        <f t="shared" si="200"/>
        <v/>
      </c>
      <c r="CY223" s="178" t="str">
        <f t="shared" si="201"/>
        <v/>
      </c>
      <c r="CZ223" s="184" t="str">
        <f t="shared" si="202"/>
        <v/>
      </c>
      <c r="DA223" s="68"/>
      <c r="DB223" s="69"/>
      <c r="DC223" s="181" t="str">
        <f>IF(DE223="","",IF(ISNUMBER(MATCH(DE223,$DE$6:DE222,0)),"",CJ223))</f>
        <v/>
      </c>
      <c r="DD223" s="181" t="str">
        <f t="shared" si="217"/>
        <v/>
      </c>
      <c r="DE223" s="181" t="str">
        <f t="shared" si="217"/>
        <v/>
      </c>
      <c r="DF223" s="177" t="str">
        <f t="shared" si="203"/>
        <v/>
      </c>
      <c r="DG223" s="185" t="str">
        <f t="shared" si="204"/>
        <v/>
      </c>
      <c r="DH223" s="77"/>
      <c r="DI223" s="69"/>
      <c r="DJ223" s="181" t="str">
        <f>IF(DL223="","",IF(ISNUMBER(MATCH(DL223,$DL$6:DL222,0)),"",CJ223))</f>
        <v/>
      </c>
      <c r="DK223" s="181" t="str">
        <f t="shared" si="218"/>
        <v/>
      </c>
      <c r="DL223" s="181" t="str">
        <f t="shared" si="218"/>
        <v/>
      </c>
      <c r="DM223" s="177" t="str">
        <f t="shared" si="205"/>
        <v/>
      </c>
      <c r="DN223" s="177" t="str">
        <f t="shared" si="206"/>
        <v/>
      </c>
      <c r="DO223" s="181" t="str">
        <f t="shared" si="177"/>
        <v/>
      </c>
      <c r="DP223" s="51"/>
      <c r="DQ223" s="51"/>
      <c r="DR223" s="51"/>
      <c r="EA223" s="227">
        <f t="shared" si="207"/>
        <v>0</v>
      </c>
      <c r="EB223" s="227">
        <f t="shared" si="178"/>
        <v>1</v>
      </c>
      <c r="EC223" s="227">
        <f t="shared" si="208"/>
        <v>1900</v>
      </c>
      <c r="EE223" s="227" t="str">
        <f t="shared" si="209"/>
        <v/>
      </c>
      <c r="EF223" s="227" t="str">
        <f t="shared" si="179"/>
        <v/>
      </c>
      <c r="EG223" s="227" t="str">
        <f t="shared" si="210"/>
        <v/>
      </c>
      <c r="EI223" s="227" t="str">
        <f t="shared" si="211"/>
        <v/>
      </c>
      <c r="EJ223" s="227" t="str">
        <f t="shared" si="180"/>
        <v/>
      </c>
      <c r="EK223" s="227" t="str">
        <f t="shared" si="212"/>
        <v/>
      </c>
      <c r="EM223" s="227" t="str">
        <f t="shared" si="213"/>
        <v/>
      </c>
      <c r="EN223" s="227" t="str">
        <f t="shared" si="181"/>
        <v/>
      </c>
      <c r="EO223" s="227" t="str">
        <f t="shared" si="214"/>
        <v/>
      </c>
      <c r="EQ223" s="227" t="str">
        <f t="shared" si="215"/>
        <v/>
      </c>
      <c r="ER223" s="227" t="str">
        <f t="shared" si="182"/>
        <v/>
      </c>
      <c r="ES223" s="227" t="str">
        <f t="shared" si="216"/>
        <v/>
      </c>
    </row>
    <row r="224" spans="7:149" x14ac:dyDescent="0.25">
      <c r="G224" s="52"/>
      <c r="H224" s="52"/>
      <c r="I224" s="224" t="str">
        <f t="shared" si="183"/>
        <v/>
      </c>
      <c r="J224" s="224" t="str">
        <f t="shared" si="184"/>
        <v/>
      </c>
      <c r="K224" s="52"/>
      <c r="L224" s="224" t="str">
        <f>IF(P224="","",IF(ISNUMBER(MATCH(P224,$P$6:P223,0)),"",Y224))</f>
        <v/>
      </c>
      <c r="M224" s="224" t="str">
        <f>IF(Q224="","",IF(ISNUMBER(MATCH(Q224,$Q$6:Q223,0)),"",Y224))</f>
        <v/>
      </c>
      <c r="N224" s="224" t="str">
        <f>IF(R224="","",IF(ISNUMBER(MATCH(R224,$R$6:R223,0)),"",Y224))</f>
        <v/>
      </c>
      <c r="O224" s="224" t="str">
        <f>IF(S224="","",IF(ISNUMBER(MATCH(S224,$S$6:S223,0)),"",Y224))</f>
        <v/>
      </c>
      <c r="P224" s="224" t="str">
        <f t="shared" si="185"/>
        <v/>
      </c>
      <c r="Q224" s="224" t="str">
        <f t="shared" si="186"/>
        <v/>
      </c>
      <c r="R224" s="224" t="str">
        <f t="shared" si="187"/>
        <v/>
      </c>
      <c r="S224" s="224" t="str">
        <f t="shared" si="188"/>
        <v/>
      </c>
      <c r="T224" s="175" t="str">
        <f t="shared" si="189"/>
        <v/>
      </c>
      <c r="U224" s="175" t="str">
        <f t="shared" si="190"/>
        <v/>
      </c>
      <c r="V224" s="175" t="str">
        <f t="shared" si="191"/>
        <v/>
      </c>
      <c r="W224" s="175" t="str">
        <f t="shared" si="192"/>
        <v/>
      </c>
      <c r="X224" s="52"/>
      <c r="Y224" s="248"/>
      <c r="Z224" s="186"/>
      <c r="AA224" s="187"/>
      <c r="AB224" s="187"/>
      <c r="AC224" s="187"/>
      <c r="AD224" s="187"/>
      <c r="AE224" s="187"/>
      <c r="AF224" s="187"/>
      <c r="AG224" s="187"/>
      <c r="AH224" s="187"/>
      <c r="AI224" s="187"/>
      <c r="AJ224" s="187"/>
      <c r="AK224" s="187"/>
      <c r="AL224" s="187"/>
      <c r="AM224" s="187"/>
      <c r="AN224" s="187"/>
      <c r="AO224" s="187"/>
      <c r="AP224" s="187"/>
      <c r="AQ224" s="187"/>
      <c r="AR224" s="187"/>
      <c r="AS224" s="187"/>
      <c r="AT224" s="187"/>
      <c r="AU224" s="187"/>
      <c r="AV224" s="187"/>
      <c r="AW224" s="187"/>
      <c r="AX224" s="187"/>
      <c r="AY224" s="187"/>
      <c r="AZ224" s="187"/>
      <c r="BA224" s="187"/>
      <c r="BB224" s="187"/>
      <c r="BC224" s="187"/>
      <c r="BD224" s="187"/>
      <c r="BE224" s="187"/>
      <c r="BF224" s="187"/>
      <c r="BG224" s="187"/>
      <c r="BH224" s="187"/>
      <c r="BI224" s="187"/>
      <c r="BJ224" s="187"/>
      <c r="BK224" s="187"/>
      <c r="BL224" s="187"/>
      <c r="BM224" s="187"/>
      <c r="BN224" s="187"/>
      <c r="BO224" s="187"/>
      <c r="BP224" s="187"/>
      <c r="BQ224" s="187"/>
      <c r="BR224" s="187"/>
      <c r="BS224" s="187"/>
      <c r="BT224" s="187"/>
      <c r="BU224" s="187"/>
      <c r="BV224" s="187"/>
      <c r="BW224" s="187"/>
      <c r="BX224" s="187"/>
      <c r="BY224" s="227"/>
      <c r="BZ224" s="227"/>
      <c r="CA224" s="227"/>
      <c r="CB224" s="227"/>
      <c r="CC224" s="227"/>
      <c r="CD224" s="224"/>
      <c r="CE224" s="224"/>
      <c r="CF224" s="224"/>
      <c r="CG224" s="224"/>
      <c r="CH224" s="224"/>
      <c r="CJ224" s="252" t="str">
        <f t="shared" si="193"/>
        <v/>
      </c>
      <c r="CK224" s="253" t="str">
        <f>IF(CL224="","",IF(ISNUMBER(MATCH(CL224,$CL$6:CL223,0)),"",CJ224))</f>
        <v/>
      </c>
      <c r="CL224" s="181" t="str">
        <f t="shared" si="194"/>
        <v/>
      </c>
      <c r="CM224" s="175" t="str">
        <f t="shared" si="195"/>
        <v/>
      </c>
      <c r="CN224" s="175" t="str">
        <f t="shared" si="196"/>
        <v/>
      </c>
      <c r="CO224" s="175" t="str">
        <f t="shared" si="197"/>
        <v/>
      </c>
      <c r="CP224" s="59"/>
      <c r="CQ224" s="60"/>
      <c r="CR224" s="181" t="str">
        <f>IF(CS224="","",IF(ISNUMBER(MATCH(CS224,$CS$6:CS223,0)),"",CJ224))</f>
        <v/>
      </c>
      <c r="CS224" s="181" t="str">
        <f t="shared" si="175"/>
        <v/>
      </c>
      <c r="CT224" s="177" t="str">
        <f t="shared" si="198"/>
        <v/>
      </c>
      <c r="CU224" s="177" t="str">
        <f t="shared" si="199"/>
        <v/>
      </c>
      <c r="CV224" s="256" t="str">
        <f>IF(CW224="","",IF(ISNUMBER(MATCH(CW224,$CW$6:CW223,0)),"",CJ224))</f>
        <v/>
      </c>
      <c r="CW224" s="181" t="str">
        <f t="shared" si="176"/>
        <v/>
      </c>
      <c r="CX224" s="178" t="str">
        <f t="shared" si="200"/>
        <v/>
      </c>
      <c r="CY224" s="178" t="str">
        <f t="shared" si="201"/>
        <v/>
      </c>
      <c r="CZ224" s="184" t="str">
        <f t="shared" si="202"/>
        <v/>
      </c>
      <c r="DA224" s="68"/>
      <c r="DB224" s="69"/>
      <c r="DC224" s="181" t="str">
        <f>IF(DE224="","",IF(ISNUMBER(MATCH(DE224,$DE$6:DE223,0)),"",CJ224))</f>
        <v/>
      </c>
      <c r="DD224" s="181" t="str">
        <f t="shared" si="217"/>
        <v/>
      </c>
      <c r="DE224" s="181" t="str">
        <f t="shared" si="217"/>
        <v/>
      </c>
      <c r="DF224" s="177" t="str">
        <f t="shared" si="203"/>
        <v/>
      </c>
      <c r="DG224" s="185" t="str">
        <f t="shared" si="204"/>
        <v/>
      </c>
      <c r="DH224" s="77"/>
      <c r="DI224" s="69"/>
      <c r="DJ224" s="181" t="str">
        <f>IF(DL224="","",IF(ISNUMBER(MATCH(DL224,$DL$6:DL223,0)),"",CJ224))</f>
        <v/>
      </c>
      <c r="DK224" s="181" t="str">
        <f t="shared" si="218"/>
        <v/>
      </c>
      <c r="DL224" s="181" t="str">
        <f t="shared" si="218"/>
        <v/>
      </c>
      <c r="DM224" s="177" t="str">
        <f t="shared" si="205"/>
        <v/>
      </c>
      <c r="DN224" s="177" t="str">
        <f t="shared" si="206"/>
        <v/>
      </c>
      <c r="DO224" s="181" t="str">
        <f t="shared" si="177"/>
        <v/>
      </c>
      <c r="DP224" s="51"/>
      <c r="DQ224" s="51"/>
      <c r="DR224" s="51"/>
      <c r="EA224" s="227">
        <f t="shared" si="207"/>
        <v>0</v>
      </c>
      <c r="EB224" s="227">
        <f t="shared" si="178"/>
        <v>1</v>
      </c>
      <c r="EC224" s="227">
        <f t="shared" si="208"/>
        <v>1900</v>
      </c>
      <c r="EE224" s="227" t="str">
        <f t="shared" si="209"/>
        <v/>
      </c>
      <c r="EF224" s="227" t="str">
        <f t="shared" si="179"/>
        <v/>
      </c>
      <c r="EG224" s="227" t="str">
        <f t="shared" si="210"/>
        <v/>
      </c>
      <c r="EI224" s="227" t="str">
        <f t="shared" si="211"/>
        <v/>
      </c>
      <c r="EJ224" s="227" t="str">
        <f t="shared" si="180"/>
        <v/>
      </c>
      <c r="EK224" s="227" t="str">
        <f t="shared" si="212"/>
        <v/>
      </c>
      <c r="EM224" s="227" t="str">
        <f t="shared" si="213"/>
        <v/>
      </c>
      <c r="EN224" s="227" t="str">
        <f t="shared" si="181"/>
        <v/>
      </c>
      <c r="EO224" s="227" t="str">
        <f t="shared" si="214"/>
        <v/>
      </c>
      <c r="EQ224" s="227" t="str">
        <f t="shared" si="215"/>
        <v/>
      </c>
      <c r="ER224" s="227" t="str">
        <f t="shared" si="182"/>
        <v/>
      </c>
      <c r="ES224" s="227" t="str">
        <f t="shared" si="216"/>
        <v/>
      </c>
    </row>
    <row r="225" spans="7:149" x14ac:dyDescent="0.25">
      <c r="G225" s="52"/>
      <c r="H225" s="52"/>
      <c r="I225" s="224" t="str">
        <f t="shared" si="183"/>
        <v/>
      </c>
      <c r="J225" s="224" t="str">
        <f t="shared" si="184"/>
        <v/>
      </c>
      <c r="K225" s="52"/>
      <c r="L225" s="224" t="str">
        <f>IF(P225="","",IF(ISNUMBER(MATCH(P225,$P$6:P224,0)),"",Y225))</f>
        <v/>
      </c>
      <c r="M225" s="224" t="str">
        <f>IF(Q225="","",IF(ISNUMBER(MATCH(Q225,$Q$6:Q224,0)),"",Y225))</f>
        <v/>
      </c>
      <c r="N225" s="224" t="str">
        <f>IF(R225="","",IF(ISNUMBER(MATCH(R225,$R$6:R224,0)),"",Y225))</f>
        <v/>
      </c>
      <c r="O225" s="224" t="str">
        <f>IF(S225="","",IF(ISNUMBER(MATCH(S225,$S$6:S224,0)),"",Y225))</f>
        <v/>
      </c>
      <c r="P225" s="224" t="str">
        <f t="shared" si="185"/>
        <v/>
      </c>
      <c r="Q225" s="224" t="str">
        <f t="shared" si="186"/>
        <v/>
      </c>
      <c r="R225" s="224" t="str">
        <f t="shared" si="187"/>
        <v/>
      </c>
      <c r="S225" s="224" t="str">
        <f t="shared" si="188"/>
        <v/>
      </c>
      <c r="T225" s="175" t="str">
        <f t="shared" si="189"/>
        <v/>
      </c>
      <c r="U225" s="175" t="str">
        <f t="shared" si="190"/>
        <v/>
      </c>
      <c r="V225" s="175" t="str">
        <f t="shared" si="191"/>
        <v/>
      </c>
      <c r="W225" s="175" t="str">
        <f t="shared" si="192"/>
        <v/>
      </c>
      <c r="X225" s="52"/>
      <c r="Y225" s="248"/>
      <c r="Z225" s="186"/>
      <c r="AA225" s="187"/>
      <c r="AB225" s="187"/>
      <c r="AC225" s="187"/>
      <c r="AD225" s="187"/>
      <c r="AE225" s="187"/>
      <c r="AF225" s="187"/>
      <c r="AG225" s="187"/>
      <c r="AH225" s="187"/>
      <c r="AI225" s="187"/>
      <c r="AJ225" s="187"/>
      <c r="AK225" s="187"/>
      <c r="AL225" s="187"/>
      <c r="AM225" s="187"/>
      <c r="AN225" s="187"/>
      <c r="AO225" s="187"/>
      <c r="AP225" s="187"/>
      <c r="AQ225" s="187"/>
      <c r="AR225" s="187"/>
      <c r="AS225" s="187"/>
      <c r="AT225" s="187"/>
      <c r="AU225" s="187"/>
      <c r="AV225" s="187"/>
      <c r="AW225" s="187"/>
      <c r="AX225" s="187"/>
      <c r="AY225" s="187"/>
      <c r="AZ225" s="187"/>
      <c r="BA225" s="187"/>
      <c r="BB225" s="187"/>
      <c r="BC225" s="187"/>
      <c r="BD225" s="187"/>
      <c r="BE225" s="187"/>
      <c r="BF225" s="187"/>
      <c r="BG225" s="187"/>
      <c r="BH225" s="187"/>
      <c r="BI225" s="187"/>
      <c r="BJ225" s="187"/>
      <c r="BK225" s="187"/>
      <c r="BL225" s="187"/>
      <c r="BM225" s="187"/>
      <c r="BN225" s="187"/>
      <c r="BO225" s="187"/>
      <c r="BP225" s="187"/>
      <c r="BQ225" s="187"/>
      <c r="BR225" s="187"/>
      <c r="BS225" s="187"/>
      <c r="BT225" s="187"/>
      <c r="BU225" s="187"/>
      <c r="BV225" s="187"/>
      <c r="BW225" s="187"/>
      <c r="BX225" s="187"/>
      <c r="BY225" s="227"/>
      <c r="BZ225" s="227"/>
      <c r="CA225" s="227"/>
      <c r="CB225" s="227"/>
      <c r="CC225" s="227"/>
      <c r="CD225" s="224"/>
      <c r="CE225" s="224"/>
      <c r="CF225" s="224"/>
      <c r="CG225" s="224"/>
      <c r="CH225" s="224"/>
      <c r="CJ225" s="252" t="str">
        <f t="shared" si="193"/>
        <v/>
      </c>
      <c r="CK225" s="253" t="str">
        <f>IF(CL225="","",IF(ISNUMBER(MATCH(CL225,$CL$6:CL224,0)),"",CJ225))</f>
        <v/>
      </c>
      <c r="CL225" s="181" t="str">
        <f t="shared" si="194"/>
        <v/>
      </c>
      <c r="CM225" s="175" t="str">
        <f t="shared" si="195"/>
        <v/>
      </c>
      <c r="CN225" s="175" t="str">
        <f t="shared" si="196"/>
        <v/>
      </c>
      <c r="CO225" s="175" t="str">
        <f t="shared" si="197"/>
        <v/>
      </c>
      <c r="CP225" s="59"/>
      <c r="CQ225" s="60"/>
      <c r="CR225" s="181" t="str">
        <f>IF(CS225="","",IF(ISNUMBER(MATCH(CS225,$CS$6:CS224,0)),"",CJ225))</f>
        <v/>
      </c>
      <c r="CS225" s="181" t="str">
        <f t="shared" si="175"/>
        <v/>
      </c>
      <c r="CT225" s="177" t="str">
        <f t="shared" si="198"/>
        <v/>
      </c>
      <c r="CU225" s="177" t="str">
        <f t="shared" si="199"/>
        <v/>
      </c>
      <c r="CV225" s="256" t="str">
        <f>IF(CW225="","",IF(ISNUMBER(MATCH(CW225,$CW$6:CW224,0)),"",CJ225))</f>
        <v/>
      </c>
      <c r="CW225" s="181" t="str">
        <f t="shared" si="176"/>
        <v/>
      </c>
      <c r="CX225" s="178" t="str">
        <f t="shared" si="200"/>
        <v/>
      </c>
      <c r="CY225" s="178" t="str">
        <f t="shared" si="201"/>
        <v/>
      </c>
      <c r="CZ225" s="184" t="str">
        <f t="shared" si="202"/>
        <v/>
      </c>
      <c r="DA225" s="68"/>
      <c r="DB225" s="69"/>
      <c r="DC225" s="181" t="str">
        <f>IF(DE225="","",IF(ISNUMBER(MATCH(DE225,$DE$6:DE224,0)),"",CJ225))</f>
        <v/>
      </c>
      <c r="DD225" s="181" t="str">
        <f t="shared" si="217"/>
        <v/>
      </c>
      <c r="DE225" s="181" t="str">
        <f t="shared" si="217"/>
        <v/>
      </c>
      <c r="DF225" s="177" t="str">
        <f t="shared" si="203"/>
        <v/>
      </c>
      <c r="DG225" s="185" t="str">
        <f t="shared" si="204"/>
        <v/>
      </c>
      <c r="DH225" s="77"/>
      <c r="DI225" s="69"/>
      <c r="DJ225" s="181" t="str">
        <f>IF(DL225="","",IF(ISNUMBER(MATCH(DL225,$DL$6:DL224,0)),"",CJ225))</f>
        <v/>
      </c>
      <c r="DK225" s="181" t="str">
        <f t="shared" si="218"/>
        <v/>
      </c>
      <c r="DL225" s="181" t="str">
        <f t="shared" si="218"/>
        <v/>
      </c>
      <c r="DM225" s="177" t="str">
        <f t="shared" si="205"/>
        <v/>
      </c>
      <c r="DN225" s="177" t="str">
        <f t="shared" si="206"/>
        <v/>
      </c>
      <c r="DO225" s="181" t="str">
        <f t="shared" si="177"/>
        <v/>
      </c>
      <c r="DP225" s="51"/>
      <c r="DQ225" s="51"/>
      <c r="DR225" s="51"/>
      <c r="EA225" s="227">
        <f t="shared" si="207"/>
        <v>0</v>
      </c>
      <c r="EB225" s="227">
        <f t="shared" si="178"/>
        <v>1</v>
      </c>
      <c r="EC225" s="227">
        <f t="shared" si="208"/>
        <v>1900</v>
      </c>
      <c r="EE225" s="227" t="str">
        <f t="shared" si="209"/>
        <v/>
      </c>
      <c r="EF225" s="227" t="str">
        <f t="shared" si="179"/>
        <v/>
      </c>
      <c r="EG225" s="227" t="str">
        <f t="shared" si="210"/>
        <v/>
      </c>
      <c r="EI225" s="227" t="str">
        <f t="shared" si="211"/>
        <v/>
      </c>
      <c r="EJ225" s="227" t="str">
        <f t="shared" si="180"/>
        <v/>
      </c>
      <c r="EK225" s="227" t="str">
        <f t="shared" si="212"/>
        <v/>
      </c>
      <c r="EM225" s="227" t="str">
        <f t="shared" si="213"/>
        <v/>
      </c>
      <c r="EN225" s="227" t="str">
        <f t="shared" si="181"/>
        <v/>
      </c>
      <c r="EO225" s="227" t="str">
        <f t="shared" si="214"/>
        <v/>
      </c>
      <c r="EQ225" s="227" t="str">
        <f t="shared" si="215"/>
        <v/>
      </c>
      <c r="ER225" s="227" t="str">
        <f t="shared" si="182"/>
        <v/>
      </c>
      <c r="ES225" s="227" t="str">
        <f t="shared" si="216"/>
        <v/>
      </c>
    </row>
    <row r="226" spans="7:149" x14ac:dyDescent="0.25">
      <c r="G226" s="52"/>
      <c r="H226" s="52"/>
      <c r="I226" s="224" t="str">
        <f t="shared" si="183"/>
        <v/>
      </c>
      <c r="J226" s="224" t="str">
        <f t="shared" si="184"/>
        <v/>
      </c>
      <c r="K226" s="52"/>
      <c r="L226" s="224" t="str">
        <f>IF(P226="","",IF(ISNUMBER(MATCH(P226,$P$6:P225,0)),"",Y226))</f>
        <v/>
      </c>
      <c r="M226" s="224" t="str">
        <f>IF(Q226="","",IF(ISNUMBER(MATCH(Q226,$Q$6:Q225,0)),"",Y226))</f>
        <v/>
      </c>
      <c r="N226" s="224" t="str">
        <f>IF(R226="","",IF(ISNUMBER(MATCH(R226,$R$6:R225,0)),"",Y226))</f>
        <v/>
      </c>
      <c r="O226" s="224" t="str">
        <f>IF(S226="","",IF(ISNUMBER(MATCH(S226,$S$6:S225,0)),"",Y226))</f>
        <v/>
      </c>
      <c r="P226" s="224" t="str">
        <f t="shared" si="185"/>
        <v/>
      </c>
      <c r="Q226" s="224" t="str">
        <f t="shared" si="186"/>
        <v/>
      </c>
      <c r="R226" s="224" t="str">
        <f t="shared" si="187"/>
        <v/>
      </c>
      <c r="S226" s="224" t="str">
        <f t="shared" si="188"/>
        <v/>
      </c>
      <c r="T226" s="175" t="str">
        <f t="shared" si="189"/>
        <v/>
      </c>
      <c r="U226" s="175" t="str">
        <f t="shared" si="190"/>
        <v/>
      </c>
      <c r="V226" s="175" t="str">
        <f t="shared" si="191"/>
        <v/>
      </c>
      <c r="W226" s="175" t="str">
        <f t="shared" si="192"/>
        <v/>
      </c>
      <c r="X226" s="52"/>
      <c r="Y226" s="248"/>
      <c r="Z226" s="186"/>
      <c r="AA226" s="187"/>
      <c r="AB226" s="187"/>
      <c r="AC226" s="187"/>
      <c r="AD226" s="187"/>
      <c r="AE226" s="187"/>
      <c r="AF226" s="187"/>
      <c r="AG226" s="187"/>
      <c r="AH226" s="187"/>
      <c r="AI226" s="187"/>
      <c r="AJ226" s="187"/>
      <c r="AK226" s="187"/>
      <c r="AL226" s="187"/>
      <c r="AM226" s="187"/>
      <c r="AN226" s="187"/>
      <c r="AO226" s="187"/>
      <c r="AP226" s="187"/>
      <c r="AQ226" s="187"/>
      <c r="AR226" s="187"/>
      <c r="AS226" s="187"/>
      <c r="AT226" s="187"/>
      <c r="AU226" s="187"/>
      <c r="AV226" s="187"/>
      <c r="AW226" s="187"/>
      <c r="AX226" s="187"/>
      <c r="AY226" s="187"/>
      <c r="AZ226" s="187"/>
      <c r="BA226" s="187"/>
      <c r="BB226" s="187"/>
      <c r="BC226" s="187"/>
      <c r="BD226" s="187"/>
      <c r="BE226" s="187"/>
      <c r="BF226" s="187"/>
      <c r="BG226" s="187"/>
      <c r="BH226" s="187"/>
      <c r="BI226" s="187"/>
      <c r="BJ226" s="187"/>
      <c r="BK226" s="187"/>
      <c r="BL226" s="187"/>
      <c r="BM226" s="187"/>
      <c r="BN226" s="187"/>
      <c r="BO226" s="187"/>
      <c r="BP226" s="187"/>
      <c r="BQ226" s="187"/>
      <c r="BR226" s="187"/>
      <c r="BS226" s="187"/>
      <c r="BT226" s="187"/>
      <c r="BU226" s="187"/>
      <c r="BV226" s="187"/>
      <c r="BW226" s="187"/>
      <c r="BX226" s="187"/>
      <c r="BY226" s="227"/>
      <c r="BZ226" s="227"/>
      <c r="CA226" s="227"/>
      <c r="CB226" s="227"/>
      <c r="CC226" s="227"/>
      <c r="CD226" s="224"/>
      <c r="CE226" s="224"/>
      <c r="CF226" s="224"/>
      <c r="CG226" s="224"/>
      <c r="CH226" s="224"/>
      <c r="CJ226" s="252" t="str">
        <f t="shared" si="193"/>
        <v/>
      </c>
      <c r="CK226" s="253" t="str">
        <f>IF(CL226="","",IF(ISNUMBER(MATCH(CL226,$CL$6:CL225,0)),"",CJ226))</f>
        <v/>
      </c>
      <c r="CL226" s="181" t="str">
        <f t="shared" si="194"/>
        <v/>
      </c>
      <c r="CM226" s="175" t="str">
        <f t="shared" si="195"/>
        <v/>
      </c>
      <c r="CN226" s="175" t="str">
        <f t="shared" si="196"/>
        <v/>
      </c>
      <c r="CO226" s="175" t="str">
        <f t="shared" si="197"/>
        <v/>
      </c>
      <c r="CP226" s="59"/>
      <c r="CQ226" s="60"/>
      <c r="CR226" s="181" t="str">
        <f>IF(CS226="","",IF(ISNUMBER(MATCH(CS226,$CS$6:CS225,0)),"",CJ226))</f>
        <v/>
      </c>
      <c r="CS226" s="181" t="str">
        <f t="shared" si="175"/>
        <v/>
      </c>
      <c r="CT226" s="177" t="str">
        <f t="shared" si="198"/>
        <v/>
      </c>
      <c r="CU226" s="177" t="str">
        <f t="shared" si="199"/>
        <v/>
      </c>
      <c r="CV226" s="256" t="str">
        <f>IF(CW226="","",IF(ISNUMBER(MATCH(CW226,$CW$6:CW225,0)),"",CJ226))</f>
        <v/>
      </c>
      <c r="CW226" s="181" t="str">
        <f t="shared" si="176"/>
        <v/>
      </c>
      <c r="CX226" s="178" t="str">
        <f t="shared" si="200"/>
        <v/>
      </c>
      <c r="CY226" s="178" t="str">
        <f t="shared" si="201"/>
        <v/>
      </c>
      <c r="CZ226" s="184" t="str">
        <f t="shared" si="202"/>
        <v/>
      </c>
      <c r="DA226" s="68"/>
      <c r="DB226" s="69"/>
      <c r="DC226" s="181" t="str">
        <f>IF(DE226="","",IF(ISNUMBER(MATCH(DE226,$DE$6:DE225,0)),"",CJ226))</f>
        <v/>
      </c>
      <c r="DD226" s="181" t="str">
        <f t="shared" si="217"/>
        <v/>
      </c>
      <c r="DE226" s="181" t="str">
        <f t="shared" si="217"/>
        <v/>
      </c>
      <c r="DF226" s="177" t="str">
        <f t="shared" si="203"/>
        <v/>
      </c>
      <c r="DG226" s="185" t="str">
        <f t="shared" si="204"/>
        <v/>
      </c>
      <c r="DH226" s="77"/>
      <c r="DI226" s="69"/>
      <c r="DJ226" s="181" t="str">
        <f>IF(DL226="","",IF(ISNUMBER(MATCH(DL226,$DL$6:DL225,0)),"",CJ226))</f>
        <v/>
      </c>
      <c r="DK226" s="181" t="str">
        <f t="shared" si="218"/>
        <v/>
      </c>
      <c r="DL226" s="181" t="str">
        <f t="shared" si="218"/>
        <v/>
      </c>
      <c r="DM226" s="177" t="str">
        <f t="shared" si="205"/>
        <v/>
      </c>
      <c r="DN226" s="177" t="str">
        <f t="shared" si="206"/>
        <v/>
      </c>
      <c r="DO226" s="181" t="str">
        <f t="shared" si="177"/>
        <v/>
      </c>
      <c r="DP226" s="51"/>
      <c r="DQ226" s="51"/>
      <c r="DR226" s="51"/>
      <c r="EA226" s="227">
        <f t="shared" si="207"/>
        <v>0</v>
      </c>
      <c r="EB226" s="227">
        <f t="shared" si="178"/>
        <v>1</v>
      </c>
      <c r="EC226" s="227">
        <f t="shared" si="208"/>
        <v>1900</v>
      </c>
      <c r="EE226" s="227" t="str">
        <f t="shared" si="209"/>
        <v/>
      </c>
      <c r="EF226" s="227" t="str">
        <f t="shared" si="179"/>
        <v/>
      </c>
      <c r="EG226" s="227" t="str">
        <f t="shared" si="210"/>
        <v/>
      </c>
      <c r="EI226" s="227" t="str">
        <f t="shared" si="211"/>
        <v/>
      </c>
      <c r="EJ226" s="227" t="str">
        <f t="shared" si="180"/>
        <v/>
      </c>
      <c r="EK226" s="227" t="str">
        <f t="shared" si="212"/>
        <v/>
      </c>
      <c r="EM226" s="227" t="str">
        <f t="shared" si="213"/>
        <v/>
      </c>
      <c r="EN226" s="227" t="str">
        <f t="shared" si="181"/>
        <v/>
      </c>
      <c r="EO226" s="227" t="str">
        <f t="shared" si="214"/>
        <v/>
      </c>
      <c r="EQ226" s="227" t="str">
        <f t="shared" si="215"/>
        <v/>
      </c>
      <c r="ER226" s="227" t="str">
        <f t="shared" si="182"/>
        <v/>
      </c>
      <c r="ES226" s="227" t="str">
        <f t="shared" si="216"/>
        <v/>
      </c>
    </row>
    <row r="227" spans="7:149" x14ac:dyDescent="0.25">
      <c r="G227" s="52"/>
      <c r="H227" s="52"/>
      <c r="I227" s="224" t="str">
        <f t="shared" si="183"/>
        <v/>
      </c>
      <c r="J227" s="224" t="str">
        <f t="shared" si="184"/>
        <v/>
      </c>
      <c r="K227" s="52"/>
      <c r="L227" s="224" t="str">
        <f>IF(P227="","",IF(ISNUMBER(MATCH(P227,$P$6:P226,0)),"",Y227))</f>
        <v/>
      </c>
      <c r="M227" s="224" t="str">
        <f>IF(Q227="","",IF(ISNUMBER(MATCH(Q227,$Q$6:Q226,0)),"",Y227))</f>
        <v/>
      </c>
      <c r="N227" s="224" t="str">
        <f>IF(R227="","",IF(ISNUMBER(MATCH(R227,$R$6:R226,0)),"",Y227))</f>
        <v/>
      </c>
      <c r="O227" s="224" t="str">
        <f>IF(S227="","",IF(ISNUMBER(MATCH(S227,$S$6:S226,0)),"",Y227))</f>
        <v/>
      </c>
      <c r="P227" s="224" t="str">
        <f t="shared" si="185"/>
        <v/>
      </c>
      <c r="Q227" s="224" t="str">
        <f t="shared" si="186"/>
        <v/>
      </c>
      <c r="R227" s="224" t="str">
        <f t="shared" si="187"/>
        <v/>
      </c>
      <c r="S227" s="224" t="str">
        <f t="shared" si="188"/>
        <v/>
      </c>
      <c r="T227" s="175" t="str">
        <f t="shared" si="189"/>
        <v/>
      </c>
      <c r="U227" s="175" t="str">
        <f t="shared" si="190"/>
        <v/>
      </c>
      <c r="V227" s="175" t="str">
        <f t="shared" si="191"/>
        <v/>
      </c>
      <c r="W227" s="175" t="str">
        <f t="shared" si="192"/>
        <v/>
      </c>
      <c r="X227" s="52"/>
      <c r="Y227" s="248"/>
      <c r="Z227" s="186"/>
      <c r="AA227" s="187"/>
      <c r="AB227" s="187"/>
      <c r="AC227" s="187"/>
      <c r="AD227" s="187"/>
      <c r="AE227" s="187"/>
      <c r="AF227" s="187"/>
      <c r="AG227" s="187"/>
      <c r="AH227" s="187"/>
      <c r="AI227" s="187"/>
      <c r="AJ227" s="187"/>
      <c r="AK227" s="187"/>
      <c r="AL227" s="187"/>
      <c r="AM227" s="187"/>
      <c r="AN227" s="187"/>
      <c r="AO227" s="187"/>
      <c r="AP227" s="187"/>
      <c r="AQ227" s="187"/>
      <c r="AR227" s="187"/>
      <c r="AS227" s="187"/>
      <c r="AT227" s="187"/>
      <c r="AU227" s="187"/>
      <c r="AV227" s="187"/>
      <c r="AW227" s="187"/>
      <c r="AX227" s="187"/>
      <c r="AY227" s="187"/>
      <c r="AZ227" s="187"/>
      <c r="BA227" s="187"/>
      <c r="BB227" s="187"/>
      <c r="BC227" s="187"/>
      <c r="BD227" s="187"/>
      <c r="BE227" s="187"/>
      <c r="BF227" s="187"/>
      <c r="BG227" s="187"/>
      <c r="BH227" s="187"/>
      <c r="BI227" s="187"/>
      <c r="BJ227" s="187"/>
      <c r="BK227" s="187"/>
      <c r="BL227" s="187"/>
      <c r="BM227" s="187"/>
      <c r="BN227" s="187"/>
      <c r="BO227" s="187"/>
      <c r="BP227" s="187"/>
      <c r="BQ227" s="187"/>
      <c r="BR227" s="187"/>
      <c r="BS227" s="187"/>
      <c r="BT227" s="187"/>
      <c r="BU227" s="187"/>
      <c r="BV227" s="187"/>
      <c r="BW227" s="187"/>
      <c r="BX227" s="187"/>
      <c r="BY227" s="227"/>
      <c r="BZ227" s="227"/>
      <c r="CA227" s="227"/>
      <c r="CB227" s="227"/>
      <c r="CC227" s="227"/>
      <c r="CD227" s="224"/>
      <c r="CE227" s="224"/>
      <c r="CF227" s="224"/>
      <c r="CG227" s="224"/>
      <c r="CH227" s="224"/>
      <c r="CJ227" s="252" t="str">
        <f t="shared" si="193"/>
        <v/>
      </c>
      <c r="CK227" s="253" t="str">
        <f>IF(CL227="","",IF(ISNUMBER(MATCH(CL227,$CL$6:CL226,0)),"",CJ227))</f>
        <v/>
      </c>
      <c r="CL227" s="181" t="str">
        <f t="shared" si="194"/>
        <v/>
      </c>
      <c r="CM227" s="175" t="str">
        <f t="shared" si="195"/>
        <v/>
      </c>
      <c r="CN227" s="175" t="str">
        <f t="shared" si="196"/>
        <v/>
      </c>
      <c r="CO227" s="175" t="str">
        <f t="shared" si="197"/>
        <v/>
      </c>
      <c r="CP227" s="59"/>
      <c r="CQ227" s="60"/>
      <c r="CR227" s="181" t="str">
        <f>IF(CS227="","",IF(ISNUMBER(MATCH(CS227,$CS$6:CS226,0)),"",CJ227))</f>
        <v/>
      </c>
      <c r="CS227" s="181" t="str">
        <f t="shared" si="175"/>
        <v/>
      </c>
      <c r="CT227" s="177" t="str">
        <f t="shared" si="198"/>
        <v/>
      </c>
      <c r="CU227" s="177" t="str">
        <f t="shared" si="199"/>
        <v/>
      </c>
      <c r="CV227" s="256" t="str">
        <f>IF(CW227="","",IF(ISNUMBER(MATCH(CW227,$CW$6:CW226,0)),"",CJ227))</f>
        <v/>
      </c>
      <c r="CW227" s="181" t="str">
        <f t="shared" si="176"/>
        <v/>
      </c>
      <c r="CX227" s="178" t="str">
        <f t="shared" si="200"/>
        <v/>
      </c>
      <c r="CY227" s="178" t="str">
        <f t="shared" si="201"/>
        <v/>
      </c>
      <c r="CZ227" s="184" t="str">
        <f t="shared" si="202"/>
        <v/>
      </c>
      <c r="DA227" s="68"/>
      <c r="DB227" s="69"/>
      <c r="DC227" s="181" t="str">
        <f>IF(DE227="","",IF(ISNUMBER(MATCH(DE227,$DE$6:DE226,0)),"",CJ227))</f>
        <v/>
      </c>
      <c r="DD227" s="181" t="str">
        <f t="shared" ref="DD227:DE246" si="219">IFERROR(INDEX($AA$7:$BX$1006,$CJ227,DD$6),"")</f>
        <v/>
      </c>
      <c r="DE227" s="181" t="str">
        <f t="shared" si="219"/>
        <v/>
      </c>
      <c r="DF227" s="177" t="str">
        <f t="shared" si="203"/>
        <v/>
      </c>
      <c r="DG227" s="185" t="str">
        <f t="shared" si="204"/>
        <v/>
      </c>
      <c r="DH227" s="77"/>
      <c r="DI227" s="69"/>
      <c r="DJ227" s="181" t="str">
        <f>IF(DL227="","",IF(ISNUMBER(MATCH(DL227,$DL$6:DL226,0)),"",CJ227))</f>
        <v/>
      </c>
      <c r="DK227" s="181" t="str">
        <f t="shared" ref="DK227:DL246" si="220">IFERROR(INDEX($AA$7:$BX$1006,$CJ227,DK$6),"")</f>
        <v/>
      </c>
      <c r="DL227" s="181" t="str">
        <f t="shared" si="220"/>
        <v/>
      </c>
      <c r="DM227" s="177" t="str">
        <f t="shared" si="205"/>
        <v/>
      </c>
      <c r="DN227" s="177" t="str">
        <f t="shared" si="206"/>
        <v/>
      </c>
      <c r="DO227" s="181" t="str">
        <f t="shared" si="177"/>
        <v/>
      </c>
      <c r="DP227" s="51"/>
      <c r="DQ227" s="51"/>
      <c r="DR227" s="51"/>
      <c r="EA227" s="227">
        <f t="shared" si="207"/>
        <v>0</v>
      </c>
      <c r="EB227" s="227">
        <f t="shared" si="178"/>
        <v>1</v>
      </c>
      <c r="EC227" s="227">
        <f t="shared" si="208"/>
        <v>1900</v>
      </c>
      <c r="EE227" s="227" t="str">
        <f t="shared" si="209"/>
        <v/>
      </c>
      <c r="EF227" s="227" t="str">
        <f t="shared" si="179"/>
        <v/>
      </c>
      <c r="EG227" s="227" t="str">
        <f t="shared" si="210"/>
        <v/>
      </c>
      <c r="EI227" s="227" t="str">
        <f t="shared" si="211"/>
        <v/>
      </c>
      <c r="EJ227" s="227" t="str">
        <f t="shared" si="180"/>
        <v/>
      </c>
      <c r="EK227" s="227" t="str">
        <f t="shared" si="212"/>
        <v/>
      </c>
      <c r="EM227" s="227" t="str">
        <f t="shared" si="213"/>
        <v/>
      </c>
      <c r="EN227" s="227" t="str">
        <f t="shared" si="181"/>
        <v/>
      </c>
      <c r="EO227" s="227" t="str">
        <f t="shared" si="214"/>
        <v/>
      </c>
      <c r="EQ227" s="227" t="str">
        <f t="shared" si="215"/>
        <v/>
      </c>
      <c r="ER227" s="227" t="str">
        <f t="shared" si="182"/>
        <v/>
      </c>
      <c r="ES227" s="227" t="str">
        <f t="shared" si="216"/>
        <v/>
      </c>
    </row>
    <row r="228" spans="7:149" x14ac:dyDescent="0.25">
      <c r="G228" s="52"/>
      <c r="H228" s="52"/>
      <c r="I228" s="224" t="str">
        <f t="shared" si="183"/>
        <v/>
      </c>
      <c r="J228" s="224" t="str">
        <f t="shared" si="184"/>
        <v/>
      </c>
      <c r="K228" s="52"/>
      <c r="L228" s="224" t="str">
        <f>IF(P228="","",IF(ISNUMBER(MATCH(P228,$P$6:P227,0)),"",Y228))</f>
        <v/>
      </c>
      <c r="M228" s="224" t="str">
        <f>IF(Q228="","",IF(ISNUMBER(MATCH(Q228,$Q$6:Q227,0)),"",Y228))</f>
        <v/>
      </c>
      <c r="N228" s="224" t="str">
        <f>IF(R228="","",IF(ISNUMBER(MATCH(R228,$R$6:R227,0)),"",Y228))</f>
        <v/>
      </c>
      <c r="O228" s="224" t="str">
        <f>IF(S228="","",IF(ISNUMBER(MATCH(S228,$S$6:S227,0)),"",Y228))</f>
        <v/>
      </c>
      <c r="P228" s="224" t="str">
        <f t="shared" si="185"/>
        <v/>
      </c>
      <c r="Q228" s="224" t="str">
        <f t="shared" si="186"/>
        <v/>
      </c>
      <c r="R228" s="224" t="str">
        <f t="shared" si="187"/>
        <v/>
      </c>
      <c r="S228" s="224" t="str">
        <f t="shared" si="188"/>
        <v/>
      </c>
      <c r="T228" s="175" t="str">
        <f t="shared" si="189"/>
        <v/>
      </c>
      <c r="U228" s="175" t="str">
        <f t="shared" si="190"/>
        <v/>
      </c>
      <c r="V228" s="175" t="str">
        <f t="shared" si="191"/>
        <v/>
      </c>
      <c r="W228" s="175" t="str">
        <f t="shared" si="192"/>
        <v/>
      </c>
      <c r="X228" s="52"/>
      <c r="Y228" s="248"/>
      <c r="Z228" s="186"/>
      <c r="AA228" s="187"/>
      <c r="AB228" s="187"/>
      <c r="AC228" s="187"/>
      <c r="AD228" s="187"/>
      <c r="AE228" s="187"/>
      <c r="AF228" s="187"/>
      <c r="AG228" s="187"/>
      <c r="AH228" s="187"/>
      <c r="AI228" s="187"/>
      <c r="AJ228" s="187"/>
      <c r="AK228" s="187"/>
      <c r="AL228" s="187"/>
      <c r="AM228" s="187"/>
      <c r="AN228" s="187"/>
      <c r="AO228" s="187"/>
      <c r="AP228" s="187"/>
      <c r="AQ228" s="187"/>
      <c r="AR228" s="187"/>
      <c r="AS228" s="187"/>
      <c r="AT228" s="187"/>
      <c r="AU228" s="187"/>
      <c r="AV228" s="187"/>
      <c r="AW228" s="187"/>
      <c r="AX228" s="187"/>
      <c r="AY228" s="187"/>
      <c r="AZ228" s="187"/>
      <c r="BA228" s="187"/>
      <c r="BB228" s="187"/>
      <c r="BC228" s="187"/>
      <c r="BD228" s="187"/>
      <c r="BE228" s="187"/>
      <c r="BF228" s="187"/>
      <c r="BG228" s="187"/>
      <c r="BH228" s="187"/>
      <c r="BI228" s="187"/>
      <c r="BJ228" s="187"/>
      <c r="BK228" s="187"/>
      <c r="BL228" s="187"/>
      <c r="BM228" s="187"/>
      <c r="BN228" s="187"/>
      <c r="BO228" s="187"/>
      <c r="BP228" s="187"/>
      <c r="BQ228" s="187"/>
      <c r="BR228" s="187"/>
      <c r="BS228" s="187"/>
      <c r="BT228" s="187"/>
      <c r="BU228" s="187"/>
      <c r="BV228" s="187"/>
      <c r="BW228" s="187"/>
      <c r="BX228" s="187"/>
      <c r="BY228" s="227"/>
      <c r="BZ228" s="227"/>
      <c r="CA228" s="227"/>
      <c r="CB228" s="227"/>
      <c r="CC228" s="227"/>
      <c r="CD228" s="224"/>
      <c r="CE228" s="224"/>
      <c r="CF228" s="224"/>
      <c r="CG228" s="224"/>
      <c r="CH228" s="224"/>
      <c r="CJ228" s="252" t="str">
        <f t="shared" si="193"/>
        <v/>
      </c>
      <c r="CK228" s="253" t="str">
        <f>IF(CL228="","",IF(ISNUMBER(MATCH(CL228,$CL$6:CL227,0)),"",CJ228))</f>
        <v/>
      </c>
      <c r="CL228" s="181" t="str">
        <f t="shared" si="194"/>
        <v/>
      </c>
      <c r="CM228" s="175" t="str">
        <f t="shared" si="195"/>
        <v/>
      </c>
      <c r="CN228" s="175" t="str">
        <f t="shared" si="196"/>
        <v/>
      </c>
      <c r="CO228" s="175" t="str">
        <f t="shared" si="197"/>
        <v/>
      </c>
      <c r="CP228" s="59"/>
      <c r="CQ228" s="60"/>
      <c r="CR228" s="181" t="str">
        <f>IF(CS228="","",IF(ISNUMBER(MATCH(CS228,$CS$6:CS227,0)),"",CJ228))</f>
        <v/>
      </c>
      <c r="CS228" s="181" t="str">
        <f t="shared" si="175"/>
        <v/>
      </c>
      <c r="CT228" s="177" t="str">
        <f t="shared" si="198"/>
        <v/>
      </c>
      <c r="CU228" s="177" t="str">
        <f t="shared" si="199"/>
        <v/>
      </c>
      <c r="CV228" s="256" t="str">
        <f>IF(CW228="","",IF(ISNUMBER(MATCH(CW228,$CW$6:CW227,0)),"",CJ228))</f>
        <v/>
      </c>
      <c r="CW228" s="181" t="str">
        <f t="shared" si="176"/>
        <v/>
      </c>
      <c r="CX228" s="178" t="str">
        <f t="shared" si="200"/>
        <v/>
      </c>
      <c r="CY228" s="178" t="str">
        <f t="shared" si="201"/>
        <v/>
      </c>
      <c r="CZ228" s="184" t="str">
        <f t="shared" si="202"/>
        <v/>
      </c>
      <c r="DA228" s="68"/>
      <c r="DB228" s="69"/>
      <c r="DC228" s="181" t="str">
        <f>IF(DE228="","",IF(ISNUMBER(MATCH(DE228,$DE$6:DE227,0)),"",CJ228))</f>
        <v/>
      </c>
      <c r="DD228" s="181" t="str">
        <f t="shared" si="219"/>
        <v/>
      </c>
      <c r="DE228" s="181" t="str">
        <f t="shared" si="219"/>
        <v/>
      </c>
      <c r="DF228" s="177" t="str">
        <f t="shared" si="203"/>
        <v/>
      </c>
      <c r="DG228" s="185" t="str">
        <f t="shared" si="204"/>
        <v/>
      </c>
      <c r="DH228" s="77"/>
      <c r="DI228" s="69"/>
      <c r="DJ228" s="181" t="str">
        <f>IF(DL228="","",IF(ISNUMBER(MATCH(DL228,$DL$6:DL227,0)),"",CJ228))</f>
        <v/>
      </c>
      <c r="DK228" s="181" t="str">
        <f t="shared" si="220"/>
        <v/>
      </c>
      <c r="DL228" s="181" t="str">
        <f t="shared" si="220"/>
        <v/>
      </c>
      <c r="DM228" s="177" t="str">
        <f t="shared" si="205"/>
        <v/>
      </c>
      <c r="DN228" s="177" t="str">
        <f t="shared" si="206"/>
        <v/>
      </c>
      <c r="DO228" s="181" t="str">
        <f t="shared" si="177"/>
        <v/>
      </c>
      <c r="DP228" s="51"/>
      <c r="DQ228" s="51"/>
      <c r="DR228" s="51"/>
      <c r="EA228" s="227">
        <f t="shared" si="207"/>
        <v>0</v>
      </c>
      <c r="EB228" s="227">
        <f t="shared" si="178"/>
        <v>1</v>
      </c>
      <c r="EC228" s="227">
        <f t="shared" si="208"/>
        <v>1900</v>
      </c>
      <c r="EE228" s="227" t="str">
        <f t="shared" si="209"/>
        <v/>
      </c>
      <c r="EF228" s="227" t="str">
        <f t="shared" si="179"/>
        <v/>
      </c>
      <c r="EG228" s="227" t="str">
        <f t="shared" si="210"/>
        <v/>
      </c>
      <c r="EI228" s="227" t="str">
        <f t="shared" si="211"/>
        <v/>
      </c>
      <c r="EJ228" s="227" t="str">
        <f t="shared" si="180"/>
        <v/>
      </c>
      <c r="EK228" s="227" t="str">
        <f t="shared" si="212"/>
        <v/>
      </c>
      <c r="EM228" s="227" t="str">
        <f t="shared" si="213"/>
        <v/>
      </c>
      <c r="EN228" s="227" t="str">
        <f t="shared" si="181"/>
        <v/>
      </c>
      <c r="EO228" s="227" t="str">
        <f t="shared" si="214"/>
        <v/>
      </c>
      <c r="EQ228" s="227" t="str">
        <f t="shared" si="215"/>
        <v/>
      </c>
      <c r="ER228" s="227" t="str">
        <f t="shared" si="182"/>
        <v/>
      </c>
      <c r="ES228" s="227" t="str">
        <f t="shared" si="216"/>
        <v/>
      </c>
    </row>
    <row r="229" spans="7:149" x14ac:dyDescent="0.25">
      <c r="G229" s="52"/>
      <c r="H229" s="52"/>
      <c r="I229" s="224" t="str">
        <f t="shared" si="183"/>
        <v/>
      </c>
      <c r="J229" s="224" t="str">
        <f t="shared" si="184"/>
        <v/>
      </c>
      <c r="K229" s="52"/>
      <c r="L229" s="224" t="str">
        <f>IF(P229="","",IF(ISNUMBER(MATCH(P229,$P$6:P228,0)),"",Y229))</f>
        <v/>
      </c>
      <c r="M229" s="224" t="str">
        <f>IF(Q229="","",IF(ISNUMBER(MATCH(Q229,$Q$6:Q228,0)),"",Y229))</f>
        <v/>
      </c>
      <c r="N229" s="224" t="str">
        <f>IF(R229="","",IF(ISNUMBER(MATCH(R229,$R$6:R228,0)),"",Y229))</f>
        <v/>
      </c>
      <c r="O229" s="224" t="str">
        <f>IF(S229="","",IF(ISNUMBER(MATCH(S229,$S$6:S228,0)),"",Y229))</f>
        <v/>
      </c>
      <c r="P229" s="224" t="str">
        <f t="shared" si="185"/>
        <v/>
      </c>
      <c r="Q229" s="224" t="str">
        <f t="shared" si="186"/>
        <v/>
      </c>
      <c r="R229" s="224" t="str">
        <f t="shared" si="187"/>
        <v/>
      </c>
      <c r="S229" s="224" t="str">
        <f t="shared" si="188"/>
        <v/>
      </c>
      <c r="T229" s="175" t="str">
        <f t="shared" si="189"/>
        <v/>
      </c>
      <c r="U229" s="175" t="str">
        <f t="shared" si="190"/>
        <v/>
      </c>
      <c r="V229" s="175" t="str">
        <f t="shared" si="191"/>
        <v/>
      </c>
      <c r="W229" s="175" t="str">
        <f t="shared" si="192"/>
        <v/>
      </c>
      <c r="X229" s="52"/>
      <c r="Y229" s="248"/>
      <c r="Z229" s="186"/>
      <c r="AA229" s="187"/>
      <c r="AB229" s="187"/>
      <c r="AC229" s="187"/>
      <c r="AD229" s="187"/>
      <c r="AE229" s="187"/>
      <c r="AF229" s="187"/>
      <c r="AG229" s="187"/>
      <c r="AH229" s="187"/>
      <c r="AI229" s="187"/>
      <c r="AJ229" s="187"/>
      <c r="AK229" s="187"/>
      <c r="AL229" s="187"/>
      <c r="AM229" s="187"/>
      <c r="AN229" s="187"/>
      <c r="AO229" s="187"/>
      <c r="AP229" s="187"/>
      <c r="AQ229" s="187"/>
      <c r="AR229" s="187"/>
      <c r="AS229" s="187"/>
      <c r="AT229" s="187"/>
      <c r="AU229" s="187"/>
      <c r="AV229" s="187"/>
      <c r="AW229" s="187"/>
      <c r="AX229" s="187"/>
      <c r="AY229" s="187"/>
      <c r="AZ229" s="187"/>
      <c r="BA229" s="187"/>
      <c r="BB229" s="187"/>
      <c r="BC229" s="187"/>
      <c r="BD229" s="187"/>
      <c r="BE229" s="187"/>
      <c r="BF229" s="187"/>
      <c r="BG229" s="187"/>
      <c r="BH229" s="187"/>
      <c r="BI229" s="187"/>
      <c r="BJ229" s="187"/>
      <c r="BK229" s="187"/>
      <c r="BL229" s="187"/>
      <c r="BM229" s="187"/>
      <c r="BN229" s="187"/>
      <c r="BO229" s="187"/>
      <c r="BP229" s="187"/>
      <c r="BQ229" s="187"/>
      <c r="BR229" s="187"/>
      <c r="BS229" s="187"/>
      <c r="BT229" s="187"/>
      <c r="BU229" s="187"/>
      <c r="BV229" s="187"/>
      <c r="BW229" s="187"/>
      <c r="BX229" s="187"/>
      <c r="BY229" s="227"/>
      <c r="BZ229" s="227"/>
      <c r="CA229" s="227"/>
      <c r="CB229" s="227"/>
      <c r="CC229" s="227"/>
      <c r="CD229" s="224"/>
      <c r="CE229" s="224"/>
      <c r="CF229" s="224"/>
      <c r="CG229" s="224"/>
      <c r="CH229" s="224"/>
      <c r="CJ229" s="252" t="str">
        <f t="shared" si="193"/>
        <v/>
      </c>
      <c r="CK229" s="253" t="str">
        <f>IF(CL229="","",IF(ISNUMBER(MATCH(CL229,$CL$6:CL228,0)),"",CJ229))</f>
        <v/>
      </c>
      <c r="CL229" s="181" t="str">
        <f t="shared" si="194"/>
        <v/>
      </c>
      <c r="CM229" s="175" t="str">
        <f t="shared" si="195"/>
        <v/>
      </c>
      <c r="CN229" s="175" t="str">
        <f t="shared" si="196"/>
        <v/>
      </c>
      <c r="CO229" s="175" t="str">
        <f t="shared" si="197"/>
        <v/>
      </c>
      <c r="CP229" s="59"/>
      <c r="CQ229" s="60"/>
      <c r="CR229" s="181" t="str">
        <f>IF(CS229="","",IF(ISNUMBER(MATCH(CS229,$CS$6:CS228,0)),"",CJ229))</f>
        <v/>
      </c>
      <c r="CS229" s="181" t="str">
        <f t="shared" si="175"/>
        <v/>
      </c>
      <c r="CT229" s="177" t="str">
        <f t="shared" si="198"/>
        <v/>
      </c>
      <c r="CU229" s="177" t="str">
        <f t="shared" si="199"/>
        <v/>
      </c>
      <c r="CV229" s="256" t="str">
        <f>IF(CW229="","",IF(ISNUMBER(MATCH(CW229,$CW$6:CW228,0)),"",CJ229))</f>
        <v/>
      </c>
      <c r="CW229" s="181" t="str">
        <f t="shared" si="176"/>
        <v/>
      </c>
      <c r="CX229" s="178" t="str">
        <f t="shared" si="200"/>
        <v/>
      </c>
      <c r="CY229" s="178" t="str">
        <f t="shared" si="201"/>
        <v/>
      </c>
      <c r="CZ229" s="184" t="str">
        <f t="shared" si="202"/>
        <v/>
      </c>
      <c r="DA229" s="68"/>
      <c r="DB229" s="69"/>
      <c r="DC229" s="181" t="str">
        <f>IF(DE229="","",IF(ISNUMBER(MATCH(DE229,$DE$6:DE228,0)),"",CJ229))</f>
        <v/>
      </c>
      <c r="DD229" s="181" t="str">
        <f t="shared" si="219"/>
        <v/>
      </c>
      <c r="DE229" s="181" t="str">
        <f t="shared" si="219"/>
        <v/>
      </c>
      <c r="DF229" s="177" t="str">
        <f t="shared" si="203"/>
        <v/>
      </c>
      <c r="DG229" s="185" t="str">
        <f t="shared" si="204"/>
        <v/>
      </c>
      <c r="DH229" s="77"/>
      <c r="DI229" s="69"/>
      <c r="DJ229" s="181" t="str">
        <f>IF(DL229="","",IF(ISNUMBER(MATCH(DL229,$DL$6:DL228,0)),"",CJ229))</f>
        <v/>
      </c>
      <c r="DK229" s="181" t="str">
        <f t="shared" si="220"/>
        <v/>
      </c>
      <c r="DL229" s="181" t="str">
        <f t="shared" si="220"/>
        <v/>
      </c>
      <c r="DM229" s="177" t="str">
        <f t="shared" si="205"/>
        <v/>
      </c>
      <c r="DN229" s="177" t="str">
        <f t="shared" si="206"/>
        <v/>
      </c>
      <c r="DO229" s="181" t="str">
        <f t="shared" si="177"/>
        <v/>
      </c>
      <c r="DP229" s="51"/>
      <c r="DQ229" s="51"/>
      <c r="DR229" s="51"/>
      <c r="EA229" s="227">
        <f t="shared" si="207"/>
        <v>0</v>
      </c>
      <c r="EB229" s="227">
        <f t="shared" si="178"/>
        <v>1</v>
      </c>
      <c r="EC229" s="227">
        <f t="shared" si="208"/>
        <v>1900</v>
      </c>
      <c r="EE229" s="227" t="str">
        <f t="shared" si="209"/>
        <v/>
      </c>
      <c r="EF229" s="227" t="str">
        <f t="shared" si="179"/>
        <v/>
      </c>
      <c r="EG229" s="227" t="str">
        <f t="shared" si="210"/>
        <v/>
      </c>
      <c r="EI229" s="227" t="str">
        <f t="shared" si="211"/>
        <v/>
      </c>
      <c r="EJ229" s="227" t="str">
        <f t="shared" si="180"/>
        <v/>
      </c>
      <c r="EK229" s="227" t="str">
        <f t="shared" si="212"/>
        <v/>
      </c>
      <c r="EM229" s="227" t="str">
        <f t="shared" si="213"/>
        <v/>
      </c>
      <c r="EN229" s="227" t="str">
        <f t="shared" si="181"/>
        <v/>
      </c>
      <c r="EO229" s="227" t="str">
        <f t="shared" si="214"/>
        <v/>
      </c>
      <c r="EQ229" s="227" t="str">
        <f t="shared" si="215"/>
        <v/>
      </c>
      <c r="ER229" s="227" t="str">
        <f t="shared" si="182"/>
        <v/>
      </c>
      <c r="ES229" s="227" t="str">
        <f t="shared" si="216"/>
        <v/>
      </c>
    </row>
    <row r="230" spans="7:149" x14ac:dyDescent="0.25">
      <c r="G230" s="52"/>
      <c r="H230" s="52"/>
      <c r="I230" s="224" t="str">
        <f t="shared" si="183"/>
        <v/>
      </c>
      <c r="J230" s="224" t="str">
        <f t="shared" si="184"/>
        <v/>
      </c>
      <c r="K230" s="52"/>
      <c r="L230" s="224" t="str">
        <f>IF(P230="","",IF(ISNUMBER(MATCH(P230,$P$6:P229,0)),"",Y230))</f>
        <v/>
      </c>
      <c r="M230" s="224" t="str">
        <f>IF(Q230="","",IF(ISNUMBER(MATCH(Q230,$Q$6:Q229,0)),"",Y230))</f>
        <v/>
      </c>
      <c r="N230" s="224" t="str">
        <f>IF(R230="","",IF(ISNUMBER(MATCH(R230,$R$6:R229,0)),"",Y230))</f>
        <v/>
      </c>
      <c r="O230" s="224" t="str">
        <f>IF(S230="","",IF(ISNUMBER(MATCH(S230,$S$6:S229,0)),"",Y230))</f>
        <v/>
      </c>
      <c r="P230" s="224" t="str">
        <f t="shared" si="185"/>
        <v/>
      </c>
      <c r="Q230" s="224" t="str">
        <f t="shared" si="186"/>
        <v/>
      </c>
      <c r="R230" s="224" t="str">
        <f t="shared" si="187"/>
        <v/>
      </c>
      <c r="S230" s="224" t="str">
        <f t="shared" si="188"/>
        <v/>
      </c>
      <c r="T230" s="175" t="str">
        <f t="shared" si="189"/>
        <v/>
      </c>
      <c r="U230" s="175" t="str">
        <f t="shared" si="190"/>
        <v/>
      </c>
      <c r="V230" s="175" t="str">
        <f t="shared" si="191"/>
        <v/>
      </c>
      <c r="W230" s="175" t="str">
        <f t="shared" si="192"/>
        <v/>
      </c>
      <c r="X230" s="52"/>
      <c r="Y230" s="248"/>
      <c r="Z230" s="186"/>
      <c r="AA230" s="187"/>
      <c r="AB230" s="187"/>
      <c r="AC230" s="187"/>
      <c r="AD230" s="187"/>
      <c r="AE230" s="187"/>
      <c r="AF230" s="187"/>
      <c r="AG230" s="187"/>
      <c r="AH230" s="187"/>
      <c r="AI230" s="187"/>
      <c r="AJ230" s="187"/>
      <c r="AK230" s="187"/>
      <c r="AL230" s="187"/>
      <c r="AM230" s="187"/>
      <c r="AN230" s="187"/>
      <c r="AO230" s="187"/>
      <c r="AP230" s="187"/>
      <c r="AQ230" s="187"/>
      <c r="AR230" s="187"/>
      <c r="AS230" s="187"/>
      <c r="AT230" s="187"/>
      <c r="AU230" s="187"/>
      <c r="AV230" s="187"/>
      <c r="AW230" s="187"/>
      <c r="AX230" s="187"/>
      <c r="AY230" s="187"/>
      <c r="AZ230" s="187"/>
      <c r="BA230" s="187"/>
      <c r="BB230" s="187"/>
      <c r="BC230" s="187"/>
      <c r="BD230" s="187"/>
      <c r="BE230" s="187"/>
      <c r="BF230" s="187"/>
      <c r="BG230" s="187"/>
      <c r="BH230" s="187"/>
      <c r="BI230" s="187"/>
      <c r="BJ230" s="187"/>
      <c r="BK230" s="187"/>
      <c r="BL230" s="187"/>
      <c r="BM230" s="187"/>
      <c r="BN230" s="187"/>
      <c r="BO230" s="187"/>
      <c r="BP230" s="187"/>
      <c r="BQ230" s="187"/>
      <c r="BR230" s="187"/>
      <c r="BS230" s="187"/>
      <c r="BT230" s="187"/>
      <c r="BU230" s="187"/>
      <c r="BV230" s="187"/>
      <c r="BW230" s="187"/>
      <c r="BX230" s="187"/>
      <c r="BY230" s="227"/>
      <c r="BZ230" s="227"/>
      <c r="CA230" s="227"/>
      <c r="CB230" s="227"/>
      <c r="CC230" s="227"/>
      <c r="CD230" s="224"/>
      <c r="CE230" s="224"/>
      <c r="CF230" s="224"/>
      <c r="CG230" s="224"/>
      <c r="CH230" s="224"/>
      <c r="CJ230" s="252" t="str">
        <f t="shared" si="193"/>
        <v/>
      </c>
      <c r="CK230" s="253" t="str">
        <f>IF(CL230="","",IF(ISNUMBER(MATCH(CL230,$CL$6:CL229,0)),"",CJ230))</f>
        <v/>
      </c>
      <c r="CL230" s="181" t="str">
        <f t="shared" si="194"/>
        <v/>
      </c>
      <c r="CM230" s="175" t="str">
        <f t="shared" si="195"/>
        <v/>
      </c>
      <c r="CN230" s="175" t="str">
        <f t="shared" si="196"/>
        <v/>
      </c>
      <c r="CO230" s="175" t="str">
        <f t="shared" si="197"/>
        <v/>
      </c>
      <c r="CP230" s="59"/>
      <c r="CQ230" s="60"/>
      <c r="CR230" s="181" t="str">
        <f>IF(CS230="","",IF(ISNUMBER(MATCH(CS230,$CS$6:CS229,0)),"",CJ230))</f>
        <v/>
      </c>
      <c r="CS230" s="181" t="str">
        <f t="shared" si="175"/>
        <v/>
      </c>
      <c r="CT230" s="177" t="str">
        <f t="shared" si="198"/>
        <v/>
      </c>
      <c r="CU230" s="177" t="str">
        <f t="shared" si="199"/>
        <v/>
      </c>
      <c r="CV230" s="256" t="str">
        <f>IF(CW230="","",IF(ISNUMBER(MATCH(CW230,$CW$6:CW229,0)),"",CJ230))</f>
        <v/>
      </c>
      <c r="CW230" s="181" t="str">
        <f t="shared" si="176"/>
        <v/>
      </c>
      <c r="CX230" s="178" t="str">
        <f t="shared" si="200"/>
        <v/>
      </c>
      <c r="CY230" s="178" t="str">
        <f t="shared" si="201"/>
        <v/>
      </c>
      <c r="CZ230" s="184" t="str">
        <f t="shared" si="202"/>
        <v/>
      </c>
      <c r="DA230" s="68"/>
      <c r="DB230" s="69"/>
      <c r="DC230" s="181" t="str">
        <f>IF(DE230="","",IF(ISNUMBER(MATCH(DE230,$DE$6:DE229,0)),"",CJ230))</f>
        <v/>
      </c>
      <c r="DD230" s="181" t="str">
        <f t="shared" si="219"/>
        <v/>
      </c>
      <c r="DE230" s="181" t="str">
        <f t="shared" si="219"/>
        <v/>
      </c>
      <c r="DF230" s="177" t="str">
        <f t="shared" si="203"/>
        <v/>
      </c>
      <c r="DG230" s="185" t="str">
        <f t="shared" si="204"/>
        <v/>
      </c>
      <c r="DH230" s="77"/>
      <c r="DI230" s="69"/>
      <c r="DJ230" s="181" t="str">
        <f>IF(DL230="","",IF(ISNUMBER(MATCH(DL230,$DL$6:DL229,0)),"",CJ230))</f>
        <v/>
      </c>
      <c r="DK230" s="181" t="str">
        <f t="shared" si="220"/>
        <v/>
      </c>
      <c r="DL230" s="181" t="str">
        <f t="shared" si="220"/>
        <v/>
      </c>
      <c r="DM230" s="177" t="str">
        <f t="shared" si="205"/>
        <v/>
      </c>
      <c r="DN230" s="177" t="str">
        <f t="shared" si="206"/>
        <v/>
      </c>
      <c r="DO230" s="181" t="str">
        <f t="shared" si="177"/>
        <v/>
      </c>
      <c r="DP230" s="51"/>
      <c r="DQ230" s="51"/>
      <c r="DR230" s="51"/>
      <c r="EA230" s="227">
        <f t="shared" si="207"/>
        <v>0</v>
      </c>
      <c r="EB230" s="227">
        <f t="shared" si="178"/>
        <v>1</v>
      </c>
      <c r="EC230" s="227">
        <f t="shared" si="208"/>
        <v>1900</v>
      </c>
      <c r="EE230" s="227" t="str">
        <f t="shared" si="209"/>
        <v/>
      </c>
      <c r="EF230" s="227" t="str">
        <f t="shared" si="179"/>
        <v/>
      </c>
      <c r="EG230" s="227" t="str">
        <f t="shared" si="210"/>
        <v/>
      </c>
      <c r="EI230" s="227" t="str">
        <f t="shared" si="211"/>
        <v/>
      </c>
      <c r="EJ230" s="227" t="str">
        <f t="shared" si="180"/>
        <v/>
      </c>
      <c r="EK230" s="227" t="str">
        <f t="shared" si="212"/>
        <v/>
      </c>
      <c r="EM230" s="227" t="str">
        <f t="shared" si="213"/>
        <v/>
      </c>
      <c r="EN230" s="227" t="str">
        <f t="shared" si="181"/>
        <v/>
      </c>
      <c r="EO230" s="227" t="str">
        <f t="shared" si="214"/>
        <v/>
      </c>
      <c r="EQ230" s="227" t="str">
        <f t="shared" si="215"/>
        <v/>
      </c>
      <c r="ER230" s="227" t="str">
        <f t="shared" si="182"/>
        <v/>
      </c>
      <c r="ES230" s="227" t="str">
        <f t="shared" si="216"/>
        <v/>
      </c>
    </row>
    <row r="231" spans="7:149" x14ac:dyDescent="0.25">
      <c r="G231" s="52"/>
      <c r="H231" s="52"/>
      <c r="I231" s="224" t="str">
        <f t="shared" si="183"/>
        <v/>
      </c>
      <c r="J231" s="224" t="str">
        <f t="shared" si="184"/>
        <v/>
      </c>
      <c r="K231" s="52"/>
      <c r="L231" s="224" t="str">
        <f>IF(P231="","",IF(ISNUMBER(MATCH(P231,$P$6:P230,0)),"",Y231))</f>
        <v/>
      </c>
      <c r="M231" s="224" t="str">
        <f>IF(Q231="","",IF(ISNUMBER(MATCH(Q231,$Q$6:Q230,0)),"",Y231))</f>
        <v/>
      </c>
      <c r="N231" s="224" t="str">
        <f>IF(R231="","",IF(ISNUMBER(MATCH(R231,$R$6:R230,0)),"",Y231))</f>
        <v/>
      </c>
      <c r="O231" s="224" t="str">
        <f>IF(S231="","",IF(ISNUMBER(MATCH(S231,$S$6:S230,0)),"",Y231))</f>
        <v/>
      </c>
      <c r="P231" s="224" t="str">
        <f t="shared" si="185"/>
        <v/>
      </c>
      <c r="Q231" s="224" t="str">
        <f t="shared" si="186"/>
        <v/>
      </c>
      <c r="R231" s="224" t="str">
        <f t="shared" si="187"/>
        <v/>
      </c>
      <c r="S231" s="224" t="str">
        <f t="shared" si="188"/>
        <v/>
      </c>
      <c r="T231" s="175" t="str">
        <f t="shared" si="189"/>
        <v/>
      </c>
      <c r="U231" s="175" t="str">
        <f t="shared" si="190"/>
        <v/>
      </c>
      <c r="V231" s="175" t="str">
        <f t="shared" si="191"/>
        <v/>
      </c>
      <c r="W231" s="175" t="str">
        <f t="shared" si="192"/>
        <v/>
      </c>
      <c r="X231" s="52"/>
      <c r="Y231" s="248"/>
      <c r="Z231" s="186"/>
      <c r="AA231" s="187"/>
      <c r="AB231" s="187"/>
      <c r="AC231" s="187"/>
      <c r="AD231" s="187"/>
      <c r="AE231" s="187"/>
      <c r="AF231" s="187"/>
      <c r="AG231" s="187"/>
      <c r="AH231" s="187"/>
      <c r="AI231" s="187"/>
      <c r="AJ231" s="187"/>
      <c r="AK231" s="187"/>
      <c r="AL231" s="187"/>
      <c r="AM231" s="187"/>
      <c r="AN231" s="187"/>
      <c r="AO231" s="187"/>
      <c r="AP231" s="187"/>
      <c r="AQ231" s="187"/>
      <c r="AR231" s="187"/>
      <c r="AS231" s="187"/>
      <c r="AT231" s="187"/>
      <c r="AU231" s="187"/>
      <c r="AV231" s="187"/>
      <c r="AW231" s="187"/>
      <c r="AX231" s="187"/>
      <c r="AY231" s="187"/>
      <c r="AZ231" s="187"/>
      <c r="BA231" s="187"/>
      <c r="BB231" s="187"/>
      <c r="BC231" s="187"/>
      <c r="BD231" s="187"/>
      <c r="BE231" s="187"/>
      <c r="BF231" s="187"/>
      <c r="BG231" s="187"/>
      <c r="BH231" s="187"/>
      <c r="BI231" s="187"/>
      <c r="BJ231" s="187"/>
      <c r="BK231" s="187"/>
      <c r="BL231" s="187"/>
      <c r="BM231" s="187"/>
      <c r="BN231" s="187"/>
      <c r="BO231" s="187"/>
      <c r="BP231" s="187"/>
      <c r="BQ231" s="187"/>
      <c r="BR231" s="187"/>
      <c r="BS231" s="187"/>
      <c r="BT231" s="187"/>
      <c r="BU231" s="187"/>
      <c r="BV231" s="187"/>
      <c r="BW231" s="187"/>
      <c r="BX231" s="187"/>
      <c r="BY231" s="227"/>
      <c r="BZ231" s="227"/>
      <c r="CA231" s="227"/>
      <c r="CB231" s="227"/>
      <c r="CC231" s="227"/>
      <c r="CD231" s="224"/>
      <c r="CE231" s="224"/>
      <c r="CF231" s="224"/>
      <c r="CG231" s="224"/>
      <c r="CH231" s="224"/>
      <c r="CJ231" s="252" t="str">
        <f t="shared" si="193"/>
        <v/>
      </c>
      <c r="CK231" s="253" t="str">
        <f>IF(CL231="","",IF(ISNUMBER(MATCH(CL231,$CL$6:CL230,0)),"",CJ231))</f>
        <v/>
      </c>
      <c r="CL231" s="181" t="str">
        <f t="shared" si="194"/>
        <v/>
      </c>
      <c r="CM231" s="175" t="str">
        <f t="shared" si="195"/>
        <v/>
      </c>
      <c r="CN231" s="175" t="str">
        <f t="shared" si="196"/>
        <v/>
      </c>
      <c r="CO231" s="175" t="str">
        <f t="shared" si="197"/>
        <v/>
      </c>
      <c r="CP231" s="59"/>
      <c r="CQ231" s="60"/>
      <c r="CR231" s="181" t="str">
        <f>IF(CS231="","",IF(ISNUMBER(MATCH(CS231,$CS$6:CS230,0)),"",CJ231))</f>
        <v/>
      </c>
      <c r="CS231" s="181" t="str">
        <f t="shared" si="175"/>
        <v/>
      </c>
      <c r="CT231" s="177" t="str">
        <f t="shared" si="198"/>
        <v/>
      </c>
      <c r="CU231" s="177" t="str">
        <f t="shared" si="199"/>
        <v/>
      </c>
      <c r="CV231" s="256" t="str">
        <f>IF(CW231="","",IF(ISNUMBER(MATCH(CW231,$CW$6:CW230,0)),"",CJ231))</f>
        <v/>
      </c>
      <c r="CW231" s="181" t="str">
        <f t="shared" si="176"/>
        <v/>
      </c>
      <c r="CX231" s="178" t="str">
        <f t="shared" si="200"/>
        <v/>
      </c>
      <c r="CY231" s="178" t="str">
        <f t="shared" si="201"/>
        <v/>
      </c>
      <c r="CZ231" s="184" t="str">
        <f t="shared" si="202"/>
        <v/>
      </c>
      <c r="DA231" s="68"/>
      <c r="DB231" s="69"/>
      <c r="DC231" s="181" t="str">
        <f>IF(DE231="","",IF(ISNUMBER(MATCH(DE231,$DE$6:DE230,0)),"",CJ231))</f>
        <v/>
      </c>
      <c r="DD231" s="181" t="str">
        <f t="shared" si="219"/>
        <v/>
      </c>
      <c r="DE231" s="181" t="str">
        <f t="shared" si="219"/>
        <v/>
      </c>
      <c r="DF231" s="177" t="str">
        <f t="shared" si="203"/>
        <v/>
      </c>
      <c r="DG231" s="185" t="str">
        <f t="shared" si="204"/>
        <v/>
      </c>
      <c r="DH231" s="77"/>
      <c r="DI231" s="69"/>
      <c r="DJ231" s="181" t="str">
        <f>IF(DL231="","",IF(ISNUMBER(MATCH(DL231,$DL$6:DL230,0)),"",CJ231))</f>
        <v/>
      </c>
      <c r="DK231" s="181" t="str">
        <f t="shared" si="220"/>
        <v/>
      </c>
      <c r="DL231" s="181" t="str">
        <f t="shared" si="220"/>
        <v/>
      </c>
      <c r="DM231" s="177" t="str">
        <f t="shared" si="205"/>
        <v/>
      </c>
      <c r="DN231" s="177" t="str">
        <f t="shared" si="206"/>
        <v/>
      </c>
      <c r="DO231" s="181" t="str">
        <f t="shared" si="177"/>
        <v/>
      </c>
      <c r="DP231" s="51"/>
      <c r="DQ231" s="51"/>
      <c r="DR231" s="51"/>
      <c r="EA231" s="227">
        <f t="shared" si="207"/>
        <v>0</v>
      </c>
      <c r="EB231" s="227">
        <f t="shared" si="178"/>
        <v>1</v>
      </c>
      <c r="EC231" s="227">
        <f t="shared" si="208"/>
        <v>1900</v>
      </c>
      <c r="EE231" s="227" t="str">
        <f t="shared" si="209"/>
        <v/>
      </c>
      <c r="EF231" s="227" t="str">
        <f t="shared" si="179"/>
        <v/>
      </c>
      <c r="EG231" s="227" t="str">
        <f t="shared" si="210"/>
        <v/>
      </c>
      <c r="EI231" s="227" t="str">
        <f t="shared" si="211"/>
        <v/>
      </c>
      <c r="EJ231" s="227" t="str">
        <f t="shared" si="180"/>
        <v/>
      </c>
      <c r="EK231" s="227" t="str">
        <f t="shared" si="212"/>
        <v/>
      </c>
      <c r="EM231" s="227" t="str">
        <f t="shared" si="213"/>
        <v/>
      </c>
      <c r="EN231" s="227" t="str">
        <f t="shared" si="181"/>
        <v/>
      </c>
      <c r="EO231" s="227" t="str">
        <f t="shared" si="214"/>
        <v/>
      </c>
      <c r="EQ231" s="227" t="str">
        <f t="shared" si="215"/>
        <v/>
      </c>
      <c r="ER231" s="227" t="str">
        <f t="shared" si="182"/>
        <v/>
      </c>
      <c r="ES231" s="227" t="str">
        <f t="shared" si="216"/>
        <v/>
      </c>
    </row>
    <row r="232" spans="7:149" x14ac:dyDescent="0.25">
      <c r="G232" s="52"/>
      <c r="H232" s="52"/>
      <c r="I232" s="224" t="str">
        <f t="shared" si="183"/>
        <v/>
      </c>
      <c r="J232" s="224" t="str">
        <f t="shared" si="184"/>
        <v/>
      </c>
      <c r="K232" s="52"/>
      <c r="L232" s="224" t="str">
        <f>IF(P232="","",IF(ISNUMBER(MATCH(P232,$P$6:P231,0)),"",Y232))</f>
        <v/>
      </c>
      <c r="M232" s="224" t="str">
        <f>IF(Q232="","",IF(ISNUMBER(MATCH(Q232,$Q$6:Q231,0)),"",Y232))</f>
        <v/>
      </c>
      <c r="N232" s="224" t="str">
        <f>IF(R232="","",IF(ISNUMBER(MATCH(R232,$R$6:R231,0)),"",Y232))</f>
        <v/>
      </c>
      <c r="O232" s="224" t="str">
        <f>IF(S232="","",IF(ISNUMBER(MATCH(S232,$S$6:S231,0)),"",Y232))</f>
        <v/>
      </c>
      <c r="P232" s="224" t="str">
        <f t="shared" si="185"/>
        <v/>
      </c>
      <c r="Q232" s="224" t="str">
        <f t="shared" si="186"/>
        <v/>
      </c>
      <c r="R232" s="224" t="str">
        <f t="shared" si="187"/>
        <v/>
      </c>
      <c r="S232" s="224" t="str">
        <f t="shared" si="188"/>
        <v/>
      </c>
      <c r="T232" s="175" t="str">
        <f t="shared" si="189"/>
        <v/>
      </c>
      <c r="U232" s="175" t="str">
        <f t="shared" si="190"/>
        <v/>
      </c>
      <c r="V232" s="175" t="str">
        <f t="shared" si="191"/>
        <v/>
      </c>
      <c r="W232" s="175" t="str">
        <f t="shared" si="192"/>
        <v/>
      </c>
      <c r="X232" s="52"/>
      <c r="Y232" s="248"/>
      <c r="Z232" s="186"/>
      <c r="AA232" s="187"/>
      <c r="AB232" s="187"/>
      <c r="AC232" s="187"/>
      <c r="AD232" s="187"/>
      <c r="AE232" s="187"/>
      <c r="AF232" s="187"/>
      <c r="AG232" s="187"/>
      <c r="AH232" s="187"/>
      <c r="AI232" s="187"/>
      <c r="AJ232" s="187"/>
      <c r="AK232" s="187"/>
      <c r="AL232" s="187"/>
      <c r="AM232" s="187"/>
      <c r="AN232" s="187"/>
      <c r="AO232" s="187"/>
      <c r="AP232" s="187"/>
      <c r="AQ232" s="187"/>
      <c r="AR232" s="187"/>
      <c r="AS232" s="187"/>
      <c r="AT232" s="187"/>
      <c r="AU232" s="187"/>
      <c r="AV232" s="187"/>
      <c r="AW232" s="187"/>
      <c r="AX232" s="187"/>
      <c r="AY232" s="187"/>
      <c r="AZ232" s="187"/>
      <c r="BA232" s="187"/>
      <c r="BB232" s="187"/>
      <c r="BC232" s="187"/>
      <c r="BD232" s="187"/>
      <c r="BE232" s="187"/>
      <c r="BF232" s="187"/>
      <c r="BG232" s="187"/>
      <c r="BH232" s="187"/>
      <c r="BI232" s="187"/>
      <c r="BJ232" s="187"/>
      <c r="BK232" s="187"/>
      <c r="BL232" s="187"/>
      <c r="BM232" s="187"/>
      <c r="BN232" s="187"/>
      <c r="BO232" s="187"/>
      <c r="BP232" s="187"/>
      <c r="BQ232" s="187"/>
      <c r="BR232" s="187"/>
      <c r="BS232" s="187"/>
      <c r="BT232" s="187"/>
      <c r="BU232" s="187"/>
      <c r="BV232" s="187"/>
      <c r="BW232" s="187"/>
      <c r="BX232" s="187"/>
      <c r="BY232" s="227"/>
      <c r="BZ232" s="227"/>
      <c r="CA232" s="227"/>
      <c r="CB232" s="227"/>
      <c r="CC232" s="227"/>
      <c r="CD232" s="224"/>
      <c r="CE232" s="224"/>
      <c r="CF232" s="224"/>
      <c r="CG232" s="224"/>
      <c r="CH232" s="224"/>
      <c r="CJ232" s="252" t="str">
        <f t="shared" si="193"/>
        <v/>
      </c>
      <c r="CK232" s="253" t="str">
        <f>IF(CL232="","",IF(ISNUMBER(MATCH(CL232,$CL$6:CL231,0)),"",CJ232))</f>
        <v/>
      </c>
      <c r="CL232" s="181" t="str">
        <f t="shared" si="194"/>
        <v/>
      </c>
      <c r="CM232" s="175" t="str">
        <f t="shared" si="195"/>
        <v/>
      </c>
      <c r="CN232" s="175" t="str">
        <f t="shared" si="196"/>
        <v/>
      </c>
      <c r="CO232" s="175" t="str">
        <f t="shared" si="197"/>
        <v/>
      </c>
      <c r="CP232" s="59"/>
      <c r="CQ232" s="60"/>
      <c r="CR232" s="181" t="str">
        <f>IF(CS232="","",IF(ISNUMBER(MATCH(CS232,$CS$6:CS231,0)),"",CJ232))</f>
        <v/>
      </c>
      <c r="CS232" s="181" t="str">
        <f t="shared" si="175"/>
        <v/>
      </c>
      <c r="CT232" s="177" t="str">
        <f t="shared" si="198"/>
        <v/>
      </c>
      <c r="CU232" s="177" t="str">
        <f t="shared" si="199"/>
        <v/>
      </c>
      <c r="CV232" s="256" t="str">
        <f>IF(CW232="","",IF(ISNUMBER(MATCH(CW232,$CW$6:CW231,0)),"",CJ232))</f>
        <v/>
      </c>
      <c r="CW232" s="181" t="str">
        <f t="shared" si="176"/>
        <v/>
      </c>
      <c r="CX232" s="178" t="str">
        <f t="shared" si="200"/>
        <v/>
      </c>
      <c r="CY232" s="178" t="str">
        <f t="shared" si="201"/>
        <v/>
      </c>
      <c r="CZ232" s="184" t="str">
        <f t="shared" si="202"/>
        <v/>
      </c>
      <c r="DA232" s="68"/>
      <c r="DB232" s="69"/>
      <c r="DC232" s="181" t="str">
        <f>IF(DE232="","",IF(ISNUMBER(MATCH(DE232,$DE$6:DE231,0)),"",CJ232))</f>
        <v/>
      </c>
      <c r="DD232" s="181" t="str">
        <f t="shared" si="219"/>
        <v/>
      </c>
      <c r="DE232" s="181" t="str">
        <f t="shared" si="219"/>
        <v/>
      </c>
      <c r="DF232" s="177" t="str">
        <f t="shared" si="203"/>
        <v/>
      </c>
      <c r="DG232" s="185" t="str">
        <f t="shared" si="204"/>
        <v/>
      </c>
      <c r="DH232" s="77"/>
      <c r="DI232" s="69"/>
      <c r="DJ232" s="181" t="str">
        <f>IF(DL232="","",IF(ISNUMBER(MATCH(DL232,$DL$6:DL231,0)),"",CJ232))</f>
        <v/>
      </c>
      <c r="DK232" s="181" t="str">
        <f t="shared" si="220"/>
        <v/>
      </c>
      <c r="DL232" s="181" t="str">
        <f t="shared" si="220"/>
        <v/>
      </c>
      <c r="DM232" s="177" t="str">
        <f t="shared" si="205"/>
        <v/>
      </c>
      <c r="DN232" s="177" t="str">
        <f t="shared" si="206"/>
        <v/>
      </c>
      <c r="DO232" s="181" t="str">
        <f t="shared" si="177"/>
        <v/>
      </c>
      <c r="DP232" s="51"/>
      <c r="DQ232" s="51"/>
      <c r="DR232" s="51"/>
      <c r="EA232" s="227">
        <f t="shared" si="207"/>
        <v>0</v>
      </c>
      <c r="EB232" s="227">
        <f t="shared" si="178"/>
        <v>1</v>
      </c>
      <c r="EC232" s="227">
        <f t="shared" si="208"/>
        <v>1900</v>
      </c>
      <c r="EE232" s="227" t="str">
        <f t="shared" si="209"/>
        <v/>
      </c>
      <c r="EF232" s="227" t="str">
        <f t="shared" si="179"/>
        <v/>
      </c>
      <c r="EG232" s="227" t="str">
        <f t="shared" si="210"/>
        <v/>
      </c>
      <c r="EI232" s="227" t="str">
        <f t="shared" si="211"/>
        <v/>
      </c>
      <c r="EJ232" s="227" t="str">
        <f t="shared" si="180"/>
        <v/>
      </c>
      <c r="EK232" s="227" t="str">
        <f t="shared" si="212"/>
        <v/>
      </c>
      <c r="EM232" s="227" t="str">
        <f t="shared" si="213"/>
        <v/>
      </c>
      <c r="EN232" s="227" t="str">
        <f t="shared" si="181"/>
        <v/>
      </c>
      <c r="EO232" s="227" t="str">
        <f t="shared" si="214"/>
        <v/>
      </c>
      <c r="EQ232" s="227" t="str">
        <f t="shared" si="215"/>
        <v/>
      </c>
      <c r="ER232" s="227" t="str">
        <f t="shared" si="182"/>
        <v/>
      </c>
      <c r="ES232" s="227" t="str">
        <f t="shared" si="216"/>
        <v/>
      </c>
    </row>
    <row r="233" spans="7:149" x14ac:dyDescent="0.25">
      <c r="G233" s="52"/>
      <c r="H233" s="52"/>
      <c r="I233" s="224" t="str">
        <f t="shared" si="183"/>
        <v/>
      </c>
      <c r="J233" s="224" t="str">
        <f t="shared" si="184"/>
        <v/>
      </c>
      <c r="K233" s="52"/>
      <c r="L233" s="224" t="str">
        <f>IF(P233="","",IF(ISNUMBER(MATCH(P233,$P$6:P232,0)),"",Y233))</f>
        <v/>
      </c>
      <c r="M233" s="224" t="str">
        <f>IF(Q233="","",IF(ISNUMBER(MATCH(Q233,$Q$6:Q232,0)),"",Y233))</f>
        <v/>
      </c>
      <c r="N233" s="224" t="str">
        <f>IF(R233="","",IF(ISNUMBER(MATCH(R233,$R$6:R232,0)),"",Y233))</f>
        <v/>
      </c>
      <c r="O233" s="224" t="str">
        <f>IF(S233="","",IF(ISNUMBER(MATCH(S233,$S$6:S232,0)),"",Y233))</f>
        <v/>
      </c>
      <c r="P233" s="224" t="str">
        <f t="shared" si="185"/>
        <v/>
      </c>
      <c r="Q233" s="224" t="str">
        <f t="shared" si="186"/>
        <v/>
      </c>
      <c r="R233" s="224" t="str">
        <f t="shared" si="187"/>
        <v/>
      </c>
      <c r="S233" s="224" t="str">
        <f t="shared" si="188"/>
        <v/>
      </c>
      <c r="T233" s="175" t="str">
        <f t="shared" si="189"/>
        <v/>
      </c>
      <c r="U233" s="175" t="str">
        <f t="shared" si="190"/>
        <v/>
      </c>
      <c r="V233" s="175" t="str">
        <f t="shared" si="191"/>
        <v/>
      </c>
      <c r="W233" s="175" t="str">
        <f t="shared" si="192"/>
        <v/>
      </c>
      <c r="X233" s="52"/>
      <c r="Y233" s="248"/>
      <c r="Z233" s="186"/>
      <c r="AA233" s="187"/>
      <c r="AB233" s="187"/>
      <c r="AC233" s="187"/>
      <c r="AD233" s="187"/>
      <c r="AE233" s="187"/>
      <c r="AF233" s="187"/>
      <c r="AG233" s="187"/>
      <c r="AH233" s="187"/>
      <c r="AI233" s="187"/>
      <c r="AJ233" s="187"/>
      <c r="AK233" s="187"/>
      <c r="AL233" s="187"/>
      <c r="AM233" s="187"/>
      <c r="AN233" s="187"/>
      <c r="AO233" s="187"/>
      <c r="AP233" s="187"/>
      <c r="AQ233" s="187"/>
      <c r="AR233" s="187"/>
      <c r="AS233" s="187"/>
      <c r="AT233" s="187"/>
      <c r="AU233" s="187"/>
      <c r="AV233" s="187"/>
      <c r="AW233" s="187"/>
      <c r="AX233" s="187"/>
      <c r="AY233" s="187"/>
      <c r="AZ233" s="187"/>
      <c r="BA233" s="187"/>
      <c r="BB233" s="187"/>
      <c r="BC233" s="187"/>
      <c r="BD233" s="187"/>
      <c r="BE233" s="187"/>
      <c r="BF233" s="187"/>
      <c r="BG233" s="187"/>
      <c r="BH233" s="187"/>
      <c r="BI233" s="187"/>
      <c r="BJ233" s="187"/>
      <c r="BK233" s="187"/>
      <c r="BL233" s="187"/>
      <c r="BM233" s="187"/>
      <c r="BN233" s="187"/>
      <c r="BO233" s="187"/>
      <c r="BP233" s="187"/>
      <c r="BQ233" s="187"/>
      <c r="BR233" s="187"/>
      <c r="BS233" s="187"/>
      <c r="BT233" s="187"/>
      <c r="BU233" s="187"/>
      <c r="BV233" s="187"/>
      <c r="BW233" s="187"/>
      <c r="BX233" s="187"/>
      <c r="BY233" s="227"/>
      <c r="BZ233" s="227"/>
      <c r="CA233" s="227"/>
      <c r="CB233" s="227"/>
      <c r="CC233" s="227"/>
      <c r="CD233" s="224"/>
      <c r="CE233" s="224"/>
      <c r="CF233" s="224"/>
      <c r="CG233" s="224"/>
      <c r="CH233" s="224"/>
      <c r="CJ233" s="252" t="str">
        <f t="shared" si="193"/>
        <v/>
      </c>
      <c r="CK233" s="253" t="str">
        <f>IF(CL233="","",IF(ISNUMBER(MATCH(CL233,$CL$6:CL232,0)),"",CJ233))</f>
        <v/>
      </c>
      <c r="CL233" s="181" t="str">
        <f t="shared" si="194"/>
        <v/>
      </c>
      <c r="CM233" s="175" t="str">
        <f t="shared" si="195"/>
        <v/>
      </c>
      <c r="CN233" s="175" t="str">
        <f t="shared" si="196"/>
        <v/>
      </c>
      <c r="CO233" s="175" t="str">
        <f t="shared" si="197"/>
        <v/>
      </c>
      <c r="CP233" s="59"/>
      <c r="CQ233" s="60"/>
      <c r="CR233" s="181" t="str">
        <f>IF(CS233="","",IF(ISNUMBER(MATCH(CS233,$CS$6:CS232,0)),"",CJ233))</f>
        <v/>
      </c>
      <c r="CS233" s="181" t="str">
        <f t="shared" si="175"/>
        <v/>
      </c>
      <c r="CT233" s="177" t="str">
        <f t="shared" si="198"/>
        <v/>
      </c>
      <c r="CU233" s="177" t="str">
        <f t="shared" si="199"/>
        <v/>
      </c>
      <c r="CV233" s="256" t="str">
        <f>IF(CW233="","",IF(ISNUMBER(MATCH(CW233,$CW$6:CW232,0)),"",CJ233))</f>
        <v/>
      </c>
      <c r="CW233" s="181" t="str">
        <f t="shared" si="176"/>
        <v/>
      </c>
      <c r="CX233" s="178" t="str">
        <f t="shared" si="200"/>
        <v/>
      </c>
      <c r="CY233" s="178" t="str">
        <f t="shared" si="201"/>
        <v/>
      </c>
      <c r="CZ233" s="184" t="str">
        <f t="shared" si="202"/>
        <v/>
      </c>
      <c r="DA233" s="68"/>
      <c r="DB233" s="69"/>
      <c r="DC233" s="181" t="str">
        <f>IF(DE233="","",IF(ISNUMBER(MATCH(DE233,$DE$6:DE232,0)),"",CJ233))</f>
        <v/>
      </c>
      <c r="DD233" s="181" t="str">
        <f t="shared" si="219"/>
        <v/>
      </c>
      <c r="DE233" s="181" t="str">
        <f t="shared" si="219"/>
        <v/>
      </c>
      <c r="DF233" s="177" t="str">
        <f t="shared" si="203"/>
        <v/>
      </c>
      <c r="DG233" s="185" t="str">
        <f t="shared" si="204"/>
        <v/>
      </c>
      <c r="DH233" s="77"/>
      <c r="DI233" s="69"/>
      <c r="DJ233" s="181" t="str">
        <f>IF(DL233="","",IF(ISNUMBER(MATCH(DL233,$DL$6:DL232,0)),"",CJ233))</f>
        <v/>
      </c>
      <c r="DK233" s="181" t="str">
        <f t="shared" si="220"/>
        <v/>
      </c>
      <c r="DL233" s="181" t="str">
        <f t="shared" si="220"/>
        <v/>
      </c>
      <c r="DM233" s="177" t="str">
        <f t="shared" si="205"/>
        <v/>
      </c>
      <c r="DN233" s="177" t="str">
        <f t="shared" si="206"/>
        <v/>
      </c>
      <c r="DO233" s="181" t="str">
        <f t="shared" si="177"/>
        <v/>
      </c>
      <c r="DP233" s="51"/>
      <c r="DQ233" s="51"/>
      <c r="DR233" s="51"/>
      <c r="EA233" s="227">
        <f t="shared" si="207"/>
        <v>0</v>
      </c>
      <c r="EB233" s="227">
        <f t="shared" si="178"/>
        <v>1</v>
      </c>
      <c r="EC233" s="227">
        <f t="shared" si="208"/>
        <v>1900</v>
      </c>
      <c r="EE233" s="227" t="str">
        <f t="shared" si="209"/>
        <v/>
      </c>
      <c r="EF233" s="227" t="str">
        <f t="shared" si="179"/>
        <v/>
      </c>
      <c r="EG233" s="227" t="str">
        <f t="shared" si="210"/>
        <v/>
      </c>
      <c r="EI233" s="227" t="str">
        <f t="shared" si="211"/>
        <v/>
      </c>
      <c r="EJ233" s="227" t="str">
        <f t="shared" si="180"/>
        <v/>
      </c>
      <c r="EK233" s="227" t="str">
        <f t="shared" si="212"/>
        <v/>
      </c>
      <c r="EM233" s="227" t="str">
        <f t="shared" si="213"/>
        <v/>
      </c>
      <c r="EN233" s="227" t="str">
        <f t="shared" si="181"/>
        <v/>
      </c>
      <c r="EO233" s="227" t="str">
        <f t="shared" si="214"/>
        <v/>
      </c>
      <c r="EQ233" s="227" t="str">
        <f t="shared" si="215"/>
        <v/>
      </c>
      <c r="ER233" s="227" t="str">
        <f t="shared" si="182"/>
        <v/>
      </c>
      <c r="ES233" s="227" t="str">
        <f t="shared" si="216"/>
        <v/>
      </c>
    </row>
    <row r="234" spans="7:149" x14ac:dyDescent="0.25">
      <c r="G234" s="52"/>
      <c r="H234" s="52"/>
      <c r="I234" s="224" t="str">
        <f t="shared" si="183"/>
        <v/>
      </c>
      <c r="J234" s="224" t="str">
        <f t="shared" si="184"/>
        <v/>
      </c>
      <c r="K234" s="52"/>
      <c r="L234" s="224" t="str">
        <f>IF(P234="","",IF(ISNUMBER(MATCH(P234,$P$6:P233,0)),"",Y234))</f>
        <v/>
      </c>
      <c r="M234" s="224" t="str">
        <f>IF(Q234="","",IF(ISNUMBER(MATCH(Q234,$Q$6:Q233,0)),"",Y234))</f>
        <v/>
      </c>
      <c r="N234" s="224" t="str">
        <f>IF(R234="","",IF(ISNUMBER(MATCH(R234,$R$6:R233,0)),"",Y234))</f>
        <v/>
      </c>
      <c r="O234" s="224" t="str">
        <f>IF(S234="","",IF(ISNUMBER(MATCH(S234,$S$6:S233,0)),"",Y234))</f>
        <v/>
      </c>
      <c r="P234" s="224" t="str">
        <f t="shared" si="185"/>
        <v/>
      </c>
      <c r="Q234" s="224" t="str">
        <f t="shared" si="186"/>
        <v/>
      </c>
      <c r="R234" s="224" t="str">
        <f t="shared" si="187"/>
        <v/>
      </c>
      <c r="S234" s="224" t="str">
        <f t="shared" si="188"/>
        <v/>
      </c>
      <c r="T234" s="175" t="str">
        <f t="shared" si="189"/>
        <v/>
      </c>
      <c r="U234" s="175" t="str">
        <f t="shared" si="190"/>
        <v/>
      </c>
      <c r="V234" s="175" t="str">
        <f t="shared" si="191"/>
        <v/>
      </c>
      <c r="W234" s="175" t="str">
        <f t="shared" si="192"/>
        <v/>
      </c>
      <c r="X234" s="52"/>
      <c r="Y234" s="248"/>
      <c r="Z234" s="186"/>
      <c r="AA234" s="187"/>
      <c r="AB234" s="187"/>
      <c r="AC234" s="187"/>
      <c r="AD234" s="187"/>
      <c r="AE234" s="187"/>
      <c r="AF234" s="187"/>
      <c r="AG234" s="187"/>
      <c r="AH234" s="187"/>
      <c r="AI234" s="187"/>
      <c r="AJ234" s="187"/>
      <c r="AK234" s="187"/>
      <c r="AL234" s="187"/>
      <c r="AM234" s="187"/>
      <c r="AN234" s="187"/>
      <c r="AO234" s="187"/>
      <c r="AP234" s="187"/>
      <c r="AQ234" s="187"/>
      <c r="AR234" s="187"/>
      <c r="AS234" s="187"/>
      <c r="AT234" s="187"/>
      <c r="AU234" s="187"/>
      <c r="AV234" s="187"/>
      <c r="AW234" s="187"/>
      <c r="AX234" s="187"/>
      <c r="AY234" s="187"/>
      <c r="AZ234" s="187"/>
      <c r="BA234" s="187"/>
      <c r="BB234" s="187"/>
      <c r="BC234" s="187"/>
      <c r="BD234" s="187"/>
      <c r="BE234" s="187"/>
      <c r="BF234" s="187"/>
      <c r="BG234" s="187"/>
      <c r="BH234" s="187"/>
      <c r="BI234" s="187"/>
      <c r="BJ234" s="187"/>
      <c r="BK234" s="187"/>
      <c r="BL234" s="187"/>
      <c r="BM234" s="187"/>
      <c r="BN234" s="187"/>
      <c r="BO234" s="187"/>
      <c r="BP234" s="187"/>
      <c r="BQ234" s="187"/>
      <c r="BR234" s="187"/>
      <c r="BS234" s="187"/>
      <c r="BT234" s="187"/>
      <c r="BU234" s="187"/>
      <c r="BV234" s="187"/>
      <c r="BW234" s="187"/>
      <c r="BX234" s="187"/>
      <c r="BY234" s="227"/>
      <c r="BZ234" s="227"/>
      <c r="CA234" s="227"/>
      <c r="CB234" s="227"/>
      <c r="CC234" s="227"/>
      <c r="CD234" s="224"/>
      <c r="CE234" s="224"/>
      <c r="CF234" s="224"/>
      <c r="CG234" s="224"/>
      <c r="CH234" s="224"/>
      <c r="CJ234" s="252" t="str">
        <f t="shared" si="193"/>
        <v/>
      </c>
      <c r="CK234" s="253" t="str">
        <f>IF(CL234="","",IF(ISNUMBER(MATCH(CL234,$CL$6:CL233,0)),"",CJ234))</f>
        <v/>
      </c>
      <c r="CL234" s="181" t="str">
        <f t="shared" si="194"/>
        <v/>
      </c>
      <c r="CM234" s="175" t="str">
        <f t="shared" si="195"/>
        <v/>
      </c>
      <c r="CN234" s="175" t="str">
        <f t="shared" si="196"/>
        <v/>
      </c>
      <c r="CO234" s="175" t="str">
        <f t="shared" si="197"/>
        <v/>
      </c>
      <c r="CP234" s="59"/>
      <c r="CQ234" s="60"/>
      <c r="CR234" s="181" t="str">
        <f>IF(CS234="","",IF(ISNUMBER(MATCH(CS234,$CS$6:CS233,0)),"",CJ234))</f>
        <v/>
      </c>
      <c r="CS234" s="181" t="str">
        <f t="shared" si="175"/>
        <v/>
      </c>
      <c r="CT234" s="177" t="str">
        <f t="shared" si="198"/>
        <v/>
      </c>
      <c r="CU234" s="177" t="str">
        <f t="shared" si="199"/>
        <v/>
      </c>
      <c r="CV234" s="256" t="str">
        <f>IF(CW234="","",IF(ISNUMBER(MATCH(CW234,$CW$6:CW233,0)),"",CJ234))</f>
        <v/>
      </c>
      <c r="CW234" s="181" t="str">
        <f t="shared" si="176"/>
        <v/>
      </c>
      <c r="CX234" s="178" t="str">
        <f t="shared" si="200"/>
        <v/>
      </c>
      <c r="CY234" s="178" t="str">
        <f t="shared" si="201"/>
        <v/>
      </c>
      <c r="CZ234" s="184" t="str">
        <f t="shared" si="202"/>
        <v/>
      </c>
      <c r="DA234" s="68"/>
      <c r="DB234" s="69"/>
      <c r="DC234" s="181" t="str">
        <f>IF(DE234="","",IF(ISNUMBER(MATCH(DE234,$DE$6:DE233,0)),"",CJ234))</f>
        <v/>
      </c>
      <c r="DD234" s="181" t="str">
        <f t="shared" si="219"/>
        <v/>
      </c>
      <c r="DE234" s="181" t="str">
        <f t="shared" si="219"/>
        <v/>
      </c>
      <c r="DF234" s="177" t="str">
        <f t="shared" si="203"/>
        <v/>
      </c>
      <c r="DG234" s="185" t="str">
        <f t="shared" si="204"/>
        <v/>
      </c>
      <c r="DH234" s="77"/>
      <c r="DI234" s="69"/>
      <c r="DJ234" s="181" t="str">
        <f>IF(DL234="","",IF(ISNUMBER(MATCH(DL234,$DL$6:DL233,0)),"",CJ234))</f>
        <v/>
      </c>
      <c r="DK234" s="181" t="str">
        <f t="shared" si="220"/>
        <v/>
      </c>
      <c r="DL234" s="181" t="str">
        <f t="shared" si="220"/>
        <v/>
      </c>
      <c r="DM234" s="177" t="str">
        <f t="shared" si="205"/>
        <v/>
      </c>
      <c r="DN234" s="177" t="str">
        <f t="shared" si="206"/>
        <v/>
      </c>
      <c r="DO234" s="181" t="str">
        <f t="shared" si="177"/>
        <v/>
      </c>
      <c r="DP234" s="51"/>
      <c r="DQ234" s="51"/>
      <c r="DR234" s="51"/>
      <c r="EA234" s="227">
        <f t="shared" si="207"/>
        <v>0</v>
      </c>
      <c r="EB234" s="227">
        <f t="shared" si="178"/>
        <v>1</v>
      </c>
      <c r="EC234" s="227">
        <f t="shared" si="208"/>
        <v>1900</v>
      </c>
      <c r="EE234" s="227" t="str">
        <f t="shared" si="209"/>
        <v/>
      </c>
      <c r="EF234" s="227" t="str">
        <f t="shared" si="179"/>
        <v/>
      </c>
      <c r="EG234" s="227" t="str">
        <f t="shared" si="210"/>
        <v/>
      </c>
      <c r="EI234" s="227" t="str">
        <f t="shared" si="211"/>
        <v/>
      </c>
      <c r="EJ234" s="227" t="str">
        <f t="shared" si="180"/>
        <v/>
      </c>
      <c r="EK234" s="227" t="str">
        <f t="shared" si="212"/>
        <v/>
      </c>
      <c r="EM234" s="227" t="str">
        <f t="shared" si="213"/>
        <v/>
      </c>
      <c r="EN234" s="227" t="str">
        <f t="shared" si="181"/>
        <v/>
      </c>
      <c r="EO234" s="227" t="str">
        <f t="shared" si="214"/>
        <v/>
      </c>
      <c r="EQ234" s="227" t="str">
        <f t="shared" si="215"/>
        <v/>
      </c>
      <c r="ER234" s="227" t="str">
        <f t="shared" si="182"/>
        <v/>
      </c>
      <c r="ES234" s="227" t="str">
        <f t="shared" si="216"/>
        <v/>
      </c>
    </row>
    <row r="235" spans="7:149" x14ac:dyDescent="0.25">
      <c r="G235" s="52"/>
      <c r="H235" s="52"/>
      <c r="I235" s="224" t="str">
        <f t="shared" si="183"/>
        <v/>
      </c>
      <c r="J235" s="224" t="str">
        <f t="shared" si="184"/>
        <v/>
      </c>
      <c r="K235" s="52"/>
      <c r="L235" s="224" t="str">
        <f>IF(P235="","",IF(ISNUMBER(MATCH(P235,$P$6:P234,0)),"",Y235))</f>
        <v/>
      </c>
      <c r="M235" s="224" t="str">
        <f>IF(Q235="","",IF(ISNUMBER(MATCH(Q235,$Q$6:Q234,0)),"",Y235))</f>
        <v/>
      </c>
      <c r="N235" s="224" t="str">
        <f>IF(R235="","",IF(ISNUMBER(MATCH(R235,$R$6:R234,0)),"",Y235))</f>
        <v/>
      </c>
      <c r="O235" s="224" t="str">
        <f>IF(S235="","",IF(ISNUMBER(MATCH(S235,$S$6:S234,0)),"",Y235))</f>
        <v/>
      </c>
      <c r="P235" s="224" t="str">
        <f t="shared" si="185"/>
        <v/>
      </c>
      <c r="Q235" s="224" t="str">
        <f t="shared" si="186"/>
        <v/>
      </c>
      <c r="R235" s="224" t="str">
        <f t="shared" si="187"/>
        <v/>
      </c>
      <c r="S235" s="224" t="str">
        <f t="shared" si="188"/>
        <v/>
      </c>
      <c r="T235" s="175" t="str">
        <f t="shared" si="189"/>
        <v/>
      </c>
      <c r="U235" s="175" t="str">
        <f t="shared" si="190"/>
        <v/>
      </c>
      <c r="V235" s="175" t="str">
        <f t="shared" si="191"/>
        <v/>
      </c>
      <c r="W235" s="175" t="str">
        <f t="shared" si="192"/>
        <v/>
      </c>
      <c r="X235" s="52"/>
      <c r="Y235" s="248"/>
      <c r="Z235" s="186"/>
      <c r="AA235" s="187"/>
      <c r="AB235" s="187"/>
      <c r="AC235" s="187"/>
      <c r="AD235" s="187"/>
      <c r="AE235" s="187"/>
      <c r="AF235" s="187"/>
      <c r="AG235" s="187"/>
      <c r="AH235" s="187"/>
      <c r="AI235" s="187"/>
      <c r="AJ235" s="187"/>
      <c r="AK235" s="187"/>
      <c r="AL235" s="187"/>
      <c r="AM235" s="187"/>
      <c r="AN235" s="187"/>
      <c r="AO235" s="187"/>
      <c r="AP235" s="187"/>
      <c r="AQ235" s="187"/>
      <c r="AR235" s="187"/>
      <c r="AS235" s="187"/>
      <c r="AT235" s="187"/>
      <c r="AU235" s="187"/>
      <c r="AV235" s="187"/>
      <c r="AW235" s="187"/>
      <c r="AX235" s="187"/>
      <c r="AY235" s="187"/>
      <c r="AZ235" s="187"/>
      <c r="BA235" s="187"/>
      <c r="BB235" s="187"/>
      <c r="BC235" s="187"/>
      <c r="BD235" s="187"/>
      <c r="BE235" s="187"/>
      <c r="BF235" s="187"/>
      <c r="BG235" s="187"/>
      <c r="BH235" s="187"/>
      <c r="BI235" s="187"/>
      <c r="BJ235" s="187"/>
      <c r="BK235" s="187"/>
      <c r="BL235" s="187"/>
      <c r="BM235" s="187"/>
      <c r="BN235" s="187"/>
      <c r="BO235" s="187"/>
      <c r="BP235" s="187"/>
      <c r="BQ235" s="187"/>
      <c r="BR235" s="187"/>
      <c r="BS235" s="187"/>
      <c r="BT235" s="187"/>
      <c r="BU235" s="187"/>
      <c r="BV235" s="187"/>
      <c r="BW235" s="187"/>
      <c r="BX235" s="187"/>
      <c r="BY235" s="227"/>
      <c r="BZ235" s="227"/>
      <c r="CA235" s="227"/>
      <c r="CB235" s="227"/>
      <c r="CC235" s="227"/>
      <c r="CD235" s="224"/>
      <c r="CE235" s="224"/>
      <c r="CF235" s="224"/>
      <c r="CG235" s="224"/>
      <c r="CH235" s="224"/>
      <c r="CJ235" s="252" t="str">
        <f t="shared" si="193"/>
        <v/>
      </c>
      <c r="CK235" s="253" t="str">
        <f>IF(CL235="","",IF(ISNUMBER(MATCH(CL235,$CL$6:CL234,0)),"",CJ235))</f>
        <v/>
      </c>
      <c r="CL235" s="181" t="str">
        <f t="shared" si="194"/>
        <v/>
      </c>
      <c r="CM235" s="175" t="str">
        <f t="shared" si="195"/>
        <v/>
      </c>
      <c r="CN235" s="175" t="str">
        <f t="shared" si="196"/>
        <v/>
      </c>
      <c r="CO235" s="175" t="str">
        <f t="shared" si="197"/>
        <v/>
      </c>
      <c r="CP235" s="59"/>
      <c r="CQ235" s="60"/>
      <c r="CR235" s="181" t="str">
        <f>IF(CS235="","",IF(ISNUMBER(MATCH(CS235,$CS$6:CS234,0)),"",CJ235))</f>
        <v/>
      </c>
      <c r="CS235" s="181" t="str">
        <f t="shared" si="175"/>
        <v/>
      </c>
      <c r="CT235" s="177" t="str">
        <f t="shared" si="198"/>
        <v/>
      </c>
      <c r="CU235" s="177" t="str">
        <f t="shared" si="199"/>
        <v/>
      </c>
      <c r="CV235" s="256" t="str">
        <f>IF(CW235="","",IF(ISNUMBER(MATCH(CW235,$CW$6:CW234,0)),"",CJ235))</f>
        <v/>
      </c>
      <c r="CW235" s="181" t="str">
        <f t="shared" si="176"/>
        <v/>
      </c>
      <c r="CX235" s="178" t="str">
        <f t="shared" si="200"/>
        <v/>
      </c>
      <c r="CY235" s="178" t="str">
        <f t="shared" si="201"/>
        <v/>
      </c>
      <c r="CZ235" s="184" t="str">
        <f t="shared" si="202"/>
        <v/>
      </c>
      <c r="DA235" s="68"/>
      <c r="DB235" s="69"/>
      <c r="DC235" s="181" t="str">
        <f>IF(DE235="","",IF(ISNUMBER(MATCH(DE235,$DE$6:DE234,0)),"",CJ235))</f>
        <v/>
      </c>
      <c r="DD235" s="181" t="str">
        <f t="shared" si="219"/>
        <v/>
      </c>
      <c r="DE235" s="181" t="str">
        <f t="shared" si="219"/>
        <v/>
      </c>
      <c r="DF235" s="177" t="str">
        <f t="shared" si="203"/>
        <v/>
      </c>
      <c r="DG235" s="185" t="str">
        <f t="shared" si="204"/>
        <v/>
      </c>
      <c r="DH235" s="77"/>
      <c r="DI235" s="69"/>
      <c r="DJ235" s="181" t="str">
        <f>IF(DL235="","",IF(ISNUMBER(MATCH(DL235,$DL$6:DL234,0)),"",CJ235))</f>
        <v/>
      </c>
      <c r="DK235" s="181" t="str">
        <f t="shared" si="220"/>
        <v/>
      </c>
      <c r="DL235" s="181" t="str">
        <f t="shared" si="220"/>
        <v/>
      </c>
      <c r="DM235" s="177" t="str">
        <f t="shared" si="205"/>
        <v/>
      </c>
      <c r="DN235" s="177" t="str">
        <f t="shared" si="206"/>
        <v/>
      </c>
      <c r="DO235" s="181" t="str">
        <f t="shared" si="177"/>
        <v/>
      </c>
      <c r="DP235" s="51"/>
      <c r="DQ235" s="51"/>
      <c r="DR235" s="51"/>
      <c r="EA235" s="227">
        <f t="shared" si="207"/>
        <v>0</v>
      </c>
      <c r="EB235" s="227">
        <f t="shared" si="178"/>
        <v>1</v>
      </c>
      <c r="EC235" s="227">
        <f t="shared" si="208"/>
        <v>1900</v>
      </c>
      <c r="EE235" s="227" t="str">
        <f t="shared" si="209"/>
        <v/>
      </c>
      <c r="EF235" s="227" t="str">
        <f t="shared" si="179"/>
        <v/>
      </c>
      <c r="EG235" s="227" t="str">
        <f t="shared" si="210"/>
        <v/>
      </c>
      <c r="EI235" s="227" t="str">
        <f t="shared" si="211"/>
        <v/>
      </c>
      <c r="EJ235" s="227" t="str">
        <f t="shared" si="180"/>
        <v/>
      </c>
      <c r="EK235" s="227" t="str">
        <f t="shared" si="212"/>
        <v/>
      </c>
      <c r="EM235" s="227" t="str">
        <f t="shared" si="213"/>
        <v/>
      </c>
      <c r="EN235" s="227" t="str">
        <f t="shared" si="181"/>
        <v/>
      </c>
      <c r="EO235" s="227" t="str">
        <f t="shared" si="214"/>
        <v/>
      </c>
      <c r="EQ235" s="227" t="str">
        <f t="shared" si="215"/>
        <v/>
      </c>
      <c r="ER235" s="227" t="str">
        <f t="shared" si="182"/>
        <v/>
      </c>
      <c r="ES235" s="227" t="str">
        <f t="shared" si="216"/>
        <v/>
      </c>
    </row>
    <row r="236" spans="7:149" x14ac:dyDescent="0.25">
      <c r="G236" s="52"/>
      <c r="H236" s="52"/>
      <c r="I236" s="224" t="str">
        <f t="shared" si="183"/>
        <v/>
      </c>
      <c r="J236" s="224" t="str">
        <f t="shared" si="184"/>
        <v/>
      </c>
      <c r="K236" s="52"/>
      <c r="L236" s="224" t="str">
        <f>IF(P236="","",IF(ISNUMBER(MATCH(P236,$P$6:P235,0)),"",Y236))</f>
        <v/>
      </c>
      <c r="M236" s="224" t="str">
        <f>IF(Q236="","",IF(ISNUMBER(MATCH(Q236,$Q$6:Q235,0)),"",Y236))</f>
        <v/>
      </c>
      <c r="N236" s="224" t="str">
        <f>IF(R236="","",IF(ISNUMBER(MATCH(R236,$R$6:R235,0)),"",Y236))</f>
        <v/>
      </c>
      <c r="O236" s="224" t="str">
        <f>IF(S236="","",IF(ISNUMBER(MATCH(S236,$S$6:S235,0)),"",Y236))</f>
        <v/>
      </c>
      <c r="P236" s="224" t="str">
        <f t="shared" si="185"/>
        <v/>
      </c>
      <c r="Q236" s="224" t="str">
        <f t="shared" si="186"/>
        <v/>
      </c>
      <c r="R236" s="224" t="str">
        <f t="shared" si="187"/>
        <v/>
      </c>
      <c r="S236" s="224" t="str">
        <f t="shared" si="188"/>
        <v/>
      </c>
      <c r="T236" s="175" t="str">
        <f t="shared" si="189"/>
        <v/>
      </c>
      <c r="U236" s="175" t="str">
        <f t="shared" si="190"/>
        <v/>
      </c>
      <c r="V236" s="175" t="str">
        <f t="shared" si="191"/>
        <v/>
      </c>
      <c r="W236" s="175" t="str">
        <f t="shared" si="192"/>
        <v/>
      </c>
      <c r="X236" s="52"/>
      <c r="Y236" s="248"/>
      <c r="Z236" s="186"/>
      <c r="AA236" s="187"/>
      <c r="AB236" s="187"/>
      <c r="AC236" s="187"/>
      <c r="AD236" s="187"/>
      <c r="AE236" s="187"/>
      <c r="AF236" s="187"/>
      <c r="AG236" s="187"/>
      <c r="AH236" s="187"/>
      <c r="AI236" s="187"/>
      <c r="AJ236" s="187"/>
      <c r="AK236" s="187"/>
      <c r="AL236" s="187"/>
      <c r="AM236" s="187"/>
      <c r="AN236" s="187"/>
      <c r="AO236" s="187"/>
      <c r="AP236" s="187"/>
      <c r="AQ236" s="187"/>
      <c r="AR236" s="187"/>
      <c r="AS236" s="187"/>
      <c r="AT236" s="187"/>
      <c r="AU236" s="187"/>
      <c r="AV236" s="187"/>
      <c r="AW236" s="187"/>
      <c r="AX236" s="187"/>
      <c r="AY236" s="187"/>
      <c r="AZ236" s="187"/>
      <c r="BA236" s="187"/>
      <c r="BB236" s="187"/>
      <c r="BC236" s="187"/>
      <c r="BD236" s="187"/>
      <c r="BE236" s="187"/>
      <c r="BF236" s="187"/>
      <c r="BG236" s="187"/>
      <c r="BH236" s="187"/>
      <c r="BI236" s="187"/>
      <c r="BJ236" s="187"/>
      <c r="BK236" s="187"/>
      <c r="BL236" s="187"/>
      <c r="BM236" s="187"/>
      <c r="BN236" s="187"/>
      <c r="BO236" s="187"/>
      <c r="BP236" s="187"/>
      <c r="BQ236" s="187"/>
      <c r="BR236" s="187"/>
      <c r="BS236" s="187"/>
      <c r="BT236" s="187"/>
      <c r="BU236" s="187"/>
      <c r="BV236" s="187"/>
      <c r="BW236" s="187"/>
      <c r="BX236" s="187"/>
      <c r="BY236" s="227"/>
      <c r="BZ236" s="227"/>
      <c r="CA236" s="227"/>
      <c r="CB236" s="227"/>
      <c r="CC236" s="227"/>
      <c r="CD236" s="224"/>
      <c r="CE236" s="224"/>
      <c r="CF236" s="224"/>
      <c r="CG236" s="224"/>
      <c r="CH236" s="224"/>
      <c r="CJ236" s="252" t="str">
        <f t="shared" si="193"/>
        <v/>
      </c>
      <c r="CK236" s="253" t="str">
        <f>IF(CL236="","",IF(ISNUMBER(MATCH(CL236,$CL$6:CL235,0)),"",CJ236))</f>
        <v/>
      </c>
      <c r="CL236" s="181" t="str">
        <f t="shared" si="194"/>
        <v/>
      </c>
      <c r="CM236" s="175" t="str">
        <f t="shared" si="195"/>
        <v/>
      </c>
      <c r="CN236" s="175" t="str">
        <f t="shared" si="196"/>
        <v/>
      </c>
      <c r="CO236" s="175" t="str">
        <f t="shared" si="197"/>
        <v/>
      </c>
      <c r="CP236" s="59"/>
      <c r="CQ236" s="60"/>
      <c r="CR236" s="181" t="str">
        <f>IF(CS236="","",IF(ISNUMBER(MATCH(CS236,$CS$6:CS235,0)),"",CJ236))</f>
        <v/>
      </c>
      <c r="CS236" s="181" t="str">
        <f t="shared" si="175"/>
        <v/>
      </c>
      <c r="CT236" s="177" t="str">
        <f t="shared" si="198"/>
        <v/>
      </c>
      <c r="CU236" s="177" t="str">
        <f t="shared" si="199"/>
        <v/>
      </c>
      <c r="CV236" s="256" t="str">
        <f>IF(CW236="","",IF(ISNUMBER(MATCH(CW236,$CW$6:CW235,0)),"",CJ236))</f>
        <v/>
      </c>
      <c r="CW236" s="181" t="str">
        <f t="shared" si="176"/>
        <v/>
      </c>
      <c r="CX236" s="178" t="str">
        <f t="shared" si="200"/>
        <v/>
      </c>
      <c r="CY236" s="178" t="str">
        <f t="shared" si="201"/>
        <v/>
      </c>
      <c r="CZ236" s="184" t="str">
        <f t="shared" si="202"/>
        <v/>
      </c>
      <c r="DA236" s="68"/>
      <c r="DB236" s="69"/>
      <c r="DC236" s="181" t="str">
        <f>IF(DE236="","",IF(ISNUMBER(MATCH(DE236,$DE$6:DE235,0)),"",CJ236))</f>
        <v/>
      </c>
      <c r="DD236" s="181" t="str">
        <f t="shared" si="219"/>
        <v/>
      </c>
      <c r="DE236" s="181" t="str">
        <f t="shared" si="219"/>
        <v/>
      </c>
      <c r="DF236" s="177" t="str">
        <f t="shared" si="203"/>
        <v/>
      </c>
      <c r="DG236" s="185" t="str">
        <f t="shared" si="204"/>
        <v/>
      </c>
      <c r="DH236" s="77"/>
      <c r="DI236" s="69"/>
      <c r="DJ236" s="181" t="str">
        <f>IF(DL236="","",IF(ISNUMBER(MATCH(DL236,$DL$6:DL235,0)),"",CJ236))</f>
        <v/>
      </c>
      <c r="DK236" s="181" t="str">
        <f t="shared" si="220"/>
        <v/>
      </c>
      <c r="DL236" s="181" t="str">
        <f t="shared" si="220"/>
        <v/>
      </c>
      <c r="DM236" s="177" t="str">
        <f t="shared" si="205"/>
        <v/>
      </c>
      <c r="DN236" s="177" t="str">
        <f t="shared" si="206"/>
        <v/>
      </c>
      <c r="DO236" s="181" t="str">
        <f t="shared" si="177"/>
        <v/>
      </c>
      <c r="DP236" s="51"/>
      <c r="DQ236" s="51"/>
      <c r="DR236" s="51"/>
      <c r="EA236" s="227">
        <f t="shared" si="207"/>
        <v>0</v>
      </c>
      <c r="EB236" s="227">
        <f t="shared" si="178"/>
        <v>1</v>
      </c>
      <c r="EC236" s="227">
        <f t="shared" si="208"/>
        <v>1900</v>
      </c>
      <c r="EE236" s="227" t="str">
        <f t="shared" si="209"/>
        <v/>
      </c>
      <c r="EF236" s="227" t="str">
        <f t="shared" si="179"/>
        <v/>
      </c>
      <c r="EG236" s="227" t="str">
        <f t="shared" si="210"/>
        <v/>
      </c>
      <c r="EI236" s="227" t="str">
        <f t="shared" si="211"/>
        <v/>
      </c>
      <c r="EJ236" s="227" t="str">
        <f t="shared" si="180"/>
        <v/>
      </c>
      <c r="EK236" s="227" t="str">
        <f t="shared" si="212"/>
        <v/>
      </c>
      <c r="EM236" s="227" t="str">
        <f t="shared" si="213"/>
        <v/>
      </c>
      <c r="EN236" s="227" t="str">
        <f t="shared" si="181"/>
        <v/>
      </c>
      <c r="EO236" s="227" t="str">
        <f t="shared" si="214"/>
        <v/>
      </c>
      <c r="EQ236" s="227" t="str">
        <f t="shared" si="215"/>
        <v/>
      </c>
      <c r="ER236" s="227" t="str">
        <f t="shared" si="182"/>
        <v/>
      </c>
      <c r="ES236" s="227" t="str">
        <f t="shared" si="216"/>
        <v/>
      </c>
    </row>
    <row r="237" spans="7:149" x14ac:dyDescent="0.25">
      <c r="G237" s="52"/>
      <c r="H237" s="52"/>
      <c r="I237" s="224" t="str">
        <f t="shared" si="183"/>
        <v/>
      </c>
      <c r="J237" s="224" t="str">
        <f t="shared" si="184"/>
        <v/>
      </c>
      <c r="K237" s="52"/>
      <c r="L237" s="224" t="str">
        <f>IF(P237="","",IF(ISNUMBER(MATCH(P237,$P$6:P236,0)),"",Y237))</f>
        <v/>
      </c>
      <c r="M237" s="224" t="str">
        <f>IF(Q237="","",IF(ISNUMBER(MATCH(Q237,$Q$6:Q236,0)),"",Y237))</f>
        <v/>
      </c>
      <c r="N237" s="224" t="str">
        <f>IF(R237="","",IF(ISNUMBER(MATCH(R237,$R$6:R236,0)),"",Y237))</f>
        <v/>
      </c>
      <c r="O237" s="224" t="str">
        <f>IF(S237="","",IF(ISNUMBER(MATCH(S237,$S$6:S236,0)),"",Y237))</f>
        <v/>
      </c>
      <c r="P237" s="224" t="str">
        <f t="shared" si="185"/>
        <v/>
      </c>
      <c r="Q237" s="224" t="str">
        <f t="shared" si="186"/>
        <v/>
      </c>
      <c r="R237" s="224" t="str">
        <f t="shared" si="187"/>
        <v/>
      </c>
      <c r="S237" s="224" t="str">
        <f t="shared" si="188"/>
        <v/>
      </c>
      <c r="T237" s="175" t="str">
        <f t="shared" si="189"/>
        <v/>
      </c>
      <c r="U237" s="175" t="str">
        <f t="shared" si="190"/>
        <v/>
      </c>
      <c r="V237" s="175" t="str">
        <f t="shared" si="191"/>
        <v/>
      </c>
      <c r="W237" s="175" t="str">
        <f t="shared" si="192"/>
        <v/>
      </c>
      <c r="X237" s="52"/>
      <c r="Y237" s="248"/>
      <c r="Z237" s="186"/>
      <c r="AA237" s="187"/>
      <c r="AB237" s="187"/>
      <c r="AC237" s="187"/>
      <c r="AD237" s="187"/>
      <c r="AE237" s="187"/>
      <c r="AF237" s="187"/>
      <c r="AG237" s="187"/>
      <c r="AH237" s="187"/>
      <c r="AI237" s="187"/>
      <c r="AJ237" s="187"/>
      <c r="AK237" s="187"/>
      <c r="AL237" s="187"/>
      <c r="AM237" s="187"/>
      <c r="AN237" s="187"/>
      <c r="AO237" s="187"/>
      <c r="AP237" s="187"/>
      <c r="AQ237" s="187"/>
      <c r="AR237" s="187"/>
      <c r="AS237" s="187"/>
      <c r="AT237" s="187"/>
      <c r="AU237" s="187"/>
      <c r="AV237" s="187"/>
      <c r="AW237" s="187"/>
      <c r="AX237" s="187"/>
      <c r="AY237" s="187"/>
      <c r="AZ237" s="187"/>
      <c r="BA237" s="187"/>
      <c r="BB237" s="187"/>
      <c r="BC237" s="187"/>
      <c r="BD237" s="187"/>
      <c r="BE237" s="187"/>
      <c r="BF237" s="187"/>
      <c r="BG237" s="187"/>
      <c r="BH237" s="187"/>
      <c r="BI237" s="187"/>
      <c r="BJ237" s="187"/>
      <c r="BK237" s="187"/>
      <c r="BL237" s="187"/>
      <c r="BM237" s="187"/>
      <c r="BN237" s="187"/>
      <c r="BO237" s="187"/>
      <c r="BP237" s="187"/>
      <c r="BQ237" s="187"/>
      <c r="BR237" s="187"/>
      <c r="BS237" s="187"/>
      <c r="BT237" s="187"/>
      <c r="BU237" s="187"/>
      <c r="BV237" s="187"/>
      <c r="BW237" s="187"/>
      <c r="BX237" s="187"/>
      <c r="BY237" s="227"/>
      <c r="BZ237" s="227"/>
      <c r="CA237" s="227"/>
      <c r="CB237" s="227"/>
      <c r="CC237" s="227"/>
      <c r="CD237" s="224"/>
      <c r="CE237" s="224"/>
      <c r="CF237" s="224"/>
      <c r="CG237" s="224"/>
      <c r="CH237" s="224"/>
      <c r="CJ237" s="252" t="str">
        <f t="shared" si="193"/>
        <v/>
      </c>
      <c r="CK237" s="253" t="str">
        <f>IF(CL237="","",IF(ISNUMBER(MATCH(CL237,$CL$6:CL236,0)),"",CJ237))</f>
        <v/>
      </c>
      <c r="CL237" s="181" t="str">
        <f t="shared" si="194"/>
        <v/>
      </c>
      <c r="CM237" s="175" t="str">
        <f t="shared" si="195"/>
        <v/>
      </c>
      <c r="CN237" s="175" t="str">
        <f t="shared" si="196"/>
        <v/>
      </c>
      <c r="CO237" s="175" t="str">
        <f t="shared" si="197"/>
        <v/>
      </c>
      <c r="CP237" s="59"/>
      <c r="CQ237" s="60"/>
      <c r="CR237" s="181" t="str">
        <f>IF(CS237="","",IF(ISNUMBER(MATCH(CS237,$CS$6:CS236,0)),"",CJ237))</f>
        <v/>
      </c>
      <c r="CS237" s="181" t="str">
        <f t="shared" si="175"/>
        <v/>
      </c>
      <c r="CT237" s="177" t="str">
        <f t="shared" si="198"/>
        <v/>
      </c>
      <c r="CU237" s="177" t="str">
        <f t="shared" si="199"/>
        <v/>
      </c>
      <c r="CV237" s="256" t="str">
        <f>IF(CW237="","",IF(ISNUMBER(MATCH(CW237,$CW$6:CW236,0)),"",CJ237))</f>
        <v/>
      </c>
      <c r="CW237" s="181" t="str">
        <f t="shared" si="176"/>
        <v/>
      </c>
      <c r="CX237" s="178" t="str">
        <f t="shared" si="200"/>
        <v/>
      </c>
      <c r="CY237" s="178" t="str">
        <f t="shared" si="201"/>
        <v/>
      </c>
      <c r="CZ237" s="184" t="str">
        <f t="shared" si="202"/>
        <v/>
      </c>
      <c r="DA237" s="68"/>
      <c r="DB237" s="69"/>
      <c r="DC237" s="181" t="str">
        <f>IF(DE237="","",IF(ISNUMBER(MATCH(DE237,$DE$6:DE236,0)),"",CJ237))</f>
        <v/>
      </c>
      <c r="DD237" s="181" t="str">
        <f t="shared" si="219"/>
        <v/>
      </c>
      <c r="DE237" s="181" t="str">
        <f t="shared" si="219"/>
        <v/>
      </c>
      <c r="DF237" s="177" t="str">
        <f t="shared" si="203"/>
        <v/>
      </c>
      <c r="DG237" s="185" t="str">
        <f t="shared" si="204"/>
        <v/>
      </c>
      <c r="DH237" s="77"/>
      <c r="DI237" s="69"/>
      <c r="DJ237" s="181" t="str">
        <f>IF(DL237="","",IF(ISNUMBER(MATCH(DL237,$DL$6:DL236,0)),"",CJ237))</f>
        <v/>
      </c>
      <c r="DK237" s="181" t="str">
        <f t="shared" si="220"/>
        <v/>
      </c>
      <c r="DL237" s="181" t="str">
        <f t="shared" si="220"/>
        <v/>
      </c>
      <c r="DM237" s="177" t="str">
        <f t="shared" si="205"/>
        <v/>
      </c>
      <c r="DN237" s="177" t="str">
        <f t="shared" si="206"/>
        <v/>
      </c>
      <c r="DO237" s="181" t="str">
        <f t="shared" si="177"/>
        <v/>
      </c>
      <c r="DP237" s="51"/>
      <c r="DQ237" s="51"/>
      <c r="DR237" s="51"/>
      <c r="EA237" s="227">
        <f t="shared" si="207"/>
        <v>0</v>
      </c>
      <c r="EB237" s="227">
        <f t="shared" si="178"/>
        <v>1</v>
      </c>
      <c r="EC237" s="227">
        <f t="shared" si="208"/>
        <v>1900</v>
      </c>
      <c r="EE237" s="227" t="str">
        <f t="shared" si="209"/>
        <v/>
      </c>
      <c r="EF237" s="227" t="str">
        <f t="shared" si="179"/>
        <v/>
      </c>
      <c r="EG237" s="227" t="str">
        <f t="shared" si="210"/>
        <v/>
      </c>
      <c r="EI237" s="227" t="str">
        <f t="shared" si="211"/>
        <v/>
      </c>
      <c r="EJ237" s="227" t="str">
        <f t="shared" si="180"/>
        <v/>
      </c>
      <c r="EK237" s="227" t="str">
        <f t="shared" si="212"/>
        <v/>
      </c>
      <c r="EM237" s="227" t="str">
        <f t="shared" si="213"/>
        <v/>
      </c>
      <c r="EN237" s="227" t="str">
        <f t="shared" si="181"/>
        <v/>
      </c>
      <c r="EO237" s="227" t="str">
        <f t="shared" si="214"/>
        <v/>
      </c>
      <c r="EQ237" s="227" t="str">
        <f t="shared" si="215"/>
        <v/>
      </c>
      <c r="ER237" s="227" t="str">
        <f t="shared" si="182"/>
        <v/>
      </c>
      <c r="ES237" s="227" t="str">
        <f t="shared" si="216"/>
        <v/>
      </c>
    </row>
    <row r="238" spans="7:149" x14ac:dyDescent="0.25">
      <c r="G238" s="52"/>
      <c r="H238" s="52"/>
      <c r="I238" s="224" t="str">
        <f t="shared" si="183"/>
        <v/>
      </c>
      <c r="J238" s="224" t="str">
        <f t="shared" si="184"/>
        <v/>
      </c>
      <c r="K238" s="52"/>
      <c r="L238" s="224" t="str">
        <f>IF(P238="","",IF(ISNUMBER(MATCH(P238,$P$6:P237,0)),"",Y238))</f>
        <v/>
      </c>
      <c r="M238" s="224" t="str">
        <f>IF(Q238="","",IF(ISNUMBER(MATCH(Q238,$Q$6:Q237,0)),"",Y238))</f>
        <v/>
      </c>
      <c r="N238" s="224" t="str">
        <f>IF(R238="","",IF(ISNUMBER(MATCH(R238,$R$6:R237,0)),"",Y238))</f>
        <v/>
      </c>
      <c r="O238" s="224" t="str">
        <f>IF(S238="","",IF(ISNUMBER(MATCH(S238,$S$6:S237,0)),"",Y238))</f>
        <v/>
      </c>
      <c r="P238" s="224" t="str">
        <f t="shared" si="185"/>
        <v/>
      </c>
      <c r="Q238" s="224" t="str">
        <f t="shared" si="186"/>
        <v/>
      </c>
      <c r="R238" s="224" t="str">
        <f t="shared" si="187"/>
        <v/>
      </c>
      <c r="S238" s="224" t="str">
        <f t="shared" si="188"/>
        <v/>
      </c>
      <c r="T238" s="175" t="str">
        <f t="shared" si="189"/>
        <v/>
      </c>
      <c r="U238" s="175" t="str">
        <f t="shared" si="190"/>
        <v/>
      </c>
      <c r="V238" s="175" t="str">
        <f t="shared" si="191"/>
        <v/>
      </c>
      <c r="W238" s="175" t="str">
        <f t="shared" si="192"/>
        <v/>
      </c>
      <c r="X238" s="52"/>
      <c r="Y238" s="248"/>
      <c r="Z238" s="186"/>
      <c r="AA238" s="187"/>
      <c r="AB238" s="187"/>
      <c r="AC238" s="187"/>
      <c r="AD238" s="187"/>
      <c r="AE238" s="187"/>
      <c r="AF238" s="187"/>
      <c r="AG238" s="187"/>
      <c r="AH238" s="187"/>
      <c r="AI238" s="187"/>
      <c r="AJ238" s="187"/>
      <c r="AK238" s="187"/>
      <c r="AL238" s="187"/>
      <c r="AM238" s="187"/>
      <c r="AN238" s="187"/>
      <c r="AO238" s="187"/>
      <c r="AP238" s="187"/>
      <c r="AQ238" s="187"/>
      <c r="AR238" s="187"/>
      <c r="AS238" s="187"/>
      <c r="AT238" s="187"/>
      <c r="AU238" s="187"/>
      <c r="AV238" s="187"/>
      <c r="AW238" s="187"/>
      <c r="AX238" s="187"/>
      <c r="AY238" s="187"/>
      <c r="AZ238" s="187"/>
      <c r="BA238" s="187"/>
      <c r="BB238" s="187"/>
      <c r="BC238" s="187"/>
      <c r="BD238" s="187"/>
      <c r="BE238" s="187"/>
      <c r="BF238" s="187"/>
      <c r="BG238" s="187"/>
      <c r="BH238" s="187"/>
      <c r="BI238" s="187"/>
      <c r="BJ238" s="187"/>
      <c r="BK238" s="187"/>
      <c r="BL238" s="187"/>
      <c r="BM238" s="187"/>
      <c r="BN238" s="187"/>
      <c r="BO238" s="187"/>
      <c r="BP238" s="187"/>
      <c r="BQ238" s="187"/>
      <c r="BR238" s="187"/>
      <c r="BS238" s="187"/>
      <c r="BT238" s="187"/>
      <c r="BU238" s="187"/>
      <c r="BV238" s="187"/>
      <c r="BW238" s="187"/>
      <c r="BX238" s="187"/>
      <c r="BY238" s="227"/>
      <c r="BZ238" s="227"/>
      <c r="CA238" s="227"/>
      <c r="CB238" s="227"/>
      <c r="CC238" s="227"/>
      <c r="CD238" s="224"/>
      <c r="CE238" s="224"/>
      <c r="CF238" s="224"/>
      <c r="CG238" s="224"/>
      <c r="CH238" s="224"/>
      <c r="CJ238" s="252" t="str">
        <f t="shared" si="193"/>
        <v/>
      </c>
      <c r="CK238" s="253" t="str">
        <f>IF(CL238="","",IF(ISNUMBER(MATCH(CL238,$CL$6:CL237,0)),"",CJ238))</f>
        <v/>
      </c>
      <c r="CL238" s="181" t="str">
        <f t="shared" si="194"/>
        <v/>
      </c>
      <c r="CM238" s="175" t="str">
        <f t="shared" si="195"/>
        <v/>
      </c>
      <c r="CN238" s="175" t="str">
        <f t="shared" si="196"/>
        <v/>
      </c>
      <c r="CO238" s="175" t="str">
        <f t="shared" si="197"/>
        <v/>
      </c>
      <c r="CP238" s="59"/>
      <c r="CQ238" s="60"/>
      <c r="CR238" s="181" t="str">
        <f>IF(CS238="","",IF(ISNUMBER(MATCH(CS238,$CS$6:CS237,0)),"",CJ238))</f>
        <v/>
      </c>
      <c r="CS238" s="181" t="str">
        <f t="shared" si="175"/>
        <v/>
      </c>
      <c r="CT238" s="177" t="str">
        <f t="shared" si="198"/>
        <v/>
      </c>
      <c r="CU238" s="177" t="str">
        <f t="shared" si="199"/>
        <v/>
      </c>
      <c r="CV238" s="256" t="str">
        <f>IF(CW238="","",IF(ISNUMBER(MATCH(CW238,$CW$6:CW237,0)),"",CJ238))</f>
        <v/>
      </c>
      <c r="CW238" s="181" t="str">
        <f t="shared" si="176"/>
        <v/>
      </c>
      <c r="CX238" s="178" t="str">
        <f t="shared" si="200"/>
        <v/>
      </c>
      <c r="CY238" s="178" t="str">
        <f t="shared" si="201"/>
        <v/>
      </c>
      <c r="CZ238" s="184" t="str">
        <f t="shared" si="202"/>
        <v/>
      </c>
      <c r="DA238" s="68"/>
      <c r="DB238" s="69"/>
      <c r="DC238" s="181" t="str">
        <f>IF(DE238="","",IF(ISNUMBER(MATCH(DE238,$DE$6:DE237,0)),"",CJ238))</f>
        <v/>
      </c>
      <c r="DD238" s="181" t="str">
        <f t="shared" si="219"/>
        <v/>
      </c>
      <c r="DE238" s="181" t="str">
        <f t="shared" si="219"/>
        <v/>
      </c>
      <c r="DF238" s="177" t="str">
        <f t="shared" si="203"/>
        <v/>
      </c>
      <c r="DG238" s="185" t="str">
        <f t="shared" si="204"/>
        <v/>
      </c>
      <c r="DH238" s="77"/>
      <c r="DI238" s="69"/>
      <c r="DJ238" s="181" t="str">
        <f>IF(DL238="","",IF(ISNUMBER(MATCH(DL238,$DL$6:DL237,0)),"",CJ238))</f>
        <v/>
      </c>
      <c r="DK238" s="181" t="str">
        <f t="shared" si="220"/>
        <v/>
      </c>
      <c r="DL238" s="181" t="str">
        <f t="shared" si="220"/>
        <v/>
      </c>
      <c r="DM238" s="177" t="str">
        <f t="shared" si="205"/>
        <v/>
      </c>
      <c r="DN238" s="177" t="str">
        <f t="shared" si="206"/>
        <v/>
      </c>
      <c r="DO238" s="181" t="str">
        <f t="shared" si="177"/>
        <v/>
      </c>
      <c r="DP238" s="51"/>
      <c r="DQ238" s="51"/>
      <c r="DR238" s="51"/>
      <c r="EA238" s="227">
        <f t="shared" si="207"/>
        <v>0</v>
      </c>
      <c r="EB238" s="227">
        <f t="shared" si="178"/>
        <v>1</v>
      </c>
      <c r="EC238" s="227">
        <f t="shared" si="208"/>
        <v>1900</v>
      </c>
      <c r="EE238" s="227" t="str">
        <f t="shared" si="209"/>
        <v/>
      </c>
      <c r="EF238" s="227" t="str">
        <f t="shared" si="179"/>
        <v/>
      </c>
      <c r="EG238" s="227" t="str">
        <f t="shared" si="210"/>
        <v/>
      </c>
      <c r="EI238" s="227" t="str">
        <f t="shared" si="211"/>
        <v/>
      </c>
      <c r="EJ238" s="227" t="str">
        <f t="shared" si="180"/>
        <v/>
      </c>
      <c r="EK238" s="227" t="str">
        <f t="shared" si="212"/>
        <v/>
      </c>
      <c r="EM238" s="227" t="str">
        <f t="shared" si="213"/>
        <v/>
      </c>
      <c r="EN238" s="227" t="str">
        <f t="shared" si="181"/>
        <v/>
      </c>
      <c r="EO238" s="227" t="str">
        <f t="shared" si="214"/>
        <v/>
      </c>
      <c r="EQ238" s="227" t="str">
        <f t="shared" si="215"/>
        <v/>
      </c>
      <c r="ER238" s="227" t="str">
        <f t="shared" si="182"/>
        <v/>
      </c>
      <c r="ES238" s="227" t="str">
        <f t="shared" si="216"/>
        <v/>
      </c>
    </row>
    <row r="239" spans="7:149" x14ac:dyDescent="0.25">
      <c r="G239" s="52"/>
      <c r="H239" s="52"/>
      <c r="I239" s="224" t="str">
        <f t="shared" si="183"/>
        <v/>
      </c>
      <c r="J239" s="224" t="str">
        <f t="shared" si="184"/>
        <v/>
      </c>
      <c r="K239" s="52"/>
      <c r="L239" s="224" t="str">
        <f>IF(P239="","",IF(ISNUMBER(MATCH(P239,$P$6:P238,0)),"",Y239))</f>
        <v/>
      </c>
      <c r="M239" s="224" t="str">
        <f>IF(Q239="","",IF(ISNUMBER(MATCH(Q239,$Q$6:Q238,0)),"",Y239))</f>
        <v/>
      </c>
      <c r="N239" s="224" t="str">
        <f>IF(R239="","",IF(ISNUMBER(MATCH(R239,$R$6:R238,0)),"",Y239))</f>
        <v/>
      </c>
      <c r="O239" s="224" t="str">
        <f>IF(S239="","",IF(ISNUMBER(MATCH(S239,$S$6:S238,0)),"",Y239))</f>
        <v/>
      </c>
      <c r="P239" s="224" t="str">
        <f t="shared" si="185"/>
        <v/>
      </c>
      <c r="Q239" s="224" t="str">
        <f t="shared" si="186"/>
        <v/>
      </c>
      <c r="R239" s="224" t="str">
        <f t="shared" si="187"/>
        <v/>
      </c>
      <c r="S239" s="224" t="str">
        <f t="shared" si="188"/>
        <v/>
      </c>
      <c r="T239" s="175" t="str">
        <f t="shared" si="189"/>
        <v/>
      </c>
      <c r="U239" s="175" t="str">
        <f t="shared" si="190"/>
        <v/>
      </c>
      <c r="V239" s="175" t="str">
        <f t="shared" si="191"/>
        <v/>
      </c>
      <c r="W239" s="175" t="str">
        <f t="shared" si="192"/>
        <v/>
      </c>
      <c r="X239" s="52"/>
      <c r="Y239" s="248"/>
      <c r="Z239" s="186"/>
      <c r="AA239" s="187"/>
      <c r="AB239" s="187"/>
      <c r="AC239" s="187"/>
      <c r="AD239" s="187"/>
      <c r="AE239" s="187"/>
      <c r="AF239" s="187"/>
      <c r="AG239" s="187"/>
      <c r="AH239" s="187"/>
      <c r="AI239" s="187"/>
      <c r="AJ239" s="187"/>
      <c r="AK239" s="187"/>
      <c r="AL239" s="187"/>
      <c r="AM239" s="187"/>
      <c r="AN239" s="187"/>
      <c r="AO239" s="187"/>
      <c r="AP239" s="187"/>
      <c r="AQ239" s="187"/>
      <c r="AR239" s="187"/>
      <c r="AS239" s="187"/>
      <c r="AT239" s="187"/>
      <c r="AU239" s="187"/>
      <c r="AV239" s="187"/>
      <c r="AW239" s="187"/>
      <c r="AX239" s="187"/>
      <c r="AY239" s="187"/>
      <c r="AZ239" s="187"/>
      <c r="BA239" s="187"/>
      <c r="BB239" s="187"/>
      <c r="BC239" s="187"/>
      <c r="BD239" s="187"/>
      <c r="BE239" s="187"/>
      <c r="BF239" s="187"/>
      <c r="BG239" s="187"/>
      <c r="BH239" s="187"/>
      <c r="BI239" s="187"/>
      <c r="BJ239" s="187"/>
      <c r="BK239" s="187"/>
      <c r="BL239" s="187"/>
      <c r="BM239" s="187"/>
      <c r="BN239" s="187"/>
      <c r="BO239" s="187"/>
      <c r="BP239" s="187"/>
      <c r="BQ239" s="187"/>
      <c r="BR239" s="187"/>
      <c r="BS239" s="187"/>
      <c r="BT239" s="187"/>
      <c r="BU239" s="187"/>
      <c r="BV239" s="187"/>
      <c r="BW239" s="187"/>
      <c r="BX239" s="187"/>
      <c r="BY239" s="227"/>
      <c r="BZ239" s="227"/>
      <c r="CA239" s="227"/>
      <c r="CB239" s="227"/>
      <c r="CC239" s="227"/>
      <c r="CD239" s="224"/>
      <c r="CE239" s="224"/>
      <c r="CF239" s="224"/>
      <c r="CG239" s="224"/>
      <c r="CH239" s="224"/>
      <c r="CJ239" s="252" t="str">
        <f t="shared" si="193"/>
        <v/>
      </c>
      <c r="CK239" s="253" t="str">
        <f>IF(CL239="","",IF(ISNUMBER(MATCH(CL239,$CL$6:CL238,0)),"",CJ239))</f>
        <v/>
      </c>
      <c r="CL239" s="181" t="str">
        <f t="shared" si="194"/>
        <v/>
      </c>
      <c r="CM239" s="175" t="str">
        <f t="shared" si="195"/>
        <v/>
      </c>
      <c r="CN239" s="175" t="str">
        <f t="shared" si="196"/>
        <v/>
      </c>
      <c r="CO239" s="175" t="str">
        <f t="shared" si="197"/>
        <v/>
      </c>
      <c r="CP239" s="59"/>
      <c r="CQ239" s="60"/>
      <c r="CR239" s="181" t="str">
        <f>IF(CS239="","",IF(ISNUMBER(MATCH(CS239,$CS$6:CS238,0)),"",CJ239))</f>
        <v/>
      </c>
      <c r="CS239" s="181" t="str">
        <f t="shared" si="175"/>
        <v/>
      </c>
      <c r="CT239" s="177" t="str">
        <f t="shared" si="198"/>
        <v/>
      </c>
      <c r="CU239" s="177" t="str">
        <f t="shared" si="199"/>
        <v/>
      </c>
      <c r="CV239" s="256" t="str">
        <f>IF(CW239="","",IF(ISNUMBER(MATCH(CW239,$CW$6:CW238,0)),"",CJ239))</f>
        <v/>
      </c>
      <c r="CW239" s="181" t="str">
        <f t="shared" si="176"/>
        <v/>
      </c>
      <c r="CX239" s="178" t="str">
        <f t="shared" si="200"/>
        <v/>
      </c>
      <c r="CY239" s="178" t="str">
        <f t="shared" si="201"/>
        <v/>
      </c>
      <c r="CZ239" s="184" t="str">
        <f t="shared" si="202"/>
        <v/>
      </c>
      <c r="DA239" s="68"/>
      <c r="DB239" s="69"/>
      <c r="DC239" s="181" t="str">
        <f>IF(DE239="","",IF(ISNUMBER(MATCH(DE239,$DE$6:DE238,0)),"",CJ239))</f>
        <v/>
      </c>
      <c r="DD239" s="181" t="str">
        <f t="shared" si="219"/>
        <v/>
      </c>
      <c r="DE239" s="181" t="str">
        <f t="shared" si="219"/>
        <v/>
      </c>
      <c r="DF239" s="177" t="str">
        <f t="shared" si="203"/>
        <v/>
      </c>
      <c r="DG239" s="185" t="str">
        <f t="shared" si="204"/>
        <v/>
      </c>
      <c r="DH239" s="77"/>
      <c r="DI239" s="69"/>
      <c r="DJ239" s="181" t="str">
        <f>IF(DL239="","",IF(ISNUMBER(MATCH(DL239,$DL$6:DL238,0)),"",CJ239))</f>
        <v/>
      </c>
      <c r="DK239" s="181" t="str">
        <f t="shared" si="220"/>
        <v/>
      </c>
      <c r="DL239" s="181" t="str">
        <f t="shared" si="220"/>
        <v/>
      </c>
      <c r="DM239" s="177" t="str">
        <f t="shared" si="205"/>
        <v/>
      </c>
      <c r="DN239" s="177" t="str">
        <f t="shared" si="206"/>
        <v/>
      </c>
      <c r="DO239" s="181" t="str">
        <f t="shared" si="177"/>
        <v/>
      </c>
      <c r="DP239" s="51"/>
      <c r="DQ239" s="51"/>
      <c r="DR239" s="51"/>
      <c r="EA239" s="227">
        <f t="shared" si="207"/>
        <v>0</v>
      </c>
      <c r="EB239" s="227">
        <f t="shared" si="178"/>
        <v>1</v>
      </c>
      <c r="EC239" s="227">
        <f t="shared" si="208"/>
        <v>1900</v>
      </c>
      <c r="EE239" s="227" t="str">
        <f t="shared" si="209"/>
        <v/>
      </c>
      <c r="EF239" s="227" t="str">
        <f t="shared" si="179"/>
        <v/>
      </c>
      <c r="EG239" s="227" t="str">
        <f t="shared" si="210"/>
        <v/>
      </c>
      <c r="EI239" s="227" t="str">
        <f t="shared" si="211"/>
        <v/>
      </c>
      <c r="EJ239" s="227" t="str">
        <f t="shared" si="180"/>
        <v/>
      </c>
      <c r="EK239" s="227" t="str">
        <f t="shared" si="212"/>
        <v/>
      </c>
      <c r="EM239" s="227" t="str">
        <f t="shared" si="213"/>
        <v/>
      </c>
      <c r="EN239" s="227" t="str">
        <f t="shared" si="181"/>
        <v/>
      </c>
      <c r="EO239" s="227" t="str">
        <f t="shared" si="214"/>
        <v/>
      </c>
      <c r="EQ239" s="227" t="str">
        <f t="shared" si="215"/>
        <v/>
      </c>
      <c r="ER239" s="227" t="str">
        <f t="shared" si="182"/>
        <v/>
      </c>
      <c r="ES239" s="227" t="str">
        <f t="shared" si="216"/>
        <v/>
      </c>
    </row>
    <row r="240" spans="7:149" x14ac:dyDescent="0.25">
      <c r="G240" s="52"/>
      <c r="H240" s="52"/>
      <c r="I240" s="224" t="str">
        <f t="shared" si="183"/>
        <v/>
      </c>
      <c r="J240" s="224" t="str">
        <f t="shared" si="184"/>
        <v/>
      </c>
      <c r="K240" s="52"/>
      <c r="L240" s="224" t="str">
        <f>IF(P240="","",IF(ISNUMBER(MATCH(P240,$P$6:P239,0)),"",Y240))</f>
        <v/>
      </c>
      <c r="M240" s="224" t="str">
        <f>IF(Q240="","",IF(ISNUMBER(MATCH(Q240,$Q$6:Q239,0)),"",Y240))</f>
        <v/>
      </c>
      <c r="N240" s="224" t="str">
        <f>IF(R240="","",IF(ISNUMBER(MATCH(R240,$R$6:R239,0)),"",Y240))</f>
        <v/>
      </c>
      <c r="O240" s="224" t="str">
        <f>IF(S240="","",IF(ISNUMBER(MATCH(S240,$S$6:S239,0)),"",Y240))</f>
        <v/>
      </c>
      <c r="P240" s="224" t="str">
        <f t="shared" si="185"/>
        <v/>
      </c>
      <c r="Q240" s="224" t="str">
        <f t="shared" si="186"/>
        <v/>
      </c>
      <c r="R240" s="224" t="str">
        <f t="shared" si="187"/>
        <v/>
      </c>
      <c r="S240" s="224" t="str">
        <f t="shared" si="188"/>
        <v/>
      </c>
      <c r="T240" s="175" t="str">
        <f t="shared" si="189"/>
        <v/>
      </c>
      <c r="U240" s="175" t="str">
        <f t="shared" si="190"/>
        <v/>
      </c>
      <c r="V240" s="175" t="str">
        <f t="shared" si="191"/>
        <v/>
      </c>
      <c r="W240" s="175" t="str">
        <f t="shared" si="192"/>
        <v/>
      </c>
      <c r="X240" s="52"/>
      <c r="Y240" s="248"/>
      <c r="Z240" s="186"/>
      <c r="AA240" s="187"/>
      <c r="AB240" s="187"/>
      <c r="AC240" s="187"/>
      <c r="AD240" s="187"/>
      <c r="AE240" s="187"/>
      <c r="AF240" s="187"/>
      <c r="AG240" s="187"/>
      <c r="AH240" s="187"/>
      <c r="AI240" s="187"/>
      <c r="AJ240" s="187"/>
      <c r="AK240" s="187"/>
      <c r="AL240" s="187"/>
      <c r="AM240" s="187"/>
      <c r="AN240" s="187"/>
      <c r="AO240" s="187"/>
      <c r="AP240" s="187"/>
      <c r="AQ240" s="187"/>
      <c r="AR240" s="187"/>
      <c r="AS240" s="187"/>
      <c r="AT240" s="187"/>
      <c r="AU240" s="187"/>
      <c r="AV240" s="187"/>
      <c r="AW240" s="187"/>
      <c r="AX240" s="187"/>
      <c r="AY240" s="187"/>
      <c r="AZ240" s="187"/>
      <c r="BA240" s="187"/>
      <c r="BB240" s="187"/>
      <c r="BC240" s="187"/>
      <c r="BD240" s="187"/>
      <c r="BE240" s="187"/>
      <c r="BF240" s="187"/>
      <c r="BG240" s="187"/>
      <c r="BH240" s="187"/>
      <c r="BI240" s="187"/>
      <c r="BJ240" s="187"/>
      <c r="BK240" s="187"/>
      <c r="BL240" s="187"/>
      <c r="BM240" s="187"/>
      <c r="BN240" s="187"/>
      <c r="BO240" s="187"/>
      <c r="BP240" s="187"/>
      <c r="BQ240" s="187"/>
      <c r="BR240" s="187"/>
      <c r="BS240" s="187"/>
      <c r="BT240" s="187"/>
      <c r="BU240" s="187"/>
      <c r="BV240" s="187"/>
      <c r="BW240" s="187"/>
      <c r="BX240" s="187"/>
      <c r="BY240" s="227"/>
      <c r="BZ240" s="227"/>
      <c r="CA240" s="227"/>
      <c r="CB240" s="227"/>
      <c r="CC240" s="227"/>
      <c r="CD240" s="224"/>
      <c r="CE240" s="224"/>
      <c r="CF240" s="224"/>
      <c r="CG240" s="224"/>
      <c r="CH240" s="224"/>
      <c r="CJ240" s="252" t="str">
        <f t="shared" si="193"/>
        <v/>
      </c>
      <c r="CK240" s="253" t="str">
        <f>IF(CL240="","",IF(ISNUMBER(MATCH(CL240,$CL$6:CL239,0)),"",CJ240))</f>
        <v/>
      </c>
      <c r="CL240" s="181" t="str">
        <f t="shared" si="194"/>
        <v/>
      </c>
      <c r="CM240" s="175" t="str">
        <f t="shared" si="195"/>
        <v/>
      </c>
      <c r="CN240" s="175" t="str">
        <f t="shared" si="196"/>
        <v/>
      </c>
      <c r="CO240" s="175" t="str">
        <f t="shared" si="197"/>
        <v/>
      </c>
      <c r="CP240" s="59"/>
      <c r="CQ240" s="60"/>
      <c r="CR240" s="181" t="str">
        <f>IF(CS240="","",IF(ISNUMBER(MATCH(CS240,$CS$6:CS239,0)),"",CJ240))</f>
        <v/>
      </c>
      <c r="CS240" s="181" t="str">
        <f t="shared" si="175"/>
        <v/>
      </c>
      <c r="CT240" s="177" t="str">
        <f t="shared" si="198"/>
        <v/>
      </c>
      <c r="CU240" s="177" t="str">
        <f t="shared" si="199"/>
        <v/>
      </c>
      <c r="CV240" s="256" t="str">
        <f>IF(CW240="","",IF(ISNUMBER(MATCH(CW240,$CW$6:CW239,0)),"",CJ240))</f>
        <v/>
      </c>
      <c r="CW240" s="181" t="str">
        <f t="shared" si="176"/>
        <v/>
      </c>
      <c r="CX240" s="178" t="str">
        <f t="shared" si="200"/>
        <v/>
      </c>
      <c r="CY240" s="178" t="str">
        <f t="shared" si="201"/>
        <v/>
      </c>
      <c r="CZ240" s="184" t="str">
        <f t="shared" si="202"/>
        <v/>
      </c>
      <c r="DA240" s="68"/>
      <c r="DB240" s="69"/>
      <c r="DC240" s="181" t="str">
        <f>IF(DE240="","",IF(ISNUMBER(MATCH(DE240,$DE$6:DE239,0)),"",CJ240))</f>
        <v/>
      </c>
      <c r="DD240" s="181" t="str">
        <f t="shared" si="219"/>
        <v/>
      </c>
      <c r="DE240" s="181" t="str">
        <f t="shared" si="219"/>
        <v/>
      </c>
      <c r="DF240" s="177" t="str">
        <f t="shared" si="203"/>
        <v/>
      </c>
      <c r="DG240" s="185" t="str">
        <f t="shared" si="204"/>
        <v/>
      </c>
      <c r="DH240" s="77"/>
      <c r="DI240" s="69"/>
      <c r="DJ240" s="181" t="str">
        <f>IF(DL240="","",IF(ISNUMBER(MATCH(DL240,$DL$6:DL239,0)),"",CJ240))</f>
        <v/>
      </c>
      <c r="DK240" s="181" t="str">
        <f t="shared" si="220"/>
        <v/>
      </c>
      <c r="DL240" s="181" t="str">
        <f t="shared" si="220"/>
        <v/>
      </c>
      <c r="DM240" s="177" t="str">
        <f t="shared" si="205"/>
        <v/>
      </c>
      <c r="DN240" s="177" t="str">
        <f t="shared" si="206"/>
        <v/>
      </c>
      <c r="DO240" s="181" t="str">
        <f t="shared" si="177"/>
        <v/>
      </c>
      <c r="DP240" s="51"/>
      <c r="DQ240" s="51"/>
      <c r="DR240" s="51"/>
      <c r="EA240" s="227">
        <f t="shared" si="207"/>
        <v>0</v>
      </c>
      <c r="EB240" s="227">
        <f t="shared" si="178"/>
        <v>1</v>
      </c>
      <c r="EC240" s="227">
        <f t="shared" si="208"/>
        <v>1900</v>
      </c>
      <c r="EE240" s="227" t="str">
        <f t="shared" si="209"/>
        <v/>
      </c>
      <c r="EF240" s="227" t="str">
        <f t="shared" si="179"/>
        <v/>
      </c>
      <c r="EG240" s="227" t="str">
        <f t="shared" si="210"/>
        <v/>
      </c>
      <c r="EI240" s="227" t="str">
        <f t="shared" si="211"/>
        <v/>
      </c>
      <c r="EJ240" s="227" t="str">
        <f t="shared" si="180"/>
        <v/>
      </c>
      <c r="EK240" s="227" t="str">
        <f t="shared" si="212"/>
        <v/>
      </c>
      <c r="EM240" s="227" t="str">
        <f t="shared" si="213"/>
        <v/>
      </c>
      <c r="EN240" s="227" t="str">
        <f t="shared" si="181"/>
        <v/>
      </c>
      <c r="EO240" s="227" t="str">
        <f t="shared" si="214"/>
        <v/>
      </c>
      <c r="EQ240" s="227" t="str">
        <f t="shared" si="215"/>
        <v/>
      </c>
      <c r="ER240" s="227" t="str">
        <f t="shared" si="182"/>
        <v/>
      </c>
      <c r="ES240" s="227" t="str">
        <f t="shared" si="216"/>
        <v/>
      </c>
    </row>
    <row r="241" spans="7:149" x14ac:dyDescent="0.25">
      <c r="G241" s="52"/>
      <c r="H241" s="52"/>
      <c r="I241" s="224" t="str">
        <f t="shared" si="183"/>
        <v/>
      </c>
      <c r="J241" s="224" t="str">
        <f t="shared" si="184"/>
        <v/>
      </c>
      <c r="K241" s="52"/>
      <c r="L241" s="224" t="str">
        <f>IF(P241="","",IF(ISNUMBER(MATCH(P241,$P$6:P240,0)),"",Y241))</f>
        <v/>
      </c>
      <c r="M241" s="224" t="str">
        <f>IF(Q241="","",IF(ISNUMBER(MATCH(Q241,$Q$6:Q240,0)),"",Y241))</f>
        <v/>
      </c>
      <c r="N241" s="224" t="str">
        <f>IF(R241="","",IF(ISNUMBER(MATCH(R241,$R$6:R240,0)),"",Y241))</f>
        <v/>
      </c>
      <c r="O241" s="224" t="str">
        <f>IF(S241="","",IF(ISNUMBER(MATCH(S241,$S$6:S240,0)),"",Y241))</f>
        <v/>
      </c>
      <c r="P241" s="224" t="str">
        <f t="shared" si="185"/>
        <v/>
      </c>
      <c r="Q241" s="224" t="str">
        <f t="shared" si="186"/>
        <v/>
      </c>
      <c r="R241" s="224" t="str">
        <f t="shared" si="187"/>
        <v/>
      </c>
      <c r="S241" s="224" t="str">
        <f t="shared" si="188"/>
        <v/>
      </c>
      <c r="T241" s="175" t="str">
        <f t="shared" si="189"/>
        <v/>
      </c>
      <c r="U241" s="175" t="str">
        <f t="shared" si="190"/>
        <v/>
      </c>
      <c r="V241" s="175" t="str">
        <f t="shared" si="191"/>
        <v/>
      </c>
      <c r="W241" s="175" t="str">
        <f t="shared" si="192"/>
        <v/>
      </c>
      <c r="X241" s="52"/>
      <c r="Y241" s="248"/>
      <c r="Z241" s="186"/>
      <c r="AA241" s="187"/>
      <c r="AB241" s="187"/>
      <c r="AC241" s="187"/>
      <c r="AD241" s="187"/>
      <c r="AE241" s="187"/>
      <c r="AF241" s="187"/>
      <c r="AG241" s="187"/>
      <c r="AH241" s="187"/>
      <c r="AI241" s="187"/>
      <c r="AJ241" s="187"/>
      <c r="AK241" s="187"/>
      <c r="AL241" s="187"/>
      <c r="AM241" s="187"/>
      <c r="AN241" s="187"/>
      <c r="AO241" s="187"/>
      <c r="AP241" s="187"/>
      <c r="AQ241" s="187"/>
      <c r="AR241" s="187"/>
      <c r="AS241" s="187"/>
      <c r="AT241" s="187"/>
      <c r="AU241" s="187"/>
      <c r="AV241" s="187"/>
      <c r="AW241" s="187"/>
      <c r="AX241" s="187"/>
      <c r="AY241" s="187"/>
      <c r="AZ241" s="187"/>
      <c r="BA241" s="187"/>
      <c r="BB241" s="187"/>
      <c r="BC241" s="187"/>
      <c r="BD241" s="187"/>
      <c r="BE241" s="187"/>
      <c r="BF241" s="187"/>
      <c r="BG241" s="187"/>
      <c r="BH241" s="187"/>
      <c r="BI241" s="187"/>
      <c r="BJ241" s="187"/>
      <c r="BK241" s="187"/>
      <c r="BL241" s="187"/>
      <c r="BM241" s="187"/>
      <c r="BN241" s="187"/>
      <c r="BO241" s="187"/>
      <c r="BP241" s="187"/>
      <c r="BQ241" s="187"/>
      <c r="BR241" s="187"/>
      <c r="BS241" s="187"/>
      <c r="BT241" s="187"/>
      <c r="BU241" s="187"/>
      <c r="BV241" s="187"/>
      <c r="BW241" s="187"/>
      <c r="BX241" s="187"/>
      <c r="BY241" s="227"/>
      <c r="BZ241" s="227"/>
      <c r="CA241" s="227"/>
      <c r="CB241" s="227"/>
      <c r="CC241" s="227"/>
      <c r="CD241" s="224"/>
      <c r="CE241" s="224"/>
      <c r="CF241" s="224"/>
      <c r="CG241" s="224"/>
      <c r="CH241" s="224"/>
      <c r="CJ241" s="252" t="str">
        <f t="shared" si="193"/>
        <v/>
      </c>
      <c r="CK241" s="253" t="str">
        <f>IF(CL241="","",IF(ISNUMBER(MATCH(CL241,$CL$6:CL240,0)),"",CJ241))</f>
        <v/>
      </c>
      <c r="CL241" s="181" t="str">
        <f t="shared" si="194"/>
        <v/>
      </c>
      <c r="CM241" s="175" t="str">
        <f t="shared" si="195"/>
        <v/>
      </c>
      <c r="CN241" s="175" t="str">
        <f t="shared" si="196"/>
        <v/>
      </c>
      <c r="CO241" s="175" t="str">
        <f t="shared" si="197"/>
        <v/>
      </c>
      <c r="CP241" s="59"/>
      <c r="CQ241" s="60"/>
      <c r="CR241" s="181" t="str">
        <f>IF(CS241="","",IF(ISNUMBER(MATCH(CS241,$CS$6:CS240,0)),"",CJ241))</f>
        <v/>
      </c>
      <c r="CS241" s="181" t="str">
        <f t="shared" si="175"/>
        <v/>
      </c>
      <c r="CT241" s="177" t="str">
        <f t="shared" si="198"/>
        <v/>
      </c>
      <c r="CU241" s="177" t="str">
        <f t="shared" si="199"/>
        <v/>
      </c>
      <c r="CV241" s="256" t="str">
        <f>IF(CW241="","",IF(ISNUMBER(MATCH(CW241,$CW$6:CW240,0)),"",CJ241))</f>
        <v/>
      </c>
      <c r="CW241" s="181" t="str">
        <f t="shared" si="176"/>
        <v/>
      </c>
      <c r="CX241" s="178" t="str">
        <f t="shared" si="200"/>
        <v/>
      </c>
      <c r="CY241" s="178" t="str">
        <f t="shared" si="201"/>
        <v/>
      </c>
      <c r="CZ241" s="184" t="str">
        <f t="shared" si="202"/>
        <v/>
      </c>
      <c r="DA241" s="68"/>
      <c r="DB241" s="69"/>
      <c r="DC241" s="181" t="str">
        <f>IF(DE241="","",IF(ISNUMBER(MATCH(DE241,$DE$6:DE240,0)),"",CJ241))</f>
        <v/>
      </c>
      <c r="DD241" s="181" t="str">
        <f t="shared" si="219"/>
        <v/>
      </c>
      <c r="DE241" s="181" t="str">
        <f t="shared" si="219"/>
        <v/>
      </c>
      <c r="DF241" s="177" t="str">
        <f t="shared" si="203"/>
        <v/>
      </c>
      <c r="DG241" s="185" t="str">
        <f t="shared" si="204"/>
        <v/>
      </c>
      <c r="DH241" s="77"/>
      <c r="DI241" s="69"/>
      <c r="DJ241" s="181" t="str">
        <f>IF(DL241="","",IF(ISNUMBER(MATCH(DL241,$DL$6:DL240,0)),"",CJ241))</f>
        <v/>
      </c>
      <c r="DK241" s="181" t="str">
        <f t="shared" si="220"/>
        <v/>
      </c>
      <c r="DL241" s="181" t="str">
        <f t="shared" si="220"/>
        <v/>
      </c>
      <c r="DM241" s="177" t="str">
        <f t="shared" si="205"/>
        <v/>
      </c>
      <c r="DN241" s="177" t="str">
        <f t="shared" si="206"/>
        <v/>
      </c>
      <c r="DO241" s="181" t="str">
        <f t="shared" si="177"/>
        <v/>
      </c>
      <c r="DP241" s="51"/>
      <c r="DQ241" s="51"/>
      <c r="DR241" s="51"/>
      <c r="EA241" s="227">
        <f t="shared" si="207"/>
        <v>0</v>
      </c>
      <c r="EB241" s="227">
        <f t="shared" si="178"/>
        <v>1</v>
      </c>
      <c r="EC241" s="227">
        <f t="shared" si="208"/>
        <v>1900</v>
      </c>
      <c r="EE241" s="227" t="str">
        <f t="shared" si="209"/>
        <v/>
      </c>
      <c r="EF241" s="227" t="str">
        <f t="shared" si="179"/>
        <v/>
      </c>
      <c r="EG241" s="227" t="str">
        <f t="shared" si="210"/>
        <v/>
      </c>
      <c r="EI241" s="227" t="str">
        <f t="shared" si="211"/>
        <v/>
      </c>
      <c r="EJ241" s="227" t="str">
        <f t="shared" si="180"/>
        <v/>
      </c>
      <c r="EK241" s="227" t="str">
        <f t="shared" si="212"/>
        <v/>
      </c>
      <c r="EM241" s="227" t="str">
        <f t="shared" si="213"/>
        <v/>
      </c>
      <c r="EN241" s="227" t="str">
        <f t="shared" si="181"/>
        <v/>
      </c>
      <c r="EO241" s="227" t="str">
        <f t="shared" si="214"/>
        <v/>
      </c>
      <c r="EQ241" s="227" t="str">
        <f t="shared" si="215"/>
        <v/>
      </c>
      <c r="ER241" s="227" t="str">
        <f t="shared" si="182"/>
        <v/>
      </c>
      <c r="ES241" s="227" t="str">
        <f t="shared" si="216"/>
        <v/>
      </c>
    </row>
    <row r="242" spans="7:149" x14ac:dyDescent="0.25">
      <c r="G242" s="52"/>
      <c r="H242" s="52"/>
      <c r="I242" s="224" t="str">
        <f t="shared" si="183"/>
        <v/>
      </c>
      <c r="J242" s="224" t="str">
        <f t="shared" si="184"/>
        <v/>
      </c>
      <c r="K242" s="52"/>
      <c r="L242" s="224" t="str">
        <f>IF(P242="","",IF(ISNUMBER(MATCH(P242,$P$6:P241,0)),"",Y242))</f>
        <v/>
      </c>
      <c r="M242" s="224" t="str">
        <f>IF(Q242="","",IF(ISNUMBER(MATCH(Q242,$Q$6:Q241,0)),"",Y242))</f>
        <v/>
      </c>
      <c r="N242" s="224" t="str">
        <f>IF(R242="","",IF(ISNUMBER(MATCH(R242,$R$6:R241,0)),"",Y242))</f>
        <v/>
      </c>
      <c r="O242" s="224" t="str">
        <f>IF(S242="","",IF(ISNUMBER(MATCH(S242,$S$6:S241,0)),"",Y242))</f>
        <v/>
      </c>
      <c r="P242" s="224" t="str">
        <f t="shared" si="185"/>
        <v/>
      </c>
      <c r="Q242" s="224" t="str">
        <f t="shared" si="186"/>
        <v/>
      </c>
      <c r="R242" s="224" t="str">
        <f t="shared" si="187"/>
        <v/>
      </c>
      <c r="S242" s="224" t="str">
        <f t="shared" si="188"/>
        <v/>
      </c>
      <c r="T242" s="175" t="str">
        <f t="shared" si="189"/>
        <v/>
      </c>
      <c r="U242" s="175" t="str">
        <f t="shared" si="190"/>
        <v/>
      </c>
      <c r="V242" s="175" t="str">
        <f t="shared" si="191"/>
        <v/>
      </c>
      <c r="W242" s="175" t="str">
        <f t="shared" si="192"/>
        <v/>
      </c>
      <c r="X242" s="52"/>
      <c r="Y242" s="248"/>
      <c r="Z242" s="186"/>
      <c r="AA242" s="187"/>
      <c r="AB242" s="187"/>
      <c r="AC242" s="187"/>
      <c r="AD242" s="187"/>
      <c r="AE242" s="187"/>
      <c r="AF242" s="187"/>
      <c r="AG242" s="187"/>
      <c r="AH242" s="187"/>
      <c r="AI242" s="187"/>
      <c r="AJ242" s="187"/>
      <c r="AK242" s="187"/>
      <c r="AL242" s="187"/>
      <c r="AM242" s="187"/>
      <c r="AN242" s="187"/>
      <c r="AO242" s="187"/>
      <c r="AP242" s="187"/>
      <c r="AQ242" s="187"/>
      <c r="AR242" s="187"/>
      <c r="AS242" s="187"/>
      <c r="AT242" s="187"/>
      <c r="AU242" s="187"/>
      <c r="AV242" s="187"/>
      <c r="AW242" s="187"/>
      <c r="AX242" s="187"/>
      <c r="AY242" s="187"/>
      <c r="AZ242" s="187"/>
      <c r="BA242" s="187"/>
      <c r="BB242" s="187"/>
      <c r="BC242" s="187"/>
      <c r="BD242" s="187"/>
      <c r="BE242" s="187"/>
      <c r="BF242" s="187"/>
      <c r="BG242" s="187"/>
      <c r="BH242" s="187"/>
      <c r="BI242" s="187"/>
      <c r="BJ242" s="187"/>
      <c r="BK242" s="187"/>
      <c r="BL242" s="187"/>
      <c r="BM242" s="187"/>
      <c r="BN242" s="187"/>
      <c r="BO242" s="187"/>
      <c r="BP242" s="187"/>
      <c r="BQ242" s="187"/>
      <c r="BR242" s="187"/>
      <c r="BS242" s="187"/>
      <c r="BT242" s="187"/>
      <c r="BU242" s="187"/>
      <c r="BV242" s="187"/>
      <c r="BW242" s="187"/>
      <c r="BX242" s="187"/>
      <c r="BY242" s="227"/>
      <c r="BZ242" s="227"/>
      <c r="CA242" s="227"/>
      <c r="CB242" s="227"/>
      <c r="CC242" s="227"/>
      <c r="CD242" s="224"/>
      <c r="CE242" s="224"/>
      <c r="CF242" s="224"/>
      <c r="CG242" s="224"/>
      <c r="CH242" s="224"/>
      <c r="CJ242" s="252" t="str">
        <f t="shared" si="193"/>
        <v/>
      </c>
      <c r="CK242" s="253" t="str">
        <f>IF(CL242="","",IF(ISNUMBER(MATCH(CL242,$CL$6:CL241,0)),"",CJ242))</f>
        <v/>
      </c>
      <c r="CL242" s="181" t="str">
        <f t="shared" si="194"/>
        <v/>
      </c>
      <c r="CM242" s="175" t="str">
        <f t="shared" si="195"/>
        <v/>
      </c>
      <c r="CN242" s="175" t="str">
        <f t="shared" si="196"/>
        <v/>
      </c>
      <c r="CO242" s="175" t="str">
        <f t="shared" si="197"/>
        <v/>
      </c>
      <c r="CP242" s="59"/>
      <c r="CQ242" s="60"/>
      <c r="CR242" s="181" t="str">
        <f>IF(CS242="","",IF(ISNUMBER(MATCH(CS242,$CS$6:CS241,0)),"",CJ242))</f>
        <v/>
      </c>
      <c r="CS242" s="181" t="str">
        <f t="shared" si="175"/>
        <v/>
      </c>
      <c r="CT242" s="177" t="str">
        <f t="shared" si="198"/>
        <v/>
      </c>
      <c r="CU242" s="177" t="str">
        <f t="shared" si="199"/>
        <v/>
      </c>
      <c r="CV242" s="256" t="str">
        <f>IF(CW242="","",IF(ISNUMBER(MATCH(CW242,$CW$6:CW241,0)),"",CJ242))</f>
        <v/>
      </c>
      <c r="CW242" s="181" t="str">
        <f t="shared" si="176"/>
        <v/>
      </c>
      <c r="CX242" s="178" t="str">
        <f t="shared" si="200"/>
        <v/>
      </c>
      <c r="CY242" s="178" t="str">
        <f t="shared" si="201"/>
        <v/>
      </c>
      <c r="CZ242" s="184" t="str">
        <f t="shared" si="202"/>
        <v/>
      </c>
      <c r="DA242" s="68"/>
      <c r="DB242" s="69"/>
      <c r="DC242" s="181" t="str">
        <f>IF(DE242="","",IF(ISNUMBER(MATCH(DE242,$DE$6:DE241,0)),"",CJ242))</f>
        <v/>
      </c>
      <c r="DD242" s="181" t="str">
        <f t="shared" si="219"/>
        <v/>
      </c>
      <c r="DE242" s="181" t="str">
        <f t="shared" si="219"/>
        <v/>
      </c>
      <c r="DF242" s="177" t="str">
        <f t="shared" si="203"/>
        <v/>
      </c>
      <c r="DG242" s="185" t="str">
        <f t="shared" si="204"/>
        <v/>
      </c>
      <c r="DH242" s="77"/>
      <c r="DI242" s="69"/>
      <c r="DJ242" s="181" t="str">
        <f>IF(DL242="","",IF(ISNUMBER(MATCH(DL242,$DL$6:DL241,0)),"",CJ242))</f>
        <v/>
      </c>
      <c r="DK242" s="181" t="str">
        <f t="shared" si="220"/>
        <v/>
      </c>
      <c r="DL242" s="181" t="str">
        <f t="shared" si="220"/>
        <v/>
      </c>
      <c r="DM242" s="177" t="str">
        <f t="shared" si="205"/>
        <v/>
      </c>
      <c r="DN242" s="177" t="str">
        <f t="shared" si="206"/>
        <v/>
      </c>
      <c r="DO242" s="181" t="str">
        <f t="shared" si="177"/>
        <v/>
      </c>
      <c r="DP242" s="51"/>
      <c r="DQ242" s="51"/>
      <c r="DR242" s="51"/>
      <c r="EA242" s="227">
        <f t="shared" si="207"/>
        <v>0</v>
      </c>
      <c r="EB242" s="227">
        <f t="shared" si="178"/>
        <v>1</v>
      </c>
      <c r="EC242" s="227">
        <f t="shared" si="208"/>
        <v>1900</v>
      </c>
      <c r="EE242" s="227" t="str">
        <f t="shared" si="209"/>
        <v/>
      </c>
      <c r="EF242" s="227" t="str">
        <f t="shared" si="179"/>
        <v/>
      </c>
      <c r="EG242" s="227" t="str">
        <f t="shared" si="210"/>
        <v/>
      </c>
      <c r="EI242" s="227" t="str">
        <f t="shared" si="211"/>
        <v/>
      </c>
      <c r="EJ242" s="227" t="str">
        <f t="shared" si="180"/>
        <v/>
      </c>
      <c r="EK242" s="227" t="str">
        <f t="shared" si="212"/>
        <v/>
      </c>
      <c r="EM242" s="227" t="str">
        <f t="shared" si="213"/>
        <v/>
      </c>
      <c r="EN242" s="227" t="str">
        <f t="shared" si="181"/>
        <v/>
      </c>
      <c r="EO242" s="227" t="str">
        <f t="shared" si="214"/>
        <v/>
      </c>
      <c r="EQ242" s="227" t="str">
        <f t="shared" si="215"/>
        <v/>
      </c>
      <c r="ER242" s="227" t="str">
        <f t="shared" si="182"/>
        <v/>
      </c>
      <c r="ES242" s="227" t="str">
        <f t="shared" si="216"/>
        <v/>
      </c>
    </row>
    <row r="243" spans="7:149" x14ac:dyDescent="0.25">
      <c r="G243" s="52"/>
      <c r="H243" s="52"/>
      <c r="I243" s="224" t="str">
        <f t="shared" si="183"/>
        <v/>
      </c>
      <c r="J243" s="224" t="str">
        <f t="shared" si="184"/>
        <v/>
      </c>
      <c r="K243" s="52"/>
      <c r="L243" s="224" t="str">
        <f>IF(P243="","",IF(ISNUMBER(MATCH(P243,$P$6:P242,0)),"",Y243))</f>
        <v/>
      </c>
      <c r="M243" s="224" t="str">
        <f>IF(Q243="","",IF(ISNUMBER(MATCH(Q243,$Q$6:Q242,0)),"",Y243))</f>
        <v/>
      </c>
      <c r="N243" s="224" t="str">
        <f>IF(R243="","",IF(ISNUMBER(MATCH(R243,$R$6:R242,0)),"",Y243))</f>
        <v/>
      </c>
      <c r="O243" s="224" t="str">
        <f>IF(S243="","",IF(ISNUMBER(MATCH(S243,$S$6:S242,0)),"",Y243))</f>
        <v/>
      </c>
      <c r="P243" s="224" t="str">
        <f t="shared" si="185"/>
        <v/>
      </c>
      <c r="Q243" s="224" t="str">
        <f t="shared" si="186"/>
        <v/>
      </c>
      <c r="R243" s="224" t="str">
        <f t="shared" si="187"/>
        <v/>
      </c>
      <c r="S243" s="224" t="str">
        <f t="shared" si="188"/>
        <v/>
      </c>
      <c r="T243" s="175" t="str">
        <f t="shared" si="189"/>
        <v/>
      </c>
      <c r="U243" s="175" t="str">
        <f t="shared" si="190"/>
        <v/>
      </c>
      <c r="V243" s="175" t="str">
        <f t="shared" si="191"/>
        <v/>
      </c>
      <c r="W243" s="175" t="str">
        <f t="shared" si="192"/>
        <v/>
      </c>
      <c r="X243" s="52"/>
      <c r="Y243" s="248"/>
      <c r="Z243" s="186"/>
      <c r="AA243" s="187"/>
      <c r="AB243" s="187"/>
      <c r="AC243" s="187"/>
      <c r="AD243" s="187"/>
      <c r="AE243" s="187"/>
      <c r="AF243" s="187"/>
      <c r="AG243" s="187"/>
      <c r="AH243" s="187"/>
      <c r="AI243" s="187"/>
      <c r="AJ243" s="187"/>
      <c r="AK243" s="187"/>
      <c r="AL243" s="187"/>
      <c r="AM243" s="187"/>
      <c r="AN243" s="187"/>
      <c r="AO243" s="187"/>
      <c r="AP243" s="187"/>
      <c r="AQ243" s="187"/>
      <c r="AR243" s="187"/>
      <c r="AS243" s="187"/>
      <c r="AT243" s="187"/>
      <c r="AU243" s="187"/>
      <c r="AV243" s="187"/>
      <c r="AW243" s="187"/>
      <c r="AX243" s="187"/>
      <c r="AY243" s="187"/>
      <c r="AZ243" s="187"/>
      <c r="BA243" s="187"/>
      <c r="BB243" s="187"/>
      <c r="BC243" s="187"/>
      <c r="BD243" s="187"/>
      <c r="BE243" s="187"/>
      <c r="BF243" s="187"/>
      <c r="BG243" s="187"/>
      <c r="BH243" s="187"/>
      <c r="BI243" s="187"/>
      <c r="BJ243" s="187"/>
      <c r="BK243" s="187"/>
      <c r="BL243" s="187"/>
      <c r="BM243" s="187"/>
      <c r="BN243" s="187"/>
      <c r="BO243" s="187"/>
      <c r="BP243" s="187"/>
      <c r="BQ243" s="187"/>
      <c r="BR243" s="187"/>
      <c r="BS243" s="187"/>
      <c r="BT243" s="187"/>
      <c r="BU243" s="187"/>
      <c r="BV243" s="187"/>
      <c r="BW243" s="187"/>
      <c r="BX243" s="187"/>
      <c r="BY243" s="227"/>
      <c r="BZ243" s="227"/>
      <c r="CA243" s="227"/>
      <c r="CB243" s="227"/>
      <c r="CC243" s="227"/>
      <c r="CD243" s="224"/>
      <c r="CE243" s="224"/>
      <c r="CF243" s="224"/>
      <c r="CG243" s="224"/>
      <c r="CH243" s="224"/>
      <c r="CJ243" s="252" t="str">
        <f t="shared" si="193"/>
        <v/>
      </c>
      <c r="CK243" s="253" t="str">
        <f>IF(CL243="","",IF(ISNUMBER(MATCH(CL243,$CL$6:CL242,0)),"",CJ243))</f>
        <v/>
      </c>
      <c r="CL243" s="181" t="str">
        <f t="shared" si="194"/>
        <v/>
      </c>
      <c r="CM243" s="175" t="str">
        <f t="shared" si="195"/>
        <v/>
      </c>
      <c r="CN243" s="175" t="str">
        <f t="shared" si="196"/>
        <v/>
      </c>
      <c r="CO243" s="175" t="str">
        <f t="shared" si="197"/>
        <v/>
      </c>
      <c r="CP243" s="59"/>
      <c r="CQ243" s="60"/>
      <c r="CR243" s="181" t="str">
        <f>IF(CS243="","",IF(ISNUMBER(MATCH(CS243,$CS$6:CS242,0)),"",CJ243))</f>
        <v/>
      </c>
      <c r="CS243" s="181" t="str">
        <f t="shared" si="175"/>
        <v/>
      </c>
      <c r="CT243" s="177" t="str">
        <f t="shared" si="198"/>
        <v/>
      </c>
      <c r="CU243" s="177" t="str">
        <f t="shared" si="199"/>
        <v/>
      </c>
      <c r="CV243" s="256" t="str">
        <f>IF(CW243="","",IF(ISNUMBER(MATCH(CW243,$CW$6:CW242,0)),"",CJ243))</f>
        <v/>
      </c>
      <c r="CW243" s="181" t="str">
        <f t="shared" si="176"/>
        <v/>
      </c>
      <c r="CX243" s="178" t="str">
        <f t="shared" si="200"/>
        <v/>
      </c>
      <c r="CY243" s="178" t="str">
        <f t="shared" si="201"/>
        <v/>
      </c>
      <c r="CZ243" s="184" t="str">
        <f t="shared" si="202"/>
        <v/>
      </c>
      <c r="DA243" s="68"/>
      <c r="DB243" s="69"/>
      <c r="DC243" s="181" t="str">
        <f>IF(DE243="","",IF(ISNUMBER(MATCH(DE243,$DE$6:DE242,0)),"",CJ243))</f>
        <v/>
      </c>
      <c r="DD243" s="181" t="str">
        <f t="shared" si="219"/>
        <v/>
      </c>
      <c r="DE243" s="181" t="str">
        <f t="shared" si="219"/>
        <v/>
      </c>
      <c r="DF243" s="177" t="str">
        <f t="shared" si="203"/>
        <v/>
      </c>
      <c r="DG243" s="185" t="str">
        <f t="shared" si="204"/>
        <v/>
      </c>
      <c r="DH243" s="77"/>
      <c r="DI243" s="69"/>
      <c r="DJ243" s="181" t="str">
        <f>IF(DL243="","",IF(ISNUMBER(MATCH(DL243,$DL$6:DL242,0)),"",CJ243))</f>
        <v/>
      </c>
      <c r="DK243" s="181" t="str">
        <f t="shared" si="220"/>
        <v/>
      </c>
      <c r="DL243" s="181" t="str">
        <f t="shared" si="220"/>
        <v/>
      </c>
      <c r="DM243" s="177" t="str">
        <f t="shared" si="205"/>
        <v/>
      </c>
      <c r="DN243" s="177" t="str">
        <f t="shared" si="206"/>
        <v/>
      </c>
      <c r="DO243" s="181" t="str">
        <f t="shared" si="177"/>
        <v/>
      </c>
      <c r="DP243" s="51"/>
      <c r="DQ243" s="51"/>
      <c r="DR243" s="51"/>
      <c r="EA243" s="227">
        <f t="shared" si="207"/>
        <v>0</v>
      </c>
      <c r="EB243" s="227">
        <f t="shared" si="178"/>
        <v>1</v>
      </c>
      <c r="EC243" s="227">
        <f t="shared" si="208"/>
        <v>1900</v>
      </c>
      <c r="EE243" s="227" t="str">
        <f t="shared" si="209"/>
        <v/>
      </c>
      <c r="EF243" s="227" t="str">
        <f t="shared" si="179"/>
        <v/>
      </c>
      <c r="EG243" s="227" t="str">
        <f t="shared" si="210"/>
        <v/>
      </c>
      <c r="EI243" s="227" t="str">
        <f t="shared" si="211"/>
        <v/>
      </c>
      <c r="EJ243" s="227" t="str">
        <f t="shared" si="180"/>
        <v/>
      </c>
      <c r="EK243" s="227" t="str">
        <f t="shared" si="212"/>
        <v/>
      </c>
      <c r="EM243" s="227" t="str">
        <f t="shared" si="213"/>
        <v/>
      </c>
      <c r="EN243" s="227" t="str">
        <f t="shared" si="181"/>
        <v/>
      </c>
      <c r="EO243" s="227" t="str">
        <f t="shared" si="214"/>
        <v/>
      </c>
      <c r="EQ243" s="227" t="str">
        <f t="shared" si="215"/>
        <v/>
      </c>
      <c r="ER243" s="227" t="str">
        <f t="shared" si="182"/>
        <v/>
      </c>
      <c r="ES243" s="227" t="str">
        <f t="shared" si="216"/>
        <v/>
      </c>
    </row>
    <row r="244" spans="7:149" x14ac:dyDescent="0.25">
      <c r="G244" s="52"/>
      <c r="H244" s="52"/>
      <c r="I244" s="224" t="str">
        <f t="shared" si="183"/>
        <v/>
      </c>
      <c r="J244" s="224" t="str">
        <f t="shared" si="184"/>
        <v/>
      </c>
      <c r="K244" s="52"/>
      <c r="L244" s="224" t="str">
        <f>IF(P244="","",IF(ISNUMBER(MATCH(P244,$P$6:P243,0)),"",Y244))</f>
        <v/>
      </c>
      <c r="M244" s="224" t="str">
        <f>IF(Q244="","",IF(ISNUMBER(MATCH(Q244,$Q$6:Q243,0)),"",Y244))</f>
        <v/>
      </c>
      <c r="N244" s="224" t="str">
        <f>IF(R244="","",IF(ISNUMBER(MATCH(R244,$R$6:R243,0)),"",Y244))</f>
        <v/>
      </c>
      <c r="O244" s="224" t="str">
        <f>IF(S244="","",IF(ISNUMBER(MATCH(S244,$S$6:S243,0)),"",Y244))</f>
        <v/>
      </c>
      <c r="P244" s="224" t="str">
        <f t="shared" si="185"/>
        <v/>
      </c>
      <c r="Q244" s="224" t="str">
        <f t="shared" si="186"/>
        <v/>
      </c>
      <c r="R244" s="224" t="str">
        <f t="shared" si="187"/>
        <v/>
      </c>
      <c r="S244" s="224" t="str">
        <f t="shared" si="188"/>
        <v/>
      </c>
      <c r="T244" s="175" t="str">
        <f t="shared" si="189"/>
        <v/>
      </c>
      <c r="U244" s="175" t="str">
        <f t="shared" si="190"/>
        <v/>
      </c>
      <c r="V244" s="175" t="str">
        <f t="shared" si="191"/>
        <v/>
      </c>
      <c r="W244" s="175" t="str">
        <f t="shared" si="192"/>
        <v/>
      </c>
      <c r="X244" s="52"/>
      <c r="Y244" s="248"/>
      <c r="Z244" s="186"/>
      <c r="AA244" s="187"/>
      <c r="AB244" s="187"/>
      <c r="AC244" s="187"/>
      <c r="AD244" s="187"/>
      <c r="AE244" s="187"/>
      <c r="AF244" s="187"/>
      <c r="AG244" s="187"/>
      <c r="AH244" s="187"/>
      <c r="AI244" s="187"/>
      <c r="AJ244" s="187"/>
      <c r="AK244" s="187"/>
      <c r="AL244" s="187"/>
      <c r="AM244" s="187"/>
      <c r="AN244" s="187"/>
      <c r="AO244" s="187"/>
      <c r="AP244" s="187"/>
      <c r="AQ244" s="187"/>
      <c r="AR244" s="187"/>
      <c r="AS244" s="187"/>
      <c r="AT244" s="187"/>
      <c r="AU244" s="187"/>
      <c r="AV244" s="187"/>
      <c r="AW244" s="187"/>
      <c r="AX244" s="187"/>
      <c r="AY244" s="187"/>
      <c r="AZ244" s="187"/>
      <c r="BA244" s="187"/>
      <c r="BB244" s="187"/>
      <c r="BC244" s="187"/>
      <c r="BD244" s="187"/>
      <c r="BE244" s="187"/>
      <c r="BF244" s="187"/>
      <c r="BG244" s="187"/>
      <c r="BH244" s="187"/>
      <c r="BI244" s="187"/>
      <c r="BJ244" s="187"/>
      <c r="BK244" s="187"/>
      <c r="BL244" s="187"/>
      <c r="BM244" s="187"/>
      <c r="BN244" s="187"/>
      <c r="BO244" s="187"/>
      <c r="BP244" s="187"/>
      <c r="BQ244" s="187"/>
      <c r="BR244" s="187"/>
      <c r="BS244" s="187"/>
      <c r="BT244" s="187"/>
      <c r="BU244" s="187"/>
      <c r="BV244" s="187"/>
      <c r="BW244" s="187"/>
      <c r="BX244" s="187"/>
      <c r="BY244" s="227"/>
      <c r="BZ244" s="227"/>
      <c r="CA244" s="227"/>
      <c r="CB244" s="227"/>
      <c r="CC244" s="227"/>
      <c r="CD244" s="224"/>
      <c r="CE244" s="224"/>
      <c r="CF244" s="224"/>
      <c r="CG244" s="224"/>
      <c r="CH244" s="224"/>
      <c r="CJ244" s="252" t="str">
        <f t="shared" si="193"/>
        <v/>
      </c>
      <c r="CK244" s="253" t="str">
        <f>IF(CL244="","",IF(ISNUMBER(MATCH(CL244,$CL$6:CL243,0)),"",CJ244))</f>
        <v/>
      </c>
      <c r="CL244" s="181" t="str">
        <f t="shared" si="194"/>
        <v/>
      </c>
      <c r="CM244" s="175" t="str">
        <f t="shared" si="195"/>
        <v/>
      </c>
      <c r="CN244" s="175" t="str">
        <f t="shared" si="196"/>
        <v/>
      </c>
      <c r="CO244" s="175" t="str">
        <f t="shared" si="197"/>
        <v/>
      </c>
      <c r="CP244" s="59"/>
      <c r="CQ244" s="60"/>
      <c r="CR244" s="181" t="str">
        <f>IF(CS244="","",IF(ISNUMBER(MATCH(CS244,$CS$6:CS243,0)),"",CJ244))</f>
        <v/>
      </c>
      <c r="CS244" s="181" t="str">
        <f t="shared" si="175"/>
        <v/>
      </c>
      <c r="CT244" s="177" t="str">
        <f t="shared" si="198"/>
        <v/>
      </c>
      <c r="CU244" s="177" t="str">
        <f t="shared" si="199"/>
        <v/>
      </c>
      <c r="CV244" s="256" t="str">
        <f>IF(CW244="","",IF(ISNUMBER(MATCH(CW244,$CW$6:CW243,0)),"",CJ244))</f>
        <v/>
      </c>
      <c r="CW244" s="181" t="str">
        <f t="shared" si="176"/>
        <v/>
      </c>
      <c r="CX244" s="178" t="str">
        <f t="shared" si="200"/>
        <v/>
      </c>
      <c r="CY244" s="178" t="str">
        <f t="shared" si="201"/>
        <v/>
      </c>
      <c r="CZ244" s="184" t="str">
        <f t="shared" si="202"/>
        <v/>
      </c>
      <c r="DA244" s="68"/>
      <c r="DB244" s="69"/>
      <c r="DC244" s="181" t="str">
        <f>IF(DE244="","",IF(ISNUMBER(MATCH(DE244,$DE$6:DE243,0)),"",CJ244))</f>
        <v/>
      </c>
      <c r="DD244" s="181" t="str">
        <f t="shared" si="219"/>
        <v/>
      </c>
      <c r="DE244" s="181" t="str">
        <f t="shared" si="219"/>
        <v/>
      </c>
      <c r="DF244" s="177" t="str">
        <f t="shared" si="203"/>
        <v/>
      </c>
      <c r="DG244" s="185" t="str">
        <f t="shared" si="204"/>
        <v/>
      </c>
      <c r="DH244" s="77"/>
      <c r="DI244" s="69"/>
      <c r="DJ244" s="181" t="str">
        <f>IF(DL244="","",IF(ISNUMBER(MATCH(DL244,$DL$6:DL243,0)),"",CJ244))</f>
        <v/>
      </c>
      <c r="DK244" s="181" t="str">
        <f t="shared" si="220"/>
        <v/>
      </c>
      <c r="DL244" s="181" t="str">
        <f t="shared" si="220"/>
        <v/>
      </c>
      <c r="DM244" s="177" t="str">
        <f t="shared" si="205"/>
        <v/>
      </c>
      <c r="DN244" s="177" t="str">
        <f t="shared" si="206"/>
        <v/>
      </c>
      <c r="DO244" s="181" t="str">
        <f t="shared" si="177"/>
        <v/>
      </c>
      <c r="DP244" s="51"/>
      <c r="DQ244" s="51"/>
      <c r="DR244" s="51"/>
      <c r="EA244" s="227">
        <f t="shared" si="207"/>
        <v>0</v>
      </c>
      <c r="EB244" s="227">
        <f t="shared" si="178"/>
        <v>1</v>
      </c>
      <c r="EC244" s="227">
        <f t="shared" si="208"/>
        <v>1900</v>
      </c>
      <c r="EE244" s="227" t="str">
        <f t="shared" si="209"/>
        <v/>
      </c>
      <c r="EF244" s="227" t="str">
        <f t="shared" si="179"/>
        <v/>
      </c>
      <c r="EG244" s="227" t="str">
        <f t="shared" si="210"/>
        <v/>
      </c>
      <c r="EI244" s="227" t="str">
        <f t="shared" si="211"/>
        <v/>
      </c>
      <c r="EJ244" s="227" t="str">
        <f t="shared" si="180"/>
        <v/>
      </c>
      <c r="EK244" s="227" t="str">
        <f t="shared" si="212"/>
        <v/>
      </c>
      <c r="EM244" s="227" t="str">
        <f t="shared" si="213"/>
        <v/>
      </c>
      <c r="EN244" s="227" t="str">
        <f t="shared" si="181"/>
        <v/>
      </c>
      <c r="EO244" s="227" t="str">
        <f t="shared" si="214"/>
        <v/>
      </c>
      <c r="EQ244" s="227" t="str">
        <f t="shared" si="215"/>
        <v/>
      </c>
      <c r="ER244" s="227" t="str">
        <f t="shared" si="182"/>
        <v/>
      </c>
      <c r="ES244" s="227" t="str">
        <f t="shared" si="216"/>
        <v/>
      </c>
    </row>
    <row r="245" spans="7:149" x14ac:dyDescent="0.25">
      <c r="G245" s="52"/>
      <c r="H245" s="52"/>
      <c r="I245" s="224" t="str">
        <f t="shared" si="183"/>
        <v/>
      </c>
      <c r="J245" s="224" t="str">
        <f t="shared" si="184"/>
        <v/>
      </c>
      <c r="K245" s="52"/>
      <c r="L245" s="224" t="str">
        <f>IF(P245="","",IF(ISNUMBER(MATCH(P245,$P$6:P244,0)),"",Y245))</f>
        <v/>
      </c>
      <c r="M245" s="224" t="str">
        <f>IF(Q245="","",IF(ISNUMBER(MATCH(Q245,$Q$6:Q244,0)),"",Y245))</f>
        <v/>
      </c>
      <c r="N245" s="224" t="str">
        <f>IF(R245="","",IF(ISNUMBER(MATCH(R245,$R$6:R244,0)),"",Y245))</f>
        <v/>
      </c>
      <c r="O245" s="224" t="str">
        <f>IF(S245="","",IF(ISNUMBER(MATCH(S245,$S$6:S244,0)),"",Y245))</f>
        <v/>
      </c>
      <c r="P245" s="224" t="str">
        <f t="shared" si="185"/>
        <v/>
      </c>
      <c r="Q245" s="224" t="str">
        <f t="shared" si="186"/>
        <v/>
      </c>
      <c r="R245" s="224" t="str">
        <f t="shared" si="187"/>
        <v/>
      </c>
      <c r="S245" s="224" t="str">
        <f t="shared" si="188"/>
        <v/>
      </c>
      <c r="T245" s="175" t="str">
        <f t="shared" si="189"/>
        <v/>
      </c>
      <c r="U245" s="175" t="str">
        <f t="shared" si="190"/>
        <v/>
      </c>
      <c r="V245" s="175" t="str">
        <f t="shared" si="191"/>
        <v/>
      </c>
      <c r="W245" s="175" t="str">
        <f t="shared" si="192"/>
        <v/>
      </c>
      <c r="X245" s="52"/>
      <c r="Y245" s="248"/>
      <c r="Z245" s="186"/>
      <c r="AA245" s="187"/>
      <c r="AB245" s="187"/>
      <c r="AC245" s="187"/>
      <c r="AD245" s="187"/>
      <c r="AE245" s="187"/>
      <c r="AF245" s="187"/>
      <c r="AG245" s="187"/>
      <c r="AH245" s="187"/>
      <c r="AI245" s="187"/>
      <c r="AJ245" s="187"/>
      <c r="AK245" s="187"/>
      <c r="AL245" s="187"/>
      <c r="AM245" s="187"/>
      <c r="AN245" s="187"/>
      <c r="AO245" s="187"/>
      <c r="AP245" s="187"/>
      <c r="AQ245" s="187"/>
      <c r="AR245" s="187"/>
      <c r="AS245" s="187"/>
      <c r="AT245" s="187"/>
      <c r="AU245" s="187"/>
      <c r="AV245" s="187"/>
      <c r="AW245" s="187"/>
      <c r="AX245" s="187"/>
      <c r="AY245" s="187"/>
      <c r="AZ245" s="187"/>
      <c r="BA245" s="187"/>
      <c r="BB245" s="187"/>
      <c r="BC245" s="187"/>
      <c r="BD245" s="187"/>
      <c r="BE245" s="187"/>
      <c r="BF245" s="187"/>
      <c r="BG245" s="187"/>
      <c r="BH245" s="187"/>
      <c r="BI245" s="187"/>
      <c r="BJ245" s="187"/>
      <c r="BK245" s="187"/>
      <c r="BL245" s="187"/>
      <c r="BM245" s="187"/>
      <c r="BN245" s="187"/>
      <c r="BO245" s="187"/>
      <c r="BP245" s="187"/>
      <c r="BQ245" s="187"/>
      <c r="BR245" s="187"/>
      <c r="BS245" s="187"/>
      <c r="BT245" s="187"/>
      <c r="BU245" s="187"/>
      <c r="BV245" s="187"/>
      <c r="BW245" s="187"/>
      <c r="BX245" s="187"/>
      <c r="BY245" s="227"/>
      <c r="BZ245" s="227"/>
      <c r="CA245" s="227"/>
      <c r="CB245" s="227"/>
      <c r="CC245" s="227"/>
      <c r="CD245" s="224"/>
      <c r="CE245" s="224"/>
      <c r="CF245" s="224"/>
      <c r="CG245" s="224"/>
      <c r="CH245" s="224"/>
      <c r="CJ245" s="252" t="str">
        <f t="shared" si="193"/>
        <v/>
      </c>
      <c r="CK245" s="253" t="str">
        <f>IF(CL245="","",IF(ISNUMBER(MATCH(CL245,$CL$6:CL244,0)),"",CJ245))</f>
        <v/>
      </c>
      <c r="CL245" s="181" t="str">
        <f t="shared" si="194"/>
        <v/>
      </c>
      <c r="CM245" s="175" t="str">
        <f t="shared" si="195"/>
        <v/>
      </c>
      <c r="CN245" s="175" t="str">
        <f t="shared" si="196"/>
        <v/>
      </c>
      <c r="CO245" s="175" t="str">
        <f t="shared" si="197"/>
        <v/>
      </c>
      <c r="CP245" s="59"/>
      <c r="CQ245" s="60"/>
      <c r="CR245" s="181" t="str">
        <f>IF(CS245="","",IF(ISNUMBER(MATCH(CS245,$CS$6:CS244,0)),"",CJ245))</f>
        <v/>
      </c>
      <c r="CS245" s="181" t="str">
        <f t="shared" si="175"/>
        <v/>
      </c>
      <c r="CT245" s="177" t="str">
        <f t="shared" si="198"/>
        <v/>
      </c>
      <c r="CU245" s="177" t="str">
        <f t="shared" si="199"/>
        <v/>
      </c>
      <c r="CV245" s="256" t="str">
        <f>IF(CW245="","",IF(ISNUMBER(MATCH(CW245,$CW$6:CW244,0)),"",CJ245))</f>
        <v/>
      </c>
      <c r="CW245" s="181" t="str">
        <f t="shared" si="176"/>
        <v/>
      </c>
      <c r="CX245" s="178" t="str">
        <f t="shared" si="200"/>
        <v/>
      </c>
      <c r="CY245" s="178" t="str">
        <f t="shared" si="201"/>
        <v/>
      </c>
      <c r="CZ245" s="184" t="str">
        <f t="shared" si="202"/>
        <v/>
      </c>
      <c r="DA245" s="68"/>
      <c r="DB245" s="69"/>
      <c r="DC245" s="181" t="str">
        <f>IF(DE245="","",IF(ISNUMBER(MATCH(DE245,$DE$6:DE244,0)),"",CJ245))</f>
        <v/>
      </c>
      <c r="DD245" s="181" t="str">
        <f t="shared" si="219"/>
        <v/>
      </c>
      <c r="DE245" s="181" t="str">
        <f t="shared" si="219"/>
        <v/>
      </c>
      <c r="DF245" s="177" t="str">
        <f t="shared" si="203"/>
        <v/>
      </c>
      <c r="DG245" s="185" t="str">
        <f t="shared" si="204"/>
        <v/>
      </c>
      <c r="DH245" s="77"/>
      <c r="DI245" s="69"/>
      <c r="DJ245" s="181" t="str">
        <f>IF(DL245="","",IF(ISNUMBER(MATCH(DL245,$DL$6:DL244,0)),"",CJ245))</f>
        <v/>
      </c>
      <c r="DK245" s="181" t="str">
        <f t="shared" si="220"/>
        <v/>
      </c>
      <c r="DL245" s="181" t="str">
        <f t="shared" si="220"/>
        <v/>
      </c>
      <c r="DM245" s="177" t="str">
        <f t="shared" si="205"/>
        <v/>
      </c>
      <c r="DN245" s="177" t="str">
        <f t="shared" si="206"/>
        <v/>
      </c>
      <c r="DO245" s="181" t="str">
        <f t="shared" si="177"/>
        <v/>
      </c>
      <c r="DP245" s="51"/>
      <c r="DQ245" s="51"/>
      <c r="DR245" s="51"/>
      <c r="EA245" s="227">
        <f t="shared" si="207"/>
        <v>0</v>
      </c>
      <c r="EB245" s="227">
        <f t="shared" si="178"/>
        <v>1</v>
      </c>
      <c r="EC245" s="227">
        <f t="shared" si="208"/>
        <v>1900</v>
      </c>
      <c r="EE245" s="227" t="str">
        <f t="shared" si="209"/>
        <v/>
      </c>
      <c r="EF245" s="227" t="str">
        <f t="shared" si="179"/>
        <v/>
      </c>
      <c r="EG245" s="227" t="str">
        <f t="shared" si="210"/>
        <v/>
      </c>
      <c r="EI245" s="227" t="str">
        <f t="shared" si="211"/>
        <v/>
      </c>
      <c r="EJ245" s="227" t="str">
        <f t="shared" si="180"/>
        <v/>
      </c>
      <c r="EK245" s="227" t="str">
        <f t="shared" si="212"/>
        <v/>
      </c>
      <c r="EM245" s="227" t="str">
        <f t="shared" si="213"/>
        <v/>
      </c>
      <c r="EN245" s="227" t="str">
        <f t="shared" si="181"/>
        <v/>
      </c>
      <c r="EO245" s="227" t="str">
        <f t="shared" si="214"/>
        <v/>
      </c>
      <c r="EQ245" s="227" t="str">
        <f t="shared" si="215"/>
        <v/>
      </c>
      <c r="ER245" s="227" t="str">
        <f t="shared" si="182"/>
        <v/>
      </c>
      <c r="ES245" s="227" t="str">
        <f t="shared" si="216"/>
        <v/>
      </c>
    </row>
    <row r="246" spans="7:149" x14ac:dyDescent="0.25">
      <c r="G246" s="52"/>
      <c r="H246" s="52"/>
      <c r="I246" s="224" t="str">
        <f t="shared" si="183"/>
        <v/>
      </c>
      <c r="J246" s="224" t="str">
        <f t="shared" si="184"/>
        <v/>
      </c>
      <c r="K246" s="52"/>
      <c r="L246" s="224" t="str">
        <f>IF(P246="","",IF(ISNUMBER(MATCH(P246,$P$6:P245,0)),"",Y246))</f>
        <v/>
      </c>
      <c r="M246" s="224" t="str">
        <f>IF(Q246="","",IF(ISNUMBER(MATCH(Q246,$Q$6:Q245,0)),"",Y246))</f>
        <v/>
      </c>
      <c r="N246" s="224" t="str">
        <f>IF(R246="","",IF(ISNUMBER(MATCH(R246,$R$6:R245,0)),"",Y246))</f>
        <v/>
      </c>
      <c r="O246" s="224" t="str">
        <f>IF(S246="","",IF(ISNUMBER(MATCH(S246,$S$6:S245,0)),"",Y246))</f>
        <v/>
      </c>
      <c r="P246" s="224" t="str">
        <f t="shared" si="185"/>
        <v/>
      </c>
      <c r="Q246" s="224" t="str">
        <f t="shared" si="186"/>
        <v/>
      </c>
      <c r="R246" s="224" t="str">
        <f t="shared" si="187"/>
        <v/>
      </c>
      <c r="S246" s="224" t="str">
        <f t="shared" si="188"/>
        <v/>
      </c>
      <c r="T246" s="175" t="str">
        <f t="shared" si="189"/>
        <v/>
      </c>
      <c r="U246" s="175" t="str">
        <f t="shared" si="190"/>
        <v/>
      </c>
      <c r="V246" s="175" t="str">
        <f t="shared" si="191"/>
        <v/>
      </c>
      <c r="W246" s="175" t="str">
        <f t="shared" si="192"/>
        <v/>
      </c>
      <c r="X246" s="52"/>
      <c r="Y246" s="248"/>
      <c r="Z246" s="186"/>
      <c r="AA246" s="187"/>
      <c r="AB246" s="187"/>
      <c r="AC246" s="187"/>
      <c r="AD246" s="187"/>
      <c r="AE246" s="187"/>
      <c r="AF246" s="187"/>
      <c r="AG246" s="187"/>
      <c r="AH246" s="187"/>
      <c r="AI246" s="187"/>
      <c r="AJ246" s="187"/>
      <c r="AK246" s="187"/>
      <c r="AL246" s="187"/>
      <c r="AM246" s="187"/>
      <c r="AN246" s="187"/>
      <c r="AO246" s="187"/>
      <c r="AP246" s="187"/>
      <c r="AQ246" s="187"/>
      <c r="AR246" s="187"/>
      <c r="AS246" s="187"/>
      <c r="AT246" s="187"/>
      <c r="AU246" s="187"/>
      <c r="AV246" s="187"/>
      <c r="AW246" s="187"/>
      <c r="AX246" s="187"/>
      <c r="AY246" s="187"/>
      <c r="AZ246" s="187"/>
      <c r="BA246" s="187"/>
      <c r="BB246" s="187"/>
      <c r="BC246" s="187"/>
      <c r="BD246" s="187"/>
      <c r="BE246" s="187"/>
      <c r="BF246" s="187"/>
      <c r="BG246" s="187"/>
      <c r="BH246" s="187"/>
      <c r="BI246" s="187"/>
      <c r="BJ246" s="187"/>
      <c r="BK246" s="187"/>
      <c r="BL246" s="187"/>
      <c r="BM246" s="187"/>
      <c r="BN246" s="187"/>
      <c r="BO246" s="187"/>
      <c r="BP246" s="187"/>
      <c r="BQ246" s="187"/>
      <c r="BR246" s="187"/>
      <c r="BS246" s="187"/>
      <c r="BT246" s="187"/>
      <c r="BU246" s="187"/>
      <c r="BV246" s="187"/>
      <c r="BW246" s="187"/>
      <c r="BX246" s="187"/>
      <c r="BY246" s="227"/>
      <c r="BZ246" s="227"/>
      <c r="CA246" s="227"/>
      <c r="CB246" s="227"/>
      <c r="CC246" s="227"/>
      <c r="CD246" s="224"/>
      <c r="CE246" s="224"/>
      <c r="CF246" s="224"/>
      <c r="CG246" s="224"/>
      <c r="CH246" s="224"/>
      <c r="CJ246" s="252" t="str">
        <f t="shared" si="193"/>
        <v/>
      </c>
      <c r="CK246" s="253" t="str">
        <f>IF(CL246="","",IF(ISNUMBER(MATCH(CL246,$CL$6:CL245,0)),"",CJ246))</f>
        <v/>
      </c>
      <c r="CL246" s="181" t="str">
        <f t="shared" si="194"/>
        <v/>
      </c>
      <c r="CM246" s="175" t="str">
        <f t="shared" si="195"/>
        <v/>
      </c>
      <c r="CN246" s="175" t="str">
        <f t="shared" si="196"/>
        <v/>
      </c>
      <c r="CO246" s="175" t="str">
        <f t="shared" si="197"/>
        <v/>
      </c>
      <c r="CP246" s="59"/>
      <c r="CQ246" s="60"/>
      <c r="CR246" s="181" t="str">
        <f>IF(CS246="","",IF(ISNUMBER(MATCH(CS246,$CS$6:CS245,0)),"",CJ246))</f>
        <v/>
      </c>
      <c r="CS246" s="181" t="str">
        <f t="shared" si="175"/>
        <v/>
      </c>
      <c r="CT246" s="177" t="str">
        <f t="shared" si="198"/>
        <v/>
      </c>
      <c r="CU246" s="177" t="str">
        <f t="shared" si="199"/>
        <v/>
      </c>
      <c r="CV246" s="256" t="str">
        <f>IF(CW246="","",IF(ISNUMBER(MATCH(CW246,$CW$6:CW245,0)),"",CJ246))</f>
        <v/>
      </c>
      <c r="CW246" s="181" t="str">
        <f t="shared" si="176"/>
        <v/>
      </c>
      <c r="CX246" s="178" t="str">
        <f t="shared" si="200"/>
        <v/>
      </c>
      <c r="CY246" s="178" t="str">
        <f t="shared" si="201"/>
        <v/>
      </c>
      <c r="CZ246" s="184" t="str">
        <f t="shared" si="202"/>
        <v/>
      </c>
      <c r="DA246" s="68"/>
      <c r="DB246" s="69"/>
      <c r="DC246" s="181" t="str">
        <f>IF(DE246="","",IF(ISNUMBER(MATCH(DE246,$DE$6:DE245,0)),"",CJ246))</f>
        <v/>
      </c>
      <c r="DD246" s="181" t="str">
        <f t="shared" si="219"/>
        <v/>
      </c>
      <c r="DE246" s="181" t="str">
        <f t="shared" si="219"/>
        <v/>
      </c>
      <c r="DF246" s="177" t="str">
        <f t="shared" si="203"/>
        <v/>
      </c>
      <c r="DG246" s="185" t="str">
        <f t="shared" si="204"/>
        <v/>
      </c>
      <c r="DH246" s="77"/>
      <c r="DI246" s="69"/>
      <c r="DJ246" s="181" t="str">
        <f>IF(DL246="","",IF(ISNUMBER(MATCH(DL246,$DL$6:DL245,0)),"",CJ246))</f>
        <v/>
      </c>
      <c r="DK246" s="181" t="str">
        <f t="shared" si="220"/>
        <v/>
      </c>
      <c r="DL246" s="181" t="str">
        <f t="shared" si="220"/>
        <v/>
      </c>
      <c r="DM246" s="177" t="str">
        <f t="shared" si="205"/>
        <v/>
      </c>
      <c r="DN246" s="177" t="str">
        <f t="shared" si="206"/>
        <v/>
      </c>
      <c r="DO246" s="181" t="str">
        <f t="shared" si="177"/>
        <v/>
      </c>
      <c r="DP246" s="51"/>
      <c r="DQ246" s="51"/>
      <c r="DR246" s="51"/>
      <c r="EA246" s="227">
        <f t="shared" si="207"/>
        <v>0</v>
      </c>
      <c r="EB246" s="227">
        <f t="shared" si="178"/>
        <v>1</v>
      </c>
      <c r="EC246" s="227">
        <f t="shared" si="208"/>
        <v>1900</v>
      </c>
      <c r="EE246" s="227" t="str">
        <f t="shared" si="209"/>
        <v/>
      </c>
      <c r="EF246" s="227" t="str">
        <f t="shared" si="179"/>
        <v/>
      </c>
      <c r="EG246" s="227" t="str">
        <f t="shared" si="210"/>
        <v/>
      </c>
      <c r="EI246" s="227" t="str">
        <f t="shared" si="211"/>
        <v/>
      </c>
      <c r="EJ246" s="227" t="str">
        <f t="shared" si="180"/>
        <v/>
      </c>
      <c r="EK246" s="227" t="str">
        <f t="shared" si="212"/>
        <v/>
      </c>
      <c r="EM246" s="227" t="str">
        <f t="shared" si="213"/>
        <v/>
      </c>
      <c r="EN246" s="227" t="str">
        <f t="shared" si="181"/>
        <v/>
      </c>
      <c r="EO246" s="227" t="str">
        <f t="shared" si="214"/>
        <v/>
      </c>
      <c r="EQ246" s="227" t="str">
        <f t="shared" si="215"/>
        <v/>
      </c>
      <c r="ER246" s="227" t="str">
        <f t="shared" si="182"/>
        <v/>
      </c>
      <c r="ES246" s="227" t="str">
        <f t="shared" si="216"/>
        <v/>
      </c>
    </row>
    <row r="247" spans="7:149" x14ac:dyDescent="0.25">
      <c r="G247" s="52"/>
      <c r="H247" s="52"/>
      <c r="I247" s="224" t="str">
        <f t="shared" si="183"/>
        <v/>
      </c>
      <c r="J247" s="224" t="str">
        <f t="shared" si="184"/>
        <v/>
      </c>
      <c r="K247" s="52"/>
      <c r="L247" s="224" t="str">
        <f>IF(P247="","",IF(ISNUMBER(MATCH(P247,$P$6:P246,0)),"",Y247))</f>
        <v/>
      </c>
      <c r="M247" s="224" t="str">
        <f>IF(Q247="","",IF(ISNUMBER(MATCH(Q247,$Q$6:Q246,0)),"",Y247))</f>
        <v/>
      </c>
      <c r="N247" s="224" t="str">
        <f>IF(R247="","",IF(ISNUMBER(MATCH(R247,$R$6:R246,0)),"",Y247))</f>
        <v/>
      </c>
      <c r="O247" s="224" t="str">
        <f>IF(S247="","",IF(ISNUMBER(MATCH(S247,$S$6:S246,0)),"",Y247))</f>
        <v/>
      </c>
      <c r="P247" s="224" t="str">
        <f t="shared" si="185"/>
        <v/>
      </c>
      <c r="Q247" s="224" t="str">
        <f t="shared" si="186"/>
        <v/>
      </c>
      <c r="R247" s="224" t="str">
        <f t="shared" si="187"/>
        <v/>
      </c>
      <c r="S247" s="224" t="str">
        <f t="shared" si="188"/>
        <v/>
      </c>
      <c r="T247" s="175" t="str">
        <f t="shared" si="189"/>
        <v/>
      </c>
      <c r="U247" s="175" t="str">
        <f t="shared" si="190"/>
        <v/>
      </c>
      <c r="V247" s="175" t="str">
        <f t="shared" si="191"/>
        <v/>
      </c>
      <c r="W247" s="175" t="str">
        <f t="shared" si="192"/>
        <v/>
      </c>
      <c r="X247" s="52"/>
      <c r="Y247" s="248"/>
      <c r="Z247" s="186"/>
      <c r="AA247" s="187"/>
      <c r="AB247" s="187"/>
      <c r="AC247" s="187"/>
      <c r="AD247" s="187"/>
      <c r="AE247" s="187"/>
      <c r="AF247" s="187"/>
      <c r="AG247" s="187"/>
      <c r="AH247" s="187"/>
      <c r="AI247" s="187"/>
      <c r="AJ247" s="187"/>
      <c r="AK247" s="187"/>
      <c r="AL247" s="187"/>
      <c r="AM247" s="187"/>
      <c r="AN247" s="187"/>
      <c r="AO247" s="187"/>
      <c r="AP247" s="187"/>
      <c r="AQ247" s="187"/>
      <c r="AR247" s="187"/>
      <c r="AS247" s="187"/>
      <c r="AT247" s="187"/>
      <c r="AU247" s="187"/>
      <c r="AV247" s="187"/>
      <c r="AW247" s="187"/>
      <c r="AX247" s="187"/>
      <c r="AY247" s="187"/>
      <c r="AZ247" s="187"/>
      <c r="BA247" s="187"/>
      <c r="BB247" s="187"/>
      <c r="BC247" s="187"/>
      <c r="BD247" s="187"/>
      <c r="BE247" s="187"/>
      <c r="BF247" s="187"/>
      <c r="BG247" s="187"/>
      <c r="BH247" s="187"/>
      <c r="BI247" s="187"/>
      <c r="BJ247" s="187"/>
      <c r="BK247" s="187"/>
      <c r="BL247" s="187"/>
      <c r="BM247" s="187"/>
      <c r="BN247" s="187"/>
      <c r="BO247" s="187"/>
      <c r="BP247" s="187"/>
      <c r="BQ247" s="187"/>
      <c r="BR247" s="187"/>
      <c r="BS247" s="187"/>
      <c r="BT247" s="187"/>
      <c r="BU247" s="187"/>
      <c r="BV247" s="187"/>
      <c r="BW247" s="187"/>
      <c r="BX247" s="187"/>
      <c r="BY247" s="227"/>
      <c r="BZ247" s="227"/>
      <c r="CA247" s="227"/>
      <c r="CB247" s="227"/>
      <c r="CC247" s="227"/>
      <c r="CD247" s="224"/>
      <c r="CE247" s="224"/>
      <c r="CF247" s="224"/>
      <c r="CG247" s="224"/>
      <c r="CH247" s="224"/>
      <c r="CJ247" s="252" t="str">
        <f t="shared" si="193"/>
        <v/>
      </c>
      <c r="CK247" s="253" t="str">
        <f>IF(CL247="","",IF(ISNUMBER(MATCH(CL247,$CL$6:CL246,0)),"",CJ247))</f>
        <v/>
      </c>
      <c r="CL247" s="181" t="str">
        <f t="shared" si="194"/>
        <v/>
      </c>
      <c r="CM247" s="175" t="str">
        <f t="shared" si="195"/>
        <v/>
      </c>
      <c r="CN247" s="175" t="str">
        <f t="shared" si="196"/>
        <v/>
      </c>
      <c r="CO247" s="175" t="str">
        <f t="shared" si="197"/>
        <v/>
      </c>
      <c r="CP247" s="59"/>
      <c r="CQ247" s="60"/>
      <c r="CR247" s="181" t="str">
        <f>IF(CS247="","",IF(ISNUMBER(MATCH(CS247,$CS$6:CS246,0)),"",CJ247))</f>
        <v/>
      </c>
      <c r="CS247" s="181" t="str">
        <f t="shared" si="175"/>
        <v/>
      </c>
      <c r="CT247" s="177" t="str">
        <f t="shared" si="198"/>
        <v/>
      </c>
      <c r="CU247" s="177" t="str">
        <f t="shared" si="199"/>
        <v/>
      </c>
      <c r="CV247" s="256" t="str">
        <f>IF(CW247="","",IF(ISNUMBER(MATCH(CW247,$CW$6:CW246,0)),"",CJ247))</f>
        <v/>
      </c>
      <c r="CW247" s="181" t="str">
        <f t="shared" si="176"/>
        <v/>
      </c>
      <c r="CX247" s="178" t="str">
        <f t="shared" si="200"/>
        <v/>
      </c>
      <c r="CY247" s="178" t="str">
        <f t="shared" si="201"/>
        <v/>
      </c>
      <c r="CZ247" s="184" t="str">
        <f t="shared" si="202"/>
        <v/>
      </c>
      <c r="DA247" s="68"/>
      <c r="DB247" s="69"/>
      <c r="DC247" s="181" t="str">
        <f>IF(DE247="","",IF(ISNUMBER(MATCH(DE247,$DE$6:DE246,0)),"",CJ247))</f>
        <v/>
      </c>
      <c r="DD247" s="181" t="str">
        <f t="shared" ref="DD247:DE266" si="221">IFERROR(INDEX($AA$7:$BX$1006,$CJ247,DD$6),"")</f>
        <v/>
      </c>
      <c r="DE247" s="181" t="str">
        <f t="shared" si="221"/>
        <v/>
      </c>
      <c r="DF247" s="177" t="str">
        <f t="shared" si="203"/>
        <v/>
      </c>
      <c r="DG247" s="185" t="str">
        <f t="shared" si="204"/>
        <v/>
      </c>
      <c r="DH247" s="77"/>
      <c r="DI247" s="69"/>
      <c r="DJ247" s="181" t="str">
        <f>IF(DL247="","",IF(ISNUMBER(MATCH(DL247,$DL$6:DL246,0)),"",CJ247))</f>
        <v/>
      </c>
      <c r="DK247" s="181" t="str">
        <f t="shared" ref="DK247:DL266" si="222">IFERROR(INDEX($AA$7:$BX$1006,$CJ247,DK$6),"")</f>
        <v/>
      </c>
      <c r="DL247" s="181" t="str">
        <f t="shared" si="222"/>
        <v/>
      </c>
      <c r="DM247" s="177" t="str">
        <f t="shared" si="205"/>
        <v/>
      </c>
      <c r="DN247" s="177" t="str">
        <f t="shared" si="206"/>
        <v/>
      </c>
      <c r="DO247" s="181" t="str">
        <f t="shared" si="177"/>
        <v/>
      </c>
      <c r="DP247" s="51"/>
      <c r="DQ247" s="51"/>
      <c r="DR247" s="51"/>
      <c r="EA247" s="227">
        <f t="shared" si="207"/>
        <v>0</v>
      </c>
      <c r="EB247" s="227">
        <f t="shared" si="178"/>
        <v>1</v>
      </c>
      <c r="EC247" s="227">
        <f t="shared" si="208"/>
        <v>1900</v>
      </c>
      <c r="EE247" s="227" t="str">
        <f t="shared" si="209"/>
        <v/>
      </c>
      <c r="EF247" s="227" t="str">
        <f t="shared" si="179"/>
        <v/>
      </c>
      <c r="EG247" s="227" t="str">
        <f t="shared" si="210"/>
        <v/>
      </c>
      <c r="EI247" s="227" t="str">
        <f t="shared" si="211"/>
        <v/>
      </c>
      <c r="EJ247" s="227" t="str">
        <f t="shared" si="180"/>
        <v/>
      </c>
      <c r="EK247" s="227" t="str">
        <f t="shared" si="212"/>
        <v/>
      </c>
      <c r="EM247" s="227" t="str">
        <f t="shared" si="213"/>
        <v/>
      </c>
      <c r="EN247" s="227" t="str">
        <f t="shared" si="181"/>
        <v/>
      </c>
      <c r="EO247" s="227" t="str">
        <f t="shared" si="214"/>
        <v/>
      </c>
      <c r="EQ247" s="227" t="str">
        <f t="shared" si="215"/>
        <v/>
      </c>
      <c r="ER247" s="227" t="str">
        <f t="shared" si="182"/>
        <v/>
      </c>
      <c r="ES247" s="227" t="str">
        <f t="shared" si="216"/>
        <v/>
      </c>
    </row>
    <row r="248" spans="7:149" x14ac:dyDescent="0.25">
      <c r="G248" s="52"/>
      <c r="H248" s="52"/>
      <c r="I248" s="224" t="str">
        <f t="shared" si="183"/>
        <v/>
      </c>
      <c r="J248" s="224" t="str">
        <f t="shared" si="184"/>
        <v/>
      </c>
      <c r="K248" s="52"/>
      <c r="L248" s="224" t="str">
        <f>IF(P248="","",IF(ISNUMBER(MATCH(P248,$P$6:P247,0)),"",Y248))</f>
        <v/>
      </c>
      <c r="M248" s="224" t="str">
        <f>IF(Q248="","",IF(ISNUMBER(MATCH(Q248,$Q$6:Q247,0)),"",Y248))</f>
        <v/>
      </c>
      <c r="N248" s="224" t="str">
        <f>IF(R248="","",IF(ISNUMBER(MATCH(R248,$R$6:R247,0)),"",Y248))</f>
        <v/>
      </c>
      <c r="O248" s="224" t="str">
        <f>IF(S248="","",IF(ISNUMBER(MATCH(S248,$S$6:S247,0)),"",Y248))</f>
        <v/>
      </c>
      <c r="P248" s="224" t="str">
        <f t="shared" si="185"/>
        <v/>
      </c>
      <c r="Q248" s="224" t="str">
        <f t="shared" si="186"/>
        <v/>
      </c>
      <c r="R248" s="224" t="str">
        <f t="shared" si="187"/>
        <v/>
      </c>
      <c r="S248" s="224" t="str">
        <f t="shared" si="188"/>
        <v/>
      </c>
      <c r="T248" s="175" t="str">
        <f t="shared" si="189"/>
        <v/>
      </c>
      <c r="U248" s="175" t="str">
        <f t="shared" si="190"/>
        <v/>
      </c>
      <c r="V248" s="175" t="str">
        <f t="shared" si="191"/>
        <v/>
      </c>
      <c r="W248" s="175" t="str">
        <f t="shared" si="192"/>
        <v/>
      </c>
      <c r="X248" s="52"/>
      <c r="Y248" s="248"/>
      <c r="Z248" s="186"/>
      <c r="AA248" s="187"/>
      <c r="AB248" s="187"/>
      <c r="AC248" s="187"/>
      <c r="AD248" s="187"/>
      <c r="AE248" s="187"/>
      <c r="AF248" s="187"/>
      <c r="AG248" s="187"/>
      <c r="AH248" s="187"/>
      <c r="AI248" s="187"/>
      <c r="AJ248" s="187"/>
      <c r="AK248" s="187"/>
      <c r="AL248" s="187"/>
      <c r="AM248" s="187"/>
      <c r="AN248" s="187"/>
      <c r="AO248" s="187"/>
      <c r="AP248" s="187"/>
      <c r="AQ248" s="187"/>
      <c r="AR248" s="187"/>
      <c r="AS248" s="187"/>
      <c r="AT248" s="187"/>
      <c r="AU248" s="187"/>
      <c r="AV248" s="187"/>
      <c r="AW248" s="187"/>
      <c r="AX248" s="187"/>
      <c r="AY248" s="187"/>
      <c r="AZ248" s="187"/>
      <c r="BA248" s="187"/>
      <c r="BB248" s="187"/>
      <c r="BC248" s="187"/>
      <c r="BD248" s="187"/>
      <c r="BE248" s="187"/>
      <c r="BF248" s="187"/>
      <c r="BG248" s="187"/>
      <c r="BH248" s="187"/>
      <c r="BI248" s="187"/>
      <c r="BJ248" s="187"/>
      <c r="BK248" s="187"/>
      <c r="BL248" s="187"/>
      <c r="BM248" s="187"/>
      <c r="BN248" s="187"/>
      <c r="BO248" s="187"/>
      <c r="BP248" s="187"/>
      <c r="BQ248" s="187"/>
      <c r="BR248" s="187"/>
      <c r="BS248" s="187"/>
      <c r="BT248" s="187"/>
      <c r="BU248" s="187"/>
      <c r="BV248" s="187"/>
      <c r="BW248" s="187"/>
      <c r="BX248" s="187"/>
      <c r="BY248" s="227"/>
      <c r="BZ248" s="227"/>
      <c r="CA248" s="227"/>
      <c r="CB248" s="227"/>
      <c r="CC248" s="227"/>
      <c r="CD248" s="224"/>
      <c r="CE248" s="224"/>
      <c r="CF248" s="224"/>
      <c r="CG248" s="224"/>
      <c r="CH248" s="224"/>
      <c r="CJ248" s="252" t="str">
        <f t="shared" si="193"/>
        <v/>
      </c>
      <c r="CK248" s="253" t="str">
        <f>IF(CL248="","",IF(ISNUMBER(MATCH(CL248,$CL$6:CL247,0)),"",CJ248))</f>
        <v/>
      </c>
      <c r="CL248" s="181" t="str">
        <f t="shared" si="194"/>
        <v/>
      </c>
      <c r="CM248" s="175" t="str">
        <f t="shared" si="195"/>
        <v/>
      </c>
      <c r="CN248" s="175" t="str">
        <f t="shared" si="196"/>
        <v/>
      </c>
      <c r="CO248" s="175" t="str">
        <f t="shared" si="197"/>
        <v/>
      </c>
      <c r="CP248" s="59"/>
      <c r="CQ248" s="60"/>
      <c r="CR248" s="181" t="str">
        <f>IF(CS248="","",IF(ISNUMBER(MATCH(CS248,$CS$6:CS247,0)),"",CJ248))</f>
        <v/>
      </c>
      <c r="CS248" s="181" t="str">
        <f t="shared" si="175"/>
        <v/>
      </c>
      <c r="CT248" s="177" t="str">
        <f t="shared" si="198"/>
        <v/>
      </c>
      <c r="CU248" s="177" t="str">
        <f t="shared" si="199"/>
        <v/>
      </c>
      <c r="CV248" s="256" t="str">
        <f>IF(CW248="","",IF(ISNUMBER(MATCH(CW248,$CW$6:CW247,0)),"",CJ248))</f>
        <v/>
      </c>
      <c r="CW248" s="181" t="str">
        <f t="shared" si="176"/>
        <v/>
      </c>
      <c r="CX248" s="178" t="str">
        <f t="shared" si="200"/>
        <v/>
      </c>
      <c r="CY248" s="178" t="str">
        <f t="shared" si="201"/>
        <v/>
      </c>
      <c r="CZ248" s="184" t="str">
        <f t="shared" si="202"/>
        <v/>
      </c>
      <c r="DA248" s="68"/>
      <c r="DB248" s="69"/>
      <c r="DC248" s="181" t="str">
        <f>IF(DE248="","",IF(ISNUMBER(MATCH(DE248,$DE$6:DE247,0)),"",CJ248))</f>
        <v/>
      </c>
      <c r="DD248" s="181" t="str">
        <f t="shared" si="221"/>
        <v/>
      </c>
      <c r="DE248" s="181" t="str">
        <f t="shared" si="221"/>
        <v/>
      </c>
      <c r="DF248" s="177" t="str">
        <f t="shared" si="203"/>
        <v/>
      </c>
      <c r="DG248" s="185" t="str">
        <f t="shared" si="204"/>
        <v/>
      </c>
      <c r="DH248" s="77"/>
      <c r="DI248" s="69"/>
      <c r="DJ248" s="181" t="str">
        <f>IF(DL248="","",IF(ISNUMBER(MATCH(DL248,$DL$6:DL247,0)),"",CJ248))</f>
        <v/>
      </c>
      <c r="DK248" s="181" t="str">
        <f t="shared" si="222"/>
        <v/>
      </c>
      <c r="DL248" s="181" t="str">
        <f t="shared" si="222"/>
        <v/>
      </c>
      <c r="DM248" s="177" t="str">
        <f t="shared" si="205"/>
        <v/>
      </c>
      <c r="DN248" s="177" t="str">
        <f t="shared" si="206"/>
        <v/>
      </c>
      <c r="DO248" s="181" t="str">
        <f t="shared" si="177"/>
        <v/>
      </c>
      <c r="DP248" s="51"/>
      <c r="DQ248" s="51"/>
      <c r="DR248" s="51"/>
      <c r="EA248" s="227">
        <f t="shared" si="207"/>
        <v>0</v>
      </c>
      <c r="EB248" s="227">
        <f t="shared" si="178"/>
        <v>1</v>
      </c>
      <c r="EC248" s="227">
        <f t="shared" si="208"/>
        <v>1900</v>
      </c>
      <c r="EE248" s="227" t="str">
        <f t="shared" si="209"/>
        <v/>
      </c>
      <c r="EF248" s="227" t="str">
        <f t="shared" si="179"/>
        <v/>
      </c>
      <c r="EG248" s="227" t="str">
        <f t="shared" si="210"/>
        <v/>
      </c>
      <c r="EI248" s="227" t="str">
        <f t="shared" si="211"/>
        <v/>
      </c>
      <c r="EJ248" s="227" t="str">
        <f t="shared" si="180"/>
        <v/>
      </c>
      <c r="EK248" s="227" t="str">
        <f t="shared" si="212"/>
        <v/>
      </c>
      <c r="EM248" s="227" t="str">
        <f t="shared" si="213"/>
        <v/>
      </c>
      <c r="EN248" s="227" t="str">
        <f t="shared" si="181"/>
        <v/>
      </c>
      <c r="EO248" s="227" t="str">
        <f t="shared" si="214"/>
        <v/>
      </c>
      <c r="EQ248" s="227" t="str">
        <f t="shared" si="215"/>
        <v/>
      </c>
      <c r="ER248" s="227" t="str">
        <f t="shared" si="182"/>
        <v/>
      </c>
      <c r="ES248" s="227" t="str">
        <f t="shared" si="216"/>
        <v/>
      </c>
    </row>
    <row r="249" spans="7:149" x14ac:dyDescent="0.25">
      <c r="G249" s="52"/>
      <c r="H249" s="52"/>
      <c r="I249" s="224" t="str">
        <f t="shared" si="183"/>
        <v/>
      </c>
      <c r="J249" s="224" t="str">
        <f t="shared" si="184"/>
        <v/>
      </c>
      <c r="K249" s="52"/>
      <c r="L249" s="224" t="str">
        <f>IF(P249="","",IF(ISNUMBER(MATCH(P249,$P$6:P248,0)),"",Y249))</f>
        <v/>
      </c>
      <c r="M249" s="224" t="str">
        <f>IF(Q249="","",IF(ISNUMBER(MATCH(Q249,$Q$6:Q248,0)),"",Y249))</f>
        <v/>
      </c>
      <c r="N249" s="224" t="str">
        <f>IF(R249="","",IF(ISNUMBER(MATCH(R249,$R$6:R248,0)),"",Y249))</f>
        <v/>
      </c>
      <c r="O249" s="224" t="str">
        <f>IF(S249="","",IF(ISNUMBER(MATCH(S249,$S$6:S248,0)),"",Y249))</f>
        <v/>
      </c>
      <c r="P249" s="224" t="str">
        <f t="shared" si="185"/>
        <v/>
      </c>
      <c r="Q249" s="224" t="str">
        <f t="shared" si="186"/>
        <v/>
      </c>
      <c r="R249" s="224" t="str">
        <f t="shared" si="187"/>
        <v/>
      </c>
      <c r="S249" s="224" t="str">
        <f t="shared" si="188"/>
        <v/>
      </c>
      <c r="T249" s="175" t="str">
        <f t="shared" si="189"/>
        <v/>
      </c>
      <c r="U249" s="175" t="str">
        <f t="shared" si="190"/>
        <v/>
      </c>
      <c r="V249" s="175" t="str">
        <f t="shared" si="191"/>
        <v/>
      </c>
      <c r="W249" s="175" t="str">
        <f t="shared" si="192"/>
        <v/>
      </c>
      <c r="X249" s="52"/>
      <c r="Y249" s="248"/>
      <c r="Z249" s="186"/>
      <c r="AA249" s="187"/>
      <c r="AB249" s="187"/>
      <c r="AC249" s="187"/>
      <c r="AD249" s="187"/>
      <c r="AE249" s="187"/>
      <c r="AF249" s="187"/>
      <c r="AG249" s="187"/>
      <c r="AH249" s="187"/>
      <c r="AI249" s="187"/>
      <c r="AJ249" s="187"/>
      <c r="AK249" s="187"/>
      <c r="AL249" s="187"/>
      <c r="AM249" s="187"/>
      <c r="AN249" s="187"/>
      <c r="AO249" s="187"/>
      <c r="AP249" s="187"/>
      <c r="AQ249" s="187"/>
      <c r="AR249" s="187"/>
      <c r="AS249" s="187"/>
      <c r="AT249" s="187"/>
      <c r="AU249" s="187"/>
      <c r="AV249" s="187"/>
      <c r="AW249" s="187"/>
      <c r="AX249" s="187"/>
      <c r="AY249" s="187"/>
      <c r="AZ249" s="187"/>
      <c r="BA249" s="187"/>
      <c r="BB249" s="187"/>
      <c r="BC249" s="187"/>
      <c r="BD249" s="187"/>
      <c r="BE249" s="187"/>
      <c r="BF249" s="187"/>
      <c r="BG249" s="187"/>
      <c r="BH249" s="187"/>
      <c r="BI249" s="187"/>
      <c r="BJ249" s="187"/>
      <c r="BK249" s="187"/>
      <c r="BL249" s="187"/>
      <c r="BM249" s="187"/>
      <c r="BN249" s="187"/>
      <c r="BO249" s="187"/>
      <c r="BP249" s="187"/>
      <c r="BQ249" s="187"/>
      <c r="BR249" s="187"/>
      <c r="BS249" s="187"/>
      <c r="BT249" s="187"/>
      <c r="BU249" s="187"/>
      <c r="BV249" s="187"/>
      <c r="BW249" s="187"/>
      <c r="BX249" s="187"/>
      <c r="BY249" s="227"/>
      <c r="BZ249" s="227"/>
      <c r="CA249" s="227"/>
      <c r="CB249" s="227"/>
      <c r="CC249" s="227"/>
      <c r="CD249" s="224"/>
      <c r="CE249" s="224"/>
      <c r="CF249" s="224"/>
      <c r="CG249" s="224"/>
      <c r="CH249" s="224"/>
      <c r="CJ249" s="252" t="str">
        <f t="shared" si="193"/>
        <v/>
      </c>
      <c r="CK249" s="253" t="str">
        <f>IF(CL249="","",IF(ISNUMBER(MATCH(CL249,$CL$6:CL248,0)),"",CJ249))</f>
        <v/>
      </c>
      <c r="CL249" s="181" t="str">
        <f t="shared" si="194"/>
        <v/>
      </c>
      <c r="CM249" s="175" t="str">
        <f t="shared" si="195"/>
        <v/>
      </c>
      <c r="CN249" s="175" t="str">
        <f t="shared" si="196"/>
        <v/>
      </c>
      <c r="CO249" s="175" t="str">
        <f t="shared" si="197"/>
        <v/>
      </c>
      <c r="CP249" s="59"/>
      <c r="CQ249" s="60"/>
      <c r="CR249" s="181" t="str">
        <f>IF(CS249="","",IF(ISNUMBER(MATCH(CS249,$CS$6:CS248,0)),"",CJ249))</f>
        <v/>
      </c>
      <c r="CS249" s="181" t="str">
        <f t="shared" si="175"/>
        <v/>
      </c>
      <c r="CT249" s="177" t="str">
        <f t="shared" si="198"/>
        <v/>
      </c>
      <c r="CU249" s="177" t="str">
        <f t="shared" si="199"/>
        <v/>
      </c>
      <c r="CV249" s="256" t="str">
        <f>IF(CW249="","",IF(ISNUMBER(MATCH(CW249,$CW$6:CW248,0)),"",CJ249))</f>
        <v/>
      </c>
      <c r="CW249" s="181" t="str">
        <f t="shared" si="176"/>
        <v/>
      </c>
      <c r="CX249" s="178" t="str">
        <f t="shared" si="200"/>
        <v/>
      </c>
      <c r="CY249" s="178" t="str">
        <f t="shared" si="201"/>
        <v/>
      </c>
      <c r="CZ249" s="184" t="str">
        <f t="shared" si="202"/>
        <v/>
      </c>
      <c r="DA249" s="68"/>
      <c r="DB249" s="69"/>
      <c r="DC249" s="181" t="str">
        <f>IF(DE249="","",IF(ISNUMBER(MATCH(DE249,$DE$6:DE248,0)),"",CJ249))</f>
        <v/>
      </c>
      <c r="DD249" s="181" t="str">
        <f t="shared" si="221"/>
        <v/>
      </c>
      <c r="DE249" s="181" t="str">
        <f t="shared" si="221"/>
        <v/>
      </c>
      <c r="DF249" s="177" t="str">
        <f t="shared" si="203"/>
        <v/>
      </c>
      <c r="DG249" s="185" t="str">
        <f t="shared" si="204"/>
        <v/>
      </c>
      <c r="DH249" s="77"/>
      <c r="DI249" s="69"/>
      <c r="DJ249" s="181" t="str">
        <f>IF(DL249="","",IF(ISNUMBER(MATCH(DL249,$DL$6:DL248,0)),"",CJ249))</f>
        <v/>
      </c>
      <c r="DK249" s="181" t="str">
        <f t="shared" si="222"/>
        <v/>
      </c>
      <c r="DL249" s="181" t="str">
        <f t="shared" si="222"/>
        <v/>
      </c>
      <c r="DM249" s="177" t="str">
        <f t="shared" si="205"/>
        <v/>
      </c>
      <c r="DN249" s="177" t="str">
        <f t="shared" si="206"/>
        <v/>
      </c>
      <c r="DO249" s="181" t="str">
        <f t="shared" si="177"/>
        <v/>
      </c>
      <c r="DP249" s="51"/>
      <c r="DQ249" s="51"/>
      <c r="DR249" s="51"/>
      <c r="EA249" s="227">
        <f t="shared" si="207"/>
        <v>0</v>
      </c>
      <c r="EB249" s="227">
        <f t="shared" si="178"/>
        <v>1</v>
      </c>
      <c r="EC249" s="227">
        <f t="shared" si="208"/>
        <v>1900</v>
      </c>
      <c r="EE249" s="227" t="str">
        <f t="shared" si="209"/>
        <v/>
      </c>
      <c r="EF249" s="227" t="str">
        <f t="shared" si="179"/>
        <v/>
      </c>
      <c r="EG249" s="227" t="str">
        <f t="shared" si="210"/>
        <v/>
      </c>
      <c r="EI249" s="227" t="str">
        <f t="shared" si="211"/>
        <v/>
      </c>
      <c r="EJ249" s="227" t="str">
        <f t="shared" si="180"/>
        <v/>
      </c>
      <c r="EK249" s="227" t="str">
        <f t="shared" si="212"/>
        <v/>
      </c>
      <c r="EM249" s="227" t="str">
        <f t="shared" si="213"/>
        <v/>
      </c>
      <c r="EN249" s="227" t="str">
        <f t="shared" si="181"/>
        <v/>
      </c>
      <c r="EO249" s="227" t="str">
        <f t="shared" si="214"/>
        <v/>
      </c>
      <c r="EQ249" s="227" t="str">
        <f t="shared" si="215"/>
        <v/>
      </c>
      <c r="ER249" s="227" t="str">
        <f t="shared" si="182"/>
        <v/>
      </c>
      <c r="ES249" s="227" t="str">
        <f t="shared" si="216"/>
        <v/>
      </c>
    </row>
    <row r="250" spans="7:149" x14ac:dyDescent="0.25">
      <c r="G250" s="52"/>
      <c r="H250" s="52"/>
      <c r="I250" s="224" t="str">
        <f t="shared" si="183"/>
        <v/>
      </c>
      <c r="J250" s="224" t="str">
        <f t="shared" si="184"/>
        <v/>
      </c>
      <c r="K250" s="52"/>
      <c r="L250" s="224" t="str">
        <f>IF(P250="","",IF(ISNUMBER(MATCH(P250,$P$6:P249,0)),"",Y250))</f>
        <v/>
      </c>
      <c r="M250" s="224" t="str">
        <f>IF(Q250="","",IF(ISNUMBER(MATCH(Q250,$Q$6:Q249,0)),"",Y250))</f>
        <v/>
      </c>
      <c r="N250" s="224" t="str">
        <f>IF(R250="","",IF(ISNUMBER(MATCH(R250,$R$6:R249,0)),"",Y250))</f>
        <v/>
      </c>
      <c r="O250" s="224" t="str">
        <f>IF(S250="","",IF(ISNUMBER(MATCH(S250,$S$6:S249,0)),"",Y250))</f>
        <v/>
      </c>
      <c r="P250" s="224" t="str">
        <f t="shared" si="185"/>
        <v/>
      </c>
      <c r="Q250" s="224" t="str">
        <f t="shared" si="186"/>
        <v/>
      </c>
      <c r="R250" s="224" t="str">
        <f t="shared" si="187"/>
        <v/>
      </c>
      <c r="S250" s="224" t="str">
        <f t="shared" si="188"/>
        <v/>
      </c>
      <c r="T250" s="175" t="str">
        <f t="shared" si="189"/>
        <v/>
      </c>
      <c r="U250" s="175" t="str">
        <f t="shared" si="190"/>
        <v/>
      </c>
      <c r="V250" s="175" t="str">
        <f t="shared" si="191"/>
        <v/>
      </c>
      <c r="W250" s="175" t="str">
        <f t="shared" si="192"/>
        <v/>
      </c>
      <c r="X250" s="52"/>
      <c r="Y250" s="248"/>
      <c r="Z250" s="186"/>
      <c r="AA250" s="187"/>
      <c r="AB250" s="187"/>
      <c r="AC250" s="187"/>
      <c r="AD250" s="187"/>
      <c r="AE250" s="187"/>
      <c r="AF250" s="187"/>
      <c r="AG250" s="187"/>
      <c r="AH250" s="187"/>
      <c r="AI250" s="187"/>
      <c r="AJ250" s="187"/>
      <c r="AK250" s="187"/>
      <c r="AL250" s="187"/>
      <c r="AM250" s="187"/>
      <c r="AN250" s="187"/>
      <c r="AO250" s="187"/>
      <c r="AP250" s="187"/>
      <c r="AQ250" s="187"/>
      <c r="AR250" s="187"/>
      <c r="AS250" s="187"/>
      <c r="AT250" s="187"/>
      <c r="AU250" s="187"/>
      <c r="AV250" s="187"/>
      <c r="AW250" s="187"/>
      <c r="AX250" s="187"/>
      <c r="AY250" s="187"/>
      <c r="AZ250" s="187"/>
      <c r="BA250" s="187"/>
      <c r="BB250" s="187"/>
      <c r="BC250" s="187"/>
      <c r="BD250" s="187"/>
      <c r="BE250" s="187"/>
      <c r="BF250" s="187"/>
      <c r="BG250" s="187"/>
      <c r="BH250" s="187"/>
      <c r="BI250" s="187"/>
      <c r="BJ250" s="187"/>
      <c r="BK250" s="187"/>
      <c r="BL250" s="187"/>
      <c r="BM250" s="187"/>
      <c r="BN250" s="187"/>
      <c r="BO250" s="187"/>
      <c r="BP250" s="187"/>
      <c r="BQ250" s="187"/>
      <c r="BR250" s="187"/>
      <c r="BS250" s="187"/>
      <c r="BT250" s="187"/>
      <c r="BU250" s="187"/>
      <c r="BV250" s="187"/>
      <c r="BW250" s="187"/>
      <c r="BX250" s="187"/>
      <c r="BY250" s="227"/>
      <c r="BZ250" s="227"/>
      <c r="CA250" s="227"/>
      <c r="CB250" s="227"/>
      <c r="CC250" s="227"/>
      <c r="CD250" s="224"/>
      <c r="CE250" s="224"/>
      <c r="CF250" s="224"/>
      <c r="CG250" s="224"/>
      <c r="CH250" s="224"/>
      <c r="CJ250" s="252" t="str">
        <f t="shared" si="193"/>
        <v/>
      </c>
      <c r="CK250" s="253" t="str">
        <f>IF(CL250="","",IF(ISNUMBER(MATCH(CL250,$CL$6:CL249,0)),"",CJ250))</f>
        <v/>
      </c>
      <c r="CL250" s="181" t="str">
        <f t="shared" si="194"/>
        <v/>
      </c>
      <c r="CM250" s="175" t="str">
        <f t="shared" si="195"/>
        <v/>
      </c>
      <c r="CN250" s="175" t="str">
        <f t="shared" si="196"/>
        <v/>
      </c>
      <c r="CO250" s="175" t="str">
        <f t="shared" si="197"/>
        <v/>
      </c>
      <c r="CP250" s="59"/>
      <c r="CQ250" s="60"/>
      <c r="CR250" s="181" t="str">
        <f>IF(CS250="","",IF(ISNUMBER(MATCH(CS250,$CS$6:CS249,0)),"",CJ250))</f>
        <v/>
      </c>
      <c r="CS250" s="181" t="str">
        <f t="shared" si="175"/>
        <v/>
      </c>
      <c r="CT250" s="177" t="str">
        <f t="shared" si="198"/>
        <v/>
      </c>
      <c r="CU250" s="177" t="str">
        <f t="shared" si="199"/>
        <v/>
      </c>
      <c r="CV250" s="256" t="str">
        <f>IF(CW250="","",IF(ISNUMBER(MATCH(CW250,$CW$6:CW249,0)),"",CJ250))</f>
        <v/>
      </c>
      <c r="CW250" s="181" t="str">
        <f t="shared" si="176"/>
        <v/>
      </c>
      <c r="CX250" s="178" t="str">
        <f t="shared" si="200"/>
        <v/>
      </c>
      <c r="CY250" s="178" t="str">
        <f t="shared" si="201"/>
        <v/>
      </c>
      <c r="CZ250" s="184" t="str">
        <f t="shared" si="202"/>
        <v/>
      </c>
      <c r="DA250" s="68"/>
      <c r="DB250" s="69"/>
      <c r="DC250" s="181" t="str">
        <f>IF(DE250="","",IF(ISNUMBER(MATCH(DE250,$DE$6:DE249,0)),"",CJ250))</f>
        <v/>
      </c>
      <c r="DD250" s="181" t="str">
        <f t="shared" si="221"/>
        <v/>
      </c>
      <c r="DE250" s="181" t="str">
        <f t="shared" si="221"/>
        <v/>
      </c>
      <c r="DF250" s="177" t="str">
        <f t="shared" si="203"/>
        <v/>
      </c>
      <c r="DG250" s="185" t="str">
        <f t="shared" si="204"/>
        <v/>
      </c>
      <c r="DH250" s="77"/>
      <c r="DI250" s="69"/>
      <c r="DJ250" s="181" t="str">
        <f>IF(DL250="","",IF(ISNUMBER(MATCH(DL250,$DL$6:DL249,0)),"",CJ250))</f>
        <v/>
      </c>
      <c r="DK250" s="181" t="str">
        <f t="shared" si="222"/>
        <v/>
      </c>
      <c r="DL250" s="181" t="str">
        <f t="shared" si="222"/>
        <v/>
      </c>
      <c r="DM250" s="177" t="str">
        <f t="shared" si="205"/>
        <v/>
      </c>
      <c r="DN250" s="177" t="str">
        <f t="shared" si="206"/>
        <v/>
      </c>
      <c r="DO250" s="181" t="str">
        <f t="shared" si="177"/>
        <v/>
      </c>
      <c r="DP250" s="51"/>
      <c r="DQ250" s="51"/>
      <c r="DR250" s="51"/>
      <c r="EA250" s="227">
        <f t="shared" si="207"/>
        <v>0</v>
      </c>
      <c r="EB250" s="227">
        <f t="shared" si="178"/>
        <v>1</v>
      </c>
      <c r="EC250" s="227">
        <f t="shared" si="208"/>
        <v>1900</v>
      </c>
      <c r="EE250" s="227" t="str">
        <f t="shared" si="209"/>
        <v/>
      </c>
      <c r="EF250" s="227" t="str">
        <f t="shared" si="179"/>
        <v/>
      </c>
      <c r="EG250" s="227" t="str">
        <f t="shared" si="210"/>
        <v/>
      </c>
      <c r="EI250" s="227" t="str">
        <f t="shared" si="211"/>
        <v/>
      </c>
      <c r="EJ250" s="227" t="str">
        <f t="shared" si="180"/>
        <v/>
      </c>
      <c r="EK250" s="227" t="str">
        <f t="shared" si="212"/>
        <v/>
      </c>
      <c r="EM250" s="227" t="str">
        <f t="shared" si="213"/>
        <v/>
      </c>
      <c r="EN250" s="227" t="str">
        <f t="shared" si="181"/>
        <v/>
      </c>
      <c r="EO250" s="227" t="str">
        <f t="shared" si="214"/>
        <v/>
      </c>
      <c r="EQ250" s="227" t="str">
        <f t="shared" si="215"/>
        <v/>
      </c>
      <c r="ER250" s="227" t="str">
        <f t="shared" si="182"/>
        <v/>
      </c>
      <c r="ES250" s="227" t="str">
        <f t="shared" si="216"/>
        <v/>
      </c>
    </row>
    <row r="251" spans="7:149" x14ac:dyDescent="0.25">
      <c r="G251" s="52"/>
      <c r="H251" s="52"/>
      <c r="I251" s="224" t="str">
        <f t="shared" si="183"/>
        <v/>
      </c>
      <c r="J251" s="224" t="str">
        <f t="shared" si="184"/>
        <v/>
      </c>
      <c r="K251" s="52"/>
      <c r="L251" s="224" t="str">
        <f>IF(P251="","",IF(ISNUMBER(MATCH(P251,$P$6:P250,0)),"",Y251))</f>
        <v/>
      </c>
      <c r="M251" s="224" t="str">
        <f>IF(Q251="","",IF(ISNUMBER(MATCH(Q251,$Q$6:Q250,0)),"",Y251))</f>
        <v/>
      </c>
      <c r="N251" s="224" t="str">
        <f>IF(R251="","",IF(ISNUMBER(MATCH(R251,$R$6:R250,0)),"",Y251))</f>
        <v/>
      </c>
      <c r="O251" s="224" t="str">
        <f>IF(S251="","",IF(ISNUMBER(MATCH(S251,$S$6:S250,0)),"",Y251))</f>
        <v/>
      </c>
      <c r="P251" s="224" t="str">
        <f t="shared" si="185"/>
        <v/>
      </c>
      <c r="Q251" s="224" t="str">
        <f t="shared" si="186"/>
        <v/>
      </c>
      <c r="R251" s="224" t="str">
        <f t="shared" si="187"/>
        <v/>
      </c>
      <c r="S251" s="224" t="str">
        <f t="shared" si="188"/>
        <v/>
      </c>
      <c r="T251" s="175" t="str">
        <f t="shared" si="189"/>
        <v/>
      </c>
      <c r="U251" s="175" t="str">
        <f t="shared" si="190"/>
        <v/>
      </c>
      <c r="V251" s="175" t="str">
        <f t="shared" si="191"/>
        <v/>
      </c>
      <c r="W251" s="175" t="str">
        <f t="shared" si="192"/>
        <v/>
      </c>
      <c r="X251" s="52"/>
      <c r="Y251" s="248"/>
      <c r="Z251" s="186"/>
      <c r="AA251" s="187"/>
      <c r="AB251" s="187"/>
      <c r="AC251" s="187"/>
      <c r="AD251" s="187"/>
      <c r="AE251" s="187"/>
      <c r="AF251" s="187"/>
      <c r="AG251" s="187"/>
      <c r="AH251" s="187"/>
      <c r="AI251" s="187"/>
      <c r="AJ251" s="187"/>
      <c r="AK251" s="187"/>
      <c r="AL251" s="187"/>
      <c r="AM251" s="187"/>
      <c r="AN251" s="187"/>
      <c r="AO251" s="187"/>
      <c r="AP251" s="187"/>
      <c r="AQ251" s="187"/>
      <c r="AR251" s="187"/>
      <c r="AS251" s="187"/>
      <c r="AT251" s="187"/>
      <c r="AU251" s="187"/>
      <c r="AV251" s="187"/>
      <c r="AW251" s="187"/>
      <c r="AX251" s="187"/>
      <c r="AY251" s="187"/>
      <c r="AZ251" s="187"/>
      <c r="BA251" s="187"/>
      <c r="BB251" s="187"/>
      <c r="BC251" s="187"/>
      <c r="BD251" s="187"/>
      <c r="BE251" s="187"/>
      <c r="BF251" s="187"/>
      <c r="BG251" s="187"/>
      <c r="BH251" s="187"/>
      <c r="BI251" s="187"/>
      <c r="BJ251" s="187"/>
      <c r="BK251" s="187"/>
      <c r="BL251" s="187"/>
      <c r="BM251" s="187"/>
      <c r="BN251" s="187"/>
      <c r="BO251" s="187"/>
      <c r="BP251" s="187"/>
      <c r="BQ251" s="187"/>
      <c r="BR251" s="187"/>
      <c r="BS251" s="187"/>
      <c r="BT251" s="187"/>
      <c r="BU251" s="187"/>
      <c r="BV251" s="187"/>
      <c r="BW251" s="187"/>
      <c r="BX251" s="187"/>
      <c r="BY251" s="227"/>
      <c r="BZ251" s="227"/>
      <c r="CA251" s="227"/>
      <c r="CB251" s="227"/>
      <c r="CC251" s="227"/>
      <c r="CD251" s="224"/>
      <c r="CE251" s="224"/>
      <c r="CF251" s="224"/>
      <c r="CG251" s="224"/>
      <c r="CH251" s="224"/>
      <c r="CJ251" s="252" t="str">
        <f t="shared" si="193"/>
        <v/>
      </c>
      <c r="CK251" s="253" t="str">
        <f>IF(CL251="","",IF(ISNUMBER(MATCH(CL251,$CL$6:CL250,0)),"",CJ251))</f>
        <v/>
      </c>
      <c r="CL251" s="181" t="str">
        <f t="shared" si="194"/>
        <v/>
      </c>
      <c r="CM251" s="175" t="str">
        <f t="shared" si="195"/>
        <v/>
      </c>
      <c r="CN251" s="175" t="str">
        <f t="shared" si="196"/>
        <v/>
      </c>
      <c r="CO251" s="175" t="str">
        <f t="shared" si="197"/>
        <v/>
      </c>
      <c r="CP251" s="59"/>
      <c r="CQ251" s="60"/>
      <c r="CR251" s="181" t="str">
        <f>IF(CS251="","",IF(ISNUMBER(MATCH(CS251,$CS$6:CS250,0)),"",CJ251))</f>
        <v/>
      </c>
      <c r="CS251" s="181" t="str">
        <f t="shared" si="175"/>
        <v/>
      </c>
      <c r="CT251" s="177" t="str">
        <f t="shared" si="198"/>
        <v/>
      </c>
      <c r="CU251" s="177" t="str">
        <f t="shared" si="199"/>
        <v/>
      </c>
      <c r="CV251" s="256" t="str">
        <f>IF(CW251="","",IF(ISNUMBER(MATCH(CW251,$CW$6:CW250,0)),"",CJ251))</f>
        <v/>
      </c>
      <c r="CW251" s="181" t="str">
        <f t="shared" si="176"/>
        <v/>
      </c>
      <c r="CX251" s="178" t="str">
        <f t="shared" si="200"/>
        <v/>
      </c>
      <c r="CY251" s="178" t="str">
        <f t="shared" si="201"/>
        <v/>
      </c>
      <c r="CZ251" s="184" t="str">
        <f t="shared" si="202"/>
        <v/>
      </c>
      <c r="DA251" s="68"/>
      <c r="DB251" s="69"/>
      <c r="DC251" s="181" t="str">
        <f>IF(DE251="","",IF(ISNUMBER(MATCH(DE251,$DE$6:DE250,0)),"",CJ251))</f>
        <v/>
      </c>
      <c r="DD251" s="181" t="str">
        <f t="shared" si="221"/>
        <v/>
      </c>
      <c r="DE251" s="181" t="str">
        <f t="shared" si="221"/>
        <v/>
      </c>
      <c r="DF251" s="177" t="str">
        <f t="shared" si="203"/>
        <v/>
      </c>
      <c r="DG251" s="185" t="str">
        <f t="shared" si="204"/>
        <v/>
      </c>
      <c r="DH251" s="77"/>
      <c r="DI251" s="69"/>
      <c r="DJ251" s="181" t="str">
        <f>IF(DL251="","",IF(ISNUMBER(MATCH(DL251,$DL$6:DL250,0)),"",CJ251))</f>
        <v/>
      </c>
      <c r="DK251" s="181" t="str">
        <f t="shared" si="222"/>
        <v/>
      </c>
      <c r="DL251" s="181" t="str">
        <f t="shared" si="222"/>
        <v/>
      </c>
      <c r="DM251" s="177" t="str">
        <f t="shared" si="205"/>
        <v/>
      </c>
      <c r="DN251" s="177" t="str">
        <f t="shared" si="206"/>
        <v/>
      </c>
      <c r="DO251" s="181" t="str">
        <f t="shared" si="177"/>
        <v/>
      </c>
      <c r="DP251" s="51"/>
      <c r="DQ251" s="51"/>
      <c r="DR251" s="51"/>
      <c r="EA251" s="227">
        <f t="shared" si="207"/>
        <v>0</v>
      </c>
      <c r="EB251" s="227">
        <f t="shared" si="178"/>
        <v>1</v>
      </c>
      <c r="EC251" s="227">
        <f t="shared" si="208"/>
        <v>1900</v>
      </c>
      <c r="EE251" s="227" t="str">
        <f t="shared" si="209"/>
        <v/>
      </c>
      <c r="EF251" s="227" t="str">
        <f t="shared" si="179"/>
        <v/>
      </c>
      <c r="EG251" s="227" t="str">
        <f t="shared" si="210"/>
        <v/>
      </c>
      <c r="EI251" s="227" t="str">
        <f t="shared" si="211"/>
        <v/>
      </c>
      <c r="EJ251" s="227" t="str">
        <f t="shared" si="180"/>
        <v/>
      </c>
      <c r="EK251" s="227" t="str">
        <f t="shared" si="212"/>
        <v/>
      </c>
      <c r="EM251" s="227" t="str">
        <f t="shared" si="213"/>
        <v/>
      </c>
      <c r="EN251" s="227" t="str">
        <f t="shared" si="181"/>
        <v/>
      </c>
      <c r="EO251" s="227" t="str">
        <f t="shared" si="214"/>
        <v/>
      </c>
      <c r="EQ251" s="227" t="str">
        <f t="shared" si="215"/>
        <v/>
      </c>
      <c r="ER251" s="227" t="str">
        <f t="shared" si="182"/>
        <v/>
      </c>
      <c r="ES251" s="227" t="str">
        <f t="shared" si="216"/>
        <v/>
      </c>
    </row>
    <row r="252" spans="7:149" x14ac:dyDescent="0.25">
      <c r="G252" s="52"/>
      <c r="H252" s="52"/>
      <c r="I252" s="224" t="str">
        <f t="shared" si="183"/>
        <v/>
      </c>
      <c r="J252" s="224" t="str">
        <f t="shared" si="184"/>
        <v/>
      </c>
      <c r="K252" s="52"/>
      <c r="L252" s="224" t="str">
        <f>IF(P252="","",IF(ISNUMBER(MATCH(P252,$P$6:P251,0)),"",Y252))</f>
        <v/>
      </c>
      <c r="M252" s="224" t="str">
        <f>IF(Q252="","",IF(ISNUMBER(MATCH(Q252,$Q$6:Q251,0)),"",Y252))</f>
        <v/>
      </c>
      <c r="N252" s="224" t="str">
        <f>IF(R252="","",IF(ISNUMBER(MATCH(R252,$R$6:R251,0)),"",Y252))</f>
        <v/>
      </c>
      <c r="O252" s="224" t="str">
        <f>IF(S252="","",IF(ISNUMBER(MATCH(S252,$S$6:S251,0)),"",Y252))</f>
        <v/>
      </c>
      <c r="P252" s="224" t="str">
        <f t="shared" si="185"/>
        <v/>
      </c>
      <c r="Q252" s="224" t="str">
        <f t="shared" si="186"/>
        <v/>
      </c>
      <c r="R252" s="224" t="str">
        <f t="shared" si="187"/>
        <v/>
      </c>
      <c r="S252" s="224" t="str">
        <f t="shared" si="188"/>
        <v/>
      </c>
      <c r="T252" s="175" t="str">
        <f t="shared" si="189"/>
        <v/>
      </c>
      <c r="U252" s="175" t="str">
        <f t="shared" si="190"/>
        <v/>
      </c>
      <c r="V252" s="175" t="str">
        <f t="shared" si="191"/>
        <v/>
      </c>
      <c r="W252" s="175" t="str">
        <f t="shared" si="192"/>
        <v/>
      </c>
      <c r="X252" s="52"/>
      <c r="Y252" s="248"/>
      <c r="Z252" s="186"/>
      <c r="AA252" s="187"/>
      <c r="AB252" s="187"/>
      <c r="AC252" s="187"/>
      <c r="AD252" s="187"/>
      <c r="AE252" s="187"/>
      <c r="AF252" s="187"/>
      <c r="AG252" s="187"/>
      <c r="AH252" s="187"/>
      <c r="AI252" s="187"/>
      <c r="AJ252" s="187"/>
      <c r="AK252" s="187"/>
      <c r="AL252" s="187"/>
      <c r="AM252" s="187"/>
      <c r="AN252" s="187"/>
      <c r="AO252" s="187"/>
      <c r="AP252" s="187"/>
      <c r="AQ252" s="187"/>
      <c r="AR252" s="187"/>
      <c r="AS252" s="187"/>
      <c r="AT252" s="187"/>
      <c r="AU252" s="187"/>
      <c r="AV252" s="187"/>
      <c r="AW252" s="187"/>
      <c r="AX252" s="187"/>
      <c r="AY252" s="187"/>
      <c r="AZ252" s="187"/>
      <c r="BA252" s="187"/>
      <c r="BB252" s="187"/>
      <c r="BC252" s="187"/>
      <c r="BD252" s="187"/>
      <c r="BE252" s="187"/>
      <c r="BF252" s="187"/>
      <c r="BG252" s="187"/>
      <c r="BH252" s="187"/>
      <c r="BI252" s="187"/>
      <c r="BJ252" s="187"/>
      <c r="BK252" s="187"/>
      <c r="BL252" s="187"/>
      <c r="BM252" s="187"/>
      <c r="BN252" s="187"/>
      <c r="BO252" s="187"/>
      <c r="BP252" s="187"/>
      <c r="BQ252" s="187"/>
      <c r="BR252" s="187"/>
      <c r="BS252" s="187"/>
      <c r="BT252" s="187"/>
      <c r="BU252" s="187"/>
      <c r="BV252" s="187"/>
      <c r="BW252" s="187"/>
      <c r="BX252" s="187"/>
      <c r="BY252" s="227"/>
      <c r="BZ252" s="227"/>
      <c r="CA252" s="227"/>
      <c r="CB252" s="227"/>
      <c r="CC252" s="227"/>
      <c r="CD252" s="224"/>
      <c r="CE252" s="224"/>
      <c r="CF252" s="224"/>
      <c r="CG252" s="224"/>
      <c r="CH252" s="224"/>
      <c r="CJ252" s="252" t="str">
        <f t="shared" si="193"/>
        <v/>
      </c>
      <c r="CK252" s="253" t="str">
        <f>IF(CL252="","",IF(ISNUMBER(MATCH(CL252,$CL$6:CL251,0)),"",CJ252))</f>
        <v/>
      </c>
      <c r="CL252" s="181" t="str">
        <f t="shared" si="194"/>
        <v/>
      </c>
      <c r="CM252" s="175" t="str">
        <f t="shared" si="195"/>
        <v/>
      </c>
      <c r="CN252" s="175" t="str">
        <f t="shared" si="196"/>
        <v/>
      </c>
      <c r="CO252" s="175" t="str">
        <f t="shared" si="197"/>
        <v/>
      </c>
      <c r="CP252" s="59"/>
      <c r="CQ252" s="60"/>
      <c r="CR252" s="181" t="str">
        <f>IF(CS252="","",IF(ISNUMBER(MATCH(CS252,$CS$6:CS251,0)),"",CJ252))</f>
        <v/>
      </c>
      <c r="CS252" s="181" t="str">
        <f t="shared" si="175"/>
        <v/>
      </c>
      <c r="CT252" s="177" t="str">
        <f t="shared" si="198"/>
        <v/>
      </c>
      <c r="CU252" s="177" t="str">
        <f t="shared" si="199"/>
        <v/>
      </c>
      <c r="CV252" s="256" t="str">
        <f>IF(CW252="","",IF(ISNUMBER(MATCH(CW252,$CW$6:CW251,0)),"",CJ252))</f>
        <v/>
      </c>
      <c r="CW252" s="181" t="str">
        <f t="shared" si="176"/>
        <v/>
      </c>
      <c r="CX252" s="178" t="str">
        <f t="shared" si="200"/>
        <v/>
      </c>
      <c r="CY252" s="178" t="str">
        <f t="shared" si="201"/>
        <v/>
      </c>
      <c r="CZ252" s="184" t="str">
        <f t="shared" si="202"/>
        <v/>
      </c>
      <c r="DA252" s="68"/>
      <c r="DB252" s="69"/>
      <c r="DC252" s="181" t="str">
        <f>IF(DE252="","",IF(ISNUMBER(MATCH(DE252,$DE$6:DE251,0)),"",CJ252))</f>
        <v/>
      </c>
      <c r="DD252" s="181" t="str">
        <f t="shared" si="221"/>
        <v/>
      </c>
      <c r="DE252" s="181" t="str">
        <f t="shared" si="221"/>
        <v/>
      </c>
      <c r="DF252" s="177" t="str">
        <f t="shared" si="203"/>
        <v/>
      </c>
      <c r="DG252" s="185" t="str">
        <f t="shared" si="204"/>
        <v/>
      </c>
      <c r="DH252" s="77"/>
      <c r="DI252" s="69"/>
      <c r="DJ252" s="181" t="str">
        <f>IF(DL252="","",IF(ISNUMBER(MATCH(DL252,$DL$6:DL251,0)),"",CJ252))</f>
        <v/>
      </c>
      <c r="DK252" s="181" t="str">
        <f t="shared" si="222"/>
        <v/>
      </c>
      <c r="DL252" s="181" t="str">
        <f t="shared" si="222"/>
        <v/>
      </c>
      <c r="DM252" s="177" t="str">
        <f t="shared" si="205"/>
        <v/>
      </c>
      <c r="DN252" s="177" t="str">
        <f t="shared" si="206"/>
        <v/>
      </c>
      <c r="DO252" s="181" t="str">
        <f t="shared" si="177"/>
        <v/>
      </c>
      <c r="DP252" s="51"/>
      <c r="DQ252" s="51"/>
      <c r="DR252" s="51"/>
      <c r="EA252" s="227">
        <f t="shared" si="207"/>
        <v>0</v>
      </c>
      <c r="EB252" s="227">
        <f t="shared" si="178"/>
        <v>1</v>
      </c>
      <c r="EC252" s="227">
        <f t="shared" si="208"/>
        <v>1900</v>
      </c>
      <c r="EE252" s="227" t="str">
        <f t="shared" si="209"/>
        <v/>
      </c>
      <c r="EF252" s="227" t="str">
        <f t="shared" si="179"/>
        <v/>
      </c>
      <c r="EG252" s="227" t="str">
        <f t="shared" si="210"/>
        <v/>
      </c>
      <c r="EI252" s="227" t="str">
        <f t="shared" si="211"/>
        <v/>
      </c>
      <c r="EJ252" s="227" t="str">
        <f t="shared" si="180"/>
        <v/>
      </c>
      <c r="EK252" s="227" t="str">
        <f t="shared" si="212"/>
        <v/>
      </c>
      <c r="EM252" s="227" t="str">
        <f t="shared" si="213"/>
        <v/>
      </c>
      <c r="EN252" s="227" t="str">
        <f t="shared" si="181"/>
        <v/>
      </c>
      <c r="EO252" s="227" t="str">
        <f t="shared" si="214"/>
        <v/>
      </c>
      <c r="EQ252" s="227" t="str">
        <f t="shared" si="215"/>
        <v/>
      </c>
      <c r="ER252" s="227" t="str">
        <f t="shared" si="182"/>
        <v/>
      </c>
      <c r="ES252" s="227" t="str">
        <f t="shared" si="216"/>
        <v/>
      </c>
    </row>
    <row r="253" spans="7:149" x14ac:dyDescent="0.25">
      <c r="G253" s="52"/>
      <c r="H253" s="52"/>
      <c r="I253" s="224" t="str">
        <f t="shared" si="183"/>
        <v/>
      </c>
      <c r="J253" s="224" t="str">
        <f t="shared" si="184"/>
        <v/>
      </c>
      <c r="K253" s="52"/>
      <c r="L253" s="224" t="str">
        <f>IF(P253="","",IF(ISNUMBER(MATCH(P253,$P$6:P252,0)),"",Y253))</f>
        <v/>
      </c>
      <c r="M253" s="224" t="str">
        <f>IF(Q253="","",IF(ISNUMBER(MATCH(Q253,$Q$6:Q252,0)),"",Y253))</f>
        <v/>
      </c>
      <c r="N253" s="224" t="str">
        <f>IF(R253="","",IF(ISNUMBER(MATCH(R253,$R$6:R252,0)),"",Y253))</f>
        <v/>
      </c>
      <c r="O253" s="224" t="str">
        <f>IF(S253="","",IF(ISNUMBER(MATCH(S253,$S$6:S252,0)),"",Y253))</f>
        <v/>
      </c>
      <c r="P253" s="224" t="str">
        <f t="shared" si="185"/>
        <v/>
      </c>
      <c r="Q253" s="224" t="str">
        <f t="shared" si="186"/>
        <v/>
      </c>
      <c r="R253" s="224" t="str">
        <f t="shared" si="187"/>
        <v/>
      </c>
      <c r="S253" s="224" t="str">
        <f t="shared" si="188"/>
        <v/>
      </c>
      <c r="T253" s="175" t="str">
        <f t="shared" si="189"/>
        <v/>
      </c>
      <c r="U253" s="175" t="str">
        <f t="shared" si="190"/>
        <v/>
      </c>
      <c r="V253" s="175" t="str">
        <f t="shared" si="191"/>
        <v/>
      </c>
      <c r="W253" s="175" t="str">
        <f t="shared" si="192"/>
        <v/>
      </c>
      <c r="X253" s="52"/>
      <c r="Y253" s="248"/>
      <c r="Z253" s="186"/>
      <c r="AA253" s="187"/>
      <c r="AB253" s="187"/>
      <c r="AC253" s="187"/>
      <c r="AD253" s="187"/>
      <c r="AE253" s="187"/>
      <c r="AF253" s="187"/>
      <c r="AG253" s="187"/>
      <c r="AH253" s="187"/>
      <c r="AI253" s="187"/>
      <c r="AJ253" s="187"/>
      <c r="AK253" s="187"/>
      <c r="AL253" s="187"/>
      <c r="AM253" s="187"/>
      <c r="AN253" s="187"/>
      <c r="AO253" s="187"/>
      <c r="AP253" s="187"/>
      <c r="AQ253" s="187"/>
      <c r="AR253" s="187"/>
      <c r="AS253" s="187"/>
      <c r="AT253" s="187"/>
      <c r="AU253" s="187"/>
      <c r="AV253" s="187"/>
      <c r="AW253" s="187"/>
      <c r="AX253" s="187"/>
      <c r="AY253" s="187"/>
      <c r="AZ253" s="187"/>
      <c r="BA253" s="187"/>
      <c r="BB253" s="187"/>
      <c r="BC253" s="187"/>
      <c r="BD253" s="187"/>
      <c r="BE253" s="187"/>
      <c r="BF253" s="187"/>
      <c r="BG253" s="187"/>
      <c r="BH253" s="187"/>
      <c r="BI253" s="187"/>
      <c r="BJ253" s="187"/>
      <c r="BK253" s="187"/>
      <c r="BL253" s="187"/>
      <c r="BM253" s="187"/>
      <c r="BN253" s="187"/>
      <c r="BO253" s="187"/>
      <c r="BP253" s="187"/>
      <c r="BQ253" s="187"/>
      <c r="BR253" s="187"/>
      <c r="BS253" s="187"/>
      <c r="BT253" s="187"/>
      <c r="BU253" s="187"/>
      <c r="BV253" s="187"/>
      <c r="BW253" s="187"/>
      <c r="BX253" s="187"/>
      <c r="BY253" s="227"/>
      <c r="BZ253" s="227"/>
      <c r="CA253" s="227"/>
      <c r="CB253" s="227"/>
      <c r="CC253" s="227"/>
      <c r="CD253" s="224"/>
      <c r="CE253" s="224"/>
      <c r="CF253" s="224"/>
      <c r="CG253" s="224"/>
      <c r="CH253" s="224"/>
      <c r="CJ253" s="252" t="str">
        <f t="shared" si="193"/>
        <v/>
      </c>
      <c r="CK253" s="253" t="str">
        <f>IF(CL253="","",IF(ISNUMBER(MATCH(CL253,$CL$6:CL252,0)),"",CJ253))</f>
        <v/>
      </c>
      <c r="CL253" s="181" t="str">
        <f t="shared" si="194"/>
        <v/>
      </c>
      <c r="CM253" s="175" t="str">
        <f t="shared" si="195"/>
        <v/>
      </c>
      <c r="CN253" s="175" t="str">
        <f t="shared" si="196"/>
        <v/>
      </c>
      <c r="CO253" s="175" t="str">
        <f t="shared" si="197"/>
        <v/>
      </c>
      <c r="CP253" s="59"/>
      <c r="CQ253" s="60"/>
      <c r="CR253" s="181" t="str">
        <f>IF(CS253="","",IF(ISNUMBER(MATCH(CS253,$CS$6:CS252,0)),"",CJ253))</f>
        <v/>
      </c>
      <c r="CS253" s="181" t="str">
        <f t="shared" si="175"/>
        <v/>
      </c>
      <c r="CT253" s="177" t="str">
        <f t="shared" si="198"/>
        <v/>
      </c>
      <c r="CU253" s="177" t="str">
        <f t="shared" si="199"/>
        <v/>
      </c>
      <c r="CV253" s="256" t="str">
        <f>IF(CW253="","",IF(ISNUMBER(MATCH(CW253,$CW$6:CW252,0)),"",CJ253))</f>
        <v/>
      </c>
      <c r="CW253" s="181" t="str">
        <f t="shared" si="176"/>
        <v/>
      </c>
      <c r="CX253" s="178" t="str">
        <f t="shared" si="200"/>
        <v/>
      </c>
      <c r="CY253" s="178" t="str">
        <f t="shared" si="201"/>
        <v/>
      </c>
      <c r="CZ253" s="184" t="str">
        <f t="shared" si="202"/>
        <v/>
      </c>
      <c r="DA253" s="68"/>
      <c r="DB253" s="69"/>
      <c r="DC253" s="181" t="str">
        <f>IF(DE253="","",IF(ISNUMBER(MATCH(DE253,$DE$6:DE252,0)),"",CJ253))</f>
        <v/>
      </c>
      <c r="DD253" s="181" t="str">
        <f t="shared" si="221"/>
        <v/>
      </c>
      <c r="DE253" s="181" t="str">
        <f t="shared" si="221"/>
        <v/>
      </c>
      <c r="DF253" s="177" t="str">
        <f t="shared" si="203"/>
        <v/>
      </c>
      <c r="DG253" s="185" t="str">
        <f t="shared" si="204"/>
        <v/>
      </c>
      <c r="DH253" s="77"/>
      <c r="DI253" s="69"/>
      <c r="DJ253" s="181" t="str">
        <f>IF(DL253="","",IF(ISNUMBER(MATCH(DL253,$DL$6:DL252,0)),"",CJ253))</f>
        <v/>
      </c>
      <c r="DK253" s="181" t="str">
        <f t="shared" si="222"/>
        <v/>
      </c>
      <c r="DL253" s="181" t="str">
        <f t="shared" si="222"/>
        <v/>
      </c>
      <c r="DM253" s="177" t="str">
        <f t="shared" si="205"/>
        <v/>
      </c>
      <c r="DN253" s="177" t="str">
        <f t="shared" si="206"/>
        <v/>
      </c>
      <c r="DO253" s="181" t="str">
        <f t="shared" si="177"/>
        <v/>
      </c>
      <c r="DP253" s="51"/>
      <c r="DQ253" s="51"/>
      <c r="DR253" s="51"/>
      <c r="EA253" s="227">
        <f t="shared" si="207"/>
        <v>0</v>
      </c>
      <c r="EB253" s="227">
        <f t="shared" si="178"/>
        <v>1</v>
      </c>
      <c r="EC253" s="227">
        <f t="shared" si="208"/>
        <v>1900</v>
      </c>
      <c r="EE253" s="227" t="str">
        <f t="shared" si="209"/>
        <v/>
      </c>
      <c r="EF253" s="227" t="str">
        <f t="shared" si="179"/>
        <v/>
      </c>
      <c r="EG253" s="227" t="str">
        <f t="shared" si="210"/>
        <v/>
      </c>
      <c r="EI253" s="227" t="str">
        <f t="shared" si="211"/>
        <v/>
      </c>
      <c r="EJ253" s="227" t="str">
        <f t="shared" si="180"/>
        <v/>
      </c>
      <c r="EK253" s="227" t="str">
        <f t="shared" si="212"/>
        <v/>
      </c>
      <c r="EM253" s="227" t="str">
        <f t="shared" si="213"/>
        <v/>
      </c>
      <c r="EN253" s="227" t="str">
        <f t="shared" si="181"/>
        <v/>
      </c>
      <c r="EO253" s="227" t="str">
        <f t="shared" si="214"/>
        <v/>
      </c>
      <c r="EQ253" s="227" t="str">
        <f t="shared" si="215"/>
        <v/>
      </c>
      <c r="ER253" s="227" t="str">
        <f t="shared" si="182"/>
        <v/>
      </c>
      <c r="ES253" s="227" t="str">
        <f t="shared" si="216"/>
        <v/>
      </c>
    </row>
    <row r="254" spans="7:149" x14ac:dyDescent="0.25">
      <c r="G254" s="52"/>
      <c r="H254" s="52"/>
      <c r="I254" s="224" t="str">
        <f t="shared" si="183"/>
        <v/>
      </c>
      <c r="J254" s="224" t="str">
        <f t="shared" si="184"/>
        <v/>
      </c>
      <c r="K254" s="52"/>
      <c r="L254" s="224" t="str">
        <f>IF(P254="","",IF(ISNUMBER(MATCH(P254,$P$6:P253,0)),"",Y254))</f>
        <v/>
      </c>
      <c r="M254" s="224" t="str">
        <f>IF(Q254="","",IF(ISNUMBER(MATCH(Q254,$Q$6:Q253,0)),"",Y254))</f>
        <v/>
      </c>
      <c r="N254" s="224" t="str">
        <f>IF(R254="","",IF(ISNUMBER(MATCH(R254,$R$6:R253,0)),"",Y254))</f>
        <v/>
      </c>
      <c r="O254" s="224" t="str">
        <f>IF(S254="","",IF(ISNUMBER(MATCH(S254,$S$6:S253,0)),"",Y254))</f>
        <v/>
      </c>
      <c r="P254" s="224" t="str">
        <f t="shared" si="185"/>
        <v/>
      </c>
      <c r="Q254" s="224" t="str">
        <f t="shared" si="186"/>
        <v/>
      </c>
      <c r="R254" s="224" t="str">
        <f t="shared" si="187"/>
        <v/>
      </c>
      <c r="S254" s="224" t="str">
        <f t="shared" si="188"/>
        <v/>
      </c>
      <c r="T254" s="175" t="str">
        <f t="shared" si="189"/>
        <v/>
      </c>
      <c r="U254" s="175" t="str">
        <f t="shared" si="190"/>
        <v/>
      </c>
      <c r="V254" s="175" t="str">
        <f t="shared" si="191"/>
        <v/>
      </c>
      <c r="W254" s="175" t="str">
        <f t="shared" si="192"/>
        <v/>
      </c>
      <c r="X254" s="52"/>
      <c r="Y254" s="248"/>
      <c r="Z254" s="186"/>
      <c r="AA254" s="187"/>
      <c r="AB254" s="187"/>
      <c r="AC254" s="187"/>
      <c r="AD254" s="187"/>
      <c r="AE254" s="187"/>
      <c r="AF254" s="187"/>
      <c r="AG254" s="187"/>
      <c r="AH254" s="187"/>
      <c r="AI254" s="187"/>
      <c r="AJ254" s="187"/>
      <c r="AK254" s="187"/>
      <c r="AL254" s="187"/>
      <c r="AM254" s="187"/>
      <c r="AN254" s="187"/>
      <c r="AO254" s="187"/>
      <c r="AP254" s="187"/>
      <c r="AQ254" s="187"/>
      <c r="AR254" s="187"/>
      <c r="AS254" s="187"/>
      <c r="AT254" s="187"/>
      <c r="AU254" s="187"/>
      <c r="AV254" s="187"/>
      <c r="AW254" s="187"/>
      <c r="AX254" s="187"/>
      <c r="AY254" s="187"/>
      <c r="AZ254" s="187"/>
      <c r="BA254" s="187"/>
      <c r="BB254" s="187"/>
      <c r="BC254" s="187"/>
      <c r="BD254" s="187"/>
      <c r="BE254" s="187"/>
      <c r="BF254" s="187"/>
      <c r="BG254" s="187"/>
      <c r="BH254" s="187"/>
      <c r="BI254" s="187"/>
      <c r="BJ254" s="187"/>
      <c r="BK254" s="187"/>
      <c r="BL254" s="187"/>
      <c r="BM254" s="187"/>
      <c r="BN254" s="187"/>
      <c r="BO254" s="187"/>
      <c r="BP254" s="187"/>
      <c r="BQ254" s="187"/>
      <c r="BR254" s="187"/>
      <c r="BS254" s="187"/>
      <c r="BT254" s="187"/>
      <c r="BU254" s="187"/>
      <c r="BV254" s="187"/>
      <c r="BW254" s="187"/>
      <c r="BX254" s="187"/>
      <c r="BY254" s="227"/>
      <c r="BZ254" s="227"/>
      <c r="CA254" s="227"/>
      <c r="CB254" s="227"/>
      <c r="CC254" s="227"/>
      <c r="CD254" s="224"/>
      <c r="CE254" s="224"/>
      <c r="CF254" s="224"/>
      <c r="CG254" s="224"/>
      <c r="CH254" s="224"/>
      <c r="CJ254" s="252" t="str">
        <f t="shared" si="193"/>
        <v/>
      </c>
      <c r="CK254" s="253" t="str">
        <f>IF(CL254="","",IF(ISNUMBER(MATCH(CL254,$CL$6:CL253,0)),"",CJ254))</f>
        <v/>
      </c>
      <c r="CL254" s="181" t="str">
        <f t="shared" si="194"/>
        <v/>
      </c>
      <c r="CM254" s="175" t="str">
        <f t="shared" si="195"/>
        <v/>
      </c>
      <c r="CN254" s="175" t="str">
        <f t="shared" si="196"/>
        <v/>
      </c>
      <c r="CO254" s="175" t="str">
        <f t="shared" si="197"/>
        <v/>
      </c>
      <c r="CP254" s="59"/>
      <c r="CQ254" s="60"/>
      <c r="CR254" s="181" t="str">
        <f>IF(CS254="","",IF(ISNUMBER(MATCH(CS254,$CS$6:CS253,0)),"",CJ254))</f>
        <v/>
      </c>
      <c r="CS254" s="181" t="str">
        <f t="shared" si="175"/>
        <v/>
      </c>
      <c r="CT254" s="177" t="str">
        <f t="shared" si="198"/>
        <v/>
      </c>
      <c r="CU254" s="177" t="str">
        <f t="shared" si="199"/>
        <v/>
      </c>
      <c r="CV254" s="256" t="str">
        <f>IF(CW254="","",IF(ISNUMBER(MATCH(CW254,$CW$6:CW253,0)),"",CJ254))</f>
        <v/>
      </c>
      <c r="CW254" s="181" t="str">
        <f t="shared" si="176"/>
        <v/>
      </c>
      <c r="CX254" s="178" t="str">
        <f t="shared" si="200"/>
        <v/>
      </c>
      <c r="CY254" s="178" t="str">
        <f t="shared" si="201"/>
        <v/>
      </c>
      <c r="CZ254" s="184" t="str">
        <f t="shared" si="202"/>
        <v/>
      </c>
      <c r="DA254" s="68"/>
      <c r="DB254" s="69"/>
      <c r="DC254" s="181" t="str">
        <f>IF(DE254="","",IF(ISNUMBER(MATCH(DE254,$DE$6:DE253,0)),"",CJ254))</f>
        <v/>
      </c>
      <c r="DD254" s="181" t="str">
        <f t="shared" si="221"/>
        <v/>
      </c>
      <c r="DE254" s="181" t="str">
        <f t="shared" si="221"/>
        <v/>
      </c>
      <c r="DF254" s="177" t="str">
        <f t="shared" si="203"/>
        <v/>
      </c>
      <c r="DG254" s="185" t="str">
        <f t="shared" si="204"/>
        <v/>
      </c>
      <c r="DH254" s="77"/>
      <c r="DI254" s="69"/>
      <c r="DJ254" s="181" t="str">
        <f>IF(DL254="","",IF(ISNUMBER(MATCH(DL254,$DL$6:DL253,0)),"",CJ254))</f>
        <v/>
      </c>
      <c r="DK254" s="181" t="str">
        <f t="shared" si="222"/>
        <v/>
      </c>
      <c r="DL254" s="181" t="str">
        <f t="shared" si="222"/>
        <v/>
      </c>
      <c r="DM254" s="177" t="str">
        <f t="shared" si="205"/>
        <v/>
      </c>
      <c r="DN254" s="177" t="str">
        <f t="shared" si="206"/>
        <v/>
      </c>
      <c r="DO254" s="181" t="str">
        <f t="shared" si="177"/>
        <v/>
      </c>
      <c r="DP254" s="51"/>
      <c r="DQ254" s="51"/>
      <c r="DR254" s="51"/>
      <c r="EA254" s="227">
        <f t="shared" si="207"/>
        <v>0</v>
      </c>
      <c r="EB254" s="227">
        <f t="shared" si="178"/>
        <v>1</v>
      </c>
      <c r="EC254" s="227">
        <f t="shared" si="208"/>
        <v>1900</v>
      </c>
      <c r="EE254" s="227" t="str">
        <f t="shared" si="209"/>
        <v/>
      </c>
      <c r="EF254" s="227" t="str">
        <f t="shared" si="179"/>
        <v/>
      </c>
      <c r="EG254" s="227" t="str">
        <f t="shared" si="210"/>
        <v/>
      </c>
      <c r="EI254" s="227" t="str">
        <f t="shared" si="211"/>
        <v/>
      </c>
      <c r="EJ254" s="227" t="str">
        <f t="shared" si="180"/>
        <v/>
      </c>
      <c r="EK254" s="227" t="str">
        <f t="shared" si="212"/>
        <v/>
      </c>
      <c r="EM254" s="227" t="str">
        <f t="shared" si="213"/>
        <v/>
      </c>
      <c r="EN254" s="227" t="str">
        <f t="shared" si="181"/>
        <v/>
      </c>
      <c r="EO254" s="227" t="str">
        <f t="shared" si="214"/>
        <v/>
      </c>
      <c r="EQ254" s="227" t="str">
        <f t="shared" si="215"/>
        <v/>
      </c>
      <c r="ER254" s="227" t="str">
        <f t="shared" si="182"/>
        <v/>
      </c>
      <c r="ES254" s="227" t="str">
        <f t="shared" si="216"/>
        <v/>
      </c>
    </row>
    <row r="255" spans="7:149" x14ac:dyDescent="0.25">
      <c r="G255" s="52"/>
      <c r="H255" s="52"/>
      <c r="I255" s="224" t="str">
        <f t="shared" si="183"/>
        <v/>
      </c>
      <c r="J255" s="224" t="str">
        <f t="shared" si="184"/>
        <v/>
      </c>
      <c r="K255" s="52"/>
      <c r="L255" s="224" t="str">
        <f>IF(P255="","",IF(ISNUMBER(MATCH(P255,$P$6:P254,0)),"",Y255))</f>
        <v/>
      </c>
      <c r="M255" s="224" t="str">
        <f>IF(Q255="","",IF(ISNUMBER(MATCH(Q255,$Q$6:Q254,0)),"",Y255))</f>
        <v/>
      </c>
      <c r="N255" s="224" t="str">
        <f>IF(R255="","",IF(ISNUMBER(MATCH(R255,$R$6:R254,0)),"",Y255))</f>
        <v/>
      </c>
      <c r="O255" s="224" t="str">
        <f>IF(S255="","",IF(ISNUMBER(MATCH(S255,$S$6:S254,0)),"",Y255))</f>
        <v/>
      </c>
      <c r="P255" s="224" t="str">
        <f t="shared" si="185"/>
        <v/>
      </c>
      <c r="Q255" s="224" t="str">
        <f t="shared" si="186"/>
        <v/>
      </c>
      <c r="R255" s="224" t="str">
        <f t="shared" si="187"/>
        <v/>
      </c>
      <c r="S255" s="224" t="str">
        <f t="shared" si="188"/>
        <v/>
      </c>
      <c r="T255" s="175" t="str">
        <f t="shared" si="189"/>
        <v/>
      </c>
      <c r="U255" s="175" t="str">
        <f t="shared" si="190"/>
        <v/>
      </c>
      <c r="V255" s="175" t="str">
        <f t="shared" si="191"/>
        <v/>
      </c>
      <c r="W255" s="175" t="str">
        <f t="shared" si="192"/>
        <v/>
      </c>
      <c r="X255" s="52"/>
      <c r="Y255" s="248"/>
      <c r="Z255" s="186"/>
      <c r="AA255" s="187"/>
      <c r="AB255" s="187"/>
      <c r="AC255" s="187"/>
      <c r="AD255" s="187"/>
      <c r="AE255" s="187"/>
      <c r="AF255" s="187"/>
      <c r="AG255" s="187"/>
      <c r="AH255" s="187"/>
      <c r="AI255" s="187"/>
      <c r="AJ255" s="187"/>
      <c r="AK255" s="187"/>
      <c r="AL255" s="187"/>
      <c r="AM255" s="187"/>
      <c r="AN255" s="187"/>
      <c r="AO255" s="187"/>
      <c r="AP255" s="187"/>
      <c r="AQ255" s="187"/>
      <c r="AR255" s="187"/>
      <c r="AS255" s="187"/>
      <c r="AT255" s="187"/>
      <c r="AU255" s="187"/>
      <c r="AV255" s="187"/>
      <c r="AW255" s="187"/>
      <c r="AX255" s="187"/>
      <c r="AY255" s="187"/>
      <c r="AZ255" s="187"/>
      <c r="BA255" s="187"/>
      <c r="BB255" s="187"/>
      <c r="BC255" s="187"/>
      <c r="BD255" s="187"/>
      <c r="BE255" s="187"/>
      <c r="BF255" s="187"/>
      <c r="BG255" s="187"/>
      <c r="BH255" s="187"/>
      <c r="BI255" s="187"/>
      <c r="BJ255" s="187"/>
      <c r="BK255" s="187"/>
      <c r="BL255" s="187"/>
      <c r="BM255" s="187"/>
      <c r="BN255" s="187"/>
      <c r="BO255" s="187"/>
      <c r="BP255" s="187"/>
      <c r="BQ255" s="187"/>
      <c r="BR255" s="187"/>
      <c r="BS255" s="187"/>
      <c r="BT255" s="187"/>
      <c r="BU255" s="187"/>
      <c r="BV255" s="187"/>
      <c r="BW255" s="187"/>
      <c r="BX255" s="187"/>
      <c r="BY255" s="227"/>
      <c r="BZ255" s="227"/>
      <c r="CA255" s="227"/>
      <c r="CB255" s="227"/>
      <c r="CC255" s="227"/>
      <c r="CD255" s="224"/>
      <c r="CE255" s="224"/>
      <c r="CF255" s="224"/>
      <c r="CG255" s="224"/>
      <c r="CH255" s="224"/>
      <c r="CJ255" s="252" t="str">
        <f t="shared" si="193"/>
        <v/>
      </c>
      <c r="CK255" s="253" t="str">
        <f>IF(CL255="","",IF(ISNUMBER(MATCH(CL255,$CL$6:CL254,0)),"",CJ255))</f>
        <v/>
      </c>
      <c r="CL255" s="181" t="str">
        <f t="shared" si="194"/>
        <v/>
      </c>
      <c r="CM255" s="175" t="str">
        <f t="shared" si="195"/>
        <v/>
      </c>
      <c r="CN255" s="175" t="str">
        <f t="shared" si="196"/>
        <v/>
      </c>
      <c r="CO255" s="175" t="str">
        <f t="shared" si="197"/>
        <v/>
      </c>
      <c r="CP255" s="59"/>
      <c r="CQ255" s="60"/>
      <c r="CR255" s="181" t="str">
        <f>IF(CS255="","",IF(ISNUMBER(MATCH(CS255,$CS$6:CS254,0)),"",CJ255))</f>
        <v/>
      </c>
      <c r="CS255" s="181" t="str">
        <f t="shared" si="175"/>
        <v/>
      </c>
      <c r="CT255" s="177" t="str">
        <f t="shared" si="198"/>
        <v/>
      </c>
      <c r="CU255" s="177" t="str">
        <f t="shared" si="199"/>
        <v/>
      </c>
      <c r="CV255" s="256" t="str">
        <f>IF(CW255="","",IF(ISNUMBER(MATCH(CW255,$CW$6:CW254,0)),"",CJ255))</f>
        <v/>
      </c>
      <c r="CW255" s="181" t="str">
        <f t="shared" si="176"/>
        <v/>
      </c>
      <c r="CX255" s="178" t="str">
        <f t="shared" si="200"/>
        <v/>
      </c>
      <c r="CY255" s="178" t="str">
        <f t="shared" si="201"/>
        <v/>
      </c>
      <c r="CZ255" s="184" t="str">
        <f t="shared" si="202"/>
        <v/>
      </c>
      <c r="DA255" s="68"/>
      <c r="DB255" s="69"/>
      <c r="DC255" s="181" t="str">
        <f>IF(DE255="","",IF(ISNUMBER(MATCH(DE255,$DE$6:DE254,0)),"",CJ255))</f>
        <v/>
      </c>
      <c r="DD255" s="181" t="str">
        <f t="shared" si="221"/>
        <v/>
      </c>
      <c r="DE255" s="181" t="str">
        <f t="shared" si="221"/>
        <v/>
      </c>
      <c r="DF255" s="177" t="str">
        <f t="shared" si="203"/>
        <v/>
      </c>
      <c r="DG255" s="185" t="str">
        <f t="shared" si="204"/>
        <v/>
      </c>
      <c r="DH255" s="77"/>
      <c r="DI255" s="69"/>
      <c r="DJ255" s="181" t="str">
        <f>IF(DL255="","",IF(ISNUMBER(MATCH(DL255,$DL$6:DL254,0)),"",CJ255))</f>
        <v/>
      </c>
      <c r="DK255" s="181" t="str">
        <f t="shared" si="222"/>
        <v/>
      </c>
      <c r="DL255" s="181" t="str">
        <f t="shared" si="222"/>
        <v/>
      </c>
      <c r="DM255" s="177" t="str">
        <f t="shared" si="205"/>
        <v/>
      </c>
      <c r="DN255" s="177" t="str">
        <f t="shared" si="206"/>
        <v/>
      </c>
      <c r="DO255" s="181" t="str">
        <f t="shared" si="177"/>
        <v/>
      </c>
      <c r="DP255" s="51"/>
      <c r="DQ255" s="51"/>
      <c r="DR255" s="51"/>
      <c r="EA255" s="227">
        <f t="shared" si="207"/>
        <v>0</v>
      </c>
      <c r="EB255" s="227">
        <f t="shared" si="178"/>
        <v>1</v>
      </c>
      <c r="EC255" s="227">
        <f t="shared" si="208"/>
        <v>1900</v>
      </c>
      <c r="EE255" s="227" t="str">
        <f t="shared" si="209"/>
        <v/>
      </c>
      <c r="EF255" s="227" t="str">
        <f t="shared" si="179"/>
        <v/>
      </c>
      <c r="EG255" s="227" t="str">
        <f t="shared" si="210"/>
        <v/>
      </c>
      <c r="EI255" s="227" t="str">
        <f t="shared" si="211"/>
        <v/>
      </c>
      <c r="EJ255" s="227" t="str">
        <f t="shared" si="180"/>
        <v/>
      </c>
      <c r="EK255" s="227" t="str">
        <f t="shared" si="212"/>
        <v/>
      </c>
      <c r="EM255" s="227" t="str">
        <f t="shared" si="213"/>
        <v/>
      </c>
      <c r="EN255" s="227" t="str">
        <f t="shared" si="181"/>
        <v/>
      </c>
      <c r="EO255" s="227" t="str">
        <f t="shared" si="214"/>
        <v/>
      </c>
      <c r="EQ255" s="227" t="str">
        <f t="shared" si="215"/>
        <v/>
      </c>
      <c r="ER255" s="227" t="str">
        <f t="shared" si="182"/>
        <v/>
      </c>
      <c r="ES255" s="227" t="str">
        <f t="shared" si="216"/>
        <v/>
      </c>
    </row>
    <row r="256" spans="7:149" x14ac:dyDescent="0.25">
      <c r="G256" s="52"/>
      <c r="H256" s="52"/>
      <c r="I256" s="224" t="str">
        <f t="shared" si="183"/>
        <v/>
      </c>
      <c r="J256" s="224" t="str">
        <f t="shared" si="184"/>
        <v/>
      </c>
      <c r="K256" s="52"/>
      <c r="L256" s="224" t="str">
        <f>IF(P256="","",IF(ISNUMBER(MATCH(P256,$P$6:P255,0)),"",Y256))</f>
        <v/>
      </c>
      <c r="M256" s="224" t="str">
        <f>IF(Q256="","",IF(ISNUMBER(MATCH(Q256,$Q$6:Q255,0)),"",Y256))</f>
        <v/>
      </c>
      <c r="N256" s="224" t="str">
        <f>IF(R256="","",IF(ISNUMBER(MATCH(R256,$R$6:R255,0)),"",Y256))</f>
        <v/>
      </c>
      <c r="O256" s="224" t="str">
        <f>IF(S256="","",IF(ISNUMBER(MATCH(S256,$S$6:S255,0)),"",Y256))</f>
        <v/>
      </c>
      <c r="P256" s="224" t="str">
        <f t="shared" si="185"/>
        <v/>
      </c>
      <c r="Q256" s="224" t="str">
        <f t="shared" si="186"/>
        <v/>
      </c>
      <c r="R256" s="224" t="str">
        <f t="shared" si="187"/>
        <v/>
      </c>
      <c r="S256" s="224" t="str">
        <f t="shared" si="188"/>
        <v/>
      </c>
      <c r="T256" s="175" t="str">
        <f t="shared" si="189"/>
        <v/>
      </c>
      <c r="U256" s="175" t="str">
        <f t="shared" si="190"/>
        <v/>
      </c>
      <c r="V256" s="175" t="str">
        <f t="shared" si="191"/>
        <v/>
      </c>
      <c r="W256" s="175" t="str">
        <f t="shared" si="192"/>
        <v/>
      </c>
      <c r="X256" s="52"/>
      <c r="Y256" s="248"/>
      <c r="Z256" s="186"/>
      <c r="AA256" s="187"/>
      <c r="AB256" s="187"/>
      <c r="AC256" s="187"/>
      <c r="AD256" s="187"/>
      <c r="AE256" s="187"/>
      <c r="AF256" s="187"/>
      <c r="AG256" s="187"/>
      <c r="AH256" s="187"/>
      <c r="AI256" s="187"/>
      <c r="AJ256" s="187"/>
      <c r="AK256" s="187"/>
      <c r="AL256" s="187"/>
      <c r="AM256" s="187"/>
      <c r="AN256" s="187"/>
      <c r="AO256" s="187"/>
      <c r="AP256" s="187"/>
      <c r="AQ256" s="187"/>
      <c r="AR256" s="187"/>
      <c r="AS256" s="187"/>
      <c r="AT256" s="187"/>
      <c r="AU256" s="187"/>
      <c r="AV256" s="187"/>
      <c r="AW256" s="187"/>
      <c r="AX256" s="187"/>
      <c r="AY256" s="187"/>
      <c r="AZ256" s="187"/>
      <c r="BA256" s="187"/>
      <c r="BB256" s="187"/>
      <c r="BC256" s="187"/>
      <c r="BD256" s="187"/>
      <c r="BE256" s="187"/>
      <c r="BF256" s="187"/>
      <c r="BG256" s="187"/>
      <c r="BH256" s="187"/>
      <c r="BI256" s="187"/>
      <c r="BJ256" s="187"/>
      <c r="BK256" s="187"/>
      <c r="BL256" s="187"/>
      <c r="BM256" s="187"/>
      <c r="BN256" s="187"/>
      <c r="BO256" s="187"/>
      <c r="BP256" s="187"/>
      <c r="BQ256" s="187"/>
      <c r="BR256" s="187"/>
      <c r="BS256" s="187"/>
      <c r="BT256" s="187"/>
      <c r="BU256" s="187"/>
      <c r="BV256" s="187"/>
      <c r="BW256" s="187"/>
      <c r="BX256" s="187"/>
      <c r="BY256" s="227"/>
      <c r="BZ256" s="227"/>
      <c r="CA256" s="227"/>
      <c r="CB256" s="227"/>
      <c r="CC256" s="227"/>
      <c r="CD256" s="224"/>
      <c r="CE256" s="224"/>
      <c r="CF256" s="224"/>
      <c r="CG256" s="224"/>
      <c r="CH256" s="224"/>
      <c r="CJ256" s="252" t="str">
        <f t="shared" si="193"/>
        <v/>
      </c>
      <c r="CK256" s="253" t="str">
        <f>IF(CL256="","",IF(ISNUMBER(MATCH(CL256,$CL$6:CL255,0)),"",CJ256))</f>
        <v/>
      </c>
      <c r="CL256" s="181" t="str">
        <f t="shared" si="194"/>
        <v/>
      </c>
      <c r="CM256" s="175" t="str">
        <f t="shared" si="195"/>
        <v/>
      </c>
      <c r="CN256" s="175" t="str">
        <f t="shared" si="196"/>
        <v/>
      </c>
      <c r="CO256" s="175" t="str">
        <f t="shared" si="197"/>
        <v/>
      </c>
      <c r="CP256" s="59"/>
      <c r="CQ256" s="60"/>
      <c r="CR256" s="181" t="str">
        <f>IF(CS256="","",IF(ISNUMBER(MATCH(CS256,$CS$6:CS255,0)),"",CJ256))</f>
        <v/>
      </c>
      <c r="CS256" s="181" t="str">
        <f t="shared" si="175"/>
        <v/>
      </c>
      <c r="CT256" s="177" t="str">
        <f t="shared" si="198"/>
        <v/>
      </c>
      <c r="CU256" s="177" t="str">
        <f t="shared" si="199"/>
        <v/>
      </c>
      <c r="CV256" s="256" t="str">
        <f>IF(CW256="","",IF(ISNUMBER(MATCH(CW256,$CW$6:CW255,0)),"",CJ256))</f>
        <v/>
      </c>
      <c r="CW256" s="181" t="str">
        <f t="shared" si="176"/>
        <v/>
      </c>
      <c r="CX256" s="178" t="str">
        <f t="shared" si="200"/>
        <v/>
      </c>
      <c r="CY256" s="178" t="str">
        <f t="shared" si="201"/>
        <v/>
      </c>
      <c r="CZ256" s="184" t="str">
        <f t="shared" si="202"/>
        <v/>
      </c>
      <c r="DA256" s="68"/>
      <c r="DB256" s="69"/>
      <c r="DC256" s="181" t="str">
        <f>IF(DE256="","",IF(ISNUMBER(MATCH(DE256,$DE$6:DE255,0)),"",CJ256))</f>
        <v/>
      </c>
      <c r="DD256" s="181" t="str">
        <f t="shared" si="221"/>
        <v/>
      </c>
      <c r="DE256" s="181" t="str">
        <f t="shared" si="221"/>
        <v/>
      </c>
      <c r="DF256" s="177" t="str">
        <f t="shared" si="203"/>
        <v/>
      </c>
      <c r="DG256" s="185" t="str">
        <f t="shared" si="204"/>
        <v/>
      </c>
      <c r="DH256" s="77"/>
      <c r="DI256" s="69"/>
      <c r="DJ256" s="181" t="str">
        <f>IF(DL256="","",IF(ISNUMBER(MATCH(DL256,$DL$6:DL255,0)),"",CJ256))</f>
        <v/>
      </c>
      <c r="DK256" s="181" t="str">
        <f t="shared" si="222"/>
        <v/>
      </c>
      <c r="DL256" s="181" t="str">
        <f t="shared" si="222"/>
        <v/>
      </c>
      <c r="DM256" s="177" t="str">
        <f t="shared" si="205"/>
        <v/>
      </c>
      <c r="DN256" s="177" t="str">
        <f t="shared" si="206"/>
        <v/>
      </c>
      <c r="DO256" s="181" t="str">
        <f t="shared" si="177"/>
        <v/>
      </c>
      <c r="DP256" s="51"/>
      <c r="DQ256" s="51"/>
      <c r="DR256" s="51"/>
      <c r="EA256" s="227">
        <f t="shared" si="207"/>
        <v>0</v>
      </c>
      <c r="EB256" s="227">
        <f t="shared" si="178"/>
        <v>1</v>
      </c>
      <c r="EC256" s="227">
        <f t="shared" si="208"/>
        <v>1900</v>
      </c>
      <c r="EE256" s="227" t="str">
        <f t="shared" si="209"/>
        <v/>
      </c>
      <c r="EF256" s="227" t="str">
        <f t="shared" si="179"/>
        <v/>
      </c>
      <c r="EG256" s="227" t="str">
        <f t="shared" si="210"/>
        <v/>
      </c>
      <c r="EI256" s="227" t="str">
        <f t="shared" si="211"/>
        <v/>
      </c>
      <c r="EJ256" s="227" t="str">
        <f t="shared" si="180"/>
        <v/>
      </c>
      <c r="EK256" s="227" t="str">
        <f t="shared" si="212"/>
        <v/>
      </c>
      <c r="EM256" s="227" t="str">
        <f t="shared" si="213"/>
        <v/>
      </c>
      <c r="EN256" s="227" t="str">
        <f t="shared" si="181"/>
        <v/>
      </c>
      <c r="EO256" s="227" t="str">
        <f t="shared" si="214"/>
        <v/>
      </c>
      <c r="EQ256" s="227" t="str">
        <f t="shared" si="215"/>
        <v/>
      </c>
      <c r="ER256" s="227" t="str">
        <f t="shared" si="182"/>
        <v/>
      </c>
      <c r="ES256" s="227" t="str">
        <f t="shared" si="216"/>
        <v/>
      </c>
    </row>
    <row r="257" spans="7:149" x14ac:dyDescent="0.25">
      <c r="G257" s="52"/>
      <c r="H257" s="52"/>
      <c r="I257" s="224" t="str">
        <f t="shared" si="183"/>
        <v/>
      </c>
      <c r="J257" s="224" t="str">
        <f t="shared" si="184"/>
        <v/>
      </c>
      <c r="K257" s="52"/>
      <c r="L257" s="224" t="str">
        <f>IF(P257="","",IF(ISNUMBER(MATCH(P257,$P$6:P256,0)),"",Y257))</f>
        <v/>
      </c>
      <c r="M257" s="224" t="str">
        <f>IF(Q257="","",IF(ISNUMBER(MATCH(Q257,$Q$6:Q256,0)),"",Y257))</f>
        <v/>
      </c>
      <c r="N257" s="224" t="str">
        <f>IF(R257="","",IF(ISNUMBER(MATCH(R257,$R$6:R256,0)),"",Y257))</f>
        <v/>
      </c>
      <c r="O257" s="224" t="str">
        <f>IF(S257="","",IF(ISNUMBER(MATCH(S257,$S$6:S256,0)),"",Y257))</f>
        <v/>
      </c>
      <c r="P257" s="224" t="str">
        <f t="shared" si="185"/>
        <v/>
      </c>
      <c r="Q257" s="224" t="str">
        <f t="shared" si="186"/>
        <v/>
      </c>
      <c r="R257" s="224" t="str">
        <f t="shared" si="187"/>
        <v/>
      </c>
      <c r="S257" s="224" t="str">
        <f t="shared" si="188"/>
        <v/>
      </c>
      <c r="T257" s="175" t="str">
        <f t="shared" si="189"/>
        <v/>
      </c>
      <c r="U257" s="175" t="str">
        <f t="shared" si="190"/>
        <v/>
      </c>
      <c r="V257" s="175" t="str">
        <f t="shared" si="191"/>
        <v/>
      </c>
      <c r="W257" s="175" t="str">
        <f t="shared" si="192"/>
        <v/>
      </c>
      <c r="X257" s="52"/>
      <c r="Y257" s="248"/>
      <c r="Z257" s="186"/>
      <c r="AA257" s="187"/>
      <c r="AB257" s="187"/>
      <c r="AC257" s="187"/>
      <c r="AD257" s="187"/>
      <c r="AE257" s="187"/>
      <c r="AF257" s="187"/>
      <c r="AG257" s="187"/>
      <c r="AH257" s="187"/>
      <c r="AI257" s="187"/>
      <c r="AJ257" s="187"/>
      <c r="AK257" s="187"/>
      <c r="AL257" s="187"/>
      <c r="AM257" s="187"/>
      <c r="AN257" s="187"/>
      <c r="AO257" s="187"/>
      <c r="AP257" s="187"/>
      <c r="AQ257" s="187"/>
      <c r="AR257" s="187"/>
      <c r="AS257" s="187"/>
      <c r="AT257" s="187"/>
      <c r="AU257" s="187"/>
      <c r="AV257" s="187"/>
      <c r="AW257" s="187"/>
      <c r="AX257" s="187"/>
      <c r="AY257" s="187"/>
      <c r="AZ257" s="187"/>
      <c r="BA257" s="187"/>
      <c r="BB257" s="187"/>
      <c r="BC257" s="187"/>
      <c r="BD257" s="187"/>
      <c r="BE257" s="187"/>
      <c r="BF257" s="187"/>
      <c r="BG257" s="187"/>
      <c r="BH257" s="187"/>
      <c r="BI257" s="187"/>
      <c r="BJ257" s="187"/>
      <c r="BK257" s="187"/>
      <c r="BL257" s="187"/>
      <c r="BM257" s="187"/>
      <c r="BN257" s="187"/>
      <c r="BO257" s="187"/>
      <c r="BP257" s="187"/>
      <c r="BQ257" s="187"/>
      <c r="BR257" s="187"/>
      <c r="BS257" s="187"/>
      <c r="BT257" s="187"/>
      <c r="BU257" s="187"/>
      <c r="BV257" s="187"/>
      <c r="BW257" s="187"/>
      <c r="BX257" s="187"/>
      <c r="BY257" s="227"/>
      <c r="BZ257" s="227"/>
      <c r="CA257" s="227"/>
      <c r="CB257" s="227"/>
      <c r="CC257" s="227"/>
      <c r="CD257" s="224"/>
      <c r="CE257" s="224"/>
      <c r="CF257" s="224"/>
      <c r="CG257" s="224"/>
      <c r="CH257" s="224"/>
      <c r="CJ257" s="252" t="str">
        <f t="shared" si="193"/>
        <v/>
      </c>
      <c r="CK257" s="253" t="str">
        <f>IF(CL257="","",IF(ISNUMBER(MATCH(CL257,$CL$6:CL256,0)),"",CJ257))</f>
        <v/>
      </c>
      <c r="CL257" s="181" t="str">
        <f t="shared" si="194"/>
        <v/>
      </c>
      <c r="CM257" s="175" t="str">
        <f t="shared" si="195"/>
        <v/>
      </c>
      <c r="CN257" s="175" t="str">
        <f t="shared" si="196"/>
        <v/>
      </c>
      <c r="CO257" s="175" t="str">
        <f t="shared" si="197"/>
        <v/>
      </c>
      <c r="CP257" s="59"/>
      <c r="CQ257" s="60"/>
      <c r="CR257" s="181" t="str">
        <f>IF(CS257="","",IF(ISNUMBER(MATCH(CS257,$CS$6:CS256,0)),"",CJ257))</f>
        <v/>
      </c>
      <c r="CS257" s="181" t="str">
        <f t="shared" si="175"/>
        <v/>
      </c>
      <c r="CT257" s="177" t="str">
        <f t="shared" si="198"/>
        <v/>
      </c>
      <c r="CU257" s="177" t="str">
        <f t="shared" si="199"/>
        <v/>
      </c>
      <c r="CV257" s="256" t="str">
        <f>IF(CW257="","",IF(ISNUMBER(MATCH(CW257,$CW$6:CW256,0)),"",CJ257))</f>
        <v/>
      </c>
      <c r="CW257" s="181" t="str">
        <f t="shared" si="176"/>
        <v/>
      </c>
      <c r="CX257" s="178" t="str">
        <f t="shared" si="200"/>
        <v/>
      </c>
      <c r="CY257" s="178" t="str">
        <f t="shared" si="201"/>
        <v/>
      </c>
      <c r="CZ257" s="184" t="str">
        <f t="shared" si="202"/>
        <v/>
      </c>
      <c r="DA257" s="68"/>
      <c r="DB257" s="69"/>
      <c r="DC257" s="181" t="str">
        <f>IF(DE257="","",IF(ISNUMBER(MATCH(DE257,$DE$6:DE256,0)),"",CJ257))</f>
        <v/>
      </c>
      <c r="DD257" s="181" t="str">
        <f t="shared" si="221"/>
        <v/>
      </c>
      <c r="DE257" s="181" t="str">
        <f t="shared" si="221"/>
        <v/>
      </c>
      <c r="DF257" s="177" t="str">
        <f t="shared" si="203"/>
        <v/>
      </c>
      <c r="DG257" s="185" t="str">
        <f t="shared" si="204"/>
        <v/>
      </c>
      <c r="DH257" s="77"/>
      <c r="DI257" s="69"/>
      <c r="DJ257" s="181" t="str">
        <f>IF(DL257="","",IF(ISNUMBER(MATCH(DL257,$DL$6:DL256,0)),"",CJ257))</f>
        <v/>
      </c>
      <c r="DK257" s="181" t="str">
        <f t="shared" si="222"/>
        <v/>
      </c>
      <c r="DL257" s="181" t="str">
        <f t="shared" si="222"/>
        <v/>
      </c>
      <c r="DM257" s="177" t="str">
        <f t="shared" si="205"/>
        <v/>
      </c>
      <c r="DN257" s="177" t="str">
        <f t="shared" si="206"/>
        <v/>
      </c>
      <c r="DO257" s="181" t="str">
        <f t="shared" si="177"/>
        <v/>
      </c>
      <c r="DP257" s="51"/>
      <c r="DQ257" s="51"/>
      <c r="DR257" s="51"/>
      <c r="EA257" s="227">
        <f t="shared" si="207"/>
        <v>0</v>
      </c>
      <c r="EB257" s="227">
        <f t="shared" si="178"/>
        <v>1</v>
      </c>
      <c r="EC257" s="227">
        <f t="shared" si="208"/>
        <v>1900</v>
      </c>
      <c r="EE257" s="227" t="str">
        <f t="shared" si="209"/>
        <v/>
      </c>
      <c r="EF257" s="227" t="str">
        <f t="shared" si="179"/>
        <v/>
      </c>
      <c r="EG257" s="227" t="str">
        <f t="shared" si="210"/>
        <v/>
      </c>
      <c r="EI257" s="227" t="str">
        <f t="shared" si="211"/>
        <v/>
      </c>
      <c r="EJ257" s="227" t="str">
        <f t="shared" si="180"/>
        <v/>
      </c>
      <c r="EK257" s="227" t="str">
        <f t="shared" si="212"/>
        <v/>
      </c>
      <c r="EM257" s="227" t="str">
        <f t="shared" si="213"/>
        <v/>
      </c>
      <c r="EN257" s="227" t="str">
        <f t="shared" si="181"/>
        <v/>
      </c>
      <c r="EO257" s="227" t="str">
        <f t="shared" si="214"/>
        <v/>
      </c>
      <c r="EQ257" s="227" t="str">
        <f t="shared" si="215"/>
        <v/>
      </c>
      <c r="ER257" s="227" t="str">
        <f t="shared" si="182"/>
        <v/>
      </c>
      <c r="ES257" s="227" t="str">
        <f t="shared" si="216"/>
        <v/>
      </c>
    </row>
    <row r="258" spans="7:149" x14ac:dyDescent="0.25">
      <c r="G258" s="52"/>
      <c r="H258" s="52"/>
      <c r="I258" s="224" t="str">
        <f t="shared" si="183"/>
        <v/>
      </c>
      <c r="J258" s="224" t="str">
        <f t="shared" si="184"/>
        <v/>
      </c>
      <c r="K258" s="52"/>
      <c r="L258" s="224" t="str">
        <f>IF(P258="","",IF(ISNUMBER(MATCH(P258,$P$6:P257,0)),"",Y258))</f>
        <v/>
      </c>
      <c r="M258" s="224" t="str">
        <f>IF(Q258="","",IF(ISNUMBER(MATCH(Q258,$Q$6:Q257,0)),"",Y258))</f>
        <v/>
      </c>
      <c r="N258" s="224" t="str">
        <f>IF(R258="","",IF(ISNUMBER(MATCH(R258,$R$6:R257,0)),"",Y258))</f>
        <v/>
      </c>
      <c r="O258" s="224" t="str">
        <f>IF(S258="","",IF(ISNUMBER(MATCH(S258,$S$6:S257,0)),"",Y258))</f>
        <v/>
      </c>
      <c r="P258" s="224" t="str">
        <f t="shared" si="185"/>
        <v/>
      </c>
      <c r="Q258" s="224" t="str">
        <f t="shared" si="186"/>
        <v/>
      </c>
      <c r="R258" s="224" t="str">
        <f t="shared" si="187"/>
        <v/>
      </c>
      <c r="S258" s="224" t="str">
        <f t="shared" si="188"/>
        <v/>
      </c>
      <c r="T258" s="175" t="str">
        <f t="shared" si="189"/>
        <v/>
      </c>
      <c r="U258" s="175" t="str">
        <f t="shared" si="190"/>
        <v/>
      </c>
      <c r="V258" s="175" t="str">
        <f t="shared" si="191"/>
        <v/>
      </c>
      <c r="W258" s="175" t="str">
        <f t="shared" si="192"/>
        <v/>
      </c>
      <c r="X258" s="52"/>
      <c r="Y258" s="248"/>
      <c r="Z258" s="186"/>
      <c r="AA258" s="187"/>
      <c r="AB258" s="187"/>
      <c r="AC258" s="187"/>
      <c r="AD258" s="187"/>
      <c r="AE258" s="187"/>
      <c r="AF258" s="187"/>
      <c r="AG258" s="187"/>
      <c r="AH258" s="187"/>
      <c r="AI258" s="187"/>
      <c r="AJ258" s="187"/>
      <c r="AK258" s="187"/>
      <c r="AL258" s="187"/>
      <c r="AM258" s="187"/>
      <c r="AN258" s="187"/>
      <c r="AO258" s="187"/>
      <c r="AP258" s="187"/>
      <c r="AQ258" s="187"/>
      <c r="AR258" s="187"/>
      <c r="AS258" s="187"/>
      <c r="AT258" s="187"/>
      <c r="AU258" s="187"/>
      <c r="AV258" s="187"/>
      <c r="AW258" s="187"/>
      <c r="AX258" s="187"/>
      <c r="AY258" s="187"/>
      <c r="AZ258" s="187"/>
      <c r="BA258" s="187"/>
      <c r="BB258" s="187"/>
      <c r="BC258" s="187"/>
      <c r="BD258" s="187"/>
      <c r="BE258" s="187"/>
      <c r="BF258" s="187"/>
      <c r="BG258" s="187"/>
      <c r="BH258" s="187"/>
      <c r="BI258" s="187"/>
      <c r="BJ258" s="187"/>
      <c r="BK258" s="187"/>
      <c r="BL258" s="187"/>
      <c r="BM258" s="187"/>
      <c r="BN258" s="187"/>
      <c r="BO258" s="187"/>
      <c r="BP258" s="187"/>
      <c r="BQ258" s="187"/>
      <c r="BR258" s="187"/>
      <c r="BS258" s="187"/>
      <c r="BT258" s="187"/>
      <c r="BU258" s="187"/>
      <c r="BV258" s="187"/>
      <c r="BW258" s="187"/>
      <c r="BX258" s="187"/>
      <c r="BY258" s="227"/>
      <c r="BZ258" s="227"/>
      <c r="CA258" s="227"/>
      <c r="CB258" s="227"/>
      <c r="CC258" s="227"/>
      <c r="CD258" s="224"/>
      <c r="CE258" s="224"/>
      <c r="CF258" s="224"/>
      <c r="CG258" s="224"/>
      <c r="CH258" s="224"/>
      <c r="CJ258" s="252" t="str">
        <f t="shared" si="193"/>
        <v/>
      </c>
      <c r="CK258" s="253" t="str">
        <f>IF(CL258="","",IF(ISNUMBER(MATCH(CL258,$CL$6:CL257,0)),"",CJ258))</f>
        <v/>
      </c>
      <c r="CL258" s="181" t="str">
        <f t="shared" si="194"/>
        <v/>
      </c>
      <c r="CM258" s="175" t="str">
        <f t="shared" si="195"/>
        <v/>
      </c>
      <c r="CN258" s="175" t="str">
        <f t="shared" si="196"/>
        <v/>
      </c>
      <c r="CO258" s="175" t="str">
        <f t="shared" si="197"/>
        <v/>
      </c>
      <c r="CP258" s="59"/>
      <c r="CQ258" s="60"/>
      <c r="CR258" s="181" t="str">
        <f>IF(CS258="","",IF(ISNUMBER(MATCH(CS258,$CS$6:CS257,0)),"",CJ258))</f>
        <v/>
      </c>
      <c r="CS258" s="181" t="str">
        <f t="shared" si="175"/>
        <v/>
      </c>
      <c r="CT258" s="177" t="str">
        <f t="shared" si="198"/>
        <v/>
      </c>
      <c r="CU258" s="177" t="str">
        <f t="shared" si="199"/>
        <v/>
      </c>
      <c r="CV258" s="256" t="str">
        <f>IF(CW258="","",IF(ISNUMBER(MATCH(CW258,$CW$6:CW257,0)),"",CJ258))</f>
        <v/>
      </c>
      <c r="CW258" s="181" t="str">
        <f t="shared" si="176"/>
        <v/>
      </c>
      <c r="CX258" s="178" t="str">
        <f t="shared" si="200"/>
        <v/>
      </c>
      <c r="CY258" s="178" t="str">
        <f t="shared" si="201"/>
        <v/>
      </c>
      <c r="CZ258" s="184" t="str">
        <f t="shared" si="202"/>
        <v/>
      </c>
      <c r="DA258" s="68"/>
      <c r="DB258" s="69"/>
      <c r="DC258" s="181" t="str">
        <f>IF(DE258="","",IF(ISNUMBER(MATCH(DE258,$DE$6:DE257,0)),"",CJ258))</f>
        <v/>
      </c>
      <c r="DD258" s="181" t="str">
        <f t="shared" si="221"/>
        <v/>
      </c>
      <c r="DE258" s="181" t="str">
        <f t="shared" si="221"/>
        <v/>
      </c>
      <c r="DF258" s="177" t="str">
        <f t="shared" si="203"/>
        <v/>
      </c>
      <c r="DG258" s="185" t="str">
        <f t="shared" si="204"/>
        <v/>
      </c>
      <c r="DH258" s="77"/>
      <c r="DI258" s="69"/>
      <c r="DJ258" s="181" t="str">
        <f>IF(DL258="","",IF(ISNUMBER(MATCH(DL258,$DL$6:DL257,0)),"",CJ258))</f>
        <v/>
      </c>
      <c r="DK258" s="181" t="str">
        <f t="shared" si="222"/>
        <v/>
      </c>
      <c r="DL258" s="181" t="str">
        <f t="shared" si="222"/>
        <v/>
      </c>
      <c r="DM258" s="177" t="str">
        <f t="shared" si="205"/>
        <v/>
      </c>
      <c r="DN258" s="177" t="str">
        <f t="shared" si="206"/>
        <v/>
      </c>
      <c r="DO258" s="181" t="str">
        <f t="shared" si="177"/>
        <v/>
      </c>
      <c r="DP258" s="51"/>
      <c r="DQ258" s="51"/>
      <c r="DR258" s="51"/>
      <c r="EA258" s="227">
        <f t="shared" si="207"/>
        <v>0</v>
      </c>
      <c r="EB258" s="227">
        <f t="shared" si="178"/>
        <v>1</v>
      </c>
      <c r="EC258" s="227">
        <f t="shared" si="208"/>
        <v>1900</v>
      </c>
      <c r="EE258" s="227" t="str">
        <f t="shared" si="209"/>
        <v/>
      </c>
      <c r="EF258" s="227" t="str">
        <f t="shared" si="179"/>
        <v/>
      </c>
      <c r="EG258" s="227" t="str">
        <f t="shared" si="210"/>
        <v/>
      </c>
      <c r="EI258" s="227" t="str">
        <f t="shared" si="211"/>
        <v/>
      </c>
      <c r="EJ258" s="227" t="str">
        <f t="shared" si="180"/>
        <v/>
      </c>
      <c r="EK258" s="227" t="str">
        <f t="shared" si="212"/>
        <v/>
      </c>
      <c r="EM258" s="227" t="str">
        <f t="shared" si="213"/>
        <v/>
      </c>
      <c r="EN258" s="227" t="str">
        <f t="shared" si="181"/>
        <v/>
      </c>
      <c r="EO258" s="227" t="str">
        <f t="shared" si="214"/>
        <v/>
      </c>
      <c r="EQ258" s="227" t="str">
        <f t="shared" si="215"/>
        <v/>
      </c>
      <c r="ER258" s="227" t="str">
        <f t="shared" si="182"/>
        <v/>
      </c>
      <c r="ES258" s="227" t="str">
        <f t="shared" si="216"/>
        <v/>
      </c>
    </row>
    <row r="259" spans="7:149" x14ac:dyDescent="0.25">
      <c r="G259" s="52"/>
      <c r="H259" s="52"/>
      <c r="I259" s="224" t="str">
        <f t="shared" si="183"/>
        <v/>
      </c>
      <c r="J259" s="224" t="str">
        <f t="shared" si="184"/>
        <v/>
      </c>
      <c r="K259" s="52"/>
      <c r="L259" s="224" t="str">
        <f>IF(P259="","",IF(ISNUMBER(MATCH(P259,$P$6:P258,0)),"",Y259))</f>
        <v/>
      </c>
      <c r="M259" s="224" t="str">
        <f>IF(Q259="","",IF(ISNUMBER(MATCH(Q259,$Q$6:Q258,0)),"",Y259))</f>
        <v/>
      </c>
      <c r="N259" s="224" t="str">
        <f>IF(R259="","",IF(ISNUMBER(MATCH(R259,$R$6:R258,0)),"",Y259))</f>
        <v/>
      </c>
      <c r="O259" s="224" t="str">
        <f>IF(S259="","",IF(ISNUMBER(MATCH(S259,$S$6:S258,0)),"",Y259))</f>
        <v/>
      </c>
      <c r="P259" s="224" t="str">
        <f t="shared" si="185"/>
        <v/>
      </c>
      <c r="Q259" s="224" t="str">
        <f t="shared" si="186"/>
        <v/>
      </c>
      <c r="R259" s="224" t="str">
        <f t="shared" si="187"/>
        <v/>
      </c>
      <c r="S259" s="224" t="str">
        <f t="shared" si="188"/>
        <v/>
      </c>
      <c r="T259" s="175" t="str">
        <f t="shared" si="189"/>
        <v/>
      </c>
      <c r="U259" s="175" t="str">
        <f t="shared" si="190"/>
        <v/>
      </c>
      <c r="V259" s="175" t="str">
        <f t="shared" si="191"/>
        <v/>
      </c>
      <c r="W259" s="175" t="str">
        <f t="shared" si="192"/>
        <v/>
      </c>
      <c r="X259" s="52"/>
      <c r="Y259" s="248"/>
      <c r="Z259" s="186"/>
      <c r="AA259" s="187"/>
      <c r="AB259" s="187"/>
      <c r="AC259" s="187"/>
      <c r="AD259" s="187"/>
      <c r="AE259" s="187"/>
      <c r="AF259" s="187"/>
      <c r="AG259" s="187"/>
      <c r="AH259" s="187"/>
      <c r="AI259" s="187"/>
      <c r="AJ259" s="187"/>
      <c r="AK259" s="187"/>
      <c r="AL259" s="187"/>
      <c r="AM259" s="187"/>
      <c r="AN259" s="187"/>
      <c r="AO259" s="187"/>
      <c r="AP259" s="187"/>
      <c r="AQ259" s="187"/>
      <c r="AR259" s="187"/>
      <c r="AS259" s="187"/>
      <c r="AT259" s="187"/>
      <c r="AU259" s="187"/>
      <c r="AV259" s="187"/>
      <c r="AW259" s="187"/>
      <c r="AX259" s="187"/>
      <c r="AY259" s="187"/>
      <c r="AZ259" s="187"/>
      <c r="BA259" s="187"/>
      <c r="BB259" s="187"/>
      <c r="BC259" s="187"/>
      <c r="BD259" s="187"/>
      <c r="BE259" s="187"/>
      <c r="BF259" s="187"/>
      <c r="BG259" s="187"/>
      <c r="BH259" s="187"/>
      <c r="BI259" s="187"/>
      <c r="BJ259" s="187"/>
      <c r="BK259" s="187"/>
      <c r="BL259" s="187"/>
      <c r="BM259" s="187"/>
      <c r="BN259" s="187"/>
      <c r="BO259" s="187"/>
      <c r="BP259" s="187"/>
      <c r="BQ259" s="187"/>
      <c r="BR259" s="187"/>
      <c r="BS259" s="187"/>
      <c r="BT259" s="187"/>
      <c r="BU259" s="187"/>
      <c r="BV259" s="187"/>
      <c r="BW259" s="187"/>
      <c r="BX259" s="187"/>
      <c r="BY259" s="227"/>
      <c r="BZ259" s="227"/>
      <c r="CA259" s="227"/>
      <c r="CB259" s="227"/>
      <c r="CC259" s="227"/>
      <c r="CD259" s="224"/>
      <c r="CE259" s="224"/>
      <c r="CF259" s="224"/>
      <c r="CG259" s="224"/>
      <c r="CH259" s="224"/>
      <c r="CJ259" s="252" t="str">
        <f t="shared" si="193"/>
        <v/>
      </c>
      <c r="CK259" s="253" t="str">
        <f>IF(CL259="","",IF(ISNUMBER(MATCH(CL259,$CL$6:CL258,0)),"",CJ259))</f>
        <v/>
      </c>
      <c r="CL259" s="181" t="str">
        <f t="shared" si="194"/>
        <v/>
      </c>
      <c r="CM259" s="175" t="str">
        <f t="shared" si="195"/>
        <v/>
      </c>
      <c r="CN259" s="175" t="str">
        <f t="shared" si="196"/>
        <v/>
      </c>
      <c r="CO259" s="175" t="str">
        <f t="shared" si="197"/>
        <v/>
      </c>
      <c r="CP259" s="59"/>
      <c r="CQ259" s="60"/>
      <c r="CR259" s="181" t="str">
        <f>IF(CS259="","",IF(ISNUMBER(MATCH(CS259,$CS$6:CS258,0)),"",CJ259))</f>
        <v/>
      </c>
      <c r="CS259" s="181" t="str">
        <f t="shared" si="175"/>
        <v/>
      </c>
      <c r="CT259" s="177" t="str">
        <f t="shared" si="198"/>
        <v/>
      </c>
      <c r="CU259" s="177" t="str">
        <f t="shared" si="199"/>
        <v/>
      </c>
      <c r="CV259" s="256" t="str">
        <f>IF(CW259="","",IF(ISNUMBER(MATCH(CW259,$CW$6:CW258,0)),"",CJ259))</f>
        <v/>
      </c>
      <c r="CW259" s="181" t="str">
        <f t="shared" si="176"/>
        <v/>
      </c>
      <c r="CX259" s="178" t="str">
        <f t="shared" si="200"/>
        <v/>
      </c>
      <c r="CY259" s="178" t="str">
        <f t="shared" si="201"/>
        <v/>
      </c>
      <c r="CZ259" s="184" t="str">
        <f t="shared" si="202"/>
        <v/>
      </c>
      <c r="DA259" s="68"/>
      <c r="DB259" s="69"/>
      <c r="DC259" s="181" t="str">
        <f>IF(DE259="","",IF(ISNUMBER(MATCH(DE259,$DE$6:DE258,0)),"",CJ259))</f>
        <v/>
      </c>
      <c r="DD259" s="181" t="str">
        <f t="shared" si="221"/>
        <v/>
      </c>
      <c r="DE259" s="181" t="str">
        <f t="shared" si="221"/>
        <v/>
      </c>
      <c r="DF259" s="177" t="str">
        <f t="shared" si="203"/>
        <v/>
      </c>
      <c r="DG259" s="185" t="str">
        <f t="shared" si="204"/>
        <v/>
      </c>
      <c r="DH259" s="77"/>
      <c r="DI259" s="69"/>
      <c r="DJ259" s="181" t="str">
        <f>IF(DL259="","",IF(ISNUMBER(MATCH(DL259,$DL$6:DL258,0)),"",CJ259))</f>
        <v/>
      </c>
      <c r="DK259" s="181" t="str">
        <f t="shared" si="222"/>
        <v/>
      </c>
      <c r="DL259" s="181" t="str">
        <f t="shared" si="222"/>
        <v/>
      </c>
      <c r="DM259" s="177" t="str">
        <f t="shared" si="205"/>
        <v/>
      </c>
      <c r="DN259" s="177" t="str">
        <f t="shared" si="206"/>
        <v/>
      </c>
      <c r="DO259" s="181" t="str">
        <f t="shared" si="177"/>
        <v/>
      </c>
      <c r="DP259" s="51"/>
      <c r="DQ259" s="51"/>
      <c r="DR259" s="51"/>
      <c r="EA259" s="227">
        <f t="shared" si="207"/>
        <v>0</v>
      </c>
      <c r="EB259" s="227">
        <f t="shared" si="178"/>
        <v>1</v>
      </c>
      <c r="EC259" s="227">
        <f t="shared" si="208"/>
        <v>1900</v>
      </c>
      <c r="EE259" s="227" t="str">
        <f t="shared" si="209"/>
        <v/>
      </c>
      <c r="EF259" s="227" t="str">
        <f t="shared" si="179"/>
        <v/>
      </c>
      <c r="EG259" s="227" t="str">
        <f t="shared" si="210"/>
        <v/>
      </c>
      <c r="EI259" s="227" t="str">
        <f t="shared" si="211"/>
        <v/>
      </c>
      <c r="EJ259" s="227" t="str">
        <f t="shared" si="180"/>
        <v/>
      </c>
      <c r="EK259" s="227" t="str">
        <f t="shared" si="212"/>
        <v/>
      </c>
      <c r="EM259" s="227" t="str">
        <f t="shared" si="213"/>
        <v/>
      </c>
      <c r="EN259" s="227" t="str">
        <f t="shared" si="181"/>
        <v/>
      </c>
      <c r="EO259" s="227" t="str">
        <f t="shared" si="214"/>
        <v/>
      </c>
      <c r="EQ259" s="227" t="str">
        <f t="shared" si="215"/>
        <v/>
      </c>
      <c r="ER259" s="227" t="str">
        <f t="shared" si="182"/>
        <v/>
      </c>
      <c r="ES259" s="227" t="str">
        <f t="shared" si="216"/>
        <v/>
      </c>
    </row>
    <row r="260" spans="7:149" x14ac:dyDescent="0.25">
      <c r="G260" s="52"/>
      <c r="H260" s="52"/>
      <c r="I260" s="224" t="str">
        <f t="shared" si="183"/>
        <v/>
      </c>
      <c r="J260" s="224" t="str">
        <f t="shared" si="184"/>
        <v/>
      </c>
      <c r="K260" s="52"/>
      <c r="L260" s="224" t="str">
        <f>IF(P260="","",IF(ISNUMBER(MATCH(P260,$P$6:P259,0)),"",Y260))</f>
        <v/>
      </c>
      <c r="M260" s="224" t="str">
        <f>IF(Q260="","",IF(ISNUMBER(MATCH(Q260,$Q$6:Q259,0)),"",Y260))</f>
        <v/>
      </c>
      <c r="N260" s="224" t="str">
        <f>IF(R260="","",IF(ISNUMBER(MATCH(R260,$R$6:R259,0)),"",Y260))</f>
        <v/>
      </c>
      <c r="O260" s="224" t="str">
        <f>IF(S260="","",IF(ISNUMBER(MATCH(S260,$S$6:S259,0)),"",Y260))</f>
        <v/>
      </c>
      <c r="P260" s="224" t="str">
        <f t="shared" si="185"/>
        <v/>
      </c>
      <c r="Q260" s="224" t="str">
        <f t="shared" si="186"/>
        <v/>
      </c>
      <c r="R260" s="224" t="str">
        <f t="shared" si="187"/>
        <v/>
      </c>
      <c r="S260" s="224" t="str">
        <f t="shared" si="188"/>
        <v/>
      </c>
      <c r="T260" s="175" t="str">
        <f t="shared" si="189"/>
        <v/>
      </c>
      <c r="U260" s="175" t="str">
        <f t="shared" si="190"/>
        <v/>
      </c>
      <c r="V260" s="175" t="str">
        <f t="shared" si="191"/>
        <v/>
      </c>
      <c r="W260" s="175" t="str">
        <f t="shared" si="192"/>
        <v/>
      </c>
      <c r="X260" s="52"/>
      <c r="Y260" s="248"/>
      <c r="Z260" s="186"/>
      <c r="AA260" s="187"/>
      <c r="AB260" s="187"/>
      <c r="AC260" s="187"/>
      <c r="AD260" s="187"/>
      <c r="AE260" s="187"/>
      <c r="AF260" s="187"/>
      <c r="AG260" s="187"/>
      <c r="AH260" s="187"/>
      <c r="AI260" s="187"/>
      <c r="AJ260" s="187"/>
      <c r="AK260" s="187"/>
      <c r="AL260" s="187"/>
      <c r="AM260" s="187"/>
      <c r="AN260" s="187"/>
      <c r="AO260" s="187"/>
      <c r="AP260" s="187"/>
      <c r="AQ260" s="187"/>
      <c r="AR260" s="187"/>
      <c r="AS260" s="187"/>
      <c r="AT260" s="187"/>
      <c r="AU260" s="187"/>
      <c r="AV260" s="187"/>
      <c r="AW260" s="187"/>
      <c r="AX260" s="187"/>
      <c r="AY260" s="187"/>
      <c r="AZ260" s="187"/>
      <c r="BA260" s="187"/>
      <c r="BB260" s="187"/>
      <c r="BC260" s="187"/>
      <c r="BD260" s="187"/>
      <c r="BE260" s="187"/>
      <c r="BF260" s="187"/>
      <c r="BG260" s="187"/>
      <c r="BH260" s="187"/>
      <c r="BI260" s="187"/>
      <c r="BJ260" s="187"/>
      <c r="BK260" s="187"/>
      <c r="BL260" s="187"/>
      <c r="BM260" s="187"/>
      <c r="BN260" s="187"/>
      <c r="BO260" s="187"/>
      <c r="BP260" s="187"/>
      <c r="BQ260" s="187"/>
      <c r="BR260" s="187"/>
      <c r="BS260" s="187"/>
      <c r="BT260" s="187"/>
      <c r="BU260" s="187"/>
      <c r="BV260" s="187"/>
      <c r="BW260" s="187"/>
      <c r="BX260" s="187"/>
      <c r="BY260" s="227"/>
      <c r="BZ260" s="227"/>
      <c r="CA260" s="227"/>
      <c r="CB260" s="227"/>
      <c r="CC260" s="227"/>
      <c r="CD260" s="224"/>
      <c r="CE260" s="224"/>
      <c r="CF260" s="224"/>
      <c r="CG260" s="224"/>
      <c r="CH260" s="224"/>
      <c r="CJ260" s="252" t="str">
        <f t="shared" si="193"/>
        <v/>
      </c>
      <c r="CK260" s="253" t="str">
        <f>IF(CL260="","",IF(ISNUMBER(MATCH(CL260,$CL$6:CL259,0)),"",CJ260))</f>
        <v/>
      </c>
      <c r="CL260" s="181" t="str">
        <f t="shared" si="194"/>
        <v/>
      </c>
      <c r="CM260" s="175" t="str">
        <f t="shared" si="195"/>
        <v/>
      </c>
      <c r="CN260" s="175" t="str">
        <f t="shared" si="196"/>
        <v/>
      </c>
      <c r="CO260" s="175" t="str">
        <f t="shared" si="197"/>
        <v/>
      </c>
      <c r="CP260" s="59"/>
      <c r="CQ260" s="60"/>
      <c r="CR260" s="181" t="str">
        <f>IF(CS260="","",IF(ISNUMBER(MATCH(CS260,$CS$6:CS259,0)),"",CJ260))</f>
        <v/>
      </c>
      <c r="CS260" s="181" t="str">
        <f t="shared" si="175"/>
        <v/>
      </c>
      <c r="CT260" s="177" t="str">
        <f t="shared" si="198"/>
        <v/>
      </c>
      <c r="CU260" s="177" t="str">
        <f t="shared" si="199"/>
        <v/>
      </c>
      <c r="CV260" s="256" t="str">
        <f>IF(CW260="","",IF(ISNUMBER(MATCH(CW260,$CW$6:CW259,0)),"",CJ260))</f>
        <v/>
      </c>
      <c r="CW260" s="181" t="str">
        <f t="shared" si="176"/>
        <v/>
      </c>
      <c r="CX260" s="178" t="str">
        <f t="shared" si="200"/>
        <v/>
      </c>
      <c r="CY260" s="178" t="str">
        <f t="shared" si="201"/>
        <v/>
      </c>
      <c r="CZ260" s="184" t="str">
        <f t="shared" si="202"/>
        <v/>
      </c>
      <c r="DA260" s="68"/>
      <c r="DB260" s="69"/>
      <c r="DC260" s="181" t="str">
        <f>IF(DE260="","",IF(ISNUMBER(MATCH(DE260,$DE$6:DE259,0)),"",CJ260))</f>
        <v/>
      </c>
      <c r="DD260" s="181" t="str">
        <f t="shared" si="221"/>
        <v/>
      </c>
      <c r="DE260" s="181" t="str">
        <f t="shared" si="221"/>
        <v/>
      </c>
      <c r="DF260" s="177" t="str">
        <f t="shared" si="203"/>
        <v/>
      </c>
      <c r="DG260" s="185" t="str">
        <f t="shared" si="204"/>
        <v/>
      </c>
      <c r="DH260" s="77"/>
      <c r="DI260" s="69"/>
      <c r="DJ260" s="181" t="str">
        <f>IF(DL260="","",IF(ISNUMBER(MATCH(DL260,$DL$6:DL259,0)),"",CJ260))</f>
        <v/>
      </c>
      <c r="DK260" s="181" t="str">
        <f t="shared" si="222"/>
        <v/>
      </c>
      <c r="DL260" s="181" t="str">
        <f t="shared" si="222"/>
        <v/>
      </c>
      <c r="DM260" s="177" t="str">
        <f t="shared" si="205"/>
        <v/>
      </c>
      <c r="DN260" s="177" t="str">
        <f t="shared" si="206"/>
        <v/>
      </c>
      <c r="DO260" s="181" t="str">
        <f t="shared" si="177"/>
        <v/>
      </c>
      <c r="DP260" s="51"/>
      <c r="DQ260" s="51"/>
      <c r="DR260" s="51"/>
      <c r="EA260" s="227">
        <f t="shared" si="207"/>
        <v>0</v>
      </c>
      <c r="EB260" s="227">
        <f t="shared" si="178"/>
        <v>1</v>
      </c>
      <c r="EC260" s="227">
        <f t="shared" si="208"/>
        <v>1900</v>
      </c>
      <c r="EE260" s="227" t="str">
        <f t="shared" si="209"/>
        <v/>
      </c>
      <c r="EF260" s="227" t="str">
        <f t="shared" si="179"/>
        <v/>
      </c>
      <c r="EG260" s="227" t="str">
        <f t="shared" si="210"/>
        <v/>
      </c>
      <c r="EI260" s="227" t="str">
        <f t="shared" si="211"/>
        <v/>
      </c>
      <c r="EJ260" s="227" t="str">
        <f t="shared" si="180"/>
        <v/>
      </c>
      <c r="EK260" s="227" t="str">
        <f t="shared" si="212"/>
        <v/>
      </c>
      <c r="EM260" s="227" t="str">
        <f t="shared" si="213"/>
        <v/>
      </c>
      <c r="EN260" s="227" t="str">
        <f t="shared" si="181"/>
        <v/>
      </c>
      <c r="EO260" s="227" t="str">
        <f t="shared" si="214"/>
        <v/>
      </c>
      <c r="EQ260" s="227" t="str">
        <f t="shared" si="215"/>
        <v/>
      </c>
      <c r="ER260" s="227" t="str">
        <f t="shared" si="182"/>
        <v/>
      </c>
      <c r="ES260" s="227" t="str">
        <f t="shared" si="216"/>
        <v/>
      </c>
    </row>
    <row r="261" spans="7:149" x14ac:dyDescent="0.25">
      <c r="G261" s="52"/>
      <c r="H261" s="52"/>
      <c r="I261" s="224" t="str">
        <f t="shared" si="183"/>
        <v/>
      </c>
      <c r="J261" s="224" t="str">
        <f t="shared" si="184"/>
        <v/>
      </c>
      <c r="K261" s="52"/>
      <c r="L261" s="224" t="str">
        <f>IF(P261="","",IF(ISNUMBER(MATCH(P261,$P$6:P260,0)),"",Y261))</f>
        <v/>
      </c>
      <c r="M261" s="224" t="str">
        <f>IF(Q261="","",IF(ISNUMBER(MATCH(Q261,$Q$6:Q260,0)),"",Y261))</f>
        <v/>
      </c>
      <c r="N261" s="224" t="str">
        <f>IF(R261="","",IF(ISNUMBER(MATCH(R261,$R$6:R260,0)),"",Y261))</f>
        <v/>
      </c>
      <c r="O261" s="224" t="str">
        <f>IF(S261="","",IF(ISNUMBER(MATCH(S261,$S$6:S260,0)),"",Y261))</f>
        <v/>
      </c>
      <c r="P261" s="224" t="str">
        <f t="shared" si="185"/>
        <v/>
      </c>
      <c r="Q261" s="224" t="str">
        <f t="shared" si="186"/>
        <v/>
      </c>
      <c r="R261" s="224" t="str">
        <f t="shared" si="187"/>
        <v/>
      </c>
      <c r="S261" s="224" t="str">
        <f t="shared" si="188"/>
        <v/>
      </c>
      <c r="T261" s="175" t="str">
        <f t="shared" si="189"/>
        <v/>
      </c>
      <c r="U261" s="175" t="str">
        <f t="shared" si="190"/>
        <v/>
      </c>
      <c r="V261" s="175" t="str">
        <f t="shared" si="191"/>
        <v/>
      </c>
      <c r="W261" s="175" t="str">
        <f t="shared" si="192"/>
        <v/>
      </c>
      <c r="X261" s="52"/>
      <c r="Y261" s="248"/>
      <c r="Z261" s="186"/>
      <c r="AA261" s="187"/>
      <c r="AB261" s="187"/>
      <c r="AC261" s="187"/>
      <c r="AD261" s="187"/>
      <c r="AE261" s="187"/>
      <c r="AF261" s="187"/>
      <c r="AG261" s="187"/>
      <c r="AH261" s="187"/>
      <c r="AI261" s="187"/>
      <c r="AJ261" s="187"/>
      <c r="AK261" s="187"/>
      <c r="AL261" s="187"/>
      <c r="AM261" s="187"/>
      <c r="AN261" s="187"/>
      <c r="AO261" s="187"/>
      <c r="AP261" s="187"/>
      <c r="AQ261" s="187"/>
      <c r="AR261" s="187"/>
      <c r="AS261" s="187"/>
      <c r="AT261" s="187"/>
      <c r="AU261" s="187"/>
      <c r="AV261" s="187"/>
      <c r="AW261" s="187"/>
      <c r="AX261" s="187"/>
      <c r="AY261" s="187"/>
      <c r="AZ261" s="187"/>
      <c r="BA261" s="187"/>
      <c r="BB261" s="187"/>
      <c r="BC261" s="187"/>
      <c r="BD261" s="187"/>
      <c r="BE261" s="187"/>
      <c r="BF261" s="187"/>
      <c r="BG261" s="187"/>
      <c r="BH261" s="187"/>
      <c r="BI261" s="187"/>
      <c r="BJ261" s="187"/>
      <c r="BK261" s="187"/>
      <c r="BL261" s="187"/>
      <c r="BM261" s="187"/>
      <c r="BN261" s="187"/>
      <c r="BO261" s="187"/>
      <c r="BP261" s="187"/>
      <c r="BQ261" s="187"/>
      <c r="BR261" s="187"/>
      <c r="BS261" s="187"/>
      <c r="BT261" s="187"/>
      <c r="BU261" s="187"/>
      <c r="BV261" s="187"/>
      <c r="BW261" s="187"/>
      <c r="BX261" s="187"/>
      <c r="BY261" s="227"/>
      <c r="BZ261" s="227"/>
      <c r="CA261" s="227"/>
      <c r="CB261" s="227"/>
      <c r="CC261" s="227"/>
      <c r="CD261" s="224"/>
      <c r="CE261" s="224"/>
      <c r="CF261" s="224"/>
      <c r="CG261" s="224"/>
      <c r="CH261" s="224"/>
      <c r="CJ261" s="252" t="str">
        <f t="shared" si="193"/>
        <v/>
      </c>
      <c r="CK261" s="253" t="str">
        <f>IF(CL261="","",IF(ISNUMBER(MATCH(CL261,$CL$6:CL260,0)),"",CJ261))</f>
        <v/>
      </c>
      <c r="CL261" s="181" t="str">
        <f t="shared" si="194"/>
        <v/>
      </c>
      <c r="CM261" s="175" t="str">
        <f t="shared" si="195"/>
        <v/>
      </c>
      <c r="CN261" s="175" t="str">
        <f t="shared" si="196"/>
        <v/>
      </c>
      <c r="CO261" s="175" t="str">
        <f t="shared" si="197"/>
        <v/>
      </c>
      <c r="CP261" s="59"/>
      <c r="CQ261" s="60"/>
      <c r="CR261" s="181" t="str">
        <f>IF(CS261="","",IF(ISNUMBER(MATCH(CS261,$CS$6:CS260,0)),"",CJ261))</f>
        <v/>
      </c>
      <c r="CS261" s="181" t="str">
        <f t="shared" si="175"/>
        <v/>
      </c>
      <c r="CT261" s="177" t="str">
        <f t="shared" si="198"/>
        <v/>
      </c>
      <c r="CU261" s="177" t="str">
        <f t="shared" si="199"/>
        <v/>
      </c>
      <c r="CV261" s="256" t="str">
        <f>IF(CW261="","",IF(ISNUMBER(MATCH(CW261,$CW$6:CW260,0)),"",CJ261))</f>
        <v/>
      </c>
      <c r="CW261" s="181" t="str">
        <f t="shared" si="176"/>
        <v/>
      </c>
      <c r="CX261" s="178" t="str">
        <f t="shared" si="200"/>
        <v/>
      </c>
      <c r="CY261" s="178" t="str">
        <f t="shared" si="201"/>
        <v/>
      </c>
      <c r="CZ261" s="184" t="str">
        <f t="shared" si="202"/>
        <v/>
      </c>
      <c r="DA261" s="68"/>
      <c r="DB261" s="69"/>
      <c r="DC261" s="181" t="str">
        <f>IF(DE261="","",IF(ISNUMBER(MATCH(DE261,$DE$6:DE260,0)),"",CJ261))</f>
        <v/>
      </c>
      <c r="DD261" s="181" t="str">
        <f t="shared" si="221"/>
        <v/>
      </c>
      <c r="DE261" s="181" t="str">
        <f t="shared" si="221"/>
        <v/>
      </c>
      <c r="DF261" s="177" t="str">
        <f t="shared" si="203"/>
        <v/>
      </c>
      <c r="DG261" s="185" t="str">
        <f t="shared" si="204"/>
        <v/>
      </c>
      <c r="DH261" s="77"/>
      <c r="DI261" s="69"/>
      <c r="DJ261" s="181" t="str">
        <f>IF(DL261="","",IF(ISNUMBER(MATCH(DL261,$DL$6:DL260,0)),"",CJ261))</f>
        <v/>
      </c>
      <c r="DK261" s="181" t="str">
        <f t="shared" si="222"/>
        <v/>
      </c>
      <c r="DL261" s="181" t="str">
        <f t="shared" si="222"/>
        <v/>
      </c>
      <c r="DM261" s="177" t="str">
        <f t="shared" si="205"/>
        <v/>
      </c>
      <c r="DN261" s="177" t="str">
        <f t="shared" si="206"/>
        <v/>
      </c>
      <c r="DO261" s="181" t="str">
        <f t="shared" si="177"/>
        <v/>
      </c>
      <c r="DP261" s="51"/>
      <c r="DQ261" s="51"/>
      <c r="DR261" s="51"/>
      <c r="EA261" s="227">
        <f t="shared" si="207"/>
        <v>0</v>
      </c>
      <c r="EB261" s="227">
        <f t="shared" si="178"/>
        <v>1</v>
      </c>
      <c r="EC261" s="227">
        <f t="shared" si="208"/>
        <v>1900</v>
      </c>
      <c r="EE261" s="227" t="str">
        <f t="shared" si="209"/>
        <v/>
      </c>
      <c r="EF261" s="227" t="str">
        <f t="shared" si="179"/>
        <v/>
      </c>
      <c r="EG261" s="227" t="str">
        <f t="shared" si="210"/>
        <v/>
      </c>
      <c r="EI261" s="227" t="str">
        <f t="shared" si="211"/>
        <v/>
      </c>
      <c r="EJ261" s="227" t="str">
        <f t="shared" si="180"/>
        <v/>
      </c>
      <c r="EK261" s="227" t="str">
        <f t="shared" si="212"/>
        <v/>
      </c>
      <c r="EM261" s="227" t="str">
        <f t="shared" si="213"/>
        <v/>
      </c>
      <c r="EN261" s="227" t="str">
        <f t="shared" si="181"/>
        <v/>
      </c>
      <c r="EO261" s="227" t="str">
        <f t="shared" si="214"/>
        <v/>
      </c>
      <c r="EQ261" s="227" t="str">
        <f t="shared" si="215"/>
        <v/>
      </c>
      <c r="ER261" s="227" t="str">
        <f t="shared" si="182"/>
        <v/>
      </c>
      <c r="ES261" s="227" t="str">
        <f t="shared" si="216"/>
        <v/>
      </c>
    </row>
    <row r="262" spans="7:149" x14ac:dyDescent="0.25">
      <c r="G262" s="52"/>
      <c r="H262" s="52"/>
      <c r="I262" s="224" t="str">
        <f t="shared" si="183"/>
        <v/>
      </c>
      <c r="J262" s="224" t="str">
        <f t="shared" si="184"/>
        <v/>
      </c>
      <c r="K262" s="52"/>
      <c r="L262" s="224" t="str">
        <f>IF(P262="","",IF(ISNUMBER(MATCH(P262,$P$6:P261,0)),"",Y262))</f>
        <v/>
      </c>
      <c r="M262" s="224" t="str">
        <f>IF(Q262="","",IF(ISNUMBER(MATCH(Q262,$Q$6:Q261,0)),"",Y262))</f>
        <v/>
      </c>
      <c r="N262" s="224" t="str">
        <f>IF(R262="","",IF(ISNUMBER(MATCH(R262,$R$6:R261,0)),"",Y262))</f>
        <v/>
      </c>
      <c r="O262" s="224" t="str">
        <f>IF(S262="","",IF(ISNUMBER(MATCH(S262,$S$6:S261,0)),"",Y262))</f>
        <v/>
      </c>
      <c r="P262" s="224" t="str">
        <f t="shared" si="185"/>
        <v/>
      </c>
      <c r="Q262" s="224" t="str">
        <f t="shared" si="186"/>
        <v/>
      </c>
      <c r="R262" s="224" t="str">
        <f t="shared" si="187"/>
        <v/>
      </c>
      <c r="S262" s="224" t="str">
        <f t="shared" si="188"/>
        <v/>
      </c>
      <c r="T262" s="175" t="str">
        <f t="shared" si="189"/>
        <v/>
      </c>
      <c r="U262" s="175" t="str">
        <f t="shared" si="190"/>
        <v/>
      </c>
      <c r="V262" s="175" t="str">
        <f t="shared" si="191"/>
        <v/>
      </c>
      <c r="W262" s="175" t="str">
        <f t="shared" si="192"/>
        <v/>
      </c>
      <c r="X262" s="52"/>
      <c r="Y262" s="248"/>
      <c r="Z262" s="186"/>
      <c r="AA262" s="187"/>
      <c r="AB262" s="187"/>
      <c r="AC262" s="187"/>
      <c r="AD262" s="187"/>
      <c r="AE262" s="187"/>
      <c r="AF262" s="187"/>
      <c r="AG262" s="187"/>
      <c r="AH262" s="187"/>
      <c r="AI262" s="187"/>
      <c r="AJ262" s="187"/>
      <c r="AK262" s="187"/>
      <c r="AL262" s="187"/>
      <c r="AM262" s="187"/>
      <c r="AN262" s="187"/>
      <c r="AO262" s="187"/>
      <c r="AP262" s="187"/>
      <c r="AQ262" s="187"/>
      <c r="AR262" s="187"/>
      <c r="AS262" s="187"/>
      <c r="AT262" s="187"/>
      <c r="AU262" s="187"/>
      <c r="AV262" s="187"/>
      <c r="AW262" s="187"/>
      <c r="AX262" s="187"/>
      <c r="AY262" s="187"/>
      <c r="AZ262" s="187"/>
      <c r="BA262" s="187"/>
      <c r="BB262" s="187"/>
      <c r="BC262" s="187"/>
      <c r="BD262" s="187"/>
      <c r="BE262" s="187"/>
      <c r="BF262" s="187"/>
      <c r="BG262" s="187"/>
      <c r="BH262" s="187"/>
      <c r="BI262" s="187"/>
      <c r="BJ262" s="187"/>
      <c r="BK262" s="187"/>
      <c r="BL262" s="187"/>
      <c r="BM262" s="187"/>
      <c r="BN262" s="187"/>
      <c r="BO262" s="187"/>
      <c r="BP262" s="187"/>
      <c r="BQ262" s="187"/>
      <c r="BR262" s="187"/>
      <c r="BS262" s="187"/>
      <c r="BT262" s="187"/>
      <c r="BU262" s="187"/>
      <c r="BV262" s="187"/>
      <c r="BW262" s="187"/>
      <c r="BX262" s="187"/>
      <c r="BY262" s="227"/>
      <c r="BZ262" s="227"/>
      <c r="CA262" s="227"/>
      <c r="CB262" s="227"/>
      <c r="CC262" s="227"/>
      <c r="CD262" s="224"/>
      <c r="CE262" s="224"/>
      <c r="CF262" s="224"/>
      <c r="CG262" s="224"/>
      <c r="CH262" s="224"/>
      <c r="CJ262" s="252" t="str">
        <f t="shared" si="193"/>
        <v/>
      </c>
      <c r="CK262" s="253" t="str">
        <f>IF(CL262="","",IF(ISNUMBER(MATCH(CL262,$CL$6:CL261,0)),"",CJ262))</f>
        <v/>
      </c>
      <c r="CL262" s="181" t="str">
        <f t="shared" si="194"/>
        <v/>
      </c>
      <c r="CM262" s="175" t="str">
        <f t="shared" si="195"/>
        <v/>
      </c>
      <c r="CN262" s="175" t="str">
        <f t="shared" si="196"/>
        <v/>
      </c>
      <c r="CO262" s="175" t="str">
        <f t="shared" si="197"/>
        <v/>
      </c>
      <c r="CP262" s="59"/>
      <c r="CQ262" s="60"/>
      <c r="CR262" s="181" t="str">
        <f>IF(CS262="","",IF(ISNUMBER(MATCH(CS262,$CS$6:CS261,0)),"",CJ262))</f>
        <v/>
      </c>
      <c r="CS262" s="181" t="str">
        <f t="shared" si="175"/>
        <v/>
      </c>
      <c r="CT262" s="177" t="str">
        <f t="shared" si="198"/>
        <v/>
      </c>
      <c r="CU262" s="177" t="str">
        <f t="shared" si="199"/>
        <v/>
      </c>
      <c r="CV262" s="256" t="str">
        <f>IF(CW262="","",IF(ISNUMBER(MATCH(CW262,$CW$6:CW261,0)),"",CJ262))</f>
        <v/>
      </c>
      <c r="CW262" s="181" t="str">
        <f t="shared" si="176"/>
        <v/>
      </c>
      <c r="CX262" s="178" t="str">
        <f t="shared" si="200"/>
        <v/>
      </c>
      <c r="CY262" s="178" t="str">
        <f t="shared" si="201"/>
        <v/>
      </c>
      <c r="CZ262" s="184" t="str">
        <f t="shared" si="202"/>
        <v/>
      </c>
      <c r="DA262" s="68"/>
      <c r="DB262" s="69"/>
      <c r="DC262" s="181" t="str">
        <f>IF(DE262="","",IF(ISNUMBER(MATCH(DE262,$DE$6:DE261,0)),"",CJ262))</f>
        <v/>
      </c>
      <c r="DD262" s="181" t="str">
        <f t="shared" si="221"/>
        <v/>
      </c>
      <c r="DE262" s="181" t="str">
        <f t="shared" si="221"/>
        <v/>
      </c>
      <c r="DF262" s="177" t="str">
        <f t="shared" si="203"/>
        <v/>
      </c>
      <c r="DG262" s="185" t="str">
        <f t="shared" si="204"/>
        <v/>
      </c>
      <c r="DH262" s="77"/>
      <c r="DI262" s="69"/>
      <c r="DJ262" s="181" t="str">
        <f>IF(DL262="","",IF(ISNUMBER(MATCH(DL262,$DL$6:DL261,0)),"",CJ262))</f>
        <v/>
      </c>
      <c r="DK262" s="181" t="str">
        <f t="shared" si="222"/>
        <v/>
      </c>
      <c r="DL262" s="181" t="str">
        <f t="shared" si="222"/>
        <v/>
      </c>
      <c r="DM262" s="177" t="str">
        <f t="shared" si="205"/>
        <v/>
      </c>
      <c r="DN262" s="177" t="str">
        <f t="shared" si="206"/>
        <v/>
      </c>
      <c r="DO262" s="181" t="str">
        <f t="shared" si="177"/>
        <v/>
      </c>
      <c r="DP262" s="51"/>
      <c r="DQ262" s="51"/>
      <c r="DR262" s="51"/>
      <c r="EA262" s="227">
        <f t="shared" si="207"/>
        <v>0</v>
      </c>
      <c r="EB262" s="227">
        <f t="shared" si="178"/>
        <v>1</v>
      </c>
      <c r="EC262" s="227">
        <f t="shared" si="208"/>
        <v>1900</v>
      </c>
      <c r="EE262" s="227" t="str">
        <f t="shared" si="209"/>
        <v/>
      </c>
      <c r="EF262" s="227" t="str">
        <f t="shared" si="179"/>
        <v/>
      </c>
      <c r="EG262" s="227" t="str">
        <f t="shared" si="210"/>
        <v/>
      </c>
      <c r="EI262" s="227" t="str">
        <f t="shared" si="211"/>
        <v/>
      </c>
      <c r="EJ262" s="227" t="str">
        <f t="shared" si="180"/>
        <v/>
      </c>
      <c r="EK262" s="227" t="str">
        <f t="shared" si="212"/>
        <v/>
      </c>
      <c r="EM262" s="227" t="str">
        <f t="shared" si="213"/>
        <v/>
      </c>
      <c r="EN262" s="227" t="str">
        <f t="shared" si="181"/>
        <v/>
      </c>
      <c r="EO262" s="227" t="str">
        <f t="shared" si="214"/>
        <v/>
      </c>
      <c r="EQ262" s="227" t="str">
        <f t="shared" si="215"/>
        <v/>
      </c>
      <c r="ER262" s="227" t="str">
        <f t="shared" si="182"/>
        <v/>
      </c>
      <c r="ES262" s="227" t="str">
        <f t="shared" si="216"/>
        <v/>
      </c>
    </row>
    <row r="263" spans="7:149" x14ac:dyDescent="0.25">
      <c r="G263" s="52"/>
      <c r="H263" s="52"/>
      <c r="I263" s="224" t="str">
        <f t="shared" si="183"/>
        <v/>
      </c>
      <c r="J263" s="224" t="str">
        <f t="shared" si="184"/>
        <v/>
      </c>
      <c r="K263" s="52"/>
      <c r="L263" s="224" t="str">
        <f>IF(P263="","",IF(ISNUMBER(MATCH(P263,$P$6:P262,0)),"",Y263))</f>
        <v/>
      </c>
      <c r="M263" s="224" t="str">
        <f>IF(Q263="","",IF(ISNUMBER(MATCH(Q263,$Q$6:Q262,0)),"",Y263))</f>
        <v/>
      </c>
      <c r="N263" s="224" t="str">
        <f>IF(R263="","",IF(ISNUMBER(MATCH(R263,$R$6:R262,0)),"",Y263))</f>
        <v/>
      </c>
      <c r="O263" s="224" t="str">
        <f>IF(S263="","",IF(ISNUMBER(MATCH(S263,$S$6:S262,0)),"",Y263))</f>
        <v/>
      </c>
      <c r="P263" s="224" t="str">
        <f t="shared" si="185"/>
        <v/>
      </c>
      <c r="Q263" s="224" t="str">
        <f t="shared" si="186"/>
        <v/>
      </c>
      <c r="R263" s="224" t="str">
        <f t="shared" si="187"/>
        <v/>
      </c>
      <c r="S263" s="224" t="str">
        <f t="shared" si="188"/>
        <v/>
      </c>
      <c r="T263" s="175" t="str">
        <f t="shared" si="189"/>
        <v/>
      </c>
      <c r="U263" s="175" t="str">
        <f t="shared" si="190"/>
        <v/>
      </c>
      <c r="V263" s="175" t="str">
        <f t="shared" si="191"/>
        <v/>
      </c>
      <c r="W263" s="175" t="str">
        <f t="shared" si="192"/>
        <v/>
      </c>
      <c r="X263" s="52"/>
      <c r="Y263" s="248"/>
      <c r="Z263" s="186"/>
      <c r="AA263" s="187"/>
      <c r="AB263" s="187"/>
      <c r="AC263" s="187"/>
      <c r="AD263" s="187"/>
      <c r="AE263" s="187"/>
      <c r="AF263" s="187"/>
      <c r="AG263" s="187"/>
      <c r="AH263" s="187"/>
      <c r="AI263" s="187"/>
      <c r="AJ263" s="187"/>
      <c r="AK263" s="187"/>
      <c r="AL263" s="187"/>
      <c r="AM263" s="187"/>
      <c r="AN263" s="187"/>
      <c r="AO263" s="187"/>
      <c r="AP263" s="187"/>
      <c r="AQ263" s="187"/>
      <c r="AR263" s="187"/>
      <c r="AS263" s="187"/>
      <c r="AT263" s="187"/>
      <c r="AU263" s="187"/>
      <c r="AV263" s="187"/>
      <c r="AW263" s="187"/>
      <c r="AX263" s="187"/>
      <c r="AY263" s="187"/>
      <c r="AZ263" s="187"/>
      <c r="BA263" s="187"/>
      <c r="BB263" s="187"/>
      <c r="BC263" s="187"/>
      <c r="BD263" s="187"/>
      <c r="BE263" s="187"/>
      <c r="BF263" s="187"/>
      <c r="BG263" s="187"/>
      <c r="BH263" s="187"/>
      <c r="BI263" s="187"/>
      <c r="BJ263" s="187"/>
      <c r="BK263" s="187"/>
      <c r="BL263" s="187"/>
      <c r="BM263" s="187"/>
      <c r="BN263" s="187"/>
      <c r="BO263" s="187"/>
      <c r="BP263" s="187"/>
      <c r="BQ263" s="187"/>
      <c r="BR263" s="187"/>
      <c r="BS263" s="187"/>
      <c r="BT263" s="187"/>
      <c r="BU263" s="187"/>
      <c r="BV263" s="187"/>
      <c r="BW263" s="187"/>
      <c r="BX263" s="187"/>
      <c r="BY263" s="227"/>
      <c r="BZ263" s="227"/>
      <c r="CA263" s="227"/>
      <c r="CB263" s="227"/>
      <c r="CC263" s="227"/>
      <c r="CD263" s="224"/>
      <c r="CE263" s="224"/>
      <c r="CF263" s="224"/>
      <c r="CG263" s="224"/>
      <c r="CH263" s="224"/>
      <c r="CJ263" s="252" t="str">
        <f t="shared" si="193"/>
        <v/>
      </c>
      <c r="CK263" s="253" t="str">
        <f>IF(CL263="","",IF(ISNUMBER(MATCH(CL263,$CL$6:CL262,0)),"",CJ263))</f>
        <v/>
      </c>
      <c r="CL263" s="181" t="str">
        <f t="shared" si="194"/>
        <v/>
      </c>
      <c r="CM263" s="175" t="str">
        <f t="shared" si="195"/>
        <v/>
      </c>
      <c r="CN263" s="175" t="str">
        <f t="shared" si="196"/>
        <v/>
      </c>
      <c r="CO263" s="175" t="str">
        <f t="shared" si="197"/>
        <v/>
      </c>
      <c r="CP263" s="59"/>
      <c r="CQ263" s="60"/>
      <c r="CR263" s="181" t="str">
        <f>IF(CS263="","",IF(ISNUMBER(MATCH(CS263,$CS$6:CS262,0)),"",CJ263))</f>
        <v/>
      </c>
      <c r="CS263" s="181" t="str">
        <f t="shared" ref="CS263:CS326" si="223">IFERROR(INDEX($AA$7:$BX$1006,$CJ263,CS$6),"")</f>
        <v/>
      </c>
      <c r="CT263" s="177" t="str">
        <f t="shared" si="198"/>
        <v/>
      </c>
      <c r="CU263" s="177" t="str">
        <f t="shared" si="199"/>
        <v/>
      </c>
      <c r="CV263" s="256" t="str">
        <f>IF(CW263="","",IF(ISNUMBER(MATCH(CW263,$CW$6:CW262,0)),"",CJ263))</f>
        <v/>
      </c>
      <c r="CW263" s="181" t="str">
        <f t="shared" ref="CW263:CW326" si="224">IFERROR(INDEX($AA$7:$BX$1006,$CJ263,CW$6),"")</f>
        <v/>
      </c>
      <c r="CX263" s="178" t="str">
        <f t="shared" si="200"/>
        <v/>
      </c>
      <c r="CY263" s="178" t="str">
        <f t="shared" si="201"/>
        <v/>
      </c>
      <c r="CZ263" s="184" t="str">
        <f t="shared" si="202"/>
        <v/>
      </c>
      <c r="DA263" s="68"/>
      <c r="DB263" s="69"/>
      <c r="DC263" s="181" t="str">
        <f>IF(DE263="","",IF(ISNUMBER(MATCH(DE263,$DE$6:DE262,0)),"",CJ263))</f>
        <v/>
      </c>
      <c r="DD263" s="181" t="str">
        <f t="shared" si="221"/>
        <v/>
      </c>
      <c r="DE263" s="181" t="str">
        <f t="shared" si="221"/>
        <v/>
      </c>
      <c r="DF263" s="177" t="str">
        <f t="shared" si="203"/>
        <v/>
      </c>
      <c r="DG263" s="185" t="str">
        <f t="shared" si="204"/>
        <v/>
      </c>
      <c r="DH263" s="77"/>
      <c r="DI263" s="69"/>
      <c r="DJ263" s="181" t="str">
        <f>IF(DL263="","",IF(ISNUMBER(MATCH(DL263,$DL$6:DL262,0)),"",CJ263))</f>
        <v/>
      </c>
      <c r="DK263" s="181" t="str">
        <f t="shared" si="222"/>
        <v/>
      </c>
      <c r="DL263" s="181" t="str">
        <f t="shared" si="222"/>
        <v/>
      </c>
      <c r="DM263" s="177" t="str">
        <f t="shared" si="205"/>
        <v/>
      </c>
      <c r="DN263" s="177" t="str">
        <f t="shared" si="206"/>
        <v/>
      </c>
      <c r="DO263" s="181" t="str">
        <f t="shared" ref="DO263:DO326" si="225">IFERROR(INDEX($AA$7:$BX$1006,$CJ263,DO$6),"")</f>
        <v/>
      </c>
      <c r="DP263" s="51"/>
      <c r="DQ263" s="51"/>
      <c r="DR263" s="51"/>
      <c r="EA263" s="227">
        <f t="shared" si="207"/>
        <v>0</v>
      </c>
      <c r="EB263" s="227">
        <f t="shared" ref="EB263:EB326" si="226">IFERROR(IF(ISNUMBER(EA$5),IF(order2="x",INDEX(months,MONTH(INDEX($AA263:$BX263,1,EA$5)),1),MONTH(INDEX($AA263:$BX263,1,EA$5))),""),"")</f>
        <v>1</v>
      </c>
      <c r="EC263" s="227">
        <f t="shared" si="208"/>
        <v>1900</v>
      </c>
      <c r="EE263" s="227" t="str">
        <f t="shared" si="209"/>
        <v/>
      </c>
      <c r="EF263" s="227" t="str">
        <f t="shared" ref="EF263:EF326" si="227">IFERROR(IF(ISNUMBER(EE$5),IF(order2="x", INDEX(months,MONTH(INDEX($AA263:$BX263,1,EE$5)),1),MONTH(INDEX($AA263:$BX263,1,EE$5))),""),"")</f>
        <v/>
      </c>
      <c r="EG263" s="227" t="str">
        <f t="shared" si="210"/>
        <v/>
      </c>
      <c r="EI263" s="227" t="str">
        <f t="shared" si="211"/>
        <v/>
      </c>
      <c r="EJ263" s="227" t="str">
        <f t="shared" ref="EJ263:EJ326" si="228">IFERROR(IF(ISNUMBER(EI$5),IF(order2="x", INDEX(months,MONTH(INDEX($AA263:$BX263,1,EI$5)),1),MONTH(INDEX($AA263:$BX263,1,EI$5))),""),"")</f>
        <v/>
      </c>
      <c r="EK263" s="227" t="str">
        <f t="shared" si="212"/>
        <v/>
      </c>
      <c r="EM263" s="227" t="str">
        <f t="shared" si="213"/>
        <v/>
      </c>
      <c r="EN263" s="227" t="str">
        <f t="shared" ref="EN263:EN326" si="229">IFERROR(IF(ISNUMBER(EM$5),IF(order2="x", INDEX(months,MONTH(INDEX($AA263:$BX263,1,EM$5)),1),MONTH(INDEX($AA263:$BX263,1,EM$5))),""),"")</f>
        <v/>
      </c>
      <c r="EO263" s="227" t="str">
        <f t="shared" si="214"/>
        <v/>
      </c>
      <c r="EQ263" s="227" t="str">
        <f t="shared" si="215"/>
        <v/>
      </c>
      <c r="ER263" s="227" t="str">
        <f t="shared" ref="ER263:ER326" si="230">IFERROR(IF(ISNUMBER(EQ$5),IF(order2="x", INDEX(months,MONTH(INDEX($AA263:$BX263,1,EQ$5)),1),MONTH(INDEX($AA263:$BX263,1,EQ$5))),""),"")</f>
        <v/>
      </c>
      <c r="ES263" s="227" t="str">
        <f t="shared" si="216"/>
        <v/>
      </c>
    </row>
    <row r="264" spans="7:149" x14ac:dyDescent="0.25">
      <c r="G264" s="52"/>
      <c r="H264" s="52"/>
      <c r="I264" s="224" t="str">
        <f t="shared" ref="I264:I327" si="231">IF(AA264="","",COUNTIF($AA$7:$AA$1006,AA264))</f>
        <v/>
      </c>
      <c r="J264" s="224" t="str">
        <f t="shared" ref="J264:J327" si="232">IFERROR(INDEX($AA$7:$AA$1006,SMALL($Z$7:$Z$1006,Y264),1),"")</f>
        <v/>
      </c>
      <c r="K264" s="52"/>
      <c r="L264" s="224" t="str">
        <f>IF(P264="","",IF(ISNUMBER(MATCH(P264,$P$6:P263,0)),"",Y264))</f>
        <v/>
      </c>
      <c r="M264" s="224" t="str">
        <f>IF(Q264="","",IF(ISNUMBER(MATCH(Q264,$Q$6:Q263,0)),"",Y264))</f>
        <v/>
      </c>
      <c r="N264" s="224" t="str">
        <f>IF(R264="","",IF(ISNUMBER(MATCH(R264,$R$6:R263,0)),"",Y264))</f>
        <v/>
      </c>
      <c r="O264" s="224" t="str">
        <f>IF(S264="","",IF(ISNUMBER(MATCH(S264,$S$6:S263,0)),"",Y264))</f>
        <v/>
      </c>
      <c r="P264" s="224" t="str">
        <f t="shared" ref="P264:P327" si="233">IFERROR(IF(OR(P$5&gt;50, Z264=""),"",INDEX($AA$7:$BX$1007,Z264,CE$5)),"")</f>
        <v/>
      </c>
      <c r="Q264" s="224" t="str">
        <f t="shared" ref="Q264:Q327" si="234">IFERROR(IF(OR(Q$5&gt;50, Z264=""),"",INDEX($AA$7:$BX$1007,Z264,CF$5)),"")</f>
        <v/>
      </c>
      <c r="R264" s="224" t="str">
        <f t="shared" ref="R264:R327" si="235">IFERROR(IF(OR(R$5&gt;50, Z264=""),"",INDEX($AA$7:$BX$1007,Z264,CG$5)),"")</f>
        <v/>
      </c>
      <c r="S264" s="224" t="str">
        <f t="shared" ref="S264:S327" si="236">IFERROR(IF(OR(S$5&gt;50, Z264=""),"",INDEX($AA$7:$BX$1007,Z264,CH$5)),"")</f>
        <v/>
      </c>
      <c r="T264" s="175" t="str">
        <f t="shared" ref="T264:T327" si="237">IFERROR(IF(P264="","",INDEX(P$7:P$1006,SMALL($L$7:$L$1006,Y264),1)),"")</f>
        <v/>
      </c>
      <c r="U264" s="175" t="str">
        <f t="shared" ref="U264:U327" si="238">IFERROR(IF(Q264="","",INDEX(Q$7:Q$1006,SMALL($M$7:$M$1006,Y264),1)),"")</f>
        <v/>
      </c>
      <c r="V264" s="175" t="str">
        <f t="shared" ref="V264:V327" si="239">IFERROR(IF(R264="","",INDEX(R$7:R$1006,SMALL($N$7:$N$1006,Y264),1)),"")</f>
        <v/>
      </c>
      <c r="W264" s="175" t="str">
        <f t="shared" ref="W264:W327" si="240">IFERROR(IF(S264="","",INDEX(S$7:S$1006,SMALL($O$7:$O$1006,Y264),1)),"")</f>
        <v/>
      </c>
      <c r="X264" s="52"/>
      <c r="Y264" s="248"/>
      <c r="Z264" s="186"/>
      <c r="AA264" s="187"/>
      <c r="AB264" s="187"/>
      <c r="AC264" s="187"/>
      <c r="AD264" s="187"/>
      <c r="AE264" s="187"/>
      <c r="AF264" s="187"/>
      <c r="AG264" s="187"/>
      <c r="AH264" s="187"/>
      <c r="AI264" s="187"/>
      <c r="AJ264" s="187"/>
      <c r="AK264" s="187"/>
      <c r="AL264" s="187"/>
      <c r="AM264" s="187"/>
      <c r="AN264" s="187"/>
      <c r="AO264" s="187"/>
      <c r="AP264" s="187"/>
      <c r="AQ264" s="187"/>
      <c r="AR264" s="187"/>
      <c r="AS264" s="187"/>
      <c r="AT264" s="187"/>
      <c r="AU264" s="187"/>
      <c r="AV264" s="187"/>
      <c r="AW264" s="187"/>
      <c r="AX264" s="187"/>
      <c r="AY264" s="187"/>
      <c r="AZ264" s="187"/>
      <c r="BA264" s="187"/>
      <c r="BB264" s="187"/>
      <c r="BC264" s="187"/>
      <c r="BD264" s="187"/>
      <c r="BE264" s="187"/>
      <c r="BF264" s="187"/>
      <c r="BG264" s="187"/>
      <c r="BH264" s="187"/>
      <c r="BI264" s="187"/>
      <c r="BJ264" s="187"/>
      <c r="BK264" s="187"/>
      <c r="BL264" s="187"/>
      <c r="BM264" s="187"/>
      <c r="BN264" s="187"/>
      <c r="BO264" s="187"/>
      <c r="BP264" s="187"/>
      <c r="BQ264" s="187"/>
      <c r="BR264" s="187"/>
      <c r="BS264" s="187"/>
      <c r="BT264" s="187"/>
      <c r="BU264" s="187"/>
      <c r="BV264" s="187"/>
      <c r="BW264" s="187"/>
      <c r="BX264" s="187"/>
      <c r="BY264" s="227"/>
      <c r="BZ264" s="227"/>
      <c r="CA264" s="227"/>
      <c r="CB264" s="227"/>
      <c r="CC264" s="227"/>
      <c r="CD264" s="224"/>
      <c r="CE264" s="224"/>
      <c r="CF264" s="224"/>
      <c r="CG264" s="224"/>
      <c r="CH264" s="224"/>
      <c r="CJ264" s="252" t="str">
        <f t="shared" ref="CJ264:CJ327" si="241">IFERROR(SMALL($Z$7:$Z$1006,Y264),"")</f>
        <v/>
      </c>
      <c r="CK264" s="253" t="str">
        <f>IF(CL264="","",IF(ISNUMBER(MATCH(CL264,$CL$6:CL263,0)),"",CJ264))</f>
        <v/>
      </c>
      <c r="CL264" s="181" t="str">
        <f t="shared" ref="CL264:CL327" si="242">IFERROR(INDEX($AA$7:$BX$1006,$CJ264,CL$6),"")</f>
        <v/>
      </c>
      <c r="CM264" s="175" t="str">
        <f t="shared" ref="CM264:CM327" si="243">IFERROR(IF(LEN(CL264)=0,"",INDEX(CL$7:CL$1006,SMALL($CK$7:$CK$1006,Y264),1)),"")</f>
        <v/>
      </c>
      <c r="CN264" s="175" t="str">
        <f t="shared" ref="CN264:CN327" si="244">IFERROR(IF(LEN(CM264)=0,"",COUNTIF(CL$7:CL$1006,CM264)),"")</f>
        <v/>
      </c>
      <c r="CO264" s="175" t="str">
        <f t="shared" ref="CO264:CO327" si="245">IFERROR(CN264+CJ264/10,"")</f>
        <v/>
      </c>
      <c r="CP264" s="59"/>
      <c r="CQ264" s="60"/>
      <c r="CR264" s="181" t="str">
        <f>IF(CS264="","",IF(ISNUMBER(MATCH(CS264,$CS$6:CS263,0)),"",CJ264))</f>
        <v/>
      </c>
      <c r="CS264" s="181" t="str">
        <f t="shared" si="223"/>
        <v/>
      </c>
      <c r="CT264" s="177" t="str">
        <f t="shared" ref="CT264:CT327" si="246">IFERROR(IF(LEN(CS264)=0,"",INDEX(CS$7:CS$1006,SMALL($CR$7:$CR$1006,Y264),1)),"")</f>
        <v/>
      </c>
      <c r="CU264" s="177" t="str">
        <f t="shared" ref="CU264:CU327" si="247">IFERROR(IF(LEN(CT264)=0,"",COUNTIF(CS$7:CS$1006,CT264)),"")</f>
        <v/>
      </c>
      <c r="CV264" s="256" t="str">
        <f>IF(CW264="","",IF(ISNUMBER(MATCH(CW264,$CW$6:CW263,0)),"",CJ264))</f>
        <v/>
      </c>
      <c r="CW264" s="181" t="str">
        <f t="shared" si="224"/>
        <v/>
      </c>
      <c r="CX264" s="178" t="str">
        <f t="shared" ref="CX264:CX327" si="248">IFERROR(IF(LEN(CW264)=0,"",INDEX(CW$7:CW$1006,SMALL($CV$7:$CV$1006,Y264),1)),"")</f>
        <v/>
      </c>
      <c r="CY264" s="178" t="str">
        <f t="shared" ref="CY264:CY327" si="249">IFERROR(IF(LEN(CX264)=0,"",COUNTIF(CW$7:CW$1006,CX264)),"")</f>
        <v/>
      </c>
      <c r="CZ264" s="184" t="str">
        <f t="shared" ref="CZ264:CZ327" si="250">IFERROR(CY264+CJ264/10,"")</f>
        <v/>
      </c>
      <c r="DA264" s="68"/>
      <c r="DB264" s="69"/>
      <c r="DC264" s="181" t="str">
        <f>IF(DE264="","",IF(ISNUMBER(MATCH(DE264,$DE$6:DE263,0)),"",CJ264))</f>
        <v/>
      </c>
      <c r="DD264" s="181" t="str">
        <f t="shared" si="221"/>
        <v/>
      </c>
      <c r="DE264" s="181" t="str">
        <f t="shared" si="221"/>
        <v/>
      </c>
      <c r="DF264" s="177" t="str">
        <f t="shared" ref="DF264:DF327" si="251">IFERROR(IF(LEN(DE264)=0,"",INDEX(DE$7:DE$1006,SMALL($DC$7:$DC$1006,Y264),1)),"")</f>
        <v/>
      </c>
      <c r="DG264" s="185" t="str">
        <f t="shared" ref="DG264:DG327" si="252">IFERROR(IF(LEN(DF264)=0,"",SUMIF(DE$7:DE$1006,DF264,$DD$7:$DD$1006)),"")</f>
        <v/>
      </c>
      <c r="DH264" s="77"/>
      <c r="DI264" s="69"/>
      <c r="DJ264" s="181" t="str">
        <f>IF(DL264="","",IF(ISNUMBER(MATCH(DL264,$DL$6:DL263,0)),"",CJ264))</f>
        <v/>
      </c>
      <c r="DK264" s="181" t="str">
        <f t="shared" si="222"/>
        <v/>
      </c>
      <c r="DL264" s="181" t="str">
        <f t="shared" si="222"/>
        <v/>
      </c>
      <c r="DM264" s="177" t="str">
        <f t="shared" ref="DM264:DM327" si="253">IFERROR(IF(LEN(DL264)=0,"",INDEX(DL$7:DL$1006,SMALL($DJ$7:$DJ$1006,Y264),1)),"")</f>
        <v/>
      </c>
      <c r="DN264" s="177" t="str">
        <f t="shared" ref="DN264:DN327" si="254">IFERROR(IF(LEN(DM264)=0,"", ROUND(AVERAGEIF(DL$7:DL$1006,DM264,$DK$7:$DK$1006),1)),"")</f>
        <v/>
      </c>
      <c r="DO264" s="181" t="str">
        <f t="shared" si="225"/>
        <v/>
      </c>
      <c r="DP264" s="51"/>
      <c r="DQ264" s="51"/>
      <c r="DR264" s="51"/>
      <c r="EA264" s="227">
        <f t="shared" ref="EA264:EA327" si="255">IFERROR(IF(ISNUMBER(EA$5),DAY(INDEX($AA264:$BX264,1,EA$5)),""),"")</f>
        <v>0</v>
      </c>
      <c r="EB264" s="227">
        <f t="shared" si="226"/>
        <v>1</v>
      </c>
      <c r="EC264" s="227">
        <f t="shared" ref="EC264:EC327" si="256">IFERROR(IF(ISNUMBER(EA$5),YEAR(INDEX($AA264:$BX264,1,EA$5)),""),"")</f>
        <v>1900</v>
      </c>
      <c r="EE264" s="227" t="str">
        <f t="shared" ref="EE264:EE327" si="257">IFERROR(IF(ISNUMBER(EE$5),DAY(INDEX($AA264:$BX264,1,EE$5)),""),"")</f>
        <v/>
      </c>
      <c r="EF264" s="227" t="str">
        <f t="shared" si="227"/>
        <v/>
      </c>
      <c r="EG264" s="227" t="str">
        <f t="shared" ref="EG264:EG327" si="258">IFERROR(IF(ISNUMBER(EE$5),YEAR(INDEX($AA264:$BX264,1,EE$5)),""),"")</f>
        <v/>
      </c>
      <c r="EI264" s="227" t="str">
        <f t="shared" ref="EI264:EI327" si="259">IFERROR(IF(ISNUMBER(EI$5),DAY(INDEX($AA264:$BX264,1,EI$5)),""),"")</f>
        <v/>
      </c>
      <c r="EJ264" s="227" t="str">
        <f t="shared" si="228"/>
        <v/>
      </c>
      <c r="EK264" s="227" t="str">
        <f t="shared" ref="EK264:EK327" si="260">IFERROR(IF(ISNUMBER(EI$5),YEAR(INDEX($AA264:$BX264,1,EI$5)),""),"")</f>
        <v/>
      </c>
      <c r="EM264" s="227" t="str">
        <f t="shared" ref="EM264:EM327" si="261">IFERROR(IF(ISNUMBER(EM$5),DAY(INDEX($AA264:$BX264,1,EM$5)),""),"")</f>
        <v/>
      </c>
      <c r="EN264" s="227" t="str">
        <f t="shared" si="229"/>
        <v/>
      </c>
      <c r="EO264" s="227" t="str">
        <f t="shared" ref="EO264:EO327" si="262">IFERROR(IF(ISNUMBER(EM$5),YEAR(INDEX($AA264:$BX264,1,EM$5)),""),"")</f>
        <v/>
      </c>
      <c r="EQ264" s="227" t="str">
        <f t="shared" ref="EQ264:EQ327" si="263">IFERROR(IF(ISNUMBER(EQ$5),DAY(INDEX($AA264:$BX264,1,EQ$5)),""),"")</f>
        <v/>
      </c>
      <c r="ER264" s="227" t="str">
        <f t="shared" si="230"/>
        <v/>
      </c>
      <c r="ES264" s="227" t="str">
        <f t="shared" ref="ES264:ES327" si="264">IFERROR(IF(ISNUMBER(EQ$5),YEAR(INDEX($AA264:$BX264,1,EQ$5)),""),"")</f>
        <v/>
      </c>
    </row>
    <row r="265" spans="7:149" x14ac:dyDescent="0.25">
      <c r="G265" s="52"/>
      <c r="H265" s="52"/>
      <c r="I265" s="224" t="str">
        <f t="shared" si="231"/>
        <v/>
      </c>
      <c r="J265" s="224" t="str">
        <f t="shared" si="232"/>
        <v/>
      </c>
      <c r="K265" s="52"/>
      <c r="L265" s="224" t="str">
        <f>IF(P265="","",IF(ISNUMBER(MATCH(P265,$P$6:P264,0)),"",Y265))</f>
        <v/>
      </c>
      <c r="M265" s="224" t="str">
        <f>IF(Q265="","",IF(ISNUMBER(MATCH(Q265,$Q$6:Q264,0)),"",Y265))</f>
        <v/>
      </c>
      <c r="N265" s="224" t="str">
        <f>IF(R265="","",IF(ISNUMBER(MATCH(R265,$R$6:R264,0)),"",Y265))</f>
        <v/>
      </c>
      <c r="O265" s="224" t="str">
        <f>IF(S265="","",IF(ISNUMBER(MATCH(S265,$S$6:S264,0)),"",Y265))</f>
        <v/>
      </c>
      <c r="P265" s="224" t="str">
        <f t="shared" si="233"/>
        <v/>
      </c>
      <c r="Q265" s="224" t="str">
        <f t="shared" si="234"/>
        <v/>
      </c>
      <c r="R265" s="224" t="str">
        <f t="shared" si="235"/>
        <v/>
      </c>
      <c r="S265" s="224" t="str">
        <f t="shared" si="236"/>
        <v/>
      </c>
      <c r="T265" s="175" t="str">
        <f t="shared" si="237"/>
        <v/>
      </c>
      <c r="U265" s="175" t="str">
        <f t="shared" si="238"/>
        <v/>
      </c>
      <c r="V265" s="175" t="str">
        <f t="shared" si="239"/>
        <v/>
      </c>
      <c r="W265" s="175" t="str">
        <f t="shared" si="240"/>
        <v/>
      </c>
      <c r="X265" s="52"/>
      <c r="Y265" s="248"/>
      <c r="Z265" s="186"/>
      <c r="AA265" s="187"/>
      <c r="AB265" s="187"/>
      <c r="AC265" s="187"/>
      <c r="AD265" s="187"/>
      <c r="AE265" s="187"/>
      <c r="AF265" s="187"/>
      <c r="AG265" s="187"/>
      <c r="AH265" s="187"/>
      <c r="AI265" s="187"/>
      <c r="AJ265" s="187"/>
      <c r="AK265" s="187"/>
      <c r="AL265" s="187"/>
      <c r="AM265" s="187"/>
      <c r="AN265" s="187"/>
      <c r="AO265" s="187"/>
      <c r="AP265" s="187"/>
      <c r="AQ265" s="187"/>
      <c r="AR265" s="187"/>
      <c r="AS265" s="187"/>
      <c r="AT265" s="187"/>
      <c r="AU265" s="187"/>
      <c r="AV265" s="187"/>
      <c r="AW265" s="187"/>
      <c r="AX265" s="187"/>
      <c r="AY265" s="187"/>
      <c r="AZ265" s="187"/>
      <c r="BA265" s="187"/>
      <c r="BB265" s="187"/>
      <c r="BC265" s="187"/>
      <c r="BD265" s="187"/>
      <c r="BE265" s="187"/>
      <c r="BF265" s="187"/>
      <c r="BG265" s="187"/>
      <c r="BH265" s="187"/>
      <c r="BI265" s="187"/>
      <c r="BJ265" s="187"/>
      <c r="BK265" s="187"/>
      <c r="BL265" s="187"/>
      <c r="BM265" s="187"/>
      <c r="BN265" s="187"/>
      <c r="BO265" s="187"/>
      <c r="BP265" s="187"/>
      <c r="BQ265" s="187"/>
      <c r="BR265" s="187"/>
      <c r="BS265" s="187"/>
      <c r="BT265" s="187"/>
      <c r="BU265" s="187"/>
      <c r="BV265" s="187"/>
      <c r="BW265" s="187"/>
      <c r="BX265" s="187"/>
      <c r="BY265" s="227"/>
      <c r="BZ265" s="227"/>
      <c r="CA265" s="227"/>
      <c r="CB265" s="227"/>
      <c r="CC265" s="227"/>
      <c r="CD265" s="224"/>
      <c r="CE265" s="224"/>
      <c r="CF265" s="224"/>
      <c r="CG265" s="224"/>
      <c r="CH265" s="224"/>
      <c r="CJ265" s="252" t="str">
        <f t="shared" si="241"/>
        <v/>
      </c>
      <c r="CK265" s="253" t="str">
        <f>IF(CL265="","",IF(ISNUMBER(MATCH(CL265,$CL$6:CL264,0)),"",CJ265))</f>
        <v/>
      </c>
      <c r="CL265" s="181" t="str">
        <f t="shared" si="242"/>
        <v/>
      </c>
      <c r="CM265" s="175" t="str">
        <f t="shared" si="243"/>
        <v/>
      </c>
      <c r="CN265" s="175" t="str">
        <f t="shared" si="244"/>
        <v/>
      </c>
      <c r="CO265" s="175" t="str">
        <f t="shared" si="245"/>
        <v/>
      </c>
      <c r="CP265" s="59"/>
      <c r="CQ265" s="60"/>
      <c r="CR265" s="181" t="str">
        <f>IF(CS265="","",IF(ISNUMBER(MATCH(CS265,$CS$6:CS264,0)),"",CJ265))</f>
        <v/>
      </c>
      <c r="CS265" s="181" t="str">
        <f t="shared" si="223"/>
        <v/>
      </c>
      <c r="CT265" s="177" t="str">
        <f t="shared" si="246"/>
        <v/>
      </c>
      <c r="CU265" s="177" t="str">
        <f t="shared" si="247"/>
        <v/>
      </c>
      <c r="CV265" s="256" t="str">
        <f>IF(CW265="","",IF(ISNUMBER(MATCH(CW265,$CW$6:CW264,0)),"",CJ265))</f>
        <v/>
      </c>
      <c r="CW265" s="181" t="str">
        <f t="shared" si="224"/>
        <v/>
      </c>
      <c r="CX265" s="178" t="str">
        <f t="shared" si="248"/>
        <v/>
      </c>
      <c r="CY265" s="178" t="str">
        <f t="shared" si="249"/>
        <v/>
      </c>
      <c r="CZ265" s="184" t="str">
        <f t="shared" si="250"/>
        <v/>
      </c>
      <c r="DA265" s="68"/>
      <c r="DB265" s="69"/>
      <c r="DC265" s="181" t="str">
        <f>IF(DE265="","",IF(ISNUMBER(MATCH(DE265,$DE$6:DE264,0)),"",CJ265))</f>
        <v/>
      </c>
      <c r="DD265" s="181" t="str">
        <f t="shared" si="221"/>
        <v/>
      </c>
      <c r="DE265" s="181" t="str">
        <f t="shared" si="221"/>
        <v/>
      </c>
      <c r="DF265" s="177" t="str">
        <f t="shared" si="251"/>
        <v/>
      </c>
      <c r="DG265" s="185" t="str">
        <f t="shared" si="252"/>
        <v/>
      </c>
      <c r="DH265" s="77"/>
      <c r="DI265" s="69"/>
      <c r="DJ265" s="181" t="str">
        <f>IF(DL265="","",IF(ISNUMBER(MATCH(DL265,$DL$6:DL264,0)),"",CJ265))</f>
        <v/>
      </c>
      <c r="DK265" s="181" t="str">
        <f t="shared" si="222"/>
        <v/>
      </c>
      <c r="DL265" s="181" t="str">
        <f t="shared" si="222"/>
        <v/>
      </c>
      <c r="DM265" s="177" t="str">
        <f t="shared" si="253"/>
        <v/>
      </c>
      <c r="DN265" s="177" t="str">
        <f t="shared" si="254"/>
        <v/>
      </c>
      <c r="DO265" s="181" t="str">
        <f t="shared" si="225"/>
        <v/>
      </c>
      <c r="DP265" s="51"/>
      <c r="DQ265" s="51"/>
      <c r="DR265" s="51"/>
      <c r="EA265" s="227">
        <f t="shared" si="255"/>
        <v>0</v>
      </c>
      <c r="EB265" s="227">
        <f t="shared" si="226"/>
        <v>1</v>
      </c>
      <c r="EC265" s="227">
        <f t="shared" si="256"/>
        <v>1900</v>
      </c>
      <c r="EE265" s="227" t="str">
        <f t="shared" si="257"/>
        <v/>
      </c>
      <c r="EF265" s="227" t="str">
        <f t="shared" si="227"/>
        <v/>
      </c>
      <c r="EG265" s="227" t="str">
        <f t="shared" si="258"/>
        <v/>
      </c>
      <c r="EI265" s="227" t="str">
        <f t="shared" si="259"/>
        <v/>
      </c>
      <c r="EJ265" s="227" t="str">
        <f t="shared" si="228"/>
        <v/>
      </c>
      <c r="EK265" s="227" t="str">
        <f t="shared" si="260"/>
        <v/>
      </c>
      <c r="EM265" s="227" t="str">
        <f t="shared" si="261"/>
        <v/>
      </c>
      <c r="EN265" s="227" t="str">
        <f t="shared" si="229"/>
        <v/>
      </c>
      <c r="EO265" s="227" t="str">
        <f t="shared" si="262"/>
        <v/>
      </c>
      <c r="EQ265" s="227" t="str">
        <f t="shared" si="263"/>
        <v/>
      </c>
      <c r="ER265" s="227" t="str">
        <f t="shared" si="230"/>
        <v/>
      </c>
      <c r="ES265" s="227" t="str">
        <f t="shared" si="264"/>
        <v/>
      </c>
    </row>
    <row r="266" spans="7:149" x14ac:dyDescent="0.25">
      <c r="G266" s="52"/>
      <c r="H266" s="52"/>
      <c r="I266" s="224" t="str">
        <f t="shared" si="231"/>
        <v/>
      </c>
      <c r="J266" s="224" t="str">
        <f t="shared" si="232"/>
        <v/>
      </c>
      <c r="K266" s="52"/>
      <c r="L266" s="224" t="str">
        <f>IF(P266="","",IF(ISNUMBER(MATCH(P266,$P$6:P265,0)),"",Y266))</f>
        <v/>
      </c>
      <c r="M266" s="224" t="str">
        <f>IF(Q266="","",IF(ISNUMBER(MATCH(Q266,$Q$6:Q265,0)),"",Y266))</f>
        <v/>
      </c>
      <c r="N266" s="224" t="str">
        <f>IF(R266="","",IF(ISNUMBER(MATCH(R266,$R$6:R265,0)),"",Y266))</f>
        <v/>
      </c>
      <c r="O266" s="224" t="str">
        <f>IF(S266="","",IF(ISNUMBER(MATCH(S266,$S$6:S265,0)),"",Y266))</f>
        <v/>
      </c>
      <c r="P266" s="224" t="str">
        <f t="shared" si="233"/>
        <v/>
      </c>
      <c r="Q266" s="224" t="str">
        <f t="shared" si="234"/>
        <v/>
      </c>
      <c r="R266" s="224" t="str">
        <f t="shared" si="235"/>
        <v/>
      </c>
      <c r="S266" s="224" t="str">
        <f t="shared" si="236"/>
        <v/>
      </c>
      <c r="T266" s="175" t="str">
        <f t="shared" si="237"/>
        <v/>
      </c>
      <c r="U266" s="175" t="str">
        <f t="shared" si="238"/>
        <v/>
      </c>
      <c r="V266" s="175" t="str">
        <f t="shared" si="239"/>
        <v/>
      </c>
      <c r="W266" s="175" t="str">
        <f t="shared" si="240"/>
        <v/>
      </c>
      <c r="X266" s="52"/>
      <c r="Y266" s="248"/>
      <c r="Z266" s="186"/>
      <c r="AA266" s="187"/>
      <c r="AB266" s="187"/>
      <c r="AC266" s="187"/>
      <c r="AD266" s="187"/>
      <c r="AE266" s="187"/>
      <c r="AF266" s="187"/>
      <c r="AG266" s="187"/>
      <c r="AH266" s="187"/>
      <c r="AI266" s="187"/>
      <c r="AJ266" s="187"/>
      <c r="AK266" s="187"/>
      <c r="AL266" s="187"/>
      <c r="AM266" s="187"/>
      <c r="AN266" s="187"/>
      <c r="AO266" s="187"/>
      <c r="AP266" s="187"/>
      <c r="AQ266" s="187"/>
      <c r="AR266" s="187"/>
      <c r="AS266" s="187"/>
      <c r="AT266" s="187"/>
      <c r="AU266" s="187"/>
      <c r="AV266" s="187"/>
      <c r="AW266" s="187"/>
      <c r="AX266" s="187"/>
      <c r="AY266" s="187"/>
      <c r="AZ266" s="187"/>
      <c r="BA266" s="187"/>
      <c r="BB266" s="187"/>
      <c r="BC266" s="187"/>
      <c r="BD266" s="187"/>
      <c r="BE266" s="187"/>
      <c r="BF266" s="187"/>
      <c r="BG266" s="187"/>
      <c r="BH266" s="187"/>
      <c r="BI266" s="187"/>
      <c r="BJ266" s="187"/>
      <c r="BK266" s="187"/>
      <c r="BL266" s="187"/>
      <c r="BM266" s="187"/>
      <c r="BN266" s="187"/>
      <c r="BO266" s="187"/>
      <c r="BP266" s="187"/>
      <c r="BQ266" s="187"/>
      <c r="BR266" s="187"/>
      <c r="BS266" s="187"/>
      <c r="BT266" s="187"/>
      <c r="BU266" s="187"/>
      <c r="BV266" s="187"/>
      <c r="BW266" s="187"/>
      <c r="BX266" s="187"/>
      <c r="BY266" s="227"/>
      <c r="BZ266" s="227"/>
      <c r="CA266" s="227"/>
      <c r="CB266" s="227"/>
      <c r="CC266" s="227"/>
      <c r="CD266" s="224"/>
      <c r="CE266" s="224"/>
      <c r="CF266" s="224"/>
      <c r="CG266" s="224"/>
      <c r="CH266" s="224"/>
      <c r="CJ266" s="252" t="str">
        <f t="shared" si="241"/>
        <v/>
      </c>
      <c r="CK266" s="253" t="str">
        <f>IF(CL266="","",IF(ISNUMBER(MATCH(CL266,$CL$6:CL265,0)),"",CJ266))</f>
        <v/>
      </c>
      <c r="CL266" s="181" t="str">
        <f t="shared" si="242"/>
        <v/>
      </c>
      <c r="CM266" s="175" t="str">
        <f t="shared" si="243"/>
        <v/>
      </c>
      <c r="CN266" s="175" t="str">
        <f t="shared" si="244"/>
        <v/>
      </c>
      <c r="CO266" s="175" t="str">
        <f t="shared" si="245"/>
        <v/>
      </c>
      <c r="CP266" s="59"/>
      <c r="CQ266" s="60"/>
      <c r="CR266" s="181" t="str">
        <f>IF(CS266="","",IF(ISNUMBER(MATCH(CS266,$CS$6:CS265,0)),"",CJ266))</f>
        <v/>
      </c>
      <c r="CS266" s="181" t="str">
        <f t="shared" si="223"/>
        <v/>
      </c>
      <c r="CT266" s="177" t="str">
        <f t="shared" si="246"/>
        <v/>
      </c>
      <c r="CU266" s="177" t="str">
        <f t="shared" si="247"/>
        <v/>
      </c>
      <c r="CV266" s="256" t="str">
        <f>IF(CW266="","",IF(ISNUMBER(MATCH(CW266,$CW$6:CW265,0)),"",CJ266))</f>
        <v/>
      </c>
      <c r="CW266" s="181" t="str">
        <f t="shared" si="224"/>
        <v/>
      </c>
      <c r="CX266" s="178" t="str">
        <f t="shared" si="248"/>
        <v/>
      </c>
      <c r="CY266" s="178" t="str">
        <f t="shared" si="249"/>
        <v/>
      </c>
      <c r="CZ266" s="184" t="str">
        <f t="shared" si="250"/>
        <v/>
      </c>
      <c r="DA266" s="68"/>
      <c r="DB266" s="69"/>
      <c r="DC266" s="181" t="str">
        <f>IF(DE266="","",IF(ISNUMBER(MATCH(DE266,$DE$6:DE265,0)),"",CJ266))</f>
        <v/>
      </c>
      <c r="DD266" s="181" t="str">
        <f t="shared" si="221"/>
        <v/>
      </c>
      <c r="DE266" s="181" t="str">
        <f t="shared" si="221"/>
        <v/>
      </c>
      <c r="DF266" s="177" t="str">
        <f t="shared" si="251"/>
        <v/>
      </c>
      <c r="DG266" s="185" t="str">
        <f t="shared" si="252"/>
        <v/>
      </c>
      <c r="DH266" s="77"/>
      <c r="DI266" s="69"/>
      <c r="DJ266" s="181" t="str">
        <f>IF(DL266="","",IF(ISNUMBER(MATCH(DL266,$DL$6:DL265,0)),"",CJ266))</f>
        <v/>
      </c>
      <c r="DK266" s="181" t="str">
        <f t="shared" si="222"/>
        <v/>
      </c>
      <c r="DL266" s="181" t="str">
        <f t="shared" si="222"/>
        <v/>
      </c>
      <c r="DM266" s="177" t="str">
        <f t="shared" si="253"/>
        <v/>
      </c>
      <c r="DN266" s="177" t="str">
        <f t="shared" si="254"/>
        <v/>
      </c>
      <c r="DO266" s="181" t="str">
        <f t="shared" si="225"/>
        <v/>
      </c>
      <c r="DP266" s="51"/>
      <c r="DQ266" s="51"/>
      <c r="DR266" s="51"/>
      <c r="EA266" s="227">
        <f t="shared" si="255"/>
        <v>0</v>
      </c>
      <c r="EB266" s="227">
        <f t="shared" si="226"/>
        <v>1</v>
      </c>
      <c r="EC266" s="227">
        <f t="shared" si="256"/>
        <v>1900</v>
      </c>
      <c r="EE266" s="227" t="str">
        <f t="shared" si="257"/>
        <v/>
      </c>
      <c r="EF266" s="227" t="str">
        <f t="shared" si="227"/>
        <v/>
      </c>
      <c r="EG266" s="227" t="str">
        <f t="shared" si="258"/>
        <v/>
      </c>
      <c r="EI266" s="227" t="str">
        <f t="shared" si="259"/>
        <v/>
      </c>
      <c r="EJ266" s="227" t="str">
        <f t="shared" si="228"/>
        <v/>
      </c>
      <c r="EK266" s="227" t="str">
        <f t="shared" si="260"/>
        <v/>
      </c>
      <c r="EM266" s="227" t="str">
        <f t="shared" si="261"/>
        <v/>
      </c>
      <c r="EN266" s="227" t="str">
        <f t="shared" si="229"/>
        <v/>
      </c>
      <c r="EO266" s="227" t="str">
        <f t="shared" si="262"/>
        <v/>
      </c>
      <c r="EQ266" s="227" t="str">
        <f t="shared" si="263"/>
        <v/>
      </c>
      <c r="ER266" s="227" t="str">
        <f t="shared" si="230"/>
        <v/>
      </c>
      <c r="ES266" s="227" t="str">
        <f t="shared" si="264"/>
        <v/>
      </c>
    </row>
    <row r="267" spans="7:149" x14ac:dyDescent="0.25">
      <c r="G267" s="52"/>
      <c r="H267" s="52"/>
      <c r="I267" s="224" t="str">
        <f t="shared" si="231"/>
        <v/>
      </c>
      <c r="J267" s="224" t="str">
        <f t="shared" si="232"/>
        <v/>
      </c>
      <c r="K267" s="52"/>
      <c r="L267" s="224" t="str">
        <f>IF(P267="","",IF(ISNUMBER(MATCH(P267,$P$6:P266,0)),"",Y267))</f>
        <v/>
      </c>
      <c r="M267" s="224" t="str">
        <f>IF(Q267="","",IF(ISNUMBER(MATCH(Q267,$Q$6:Q266,0)),"",Y267))</f>
        <v/>
      </c>
      <c r="N267" s="224" t="str">
        <f>IF(R267="","",IF(ISNUMBER(MATCH(R267,$R$6:R266,0)),"",Y267))</f>
        <v/>
      </c>
      <c r="O267" s="224" t="str">
        <f>IF(S267="","",IF(ISNUMBER(MATCH(S267,$S$6:S266,0)),"",Y267))</f>
        <v/>
      </c>
      <c r="P267" s="224" t="str">
        <f t="shared" si="233"/>
        <v/>
      </c>
      <c r="Q267" s="224" t="str">
        <f t="shared" si="234"/>
        <v/>
      </c>
      <c r="R267" s="224" t="str">
        <f t="shared" si="235"/>
        <v/>
      </c>
      <c r="S267" s="224" t="str">
        <f t="shared" si="236"/>
        <v/>
      </c>
      <c r="T267" s="175" t="str">
        <f t="shared" si="237"/>
        <v/>
      </c>
      <c r="U267" s="175" t="str">
        <f t="shared" si="238"/>
        <v/>
      </c>
      <c r="V267" s="175" t="str">
        <f t="shared" si="239"/>
        <v/>
      </c>
      <c r="W267" s="175" t="str">
        <f t="shared" si="240"/>
        <v/>
      </c>
      <c r="X267" s="52"/>
      <c r="Y267" s="248"/>
      <c r="Z267" s="186"/>
      <c r="AA267" s="187"/>
      <c r="AB267" s="187"/>
      <c r="AC267" s="187"/>
      <c r="AD267" s="187"/>
      <c r="AE267" s="187"/>
      <c r="AF267" s="187"/>
      <c r="AG267" s="187"/>
      <c r="AH267" s="187"/>
      <c r="AI267" s="187"/>
      <c r="AJ267" s="187"/>
      <c r="AK267" s="187"/>
      <c r="AL267" s="187"/>
      <c r="AM267" s="187"/>
      <c r="AN267" s="187"/>
      <c r="AO267" s="187"/>
      <c r="AP267" s="187"/>
      <c r="AQ267" s="187"/>
      <c r="AR267" s="187"/>
      <c r="AS267" s="187"/>
      <c r="AT267" s="187"/>
      <c r="AU267" s="187"/>
      <c r="AV267" s="187"/>
      <c r="AW267" s="187"/>
      <c r="AX267" s="187"/>
      <c r="AY267" s="187"/>
      <c r="AZ267" s="187"/>
      <c r="BA267" s="187"/>
      <c r="BB267" s="187"/>
      <c r="BC267" s="187"/>
      <c r="BD267" s="187"/>
      <c r="BE267" s="187"/>
      <c r="BF267" s="187"/>
      <c r="BG267" s="187"/>
      <c r="BH267" s="187"/>
      <c r="BI267" s="187"/>
      <c r="BJ267" s="187"/>
      <c r="BK267" s="187"/>
      <c r="BL267" s="187"/>
      <c r="BM267" s="187"/>
      <c r="BN267" s="187"/>
      <c r="BO267" s="187"/>
      <c r="BP267" s="187"/>
      <c r="BQ267" s="187"/>
      <c r="BR267" s="187"/>
      <c r="BS267" s="187"/>
      <c r="BT267" s="187"/>
      <c r="BU267" s="187"/>
      <c r="BV267" s="187"/>
      <c r="BW267" s="187"/>
      <c r="BX267" s="187"/>
      <c r="BY267" s="227"/>
      <c r="BZ267" s="227"/>
      <c r="CA267" s="227"/>
      <c r="CB267" s="227"/>
      <c r="CC267" s="227"/>
      <c r="CD267" s="224"/>
      <c r="CE267" s="224"/>
      <c r="CF267" s="224"/>
      <c r="CG267" s="224"/>
      <c r="CH267" s="224"/>
      <c r="CJ267" s="252" t="str">
        <f t="shared" si="241"/>
        <v/>
      </c>
      <c r="CK267" s="253" t="str">
        <f>IF(CL267="","",IF(ISNUMBER(MATCH(CL267,$CL$6:CL266,0)),"",CJ267))</f>
        <v/>
      </c>
      <c r="CL267" s="181" t="str">
        <f t="shared" si="242"/>
        <v/>
      </c>
      <c r="CM267" s="175" t="str">
        <f t="shared" si="243"/>
        <v/>
      </c>
      <c r="CN267" s="175" t="str">
        <f t="shared" si="244"/>
        <v/>
      </c>
      <c r="CO267" s="175" t="str">
        <f t="shared" si="245"/>
        <v/>
      </c>
      <c r="CP267" s="59"/>
      <c r="CQ267" s="60"/>
      <c r="CR267" s="181" t="str">
        <f>IF(CS267="","",IF(ISNUMBER(MATCH(CS267,$CS$6:CS266,0)),"",CJ267))</f>
        <v/>
      </c>
      <c r="CS267" s="181" t="str">
        <f t="shared" si="223"/>
        <v/>
      </c>
      <c r="CT267" s="177" t="str">
        <f t="shared" si="246"/>
        <v/>
      </c>
      <c r="CU267" s="177" t="str">
        <f t="shared" si="247"/>
        <v/>
      </c>
      <c r="CV267" s="256" t="str">
        <f>IF(CW267="","",IF(ISNUMBER(MATCH(CW267,$CW$6:CW266,0)),"",CJ267))</f>
        <v/>
      </c>
      <c r="CW267" s="181" t="str">
        <f t="shared" si="224"/>
        <v/>
      </c>
      <c r="CX267" s="178" t="str">
        <f t="shared" si="248"/>
        <v/>
      </c>
      <c r="CY267" s="178" t="str">
        <f t="shared" si="249"/>
        <v/>
      </c>
      <c r="CZ267" s="184" t="str">
        <f t="shared" si="250"/>
        <v/>
      </c>
      <c r="DA267" s="68"/>
      <c r="DB267" s="69"/>
      <c r="DC267" s="181" t="str">
        <f>IF(DE267="","",IF(ISNUMBER(MATCH(DE267,$DE$6:DE266,0)),"",CJ267))</f>
        <v/>
      </c>
      <c r="DD267" s="181" t="str">
        <f t="shared" ref="DD267:DE286" si="265">IFERROR(INDEX($AA$7:$BX$1006,$CJ267,DD$6),"")</f>
        <v/>
      </c>
      <c r="DE267" s="181" t="str">
        <f t="shared" si="265"/>
        <v/>
      </c>
      <c r="DF267" s="177" t="str">
        <f t="shared" si="251"/>
        <v/>
      </c>
      <c r="DG267" s="185" t="str">
        <f t="shared" si="252"/>
        <v/>
      </c>
      <c r="DH267" s="77"/>
      <c r="DI267" s="69"/>
      <c r="DJ267" s="181" t="str">
        <f>IF(DL267="","",IF(ISNUMBER(MATCH(DL267,$DL$6:DL266,0)),"",CJ267))</f>
        <v/>
      </c>
      <c r="DK267" s="181" t="str">
        <f t="shared" ref="DK267:DL286" si="266">IFERROR(INDEX($AA$7:$BX$1006,$CJ267,DK$6),"")</f>
        <v/>
      </c>
      <c r="DL267" s="181" t="str">
        <f t="shared" si="266"/>
        <v/>
      </c>
      <c r="DM267" s="177" t="str">
        <f t="shared" si="253"/>
        <v/>
      </c>
      <c r="DN267" s="177" t="str">
        <f t="shared" si="254"/>
        <v/>
      </c>
      <c r="DO267" s="181" t="str">
        <f t="shared" si="225"/>
        <v/>
      </c>
      <c r="DP267" s="51"/>
      <c r="DQ267" s="51"/>
      <c r="DR267" s="51"/>
      <c r="EA267" s="227">
        <f t="shared" si="255"/>
        <v>0</v>
      </c>
      <c r="EB267" s="227">
        <f t="shared" si="226"/>
        <v>1</v>
      </c>
      <c r="EC267" s="227">
        <f t="shared" si="256"/>
        <v>1900</v>
      </c>
      <c r="EE267" s="227" t="str">
        <f t="shared" si="257"/>
        <v/>
      </c>
      <c r="EF267" s="227" t="str">
        <f t="shared" si="227"/>
        <v/>
      </c>
      <c r="EG267" s="227" t="str">
        <f t="shared" si="258"/>
        <v/>
      </c>
      <c r="EI267" s="227" t="str">
        <f t="shared" si="259"/>
        <v/>
      </c>
      <c r="EJ267" s="227" t="str">
        <f t="shared" si="228"/>
        <v/>
      </c>
      <c r="EK267" s="227" t="str">
        <f t="shared" si="260"/>
        <v/>
      </c>
      <c r="EM267" s="227" t="str">
        <f t="shared" si="261"/>
        <v/>
      </c>
      <c r="EN267" s="227" t="str">
        <f t="shared" si="229"/>
        <v/>
      </c>
      <c r="EO267" s="227" t="str">
        <f t="shared" si="262"/>
        <v/>
      </c>
      <c r="EQ267" s="227" t="str">
        <f t="shared" si="263"/>
        <v/>
      </c>
      <c r="ER267" s="227" t="str">
        <f t="shared" si="230"/>
        <v/>
      </c>
      <c r="ES267" s="227" t="str">
        <f t="shared" si="264"/>
        <v/>
      </c>
    </row>
    <row r="268" spans="7:149" x14ac:dyDescent="0.25">
      <c r="G268" s="52"/>
      <c r="H268" s="52"/>
      <c r="I268" s="224" t="str">
        <f t="shared" si="231"/>
        <v/>
      </c>
      <c r="J268" s="224" t="str">
        <f t="shared" si="232"/>
        <v/>
      </c>
      <c r="K268" s="52"/>
      <c r="L268" s="224" t="str">
        <f>IF(P268="","",IF(ISNUMBER(MATCH(P268,$P$6:P267,0)),"",Y268))</f>
        <v/>
      </c>
      <c r="M268" s="224" t="str">
        <f>IF(Q268="","",IF(ISNUMBER(MATCH(Q268,$Q$6:Q267,0)),"",Y268))</f>
        <v/>
      </c>
      <c r="N268" s="224" t="str">
        <f>IF(R268="","",IF(ISNUMBER(MATCH(R268,$R$6:R267,0)),"",Y268))</f>
        <v/>
      </c>
      <c r="O268" s="224" t="str">
        <f>IF(S268="","",IF(ISNUMBER(MATCH(S268,$S$6:S267,0)),"",Y268))</f>
        <v/>
      </c>
      <c r="P268" s="224" t="str">
        <f t="shared" si="233"/>
        <v/>
      </c>
      <c r="Q268" s="224" t="str">
        <f t="shared" si="234"/>
        <v/>
      </c>
      <c r="R268" s="224" t="str">
        <f t="shared" si="235"/>
        <v/>
      </c>
      <c r="S268" s="224" t="str">
        <f t="shared" si="236"/>
        <v/>
      </c>
      <c r="T268" s="175" t="str">
        <f t="shared" si="237"/>
        <v/>
      </c>
      <c r="U268" s="175" t="str">
        <f t="shared" si="238"/>
        <v/>
      </c>
      <c r="V268" s="175" t="str">
        <f t="shared" si="239"/>
        <v/>
      </c>
      <c r="W268" s="175" t="str">
        <f t="shared" si="240"/>
        <v/>
      </c>
      <c r="X268" s="52"/>
      <c r="Y268" s="248"/>
      <c r="Z268" s="186"/>
      <c r="AA268" s="187"/>
      <c r="AB268" s="187"/>
      <c r="AC268" s="187"/>
      <c r="AD268" s="187"/>
      <c r="AE268" s="187"/>
      <c r="AF268" s="187"/>
      <c r="AG268" s="187"/>
      <c r="AH268" s="187"/>
      <c r="AI268" s="187"/>
      <c r="AJ268" s="187"/>
      <c r="AK268" s="187"/>
      <c r="AL268" s="187"/>
      <c r="AM268" s="187"/>
      <c r="AN268" s="187"/>
      <c r="AO268" s="187"/>
      <c r="AP268" s="187"/>
      <c r="AQ268" s="187"/>
      <c r="AR268" s="187"/>
      <c r="AS268" s="187"/>
      <c r="AT268" s="187"/>
      <c r="AU268" s="187"/>
      <c r="AV268" s="187"/>
      <c r="AW268" s="187"/>
      <c r="AX268" s="187"/>
      <c r="AY268" s="187"/>
      <c r="AZ268" s="187"/>
      <c r="BA268" s="187"/>
      <c r="BB268" s="187"/>
      <c r="BC268" s="187"/>
      <c r="BD268" s="187"/>
      <c r="BE268" s="187"/>
      <c r="BF268" s="187"/>
      <c r="BG268" s="187"/>
      <c r="BH268" s="187"/>
      <c r="BI268" s="187"/>
      <c r="BJ268" s="187"/>
      <c r="BK268" s="187"/>
      <c r="BL268" s="187"/>
      <c r="BM268" s="187"/>
      <c r="BN268" s="187"/>
      <c r="BO268" s="187"/>
      <c r="BP268" s="187"/>
      <c r="BQ268" s="187"/>
      <c r="BR268" s="187"/>
      <c r="BS268" s="187"/>
      <c r="BT268" s="187"/>
      <c r="BU268" s="187"/>
      <c r="BV268" s="187"/>
      <c r="BW268" s="187"/>
      <c r="BX268" s="187"/>
      <c r="BY268" s="227"/>
      <c r="BZ268" s="227"/>
      <c r="CA268" s="227"/>
      <c r="CB268" s="227"/>
      <c r="CC268" s="227"/>
      <c r="CD268" s="224"/>
      <c r="CE268" s="224"/>
      <c r="CF268" s="224"/>
      <c r="CG268" s="224"/>
      <c r="CH268" s="224"/>
      <c r="CJ268" s="252" t="str">
        <f t="shared" si="241"/>
        <v/>
      </c>
      <c r="CK268" s="253" t="str">
        <f>IF(CL268="","",IF(ISNUMBER(MATCH(CL268,$CL$6:CL267,0)),"",CJ268))</f>
        <v/>
      </c>
      <c r="CL268" s="181" t="str">
        <f t="shared" si="242"/>
        <v/>
      </c>
      <c r="CM268" s="175" t="str">
        <f t="shared" si="243"/>
        <v/>
      </c>
      <c r="CN268" s="175" t="str">
        <f t="shared" si="244"/>
        <v/>
      </c>
      <c r="CO268" s="175" t="str">
        <f t="shared" si="245"/>
        <v/>
      </c>
      <c r="CP268" s="59"/>
      <c r="CQ268" s="60"/>
      <c r="CR268" s="181" t="str">
        <f>IF(CS268="","",IF(ISNUMBER(MATCH(CS268,$CS$6:CS267,0)),"",CJ268))</f>
        <v/>
      </c>
      <c r="CS268" s="181" t="str">
        <f t="shared" si="223"/>
        <v/>
      </c>
      <c r="CT268" s="177" t="str">
        <f t="shared" si="246"/>
        <v/>
      </c>
      <c r="CU268" s="177" t="str">
        <f t="shared" si="247"/>
        <v/>
      </c>
      <c r="CV268" s="256" t="str">
        <f>IF(CW268="","",IF(ISNUMBER(MATCH(CW268,$CW$6:CW267,0)),"",CJ268))</f>
        <v/>
      </c>
      <c r="CW268" s="181" t="str">
        <f t="shared" si="224"/>
        <v/>
      </c>
      <c r="CX268" s="178" t="str">
        <f t="shared" si="248"/>
        <v/>
      </c>
      <c r="CY268" s="178" t="str">
        <f t="shared" si="249"/>
        <v/>
      </c>
      <c r="CZ268" s="184" t="str">
        <f t="shared" si="250"/>
        <v/>
      </c>
      <c r="DA268" s="68"/>
      <c r="DB268" s="69"/>
      <c r="DC268" s="181" t="str">
        <f>IF(DE268="","",IF(ISNUMBER(MATCH(DE268,$DE$6:DE267,0)),"",CJ268))</f>
        <v/>
      </c>
      <c r="DD268" s="181" t="str">
        <f t="shared" si="265"/>
        <v/>
      </c>
      <c r="DE268" s="181" t="str">
        <f t="shared" si="265"/>
        <v/>
      </c>
      <c r="DF268" s="177" t="str">
        <f t="shared" si="251"/>
        <v/>
      </c>
      <c r="DG268" s="185" t="str">
        <f t="shared" si="252"/>
        <v/>
      </c>
      <c r="DH268" s="77"/>
      <c r="DI268" s="69"/>
      <c r="DJ268" s="181" t="str">
        <f>IF(DL268="","",IF(ISNUMBER(MATCH(DL268,$DL$6:DL267,0)),"",CJ268))</f>
        <v/>
      </c>
      <c r="DK268" s="181" t="str">
        <f t="shared" si="266"/>
        <v/>
      </c>
      <c r="DL268" s="181" t="str">
        <f t="shared" si="266"/>
        <v/>
      </c>
      <c r="DM268" s="177" t="str">
        <f t="shared" si="253"/>
        <v/>
      </c>
      <c r="DN268" s="177" t="str">
        <f t="shared" si="254"/>
        <v/>
      </c>
      <c r="DO268" s="181" t="str">
        <f t="shared" si="225"/>
        <v/>
      </c>
      <c r="DP268" s="51"/>
      <c r="DQ268" s="51"/>
      <c r="DR268" s="51"/>
      <c r="EA268" s="227">
        <f t="shared" si="255"/>
        <v>0</v>
      </c>
      <c r="EB268" s="227">
        <f t="shared" si="226"/>
        <v>1</v>
      </c>
      <c r="EC268" s="227">
        <f t="shared" si="256"/>
        <v>1900</v>
      </c>
      <c r="EE268" s="227" t="str">
        <f t="shared" si="257"/>
        <v/>
      </c>
      <c r="EF268" s="227" t="str">
        <f t="shared" si="227"/>
        <v/>
      </c>
      <c r="EG268" s="227" t="str">
        <f t="shared" si="258"/>
        <v/>
      </c>
      <c r="EI268" s="227" t="str">
        <f t="shared" si="259"/>
        <v/>
      </c>
      <c r="EJ268" s="227" t="str">
        <f t="shared" si="228"/>
        <v/>
      </c>
      <c r="EK268" s="227" t="str">
        <f t="shared" si="260"/>
        <v/>
      </c>
      <c r="EM268" s="227" t="str">
        <f t="shared" si="261"/>
        <v/>
      </c>
      <c r="EN268" s="227" t="str">
        <f t="shared" si="229"/>
        <v/>
      </c>
      <c r="EO268" s="227" t="str">
        <f t="shared" si="262"/>
        <v/>
      </c>
      <c r="EQ268" s="227" t="str">
        <f t="shared" si="263"/>
        <v/>
      </c>
      <c r="ER268" s="227" t="str">
        <f t="shared" si="230"/>
        <v/>
      </c>
      <c r="ES268" s="227" t="str">
        <f t="shared" si="264"/>
        <v/>
      </c>
    </row>
    <row r="269" spans="7:149" x14ac:dyDescent="0.25">
      <c r="G269" s="52"/>
      <c r="H269" s="52"/>
      <c r="I269" s="224" t="str">
        <f t="shared" si="231"/>
        <v/>
      </c>
      <c r="J269" s="224" t="str">
        <f t="shared" si="232"/>
        <v/>
      </c>
      <c r="K269" s="52"/>
      <c r="L269" s="224" t="str">
        <f>IF(P269="","",IF(ISNUMBER(MATCH(P269,$P$6:P268,0)),"",Y269))</f>
        <v/>
      </c>
      <c r="M269" s="224" t="str">
        <f>IF(Q269="","",IF(ISNUMBER(MATCH(Q269,$Q$6:Q268,0)),"",Y269))</f>
        <v/>
      </c>
      <c r="N269" s="224" t="str">
        <f>IF(R269="","",IF(ISNUMBER(MATCH(R269,$R$6:R268,0)),"",Y269))</f>
        <v/>
      </c>
      <c r="O269" s="224" t="str">
        <f>IF(S269="","",IF(ISNUMBER(MATCH(S269,$S$6:S268,0)),"",Y269))</f>
        <v/>
      </c>
      <c r="P269" s="224" t="str">
        <f t="shared" si="233"/>
        <v/>
      </c>
      <c r="Q269" s="224" t="str">
        <f t="shared" si="234"/>
        <v/>
      </c>
      <c r="R269" s="224" t="str">
        <f t="shared" si="235"/>
        <v/>
      </c>
      <c r="S269" s="224" t="str">
        <f t="shared" si="236"/>
        <v/>
      </c>
      <c r="T269" s="175" t="str">
        <f t="shared" si="237"/>
        <v/>
      </c>
      <c r="U269" s="175" t="str">
        <f t="shared" si="238"/>
        <v/>
      </c>
      <c r="V269" s="175" t="str">
        <f t="shared" si="239"/>
        <v/>
      </c>
      <c r="W269" s="175" t="str">
        <f t="shared" si="240"/>
        <v/>
      </c>
      <c r="X269" s="52"/>
      <c r="Y269" s="248"/>
      <c r="Z269" s="186"/>
      <c r="AA269" s="187"/>
      <c r="AB269" s="187"/>
      <c r="AC269" s="187"/>
      <c r="AD269" s="187"/>
      <c r="AE269" s="187"/>
      <c r="AF269" s="187"/>
      <c r="AG269" s="187"/>
      <c r="AH269" s="187"/>
      <c r="AI269" s="187"/>
      <c r="AJ269" s="187"/>
      <c r="AK269" s="187"/>
      <c r="AL269" s="187"/>
      <c r="AM269" s="187"/>
      <c r="AN269" s="187"/>
      <c r="AO269" s="187"/>
      <c r="AP269" s="187"/>
      <c r="AQ269" s="187"/>
      <c r="AR269" s="187"/>
      <c r="AS269" s="187"/>
      <c r="AT269" s="187"/>
      <c r="AU269" s="187"/>
      <c r="AV269" s="187"/>
      <c r="AW269" s="187"/>
      <c r="AX269" s="187"/>
      <c r="AY269" s="187"/>
      <c r="AZ269" s="187"/>
      <c r="BA269" s="187"/>
      <c r="BB269" s="187"/>
      <c r="BC269" s="187"/>
      <c r="BD269" s="187"/>
      <c r="BE269" s="187"/>
      <c r="BF269" s="187"/>
      <c r="BG269" s="187"/>
      <c r="BH269" s="187"/>
      <c r="BI269" s="187"/>
      <c r="BJ269" s="187"/>
      <c r="BK269" s="187"/>
      <c r="BL269" s="187"/>
      <c r="BM269" s="187"/>
      <c r="BN269" s="187"/>
      <c r="BO269" s="187"/>
      <c r="BP269" s="187"/>
      <c r="BQ269" s="187"/>
      <c r="BR269" s="187"/>
      <c r="BS269" s="187"/>
      <c r="BT269" s="187"/>
      <c r="BU269" s="187"/>
      <c r="BV269" s="187"/>
      <c r="BW269" s="187"/>
      <c r="BX269" s="187"/>
      <c r="BY269" s="227"/>
      <c r="BZ269" s="227"/>
      <c r="CA269" s="227"/>
      <c r="CB269" s="227"/>
      <c r="CC269" s="227"/>
      <c r="CD269" s="224"/>
      <c r="CE269" s="224"/>
      <c r="CF269" s="224"/>
      <c r="CG269" s="224"/>
      <c r="CH269" s="224"/>
      <c r="CJ269" s="252" t="str">
        <f t="shared" si="241"/>
        <v/>
      </c>
      <c r="CK269" s="253" t="str">
        <f>IF(CL269="","",IF(ISNUMBER(MATCH(CL269,$CL$6:CL268,0)),"",CJ269))</f>
        <v/>
      </c>
      <c r="CL269" s="181" t="str">
        <f t="shared" si="242"/>
        <v/>
      </c>
      <c r="CM269" s="175" t="str">
        <f t="shared" si="243"/>
        <v/>
      </c>
      <c r="CN269" s="175" t="str">
        <f t="shared" si="244"/>
        <v/>
      </c>
      <c r="CO269" s="175" t="str">
        <f t="shared" si="245"/>
        <v/>
      </c>
      <c r="CP269" s="59"/>
      <c r="CQ269" s="60"/>
      <c r="CR269" s="181" t="str">
        <f>IF(CS269="","",IF(ISNUMBER(MATCH(CS269,$CS$6:CS268,0)),"",CJ269))</f>
        <v/>
      </c>
      <c r="CS269" s="181" t="str">
        <f t="shared" si="223"/>
        <v/>
      </c>
      <c r="CT269" s="177" t="str">
        <f t="shared" si="246"/>
        <v/>
      </c>
      <c r="CU269" s="177" t="str">
        <f t="shared" si="247"/>
        <v/>
      </c>
      <c r="CV269" s="256" t="str">
        <f>IF(CW269="","",IF(ISNUMBER(MATCH(CW269,$CW$6:CW268,0)),"",CJ269))</f>
        <v/>
      </c>
      <c r="CW269" s="181" t="str">
        <f t="shared" si="224"/>
        <v/>
      </c>
      <c r="CX269" s="178" t="str">
        <f t="shared" si="248"/>
        <v/>
      </c>
      <c r="CY269" s="178" t="str">
        <f t="shared" si="249"/>
        <v/>
      </c>
      <c r="CZ269" s="184" t="str">
        <f t="shared" si="250"/>
        <v/>
      </c>
      <c r="DA269" s="68"/>
      <c r="DB269" s="69"/>
      <c r="DC269" s="181" t="str">
        <f>IF(DE269="","",IF(ISNUMBER(MATCH(DE269,$DE$6:DE268,0)),"",CJ269))</f>
        <v/>
      </c>
      <c r="DD269" s="181" t="str">
        <f t="shared" si="265"/>
        <v/>
      </c>
      <c r="DE269" s="181" t="str">
        <f t="shared" si="265"/>
        <v/>
      </c>
      <c r="DF269" s="177" t="str">
        <f t="shared" si="251"/>
        <v/>
      </c>
      <c r="DG269" s="185" t="str">
        <f t="shared" si="252"/>
        <v/>
      </c>
      <c r="DH269" s="77"/>
      <c r="DI269" s="69"/>
      <c r="DJ269" s="181" t="str">
        <f>IF(DL269="","",IF(ISNUMBER(MATCH(DL269,$DL$6:DL268,0)),"",CJ269))</f>
        <v/>
      </c>
      <c r="DK269" s="181" t="str">
        <f t="shared" si="266"/>
        <v/>
      </c>
      <c r="DL269" s="181" t="str">
        <f t="shared" si="266"/>
        <v/>
      </c>
      <c r="DM269" s="177" t="str">
        <f t="shared" si="253"/>
        <v/>
      </c>
      <c r="DN269" s="177" t="str">
        <f t="shared" si="254"/>
        <v/>
      </c>
      <c r="DO269" s="181" t="str">
        <f t="shared" si="225"/>
        <v/>
      </c>
      <c r="DP269" s="51"/>
      <c r="DQ269" s="51"/>
      <c r="DR269" s="51"/>
      <c r="EA269" s="227">
        <f t="shared" si="255"/>
        <v>0</v>
      </c>
      <c r="EB269" s="227">
        <f t="shared" si="226"/>
        <v>1</v>
      </c>
      <c r="EC269" s="227">
        <f t="shared" si="256"/>
        <v>1900</v>
      </c>
      <c r="EE269" s="227" t="str">
        <f t="shared" si="257"/>
        <v/>
      </c>
      <c r="EF269" s="227" t="str">
        <f t="shared" si="227"/>
        <v/>
      </c>
      <c r="EG269" s="227" t="str">
        <f t="shared" si="258"/>
        <v/>
      </c>
      <c r="EI269" s="227" t="str">
        <f t="shared" si="259"/>
        <v/>
      </c>
      <c r="EJ269" s="227" t="str">
        <f t="shared" si="228"/>
        <v/>
      </c>
      <c r="EK269" s="227" t="str">
        <f t="shared" si="260"/>
        <v/>
      </c>
      <c r="EM269" s="227" t="str">
        <f t="shared" si="261"/>
        <v/>
      </c>
      <c r="EN269" s="227" t="str">
        <f t="shared" si="229"/>
        <v/>
      </c>
      <c r="EO269" s="227" t="str">
        <f t="shared" si="262"/>
        <v/>
      </c>
      <c r="EQ269" s="227" t="str">
        <f t="shared" si="263"/>
        <v/>
      </c>
      <c r="ER269" s="227" t="str">
        <f t="shared" si="230"/>
        <v/>
      </c>
      <c r="ES269" s="227" t="str">
        <f t="shared" si="264"/>
        <v/>
      </c>
    </row>
    <row r="270" spans="7:149" x14ac:dyDescent="0.25">
      <c r="G270" s="52"/>
      <c r="H270" s="52"/>
      <c r="I270" s="224" t="str">
        <f t="shared" si="231"/>
        <v/>
      </c>
      <c r="J270" s="224" t="str">
        <f t="shared" si="232"/>
        <v/>
      </c>
      <c r="K270" s="52"/>
      <c r="L270" s="224" t="str">
        <f>IF(P270="","",IF(ISNUMBER(MATCH(P270,$P$6:P269,0)),"",Y270))</f>
        <v/>
      </c>
      <c r="M270" s="224" t="str">
        <f>IF(Q270="","",IF(ISNUMBER(MATCH(Q270,$Q$6:Q269,0)),"",Y270))</f>
        <v/>
      </c>
      <c r="N270" s="224" t="str">
        <f>IF(R270="","",IF(ISNUMBER(MATCH(R270,$R$6:R269,0)),"",Y270))</f>
        <v/>
      </c>
      <c r="O270" s="224" t="str">
        <f>IF(S270="","",IF(ISNUMBER(MATCH(S270,$S$6:S269,0)),"",Y270))</f>
        <v/>
      </c>
      <c r="P270" s="224" t="str">
        <f t="shared" si="233"/>
        <v/>
      </c>
      <c r="Q270" s="224" t="str">
        <f t="shared" si="234"/>
        <v/>
      </c>
      <c r="R270" s="224" t="str">
        <f t="shared" si="235"/>
        <v/>
      </c>
      <c r="S270" s="224" t="str">
        <f t="shared" si="236"/>
        <v/>
      </c>
      <c r="T270" s="175" t="str">
        <f t="shared" si="237"/>
        <v/>
      </c>
      <c r="U270" s="175" t="str">
        <f t="shared" si="238"/>
        <v/>
      </c>
      <c r="V270" s="175" t="str">
        <f t="shared" si="239"/>
        <v/>
      </c>
      <c r="W270" s="175" t="str">
        <f t="shared" si="240"/>
        <v/>
      </c>
      <c r="X270" s="52"/>
      <c r="Y270" s="248"/>
      <c r="Z270" s="186"/>
      <c r="AA270" s="187"/>
      <c r="AB270" s="187"/>
      <c r="AC270" s="187"/>
      <c r="AD270" s="187"/>
      <c r="AE270" s="187"/>
      <c r="AF270" s="187"/>
      <c r="AG270" s="187"/>
      <c r="AH270" s="187"/>
      <c r="AI270" s="187"/>
      <c r="AJ270" s="187"/>
      <c r="AK270" s="187"/>
      <c r="AL270" s="187"/>
      <c r="AM270" s="187"/>
      <c r="AN270" s="187"/>
      <c r="AO270" s="187"/>
      <c r="AP270" s="187"/>
      <c r="AQ270" s="187"/>
      <c r="AR270" s="187"/>
      <c r="AS270" s="187"/>
      <c r="AT270" s="187"/>
      <c r="AU270" s="187"/>
      <c r="AV270" s="187"/>
      <c r="AW270" s="187"/>
      <c r="AX270" s="187"/>
      <c r="AY270" s="187"/>
      <c r="AZ270" s="187"/>
      <c r="BA270" s="187"/>
      <c r="BB270" s="187"/>
      <c r="BC270" s="187"/>
      <c r="BD270" s="187"/>
      <c r="BE270" s="187"/>
      <c r="BF270" s="187"/>
      <c r="BG270" s="187"/>
      <c r="BH270" s="187"/>
      <c r="BI270" s="187"/>
      <c r="BJ270" s="187"/>
      <c r="BK270" s="187"/>
      <c r="BL270" s="187"/>
      <c r="BM270" s="187"/>
      <c r="BN270" s="187"/>
      <c r="BO270" s="187"/>
      <c r="BP270" s="187"/>
      <c r="BQ270" s="187"/>
      <c r="BR270" s="187"/>
      <c r="BS270" s="187"/>
      <c r="BT270" s="187"/>
      <c r="BU270" s="187"/>
      <c r="BV270" s="187"/>
      <c r="BW270" s="187"/>
      <c r="BX270" s="187"/>
      <c r="BY270" s="227"/>
      <c r="BZ270" s="227"/>
      <c r="CA270" s="227"/>
      <c r="CB270" s="227"/>
      <c r="CC270" s="227"/>
      <c r="CD270" s="224"/>
      <c r="CE270" s="224"/>
      <c r="CF270" s="224"/>
      <c r="CG270" s="224"/>
      <c r="CH270" s="224"/>
      <c r="CJ270" s="252" t="str">
        <f t="shared" si="241"/>
        <v/>
      </c>
      <c r="CK270" s="253" t="str">
        <f>IF(CL270="","",IF(ISNUMBER(MATCH(CL270,$CL$6:CL269,0)),"",CJ270))</f>
        <v/>
      </c>
      <c r="CL270" s="181" t="str">
        <f t="shared" si="242"/>
        <v/>
      </c>
      <c r="CM270" s="175" t="str">
        <f t="shared" si="243"/>
        <v/>
      </c>
      <c r="CN270" s="175" t="str">
        <f t="shared" si="244"/>
        <v/>
      </c>
      <c r="CO270" s="175" t="str">
        <f t="shared" si="245"/>
        <v/>
      </c>
      <c r="CP270" s="59"/>
      <c r="CQ270" s="60"/>
      <c r="CR270" s="181" t="str">
        <f>IF(CS270="","",IF(ISNUMBER(MATCH(CS270,$CS$6:CS269,0)),"",CJ270))</f>
        <v/>
      </c>
      <c r="CS270" s="181" t="str">
        <f t="shared" si="223"/>
        <v/>
      </c>
      <c r="CT270" s="177" t="str">
        <f t="shared" si="246"/>
        <v/>
      </c>
      <c r="CU270" s="177" t="str">
        <f t="shared" si="247"/>
        <v/>
      </c>
      <c r="CV270" s="256" t="str">
        <f>IF(CW270="","",IF(ISNUMBER(MATCH(CW270,$CW$6:CW269,0)),"",CJ270))</f>
        <v/>
      </c>
      <c r="CW270" s="181" t="str">
        <f t="shared" si="224"/>
        <v/>
      </c>
      <c r="CX270" s="178" t="str">
        <f t="shared" si="248"/>
        <v/>
      </c>
      <c r="CY270" s="178" t="str">
        <f t="shared" si="249"/>
        <v/>
      </c>
      <c r="CZ270" s="184" t="str">
        <f t="shared" si="250"/>
        <v/>
      </c>
      <c r="DA270" s="68"/>
      <c r="DB270" s="69"/>
      <c r="DC270" s="181" t="str">
        <f>IF(DE270="","",IF(ISNUMBER(MATCH(DE270,$DE$6:DE269,0)),"",CJ270))</f>
        <v/>
      </c>
      <c r="DD270" s="181" t="str">
        <f t="shared" si="265"/>
        <v/>
      </c>
      <c r="DE270" s="181" t="str">
        <f t="shared" si="265"/>
        <v/>
      </c>
      <c r="DF270" s="177" t="str">
        <f t="shared" si="251"/>
        <v/>
      </c>
      <c r="DG270" s="185" t="str">
        <f t="shared" si="252"/>
        <v/>
      </c>
      <c r="DH270" s="77"/>
      <c r="DI270" s="69"/>
      <c r="DJ270" s="181" t="str">
        <f>IF(DL270="","",IF(ISNUMBER(MATCH(DL270,$DL$6:DL269,0)),"",CJ270))</f>
        <v/>
      </c>
      <c r="DK270" s="181" t="str">
        <f t="shared" si="266"/>
        <v/>
      </c>
      <c r="DL270" s="181" t="str">
        <f t="shared" si="266"/>
        <v/>
      </c>
      <c r="DM270" s="177" t="str">
        <f t="shared" si="253"/>
        <v/>
      </c>
      <c r="DN270" s="177" t="str">
        <f t="shared" si="254"/>
        <v/>
      </c>
      <c r="DO270" s="181" t="str">
        <f t="shared" si="225"/>
        <v/>
      </c>
      <c r="DP270" s="51"/>
      <c r="DQ270" s="51"/>
      <c r="DR270" s="51"/>
      <c r="EA270" s="227">
        <f t="shared" si="255"/>
        <v>0</v>
      </c>
      <c r="EB270" s="227">
        <f t="shared" si="226"/>
        <v>1</v>
      </c>
      <c r="EC270" s="227">
        <f t="shared" si="256"/>
        <v>1900</v>
      </c>
      <c r="EE270" s="227" t="str">
        <f t="shared" si="257"/>
        <v/>
      </c>
      <c r="EF270" s="227" t="str">
        <f t="shared" si="227"/>
        <v/>
      </c>
      <c r="EG270" s="227" t="str">
        <f t="shared" si="258"/>
        <v/>
      </c>
      <c r="EI270" s="227" t="str">
        <f t="shared" si="259"/>
        <v/>
      </c>
      <c r="EJ270" s="227" t="str">
        <f t="shared" si="228"/>
        <v/>
      </c>
      <c r="EK270" s="227" t="str">
        <f t="shared" si="260"/>
        <v/>
      </c>
      <c r="EM270" s="227" t="str">
        <f t="shared" si="261"/>
        <v/>
      </c>
      <c r="EN270" s="227" t="str">
        <f t="shared" si="229"/>
        <v/>
      </c>
      <c r="EO270" s="227" t="str">
        <f t="shared" si="262"/>
        <v/>
      </c>
      <c r="EQ270" s="227" t="str">
        <f t="shared" si="263"/>
        <v/>
      </c>
      <c r="ER270" s="227" t="str">
        <f t="shared" si="230"/>
        <v/>
      </c>
      <c r="ES270" s="227" t="str">
        <f t="shared" si="264"/>
        <v/>
      </c>
    </row>
    <row r="271" spans="7:149" x14ac:dyDescent="0.25">
      <c r="G271" s="52"/>
      <c r="H271" s="52"/>
      <c r="I271" s="224" t="str">
        <f t="shared" si="231"/>
        <v/>
      </c>
      <c r="J271" s="224" t="str">
        <f t="shared" si="232"/>
        <v/>
      </c>
      <c r="K271" s="52"/>
      <c r="L271" s="224" t="str">
        <f>IF(P271="","",IF(ISNUMBER(MATCH(P271,$P$6:P270,0)),"",Y271))</f>
        <v/>
      </c>
      <c r="M271" s="224" t="str">
        <f>IF(Q271="","",IF(ISNUMBER(MATCH(Q271,$Q$6:Q270,0)),"",Y271))</f>
        <v/>
      </c>
      <c r="N271" s="224" t="str">
        <f>IF(R271="","",IF(ISNUMBER(MATCH(R271,$R$6:R270,0)),"",Y271))</f>
        <v/>
      </c>
      <c r="O271" s="224" t="str">
        <f>IF(S271="","",IF(ISNUMBER(MATCH(S271,$S$6:S270,0)),"",Y271))</f>
        <v/>
      </c>
      <c r="P271" s="224" t="str">
        <f t="shared" si="233"/>
        <v/>
      </c>
      <c r="Q271" s="224" t="str">
        <f t="shared" si="234"/>
        <v/>
      </c>
      <c r="R271" s="224" t="str">
        <f t="shared" si="235"/>
        <v/>
      </c>
      <c r="S271" s="224" t="str">
        <f t="shared" si="236"/>
        <v/>
      </c>
      <c r="T271" s="175" t="str">
        <f t="shared" si="237"/>
        <v/>
      </c>
      <c r="U271" s="175" t="str">
        <f t="shared" si="238"/>
        <v/>
      </c>
      <c r="V271" s="175" t="str">
        <f t="shared" si="239"/>
        <v/>
      </c>
      <c r="W271" s="175" t="str">
        <f t="shared" si="240"/>
        <v/>
      </c>
      <c r="X271" s="52"/>
      <c r="Y271" s="248"/>
      <c r="Z271" s="186"/>
      <c r="AA271" s="187"/>
      <c r="AB271" s="187"/>
      <c r="AC271" s="187"/>
      <c r="AD271" s="187"/>
      <c r="AE271" s="187"/>
      <c r="AF271" s="187"/>
      <c r="AG271" s="187"/>
      <c r="AH271" s="187"/>
      <c r="AI271" s="187"/>
      <c r="AJ271" s="187"/>
      <c r="AK271" s="187"/>
      <c r="AL271" s="187"/>
      <c r="AM271" s="187"/>
      <c r="AN271" s="187"/>
      <c r="AO271" s="187"/>
      <c r="AP271" s="187"/>
      <c r="AQ271" s="187"/>
      <c r="AR271" s="187"/>
      <c r="AS271" s="187"/>
      <c r="AT271" s="187"/>
      <c r="AU271" s="187"/>
      <c r="AV271" s="187"/>
      <c r="AW271" s="187"/>
      <c r="AX271" s="187"/>
      <c r="AY271" s="187"/>
      <c r="AZ271" s="187"/>
      <c r="BA271" s="187"/>
      <c r="BB271" s="187"/>
      <c r="BC271" s="187"/>
      <c r="BD271" s="187"/>
      <c r="BE271" s="187"/>
      <c r="BF271" s="187"/>
      <c r="BG271" s="187"/>
      <c r="BH271" s="187"/>
      <c r="BI271" s="187"/>
      <c r="BJ271" s="187"/>
      <c r="BK271" s="187"/>
      <c r="BL271" s="187"/>
      <c r="BM271" s="187"/>
      <c r="BN271" s="187"/>
      <c r="BO271" s="187"/>
      <c r="BP271" s="187"/>
      <c r="BQ271" s="187"/>
      <c r="BR271" s="187"/>
      <c r="BS271" s="187"/>
      <c r="BT271" s="187"/>
      <c r="BU271" s="187"/>
      <c r="BV271" s="187"/>
      <c r="BW271" s="187"/>
      <c r="BX271" s="187"/>
      <c r="BY271" s="227"/>
      <c r="BZ271" s="227"/>
      <c r="CA271" s="227"/>
      <c r="CB271" s="227"/>
      <c r="CC271" s="227"/>
      <c r="CD271" s="224"/>
      <c r="CE271" s="224"/>
      <c r="CF271" s="224"/>
      <c r="CG271" s="224"/>
      <c r="CH271" s="224"/>
      <c r="CJ271" s="252" t="str">
        <f t="shared" si="241"/>
        <v/>
      </c>
      <c r="CK271" s="253" t="str">
        <f>IF(CL271="","",IF(ISNUMBER(MATCH(CL271,$CL$6:CL270,0)),"",CJ271))</f>
        <v/>
      </c>
      <c r="CL271" s="181" t="str">
        <f t="shared" si="242"/>
        <v/>
      </c>
      <c r="CM271" s="175" t="str">
        <f t="shared" si="243"/>
        <v/>
      </c>
      <c r="CN271" s="175" t="str">
        <f t="shared" si="244"/>
        <v/>
      </c>
      <c r="CO271" s="175" t="str">
        <f t="shared" si="245"/>
        <v/>
      </c>
      <c r="CP271" s="59"/>
      <c r="CQ271" s="60"/>
      <c r="CR271" s="181" t="str">
        <f>IF(CS271="","",IF(ISNUMBER(MATCH(CS271,$CS$6:CS270,0)),"",CJ271))</f>
        <v/>
      </c>
      <c r="CS271" s="181" t="str">
        <f t="shared" si="223"/>
        <v/>
      </c>
      <c r="CT271" s="177" t="str">
        <f t="shared" si="246"/>
        <v/>
      </c>
      <c r="CU271" s="177" t="str">
        <f t="shared" si="247"/>
        <v/>
      </c>
      <c r="CV271" s="256" t="str">
        <f>IF(CW271="","",IF(ISNUMBER(MATCH(CW271,$CW$6:CW270,0)),"",CJ271))</f>
        <v/>
      </c>
      <c r="CW271" s="181" t="str">
        <f t="shared" si="224"/>
        <v/>
      </c>
      <c r="CX271" s="178" t="str">
        <f t="shared" si="248"/>
        <v/>
      </c>
      <c r="CY271" s="178" t="str">
        <f t="shared" si="249"/>
        <v/>
      </c>
      <c r="CZ271" s="184" t="str">
        <f t="shared" si="250"/>
        <v/>
      </c>
      <c r="DA271" s="68"/>
      <c r="DB271" s="69"/>
      <c r="DC271" s="181" t="str">
        <f>IF(DE271="","",IF(ISNUMBER(MATCH(DE271,$DE$6:DE270,0)),"",CJ271))</f>
        <v/>
      </c>
      <c r="DD271" s="181" t="str">
        <f t="shared" si="265"/>
        <v/>
      </c>
      <c r="DE271" s="181" t="str">
        <f t="shared" si="265"/>
        <v/>
      </c>
      <c r="DF271" s="177" t="str">
        <f t="shared" si="251"/>
        <v/>
      </c>
      <c r="DG271" s="185" t="str">
        <f t="shared" si="252"/>
        <v/>
      </c>
      <c r="DH271" s="77"/>
      <c r="DI271" s="69"/>
      <c r="DJ271" s="181" t="str">
        <f>IF(DL271="","",IF(ISNUMBER(MATCH(DL271,$DL$6:DL270,0)),"",CJ271))</f>
        <v/>
      </c>
      <c r="DK271" s="181" t="str">
        <f t="shared" si="266"/>
        <v/>
      </c>
      <c r="DL271" s="181" t="str">
        <f t="shared" si="266"/>
        <v/>
      </c>
      <c r="DM271" s="177" t="str">
        <f t="shared" si="253"/>
        <v/>
      </c>
      <c r="DN271" s="177" t="str">
        <f t="shared" si="254"/>
        <v/>
      </c>
      <c r="DO271" s="181" t="str">
        <f t="shared" si="225"/>
        <v/>
      </c>
      <c r="DP271" s="51"/>
      <c r="DQ271" s="51"/>
      <c r="DR271" s="51"/>
      <c r="EA271" s="227">
        <f t="shared" si="255"/>
        <v>0</v>
      </c>
      <c r="EB271" s="227">
        <f t="shared" si="226"/>
        <v>1</v>
      </c>
      <c r="EC271" s="227">
        <f t="shared" si="256"/>
        <v>1900</v>
      </c>
      <c r="EE271" s="227" t="str">
        <f t="shared" si="257"/>
        <v/>
      </c>
      <c r="EF271" s="227" t="str">
        <f t="shared" si="227"/>
        <v/>
      </c>
      <c r="EG271" s="227" t="str">
        <f t="shared" si="258"/>
        <v/>
      </c>
      <c r="EI271" s="227" t="str">
        <f t="shared" si="259"/>
        <v/>
      </c>
      <c r="EJ271" s="227" t="str">
        <f t="shared" si="228"/>
        <v/>
      </c>
      <c r="EK271" s="227" t="str">
        <f t="shared" si="260"/>
        <v/>
      </c>
      <c r="EM271" s="227" t="str">
        <f t="shared" si="261"/>
        <v/>
      </c>
      <c r="EN271" s="227" t="str">
        <f t="shared" si="229"/>
        <v/>
      </c>
      <c r="EO271" s="227" t="str">
        <f t="shared" si="262"/>
        <v/>
      </c>
      <c r="EQ271" s="227" t="str">
        <f t="shared" si="263"/>
        <v/>
      </c>
      <c r="ER271" s="227" t="str">
        <f t="shared" si="230"/>
        <v/>
      </c>
      <c r="ES271" s="227" t="str">
        <f t="shared" si="264"/>
        <v/>
      </c>
    </row>
    <row r="272" spans="7:149" x14ac:dyDescent="0.25">
      <c r="G272" s="52"/>
      <c r="H272" s="52"/>
      <c r="I272" s="224" t="str">
        <f t="shared" si="231"/>
        <v/>
      </c>
      <c r="J272" s="224" t="str">
        <f t="shared" si="232"/>
        <v/>
      </c>
      <c r="K272" s="52"/>
      <c r="L272" s="224" t="str">
        <f>IF(P272="","",IF(ISNUMBER(MATCH(P272,$P$6:P271,0)),"",Y272))</f>
        <v/>
      </c>
      <c r="M272" s="224" t="str">
        <f>IF(Q272="","",IF(ISNUMBER(MATCH(Q272,$Q$6:Q271,0)),"",Y272))</f>
        <v/>
      </c>
      <c r="N272" s="224" t="str">
        <f>IF(R272="","",IF(ISNUMBER(MATCH(R272,$R$6:R271,0)),"",Y272))</f>
        <v/>
      </c>
      <c r="O272" s="224" t="str">
        <f>IF(S272="","",IF(ISNUMBER(MATCH(S272,$S$6:S271,0)),"",Y272))</f>
        <v/>
      </c>
      <c r="P272" s="224" t="str">
        <f t="shared" si="233"/>
        <v/>
      </c>
      <c r="Q272" s="224" t="str">
        <f t="shared" si="234"/>
        <v/>
      </c>
      <c r="R272" s="224" t="str">
        <f t="shared" si="235"/>
        <v/>
      </c>
      <c r="S272" s="224" t="str">
        <f t="shared" si="236"/>
        <v/>
      </c>
      <c r="T272" s="175" t="str">
        <f t="shared" si="237"/>
        <v/>
      </c>
      <c r="U272" s="175" t="str">
        <f t="shared" si="238"/>
        <v/>
      </c>
      <c r="V272" s="175" t="str">
        <f t="shared" si="239"/>
        <v/>
      </c>
      <c r="W272" s="175" t="str">
        <f t="shared" si="240"/>
        <v/>
      </c>
      <c r="X272" s="52"/>
      <c r="Y272" s="248"/>
      <c r="Z272" s="186"/>
      <c r="AA272" s="187"/>
      <c r="AB272" s="187"/>
      <c r="AC272" s="187"/>
      <c r="AD272" s="187"/>
      <c r="AE272" s="187"/>
      <c r="AF272" s="187"/>
      <c r="AG272" s="187"/>
      <c r="AH272" s="187"/>
      <c r="AI272" s="187"/>
      <c r="AJ272" s="187"/>
      <c r="AK272" s="187"/>
      <c r="AL272" s="187"/>
      <c r="AM272" s="187"/>
      <c r="AN272" s="187"/>
      <c r="AO272" s="187"/>
      <c r="AP272" s="187"/>
      <c r="AQ272" s="187"/>
      <c r="AR272" s="187"/>
      <c r="AS272" s="187"/>
      <c r="AT272" s="187"/>
      <c r="AU272" s="187"/>
      <c r="AV272" s="187"/>
      <c r="AW272" s="187"/>
      <c r="AX272" s="187"/>
      <c r="AY272" s="187"/>
      <c r="AZ272" s="187"/>
      <c r="BA272" s="187"/>
      <c r="BB272" s="187"/>
      <c r="BC272" s="187"/>
      <c r="BD272" s="187"/>
      <c r="BE272" s="187"/>
      <c r="BF272" s="187"/>
      <c r="BG272" s="187"/>
      <c r="BH272" s="187"/>
      <c r="BI272" s="187"/>
      <c r="BJ272" s="187"/>
      <c r="BK272" s="187"/>
      <c r="BL272" s="187"/>
      <c r="BM272" s="187"/>
      <c r="BN272" s="187"/>
      <c r="BO272" s="187"/>
      <c r="BP272" s="187"/>
      <c r="BQ272" s="187"/>
      <c r="BR272" s="187"/>
      <c r="BS272" s="187"/>
      <c r="BT272" s="187"/>
      <c r="BU272" s="187"/>
      <c r="BV272" s="187"/>
      <c r="BW272" s="187"/>
      <c r="BX272" s="187"/>
      <c r="BY272" s="227"/>
      <c r="BZ272" s="227"/>
      <c r="CA272" s="227"/>
      <c r="CB272" s="227"/>
      <c r="CC272" s="227"/>
      <c r="CD272" s="224"/>
      <c r="CE272" s="224"/>
      <c r="CF272" s="224"/>
      <c r="CG272" s="224"/>
      <c r="CH272" s="224"/>
      <c r="CJ272" s="252" t="str">
        <f t="shared" si="241"/>
        <v/>
      </c>
      <c r="CK272" s="253" t="str">
        <f>IF(CL272="","",IF(ISNUMBER(MATCH(CL272,$CL$6:CL271,0)),"",CJ272))</f>
        <v/>
      </c>
      <c r="CL272" s="181" t="str">
        <f t="shared" si="242"/>
        <v/>
      </c>
      <c r="CM272" s="175" t="str">
        <f t="shared" si="243"/>
        <v/>
      </c>
      <c r="CN272" s="175" t="str">
        <f t="shared" si="244"/>
        <v/>
      </c>
      <c r="CO272" s="175" t="str">
        <f t="shared" si="245"/>
        <v/>
      </c>
      <c r="CP272" s="59"/>
      <c r="CQ272" s="60"/>
      <c r="CR272" s="181" t="str">
        <f>IF(CS272="","",IF(ISNUMBER(MATCH(CS272,$CS$6:CS271,0)),"",CJ272))</f>
        <v/>
      </c>
      <c r="CS272" s="181" t="str">
        <f t="shared" si="223"/>
        <v/>
      </c>
      <c r="CT272" s="177" t="str">
        <f t="shared" si="246"/>
        <v/>
      </c>
      <c r="CU272" s="177" t="str">
        <f t="shared" si="247"/>
        <v/>
      </c>
      <c r="CV272" s="256" t="str">
        <f>IF(CW272="","",IF(ISNUMBER(MATCH(CW272,$CW$6:CW271,0)),"",CJ272))</f>
        <v/>
      </c>
      <c r="CW272" s="181" t="str">
        <f t="shared" si="224"/>
        <v/>
      </c>
      <c r="CX272" s="178" t="str">
        <f t="shared" si="248"/>
        <v/>
      </c>
      <c r="CY272" s="178" t="str">
        <f t="shared" si="249"/>
        <v/>
      </c>
      <c r="CZ272" s="184" t="str">
        <f t="shared" si="250"/>
        <v/>
      </c>
      <c r="DA272" s="68"/>
      <c r="DB272" s="69"/>
      <c r="DC272" s="181" t="str">
        <f>IF(DE272="","",IF(ISNUMBER(MATCH(DE272,$DE$6:DE271,0)),"",CJ272))</f>
        <v/>
      </c>
      <c r="DD272" s="181" t="str">
        <f t="shared" si="265"/>
        <v/>
      </c>
      <c r="DE272" s="181" t="str">
        <f t="shared" si="265"/>
        <v/>
      </c>
      <c r="DF272" s="177" t="str">
        <f t="shared" si="251"/>
        <v/>
      </c>
      <c r="DG272" s="185" t="str">
        <f t="shared" si="252"/>
        <v/>
      </c>
      <c r="DH272" s="77"/>
      <c r="DI272" s="69"/>
      <c r="DJ272" s="181" t="str">
        <f>IF(DL272="","",IF(ISNUMBER(MATCH(DL272,$DL$6:DL271,0)),"",CJ272))</f>
        <v/>
      </c>
      <c r="DK272" s="181" t="str">
        <f t="shared" si="266"/>
        <v/>
      </c>
      <c r="DL272" s="181" t="str">
        <f t="shared" si="266"/>
        <v/>
      </c>
      <c r="DM272" s="177" t="str">
        <f t="shared" si="253"/>
        <v/>
      </c>
      <c r="DN272" s="177" t="str">
        <f t="shared" si="254"/>
        <v/>
      </c>
      <c r="DO272" s="181" t="str">
        <f t="shared" si="225"/>
        <v/>
      </c>
      <c r="DP272" s="51"/>
      <c r="DQ272" s="51"/>
      <c r="DR272" s="51"/>
      <c r="EA272" s="227">
        <f t="shared" si="255"/>
        <v>0</v>
      </c>
      <c r="EB272" s="227">
        <f t="shared" si="226"/>
        <v>1</v>
      </c>
      <c r="EC272" s="227">
        <f t="shared" si="256"/>
        <v>1900</v>
      </c>
      <c r="EE272" s="227" t="str">
        <f t="shared" si="257"/>
        <v/>
      </c>
      <c r="EF272" s="227" t="str">
        <f t="shared" si="227"/>
        <v/>
      </c>
      <c r="EG272" s="227" t="str">
        <f t="shared" si="258"/>
        <v/>
      </c>
      <c r="EI272" s="227" t="str">
        <f t="shared" si="259"/>
        <v/>
      </c>
      <c r="EJ272" s="227" t="str">
        <f t="shared" si="228"/>
        <v/>
      </c>
      <c r="EK272" s="227" t="str">
        <f t="shared" si="260"/>
        <v/>
      </c>
      <c r="EM272" s="227" t="str">
        <f t="shared" si="261"/>
        <v/>
      </c>
      <c r="EN272" s="227" t="str">
        <f t="shared" si="229"/>
        <v/>
      </c>
      <c r="EO272" s="227" t="str">
        <f t="shared" si="262"/>
        <v/>
      </c>
      <c r="EQ272" s="227" t="str">
        <f t="shared" si="263"/>
        <v/>
      </c>
      <c r="ER272" s="227" t="str">
        <f t="shared" si="230"/>
        <v/>
      </c>
      <c r="ES272" s="227" t="str">
        <f t="shared" si="264"/>
        <v/>
      </c>
    </row>
    <row r="273" spans="7:149" x14ac:dyDescent="0.25">
      <c r="G273" s="52"/>
      <c r="H273" s="52"/>
      <c r="I273" s="224" t="str">
        <f t="shared" si="231"/>
        <v/>
      </c>
      <c r="J273" s="224" t="str">
        <f t="shared" si="232"/>
        <v/>
      </c>
      <c r="K273" s="52"/>
      <c r="L273" s="224" t="str">
        <f>IF(P273="","",IF(ISNUMBER(MATCH(P273,$P$6:P272,0)),"",Y273))</f>
        <v/>
      </c>
      <c r="M273" s="224" t="str">
        <f>IF(Q273="","",IF(ISNUMBER(MATCH(Q273,$Q$6:Q272,0)),"",Y273))</f>
        <v/>
      </c>
      <c r="N273" s="224" t="str">
        <f>IF(R273="","",IF(ISNUMBER(MATCH(R273,$R$6:R272,0)),"",Y273))</f>
        <v/>
      </c>
      <c r="O273" s="224" t="str">
        <f>IF(S273="","",IF(ISNUMBER(MATCH(S273,$S$6:S272,0)),"",Y273))</f>
        <v/>
      </c>
      <c r="P273" s="224" t="str">
        <f t="shared" si="233"/>
        <v/>
      </c>
      <c r="Q273" s="224" t="str">
        <f t="shared" si="234"/>
        <v/>
      </c>
      <c r="R273" s="224" t="str">
        <f t="shared" si="235"/>
        <v/>
      </c>
      <c r="S273" s="224" t="str">
        <f t="shared" si="236"/>
        <v/>
      </c>
      <c r="T273" s="175" t="str">
        <f t="shared" si="237"/>
        <v/>
      </c>
      <c r="U273" s="175" t="str">
        <f t="shared" si="238"/>
        <v/>
      </c>
      <c r="V273" s="175" t="str">
        <f t="shared" si="239"/>
        <v/>
      </c>
      <c r="W273" s="175" t="str">
        <f t="shared" si="240"/>
        <v/>
      </c>
      <c r="X273" s="52"/>
      <c r="Y273" s="248"/>
      <c r="Z273" s="186"/>
      <c r="AA273" s="187"/>
      <c r="AB273" s="187"/>
      <c r="AC273" s="187"/>
      <c r="AD273" s="187"/>
      <c r="AE273" s="187"/>
      <c r="AF273" s="187"/>
      <c r="AG273" s="187"/>
      <c r="AH273" s="187"/>
      <c r="AI273" s="187"/>
      <c r="AJ273" s="187"/>
      <c r="AK273" s="187"/>
      <c r="AL273" s="187"/>
      <c r="AM273" s="187"/>
      <c r="AN273" s="187"/>
      <c r="AO273" s="187"/>
      <c r="AP273" s="187"/>
      <c r="AQ273" s="187"/>
      <c r="AR273" s="187"/>
      <c r="AS273" s="187"/>
      <c r="AT273" s="187"/>
      <c r="AU273" s="187"/>
      <c r="AV273" s="187"/>
      <c r="AW273" s="187"/>
      <c r="AX273" s="187"/>
      <c r="AY273" s="187"/>
      <c r="AZ273" s="187"/>
      <c r="BA273" s="187"/>
      <c r="BB273" s="187"/>
      <c r="BC273" s="187"/>
      <c r="BD273" s="187"/>
      <c r="BE273" s="187"/>
      <c r="BF273" s="187"/>
      <c r="BG273" s="187"/>
      <c r="BH273" s="187"/>
      <c r="BI273" s="187"/>
      <c r="BJ273" s="187"/>
      <c r="BK273" s="187"/>
      <c r="BL273" s="187"/>
      <c r="BM273" s="187"/>
      <c r="BN273" s="187"/>
      <c r="BO273" s="187"/>
      <c r="BP273" s="187"/>
      <c r="BQ273" s="187"/>
      <c r="BR273" s="187"/>
      <c r="BS273" s="187"/>
      <c r="BT273" s="187"/>
      <c r="BU273" s="187"/>
      <c r="BV273" s="187"/>
      <c r="BW273" s="187"/>
      <c r="BX273" s="187"/>
      <c r="BY273" s="227"/>
      <c r="BZ273" s="227"/>
      <c r="CA273" s="227"/>
      <c r="CB273" s="227"/>
      <c r="CC273" s="227"/>
      <c r="CD273" s="224"/>
      <c r="CE273" s="224"/>
      <c r="CF273" s="224"/>
      <c r="CG273" s="224"/>
      <c r="CH273" s="224"/>
      <c r="CJ273" s="252" t="str">
        <f t="shared" si="241"/>
        <v/>
      </c>
      <c r="CK273" s="253" t="str">
        <f>IF(CL273="","",IF(ISNUMBER(MATCH(CL273,$CL$6:CL272,0)),"",CJ273))</f>
        <v/>
      </c>
      <c r="CL273" s="181" t="str">
        <f t="shared" si="242"/>
        <v/>
      </c>
      <c r="CM273" s="175" t="str">
        <f t="shared" si="243"/>
        <v/>
      </c>
      <c r="CN273" s="175" t="str">
        <f t="shared" si="244"/>
        <v/>
      </c>
      <c r="CO273" s="175" t="str">
        <f t="shared" si="245"/>
        <v/>
      </c>
      <c r="CP273" s="59"/>
      <c r="CQ273" s="60"/>
      <c r="CR273" s="181" t="str">
        <f>IF(CS273="","",IF(ISNUMBER(MATCH(CS273,$CS$6:CS272,0)),"",CJ273))</f>
        <v/>
      </c>
      <c r="CS273" s="181" t="str">
        <f t="shared" si="223"/>
        <v/>
      </c>
      <c r="CT273" s="177" t="str">
        <f t="shared" si="246"/>
        <v/>
      </c>
      <c r="CU273" s="177" t="str">
        <f t="shared" si="247"/>
        <v/>
      </c>
      <c r="CV273" s="256" t="str">
        <f>IF(CW273="","",IF(ISNUMBER(MATCH(CW273,$CW$6:CW272,0)),"",CJ273))</f>
        <v/>
      </c>
      <c r="CW273" s="181" t="str">
        <f t="shared" si="224"/>
        <v/>
      </c>
      <c r="CX273" s="178" t="str">
        <f t="shared" si="248"/>
        <v/>
      </c>
      <c r="CY273" s="178" t="str">
        <f t="shared" si="249"/>
        <v/>
      </c>
      <c r="CZ273" s="184" t="str">
        <f t="shared" si="250"/>
        <v/>
      </c>
      <c r="DA273" s="68"/>
      <c r="DB273" s="69"/>
      <c r="DC273" s="181" t="str">
        <f>IF(DE273="","",IF(ISNUMBER(MATCH(DE273,$DE$6:DE272,0)),"",CJ273))</f>
        <v/>
      </c>
      <c r="DD273" s="181" t="str">
        <f t="shared" si="265"/>
        <v/>
      </c>
      <c r="DE273" s="181" t="str">
        <f t="shared" si="265"/>
        <v/>
      </c>
      <c r="DF273" s="177" t="str">
        <f t="shared" si="251"/>
        <v/>
      </c>
      <c r="DG273" s="185" t="str">
        <f t="shared" si="252"/>
        <v/>
      </c>
      <c r="DH273" s="77"/>
      <c r="DI273" s="69"/>
      <c r="DJ273" s="181" t="str">
        <f>IF(DL273="","",IF(ISNUMBER(MATCH(DL273,$DL$6:DL272,0)),"",CJ273))</f>
        <v/>
      </c>
      <c r="DK273" s="181" t="str">
        <f t="shared" si="266"/>
        <v/>
      </c>
      <c r="DL273" s="181" t="str">
        <f t="shared" si="266"/>
        <v/>
      </c>
      <c r="DM273" s="177" t="str">
        <f t="shared" si="253"/>
        <v/>
      </c>
      <c r="DN273" s="177" t="str">
        <f t="shared" si="254"/>
        <v/>
      </c>
      <c r="DO273" s="181" t="str">
        <f t="shared" si="225"/>
        <v/>
      </c>
      <c r="DP273" s="51"/>
      <c r="DQ273" s="51"/>
      <c r="DR273" s="51"/>
      <c r="EA273" s="227">
        <f t="shared" si="255"/>
        <v>0</v>
      </c>
      <c r="EB273" s="227">
        <f t="shared" si="226"/>
        <v>1</v>
      </c>
      <c r="EC273" s="227">
        <f t="shared" si="256"/>
        <v>1900</v>
      </c>
      <c r="EE273" s="227" t="str">
        <f t="shared" si="257"/>
        <v/>
      </c>
      <c r="EF273" s="227" t="str">
        <f t="shared" si="227"/>
        <v/>
      </c>
      <c r="EG273" s="227" t="str">
        <f t="shared" si="258"/>
        <v/>
      </c>
      <c r="EI273" s="227" t="str">
        <f t="shared" si="259"/>
        <v/>
      </c>
      <c r="EJ273" s="227" t="str">
        <f t="shared" si="228"/>
        <v/>
      </c>
      <c r="EK273" s="227" t="str">
        <f t="shared" si="260"/>
        <v/>
      </c>
      <c r="EM273" s="227" t="str">
        <f t="shared" si="261"/>
        <v/>
      </c>
      <c r="EN273" s="227" t="str">
        <f t="shared" si="229"/>
        <v/>
      </c>
      <c r="EO273" s="227" t="str">
        <f t="shared" si="262"/>
        <v/>
      </c>
      <c r="EQ273" s="227" t="str">
        <f t="shared" si="263"/>
        <v/>
      </c>
      <c r="ER273" s="227" t="str">
        <f t="shared" si="230"/>
        <v/>
      </c>
      <c r="ES273" s="227" t="str">
        <f t="shared" si="264"/>
        <v/>
      </c>
    </row>
    <row r="274" spans="7:149" x14ac:dyDescent="0.25">
      <c r="G274" s="52"/>
      <c r="H274" s="52"/>
      <c r="I274" s="224" t="str">
        <f t="shared" si="231"/>
        <v/>
      </c>
      <c r="J274" s="224" t="str">
        <f t="shared" si="232"/>
        <v/>
      </c>
      <c r="K274" s="52"/>
      <c r="L274" s="224" t="str">
        <f>IF(P274="","",IF(ISNUMBER(MATCH(P274,$P$6:P273,0)),"",Y274))</f>
        <v/>
      </c>
      <c r="M274" s="224" t="str">
        <f>IF(Q274="","",IF(ISNUMBER(MATCH(Q274,$Q$6:Q273,0)),"",Y274))</f>
        <v/>
      </c>
      <c r="N274" s="224" t="str">
        <f>IF(R274="","",IF(ISNUMBER(MATCH(R274,$R$6:R273,0)),"",Y274))</f>
        <v/>
      </c>
      <c r="O274" s="224" t="str">
        <f>IF(S274="","",IF(ISNUMBER(MATCH(S274,$S$6:S273,0)),"",Y274))</f>
        <v/>
      </c>
      <c r="P274" s="224" t="str">
        <f t="shared" si="233"/>
        <v/>
      </c>
      <c r="Q274" s="224" t="str">
        <f t="shared" si="234"/>
        <v/>
      </c>
      <c r="R274" s="224" t="str">
        <f t="shared" si="235"/>
        <v/>
      </c>
      <c r="S274" s="224" t="str">
        <f t="shared" si="236"/>
        <v/>
      </c>
      <c r="T274" s="175" t="str">
        <f t="shared" si="237"/>
        <v/>
      </c>
      <c r="U274" s="175" t="str">
        <f t="shared" si="238"/>
        <v/>
      </c>
      <c r="V274" s="175" t="str">
        <f t="shared" si="239"/>
        <v/>
      </c>
      <c r="W274" s="175" t="str">
        <f t="shared" si="240"/>
        <v/>
      </c>
      <c r="X274" s="52"/>
      <c r="Y274" s="248"/>
      <c r="Z274" s="186"/>
      <c r="AA274" s="187"/>
      <c r="AB274" s="187"/>
      <c r="AC274" s="187"/>
      <c r="AD274" s="187"/>
      <c r="AE274" s="187"/>
      <c r="AF274" s="187"/>
      <c r="AG274" s="187"/>
      <c r="AH274" s="187"/>
      <c r="AI274" s="187"/>
      <c r="AJ274" s="187"/>
      <c r="AK274" s="187"/>
      <c r="AL274" s="187"/>
      <c r="AM274" s="187"/>
      <c r="AN274" s="187"/>
      <c r="AO274" s="187"/>
      <c r="AP274" s="187"/>
      <c r="AQ274" s="187"/>
      <c r="AR274" s="187"/>
      <c r="AS274" s="187"/>
      <c r="AT274" s="187"/>
      <c r="AU274" s="187"/>
      <c r="AV274" s="187"/>
      <c r="AW274" s="187"/>
      <c r="AX274" s="187"/>
      <c r="AY274" s="187"/>
      <c r="AZ274" s="187"/>
      <c r="BA274" s="187"/>
      <c r="BB274" s="187"/>
      <c r="BC274" s="187"/>
      <c r="BD274" s="187"/>
      <c r="BE274" s="187"/>
      <c r="BF274" s="187"/>
      <c r="BG274" s="187"/>
      <c r="BH274" s="187"/>
      <c r="BI274" s="187"/>
      <c r="BJ274" s="187"/>
      <c r="BK274" s="187"/>
      <c r="BL274" s="187"/>
      <c r="BM274" s="187"/>
      <c r="BN274" s="187"/>
      <c r="BO274" s="187"/>
      <c r="BP274" s="187"/>
      <c r="BQ274" s="187"/>
      <c r="BR274" s="187"/>
      <c r="BS274" s="187"/>
      <c r="BT274" s="187"/>
      <c r="BU274" s="187"/>
      <c r="BV274" s="187"/>
      <c r="BW274" s="187"/>
      <c r="BX274" s="187"/>
      <c r="BY274" s="227"/>
      <c r="BZ274" s="227"/>
      <c r="CA274" s="227"/>
      <c r="CB274" s="227"/>
      <c r="CC274" s="227"/>
      <c r="CD274" s="224"/>
      <c r="CE274" s="224"/>
      <c r="CF274" s="224"/>
      <c r="CG274" s="224"/>
      <c r="CH274" s="224"/>
      <c r="CJ274" s="252" t="str">
        <f t="shared" si="241"/>
        <v/>
      </c>
      <c r="CK274" s="253" t="str">
        <f>IF(CL274="","",IF(ISNUMBER(MATCH(CL274,$CL$6:CL273,0)),"",CJ274))</f>
        <v/>
      </c>
      <c r="CL274" s="181" t="str">
        <f t="shared" si="242"/>
        <v/>
      </c>
      <c r="CM274" s="175" t="str">
        <f t="shared" si="243"/>
        <v/>
      </c>
      <c r="CN274" s="175" t="str">
        <f t="shared" si="244"/>
        <v/>
      </c>
      <c r="CO274" s="175" t="str">
        <f t="shared" si="245"/>
        <v/>
      </c>
      <c r="CP274" s="59"/>
      <c r="CQ274" s="60"/>
      <c r="CR274" s="181" t="str">
        <f>IF(CS274="","",IF(ISNUMBER(MATCH(CS274,$CS$6:CS273,0)),"",CJ274))</f>
        <v/>
      </c>
      <c r="CS274" s="181" t="str">
        <f t="shared" si="223"/>
        <v/>
      </c>
      <c r="CT274" s="177" t="str">
        <f t="shared" si="246"/>
        <v/>
      </c>
      <c r="CU274" s="177" t="str">
        <f t="shared" si="247"/>
        <v/>
      </c>
      <c r="CV274" s="256" t="str">
        <f>IF(CW274="","",IF(ISNUMBER(MATCH(CW274,$CW$6:CW273,0)),"",CJ274))</f>
        <v/>
      </c>
      <c r="CW274" s="181" t="str">
        <f t="shared" si="224"/>
        <v/>
      </c>
      <c r="CX274" s="178" t="str">
        <f t="shared" si="248"/>
        <v/>
      </c>
      <c r="CY274" s="178" t="str">
        <f t="shared" si="249"/>
        <v/>
      </c>
      <c r="CZ274" s="184" t="str">
        <f t="shared" si="250"/>
        <v/>
      </c>
      <c r="DA274" s="68"/>
      <c r="DB274" s="69"/>
      <c r="DC274" s="181" t="str">
        <f>IF(DE274="","",IF(ISNUMBER(MATCH(DE274,$DE$6:DE273,0)),"",CJ274))</f>
        <v/>
      </c>
      <c r="DD274" s="181" t="str">
        <f t="shared" si="265"/>
        <v/>
      </c>
      <c r="DE274" s="181" t="str">
        <f t="shared" si="265"/>
        <v/>
      </c>
      <c r="DF274" s="177" t="str">
        <f t="shared" si="251"/>
        <v/>
      </c>
      <c r="DG274" s="185" t="str">
        <f t="shared" si="252"/>
        <v/>
      </c>
      <c r="DH274" s="77"/>
      <c r="DI274" s="69"/>
      <c r="DJ274" s="181" t="str">
        <f>IF(DL274="","",IF(ISNUMBER(MATCH(DL274,$DL$6:DL273,0)),"",CJ274))</f>
        <v/>
      </c>
      <c r="DK274" s="181" t="str">
        <f t="shared" si="266"/>
        <v/>
      </c>
      <c r="DL274" s="181" t="str">
        <f t="shared" si="266"/>
        <v/>
      </c>
      <c r="DM274" s="177" t="str">
        <f t="shared" si="253"/>
        <v/>
      </c>
      <c r="DN274" s="177" t="str">
        <f t="shared" si="254"/>
        <v/>
      </c>
      <c r="DO274" s="181" t="str">
        <f t="shared" si="225"/>
        <v/>
      </c>
      <c r="DP274" s="51"/>
      <c r="DQ274" s="51"/>
      <c r="DR274" s="51"/>
      <c r="EA274" s="227">
        <f t="shared" si="255"/>
        <v>0</v>
      </c>
      <c r="EB274" s="227">
        <f t="shared" si="226"/>
        <v>1</v>
      </c>
      <c r="EC274" s="227">
        <f t="shared" si="256"/>
        <v>1900</v>
      </c>
      <c r="EE274" s="227" t="str">
        <f t="shared" si="257"/>
        <v/>
      </c>
      <c r="EF274" s="227" t="str">
        <f t="shared" si="227"/>
        <v/>
      </c>
      <c r="EG274" s="227" t="str">
        <f t="shared" si="258"/>
        <v/>
      </c>
      <c r="EI274" s="227" t="str">
        <f t="shared" si="259"/>
        <v/>
      </c>
      <c r="EJ274" s="227" t="str">
        <f t="shared" si="228"/>
        <v/>
      </c>
      <c r="EK274" s="227" t="str">
        <f t="shared" si="260"/>
        <v/>
      </c>
      <c r="EM274" s="227" t="str">
        <f t="shared" si="261"/>
        <v/>
      </c>
      <c r="EN274" s="227" t="str">
        <f t="shared" si="229"/>
        <v/>
      </c>
      <c r="EO274" s="227" t="str">
        <f t="shared" si="262"/>
        <v/>
      </c>
      <c r="EQ274" s="227" t="str">
        <f t="shared" si="263"/>
        <v/>
      </c>
      <c r="ER274" s="227" t="str">
        <f t="shared" si="230"/>
        <v/>
      </c>
      <c r="ES274" s="227" t="str">
        <f t="shared" si="264"/>
        <v/>
      </c>
    </row>
    <row r="275" spans="7:149" x14ac:dyDescent="0.25">
      <c r="G275" s="52"/>
      <c r="H275" s="52"/>
      <c r="I275" s="224" t="str">
        <f t="shared" si="231"/>
        <v/>
      </c>
      <c r="J275" s="224" t="str">
        <f t="shared" si="232"/>
        <v/>
      </c>
      <c r="K275" s="52"/>
      <c r="L275" s="224" t="str">
        <f>IF(P275="","",IF(ISNUMBER(MATCH(P275,$P$6:P274,0)),"",Y275))</f>
        <v/>
      </c>
      <c r="M275" s="224" t="str">
        <f>IF(Q275="","",IF(ISNUMBER(MATCH(Q275,$Q$6:Q274,0)),"",Y275))</f>
        <v/>
      </c>
      <c r="N275" s="224" t="str">
        <f>IF(R275="","",IF(ISNUMBER(MATCH(R275,$R$6:R274,0)),"",Y275))</f>
        <v/>
      </c>
      <c r="O275" s="224" t="str">
        <f>IF(S275="","",IF(ISNUMBER(MATCH(S275,$S$6:S274,0)),"",Y275))</f>
        <v/>
      </c>
      <c r="P275" s="224" t="str">
        <f t="shared" si="233"/>
        <v/>
      </c>
      <c r="Q275" s="224" t="str">
        <f t="shared" si="234"/>
        <v/>
      </c>
      <c r="R275" s="224" t="str">
        <f t="shared" si="235"/>
        <v/>
      </c>
      <c r="S275" s="224" t="str">
        <f t="shared" si="236"/>
        <v/>
      </c>
      <c r="T275" s="175" t="str">
        <f t="shared" si="237"/>
        <v/>
      </c>
      <c r="U275" s="175" t="str">
        <f t="shared" si="238"/>
        <v/>
      </c>
      <c r="V275" s="175" t="str">
        <f t="shared" si="239"/>
        <v/>
      </c>
      <c r="W275" s="175" t="str">
        <f t="shared" si="240"/>
        <v/>
      </c>
      <c r="X275" s="52"/>
      <c r="Y275" s="248"/>
      <c r="Z275" s="186"/>
      <c r="AA275" s="187"/>
      <c r="AB275" s="187"/>
      <c r="AC275" s="187"/>
      <c r="AD275" s="187"/>
      <c r="AE275" s="187"/>
      <c r="AF275" s="187"/>
      <c r="AG275" s="187"/>
      <c r="AH275" s="187"/>
      <c r="AI275" s="187"/>
      <c r="AJ275" s="187"/>
      <c r="AK275" s="187"/>
      <c r="AL275" s="187"/>
      <c r="AM275" s="187"/>
      <c r="AN275" s="187"/>
      <c r="AO275" s="187"/>
      <c r="AP275" s="187"/>
      <c r="AQ275" s="187"/>
      <c r="AR275" s="187"/>
      <c r="AS275" s="187"/>
      <c r="AT275" s="187"/>
      <c r="AU275" s="187"/>
      <c r="AV275" s="187"/>
      <c r="AW275" s="187"/>
      <c r="AX275" s="187"/>
      <c r="AY275" s="187"/>
      <c r="AZ275" s="187"/>
      <c r="BA275" s="187"/>
      <c r="BB275" s="187"/>
      <c r="BC275" s="187"/>
      <c r="BD275" s="187"/>
      <c r="BE275" s="187"/>
      <c r="BF275" s="187"/>
      <c r="BG275" s="187"/>
      <c r="BH275" s="187"/>
      <c r="BI275" s="187"/>
      <c r="BJ275" s="187"/>
      <c r="BK275" s="187"/>
      <c r="BL275" s="187"/>
      <c r="BM275" s="187"/>
      <c r="BN275" s="187"/>
      <c r="BO275" s="187"/>
      <c r="BP275" s="187"/>
      <c r="BQ275" s="187"/>
      <c r="BR275" s="187"/>
      <c r="BS275" s="187"/>
      <c r="BT275" s="187"/>
      <c r="BU275" s="187"/>
      <c r="BV275" s="187"/>
      <c r="BW275" s="187"/>
      <c r="BX275" s="187"/>
      <c r="BY275" s="227"/>
      <c r="BZ275" s="227"/>
      <c r="CA275" s="227"/>
      <c r="CB275" s="227"/>
      <c r="CC275" s="227"/>
      <c r="CD275" s="224"/>
      <c r="CE275" s="224"/>
      <c r="CF275" s="224"/>
      <c r="CG275" s="224"/>
      <c r="CH275" s="224"/>
      <c r="CJ275" s="252" t="str">
        <f t="shared" si="241"/>
        <v/>
      </c>
      <c r="CK275" s="253" t="str">
        <f>IF(CL275="","",IF(ISNUMBER(MATCH(CL275,$CL$6:CL274,0)),"",CJ275))</f>
        <v/>
      </c>
      <c r="CL275" s="181" t="str">
        <f t="shared" si="242"/>
        <v/>
      </c>
      <c r="CM275" s="175" t="str">
        <f t="shared" si="243"/>
        <v/>
      </c>
      <c r="CN275" s="175" t="str">
        <f t="shared" si="244"/>
        <v/>
      </c>
      <c r="CO275" s="175" t="str">
        <f t="shared" si="245"/>
        <v/>
      </c>
      <c r="CP275" s="59"/>
      <c r="CQ275" s="60"/>
      <c r="CR275" s="181" t="str">
        <f>IF(CS275="","",IF(ISNUMBER(MATCH(CS275,$CS$6:CS274,0)),"",CJ275))</f>
        <v/>
      </c>
      <c r="CS275" s="181" t="str">
        <f t="shared" si="223"/>
        <v/>
      </c>
      <c r="CT275" s="177" t="str">
        <f t="shared" si="246"/>
        <v/>
      </c>
      <c r="CU275" s="177" t="str">
        <f t="shared" si="247"/>
        <v/>
      </c>
      <c r="CV275" s="256" t="str">
        <f>IF(CW275="","",IF(ISNUMBER(MATCH(CW275,$CW$6:CW274,0)),"",CJ275))</f>
        <v/>
      </c>
      <c r="CW275" s="181" t="str">
        <f t="shared" si="224"/>
        <v/>
      </c>
      <c r="CX275" s="178" t="str">
        <f t="shared" si="248"/>
        <v/>
      </c>
      <c r="CY275" s="178" t="str">
        <f t="shared" si="249"/>
        <v/>
      </c>
      <c r="CZ275" s="184" t="str">
        <f t="shared" si="250"/>
        <v/>
      </c>
      <c r="DA275" s="68"/>
      <c r="DB275" s="69"/>
      <c r="DC275" s="181" t="str">
        <f>IF(DE275="","",IF(ISNUMBER(MATCH(DE275,$DE$6:DE274,0)),"",CJ275))</f>
        <v/>
      </c>
      <c r="DD275" s="181" t="str">
        <f t="shared" si="265"/>
        <v/>
      </c>
      <c r="DE275" s="181" t="str">
        <f t="shared" si="265"/>
        <v/>
      </c>
      <c r="DF275" s="177" t="str">
        <f t="shared" si="251"/>
        <v/>
      </c>
      <c r="DG275" s="185" t="str">
        <f t="shared" si="252"/>
        <v/>
      </c>
      <c r="DH275" s="77"/>
      <c r="DI275" s="69"/>
      <c r="DJ275" s="181" t="str">
        <f>IF(DL275="","",IF(ISNUMBER(MATCH(DL275,$DL$6:DL274,0)),"",CJ275))</f>
        <v/>
      </c>
      <c r="DK275" s="181" t="str">
        <f t="shared" si="266"/>
        <v/>
      </c>
      <c r="DL275" s="181" t="str">
        <f t="shared" si="266"/>
        <v/>
      </c>
      <c r="DM275" s="177" t="str">
        <f t="shared" si="253"/>
        <v/>
      </c>
      <c r="DN275" s="177" t="str">
        <f t="shared" si="254"/>
        <v/>
      </c>
      <c r="DO275" s="181" t="str">
        <f t="shared" si="225"/>
        <v/>
      </c>
      <c r="DP275" s="51"/>
      <c r="DQ275" s="51"/>
      <c r="DR275" s="51"/>
      <c r="EA275" s="227">
        <f t="shared" si="255"/>
        <v>0</v>
      </c>
      <c r="EB275" s="227">
        <f t="shared" si="226"/>
        <v>1</v>
      </c>
      <c r="EC275" s="227">
        <f t="shared" si="256"/>
        <v>1900</v>
      </c>
      <c r="EE275" s="227" t="str">
        <f t="shared" si="257"/>
        <v/>
      </c>
      <c r="EF275" s="227" t="str">
        <f t="shared" si="227"/>
        <v/>
      </c>
      <c r="EG275" s="227" t="str">
        <f t="shared" si="258"/>
        <v/>
      </c>
      <c r="EI275" s="227" t="str">
        <f t="shared" si="259"/>
        <v/>
      </c>
      <c r="EJ275" s="227" t="str">
        <f t="shared" si="228"/>
        <v/>
      </c>
      <c r="EK275" s="227" t="str">
        <f t="shared" si="260"/>
        <v/>
      </c>
      <c r="EM275" s="227" t="str">
        <f t="shared" si="261"/>
        <v/>
      </c>
      <c r="EN275" s="227" t="str">
        <f t="shared" si="229"/>
        <v/>
      </c>
      <c r="EO275" s="227" t="str">
        <f t="shared" si="262"/>
        <v/>
      </c>
      <c r="EQ275" s="227" t="str">
        <f t="shared" si="263"/>
        <v/>
      </c>
      <c r="ER275" s="227" t="str">
        <f t="shared" si="230"/>
        <v/>
      </c>
      <c r="ES275" s="227" t="str">
        <f t="shared" si="264"/>
        <v/>
      </c>
    </row>
    <row r="276" spans="7:149" x14ac:dyDescent="0.25">
      <c r="G276" s="52"/>
      <c r="H276" s="52"/>
      <c r="I276" s="224" t="str">
        <f t="shared" si="231"/>
        <v/>
      </c>
      <c r="J276" s="224" t="str">
        <f t="shared" si="232"/>
        <v/>
      </c>
      <c r="K276" s="52"/>
      <c r="L276" s="224" t="str">
        <f>IF(P276="","",IF(ISNUMBER(MATCH(P276,$P$6:P275,0)),"",Y276))</f>
        <v/>
      </c>
      <c r="M276" s="224" t="str">
        <f>IF(Q276="","",IF(ISNUMBER(MATCH(Q276,$Q$6:Q275,0)),"",Y276))</f>
        <v/>
      </c>
      <c r="N276" s="224" t="str">
        <f>IF(R276="","",IF(ISNUMBER(MATCH(R276,$R$6:R275,0)),"",Y276))</f>
        <v/>
      </c>
      <c r="O276" s="224" t="str">
        <f>IF(S276="","",IF(ISNUMBER(MATCH(S276,$S$6:S275,0)),"",Y276))</f>
        <v/>
      </c>
      <c r="P276" s="224" t="str">
        <f t="shared" si="233"/>
        <v/>
      </c>
      <c r="Q276" s="224" t="str">
        <f t="shared" si="234"/>
        <v/>
      </c>
      <c r="R276" s="224" t="str">
        <f t="shared" si="235"/>
        <v/>
      </c>
      <c r="S276" s="224" t="str">
        <f t="shared" si="236"/>
        <v/>
      </c>
      <c r="T276" s="175" t="str">
        <f t="shared" si="237"/>
        <v/>
      </c>
      <c r="U276" s="175" t="str">
        <f t="shared" si="238"/>
        <v/>
      </c>
      <c r="V276" s="175" t="str">
        <f t="shared" si="239"/>
        <v/>
      </c>
      <c r="W276" s="175" t="str">
        <f t="shared" si="240"/>
        <v/>
      </c>
      <c r="X276" s="52"/>
      <c r="Y276" s="248"/>
      <c r="Z276" s="186"/>
      <c r="AA276" s="187"/>
      <c r="AB276" s="187"/>
      <c r="AC276" s="187"/>
      <c r="AD276" s="187"/>
      <c r="AE276" s="187"/>
      <c r="AF276" s="187"/>
      <c r="AG276" s="187"/>
      <c r="AH276" s="187"/>
      <c r="AI276" s="187"/>
      <c r="AJ276" s="187"/>
      <c r="AK276" s="187"/>
      <c r="AL276" s="187"/>
      <c r="AM276" s="187"/>
      <c r="AN276" s="187"/>
      <c r="AO276" s="187"/>
      <c r="AP276" s="187"/>
      <c r="AQ276" s="187"/>
      <c r="AR276" s="187"/>
      <c r="AS276" s="187"/>
      <c r="AT276" s="187"/>
      <c r="AU276" s="187"/>
      <c r="AV276" s="187"/>
      <c r="AW276" s="187"/>
      <c r="AX276" s="187"/>
      <c r="AY276" s="187"/>
      <c r="AZ276" s="187"/>
      <c r="BA276" s="187"/>
      <c r="BB276" s="187"/>
      <c r="BC276" s="187"/>
      <c r="BD276" s="187"/>
      <c r="BE276" s="187"/>
      <c r="BF276" s="187"/>
      <c r="BG276" s="187"/>
      <c r="BH276" s="187"/>
      <c r="BI276" s="187"/>
      <c r="BJ276" s="187"/>
      <c r="BK276" s="187"/>
      <c r="BL276" s="187"/>
      <c r="BM276" s="187"/>
      <c r="BN276" s="187"/>
      <c r="BO276" s="187"/>
      <c r="BP276" s="187"/>
      <c r="BQ276" s="187"/>
      <c r="BR276" s="187"/>
      <c r="BS276" s="187"/>
      <c r="BT276" s="187"/>
      <c r="BU276" s="187"/>
      <c r="BV276" s="187"/>
      <c r="BW276" s="187"/>
      <c r="BX276" s="187"/>
      <c r="BY276" s="227"/>
      <c r="BZ276" s="227"/>
      <c r="CA276" s="227"/>
      <c r="CB276" s="227"/>
      <c r="CC276" s="227"/>
      <c r="CD276" s="224"/>
      <c r="CE276" s="224"/>
      <c r="CF276" s="224"/>
      <c r="CG276" s="224"/>
      <c r="CH276" s="224"/>
      <c r="CJ276" s="252" t="str">
        <f t="shared" si="241"/>
        <v/>
      </c>
      <c r="CK276" s="253" t="str">
        <f>IF(CL276="","",IF(ISNUMBER(MATCH(CL276,$CL$6:CL275,0)),"",CJ276))</f>
        <v/>
      </c>
      <c r="CL276" s="181" t="str">
        <f t="shared" si="242"/>
        <v/>
      </c>
      <c r="CM276" s="175" t="str">
        <f t="shared" si="243"/>
        <v/>
      </c>
      <c r="CN276" s="175" t="str">
        <f t="shared" si="244"/>
        <v/>
      </c>
      <c r="CO276" s="175" t="str">
        <f t="shared" si="245"/>
        <v/>
      </c>
      <c r="CP276" s="59"/>
      <c r="CQ276" s="60"/>
      <c r="CR276" s="181" t="str">
        <f>IF(CS276="","",IF(ISNUMBER(MATCH(CS276,$CS$6:CS275,0)),"",CJ276))</f>
        <v/>
      </c>
      <c r="CS276" s="181" t="str">
        <f t="shared" si="223"/>
        <v/>
      </c>
      <c r="CT276" s="177" t="str">
        <f t="shared" si="246"/>
        <v/>
      </c>
      <c r="CU276" s="177" t="str">
        <f t="shared" si="247"/>
        <v/>
      </c>
      <c r="CV276" s="256" t="str">
        <f>IF(CW276="","",IF(ISNUMBER(MATCH(CW276,$CW$6:CW275,0)),"",CJ276))</f>
        <v/>
      </c>
      <c r="CW276" s="181" t="str">
        <f t="shared" si="224"/>
        <v/>
      </c>
      <c r="CX276" s="178" t="str">
        <f t="shared" si="248"/>
        <v/>
      </c>
      <c r="CY276" s="178" t="str">
        <f t="shared" si="249"/>
        <v/>
      </c>
      <c r="CZ276" s="184" t="str">
        <f t="shared" si="250"/>
        <v/>
      </c>
      <c r="DA276" s="68"/>
      <c r="DB276" s="69"/>
      <c r="DC276" s="181" t="str">
        <f>IF(DE276="","",IF(ISNUMBER(MATCH(DE276,$DE$6:DE275,0)),"",CJ276))</f>
        <v/>
      </c>
      <c r="DD276" s="181" t="str">
        <f t="shared" si="265"/>
        <v/>
      </c>
      <c r="DE276" s="181" t="str">
        <f t="shared" si="265"/>
        <v/>
      </c>
      <c r="DF276" s="177" t="str">
        <f t="shared" si="251"/>
        <v/>
      </c>
      <c r="DG276" s="185" t="str">
        <f t="shared" si="252"/>
        <v/>
      </c>
      <c r="DH276" s="77"/>
      <c r="DI276" s="69"/>
      <c r="DJ276" s="181" t="str">
        <f>IF(DL276="","",IF(ISNUMBER(MATCH(DL276,$DL$6:DL275,0)),"",CJ276))</f>
        <v/>
      </c>
      <c r="DK276" s="181" t="str">
        <f t="shared" si="266"/>
        <v/>
      </c>
      <c r="DL276" s="181" t="str">
        <f t="shared" si="266"/>
        <v/>
      </c>
      <c r="DM276" s="177" t="str">
        <f t="shared" si="253"/>
        <v/>
      </c>
      <c r="DN276" s="177" t="str">
        <f t="shared" si="254"/>
        <v/>
      </c>
      <c r="DO276" s="181" t="str">
        <f t="shared" si="225"/>
        <v/>
      </c>
      <c r="DP276" s="51"/>
      <c r="DQ276" s="51"/>
      <c r="DR276" s="51"/>
      <c r="EA276" s="227">
        <f t="shared" si="255"/>
        <v>0</v>
      </c>
      <c r="EB276" s="227">
        <f t="shared" si="226"/>
        <v>1</v>
      </c>
      <c r="EC276" s="227">
        <f t="shared" si="256"/>
        <v>1900</v>
      </c>
      <c r="EE276" s="227" t="str">
        <f t="shared" si="257"/>
        <v/>
      </c>
      <c r="EF276" s="227" t="str">
        <f t="shared" si="227"/>
        <v/>
      </c>
      <c r="EG276" s="227" t="str">
        <f t="shared" si="258"/>
        <v/>
      </c>
      <c r="EI276" s="227" t="str">
        <f t="shared" si="259"/>
        <v/>
      </c>
      <c r="EJ276" s="227" t="str">
        <f t="shared" si="228"/>
        <v/>
      </c>
      <c r="EK276" s="227" t="str">
        <f t="shared" si="260"/>
        <v/>
      </c>
      <c r="EM276" s="227" t="str">
        <f t="shared" si="261"/>
        <v/>
      </c>
      <c r="EN276" s="227" t="str">
        <f t="shared" si="229"/>
        <v/>
      </c>
      <c r="EO276" s="227" t="str">
        <f t="shared" si="262"/>
        <v/>
      </c>
      <c r="EQ276" s="227" t="str">
        <f t="shared" si="263"/>
        <v/>
      </c>
      <c r="ER276" s="227" t="str">
        <f t="shared" si="230"/>
        <v/>
      </c>
      <c r="ES276" s="227" t="str">
        <f t="shared" si="264"/>
        <v/>
      </c>
    </row>
    <row r="277" spans="7:149" x14ac:dyDescent="0.25">
      <c r="G277" s="52"/>
      <c r="H277" s="52"/>
      <c r="I277" s="224" t="str">
        <f t="shared" si="231"/>
        <v/>
      </c>
      <c r="J277" s="224" t="str">
        <f t="shared" si="232"/>
        <v/>
      </c>
      <c r="K277" s="52"/>
      <c r="L277" s="224" t="str">
        <f>IF(P277="","",IF(ISNUMBER(MATCH(P277,$P$6:P276,0)),"",Y277))</f>
        <v/>
      </c>
      <c r="M277" s="224" t="str">
        <f>IF(Q277="","",IF(ISNUMBER(MATCH(Q277,$Q$6:Q276,0)),"",Y277))</f>
        <v/>
      </c>
      <c r="N277" s="224" t="str">
        <f>IF(R277="","",IF(ISNUMBER(MATCH(R277,$R$6:R276,0)),"",Y277))</f>
        <v/>
      </c>
      <c r="O277" s="224" t="str">
        <f>IF(S277="","",IF(ISNUMBER(MATCH(S277,$S$6:S276,0)),"",Y277))</f>
        <v/>
      </c>
      <c r="P277" s="224" t="str">
        <f t="shared" si="233"/>
        <v/>
      </c>
      <c r="Q277" s="224" t="str">
        <f t="shared" si="234"/>
        <v/>
      </c>
      <c r="R277" s="224" t="str">
        <f t="shared" si="235"/>
        <v/>
      </c>
      <c r="S277" s="224" t="str">
        <f t="shared" si="236"/>
        <v/>
      </c>
      <c r="T277" s="175" t="str">
        <f t="shared" si="237"/>
        <v/>
      </c>
      <c r="U277" s="175" t="str">
        <f t="shared" si="238"/>
        <v/>
      </c>
      <c r="V277" s="175" t="str">
        <f t="shared" si="239"/>
        <v/>
      </c>
      <c r="W277" s="175" t="str">
        <f t="shared" si="240"/>
        <v/>
      </c>
      <c r="X277" s="52"/>
      <c r="Y277" s="248"/>
      <c r="Z277" s="186"/>
      <c r="AA277" s="187"/>
      <c r="AB277" s="187"/>
      <c r="AC277" s="187"/>
      <c r="AD277" s="187"/>
      <c r="AE277" s="187"/>
      <c r="AF277" s="187"/>
      <c r="AG277" s="187"/>
      <c r="AH277" s="187"/>
      <c r="AI277" s="187"/>
      <c r="AJ277" s="187"/>
      <c r="AK277" s="187"/>
      <c r="AL277" s="187"/>
      <c r="AM277" s="187"/>
      <c r="AN277" s="187"/>
      <c r="AO277" s="187"/>
      <c r="AP277" s="187"/>
      <c r="AQ277" s="187"/>
      <c r="AR277" s="187"/>
      <c r="AS277" s="187"/>
      <c r="AT277" s="187"/>
      <c r="AU277" s="187"/>
      <c r="AV277" s="187"/>
      <c r="AW277" s="187"/>
      <c r="AX277" s="187"/>
      <c r="AY277" s="187"/>
      <c r="AZ277" s="187"/>
      <c r="BA277" s="187"/>
      <c r="BB277" s="187"/>
      <c r="BC277" s="187"/>
      <c r="BD277" s="187"/>
      <c r="BE277" s="187"/>
      <c r="BF277" s="187"/>
      <c r="BG277" s="187"/>
      <c r="BH277" s="187"/>
      <c r="BI277" s="187"/>
      <c r="BJ277" s="187"/>
      <c r="BK277" s="187"/>
      <c r="BL277" s="187"/>
      <c r="BM277" s="187"/>
      <c r="BN277" s="187"/>
      <c r="BO277" s="187"/>
      <c r="BP277" s="187"/>
      <c r="BQ277" s="187"/>
      <c r="BR277" s="187"/>
      <c r="BS277" s="187"/>
      <c r="BT277" s="187"/>
      <c r="BU277" s="187"/>
      <c r="BV277" s="187"/>
      <c r="BW277" s="187"/>
      <c r="BX277" s="187"/>
      <c r="BY277" s="227"/>
      <c r="BZ277" s="227"/>
      <c r="CA277" s="227"/>
      <c r="CB277" s="227"/>
      <c r="CC277" s="227"/>
      <c r="CD277" s="224"/>
      <c r="CE277" s="224"/>
      <c r="CF277" s="224"/>
      <c r="CG277" s="224"/>
      <c r="CH277" s="224"/>
      <c r="CJ277" s="252" t="str">
        <f t="shared" si="241"/>
        <v/>
      </c>
      <c r="CK277" s="253" t="str">
        <f>IF(CL277="","",IF(ISNUMBER(MATCH(CL277,$CL$6:CL276,0)),"",CJ277))</f>
        <v/>
      </c>
      <c r="CL277" s="181" t="str">
        <f t="shared" si="242"/>
        <v/>
      </c>
      <c r="CM277" s="175" t="str">
        <f t="shared" si="243"/>
        <v/>
      </c>
      <c r="CN277" s="175" t="str">
        <f t="shared" si="244"/>
        <v/>
      </c>
      <c r="CO277" s="175" t="str">
        <f t="shared" si="245"/>
        <v/>
      </c>
      <c r="CP277" s="59"/>
      <c r="CQ277" s="60"/>
      <c r="CR277" s="181" t="str">
        <f>IF(CS277="","",IF(ISNUMBER(MATCH(CS277,$CS$6:CS276,0)),"",CJ277))</f>
        <v/>
      </c>
      <c r="CS277" s="181" t="str">
        <f t="shared" si="223"/>
        <v/>
      </c>
      <c r="CT277" s="177" t="str">
        <f t="shared" si="246"/>
        <v/>
      </c>
      <c r="CU277" s="177" t="str">
        <f t="shared" si="247"/>
        <v/>
      </c>
      <c r="CV277" s="256" t="str">
        <f>IF(CW277="","",IF(ISNUMBER(MATCH(CW277,$CW$6:CW276,0)),"",CJ277))</f>
        <v/>
      </c>
      <c r="CW277" s="181" t="str">
        <f t="shared" si="224"/>
        <v/>
      </c>
      <c r="CX277" s="178" t="str">
        <f t="shared" si="248"/>
        <v/>
      </c>
      <c r="CY277" s="178" t="str">
        <f t="shared" si="249"/>
        <v/>
      </c>
      <c r="CZ277" s="184" t="str">
        <f t="shared" si="250"/>
        <v/>
      </c>
      <c r="DA277" s="68"/>
      <c r="DB277" s="69"/>
      <c r="DC277" s="181" t="str">
        <f>IF(DE277="","",IF(ISNUMBER(MATCH(DE277,$DE$6:DE276,0)),"",CJ277))</f>
        <v/>
      </c>
      <c r="DD277" s="181" t="str">
        <f t="shared" si="265"/>
        <v/>
      </c>
      <c r="DE277" s="181" t="str">
        <f t="shared" si="265"/>
        <v/>
      </c>
      <c r="DF277" s="177" t="str">
        <f t="shared" si="251"/>
        <v/>
      </c>
      <c r="DG277" s="185" t="str">
        <f t="shared" si="252"/>
        <v/>
      </c>
      <c r="DH277" s="77"/>
      <c r="DI277" s="69"/>
      <c r="DJ277" s="181" t="str">
        <f>IF(DL277="","",IF(ISNUMBER(MATCH(DL277,$DL$6:DL276,0)),"",CJ277))</f>
        <v/>
      </c>
      <c r="DK277" s="181" t="str">
        <f t="shared" si="266"/>
        <v/>
      </c>
      <c r="DL277" s="181" t="str">
        <f t="shared" si="266"/>
        <v/>
      </c>
      <c r="DM277" s="177" t="str">
        <f t="shared" si="253"/>
        <v/>
      </c>
      <c r="DN277" s="177" t="str">
        <f t="shared" si="254"/>
        <v/>
      </c>
      <c r="DO277" s="181" t="str">
        <f t="shared" si="225"/>
        <v/>
      </c>
      <c r="DP277" s="51"/>
      <c r="DQ277" s="51"/>
      <c r="DR277" s="51"/>
      <c r="EA277" s="227">
        <f t="shared" si="255"/>
        <v>0</v>
      </c>
      <c r="EB277" s="227">
        <f t="shared" si="226"/>
        <v>1</v>
      </c>
      <c r="EC277" s="227">
        <f t="shared" si="256"/>
        <v>1900</v>
      </c>
      <c r="EE277" s="227" t="str">
        <f t="shared" si="257"/>
        <v/>
      </c>
      <c r="EF277" s="227" t="str">
        <f t="shared" si="227"/>
        <v/>
      </c>
      <c r="EG277" s="227" t="str">
        <f t="shared" si="258"/>
        <v/>
      </c>
      <c r="EI277" s="227" t="str">
        <f t="shared" si="259"/>
        <v/>
      </c>
      <c r="EJ277" s="227" t="str">
        <f t="shared" si="228"/>
        <v/>
      </c>
      <c r="EK277" s="227" t="str">
        <f t="shared" si="260"/>
        <v/>
      </c>
      <c r="EM277" s="227" t="str">
        <f t="shared" si="261"/>
        <v/>
      </c>
      <c r="EN277" s="227" t="str">
        <f t="shared" si="229"/>
        <v/>
      </c>
      <c r="EO277" s="227" t="str">
        <f t="shared" si="262"/>
        <v/>
      </c>
      <c r="EQ277" s="227" t="str">
        <f t="shared" si="263"/>
        <v/>
      </c>
      <c r="ER277" s="227" t="str">
        <f t="shared" si="230"/>
        <v/>
      </c>
      <c r="ES277" s="227" t="str">
        <f t="shared" si="264"/>
        <v/>
      </c>
    </row>
    <row r="278" spans="7:149" x14ac:dyDescent="0.25">
      <c r="G278" s="52"/>
      <c r="H278" s="52"/>
      <c r="I278" s="224" t="str">
        <f t="shared" si="231"/>
        <v/>
      </c>
      <c r="J278" s="224" t="str">
        <f t="shared" si="232"/>
        <v/>
      </c>
      <c r="K278" s="52"/>
      <c r="L278" s="224" t="str">
        <f>IF(P278="","",IF(ISNUMBER(MATCH(P278,$P$6:P277,0)),"",Y278))</f>
        <v/>
      </c>
      <c r="M278" s="224" t="str">
        <f>IF(Q278="","",IF(ISNUMBER(MATCH(Q278,$Q$6:Q277,0)),"",Y278))</f>
        <v/>
      </c>
      <c r="N278" s="224" t="str">
        <f>IF(R278="","",IF(ISNUMBER(MATCH(R278,$R$6:R277,0)),"",Y278))</f>
        <v/>
      </c>
      <c r="O278" s="224" t="str">
        <f>IF(S278="","",IF(ISNUMBER(MATCH(S278,$S$6:S277,0)),"",Y278))</f>
        <v/>
      </c>
      <c r="P278" s="224" t="str">
        <f t="shared" si="233"/>
        <v/>
      </c>
      <c r="Q278" s="224" t="str">
        <f t="shared" si="234"/>
        <v/>
      </c>
      <c r="R278" s="224" t="str">
        <f t="shared" si="235"/>
        <v/>
      </c>
      <c r="S278" s="224" t="str">
        <f t="shared" si="236"/>
        <v/>
      </c>
      <c r="T278" s="175" t="str">
        <f t="shared" si="237"/>
        <v/>
      </c>
      <c r="U278" s="175" t="str">
        <f t="shared" si="238"/>
        <v/>
      </c>
      <c r="V278" s="175" t="str">
        <f t="shared" si="239"/>
        <v/>
      </c>
      <c r="W278" s="175" t="str">
        <f t="shared" si="240"/>
        <v/>
      </c>
      <c r="X278" s="52"/>
      <c r="Y278" s="248"/>
      <c r="Z278" s="186"/>
      <c r="AA278" s="187"/>
      <c r="AB278" s="187"/>
      <c r="AC278" s="187"/>
      <c r="AD278" s="187"/>
      <c r="AE278" s="187"/>
      <c r="AF278" s="187"/>
      <c r="AG278" s="187"/>
      <c r="AH278" s="187"/>
      <c r="AI278" s="187"/>
      <c r="AJ278" s="187"/>
      <c r="AK278" s="187"/>
      <c r="AL278" s="187"/>
      <c r="AM278" s="187"/>
      <c r="AN278" s="187"/>
      <c r="AO278" s="187"/>
      <c r="AP278" s="187"/>
      <c r="AQ278" s="187"/>
      <c r="AR278" s="187"/>
      <c r="AS278" s="187"/>
      <c r="AT278" s="187"/>
      <c r="AU278" s="187"/>
      <c r="AV278" s="187"/>
      <c r="AW278" s="187"/>
      <c r="AX278" s="187"/>
      <c r="AY278" s="187"/>
      <c r="AZ278" s="187"/>
      <c r="BA278" s="187"/>
      <c r="BB278" s="187"/>
      <c r="BC278" s="187"/>
      <c r="BD278" s="187"/>
      <c r="BE278" s="187"/>
      <c r="BF278" s="187"/>
      <c r="BG278" s="187"/>
      <c r="BH278" s="187"/>
      <c r="BI278" s="187"/>
      <c r="BJ278" s="187"/>
      <c r="BK278" s="187"/>
      <c r="BL278" s="187"/>
      <c r="BM278" s="187"/>
      <c r="BN278" s="187"/>
      <c r="BO278" s="187"/>
      <c r="BP278" s="187"/>
      <c r="BQ278" s="187"/>
      <c r="BR278" s="187"/>
      <c r="BS278" s="187"/>
      <c r="BT278" s="187"/>
      <c r="BU278" s="187"/>
      <c r="BV278" s="187"/>
      <c r="BW278" s="187"/>
      <c r="BX278" s="187"/>
      <c r="BY278" s="227"/>
      <c r="BZ278" s="227"/>
      <c r="CA278" s="227"/>
      <c r="CB278" s="227"/>
      <c r="CC278" s="227"/>
      <c r="CD278" s="224"/>
      <c r="CE278" s="224"/>
      <c r="CF278" s="224"/>
      <c r="CG278" s="224"/>
      <c r="CH278" s="224"/>
      <c r="CJ278" s="252" t="str">
        <f t="shared" si="241"/>
        <v/>
      </c>
      <c r="CK278" s="253" t="str">
        <f>IF(CL278="","",IF(ISNUMBER(MATCH(CL278,$CL$6:CL277,0)),"",CJ278))</f>
        <v/>
      </c>
      <c r="CL278" s="181" t="str">
        <f t="shared" si="242"/>
        <v/>
      </c>
      <c r="CM278" s="175" t="str">
        <f t="shared" si="243"/>
        <v/>
      </c>
      <c r="CN278" s="175" t="str">
        <f t="shared" si="244"/>
        <v/>
      </c>
      <c r="CO278" s="175" t="str">
        <f t="shared" si="245"/>
        <v/>
      </c>
      <c r="CP278" s="59"/>
      <c r="CQ278" s="60"/>
      <c r="CR278" s="181" t="str">
        <f>IF(CS278="","",IF(ISNUMBER(MATCH(CS278,$CS$6:CS277,0)),"",CJ278))</f>
        <v/>
      </c>
      <c r="CS278" s="181" t="str">
        <f t="shared" si="223"/>
        <v/>
      </c>
      <c r="CT278" s="177" t="str">
        <f t="shared" si="246"/>
        <v/>
      </c>
      <c r="CU278" s="177" t="str">
        <f t="shared" si="247"/>
        <v/>
      </c>
      <c r="CV278" s="256" t="str">
        <f>IF(CW278="","",IF(ISNUMBER(MATCH(CW278,$CW$6:CW277,0)),"",CJ278))</f>
        <v/>
      </c>
      <c r="CW278" s="181" t="str">
        <f t="shared" si="224"/>
        <v/>
      </c>
      <c r="CX278" s="178" t="str">
        <f t="shared" si="248"/>
        <v/>
      </c>
      <c r="CY278" s="178" t="str">
        <f t="shared" si="249"/>
        <v/>
      </c>
      <c r="CZ278" s="184" t="str">
        <f t="shared" si="250"/>
        <v/>
      </c>
      <c r="DA278" s="68"/>
      <c r="DB278" s="69"/>
      <c r="DC278" s="181" t="str">
        <f>IF(DE278="","",IF(ISNUMBER(MATCH(DE278,$DE$6:DE277,0)),"",CJ278))</f>
        <v/>
      </c>
      <c r="DD278" s="181" t="str">
        <f t="shared" si="265"/>
        <v/>
      </c>
      <c r="DE278" s="181" t="str">
        <f t="shared" si="265"/>
        <v/>
      </c>
      <c r="DF278" s="177" t="str">
        <f t="shared" si="251"/>
        <v/>
      </c>
      <c r="DG278" s="185" t="str">
        <f t="shared" si="252"/>
        <v/>
      </c>
      <c r="DH278" s="77"/>
      <c r="DI278" s="69"/>
      <c r="DJ278" s="181" t="str">
        <f>IF(DL278="","",IF(ISNUMBER(MATCH(DL278,$DL$6:DL277,0)),"",CJ278))</f>
        <v/>
      </c>
      <c r="DK278" s="181" t="str">
        <f t="shared" si="266"/>
        <v/>
      </c>
      <c r="DL278" s="181" t="str">
        <f t="shared" si="266"/>
        <v/>
      </c>
      <c r="DM278" s="177" t="str">
        <f t="shared" si="253"/>
        <v/>
      </c>
      <c r="DN278" s="177" t="str">
        <f t="shared" si="254"/>
        <v/>
      </c>
      <c r="DO278" s="181" t="str">
        <f t="shared" si="225"/>
        <v/>
      </c>
      <c r="DP278" s="51"/>
      <c r="DQ278" s="51"/>
      <c r="DR278" s="51"/>
      <c r="EA278" s="227">
        <f t="shared" si="255"/>
        <v>0</v>
      </c>
      <c r="EB278" s="227">
        <f t="shared" si="226"/>
        <v>1</v>
      </c>
      <c r="EC278" s="227">
        <f t="shared" si="256"/>
        <v>1900</v>
      </c>
      <c r="EE278" s="227" t="str">
        <f t="shared" si="257"/>
        <v/>
      </c>
      <c r="EF278" s="227" t="str">
        <f t="shared" si="227"/>
        <v/>
      </c>
      <c r="EG278" s="227" t="str">
        <f t="shared" si="258"/>
        <v/>
      </c>
      <c r="EI278" s="227" t="str">
        <f t="shared" si="259"/>
        <v/>
      </c>
      <c r="EJ278" s="227" t="str">
        <f t="shared" si="228"/>
        <v/>
      </c>
      <c r="EK278" s="227" t="str">
        <f t="shared" si="260"/>
        <v/>
      </c>
      <c r="EM278" s="227" t="str">
        <f t="shared" si="261"/>
        <v/>
      </c>
      <c r="EN278" s="227" t="str">
        <f t="shared" si="229"/>
        <v/>
      </c>
      <c r="EO278" s="227" t="str">
        <f t="shared" si="262"/>
        <v/>
      </c>
      <c r="EQ278" s="227" t="str">
        <f t="shared" si="263"/>
        <v/>
      </c>
      <c r="ER278" s="227" t="str">
        <f t="shared" si="230"/>
        <v/>
      </c>
      <c r="ES278" s="227" t="str">
        <f t="shared" si="264"/>
        <v/>
      </c>
    </row>
    <row r="279" spans="7:149" x14ac:dyDescent="0.25">
      <c r="G279" s="52"/>
      <c r="H279" s="52"/>
      <c r="I279" s="224" t="str">
        <f t="shared" si="231"/>
        <v/>
      </c>
      <c r="J279" s="224" t="str">
        <f t="shared" si="232"/>
        <v/>
      </c>
      <c r="K279" s="52"/>
      <c r="L279" s="224" t="str">
        <f>IF(P279="","",IF(ISNUMBER(MATCH(P279,$P$6:P278,0)),"",Y279))</f>
        <v/>
      </c>
      <c r="M279" s="224" t="str">
        <f>IF(Q279="","",IF(ISNUMBER(MATCH(Q279,$Q$6:Q278,0)),"",Y279))</f>
        <v/>
      </c>
      <c r="N279" s="224" t="str">
        <f>IF(R279="","",IF(ISNUMBER(MATCH(R279,$R$6:R278,0)),"",Y279))</f>
        <v/>
      </c>
      <c r="O279" s="224" t="str">
        <f>IF(S279="","",IF(ISNUMBER(MATCH(S279,$S$6:S278,0)),"",Y279))</f>
        <v/>
      </c>
      <c r="P279" s="224" t="str">
        <f t="shared" si="233"/>
        <v/>
      </c>
      <c r="Q279" s="224" t="str">
        <f t="shared" si="234"/>
        <v/>
      </c>
      <c r="R279" s="224" t="str">
        <f t="shared" si="235"/>
        <v/>
      </c>
      <c r="S279" s="224" t="str">
        <f t="shared" si="236"/>
        <v/>
      </c>
      <c r="T279" s="175" t="str">
        <f t="shared" si="237"/>
        <v/>
      </c>
      <c r="U279" s="175" t="str">
        <f t="shared" si="238"/>
        <v/>
      </c>
      <c r="V279" s="175" t="str">
        <f t="shared" si="239"/>
        <v/>
      </c>
      <c r="W279" s="175" t="str">
        <f t="shared" si="240"/>
        <v/>
      </c>
      <c r="X279" s="52"/>
      <c r="Y279" s="248"/>
      <c r="Z279" s="186"/>
      <c r="AA279" s="187"/>
      <c r="AB279" s="187"/>
      <c r="AC279" s="187"/>
      <c r="AD279" s="187"/>
      <c r="AE279" s="187"/>
      <c r="AF279" s="187"/>
      <c r="AG279" s="187"/>
      <c r="AH279" s="187"/>
      <c r="AI279" s="187"/>
      <c r="AJ279" s="187"/>
      <c r="AK279" s="187"/>
      <c r="AL279" s="187"/>
      <c r="AM279" s="187"/>
      <c r="AN279" s="187"/>
      <c r="AO279" s="187"/>
      <c r="AP279" s="187"/>
      <c r="AQ279" s="187"/>
      <c r="AR279" s="187"/>
      <c r="AS279" s="187"/>
      <c r="AT279" s="187"/>
      <c r="AU279" s="187"/>
      <c r="AV279" s="187"/>
      <c r="AW279" s="187"/>
      <c r="AX279" s="187"/>
      <c r="AY279" s="187"/>
      <c r="AZ279" s="187"/>
      <c r="BA279" s="187"/>
      <c r="BB279" s="187"/>
      <c r="BC279" s="187"/>
      <c r="BD279" s="187"/>
      <c r="BE279" s="187"/>
      <c r="BF279" s="187"/>
      <c r="BG279" s="187"/>
      <c r="BH279" s="187"/>
      <c r="BI279" s="187"/>
      <c r="BJ279" s="187"/>
      <c r="BK279" s="187"/>
      <c r="BL279" s="187"/>
      <c r="BM279" s="187"/>
      <c r="BN279" s="187"/>
      <c r="BO279" s="187"/>
      <c r="BP279" s="187"/>
      <c r="BQ279" s="187"/>
      <c r="BR279" s="187"/>
      <c r="BS279" s="187"/>
      <c r="BT279" s="187"/>
      <c r="BU279" s="187"/>
      <c r="BV279" s="187"/>
      <c r="BW279" s="187"/>
      <c r="BX279" s="187"/>
      <c r="BY279" s="227"/>
      <c r="BZ279" s="227"/>
      <c r="CA279" s="227"/>
      <c r="CB279" s="227"/>
      <c r="CC279" s="227"/>
      <c r="CD279" s="224"/>
      <c r="CE279" s="224"/>
      <c r="CF279" s="224"/>
      <c r="CG279" s="224"/>
      <c r="CH279" s="224"/>
      <c r="CJ279" s="252" t="str">
        <f t="shared" si="241"/>
        <v/>
      </c>
      <c r="CK279" s="253" t="str">
        <f>IF(CL279="","",IF(ISNUMBER(MATCH(CL279,$CL$6:CL278,0)),"",CJ279))</f>
        <v/>
      </c>
      <c r="CL279" s="181" t="str">
        <f t="shared" si="242"/>
        <v/>
      </c>
      <c r="CM279" s="175" t="str">
        <f t="shared" si="243"/>
        <v/>
      </c>
      <c r="CN279" s="175" t="str">
        <f t="shared" si="244"/>
        <v/>
      </c>
      <c r="CO279" s="175" t="str">
        <f t="shared" si="245"/>
        <v/>
      </c>
      <c r="CP279" s="59"/>
      <c r="CQ279" s="60"/>
      <c r="CR279" s="181" t="str">
        <f>IF(CS279="","",IF(ISNUMBER(MATCH(CS279,$CS$6:CS278,0)),"",CJ279))</f>
        <v/>
      </c>
      <c r="CS279" s="181" t="str">
        <f t="shared" si="223"/>
        <v/>
      </c>
      <c r="CT279" s="177" t="str">
        <f t="shared" si="246"/>
        <v/>
      </c>
      <c r="CU279" s="177" t="str">
        <f t="shared" si="247"/>
        <v/>
      </c>
      <c r="CV279" s="256" t="str">
        <f>IF(CW279="","",IF(ISNUMBER(MATCH(CW279,$CW$6:CW278,0)),"",CJ279))</f>
        <v/>
      </c>
      <c r="CW279" s="181" t="str">
        <f t="shared" si="224"/>
        <v/>
      </c>
      <c r="CX279" s="178" t="str">
        <f t="shared" si="248"/>
        <v/>
      </c>
      <c r="CY279" s="178" t="str">
        <f t="shared" si="249"/>
        <v/>
      </c>
      <c r="CZ279" s="184" t="str">
        <f t="shared" si="250"/>
        <v/>
      </c>
      <c r="DA279" s="68"/>
      <c r="DB279" s="69"/>
      <c r="DC279" s="181" t="str">
        <f>IF(DE279="","",IF(ISNUMBER(MATCH(DE279,$DE$6:DE278,0)),"",CJ279))</f>
        <v/>
      </c>
      <c r="DD279" s="181" t="str">
        <f t="shared" si="265"/>
        <v/>
      </c>
      <c r="DE279" s="181" t="str">
        <f t="shared" si="265"/>
        <v/>
      </c>
      <c r="DF279" s="177" t="str">
        <f t="shared" si="251"/>
        <v/>
      </c>
      <c r="DG279" s="185" t="str">
        <f t="shared" si="252"/>
        <v/>
      </c>
      <c r="DH279" s="77"/>
      <c r="DI279" s="69"/>
      <c r="DJ279" s="181" t="str">
        <f>IF(DL279="","",IF(ISNUMBER(MATCH(DL279,$DL$6:DL278,0)),"",CJ279))</f>
        <v/>
      </c>
      <c r="DK279" s="181" t="str">
        <f t="shared" si="266"/>
        <v/>
      </c>
      <c r="DL279" s="181" t="str">
        <f t="shared" si="266"/>
        <v/>
      </c>
      <c r="DM279" s="177" t="str">
        <f t="shared" si="253"/>
        <v/>
      </c>
      <c r="DN279" s="177" t="str">
        <f t="shared" si="254"/>
        <v/>
      </c>
      <c r="DO279" s="181" t="str">
        <f t="shared" si="225"/>
        <v/>
      </c>
      <c r="DP279" s="51"/>
      <c r="DQ279" s="51"/>
      <c r="DR279" s="51"/>
      <c r="EA279" s="227">
        <f t="shared" si="255"/>
        <v>0</v>
      </c>
      <c r="EB279" s="227">
        <f t="shared" si="226"/>
        <v>1</v>
      </c>
      <c r="EC279" s="227">
        <f t="shared" si="256"/>
        <v>1900</v>
      </c>
      <c r="EE279" s="227" t="str">
        <f t="shared" si="257"/>
        <v/>
      </c>
      <c r="EF279" s="227" t="str">
        <f t="shared" si="227"/>
        <v/>
      </c>
      <c r="EG279" s="227" t="str">
        <f t="shared" si="258"/>
        <v/>
      </c>
      <c r="EI279" s="227" t="str">
        <f t="shared" si="259"/>
        <v/>
      </c>
      <c r="EJ279" s="227" t="str">
        <f t="shared" si="228"/>
        <v/>
      </c>
      <c r="EK279" s="227" t="str">
        <f t="shared" si="260"/>
        <v/>
      </c>
      <c r="EM279" s="227" t="str">
        <f t="shared" si="261"/>
        <v/>
      </c>
      <c r="EN279" s="227" t="str">
        <f t="shared" si="229"/>
        <v/>
      </c>
      <c r="EO279" s="227" t="str">
        <f t="shared" si="262"/>
        <v/>
      </c>
      <c r="EQ279" s="227" t="str">
        <f t="shared" si="263"/>
        <v/>
      </c>
      <c r="ER279" s="227" t="str">
        <f t="shared" si="230"/>
        <v/>
      </c>
      <c r="ES279" s="227" t="str">
        <f t="shared" si="264"/>
        <v/>
      </c>
    </row>
    <row r="280" spans="7:149" x14ac:dyDescent="0.25">
      <c r="G280" s="52"/>
      <c r="H280" s="52"/>
      <c r="I280" s="224" t="str">
        <f t="shared" si="231"/>
        <v/>
      </c>
      <c r="J280" s="224" t="str">
        <f t="shared" si="232"/>
        <v/>
      </c>
      <c r="K280" s="52"/>
      <c r="L280" s="224" t="str">
        <f>IF(P280="","",IF(ISNUMBER(MATCH(P280,$P$6:P279,0)),"",Y280))</f>
        <v/>
      </c>
      <c r="M280" s="224" t="str">
        <f>IF(Q280="","",IF(ISNUMBER(MATCH(Q280,$Q$6:Q279,0)),"",Y280))</f>
        <v/>
      </c>
      <c r="N280" s="224" t="str">
        <f>IF(R280="","",IF(ISNUMBER(MATCH(R280,$R$6:R279,0)),"",Y280))</f>
        <v/>
      </c>
      <c r="O280" s="224" t="str">
        <f>IF(S280="","",IF(ISNUMBER(MATCH(S280,$S$6:S279,0)),"",Y280))</f>
        <v/>
      </c>
      <c r="P280" s="224" t="str">
        <f t="shared" si="233"/>
        <v/>
      </c>
      <c r="Q280" s="224" t="str">
        <f t="shared" si="234"/>
        <v/>
      </c>
      <c r="R280" s="224" t="str">
        <f t="shared" si="235"/>
        <v/>
      </c>
      <c r="S280" s="224" t="str">
        <f t="shared" si="236"/>
        <v/>
      </c>
      <c r="T280" s="175" t="str">
        <f t="shared" si="237"/>
        <v/>
      </c>
      <c r="U280" s="175" t="str">
        <f t="shared" si="238"/>
        <v/>
      </c>
      <c r="V280" s="175" t="str">
        <f t="shared" si="239"/>
        <v/>
      </c>
      <c r="W280" s="175" t="str">
        <f t="shared" si="240"/>
        <v/>
      </c>
      <c r="X280" s="52"/>
      <c r="Y280" s="248"/>
      <c r="Z280" s="186"/>
      <c r="AA280" s="187"/>
      <c r="AB280" s="187"/>
      <c r="AC280" s="187"/>
      <c r="AD280" s="187"/>
      <c r="AE280" s="187"/>
      <c r="AF280" s="187"/>
      <c r="AG280" s="187"/>
      <c r="AH280" s="187"/>
      <c r="AI280" s="187"/>
      <c r="AJ280" s="187"/>
      <c r="AK280" s="187"/>
      <c r="AL280" s="187"/>
      <c r="AM280" s="187"/>
      <c r="AN280" s="187"/>
      <c r="AO280" s="187"/>
      <c r="AP280" s="187"/>
      <c r="AQ280" s="187"/>
      <c r="AR280" s="187"/>
      <c r="AS280" s="187"/>
      <c r="AT280" s="187"/>
      <c r="AU280" s="187"/>
      <c r="AV280" s="187"/>
      <c r="AW280" s="187"/>
      <c r="AX280" s="187"/>
      <c r="AY280" s="187"/>
      <c r="AZ280" s="187"/>
      <c r="BA280" s="187"/>
      <c r="BB280" s="187"/>
      <c r="BC280" s="187"/>
      <c r="BD280" s="187"/>
      <c r="BE280" s="187"/>
      <c r="BF280" s="187"/>
      <c r="BG280" s="187"/>
      <c r="BH280" s="187"/>
      <c r="BI280" s="187"/>
      <c r="BJ280" s="187"/>
      <c r="BK280" s="187"/>
      <c r="BL280" s="187"/>
      <c r="BM280" s="187"/>
      <c r="BN280" s="187"/>
      <c r="BO280" s="187"/>
      <c r="BP280" s="187"/>
      <c r="BQ280" s="187"/>
      <c r="BR280" s="187"/>
      <c r="BS280" s="187"/>
      <c r="BT280" s="187"/>
      <c r="BU280" s="187"/>
      <c r="BV280" s="187"/>
      <c r="BW280" s="187"/>
      <c r="BX280" s="187"/>
      <c r="BY280" s="227"/>
      <c r="BZ280" s="227"/>
      <c r="CA280" s="227"/>
      <c r="CB280" s="227"/>
      <c r="CC280" s="227"/>
      <c r="CD280" s="224"/>
      <c r="CE280" s="224"/>
      <c r="CF280" s="224"/>
      <c r="CG280" s="224"/>
      <c r="CH280" s="224"/>
      <c r="CJ280" s="252" t="str">
        <f t="shared" si="241"/>
        <v/>
      </c>
      <c r="CK280" s="253" t="str">
        <f>IF(CL280="","",IF(ISNUMBER(MATCH(CL280,$CL$6:CL279,0)),"",CJ280))</f>
        <v/>
      </c>
      <c r="CL280" s="181" t="str">
        <f t="shared" si="242"/>
        <v/>
      </c>
      <c r="CM280" s="175" t="str">
        <f t="shared" si="243"/>
        <v/>
      </c>
      <c r="CN280" s="175" t="str">
        <f t="shared" si="244"/>
        <v/>
      </c>
      <c r="CO280" s="175" t="str">
        <f t="shared" si="245"/>
        <v/>
      </c>
      <c r="CP280" s="59"/>
      <c r="CQ280" s="60"/>
      <c r="CR280" s="181" t="str">
        <f>IF(CS280="","",IF(ISNUMBER(MATCH(CS280,$CS$6:CS279,0)),"",CJ280))</f>
        <v/>
      </c>
      <c r="CS280" s="181" t="str">
        <f t="shared" si="223"/>
        <v/>
      </c>
      <c r="CT280" s="177" t="str">
        <f t="shared" si="246"/>
        <v/>
      </c>
      <c r="CU280" s="177" t="str">
        <f t="shared" si="247"/>
        <v/>
      </c>
      <c r="CV280" s="256" t="str">
        <f>IF(CW280="","",IF(ISNUMBER(MATCH(CW280,$CW$6:CW279,0)),"",CJ280))</f>
        <v/>
      </c>
      <c r="CW280" s="181" t="str">
        <f t="shared" si="224"/>
        <v/>
      </c>
      <c r="CX280" s="178" t="str">
        <f t="shared" si="248"/>
        <v/>
      </c>
      <c r="CY280" s="178" t="str">
        <f t="shared" si="249"/>
        <v/>
      </c>
      <c r="CZ280" s="184" t="str">
        <f t="shared" si="250"/>
        <v/>
      </c>
      <c r="DA280" s="68"/>
      <c r="DB280" s="69"/>
      <c r="DC280" s="181" t="str">
        <f>IF(DE280="","",IF(ISNUMBER(MATCH(DE280,$DE$6:DE279,0)),"",CJ280))</f>
        <v/>
      </c>
      <c r="DD280" s="181" t="str">
        <f t="shared" si="265"/>
        <v/>
      </c>
      <c r="DE280" s="181" t="str">
        <f t="shared" si="265"/>
        <v/>
      </c>
      <c r="DF280" s="177" t="str">
        <f t="shared" si="251"/>
        <v/>
      </c>
      <c r="DG280" s="185" t="str">
        <f t="shared" si="252"/>
        <v/>
      </c>
      <c r="DH280" s="77"/>
      <c r="DI280" s="69"/>
      <c r="DJ280" s="181" t="str">
        <f>IF(DL280="","",IF(ISNUMBER(MATCH(DL280,$DL$6:DL279,0)),"",CJ280))</f>
        <v/>
      </c>
      <c r="DK280" s="181" t="str">
        <f t="shared" si="266"/>
        <v/>
      </c>
      <c r="DL280" s="181" t="str">
        <f t="shared" si="266"/>
        <v/>
      </c>
      <c r="DM280" s="177" t="str">
        <f t="shared" si="253"/>
        <v/>
      </c>
      <c r="DN280" s="177" t="str">
        <f t="shared" si="254"/>
        <v/>
      </c>
      <c r="DO280" s="181" t="str">
        <f t="shared" si="225"/>
        <v/>
      </c>
      <c r="DP280" s="51"/>
      <c r="DQ280" s="51"/>
      <c r="DR280" s="51"/>
      <c r="EA280" s="227">
        <f t="shared" si="255"/>
        <v>0</v>
      </c>
      <c r="EB280" s="227">
        <f t="shared" si="226"/>
        <v>1</v>
      </c>
      <c r="EC280" s="227">
        <f t="shared" si="256"/>
        <v>1900</v>
      </c>
      <c r="EE280" s="227" t="str">
        <f t="shared" si="257"/>
        <v/>
      </c>
      <c r="EF280" s="227" t="str">
        <f t="shared" si="227"/>
        <v/>
      </c>
      <c r="EG280" s="227" t="str">
        <f t="shared" si="258"/>
        <v/>
      </c>
      <c r="EI280" s="227" t="str">
        <f t="shared" si="259"/>
        <v/>
      </c>
      <c r="EJ280" s="227" t="str">
        <f t="shared" si="228"/>
        <v/>
      </c>
      <c r="EK280" s="227" t="str">
        <f t="shared" si="260"/>
        <v/>
      </c>
      <c r="EM280" s="227" t="str">
        <f t="shared" si="261"/>
        <v/>
      </c>
      <c r="EN280" s="227" t="str">
        <f t="shared" si="229"/>
        <v/>
      </c>
      <c r="EO280" s="227" t="str">
        <f t="shared" si="262"/>
        <v/>
      </c>
      <c r="EQ280" s="227" t="str">
        <f t="shared" si="263"/>
        <v/>
      </c>
      <c r="ER280" s="227" t="str">
        <f t="shared" si="230"/>
        <v/>
      </c>
      <c r="ES280" s="227" t="str">
        <f t="shared" si="264"/>
        <v/>
      </c>
    </row>
    <row r="281" spans="7:149" x14ac:dyDescent="0.25">
      <c r="G281" s="52"/>
      <c r="H281" s="52"/>
      <c r="I281" s="224" t="str">
        <f t="shared" si="231"/>
        <v/>
      </c>
      <c r="J281" s="224" t="str">
        <f t="shared" si="232"/>
        <v/>
      </c>
      <c r="K281" s="52"/>
      <c r="L281" s="224" t="str">
        <f>IF(P281="","",IF(ISNUMBER(MATCH(P281,$P$6:P280,0)),"",Y281))</f>
        <v/>
      </c>
      <c r="M281" s="224" t="str">
        <f>IF(Q281="","",IF(ISNUMBER(MATCH(Q281,$Q$6:Q280,0)),"",Y281))</f>
        <v/>
      </c>
      <c r="N281" s="224" t="str">
        <f>IF(R281="","",IF(ISNUMBER(MATCH(R281,$R$6:R280,0)),"",Y281))</f>
        <v/>
      </c>
      <c r="O281" s="224" t="str">
        <f>IF(S281="","",IF(ISNUMBER(MATCH(S281,$S$6:S280,0)),"",Y281))</f>
        <v/>
      </c>
      <c r="P281" s="224" t="str">
        <f t="shared" si="233"/>
        <v/>
      </c>
      <c r="Q281" s="224" t="str">
        <f t="shared" si="234"/>
        <v/>
      </c>
      <c r="R281" s="224" t="str">
        <f t="shared" si="235"/>
        <v/>
      </c>
      <c r="S281" s="224" t="str">
        <f t="shared" si="236"/>
        <v/>
      </c>
      <c r="T281" s="175" t="str">
        <f t="shared" si="237"/>
        <v/>
      </c>
      <c r="U281" s="175" t="str">
        <f t="shared" si="238"/>
        <v/>
      </c>
      <c r="V281" s="175" t="str">
        <f t="shared" si="239"/>
        <v/>
      </c>
      <c r="W281" s="175" t="str">
        <f t="shared" si="240"/>
        <v/>
      </c>
      <c r="X281" s="52"/>
      <c r="Y281" s="248"/>
      <c r="Z281" s="186"/>
      <c r="AA281" s="187"/>
      <c r="AB281" s="187"/>
      <c r="AC281" s="187"/>
      <c r="AD281" s="187"/>
      <c r="AE281" s="187"/>
      <c r="AF281" s="187"/>
      <c r="AG281" s="187"/>
      <c r="AH281" s="187"/>
      <c r="AI281" s="187"/>
      <c r="AJ281" s="187"/>
      <c r="AK281" s="187"/>
      <c r="AL281" s="187"/>
      <c r="AM281" s="187"/>
      <c r="AN281" s="187"/>
      <c r="AO281" s="187"/>
      <c r="AP281" s="187"/>
      <c r="AQ281" s="187"/>
      <c r="AR281" s="187"/>
      <c r="AS281" s="187"/>
      <c r="AT281" s="187"/>
      <c r="AU281" s="187"/>
      <c r="AV281" s="187"/>
      <c r="AW281" s="187"/>
      <c r="AX281" s="187"/>
      <c r="AY281" s="187"/>
      <c r="AZ281" s="187"/>
      <c r="BA281" s="187"/>
      <c r="BB281" s="187"/>
      <c r="BC281" s="187"/>
      <c r="BD281" s="187"/>
      <c r="BE281" s="187"/>
      <c r="BF281" s="187"/>
      <c r="BG281" s="187"/>
      <c r="BH281" s="187"/>
      <c r="BI281" s="187"/>
      <c r="BJ281" s="187"/>
      <c r="BK281" s="187"/>
      <c r="BL281" s="187"/>
      <c r="BM281" s="187"/>
      <c r="BN281" s="187"/>
      <c r="BO281" s="187"/>
      <c r="BP281" s="187"/>
      <c r="BQ281" s="187"/>
      <c r="BR281" s="187"/>
      <c r="BS281" s="187"/>
      <c r="BT281" s="187"/>
      <c r="BU281" s="187"/>
      <c r="BV281" s="187"/>
      <c r="BW281" s="187"/>
      <c r="BX281" s="187"/>
      <c r="BY281" s="227"/>
      <c r="BZ281" s="227"/>
      <c r="CA281" s="227"/>
      <c r="CB281" s="227"/>
      <c r="CC281" s="227"/>
      <c r="CD281" s="224"/>
      <c r="CE281" s="224"/>
      <c r="CF281" s="224"/>
      <c r="CG281" s="224"/>
      <c r="CH281" s="224"/>
      <c r="CJ281" s="252" t="str">
        <f t="shared" si="241"/>
        <v/>
      </c>
      <c r="CK281" s="253" t="str">
        <f>IF(CL281="","",IF(ISNUMBER(MATCH(CL281,$CL$6:CL280,0)),"",CJ281))</f>
        <v/>
      </c>
      <c r="CL281" s="181" t="str">
        <f t="shared" si="242"/>
        <v/>
      </c>
      <c r="CM281" s="175" t="str">
        <f t="shared" si="243"/>
        <v/>
      </c>
      <c r="CN281" s="175" t="str">
        <f t="shared" si="244"/>
        <v/>
      </c>
      <c r="CO281" s="175" t="str">
        <f t="shared" si="245"/>
        <v/>
      </c>
      <c r="CP281" s="59"/>
      <c r="CQ281" s="60"/>
      <c r="CR281" s="181" t="str">
        <f>IF(CS281="","",IF(ISNUMBER(MATCH(CS281,$CS$6:CS280,0)),"",CJ281))</f>
        <v/>
      </c>
      <c r="CS281" s="181" t="str">
        <f t="shared" si="223"/>
        <v/>
      </c>
      <c r="CT281" s="177" t="str">
        <f t="shared" si="246"/>
        <v/>
      </c>
      <c r="CU281" s="177" t="str">
        <f t="shared" si="247"/>
        <v/>
      </c>
      <c r="CV281" s="256" t="str">
        <f>IF(CW281="","",IF(ISNUMBER(MATCH(CW281,$CW$6:CW280,0)),"",CJ281))</f>
        <v/>
      </c>
      <c r="CW281" s="181" t="str">
        <f t="shared" si="224"/>
        <v/>
      </c>
      <c r="CX281" s="178" t="str">
        <f t="shared" si="248"/>
        <v/>
      </c>
      <c r="CY281" s="178" t="str">
        <f t="shared" si="249"/>
        <v/>
      </c>
      <c r="CZ281" s="184" t="str">
        <f t="shared" si="250"/>
        <v/>
      </c>
      <c r="DA281" s="68"/>
      <c r="DB281" s="69"/>
      <c r="DC281" s="181" t="str">
        <f>IF(DE281="","",IF(ISNUMBER(MATCH(DE281,$DE$6:DE280,0)),"",CJ281))</f>
        <v/>
      </c>
      <c r="DD281" s="181" t="str">
        <f t="shared" si="265"/>
        <v/>
      </c>
      <c r="DE281" s="181" t="str">
        <f t="shared" si="265"/>
        <v/>
      </c>
      <c r="DF281" s="177" t="str">
        <f t="shared" si="251"/>
        <v/>
      </c>
      <c r="DG281" s="185" t="str">
        <f t="shared" si="252"/>
        <v/>
      </c>
      <c r="DH281" s="77"/>
      <c r="DI281" s="69"/>
      <c r="DJ281" s="181" t="str">
        <f>IF(DL281="","",IF(ISNUMBER(MATCH(DL281,$DL$6:DL280,0)),"",CJ281))</f>
        <v/>
      </c>
      <c r="DK281" s="181" t="str">
        <f t="shared" si="266"/>
        <v/>
      </c>
      <c r="DL281" s="181" t="str">
        <f t="shared" si="266"/>
        <v/>
      </c>
      <c r="DM281" s="177" t="str">
        <f t="shared" si="253"/>
        <v/>
      </c>
      <c r="DN281" s="177" t="str">
        <f t="shared" si="254"/>
        <v/>
      </c>
      <c r="DO281" s="181" t="str">
        <f t="shared" si="225"/>
        <v/>
      </c>
      <c r="DP281" s="51"/>
      <c r="DQ281" s="51"/>
      <c r="DR281" s="51"/>
      <c r="EA281" s="227">
        <f t="shared" si="255"/>
        <v>0</v>
      </c>
      <c r="EB281" s="227">
        <f t="shared" si="226"/>
        <v>1</v>
      </c>
      <c r="EC281" s="227">
        <f t="shared" si="256"/>
        <v>1900</v>
      </c>
      <c r="EE281" s="227" t="str">
        <f t="shared" si="257"/>
        <v/>
      </c>
      <c r="EF281" s="227" t="str">
        <f t="shared" si="227"/>
        <v/>
      </c>
      <c r="EG281" s="227" t="str">
        <f t="shared" si="258"/>
        <v/>
      </c>
      <c r="EI281" s="227" t="str">
        <f t="shared" si="259"/>
        <v/>
      </c>
      <c r="EJ281" s="227" t="str">
        <f t="shared" si="228"/>
        <v/>
      </c>
      <c r="EK281" s="227" t="str">
        <f t="shared" si="260"/>
        <v/>
      </c>
      <c r="EM281" s="227" t="str">
        <f t="shared" si="261"/>
        <v/>
      </c>
      <c r="EN281" s="227" t="str">
        <f t="shared" si="229"/>
        <v/>
      </c>
      <c r="EO281" s="227" t="str">
        <f t="shared" si="262"/>
        <v/>
      </c>
      <c r="EQ281" s="227" t="str">
        <f t="shared" si="263"/>
        <v/>
      </c>
      <c r="ER281" s="227" t="str">
        <f t="shared" si="230"/>
        <v/>
      </c>
      <c r="ES281" s="227" t="str">
        <f t="shared" si="264"/>
        <v/>
      </c>
    </row>
    <row r="282" spans="7:149" x14ac:dyDescent="0.25">
      <c r="G282" s="52"/>
      <c r="H282" s="52"/>
      <c r="I282" s="224" t="str">
        <f t="shared" si="231"/>
        <v/>
      </c>
      <c r="J282" s="224" t="str">
        <f t="shared" si="232"/>
        <v/>
      </c>
      <c r="K282" s="52"/>
      <c r="L282" s="224" t="str">
        <f>IF(P282="","",IF(ISNUMBER(MATCH(P282,$P$6:P281,0)),"",Y282))</f>
        <v/>
      </c>
      <c r="M282" s="224" t="str">
        <f>IF(Q282="","",IF(ISNUMBER(MATCH(Q282,$Q$6:Q281,0)),"",Y282))</f>
        <v/>
      </c>
      <c r="N282" s="224" t="str">
        <f>IF(R282="","",IF(ISNUMBER(MATCH(R282,$R$6:R281,0)),"",Y282))</f>
        <v/>
      </c>
      <c r="O282" s="224" t="str">
        <f>IF(S282="","",IF(ISNUMBER(MATCH(S282,$S$6:S281,0)),"",Y282))</f>
        <v/>
      </c>
      <c r="P282" s="224" t="str">
        <f t="shared" si="233"/>
        <v/>
      </c>
      <c r="Q282" s="224" t="str">
        <f t="shared" si="234"/>
        <v/>
      </c>
      <c r="R282" s="224" t="str">
        <f t="shared" si="235"/>
        <v/>
      </c>
      <c r="S282" s="224" t="str">
        <f t="shared" si="236"/>
        <v/>
      </c>
      <c r="T282" s="175" t="str">
        <f t="shared" si="237"/>
        <v/>
      </c>
      <c r="U282" s="175" t="str">
        <f t="shared" si="238"/>
        <v/>
      </c>
      <c r="V282" s="175" t="str">
        <f t="shared" si="239"/>
        <v/>
      </c>
      <c r="W282" s="175" t="str">
        <f t="shared" si="240"/>
        <v/>
      </c>
      <c r="X282" s="52"/>
      <c r="Y282" s="248"/>
      <c r="Z282" s="186"/>
      <c r="AA282" s="187"/>
      <c r="AB282" s="187"/>
      <c r="AC282" s="187"/>
      <c r="AD282" s="187"/>
      <c r="AE282" s="187"/>
      <c r="AF282" s="187"/>
      <c r="AG282" s="187"/>
      <c r="AH282" s="187"/>
      <c r="AI282" s="187"/>
      <c r="AJ282" s="187"/>
      <c r="AK282" s="187"/>
      <c r="AL282" s="187"/>
      <c r="AM282" s="187"/>
      <c r="AN282" s="187"/>
      <c r="AO282" s="187"/>
      <c r="AP282" s="187"/>
      <c r="AQ282" s="187"/>
      <c r="AR282" s="187"/>
      <c r="AS282" s="187"/>
      <c r="AT282" s="187"/>
      <c r="AU282" s="187"/>
      <c r="AV282" s="187"/>
      <c r="AW282" s="187"/>
      <c r="AX282" s="187"/>
      <c r="AY282" s="187"/>
      <c r="AZ282" s="187"/>
      <c r="BA282" s="187"/>
      <c r="BB282" s="187"/>
      <c r="BC282" s="187"/>
      <c r="BD282" s="187"/>
      <c r="BE282" s="187"/>
      <c r="BF282" s="187"/>
      <c r="BG282" s="187"/>
      <c r="BH282" s="187"/>
      <c r="BI282" s="187"/>
      <c r="BJ282" s="187"/>
      <c r="BK282" s="187"/>
      <c r="BL282" s="187"/>
      <c r="BM282" s="187"/>
      <c r="BN282" s="187"/>
      <c r="BO282" s="187"/>
      <c r="BP282" s="187"/>
      <c r="BQ282" s="187"/>
      <c r="BR282" s="187"/>
      <c r="BS282" s="187"/>
      <c r="BT282" s="187"/>
      <c r="BU282" s="187"/>
      <c r="BV282" s="187"/>
      <c r="BW282" s="187"/>
      <c r="BX282" s="187"/>
      <c r="BY282" s="227"/>
      <c r="BZ282" s="227"/>
      <c r="CA282" s="227"/>
      <c r="CB282" s="227"/>
      <c r="CC282" s="227"/>
      <c r="CD282" s="224"/>
      <c r="CE282" s="224"/>
      <c r="CF282" s="224"/>
      <c r="CG282" s="224"/>
      <c r="CH282" s="224"/>
      <c r="CJ282" s="252" t="str">
        <f t="shared" si="241"/>
        <v/>
      </c>
      <c r="CK282" s="253" t="str">
        <f>IF(CL282="","",IF(ISNUMBER(MATCH(CL282,$CL$6:CL281,0)),"",CJ282))</f>
        <v/>
      </c>
      <c r="CL282" s="181" t="str">
        <f t="shared" si="242"/>
        <v/>
      </c>
      <c r="CM282" s="175" t="str">
        <f t="shared" si="243"/>
        <v/>
      </c>
      <c r="CN282" s="175" t="str">
        <f t="shared" si="244"/>
        <v/>
      </c>
      <c r="CO282" s="175" t="str">
        <f t="shared" si="245"/>
        <v/>
      </c>
      <c r="CP282" s="59"/>
      <c r="CQ282" s="60"/>
      <c r="CR282" s="181" t="str">
        <f>IF(CS282="","",IF(ISNUMBER(MATCH(CS282,$CS$6:CS281,0)),"",CJ282))</f>
        <v/>
      </c>
      <c r="CS282" s="181" t="str">
        <f t="shared" si="223"/>
        <v/>
      </c>
      <c r="CT282" s="177" t="str">
        <f t="shared" si="246"/>
        <v/>
      </c>
      <c r="CU282" s="177" t="str">
        <f t="shared" si="247"/>
        <v/>
      </c>
      <c r="CV282" s="256" t="str">
        <f>IF(CW282="","",IF(ISNUMBER(MATCH(CW282,$CW$6:CW281,0)),"",CJ282))</f>
        <v/>
      </c>
      <c r="CW282" s="181" t="str">
        <f t="shared" si="224"/>
        <v/>
      </c>
      <c r="CX282" s="178" t="str">
        <f t="shared" si="248"/>
        <v/>
      </c>
      <c r="CY282" s="178" t="str">
        <f t="shared" si="249"/>
        <v/>
      </c>
      <c r="CZ282" s="184" t="str">
        <f t="shared" si="250"/>
        <v/>
      </c>
      <c r="DA282" s="68"/>
      <c r="DB282" s="69"/>
      <c r="DC282" s="181" t="str">
        <f>IF(DE282="","",IF(ISNUMBER(MATCH(DE282,$DE$6:DE281,0)),"",CJ282))</f>
        <v/>
      </c>
      <c r="DD282" s="181" t="str">
        <f t="shared" si="265"/>
        <v/>
      </c>
      <c r="DE282" s="181" t="str">
        <f t="shared" si="265"/>
        <v/>
      </c>
      <c r="DF282" s="177" t="str">
        <f t="shared" si="251"/>
        <v/>
      </c>
      <c r="DG282" s="185" t="str">
        <f t="shared" si="252"/>
        <v/>
      </c>
      <c r="DH282" s="77"/>
      <c r="DI282" s="69"/>
      <c r="DJ282" s="181" t="str">
        <f>IF(DL282="","",IF(ISNUMBER(MATCH(DL282,$DL$6:DL281,0)),"",CJ282))</f>
        <v/>
      </c>
      <c r="DK282" s="181" t="str">
        <f t="shared" si="266"/>
        <v/>
      </c>
      <c r="DL282" s="181" t="str">
        <f t="shared" si="266"/>
        <v/>
      </c>
      <c r="DM282" s="177" t="str">
        <f t="shared" si="253"/>
        <v/>
      </c>
      <c r="DN282" s="177" t="str">
        <f t="shared" si="254"/>
        <v/>
      </c>
      <c r="DO282" s="181" t="str">
        <f t="shared" si="225"/>
        <v/>
      </c>
      <c r="DP282" s="51"/>
      <c r="DQ282" s="51"/>
      <c r="DR282" s="51"/>
      <c r="EA282" s="227">
        <f t="shared" si="255"/>
        <v>0</v>
      </c>
      <c r="EB282" s="227">
        <f t="shared" si="226"/>
        <v>1</v>
      </c>
      <c r="EC282" s="227">
        <f t="shared" si="256"/>
        <v>1900</v>
      </c>
      <c r="EE282" s="227" t="str">
        <f t="shared" si="257"/>
        <v/>
      </c>
      <c r="EF282" s="227" t="str">
        <f t="shared" si="227"/>
        <v/>
      </c>
      <c r="EG282" s="227" t="str">
        <f t="shared" si="258"/>
        <v/>
      </c>
      <c r="EI282" s="227" t="str">
        <f t="shared" si="259"/>
        <v/>
      </c>
      <c r="EJ282" s="227" t="str">
        <f t="shared" si="228"/>
        <v/>
      </c>
      <c r="EK282" s="227" t="str">
        <f t="shared" si="260"/>
        <v/>
      </c>
      <c r="EM282" s="227" t="str">
        <f t="shared" si="261"/>
        <v/>
      </c>
      <c r="EN282" s="227" t="str">
        <f t="shared" si="229"/>
        <v/>
      </c>
      <c r="EO282" s="227" t="str">
        <f t="shared" si="262"/>
        <v/>
      </c>
      <c r="EQ282" s="227" t="str">
        <f t="shared" si="263"/>
        <v/>
      </c>
      <c r="ER282" s="227" t="str">
        <f t="shared" si="230"/>
        <v/>
      </c>
      <c r="ES282" s="227" t="str">
        <f t="shared" si="264"/>
        <v/>
      </c>
    </row>
    <row r="283" spans="7:149" x14ac:dyDescent="0.25">
      <c r="G283" s="52"/>
      <c r="H283" s="52"/>
      <c r="I283" s="224" t="str">
        <f t="shared" si="231"/>
        <v/>
      </c>
      <c r="J283" s="224" t="str">
        <f t="shared" si="232"/>
        <v/>
      </c>
      <c r="K283" s="52"/>
      <c r="L283" s="224" t="str">
        <f>IF(P283="","",IF(ISNUMBER(MATCH(P283,$P$6:P282,0)),"",Y283))</f>
        <v/>
      </c>
      <c r="M283" s="224" t="str">
        <f>IF(Q283="","",IF(ISNUMBER(MATCH(Q283,$Q$6:Q282,0)),"",Y283))</f>
        <v/>
      </c>
      <c r="N283" s="224" t="str">
        <f>IF(R283="","",IF(ISNUMBER(MATCH(R283,$R$6:R282,0)),"",Y283))</f>
        <v/>
      </c>
      <c r="O283" s="224" t="str">
        <f>IF(S283="","",IF(ISNUMBER(MATCH(S283,$S$6:S282,0)),"",Y283))</f>
        <v/>
      </c>
      <c r="P283" s="224" t="str">
        <f t="shared" si="233"/>
        <v/>
      </c>
      <c r="Q283" s="224" t="str">
        <f t="shared" si="234"/>
        <v/>
      </c>
      <c r="R283" s="224" t="str">
        <f t="shared" si="235"/>
        <v/>
      </c>
      <c r="S283" s="224" t="str">
        <f t="shared" si="236"/>
        <v/>
      </c>
      <c r="T283" s="175" t="str">
        <f t="shared" si="237"/>
        <v/>
      </c>
      <c r="U283" s="175" t="str">
        <f t="shared" si="238"/>
        <v/>
      </c>
      <c r="V283" s="175" t="str">
        <f t="shared" si="239"/>
        <v/>
      </c>
      <c r="W283" s="175" t="str">
        <f t="shared" si="240"/>
        <v/>
      </c>
      <c r="X283" s="52"/>
      <c r="Y283" s="248"/>
      <c r="Z283" s="186"/>
      <c r="AA283" s="187"/>
      <c r="AB283" s="187"/>
      <c r="AC283" s="187"/>
      <c r="AD283" s="187"/>
      <c r="AE283" s="187"/>
      <c r="AF283" s="187"/>
      <c r="AG283" s="187"/>
      <c r="AH283" s="187"/>
      <c r="AI283" s="187"/>
      <c r="AJ283" s="187"/>
      <c r="AK283" s="187"/>
      <c r="AL283" s="187"/>
      <c r="AM283" s="187"/>
      <c r="AN283" s="187"/>
      <c r="AO283" s="187"/>
      <c r="AP283" s="187"/>
      <c r="AQ283" s="187"/>
      <c r="AR283" s="187"/>
      <c r="AS283" s="187"/>
      <c r="AT283" s="187"/>
      <c r="AU283" s="187"/>
      <c r="AV283" s="187"/>
      <c r="AW283" s="187"/>
      <c r="AX283" s="187"/>
      <c r="AY283" s="187"/>
      <c r="AZ283" s="187"/>
      <c r="BA283" s="187"/>
      <c r="BB283" s="187"/>
      <c r="BC283" s="187"/>
      <c r="BD283" s="187"/>
      <c r="BE283" s="187"/>
      <c r="BF283" s="187"/>
      <c r="BG283" s="187"/>
      <c r="BH283" s="187"/>
      <c r="BI283" s="187"/>
      <c r="BJ283" s="187"/>
      <c r="BK283" s="187"/>
      <c r="BL283" s="187"/>
      <c r="BM283" s="187"/>
      <c r="BN283" s="187"/>
      <c r="BO283" s="187"/>
      <c r="BP283" s="187"/>
      <c r="BQ283" s="187"/>
      <c r="BR283" s="187"/>
      <c r="BS283" s="187"/>
      <c r="BT283" s="187"/>
      <c r="BU283" s="187"/>
      <c r="BV283" s="187"/>
      <c r="BW283" s="187"/>
      <c r="BX283" s="187"/>
      <c r="BY283" s="227"/>
      <c r="BZ283" s="227"/>
      <c r="CA283" s="227"/>
      <c r="CB283" s="227"/>
      <c r="CC283" s="227"/>
      <c r="CD283" s="224"/>
      <c r="CE283" s="224"/>
      <c r="CF283" s="224"/>
      <c r="CG283" s="224"/>
      <c r="CH283" s="224"/>
      <c r="CJ283" s="252" t="str">
        <f t="shared" si="241"/>
        <v/>
      </c>
      <c r="CK283" s="253" t="str">
        <f>IF(CL283="","",IF(ISNUMBER(MATCH(CL283,$CL$6:CL282,0)),"",CJ283))</f>
        <v/>
      </c>
      <c r="CL283" s="181" t="str">
        <f t="shared" si="242"/>
        <v/>
      </c>
      <c r="CM283" s="175" t="str">
        <f t="shared" si="243"/>
        <v/>
      </c>
      <c r="CN283" s="175" t="str">
        <f t="shared" si="244"/>
        <v/>
      </c>
      <c r="CO283" s="175" t="str">
        <f t="shared" si="245"/>
        <v/>
      </c>
      <c r="CP283" s="59"/>
      <c r="CQ283" s="60"/>
      <c r="CR283" s="181" t="str">
        <f>IF(CS283="","",IF(ISNUMBER(MATCH(CS283,$CS$6:CS282,0)),"",CJ283))</f>
        <v/>
      </c>
      <c r="CS283" s="181" t="str">
        <f t="shared" si="223"/>
        <v/>
      </c>
      <c r="CT283" s="177" t="str">
        <f t="shared" si="246"/>
        <v/>
      </c>
      <c r="CU283" s="177" t="str">
        <f t="shared" si="247"/>
        <v/>
      </c>
      <c r="CV283" s="256" t="str">
        <f>IF(CW283="","",IF(ISNUMBER(MATCH(CW283,$CW$6:CW282,0)),"",CJ283))</f>
        <v/>
      </c>
      <c r="CW283" s="181" t="str">
        <f t="shared" si="224"/>
        <v/>
      </c>
      <c r="CX283" s="178" t="str">
        <f t="shared" si="248"/>
        <v/>
      </c>
      <c r="CY283" s="178" t="str">
        <f t="shared" si="249"/>
        <v/>
      </c>
      <c r="CZ283" s="184" t="str">
        <f t="shared" si="250"/>
        <v/>
      </c>
      <c r="DA283" s="68"/>
      <c r="DB283" s="69"/>
      <c r="DC283" s="181" t="str">
        <f>IF(DE283="","",IF(ISNUMBER(MATCH(DE283,$DE$6:DE282,0)),"",CJ283))</f>
        <v/>
      </c>
      <c r="DD283" s="181" t="str">
        <f t="shared" si="265"/>
        <v/>
      </c>
      <c r="DE283" s="181" t="str">
        <f t="shared" si="265"/>
        <v/>
      </c>
      <c r="DF283" s="177" t="str">
        <f t="shared" si="251"/>
        <v/>
      </c>
      <c r="DG283" s="185" t="str">
        <f t="shared" si="252"/>
        <v/>
      </c>
      <c r="DH283" s="77"/>
      <c r="DI283" s="69"/>
      <c r="DJ283" s="181" t="str">
        <f>IF(DL283="","",IF(ISNUMBER(MATCH(DL283,$DL$6:DL282,0)),"",CJ283))</f>
        <v/>
      </c>
      <c r="DK283" s="181" t="str">
        <f t="shared" si="266"/>
        <v/>
      </c>
      <c r="DL283" s="181" t="str">
        <f t="shared" si="266"/>
        <v/>
      </c>
      <c r="DM283" s="177" t="str">
        <f t="shared" si="253"/>
        <v/>
      </c>
      <c r="DN283" s="177" t="str">
        <f t="shared" si="254"/>
        <v/>
      </c>
      <c r="DO283" s="181" t="str">
        <f t="shared" si="225"/>
        <v/>
      </c>
      <c r="DP283" s="51"/>
      <c r="DQ283" s="51"/>
      <c r="DR283" s="51"/>
      <c r="EA283" s="227">
        <f t="shared" si="255"/>
        <v>0</v>
      </c>
      <c r="EB283" s="227">
        <f t="shared" si="226"/>
        <v>1</v>
      </c>
      <c r="EC283" s="227">
        <f t="shared" si="256"/>
        <v>1900</v>
      </c>
      <c r="EE283" s="227" t="str">
        <f t="shared" si="257"/>
        <v/>
      </c>
      <c r="EF283" s="227" t="str">
        <f t="shared" si="227"/>
        <v/>
      </c>
      <c r="EG283" s="227" t="str">
        <f t="shared" si="258"/>
        <v/>
      </c>
      <c r="EI283" s="227" t="str">
        <f t="shared" si="259"/>
        <v/>
      </c>
      <c r="EJ283" s="227" t="str">
        <f t="shared" si="228"/>
        <v/>
      </c>
      <c r="EK283" s="227" t="str">
        <f t="shared" si="260"/>
        <v/>
      </c>
      <c r="EM283" s="227" t="str">
        <f t="shared" si="261"/>
        <v/>
      </c>
      <c r="EN283" s="227" t="str">
        <f t="shared" si="229"/>
        <v/>
      </c>
      <c r="EO283" s="227" t="str">
        <f t="shared" si="262"/>
        <v/>
      </c>
      <c r="EQ283" s="227" t="str">
        <f t="shared" si="263"/>
        <v/>
      </c>
      <c r="ER283" s="227" t="str">
        <f t="shared" si="230"/>
        <v/>
      </c>
      <c r="ES283" s="227" t="str">
        <f t="shared" si="264"/>
        <v/>
      </c>
    </row>
    <row r="284" spans="7:149" x14ac:dyDescent="0.25">
      <c r="G284" s="52"/>
      <c r="H284" s="52"/>
      <c r="I284" s="224" t="str">
        <f t="shared" si="231"/>
        <v/>
      </c>
      <c r="J284" s="224" t="str">
        <f t="shared" si="232"/>
        <v/>
      </c>
      <c r="K284" s="52"/>
      <c r="L284" s="224" t="str">
        <f>IF(P284="","",IF(ISNUMBER(MATCH(P284,$P$6:P283,0)),"",Y284))</f>
        <v/>
      </c>
      <c r="M284" s="224" t="str">
        <f>IF(Q284="","",IF(ISNUMBER(MATCH(Q284,$Q$6:Q283,0)),"",Y284))</f>
        <v/>
      </c>
      <c r="N284" s="224" t="str">
        <f>IF(R284="","",IF(ISNUMBER(MATCH(R284,$R$6:R283,0)),"",Y284))</f>
        <v/>
      </c>
      <c r="O284" s="224" t="str">
        <f>IF(S284="","",IF(ISNUMBER(MATCH(S284,$S$6:S283,0)),"",Y284))</f>
        <v/>
      </c>
      <c r="P284" s="224" t="str">
        <f t="shared" si="233"/>
        <v/>
      </c>
      <c r="Q284" s="224" t="str">
        <f t="shared" si="234"/>
        <v/>
      </c>
      <c r="R284" s="224" t="str">
        <f t="shared" si="235"/>
        <v/>
      </c>
      <c r="S284" s="224" t="str">
        <f t="shared" si="236"/>
        <v/>
      </c>
      <c r="T284" s="175" t="str">
        <f t="shared" si="237"/>
        <v/>
      </c>
      <c r="U284" s="175" t="str">
        <f t="shared" si="238"/>
        <v/>
      </c>
      <c r="V284" s="175" t="str">
        <f t="shared" si="239"/>
        <v/>
      </c>
      <c r="W284" s="175" t="str">
        <f t="shared" si="240"/>
        <v/>
      </c>
      <c r="X284" s="52"/>
      <c r="Y284" s="248"/>
      <c r="Z284" s="186"/>
      <c r="AA284" s="187"/>
      <c r="AB284" s="187"/>
      <c r="AC284" s="187"/>
      <c r="AD284" s="187"/>
      <c r="AE284" s="187"/>
      <c r="AF284" s="187"/>
      <c r="AG284" s="187"/>
      <c r="AH284" s="187"/>
      <c r="AI284" s="187"/>
      <c r="AJ284" s="187"/>
      <c r="AK284" s="187"/>
      <c r="AL284" s="187"/>
      <c r="AM284" s="187"/>
      <c r="AN284" s="187"/>
      <c r="AO284" s="187"/>
      <c r="AP284" s="187"/>
      <c r="AQ284" s="187"/>
      <c r="AR284" s="187"/>
      <c r="AS284" s="187"/>
      <c r="AT284" s="187"/>
      <c r="AU284" s="187"/>
      <c r="AV284" s="187"/>
      <c r="AW284" s="187"/>
      <c r="AX284" s="187"/>
      <c r="AY284" s="187"/>
      <c r="AZ284" s="187"/>
      <c r="BA284" s="187"/>
      <c r="BB284" s="187"/>
      <c r="BC284" s="187"/>
      <c r="BD284" s="187"/>
      <c r="BE284" s="187"/>
      <c r="BF284" s="187"/>
      <c r="BG284" s="187"/>
      <c r="BH284" s="187"/>
      <c r="BI284" s="187"/>
      <c r="BJ284" s="187"/>
      <c r="BK284" s="187"/>
      <c r="BL284" s="187"/>
      <c r="BM284" s="187"/>
      <c r="BN284" s="187"/>
      <c r="BO284" s="187"/>
      <c r="BP284" s="187"/>
      <c r="BQ284" s="187"/>
      <c r="BR284" s="187"/>
      <c r="BS284" s="187"/>
      <c r="BT284" s="187"/>
      <c r="BU284" s="187"/>
      <c r="BV284" s="187"/>
      <c r="BW284" s="187"/>
      <c r="BX284" s="187"/>
      <c r="BY284" s="227"/>
      <c r="BZ284" s="227"/>
      <c r="CA284" s="227"/>
      <c r="CB284" s="227"/>
      <c r="CC284" s="227"/>
      <c r="CD284" s="224"/>
      <c r="CE284" s="224"/>
      <c r="CF284" s="224"/>
      <c r="CG284" s="224"/>
      <c r="CH284" s="224"/>
      <c r="CJ284" s="252" t="str">
        <f t="shared" si="241"/>
        <v/>
      </c>
      <c r="CK284" s="253" t="str">
        <f>IF(CL284="","",IF(ISNUMBER(MATCH(CL284,$CL$6:CL283,0)),"",CJ284))</f>
        <v/>
      </c>
      <c r="CL284" s="181" t="str">
        <f t="shared" si="242"/>
        <v/>
      </c>
      <c r="CM284" s="175" t="str">
        <f t="shared" si="243"/>
        <v/>
      </c>
      <c r="CN284" s="175" t="str">
        <f t="shared" si="244"/>
        <v/>
      </c>
      <c r="CO284" s="175" t="str">
        <f t="shared" si="245"/>
        <v/>
      </c>
      <c r="CP284" s="59"/>
      <c r="CQ284" s="60"/>
      <c r="CR284" s="181" t="str">
        <f>IF(CS284="","",IF(ISNUMBER(MATCH(CS284,$CS$6:CS283,0)),"",CJ284))</f>
        <v/>
      </c>
      <c r="CS284" s="181" t="str">
        <f t="shared" si="223"/>
        <v/>
      </c>
      <c r="CT284" s="177" t="str">
        <f t="shared" si="246"/>
        <v/>
      </c>
      <c r="CU284" s="177" t="str">
        <f t="shared" si="247"/>
        <v/>
      </c>
      <c r="CV284" s="256" t="str">
        <f>IF(CW284="","",IF(ISNUMBER(MATCH(CW284,$CW$6:CW283,0)),"",CJ284))</f>
        <v/>
      </c>
      <c r="CW284" s="181" t="str">
        <f t="shared" si="224"/>
        <v/>
      </c>
      <c r="CX284" s="178" t="str">
        <f t="shared" si="248"/>
        <v/>
      </c>
      <c r="CY284" s="178" t="str">
        <f t="shared" si="249"/>
        <v/>
      </c>
      <c r="CZ284" s="184" t="str">
        <f t="shared" si="250"/>
        <v/>
      </c>
      <c r="DA284" s="68"/>
      <c r="DB284" s="69"/>
      <c r="DC284" s="181" t="str">
        <f>IF(DE284="","",IF(ISNUMBER(MATCH(DE284,$DE$6:DE283,0)),"",CJ284))</f>
        <v/>
      </c>
      <c r="DD284" s="181" t="str">
        <f t="shared" si="265"/>
        <v/>
      </c>
      <c r="DE284" s="181" t="str">
        <f t="shared" si="265"/>
        <v/>
      </c>
      <c r="DF284" s="177" t="str">
        <f t="shared" si="251"/>
        <v/>
      </c>
      <c r="DG284" s="185" t="str">
        <f t="shared" si="252"/>
        <v/>
      </c>
      <c r="DH284" s="77"/>
      <c r="DI284" s="69"/>
      <c r="DJ284" s="181" t="str">
        <f>IF(DL284="","",IF(ISNUMBER(MATCH(DL284,$DL$6:DL283,0)),"",CJ284))</f>
        <v/>
      </c>
      <c r="DK284" s="181" t="str">
        <f t="shared" si="266"/>
        <v/>
      </c>
      <c r="DL284" s="181" t="str">
        <f t="shared" si="266"/>
        <v/>
      </c>
      <c r="DM284" s="177" t="str">
        <f t="shared" si="253"/>
        <v/>
      </c>
      <c r="DN284" s="177" t="str">
        <f t="shared" si="254"/>
        <v/>
      </c>
      <c r="DO284" s="181" t="str">
        <f t="shared" si="225"/>
        <v/>
      </c>
      <c r="DP284" s="51"/>
      <c r="DQ284" s="51"/>
      <c r="DR284" s="51"/>
      <c r="EA284" s="227">
        <f t="shared" si="255"/>
        <v>0</v>
      </c>
      <c r="EB284" s="227">
        <f t="shared" si="226"/>
        <v>1</v>
      </c>
      <c r="EC284" s="227">
        <f t="shared" si="256"/>
        <v>1900</v>
      </c>
      <c r="EE284" s="227" t="str">
        <f t="shared" si="257"/>
        <v/>
      </c>
      <c r="EF284" s="227" t="str">
        <f t="shared" si="227"/>
        <v/>
      </c>
      <c r="EG284" s="227" t="str">
        <f t="shared" si="258"/>
        <v/>
      </c>
      <c r="EI284" s="227" t="str">
        <f t="shared" si="259"/>
        <v/>
      </c>
      <c r="EJ284" s="227" t="str">
        <f t="shared" si="228"/>
        <v/>
      </c>
      <c r="EK284" s="227" t="str">
        <f t="shared" si="260"/>
        <v/>
      </c>
      <c r="EM284" s="227" t="str">
        <f t="shared" si="261"/>
        <v/>
      </c>
      <c r="EN284" s="227" t="str">
        <f t="shared" si="229"/>
        <v/>
      </c>
      <c r="EO284" s="227" t="str">
        <f t="shared" si="262"/>
        <v/>
      </c>
      <c r="EQ284" s="227" t="str">
        <f t="shared" si="263"/>
        <v/>
      </c>
      <c r="ER284" s="227" t="str">
        <f t="shared" si="230"/>
        <v/>
      </c>
      <c r="ES284" s="227" t="str">
        <f t="shared" si="264"/>
        <v/>
      </c>
    </row>
    <row r="285" spans="7:149" x14ac:dyDescent="0.25">
      <c r="G285" s="52"/>
      <c r="H285" s="52"/>
      <c r="I285" s="224" t="str">
        <f t="shared" si="231"/>
        <v/>
      </c>
      <c r="J285" s="224" t="str">
        <f t="shared" si="232"/>
        <v/>
      </c>
      <c r="K285" s="52"/>
      <c r="L285" s="224" t="str">
        <f>IF(P285="","",IF(ISNUMBER(MATCH(P285,$P$6:P284,0)),"",Y285))</f>
        <v/>
      </c>
      <c r="M285" s="224" t="str">
        <f>IF(Q285="","",IF(ISNUMBER(MATCH(Q285,$Q$6:Q284,0)),"",Y285))</f>
        <v/>
      </c>
      <c r="N285" s="224" t="str">
        <f>IF(R285="","",IF(ISNUMBER(MATCH(R285,$R$6:R284,0)),"",Y285))</f>
        <v/>
      </c>
      <c r="O285" s="224" t="str">
        <f>IF(S285="","",IF(ISNUMBER(MATCH(S285,$S$6:S284,0)),"",Y285))</f>
        <v/>
      </c>
      <c r="P285" s="224" t="str">
        <f t="shared" si="233"/>
        <v/>
      </c>
      <c r="Q285" s="224" t="str">
        <f t="shared" si="234"/>
        <v/>
      </c>
      <c r="R285" s="224" t="str">
        <f t="shared" si="235"/>
        <v/>
      </c>
      <c r="S285" s="224" t="str">
        <f t="shared" si="236"/>
        <v/>
      </c>
      <c r="T285" s="175" t="str">
        <f t="shared" si="237"/>
        <v/>
      </c>
      <c r="U285" s="175" t="str">
        <f t="shared" si="238"/>
        <v/>
      </c>
      <c r="V285" s="175" t="str">
        <f t="shared" si="239"/>
        <v/>
      </c>
      <c r="W285" s="175" t="str">
        <f t="shared" si="240"/>
        <v/>
      </c>
      <c r="X285" s="52"/>
      <c r="Y285" s="248"/>
      <c r="Z285" s="186"/>
      <c r="AA285" s="187"/>
      <c r="AB285" s="187"/>
      <c r="AC285" s="187"/>
      <c r="AD285" s="187"/>
      <c r="AE285" s="187"/>
      <c r="AF285" s="187"/>
      <c r="AG285" s="187"/>
      <c r="AH285" s="187"/>
      <c r="AI285" s="187"/>
      <c r="AJ285" s="187"/>
      <c r="AK285" s="187"/>
      <c r="AL285" s="187"/>
      <c r="AM285" s="187"/>
      <c r="AN285" s="187"/>
      <c r="AO285" s="187"/>
      <c r="AP285" s="187"/>
      <c r="AQ285" s="187"/>
      <c r="AR285" s="187"/>
      <c r="AS285" s="187"/>
      <c r="AT285" s="187"/>
      <c r="AU285" s="187"/>
      <c r="AV285" s="187"/>
      <c r="AW285" s="187"/>
      <c r="AX285" s="187"/>
      <c r="AY285" s="187"/>
      <c r="AZ285" s="187"/>
      <c r="BA285" s="187"/>
      <c r="BB285" s="187"/>
      <c r="BC285" s="187"/>
      <c r="BD285" s="187"/>
      <c r="BE285" s="187"/>
      <c r="BF285" s="187"/>
      <c r="BG285" s="187"/>
      <c r="BH285" s="187"/>
      <c r="BI285" s="187"/>
      <c r="BJ285" s="187"/>
      <c r="BK285" s="187"/>
      <c r="BL285" s="187"/>
      <c r="BM285" s="187"/>
      <c r="BN285" s="187"/>
      <c r="BO285" s="187"/>
      <c r="BP285" s="187"/>
      <c r="BQ285" s="187"/>
      <c r="BR285" s="187"/>
      <c r="BS285" s="187"/>
      <c r="BT285" s="187"/>
      <c r="BU285" s="187"/>
      <c r="BV285" s="187"/>
      <c r="BW285" s="187"/>
      <c r="BX285" s="187"/>
      <c r="BY285" s="227"/>
      <c r="BZ285" s="227"/>
      <c r="CA285" s="227"/>
      <c r="CB285" s="227"/>
      <c r="CC285" s="227"/>
      <c r="CD285" s="224"/>
      <c r="CE285" s="224"/>
      <c r="CF285" s="224"/>
      <c r="CG285" s="224"/>
      <c r="CH285" s="224"/>
      <c r="CJ285" s="252" t="str">
        <f t="shared" si="241"/>
        <v/>
      </c>
      <c r="CK285" s="253" t="str">
        <f>IF(CL285="","",IF(ISNUMBER(MATCH(CL285,$CL$6:CL284,0)),"",CJ285))</f>
        <v/>
      </c>
      <c r="CL285" s="181" t="str">
        <f t="shared" si="242"/>
        <v/>
      </c>
      <c r="CM285" s="175" t="str">
        <f t="shared" si="243"/>
        <v/>
      </c>
      <c r="CN285" s="175" t="str">
        <f t="shared" si="244"/>
        <v/>
      </c>
      <c r="CO285" s="175" t="str">
        <f t="shared" si="245"/>
        <v/>
      </c>
      <c r="CP285" s="59"/>
      <c r="CQ285" s="60"/>
      <c r="CR285" s="181" t="str">
        <f>IF(CS285="","",IF(ISNUMBER(MATCH(CS285,$CS$6:CS284,0)),"",CJ285))</f>
        <v/>
      </c>
      <c r="CS285" s="181" t="str">
        <f t="shared" si="223"/>
        <v/>
      </c>
      <c r="CT285" s="177" t="str">
        <f t="shared" si="246"/>
        <v/>
      </c>
      <c r="CU285" s="177" t="str">
        <f t="shared" si="247"/>
        <v/>
      </c>
      <c r="CV285" s="256" t="str">
        <f>IF(CW285="","",IF(ISNUMBER(MATCH(CW285,$CW$6:CW284,0)),"",CJ285))</f>
        <v/>
      </c>
      <c r="CW285" s="181" t="str">
        <f t="shared" si="224"/>
        <v/>
      </c>
      <c r="CX285" s="178" t="str">
        <f t="shared" si="248"/>
        <v/>
      </c>
      <c r="CY285" s="178" t="str">
        <f t="shared" si="249"/>
        <v/>
      </c>
      <c r="CZ285" s="184" t="str">
        <f t="shared" si="250"/>
        <v/>
      </c>
      <c r="DA285" s="68"/>
      <c r="DB285" s="69"/>
      <c r="DC285" s="181" t="str">
        <f>IF(DE285="","",IF(ISNUMBER(MATCH(DE285,$DE$6:DE284,0)),"",CJ285))</f>
        <v/>
      </c>
      <c r="DD285" s="181" t="str">
        <f t="shared" si="265"/>
        <v/>
      </c>
      <c r="DE285" s="181" t="str">
        <f t="shared" si="265"/>
        <v/>
      </c>
      <c r="DF285" s="177" t="str">
        <f t="shared" si="251"/>
        <v/>
      </c>
      <c r="DG285" s="185" t="str">
        <f t="shared" si="252"/>
        <v/>
      </c>
      <c r="DH285" s="77"/>
      <c r="DI285" s="69"/>
      <c r="DJ285" s="181" t="str">
        <f>IF(DL285="","",IF(ISNUMBER(MATCH(DL285,$DL$6:DL284,0)),"",CJ285))</f>
        <v/>
      </c>
      <c r="DK285" s="181" t="str">
        <f t="shared" si="266"/>
        <v/>
      </c>
      <c r="DL285" s="181" t="str">
        <f t="shared" si="266"/>
        <v/>
      </c>
      <c r="DM285" s="177" t="str">
        <f t="shared" si="253"/>
        <v/>
      </c>
      <c r="DN285" s="177" t="str">
        <f t="shared" si="254"/>
        <v/>
      </c>
      <c r="DO285" s="181" t="str">
        <f t="shared" si="225"/>
        <v/>
      </c>
      <c r="DP285" s="51"/>
      <c r="DQ285" s="51"/>
      <c r="DR285" s="51"/>
      <c r="EA285" s="227">
        <f t="shared" si="255"/>
        <v>0</v>
      </c>
      <c r="EB285" s="227">
        <f t="shared" si="226"/>
        <v>1</v>
      </c>
      <c r="EC285" s="227">
        <f t="shared" si="256"/>
        <v>1900</v>
      </c>
      <c r="EE285" s="227" t="str">
        <f t="shared" si="257"/>
        <v/>
      </c>
      <c r="EF285" s="227" t="str">
        <f t="shared" si="227"/>
        <v/>
      </c>
      <c r="EG285" s="227" t="str">
        <f t="shared" si="258"/>
        <v/>
      </c>
      <c r="EI285" s="227" t="str">
        <f t="shared" si="259"/>
        <v/>
      </c>
      <c r="EJ285" s="227" t="str">
        <f t="shared" si="228"/>
        <v/>
      </c>
      <c r="EK285" s="227" t="str">
        <f t="shared" si="260"/>
        <v/>
      </c>
      <c r="EM285" s="227" t="str">
        <f t="shared" si="261"/>
        <v/>
      </c>
      <c r="EN285" s="227" t="str">
        <f t="shared" si="229"/>
        <v/>
      </c>
      <c r="EO285" s="227" t="str">
        <f t="shared" si="262"/>
        <v/>
      </c>
      <c r="EQ285" s="227" t="str">
        <f t="shared" si="263"/>
        <v/>
      </c>
      <c r="ER285" s="227" t="str">
        <f t="shared" si="230"/>
        <v/>
      </c>
      <c r="ES285" s="227" t="str">
        <f t="shared" si="264"/>
        <v/>
      </c>
    </row>
    <row r="286" spans="7:149" x14ac:dyDescent="0.25">
      <c r="G286" s="52"/>
      <c r="H286" s="52"/>
      <c r="I286" s="224" t="str">
        <f t="shared" si="231"/>
        <v/>
      </c>
      <c r="J286" s="224" t="str">
        <f t="shared" si="232"/>
        <v/>
      </c>
      <c r="K286" s="52"/>
      <c r="L286" s="224" t="str">
        <f>IF(P286="","",IF(ISNUMBER(MATCH(P286,$P$6:P285,0)),"",Y286))</f>
        <v/>
      </c>
      <c r="M286" s="224" t="str">
        <f>IF(Q286="","",IF(ISNUMBER(MATCH(Q286,$Q$6:Q285,0)),"",Y286))</f>
        <v/>
      </c>
      <c r="N286" s="224" t="str">
        <f>IF(R286="","",IF(ISNUMBER(MATCH(R286,$R$6:R285,0)),"",Y286))</f>
        <v/>
      </c>
      <c r="O286" s="224" t="str">
        <f>IF(S286="","",IF(ISNUMBER(MATCH(S286,$S$6:S285,0)),"",Y286))</f>
        <v/>
      </c>
      <c r="P286" s="224" t="str">
        <f t="shared" si="233"/>
        <v/>
      </c>
      <c r="Q286" s="224" t="str">
        <f t="shared" si="234"/>
        <v/>
      </c>
      <c r="R286" s="224" t="str">
        <f t="shared" si="235"/>
        <v/>
      </c>
      <c r="S286" s="224" t="str">
        <f t="shared" si="236"/>
        <v/>
      </c>
      <c r="T286" s="175" t="str">
        <f t="shared" si="237"/>
        <v/>
      </c>
      <c r="U286" s="175" t="str">
        <f t="shared" si="238"/>
        <v/>
      </c>
      <c r="V286" s="175" t="str">
        <f t="shared" si="239"/>
        <v/>
      </c>
      <c r="W286" s="175" t="str">
        <f t="shared" si="240"/>
        <v/>
      </c>
      <c r="X286" s="52"/>
      <c r="Y286" s="248"/>
      <c r="Z286" s="186"/>
      <c r="AA286" s="187"/>
      <c r="AB286" s="187"/>
      <c r="AC286" s="187"/>
      <c r="AD286" s="187"/>
      <c r="AE286" s="187"/>
      <c r="AF286" s="187"/>
      <c r="AG286" s="187"/>
      <c r="AH286" s="187"/>
      <c r="AI286" s="187"/>
      <c r="AJ286" s="187"/>
      <c r="AK286" s="187"/>
      <c r="AL286" s="187"/>
      <c r="AM286" s="187"/>
      <c r="AN286" s="187"/>
      <c r="AO286" s="187"/>
      <c r="AP286" s="187"/>
      <c r="AQ286" s="187"/>
      <c r="AR286" s="187"/>
      <c r="AS286" s="187"/>
      <c r="AT286" s="187"/>
      <c r="AU286" s="187"/>
      <c r="AV286" s="187"/>
      <c r="AW286" s="187"/>
      <c r="AX286" s="187"/>
      <c r="AY286" s="187"/>
      <c r="AZ286" s="187"/>
      <c r="BA286" s="187"/>
      <c r="BB286" s="187"/>
      <c r="BC286" s="187"/>
      <c r="BD286" s="187"/>
      <c r="BE286" s="187"/>
      <c r="BF286" s="187"/>
      <c r="BG286" s="187"/>
      <c r="BH286" s="187"/>
      <c r="BI286" s="187"/>
      <c r="BJ286" s="187"/>
      <c r="BK286" s="187"/>
      <c r="BL286" s="187"/>
      <c r="BM286" s="187"/>
      <c r="BN286" s="187"/>
      <c r="BO286" s="187"/>
      <c r="BP286" s="187"/>
      <c r="BQ286" s="187"/>
      <c r="BR286" s="187"/>
      <c r="BS286" s="187"/>
      <c r="BT286" s="187"/>
      <c r="BU286" s="187"/>
      <c r="BV286" s="187"/>
      <c r="BW286" s="187"/>
      <c r="BX286" s="187"/>
      <c r="BY286" s="227"/>
      <c r="BZ286" s="227"/>
      <c r="CA286" s="227"/>
      <c r="CB286" s="227"/>
      <c r="CC286" s="227"/>
      <c r="CD286" s="224"/>
      <c r="CE286" s="224"/>
      <c r="CF286" s="224"/>
      <c r="CG286" s="224"/>
      <c r="CH286" s="224"/>
      <c r="CJ286" s="252" t="str">
        <f t="shared" si="241"/>
        <v/>
      </c>
      <c r="CK286" s="253" t="str">
        <f>IF(CL286="","",IF(ISNUMBER(MATCH(CL286,$CL$6:CL285,0)),"",CJ286))</f>
        <v/>
      </c>
      <c r="CL286" s="181" t="str">
        <f t="shared" si="242"/>
        <v/>
      </c>
      <c r="CM286" s="175" t="str">
        <f t="shared" si="243"/>
        <v/>
      </c>
      <c r="CN286" s="175" t="str">
        <f t="shared" si="244"/>
        <v/>
      </c>
      <c r="CO286" s="175" t="str">
        <f t="shared" si="245"/>
        <v/>
      </c>
      <c r="CP286" s="59"/>
      <c r="CQ286" s="60"/>
      <c r="CR286" s="181" t="str">
        <f>IF(CS286="","",IF(ISNUMBER(MATCH(CS286,$CS$6:CS285,0)),"",CJ286))</f>
        <v/>
      </c>
      <c r="CS286" s="181" t="str">
        <f t="shared" si="223"/>
        <v/>
      </c>
      <c r="CT286" s="177" t="str">
        <f t="shared" si="246"/>
        <v/>
      </c>
      <c r="CU286" s="177" t="str">
        <f t="shared" si="247"/>
        <v/>
      </c>
      <c r="CV286" s="256" t="str">
        <f>IF(CW286="","",IF(ISNUMBER(MATCH(CW286,$CW$6:CW285,0)),"",CJ286))</f>
        <v/>
      </c>
      <c r="CW286" s="181" t="str">
        <f t="shared" si="224"/>
        <v/>
      </c>
      <c r="CX286" s="178" t="str">
        <f t="shared" si="248"/>
        <v/>
      </c>
      <c r="CY286" s="178" t="str">
        <f t="shared" si="249"/>
        <v/>
      </c>
      <c r="CZ286" s="184" t="str">
        <f t="shared" si="250"/>
        <v/>
      </c>
      <c r="DA286" s="68"/>
      <c r="DB286" s="69"/>
      <c r="DC286" s="181" t="str">
        <f>IF(DE286="","",IF(ISNUMBER(MATCH(DE286,$DE$6:DE285,0)),"",CJ286))</f>
        <v/>
      </c>
      <c r="DD286" s="181" t="str">
        <f t="shared" si="265"/>
        <v/>
      </c>
      <c r="DE286" s="181" t="str">
        <f t="shared" si="265"/>
        <v/>
      </c>
      <c r="DF286" s="177" t="str">
        <f t="shared" si="251"/>
        <v/>
      </c>
      <c r="DG286" s="185" t="str">
        <f t="shared" si="252"/>
        <v/>
      </c>
      <c r="DH286" s="77"/>
      <c r="DI286" s="69"/>
      <c r="DJ286" s="181" t="str">
        <f>IF(DL286="","",IF(ISNUMBER(MATCH(DL286,$DL$6:DL285,0)),"",CJ286))</f>
        <v/>
      </c>
      <c r="DK286" s="181" t="str">
        <f t="shared" si="266"/>
        <v/>
      </c>
      <c r="DL286" s="181" t="str">
        <f t="shared" si="266"/>
        <v/>
      </c>
      <c r="DM286" s="177" t="str">
        <f t="shared" si="253"/>
        <v/>
      </c>
      <c r="DN286" s="177" t="str">
        <f t="shared" si="254"/>
        <v/>
      </c>
      <c r="DO286" s="181" t="str">
        <f t="shared" si="225"/>
        <v/>
      </c>
      <c r="DP286" s="51"/>
      <c r="DQ286" s="51"/>
      <c r="DR286" s="51"/>
      <c r="EA286" s="227">
        <f t="shared" si="255"/>
        <v>0</v>
      </c>
      <c r="EB286" s="227">
        <f t="shared" si="226"/>
        <v>1</v>
      </c>
      <c r="EC286" s="227">
        <f t="shared" si="256"/>
        <v>1900</v>
      </c>
      <c r="EE286" s="227" t="str">
        <f t="shared" si="257"/>
        <v/>
      </c>
      <c r="EF286" s="227" t="str">
        <f t="shared" si="227"/>
        <v/>
      </c>
      <c r="EG286" s="227" t="str">
        <f t="shared" si="258"/>
        <v/>
      </c>
      <c r="EI286" s="227" t="str">
        <f t="shared" si="259"/>
        <v/>
      </c>
      <c r="EJ286" s="227" t="str">
        <f t="shared" si="228"/>
        <v/>
      </c>
      <c r="EK286" s="227" t="str">
        <f t="shared" si="260"/>
        <v/>
      </c>
      <c r="EM286" s="227" t="str">
        <f t="shared" si="261"/>
        <v/>
      </c>
      <c r="EN286" s="227" t="str">
        <f t="shared" si="229"/>
        <v/>
      </c>
      <c r="EO286" s="227" t="str">
        <f t="shared" si="262"/>
        <v/>
      </c>
      <c r="EQ286" s="227" t="str">
        <f t="shared" si="263"/>
        <v/>
      </c>
      <c r="ER286" s="227" t="str">
        <f t="shared" si="230"/>
        <v/>
      </c>
      <c r="ES286" s="227" t="str">
        <f t="shared" si="264"/>
        <v/>
      </c>
    </row>
    <row r="287" spans="7:149" x14ac:dyDescent="0.25">
      <c r="G287" s="52"/>
      <c r="H287" s="52"/>
      <c r="I287" s="224" t="str">
        <f t="shared" si="231"/>
        <v/>
      </c>
      <c r="J287" s="224" t="str">
        <f t="shared" si="232"/>
        <v/>
      </c>
      <c r="K287" s="52"/>
      <c r="L287" s="224" t="str">
        <f>IF(P287="","",IF(ISNUMBER(MATCH(P287,$P$6:P286,0)),"",Y287))</f>
        <v/>
      </c>
      <c r="M287" s="224" t="str">
        <f>IF(Q287="","",IF(ISNUMBER(MATCH(Q287,$Q$6:Q286,0)),"",Y287))</f>
        <v/>
      </c>
      <c r="N287" s="224" t="str">
        <f>IF(R287="","",IF(ISNUMBER(MATCH(R287,$R$6:R286,0)),"",Y287))</f>
        <v/>
      </c>
      <c r="O287" s="224" t="str">
        <f>IF(S287="","",IF(ISNUMBER(MATCH(S287,$S$6:S286,0)),"",Y287))</f>
        <v/>
      </c>
      <c r="P287" s="224" t="str">
        <f t="shared" si="233"/>
        <v/>
      </c>
      <c r="Q287" s="224" t="str">
        <f t="shared" si="234"/>
        <v/>
      </c>
      <c r="R287" s="224" t="str">
        <f t="shared" si="235"/>
        <v/>
      </c>
      <c r="S287" s="224" t="str">
        <f t="shared" si="236"/>
        <v/>
      </c>
      <c r="T287" s="175" t="str">
        <f t="shared" si="237"/>
        <v/>
      </c>
      <c r="U287" s="175" t="str">
        <f t="shared" si="238"/>
        <v/>
      </c>
      <c r="V287" s="175" t="str">
        <f t="shared" si="239"/>
        <v/>
      </c>
      <c r="W287" s="175" t="str">
        <f t="shared" si="240"/>
        <v/>
      </c>
      <c r="X287" s="52"/>
      <c r="Y287" s="248"/>
      <c r="Z287" s="186"/>
      <c r="AA287" s="187"/>
      <c r="AB287" s="187"/>
      <c r="AC287" s="187"/>
      <c r="AD287" s="187"/>
      <c r="AE287" s="187"/>
      <c r="AF287" s="187"/>
      <c r="AG287" s="187"/>
      <c r="AH287" s="187"/>
      <c r="AI287" s="187"/>
      <c r="AJ287" s="187"/>
      <c r="AK287" s="187"/>
      <c r="AL287" s="187"/>
      <c r="AM287" s="187"/>
      <c r="AN287" s="187"/>
      <c r="AO287" s="187"/>
      <c r="AP287" s="187"/>
      <c r="AQ287" s="187"/>
      <c r="AR287" s="187"/>
      <c r="AS287" s="187"/>
      <c r="AT287" s="187"/>
      <c r="AU287" s="187"/>
      <c r="AV287" s="187"/>
      <c r="AW287" s="187"/>
      <c r="AX287" s="187"/>
      <c r="AY287" s="187"/>
      <c r="AZ287" s="187"/>
      <c r="BA287" s="187"/>
      <c r="BB287" s="187"/>
      <c r="BC287" s="187"/>
      <c r="BD287" s="187"/>
      <c r="BE287" s="187"/>
      <c r="BF287" s="187"/>
      <c r="BG287" s="187"/>
      <c r="BH287" s="187"/>
      <c r="BI287" s="187"/>
      <c r="BJ287" s="187"/>
      <c r="BK287" s="187"/>
      <c r="BL287" s="187"/>
      <c r="BM287" s="187"/>
      <c r="BN287" s="187"/>
      <c r="BO287" s="187"/>
      <c r="BP287" s="187"/>
      <c r="BQ287" s="187"/>
      <c r="BR287" s="187"/>
      <c r="BS287" s="187"/>
      <c r="BT287" s="187"/>
      <c r="BU287" s="187"/>
      <c r="BV287" s="187"/>
      <c r="BW287" s="187"/>
      <c r="BX287" s="187"/>
      <c r="BY287" s="227"/>
      <c r="BZ287" s="227"/>
      <c r="CA287" s="227"/>
      <c r="CB287" s="227"/>
      <c r="CC287" s="227"/>
      <c r="CD287" s="224"/>
      <c r="CE287" s="224"/>
      <c r="CF287" s="224"/>
      <c r="CG287" s="224"/>
      <c r="CH287" s="224"/>
      <c r="CJ287" s="252" t="str">
        <f t="shared" si="241"/>
        <v/>
      </c>
      <c r="CK287" s="253" t="str">
        <f>IF(CL287="","",IF(ISNUMBER(MATCH(CL287,$CL$6:CL286,0)),"",CJ287))</f>
        <v/>
      </c>
      <c r="CL287" s="181" t="str">
        <f t="shared" si="242"/>
        <v/>
      </c>
      <c r="CM287" s="175" t="str">
        <f t="shared" si="243"/>
        <v/>
      </c>
      <c r="CN287" s="175" t="str">
        <f t="shared" si="244"/>
        <v/>
      </c>
      <c r="CO287" s="175" t="str">
        <f t="shared" si="245"/>
        <v/>
      </c>
      <c r="CP287" s="59"/>
      <c r="CQ287" s="60"/>
      <c r="CR287" s="181" t="str">
        <f>IF(CS287="","",IF(ISNUMBER(MATCH(CS287,$CS$6:CS286,0)),"",CJ287))</f>
        <v/>
      </c>
      <c r="CS287" s="181" t="str">
        <f t="shared" si="223"/>
        <v/>
      </c>
      <c r="CT287" s="177" t="str">
        <f t="shared" si="246"/>
        <v/>
      </c>
      <c r="CU287" s="177" t="str">
        <f t="shared" si="247"/>
        <v/>
      </c>
      <c r="CV287" s="256" t="str">
        <f>IF(CW287="","",IF(ISNUMBER(MATCH(CW287,$CW$6:CW286,0)),"",CJ287))</f>
        <v/>
      </c>
      <c r="CW287" s="181" t="str">
        <f t="shared" si="224"/>
        <v/>
      </c>
      <c r="CX287" s="178" t="str">
        <f t="shared" si="248"/>
        <v/>
      </c>
      <c r="CY287" s="178" t="str">
        <f t="shared" si="249"/>
        <v/>
      </c>
      <c r="CZ287" s="184" t="str">
        <f t="shared" si="250"/>
        <v/>
      </c>
      <c r="DA287" s="68"/>
      <c r="DB287" s="69"/>
      <c r="DC287" s="181" t="str">
        <f>IF(DE287="","",IF(ISNUMBER(MATCH(DE287,$DE$6:DE286,0)),"",CJ287))</f>
        <v/>
      </c>
      <c r="DD287" s="181" t="str">
        <f t="shared" ref="DD287:DE306" si="267">IFERROR(INDEX($AA$7:$BX$1006,$CJ287,DD$6),"")</f>
        <v/>
      </c>
      <c r="DE287" s="181" t="str">
        <f t="shared" si="267"/>
        <v/>
      </c>
      <c r="DF287" s="177" t="str">
        <f t="shared" si="251"/>
        <v/>
      </c>
      <c r="DG287" s="185" t="str">
        <f t="shared" si="252"/>
        <v/>
      </c>
      <c r="DH287" s="77"/>
      <c r="DI287" s="69"/>
      <c r="DJ287" s="181" t="str">
        <f>IF(DL287="","",IF(ISNUMBER(MATCH(DL287,$DL$6:DL286,0)),"",CJ287))</f>
        <v/>
      </c>
      <c r="DK287" s="181" t="str">
        <f t="shared" ref="DK287:DL306" si="268">IFERROR(INDEX($AA$7:$BX$1006,$CJ287,DK$6),"")</f>
        <v/>
      </c>
      <c r="DL287" s="181" t="str">
        <f t="shared" si="268"/>
        <v/>
      </c>
      <c r="DM287" s="177" t="str">
        <f t="shared" si="253"/>
        <v/>
      </c>
      <c r="DN287" s="177" t="str">
        <f t="shared" si="254"/>
        <v/>
      </c>
      <c r="DO287" s="181" t="str">
        <f t="shared" si="225"/>
        <v/>
      </c>
      <c r="DP287" s="51"/>
      <c r="DQ287" s="51"/>
      <c r="DR287" s="51"/>
      <c r="EA287" s="227">
        <f t="shared" si="255"/>
        <v>0</v>
      </c>
      <c r="EB287" s="227">
        <f t="shared" si="226"/>
        <v>1</v>
      </c>
      <c r="EC287" s="227">
        <f t="shared" si="256"/>
        <v>1900</v>
      </c>
      <c r="EE287" s="227" t="str">
        <f t="shared" si="257"/>
        <v/>
      </c>
      <c r="EF287" s="227" t="str">
        <f t="shared" si="227"/>
        <v/>
      </c>
      <c r="EG287" s="227" t="str">
        <f t="shared" si="258"/>
        <v/>
      </c>
      <c r="EI287" s="227" t="str">
        <f t="shared" si="259"/>
        <v/>
      </c>
      <c r="EJ287" s="227" t="str">
        <f t="shared" si="228"/>
        <v/>
      </c>
      <c r="EK287" s="227" t="str">
        <f t="shared" si="260"/>
        <v/>
      </c>
      <c r="EM287" s="227" t="str">
        <f t="shared" si="261"/>
        <v/>
      </c>
      <c r="EN287" s="227" t="str">
        <f t="shared" si="229"/>
        <v/>
      </c>
      <c r="EO287" s="227" t="str">
        <f t="shared" si="262"/>
        <v/>
      </c>
      <c r="EQ287" s="227" t="str">
        <f t="shared" si="263"/>
        <v/>
      </c>
      <c r="ER287" s="227" t="str">
        <f t="shared" si="230"/>
        <v/>
      </c>
      <c r="ES287" s="227" t="str">
        <f t="shared" si="264"/>
        <v/>
      </c>
    </row>
    <row r="288" spans="7:149" x14ac:dyDescent="0.25">
      <c r="G288" s="52"/>
      <c r="H288" s="52"/>
      <c r="I288" s="224" t="str">
        <f t="shared" si="231"/>
        <v/>
      </c>
      <c r="J288" s="224" t="str">
        <f t="shared" si="232"/>
        <v/>
      </c>
      <c r="K288" s="52"/>
      <c r="L288" s="224" t="str">
        <f>IF(P288="","",IF(ISNUMBER(MATCH(P288,$P$6:P287,0)),"",Y288))</f>
        <v/>
      </c>
      <c r="M288" s="224" t="str">
        <f>IF(Q288="","",IF(ISNUMBER(MATCH(Q288,$Q$6:Q287,0)),"",Y288))</f>
        <v/>
      </c>
      <c r="N288" s="224" t="str">
        <f>IF(R288="","",IF(ISNUMBER(MATCH(R288,$R$6:R287,0)),"",Y288))</f>
        <v/>
      </c>
      <c r="O288" s="224" t="str">
        <f>IF(S288="","",IF(ISNUMBER(MATCH(S288,$S$6:S287,0)),"",Y288))</f>
        <v/>
      </c>
      <c r="P288" s="224" t="str">
        <f t="shared" si="233"/>
        <v/>
      </c>
      <c r="Q288" s="224" t="str">
        <f t="shared" si="234"/>
        <v/>
      </c>
      <c r="R288" s="224" t="str">
        <f t="shared" si="235"/>
        <v/>
      </c>
      <c r="S288" s="224" t="str">
        <f t="shared" si="236"/>
        <v/>
      </c>
      <c r="T288" s="175" t="str">
        <f t="shared" si="237"/>
        <v/>
      </c>
      <c r="U288" s="175" t="str">
        <f t="shared" si="238"/>
        <v/>
      </c>
      <c r="V288" s="175" t="str">
        <f t="shared" si="239"/>
        <v/>
      </c>
      <c r="W288" s="175" t="str">
        <f t="shared" si="240"/>
        <v/>
      </c>
      <c r="X288" s="52"/>
      <c r="Y288" s="248"/>
      <c r="Z288" s="186"/>
      <c r="AA288" s="187"/>
      <c r="AB288" s="187"/>
      <c r="AC288" s="187"/>
      <c r="AD288" s="187"/>
      <c r="AE288" s="187"/>
      <c r="AF288" s="187"/>
      <c r="AG288" s="187"/>
      <c r="AH288" s="187"/>
      <c r="AI288" s="187"/>
      <c r="AJ288" s="187"/>
      <c r="AK288" s="187"/>
      <c r="AL288" s="187"/>
      <c r="AM288" s="187"/>
      <c r="AN288" s="187"/>
      <c r="AO288" s="187"/>
      <c r="AP288" s="187"/>
      <c r="AQ288" s="187"/>
      <c r="AR288" s="187"/>
      <c r="AS288" s="187"/>
      <c r="AT288" s="187"/>
      <c r="AU288" s="187"/>
      <c r="AV288" s="187"/>
      <c r="AW288" s="187"/>
      <c r="AX288" s="187"/>
      <c r="AY288" s="187"/>
      <c r="AZ288" s="187"/>
      <c r="BA288" s="187"/>
      <c r="BB288" s="187"/>
      <c r="BC288" s="187"/>
      <c r="BD288" s="187"/>
      <c r="BE288" s="187"/>
      <c r="BF288" s="187"/>
      <c r="BG288" s="187"/>
      <c r="BH288" s="187"/>
      <c r="BI288" s="187"/>
      <c r="BJ288" s="187"/>
      <c r="BK288" s="187"/>
      <c r="BL288" s="187"/>
      <c r="BM288" s="187"/>
      <c r="BN288" s="187"/>
      <c r="BO288" s="187"/>
      <c r="BP288" s="187"/>
      <c r="BQ288" s="187"/>
      <c r="BR288" s="187"/>
      <c r="BS288" s="187"/>
      <c r="BT288" s="187"/>
      <c r="BU288" s="187"/>
      <c r="BV288" s="187"/>
      <c r="BW288" s="187"/>
      <c r="BX288" s="187"/>
      <c r="BY288" s="227"/>
      <c r="BZ288" s="227"/>
      <c r="CA288" s="227"/>
      <c r="CB288" s="227"/>
      <c r="CC288" s="227"/>
      <c r="CD288" s="224"/>
      <c r="CE288" s="224"/>
      <c r="CF288" s="224"/>
      <c r="CG288" s="224"/>
      <c r="CH288" s="224"/>
      <c r="CJ288" s="252" t="str">
        <f t="shared" si="241"/>
        <v/>
      </c>
      <c r="CK288" s="253" t="str">
        <f>IF(CL288="","",IF(ISNUMBER(MATCH(CL288,$CL$6:CL287,0)),"",CJ288))</f>
        <v/>
      </c>
      <c r="CL288" s="181" t="str">
        <f t="shared" si="242"/>
        <v/>
      </c>
      <c r="CM288" s="175" t="str">
        <f t="shared" si="243"/>
        <v/>
      </c>
      <c r="CN288" s="175" t="str">
        <f t="shared" si="244"/>
        <v/>
      </c>
      <c r="CO288" s="175" t="str">
        <f t="shared" si="245"/>
        <v/>
      </c>
      <c r="CP288" s="59"/>
      <c r="CQ288" s="60"/>
      <c r="CR288" s="181" t="str">
        <f>IF(CS288="","",IF(ISNUMBER(MATCH(CS288,$CS$6:CS287,0)),"",CJ288))</f>
        <v/>
      </c>
      <c r="CS288" s="181" t="str">
        <f t="shared" si="223"/>
        <v/>
      </c>
      <c r="CT288" s="177" t="str">
        <f t="shared" si="246"/>
        <v/>
      </c>
      <c r="CU288" s="177" t="str">
        <f t="shared" si="247"/>
        <v/>
      </c>
      <c r="CV288" s="256" t="str">
        <f>IF(CW288="","",IF(ISNUMBER(MATCH(CW288,$CW$6:CW287,0)),"",CJ288))</f>
        <v/>
      </c>
      <c r="CW288" s="181" t="str">
        <f t="shared" si="224"/>
        <v/>
      </c>
      <c r="CX288" s="178" t="str">
        <f t="shared" si="248"/>
        <v/>
      </c>
      <c r="CY288" s="178" t="str">
        <f t="shared" si="249"/>
        <v/>
      </c>
      <c r="CZ288" s="184" t="str">
        <f t="shared" si="250"/>
        <v/>
      </c>
      <c r="DA288" s="68"/>
      <c r="DB288" s="69"/>
      <c r="DC288" s="181" t="str">
        <f>IF(DE288="","",IF(ISNUMBER(MATCH(DE288,$DE$6:DE287,0)),"",CJ288))</f>
        <v/>
      </c>
      <c r="DD288" s="181" t="str">
        <f t="shared" si="267"/>
        <v/>
      </c>
      <c r="DE288" s="181" t="str">
        <f t="shared" si="267"/>
        <v/>
      </c>
      <c r="DF288" s="177" t="str">
        <f t="shared" si="251"/>
        <v/>
      </c>
      <c r="DG288" s="185" t="str">
        <f t="shared" si="252"/>
        <v/>
      </c>
      <c r="DH288" s="77"/>
      <c r="DI288" s="69"/>
      <c r="DJ288" s="181" t="str">
        <f>IF(DL288="","",IF(ISNUMBER(MATCH(DL288,$DL$6:DL287,0)),"",CJ288))</f>
        <v/>
      </c>
      <c r="DK288" s="181" t="str">
        <f t="shared" si="268"/>
        <v/>
      </c>
      <c r="DL288" s="181" t="str">
        <f t="shared" si="268"/>
        <v/>
      </c>
      <c r="DM288" s="177" t="str">
        <f t="shared" si="253"/>
        <v/>
      </c>
      <c r="DN288" s="177" t="str">
        <f t="shared" si="254"/>
        <v/>
      </c>
      <c r="DO288" s="181" t="str">
        <f t="shared" si="225"/>
        <v/>
      </c>
      <c r="DP288" s="51"/>
      <c r="DQ288" s="51"/>
      <c r="DR288" s="51"/>
      <c r="EA288" s="227">
        <f t="shared" si="255"/>
        <v>0</v>
      </c>
      <c r="EB288" s="227">
        <f t="shared" si="226"/>
        <v>1</v>
      </c>
      <c r="EC288" s="227">
        <f t="shared" si="256"/>
        <v>1900</v>
      </c>
      <c r="EE288" s="227" t="str">
        <f t="shared" si="257"/>
        <v/>
      </c>
      <c r="EF288" s="227" t="str">
        <f t="shared" si="227"/>
        <v/>
      </c>
      <c r="EG288" s="227" t="str">
        <f t="shared" si="258"/>
        <v/>
      </c>
      <c r="EI288" s="227" t="str">
        <f t="shared" si="259"/>
        <v/>
      </c>
      <c r="EJ288" s="227" t="str">
        <f t="shared" si="228"/>
        <v/>
      </c>
      <c r="EK288" s="227" t="str">
        <f t="shared" si="260"/>
        <v/>
      </c>
      <c r="EM288" s="227" t="str">
        <f t="shared" si="261"/>
        <v/>
      </c>
      <c r="EN288" s="227" t="str">
        <f t="shared" si="229"/>
        <v/>
      </c>
      <c r="EO288" s="227" t="str">
        <f t="shared" si="262"/>
        <v/>
      </c>
      <c r="EQ288" s="227" t="str">
        <f t="shared" si="263"/>
        <v/>
      </c>
      <c r="ER288" s="227" t="str">
        <f t="shared" si="230"/>
        <v/>
      </c>
      <c r="ES288" s="227" t="str">
        <f t="shared" si="264"/>
        <v/>
      </c>
    </row>
    <row r="289" spans="7:149" x14ac:dyDescent="0.25">
      <c r="G289" s="52"/>
      <c r="H289" s="52"/>
      <c r="I289" s="224" t="str">
        <f t="shared" si="231"/>
        <v/>
      </c>
      <c r="J289" s="224" t="str">
        <f t="shared" si="232"/>
        <v/>
      </c>
      <c r="K289" s="52"/>
      <c r="L289" s="224" t="str">
        <f>IF(P289="","",IF(ISNUMBER(MATCH(P289,$P$6:P288,0)),"",Y289))</f>
        <v/>
      </c>
      <c r="M289" s="224" t="str">
        <f>IF(Q289="","",IF(ISNUMBER(MATCH(Q289,$Q$6:Q288,0)),"",Y289))</f>
        <v/>
      </c>
      <c r="N289" s="224" t="str">
        <f>IF(R289="","",IF(ISNUMBER(MATCH(R289,$R$6:R288,0)),"",Y289))</f>
        <v/>
      </c>
      <c r="O289" s="224" t="str">
        <f>IF(S289="","",IF(ISNUMBER(MATCH(S289,$S$6:S288,0)),"",Y289))</f>
        <v/>
      </c>
      <c r="P289" s="224" t="str">
        <f t="shared" si="233"/>
        <v/>
      </c>
      <c r="Q289" s="224" t="str">
        <f t="shared" si="234"/>
        <v/>
      </c>
      <c r="R289" s="224" t="str">
        <f t="shared" si="235"/>
        <v/>
      </c>
      <c r="S289" s="224" t="str">
        <f t="shared" si="236"/>
        <v/>
      </c>
      <c r="T289" s="175" t="str">
        <f t="shared" si="237"/>
        <v/>
      </c>
      <c r="U289" s="175" t="str">
        <f t="shared" si="238"/>
        <v/>
      </c>
      <c r="V289" s="175" t="str">
        <f t="shared" si="239"/>
        <v/>
      </c>
      <c r="W289" s="175" t="str">
        <f t="shared" si="240"/>
        <v/>
      </c>
      <c r="X289" s="52"/>
      <c r="Y289" s="248"/>
      <c r="Z289" s="186"/>
      <c r="AA289" s="187"/>
      <c r="AB289" s="187"/>
      <c r="AC289" s="187"/>
      <c r="AD289" s="187"/>
      <c r="AE289" s="187"/>
      <c r="AF289" s="187"/>
      <c r="AG289" s="187"/>
      <c r="AH289" s="187"/>
      <c r="AI289" s="187"/>
      <c r="AJ289" s="187"/>
      <c r="AK289" s="187"/>
      <c r="AL289" s="187"/>
      <c r="AM289" s="187"/>
      <c r="AN289" s="187"/>
      <c r="AO289" s="187"/>
      <c r="AP289" s="187"/>
      <c r="AQ289" s="187"/>
      <c r="AR289" s="187"/>
      <c r="AS289" s="187"/>
      <c r="AT289" s="187"/>
      <c r="AU289" s="187"/>
      <c r="AV289" s="187"/>
      <c r="AW289" s="187"/>
      <c r="AX289" s="187"/>
      <c r="AY289" s="187"/>
      <c r="AZ289" s="187"/>
      <c r="BA289" s="187"/>
      <c r="BB289" s="187"/>
      <c r="BC289" s="187"/>
      <c r="BD289" s="187"/>
      <c r="BE289" s="187"/>
      <c r="BF289" s="187"/>
      <c r="BG289" s="187"/>
      <c r="BH289" s="187"/>
      <c r="BI289" s="187"/>
      <c r="BJ289" s="187"/>
      <c r="BK289" s="187"/>
      <c r="BL289" s="187"/>
      <c r="BM289" s="187"/>
      <c r="BN289" s="187"/>
      <c r="BO289" s="187"/>
      <c r="BP289" s="187"/>
      <c r="BQ289" s="187"/>
      <c r="BR289" s="187"/>
      <c r="BS289" s="187"/>
      <c r="BT289" s="187"/>
      <c r="BU289" s="187"/>
      <c r="BV289" s="187"/>
      <c r="BW289" s="187"/>
      <c r="BX289" s="187"/>
      <c r="BY289" s="227"/>
      <c r="BZ289" s="227"/>
      <c r="CA289" s="227"/>
      <c r="CB289" s="227"/>
      <c r="CC289" s="227"/>
      <c r="CD289" s="224"/>
      <c r="CE289" s="224"/>
      <c r="CF289" s="224"/>
      <c r="CG289" s="224"/>
      <c r="CH289" s="224"/>
      <c r="CJ289" s="252" t="str">
        <f t="shared" si="241"/>
        <v/>
      </c>
      <c r="CK289" s="253" t="str">
        <f>IF(CL289="","",IF(ISNUMBER(MATCH(CL289,$CL$6:CL288,0)),"",CJ289))</f>
        <v/>
      </c>
      <c r="CL289" s="181" t="str">
        <f t="shared" si="242"/>
        <v/>
      </c>
      <c r="CM289" s="175" t="str">
        <f t="shared" si="243"/>
        <v/>
      </c>
      <c r="CN289" s="175" t="str">
        <f t="shared" si="244"/>
        <v/>
      </c>
      <c r="CO289" s="175" t="str">
        <f t="shared" si="245"/>
        <v/>
      </c>
      <c r="CP289" s="59"/>
      <c r="CQ289" s="60"/>
      <c r="CR289" s="181" t="str">
        <f>IF(CS289="","",IF(ISNUMBER(MATCH(CS289,$CS$6:CS288,0)),"",CJ289))</f>
        <v/>
      </c>
      <c r="CS289" s="181" t="str">
        <f t="shared" si="223"/>
        <v/>
      </c>
      <c r="CT289" s="177" t="str">
        <f t="shared" si="246"/>
        <v/>
      </c>
      <c r="CU289" s="177" t="str">
        <f t="shared" si="247"/>
        <v/>
      </c>
      <c r="CV289" s="256" t="str">
        <f>IF(CW289="","",IF(ISNUMBER(MATCH(CW289,$CW$6:CW288,0)),"",CJ289))</f>
        <v/>
      </c>
      <c r="CW289" s="181" t="str">
        <f t="shared" si="224"/>
        <v/>
      </c>
      <c r="CX289" s="178" t="str">
        <f t="shared" si="248"/>
        <v/>
      </c>
      <c r="CY289" s="178" t="str">
        <f t="shared" si="249"/>
        <v/>
      </c>
      <c r="CZ289" s="184" t="str">
        <f t="shared" si="250"/>
        <v/>
      </c>
      <c r="DA289" s="68"/>
      <c r="DB289" s="69"/>
      <c r="DC289" s="181" t="str">
        <f>IF(DE289="","",IF(ISNUMBER(MATCH(DE289,$DE$6:DE288,0)),"",CJ289))</f>
        <v/>
      </c>
      <c r="DD289" s="181" t="str">
        <f t="shared" si="267"/>
        <v/>
      </c>
      <c r="DE289" s="181" t="str">
        <f t="shared" si="267"/>
        <v/>
      </c>
      <c r="DF289" s="177" t="str">
        <f t="shared" si="251"/>
        <v/>
      </c>
      <c r="DG289" s="185" t="str">
        <f t="shared" si="252"/>
        <v/>
      </c>
      <c r="DH289" s="77"/>
      <c r="DI289" s="69"/>
      <c r="DJ289" s="181" t="str">
        <f>IF(DL289="","",IF(ISNUMBER(MATCH(DL289,$DL$6:DL288,0)),"",CJ289))</f>
        <v/>
      </c>
      <c r="DK289" s="181" t="str">
        <f t="shared" si="268"/>
        <v/>
      </c>
      <c r="DL289" s="181" t="str">
        <f t="shared" si="268"/>
        <v/>
      </c>
      <c r="DM289" s="177" t="str">
        <f t="shared" si="253"/>
        <v/>
      </c>
      <c r="DN289" s="177" t="str">
        <f t="shared" si="254"/>
        <v/>
      </c>
      <c r="DO289" s="181" t="str">
        <f t="shared" si="225"/>
        <v/>
      </c>
      <c r="DP289" s="51"/>
      <c r="DQ289" s="51"/>
      <c r="DR289" s="51"/>
      <c r="EA289" s="227">
        <f t="shared" si="255"/>
        <v>0</v>
      </c>
      <c r="EB289" s="227">
        <f t="shared" si="226"/>
        <v>1</v>
      </c>
      <c r="EC289" s="227">
        <f t="shared" si="256"/>
        <v>1900</v>
      </c>
      <c r="EE289" s="227" t="str">
        <f t="shared" si="257"/>
        <v/>
      </c>
      <c r="EF289" s="227" t="str">
        <f t="shared" si="227"/>
        <v/>
      </c>
      <c r="EG289" s="227" t="str">
        <f t="shared" si="258"/>
        <v/>
      </c>
      <c r="EI289" s="227" t="str">
        <f t="shared" si="259"/>
        <v/>
      </c>
      <c r="EJ289" s="227" t="str">
        <f t="shared" si="228"/>
        <v/>
      </c>
      <c r="EK289" s="227" t="str">
        <f t="shared" si="260"/>
        <v/>
      </c>
      <c r="EM289" s="227" t="str">
        <f t="shared" si="261"/>
        <v/>
      </c>
      <c r="EN289" s="227" t="str">
        <f t="shared" si="229"/>
        <v/>
      </c>
      <c r="EO289" s="227" t="str">
        <f t="shared" si="262"/>
        <v/>
      </c>
      <c r="EQ289" s="227" t="str">
        <f t="shared" si="263"/>
        <v/>
      </c>
      <c r="ER289" s="227" t="str">
        <f t="shared" si="230"/>
        <v/>
      </c>
      <c r="ES289" s="227" t="str">
        <f t="shared" si="264"/>
        <v/>
      </c>
    </row>
    <row r="290" spans="7:149" x14ac:dyDescent="0.25">
      <c r="G290" s="52"/>
      <c r="H290" s="52"/>
      <c r="I290" s="224" t="str">
        <f t="shared" si="231"/>
        <v/>
      </c>
      <c r="J290" s="224" t="str">
        <f t="shared" si="232"/>
        <v/>
      </c>
      <c r="K290" s="52"/>
      <c r="L290" s="224" t="str">
        <f>IF(P290="","",IF(ISNUMBER(MATCH(P290,$P$6:P289,0)),"",Y290))</f>
        <v/>
      </c>
      <c r="M290" s="224" t="str">
        <f>IF(Q290="","",IF(ISNUMBER(MATCH(Q290,$Q$6:Q289,0)),"",Y290))</f>
        <v/>
      </c>
      <c r="N290" s="224" t="str">
        <f>IF(R290="","",IF(ISNUMBER(MATCH(R290,$R$6:R289,0)),"",Y290))</f>
        <v/>
      </c>
      <c r="O290" s="224" t="str">
        <f>IF(S290="","",IF(ISNUMBER(MATCH(S290,$S$6:S289,0)),"",Y290))</f>
        <v/>
      </c>
      <c r="P290" s="224" t="str">
        <f t="shared" si="233"/>
        <v/>
      </c>
      <c r="Q290" s="224" t="str">
        <f t="shared" si="234"/>
        <v/>
      </c>
      <c r="R290" s="224" t="str">
        <f t="shared" si="235"/>
        <v/>
      </c>
      <c r="S290" s="224" t="str">
        <f t="shared" si="236"/>
        <v/>
      </c>
      <c r="T290" s="175" t="str">
        <f t="shared" si="237"/>
        <v/>
      </c>
      <c r="U290" s="175" t="str">
        <f t="shared" si="238"/>
        <v/>
      </c>
      <c r="V290" s="175" t="str">
        <f t="shared" si="239"/>
        <v/>
      </c>
      <c r="W290" s="175" t="str">
        <f t="shared" si="240"/>
        <v/>
      </c>
      <c r="X290" s="52"/>
      <c r="Y290" s="248"/>
      <c r="Z290" s="186"/>
      <c r="AA290" s="187"/>
      <c r="AB290" s="187"/>
      <c r="AC290" s="187"/>
      <c r="AD290" s="187"/>
      <c r="AE290" s="187"/>
      <c r="AF290" s="187"/>
      <c r="AG290" s="187"/>
      <c r="AH290" s="187"/>
      <c r="AI290" s="187"/>
      <c r="AJ290" s="187"/>
      <c r="AK290" s="187"/>
      <c r="AL290" s="187"/>
      <c r="AM290" s="187"/>
      <c r="AN290" s="187"/>
      <c r="AO290" s="187"/>
      <c r="AP290" s="187"/>
      <c r="AQ290" s="187"/>
      <c r="AR290" s="187"/>
      <c r="AS290" s="187"/>
      <c r="AT290" s="187"/>
      <c r="AU290" s="187"/>
      <c r="AV290" s="187"/>
      <c r="AW290" s="187"/>
      <c r="AX290" s="187"/>
      <c r="AY290" s="187"/>
      <c r="AZ290" s="187"/>
      <c r="BA290" s="187"/>
      <c r="BB290" s="187"/>
      <c r="BC290" s="187"/>
      <c r="BD290" s="187"/>
      <c r="BE290" s="187"/>
      <c r="BF290" s="187"/>
      <c r="BG290" s="187"/>
      <c r="BH290" s="187"/>
      <c r="BI290" s="187"/>
      <c r="BJ290" s="187"/>
      <c r="BK290" s="187"/>
      <c r="BL290" s="187"/>
      <c r="BM290" s="187"/>
      <c r="BN290" s="187"/>
      <c r="BO290" s="187"/>
      <c r="BP290" s="187"/>
      <c r="BQ290" s="187"/>
      <c r="BR290" s="187"/>
      <c r="BS290" s="187"/>
      <c r="BT290" s="187"/>
      <c r="BU290" s="187"/>
      <c r="BV290" s="187"/>
      <c r="BW290" s="187"/>
      <c r="BX290" s="187"/>
      <c r="BY290" s="227"/>
      <c r="BZ290" s="227"/>
      <c r="CA290" s="227"/>
      <c r="CB290" s="227"/>
      <c r="CC290" s="227"/>
      <c r="CD290" s="224"/>
      <c r="CE290" s="224"/>
      <c r="CF290" s="224"/>
      <c r="CG290" s="224"/>
      <c r="CH290" s="224"/>
      <c r="CJ290" s="252" t="str">
        <f t="shared" si="241"/>
        <v/>
      </c>
      <c r="CK290" s="253" t="str">
        <f>IF(CL290="","",IF(ISNUMBER(MATCH(CL290,$CL$6:CL289,0)),"",CJ290))</f>
        <v/>
      </c>
      <c r="CL290" s="181" t="str">
        <f t="shared" si="242"/>
        <v/>
      </c>
      <c r="CM290" s="175" t="str">
        <f t="shared" si="243"/>
        <v/>
      </c>
      <c r="CN290" s="175" t="str">
        <f t="shared" si="244"/>
        <v/>
      </c>
      <c r="CO290" s="175" t="str">
        <f t="shared" si="245"/>
        <v/>
      </c>
      <c r="CP290" s="59"/>
      <c r="CQ290" s="60"/>
      <c r="CR290" s="181" t="str">
        <f>IF(CS290="","",IF(ISNUMBER(MATCH(CS290,$CS$6:CS289,0)),"",CJ290))</f>
        <v/>
      </c>
      <c r="CS290" s="181" t="str">
        <f t="shared" si="223"/>
        <v/>
      </c>
      <c r="CT290" s="177" t="str">
        <f t="shared" si="246"/>
        <v/>
      </c>
      <c r="CU290" s="177" t="str">
        <f t="shared" si="247"/>
        <v/>
      </c>
      <c r="CV290" s="256" t="str">
        <f>IF(CW290="","",IF(ISNUMBER(MATCH(CW290,$CW$6:CW289,0)),"",CJ290))</f>
        <v/>
      </c>
      <c r="CW290" s="181" t="str">
        <f t="shared" si="224"/>
        <v/>
      </c>
      <c r="CX290" s="178" t="str">
        <f t="shared" si="248"/>
        <v/>
      </c>
      <c r="CY290" s="178" t="str">
        <f t="shared" si="249"/>
        <v/>
      </c>
      <c r="CZ290" s="184" t="str">
        <f t="shared" si="250"/>
        <v/>
      </c>
      <c r="DA290" s="68"/>
      <c r="DB290" s="69"/>
      <c r="DC290" s="181" t="str">
        <f>IF(DE290="","",IF(ISNUMBER(MATCH(DE290,$DE$6:DE289,0)),"",CJ290))</f>
        <v/>
      </c>
      <c r="DD290" s="181" t="str">
        <f t="shared" si="267"/>
        <v/>
      </c>
      <c r="DE290" s="181" t="str">
        <f t="shared" si="267"/>
        <v/>
      </c>
      <c r="DF290" s="177" t="str">
        <f t="shared" si="251"/>
        <v/>
      </c>
      <c r="DG290" s="185" t="str">
        <f t="shared" si="252"/>
        <v/>
      </c>
      <c r="DH290" s="77"/>
      <c r="DI290" s="69"/>
      <c r="DJ290" s="181" t="str">
        <f>IF(DL290="","",IF(ISNUMBER(MATCH(DL290,$DL$6:DL289,0)),"",CJ290))</f>
        <v/>
      </c>
      <c r="DK290" s="181" t="str">
        <f t="shared" si="268"/>
        <v/>
      </c>
      <c r="DL290" s="181" t="str">
        <f t="shared" si="268"/>
        <v/>
      </c>
      <c r="DM290" s="177" t="str">
        <f t="shared" si="253"/>
        <v/>
      </c>
      <c r="DN290" s="177" t="str">
        <f t="shared" si="254"/>
        <v/>
      </c>
      <c r="DO290" s="181" t="str">
        <f t="shared" si="225"/>
        <v/>
      </c>
      <c r="DP290" s="51"/>
      <c r="DQ290" s="51"/>
      <c r="DR290" s="51"/>
      <c r="EA290" s="227">
        <f t="shared" si="255"/>
        <v>0</v>
      </c>
      <c r="EB290" s="227">
        <f t="shared" si="226"/>
        <v>1</v>
      </c>
      <c r="EC290" s="227">
        <f t="shared" si="256"/>
        <v>1900</v>
      </c>
      <c r="EE290" s="227" t="str">
        <f t="shared" si="257"/>
        <v/>
      </c>
      <c r="EF290" s="227" t="str">
        <f t="shared" si="227"/>
        <v/>
      </c>
      <c r="EG290" s="227" t="str">
        <f t="shared" si="258"/>
        <v/>
      </c>
      <c r="EI290" s="227" t="str">
        <f t="shared" si="259"/>
        <v/>
      </c>
      <c r="EJ290" s="227" t="str">
        <f t="shared" si="228"/>
        <v/>
      </c>
      <c r="EK290" s="227" t="str">
        <f t="shared" si="260"/>
        <v/>
      </c>
      <c r="EM290" s="227" t="str">
        <f t="shared" si="261"/>
        <v/>
      </c>
      <c r="EN290" s="227" t="str">
        <f t="shared" si="229"/>
        <v/>
      </c>
      <c r="EO290" s="227" t="str">
        <f t="shared" si="262"/>
        <v/>
      </c>
      <c r="EQ290" s="227" t="str">
        <f t="shared" si="263"/>
        <v/>
      </c>
      <c r="ER290" s="227" t="str">
        <f t="shared" si="230"/>
        <v/>
      </c>
      <c r="ES290" s="227" t="str">
        <f t="shared" si="264"/>
        <v/>
      </c>
    </row>
    <row r="291" spans="7:149" x14ac:dyDescent="0.25">
      <c r="G291" s="52"/>
      <c r="H291" s="52"/>
      <c r="I291" s="224" t="str">
        <f t="shared" si="231"/>
        <v/>
      </c>
      <c r="J291" s="224" t="str">
        <f t="shared" si="232"/>
        <v/>
      </c>
      <c r="K291" s="52"/>
      <c r="L291" s="224" t="str">
        <f>IF(P291="","",IF(ISNUMBER(MATCH(P291,$P$6:P290,0)),"",Y291))</f>
        <v/>
      </c>
      <c r="M291" s="224" t="str">
        <f>IF(Q291="","",IF(ISNUMBER(MATCH(Q291,$Q$6:Q290,0)),"",Y291))</f>
        <v/>
      </c>
      <c r="N291" s="224" t="str">
        <f>IF(R291="","",IF(ISNUMBER(MATCH(R291,$R$6:R290,0)),"",Y291))</f>
        <v/>
      </c>
      <c r="O291" s="224" t="str">
        <f>IF(S291="","",IF(ISNUMBER(MATCH(S291,$S$6:S290,0)),"",Y291))</f>
        <v/>
      </c>
      <c r="P291" s="224" t="str">
        <f t="shared" si="233"/>
        <v/>
      </c>
      <c r="Q291" s="224" t="str">
        <f t="shared" si="234"/>
        <v/>
      </c>
      <c r="R291" s="224" t="str">
        <f t="shared" si="235"/>
        <v/>
      </c>
      <c r="S291" s="224" t="str">
        <f t="shared" si="236"/>
        <v/>
      </c>
      <c r="T291" s="175" t="str">
        <f t="shared" si="237"/>
        <v/>
      </c>
      <c r="U291" s="175" t="str">
        <f t="shared" si="238"/>
        <v/>
      </c>
      <c r="V291" s="175" t="str">
        <f t="shared" si="239"/>
        <v/>
      </c>
      <c r="W291" s="175" t="str">
        <f t="shared" si="240"/>
        <v/>
      </c>
      <c r="X291" s="52"/>
      <c r="Y291" s="248"/>
      <c r="Z291" s="186"/>
      <c r="AA291" s="187"/>
      <c r="AB291" s="187"/>
      <c r="AC291" s="187"/>
      <c r="AD291" s="187"/>
      <c r="AE291" s="187"/>
      <c r="AF291" s="187"/>
      <c r="AG291" s="187"/>
      <c r="AH291" s="187"/>
      <c r="AI291" s="187"/>
      <c r="AJ291" s="187"/>
      <c r="AK291" s="187"/>
      <c r="AL291" s="187"/>
      <c r="AM291" s="187"/>
      <c r="AN291" s="187"/>
      <c r="AO291" s="187"/>
      <c r="AP291" s="187"/>
      <c r="AQ291" s="187"/>
      <c r="AR291" s="187"/>
      <c r="AS291" s="187"/>
      <c r="AT291" s="187"/>
      <c r="AU291" s="187"/>
      <c r="AV291" s="187"/>
      <c r="AW291" s="187"/>
      <c r="AX291" s="187"/>
      <c r="AY291" s="187"/>
      <c r="AZ291" s="187"/>
      <c r="BA291" s="187"/>
      <c r="BB291" s="187"/>
      <c r="BC291" s="187"/>
      <c r="BD291" s="187"/>
      <c r="BE291" s="187"/>
      <c r="BF291" s="187"/>
      <c r="BG291" s="187"/>
      <c r="BH291" s="187"/>
      <c r="BI291" s="187"/>
      <c r="BJ291" s="187"/>
      <c r="BK291" s="187"/>
      <c r="BL291" s="187"/>
      <c r="BM291" s="187"/>
      <c r="BN291" s="187"/>
      <c r="BO291" s="187"/>
      <c r="BP291" s="187"/>
      <c r="BQ291" s="187"/>
      <c r="BR291" s="187"/>
      <c r="BS291" s="187"/>
      <c r="BT291" s="187"/>
      <c r="BU291" s="187"/>
      <c r="BV291" s="187"/>
      <c r="BW291" s="187"/>
      <c r="BX291" s="187"/>
      <c r="BY291" s="227"/>
      <c r="BZ291" s="227"/>
      <c r="CA291" s="227"/>
      <c r="CB291" s="227"/>
      <c r="CC291" s="227"/>
      <c r="CD291" s="224"/>
      <c r="CE291" s="224"/>
      <c r="CF291" s="224"/>
      <c r="CG291" s="224"/>
      <c r="CH291" s="224"/>
      <c r="CJ291" s="252" t="str">
        <f t="shared" si="241"/>
        <v/>
      </c>
      <c r="CK291" s="253" t="str">
        <f>IF(CL291="","",IF(ISNUMBER(MATCH(CL291,$CL$6:CL290,0)),"",CJ291))</f>
        <v/>
      </c>
      <c r="CL291" s="181" t="str">
        <f t="shared" si="242"/>
        <v/>
      </c>
      <c r="CM291" s="175" t="str">
        <f t="shared" si="243"/>
        <v/>
      </c>
      <c r="CN291" s="175" t="str">
        <f t="shared" si="244"/>
        <v/>
      </c>
      <c r="CO291" s="175" t="str">
        <f t="shared" si="245"/>
        <v/>
      </c>
      <c r="CP291" s="59"/>
      <c r="CQ291" s="60"/>
      <c r="CR291" s="181" t="str">
        <f>IF(CS291="","",IF(ISNUMBER(MATCH(CS291,$CS$6:CS290,0)),"",CJ291))</f>
        <v/>
      </c>
      <c r="CS291" s="181" t="str">
        <f t="shared" si="223"/>
        <v/>
      </c>
      <c r="CT291" s="177" t="str">
        <f t="shared" si="246"/>
        <v/>
      </c>
      <c r="CU291" s="177" t="str">
        <f t="shared" si="247"/>
        <v/>
      </c>
      <c r="CV291" s="256" t="str">
        <f>IF(CW291="","",IF(ISNUMBER(MATCH(CW291,$CW$6:CW290,0)),"",CJ291))</f>
        <v/>
      </c>
      <c r="CW291" s="181" t="str">
        <f t="shared" si="224"/>
        <v/>
      </c>
      <c r="CX291" s="178" t="str">
        <f t="shared" si="248"/>
        <v/>
      </c>
      <c r="CY291" s="178" t="str">
        <f t="shared" si="249"/>
        <v/>
      </c>
      <c r="CZ291" s="184" t="str">
        <f t="shared" si="250"/>
        <v/>
      </c>
      <c r="DA291" s="68"/>
      <c r="DB291" s="69"/>
      <c r="DC291" s="181" t="str">
        <f>IF(DE291="","",IF(ISNUMBER(MATCH(DE291,$DE$6:DE290,0)),"",CJ291))</f>
        <v/>
      </c>
      <c r="DD291" s="181" t="str">
        <f t="shared" si="267"/>
        <v/>
      </c>
      <c r="DE291" s="181" t="str">
        <f t="shared" si="267"/>
        <v/>
      </c>
      <c r="DF291" s="177" t="str">
        <f t="shared" si="251"/>
        <v/>
      </c>
      <c r="DG291" s="185" t="str">
        <f t="shared" si="252"/>
        <v/>
      </c>
      <c r="DH291" s="77"/>
      <c r="DI291" s="69"/>
      <c r="DJ291" s="181" t="str">
        <f>IF(DL291="","",IF(ISNUMBER(MATCH(DL291,$DL$6:DL290,0)),"",CJ291))</f>
        <v/>
      </c>
      <c r="DK291" s="181" t="str">
        <f t="shared" si="268"/>
        <v/>
      </c>
      <c r="DL291" s="181" t="str">
        <f t="shared" si="268"/>
        <v/>
      </c>
      <c r="DM291" s="177" t="str">
        <f t="shared" si="253"/>
        <v/>
      </c>
      <c r="DN291" s="177" t="str">
        <f t="shared" si="254"/>
        <v/>
      </c>
      <c r="DO291" s="181" t="str">
        <f t="shared" si="225"/>
        <v/>
      </c>
      <c r="DP291" s="51"/>
      <c r="DQ291" s="51"/>
      <c r="DR291" s="51"/>
      <c r="EA291" s="227">
        <f t="shared" si="255"/>
        <v>0</v>
      </c>
      <c r="EB291" s="227">
        <f t="shared" si="226"/>
        <v>1</v>
      </c>
      <c r="EC291" s="227">
        <f t="shared" si="256"/>
        <v>1900</v>
      </c>
      <c r="EE291" s="227" t="str">
        <f t="shared" si="257"/>
        <v/>
      </c>
      <c r="EF291" s="227" t="str">
        <f t="shared" si="227"/>
        <v/>
      </c>
      <c r="EG291" s="227" t="str">
        <f t="shared" si="258"/>
        <v/>
      </c>
      <c r="EI291" s="227" t="str">
        <f t="shared" si="259"/>
        <v/>
      </c>
      <c r="EJ291" s="227" t="str">
        <f t="shared" si="228"/>
        <v/>
      </c>
      <c r="EK291" s="227" t="str">
        <f t="shared" si="260"/>
        <v/>
      </c>
      <c r="EM291" s="227" t="str">
        <f t="shared" si="261"/>
        <v/>
      </c>
      <c r="EN291" s="227" t="str">
        <f t="shared" si="229"/>
        <v/>
      </c>
      <c r="EO291" s="227" t="str">
        <f t="shared" si="262"/>
        <v/>
      </c>
      <c r="EQ291" s="227" t="str">
        <f t="shared" si="263"/>
        <v/>
      </c>
      <c r="ER291" s="227" t="str">
        <f t="shared" si="230"/>
        <v/>
      </c>
      <c r="ES291" s="227" t="str">
        <f t="shared" si="264"/>
        <v/>
      </c>
    </row>
    <row r="292" spans="7:149" x14ac:dyDescent="0.25">
      <c r="G292" s="52"/>
      <c r="H292" s="52"/>
      <c r="I292" s="224" t="str">
        <f t="shared" si="231"/>
        <v/>
      </c>
      <c r="J292" s="224" t="str">
        <f t="shared" si="232"/>
        <v/>
      </c>
      <c r="K292" s="52"/>
      <c r="L292" s="224" t="str">
        <f>IF(P292="","",IF(ISNUMBER(MATCH(P292,$P$6:P291,0)),"",Y292))</f>
        <v/>
      </c>
      <c r="M292" s="224" t="str">
        <f>IF(Q292="","",IF(ISNUMBER(MATCH(Q292,$Q$6:Q291,0)),"",Y292))</f>
        <v/>
      </c>
      <c r="N292" s="224" t="str">
        <f>IF(R292="","",IF(ISNUMBER(MATCH(R292,$R$6:R291,0)),"",Y292))</f>
        <v/>
      </c>
      <c r="O292" s="224" t="str">
        <f>IF(S292="","",IF(ISNUMBER(MATCH(S292,$S$6:S291,0)),"",Y292))</f>
        <v/>
      </c>
      <c r="P292" s="224" t="str">
        <f t="shared" si="233"/>
        <v/>
      </c>
      <c r="Q292" s="224" t="str">
        <f t="shared" si="234"/>
        <v/>
      </c>
      <c r="R292" s="224" t="str">
        <f t="shared" si="235"/>
        <v/>
      </c>
      <c r="S292" s="224" t="str">
        <f t="shared" si="236"/>
        <v/>
      </c>
      <c r="T292" s="175" t="str">
        <f t="shared" si="237"/>
        <v/>
      </c>
      <c r="U292" s="175" t="str">
        <f t="shared" si="238"/>
        <v/>
      </c>
      <c r="V292" s="175" t="str">
        <f t="shared" si="239"/>
        <v/>
      </c>
      <c r="W292" s="175" t="str">
        <f t="shared" si="240"/>
        <v/>
      </c>
      <c r="X292" s="52"/>
      <c r="Y292" s="248"/>
      <c r="Z292" s="186"/>
      <c r="AA292" s="187"/>
      <c r="AB292" s="187"/>
      <c r="AC292" s="187"/>
      <c r="AD292" s="187"/>
      <c r="AE292" s="187"/>
      <c r="AF292" s="187"/>
      <c r="AG292" s="187"/>
      <c r="AH292" s="187"/>
      <c r="AI292" s="187"/>
      <c r="AJ292" s="187"/>
      <c r="AK292" s="187"/>
      <c r="AL292" s="187"/>
      <c r="AM292" s="187"/>
      <c r="AN292" s="187"/>
      <c r="AO292" s="187"/>
      <c r="AP292" s="187"/>
      <c r="AQ292" s="187"/>
      <c r="AR292" s="187"/>
      <c r="AS292" s="187"/>
      <c r="AT292" s="187"/>
      <c r="AU292" s="187"/>
      <c r="AV292" s="187"/>
      <c r="AW292" s="187"/>
      <c r="AX292" s="187"/>
      <c r="AY292" s="187"/>
      <c r="AZ292" s="187"/>
      <c r="BA292" s="187"/>
      <c r="BB292" s="187"/>
      <c r="BC292" s="187"/>
      <c r="BD292" s="187"/>
      <c r="BE292" s="187"/>
      <c r="BF292" s="187"/>
      <c r="BG292" s="187"/>
      <c r="BH292" s="187"/>
      <c r="BI292" s="187"/>
      <c r="BJ292" s="187"/>
      <c r="BK292" s="187"/>
      <c r="BL292" s="187"/>
      <c r="BM292" s="187"/>
      <c r="BN292" s="187"/>
      <c r="BO292" s="187"/>
      <c r="BP292" s="187"/>
      <c r="BQ292" s="187"/>
      <c r="BR292" s="187"/>
      <c r="BS292" s="187"/>
      <c r="BT292" s="187"/>
      <c r="BU292" s="187"/>
      <c r="BV292" s="187"/>
      <c r="BW292" s="187"/>
      <c r="BX292" s="187"/>
      <c r="BY292" s="227"/>
      <c r="BZ292" s="227"/>
      <c r="CA292" s="227"/>
      <c r="CB292" s="227"/>
      <c r="CC292" s="227"/>
      <c r="CD292" s="224"/>
      <c r="CE292" s="224"/>
      <c r="CF292" s="224"/>
      <c r="CG292" s="224"/>
      <c r="CH292" s="224"/>
      <c r="CJ292" s="252" t="str">
        <f t="shared" si="241"/>
        <v/>
      </c>
      <c r="CK292" s="253" t="str">
        <f>IF(CL292="","",IF(ISNUMBER(MATCH(CL292,$CL$6:CL291,0)),"",CJ292))</f>
        <v/>
      </c>
      <c r="CL292" s="181" t="str">
        <f t="shared" si="242"/>
        <v/>
      </c>
      <c r="CM292" s="175" t="str">
        <f t="shared" si="243"/>
        <v/>
      </c>
      <c r="CN292" s="175" t="str">
        <f t="shared" si="244"/>
        <v/>
      </c>
      <c r="CO292" s="175" t="str">
        <f t="shared" si="245"/>
        <v/>
      </c>
      <c r="CP292" s="59"/>
      <c r="CQ292" s="60"/>
      <c r="CR292" s="181" t="str">
        <f>IF(CS292="","",IF(ISNUMBER(MATCH(CS292,$CS$6:CS291,0)),"",CJ292))</f>
        <v/>
      </c>
      <c r="CS292" s="181" t="str">
        <f t="shared" si="223"/>
        <v/>
      </c>
      <c r="CT292" s="177" t="str">
        <f t="shared" si="246"/>
        <v/>
      </c>
      <c r="CU292" s="177" t="str">
        <f t="shared" si="247"/>
        <v/>
      </c>
      <c r="CV292" s="256" t="str">
        <f>IF(CW292="","",IF(ISNUMBER(MATCH(CW292,$CW$6:CW291,0)),"",CJ292))</f>
        <v/>
      </c>
      <c r="CW292" s="181" t="str">
        <f t="shared" si="224"/>
        <v/>
      </c>
      <c r="CX292" s="178" t="str">
        <f t="shared" si="248"/>
        <v/>
      </c>
      <c r="CY292" s="178" t="str">
        <f t="shared" si="249"/>
        <v/>
      </c>
      <c r="CZ292" s="184" t="str">
        <f t="shared" si="250"/>
        <v/>
      </c>
      <c r="DA292" s="68"/>
      <c r="DB292" s="69"/>
      <c r="DC292" s="181" t="str">
        <f>IF(DE292="","",IF(ISNUMBER(MATCH(DE292,$DE$6:DE291,0)),"",CJ292))</f>
        <v/>
      </c>
      <c r="DD292" s="181" t="str">
        <f t="shared" si="267"/>
        <v/>
      </c>
      <c r="DE292" s="181" t="str">
        <f t="shared" si="267"/>
        <v/>
      </c>
      <c r="DF292" s="177" t="str">
        <f t="shared" si="251"/>
        <v/>
      </c>
      <c r="DG292" s="185" t="str">
        <f t="shared" si="252"/>
        <v/>
      </c>
      <c r="DH292" s="77"/>
      <c r="DI292" s="69"/>
      <c r="DJ292" s="181" t="str">
        <f>IF(DL292="","",IF(ISNUMBER(MATCH(DL292,$DL$6:DL291,0)),"",CJ292))</f>
        <v/>
      </c>
      <c r="DK292" s="181" t="str">
        <f t="shared" si="268"/>
        <v/>
      </c>
      <c r="DL292" s="181" t="str">
        <f t="shared" si="268"/>
        <v/>
      </c>
      <c r="DM292" s="177" t="str">
        <f t="shared" si="253"/>
        <v/>
      </c>
      <c r="DN292" s="177" t="str">
        <f t="shared" si="254"/>
        <v/>
      </c>
      <c r="DO292" s="181" t="str">
        <f t="shared" si="225"/>
        <v/>
      </c>
      <c r="DP292" s="51"/>
      <c r="DQ292" s="51"/>
      <c r="DR292" s="51"/>
      <c r="EA292" s="227">
        <f t="shared" si="255"/>
        <v>0</v>
      </c>
      <c r="EB292" s="227">
        <f t="shared" si="226"/>
        <v>1</v>
      </c>
      <c r="EC292" s="227">
        <f t="shared" si="256"/>
        <v>1900</v>
      </c>
      <c r="EE292" s="227" t="str">
        <f t="shared" si="257"/>
        <v/>
      </c>
      <c r="EF292" s="227" t="str">
        <f t="shared" si="227"/>
        <v/>
      </c>
      <c r="EG292" s="227" t="str">
        <f t="shared" si="258"/>
        <v/>
      </c>
      <c r="EI292" s="227" t="str">
        <f t="shared" si="259"/>
        <v/>
      </c>
      <c r="EJ292" s="227" t="str">
        <f t="shared" si="228"/>
        <v/>
      </c>
      <c r="EK292" s="227" t="str">
        <f t="shared" si="260"/>
        <v/>
      </c>
      <c r="EM292" s="227" t="str">
        <f t="shared" si="261"/>
        <v/>
      </c>
      <c r="EN292" s="227" t="str">
        <f t="shared" si="229"/>
        <v/>
      </c>
      <c r="EO292" s="227" t="str">
        <f t="shared" si="262"/>
        <v/>
      </c>
      <c r="EQ292" s="227" t="str">
        <f t="shared" si="263"/>
        <v/>
      </c>
      <c r="ER292" s="227" t="str">
        <f t="shared" si="230"/>
        <v/>
      </c>
      <c r="ES292" s="227" t="str">
        <f t="shared" si="264"/>
        <v/>
      </c>
    </row>
    <row r="293" spans="7:149" x14ac:dyDescent="0.25">
      <c r="G293" s="52"/>
      <c r="H293" s="52"/>
      <c r="I293" s="224" t="str">
        <f t="shared" si="231"/>
        <v/>
      </c>
      <c r="J293" s="224" t="str">
        <f t="shared" si="232"/>
        <v/>
      </c>
      <c r="K293" s="52"/>
      <c r="L293" s="224" t="str">
        <f>IF(P293="","",IF(ISNUMBER(MATCH(P293,$P$6:P292,0)),"",Y293))</f>
        <v/>
      </c>
      <c r="M293" s="224" t="str">
        <f>IF(Q293="","",IF(ISNUMBER(MATCH(Q293,$Q$6:Q292,0)),"",Y293))</f>
        <v/>
      </c>
      <c r="N293" s="224" t="str">
        <f>IF(R293="","",IF(ISNUMBER(MATCH(R293,$R$6:R292,0)),"",Y293))</f>
        <v/>
      </c>
      <c r="O293" s="224" t="str">
        <f>IF(S293="","",IF(ISNUMBER(MATCH(S293,$S$6:S292,0)),"",Y293))</f>
        <v/>
      </c>
      <c r="P293" s="224" t="str">
        <f t="shared" si="233"/>
        <v/>
      </c>
      <c r="Q293" s="224" t="str">
        <f t="shared" si="234"/>
        <v/>
      </c>
      <c r="R293" s="224" t="str">
        <f t="shared" si="235"/>
        <v/>
      </c>
      <c r="S293" s="224" t="str">
        <f t="shared" si="236"/>
        <v/>
      </c>
      <c r="T293" s="175" t="str">
        <f t="shared" si="237"/>
        <v/>
      </c>
      <c r="U293" s="175" t="str">
        <f t="shared" si="238"/>
        <v/>
      </c>
      <c r="V293" s="175" t="str">
        <f t="shared" si="239"/>
        <v/>
      </c>
      <c r="W293" s="175" t="str">
        <f t="shared" si="240"/>
        <v/>
      </c>
      <c r="X293" s="52"/>
      <c r="Y293" s="248"/>
      <c r="Z293" s="186"/>
      <c r="AA293" s="187"/>
      <c r="AB293" s="187"/>
      <c r="AC293" s="187"/>
      <c r="AD293" s="187"/>
      <c r="AE293" s="187"/>
      <c r="AF293" s="187"/>
      <c r="AG293" s="187"/>
      <c r="AH293" s="187"/>
      <c r="AI293" s="187"/>
      <c r="AJ293" s="187"/>
      <c r="AK293" s="187"/>
      <c r="AL293" s="187"/>
      <c r="AM293" s="187"/>
      <c r="AN293" s="187"/>
      <c r="AO293" s="187"/>
      <c r="AP293" s="187"/>
      <c r="AQ293" s="187"/>
      <c r="AR293" s="187"/>
      <c r="AS293" s="187"/>
      <c r="AT293" s="187"/>
      <c r="AU293" s="187"/>
      <c r="AV293" s="187"/>
      <c r="AW293" s="187"/>
      <c r="AX293" s="187"/>
      <c r="AY293" s="187"/>
      <c r="AZ293" s="187"/>
      <c r="BA293" s="187"/>
      <c r="BB293" s="187"/>
      <c r="BC293" s="187"/>
      <c r="BD293" s="187"/>
      <c r="BE293" s="187"/>
      <c r="BF293" s="187"/>
      <c r="BG293" s="187"/>
      <c r="BH293" s="187"/>
      <c r="BI293" s="187"/>
      <c r="BJ293" s="187"/>
      <c r="BK293" s="187"/>
      <c r="BL293" s="187"/>
      <c r="BM293" s="187"/>
      <c r="BN293" s="187"/>
      <c r="BO293" s="187"/>
      <c r="BP293" s="187"/>
      <c r="BQ293" s="187"/>
      <c r="BR293" s="187"/>
      <c r="BS293" s="187"/>
      <c r="BT293" s="187"/>
      <c r="BU293" s="187"/>
      <c r="BV293" s="187"/>
      <c r="BW293" s="187"/>
      <c r="BX293" s="187"/>
      <c r="BY293" s="227"/>
      <c r="BZ293" s="227"/>
      <c r="CA293" s="227"/>
      <c r="CB293" s="227"/>
      <c r="CC293" s="227"/>
      <c r="CD293" s="224"/>
      <c r="CE293" s="224"/>
      <c r="CF293" s="224"/>
      <c r="CG293" s="224"/>
      <c r="CH293" s="224"/>
      <c r="CJ293" s="252" t="str">
        <f t="shared" si="241"/>
        <v/>
      </c>
      <c r="CK293" s="253" t="str">
        <f>IF(CL293="","",IF(ISNUMBER(MATCH(CL293,$CL$6:CL292,0)),"",CJ293))</f>
        <v/>
      </c>
      <c r="CL293" s="181" t="str">
        <f t="shared" si="242"/>
        <v/>
      </c>
      <c r="CM293" s="175" t="str">
        <f t="shared" si="243"/>
        <v/>
      </c>
      <c r="CN293" s="175" t="str">
        <f t="shared" si="244"/>
        <v/>
      </c>
      <c r="CO293" s="175" t="str">
        <f t="shared" si="245"/>
        <v/>
      </c>
      <c r="CP293" s="59"/>
      <c r="CQ293" s="60"/>
      <c r="CR293" s="181" t="str">
        <f>IF(CS293="","",IF(ISNUMBER(MATCH(CS293,$CS$6:CS292,0)),"",CJ293))</f>
        <v/>
      </c>
      <c r="CS293" s="181" t="str">
        <f t="shared" si="223"/>
        <v/>
      </c>
      <c r="CT293" s="177" t="str">
        <f t="shared" si="246"/>
        <v/>
      </c>
      <c r="CU293" s="177" t="str">
        <f t="shared" si="247"/>
        <v/>
      </c>
      <c r="CV293" s="256" t="str">
        <f>IF(CW293="","",IF(ISNUMBER(MATCH(CW293,$CW$6:CW292,0)),"",CJ293))</f>
        <v/>
      </c>
      <c r="CW293" s="181" t="str">
        <f t="shared" si="224"/>
        <v/>
      </c>
      <c r="CX293" s="178" t="str">
        <f t="shared" si="248"/>
        <v/>
      </c>
      <c r="CY293" s="178" t="str">
        <f t="shared" si="249"/>
        <v/>
      </c>
      <c r="CZ293" s="184" t="str">
        <f t="shared" si="250"/>
        <v/>
      </c>
      <c r="DA293" s="68"/>
      <c r="DB293" s="69"/>
      <c r="DC293" s="181" t="str">
        <f>IF(DE293="","",IF(ISNUMBER(MATCH(DE293,$DE$6:DE292,0)),"",CJ293))</f>
        <v/>
      </c>
      <c r="DD293" s="181" t="str">
        <f t="shared" si="267"/>
        <v/>
      </c>
      <c r="DE293" s="181" t="str">
        <f t="shared" si="267"/>
        <v/>
      </c>
      <c r="DF293" s="177" t="str">
        <f t="shared" si="251"/>
        <v/>
      </c>
      <c r="DG293" s="185" t="str">
        <f t="shared" si="252"/>
        <v/>
      </c>
      <c r="DH293" s="77"/>
      <c r="DI293" s="69"/>
      <c r="DJ293" s="181" t="str">
        <f>IF(DL293="","",IF(ISNUMBER(MATCH(DL293,$DL$6:DL292,0)),"",CJ293))</f>
        <v/>
      </c>
      <c r="DK293" s="181" t="str">
        <f t="shared" si="268"/>
        <v/>
      </c>
      <c r="DL293" s="181" t="str">
        <f t="shared" si="268"/>
        <v/>
      </c>
      <c r="DM293" s="177" t="str">
        <f t="shared" si="253"/>
        <v/>
      </c>
      <c r="DN293" s="177" t="str">
        <f t="shared" si="254"/>
        <v/>
      </c>
      <c r="DO293" s="181" t="str">
        <f t="shared" si="225"/>
        <v/>
      </c>
      <c r="DP293" s="51"/>
      <c r="DQ293" s="51"/>
      <c r="DR293" s="51"/>
      <c r="EA293" s="227">
        <f t="shared" si="255"/>
        <v>0</v>
      </c>
      <c r="EB293" s="227">
        <f t="shared" si="226"/>
        <v>1</v>
      </c>
      <c r="EC293" s="227">
        <f t="shared" si="256"/>
        <v>1900</v>
      </c>
      <c r="EE293" s="227" t="str">
        <f t="shared" si="257"/>
        <v/>
      </c>
      <c r="EF293" s="227" t="str">
        <f t="shared" si="227"/>
        <v/>
      </c>
      <c r="EG293" s="227" t="str">
        <f t="shared" si="258"/>
        <v/>
      </c>
      <c r="EI293" s="227" t="str">
        <f t="shared" si="259"/>
        <v/>
      </c>
      <c r="EJ293" s="227" t="str">
        <f t="shared" si="228"/>
        <v/>
      </c>
      <c r="EK293" s="227" t="str">
        <f t="shared" si="260"/>
        <v/>
      </c>
      <c r="EM293" s="227" t="str">
        <f t="shared" si="261"/>
        <v/>
      </c>
      <c r="EN293" s="227" t="str">
        <f t="shared" si="229"/>
        <v/>
      </c>
      <c r="EO293" s="227" t="str">
        <f t="shared" si="262"/>
        <v/>
      </c>
      <c r="EQ293" s="227" t="str">
        <f t="shared" si="263"/>
        <v/>
      </c>
      <c r="ER293" s="227" t="str">
        <f t="shared" si="230"/>
        <v/>
      </c>
      <c r="ES293" s="227" t="str">
        <f t="shared" si="264"/>
        <v/>
      </c>
    </row>
    <row r="294" spans="7:149" x14ac:dyDescent="0.25">
      <c r="G294" s="52"/>
      <c r="H294" s="52"/>
      <c r="I294" s="224" t="str">
        <f t="shared" si="231"/>
        <v/>
      </c>
      <c r="J294" s="224" t="str">
        <f t="shared" si="232"/>
        <v/>
      </c>
      <c r="K294" s="52"/>
      <c r="L294" s="224" t="str">
        <f>IF(P294="","",IF(ISNUMBER(MATCH(P294,$P$6:P293,0)),"",Y294))</f>
        <v/>
      </c>
      <c r="M294" s="224" t="str">
        <f>IF(Q294="","",IF(ISNUMBER(MATCH(Q294,$Q$6:Q293,0)),"",Y294))</f>
        <v/>
      </c>
      <c r="N294" s="224" t="str">
        <f>IF(R294="","",IF(ISNUMBER(MATCH(R294,$R$6:R293,0)),"",Y294))</f>
        <v/>
      </c>
      <c r="O294" s="224" t="str">
        <f>IF(S294="","",IF(ISNUMBER(MATCH(S294,$S$6:S293,0)),"",Y294))</f>
        <v/>
      </c>
      <c r="P294" s="224" t="str">
        <f t="shared" si="233"/>
        <v/>
      </c>
      <c r="Q294" s="224" t="str">
        <f t="shared" si="234"/>
        <v/>
      </c>
      <c r="R294" s="224" t="str">
        <f t="shared" si="235"/>
        <v/>
      </c>
      <c r="S294" s="224" t="str">
        <f t="shared" si="236"/>
        <v/>
      </c>
      <c r="T294" s="175" t="str">
        <f t="shared" si="237"/>
        <v/>
      </c>
      <c r="U294" s="175" t="str">
        <f t="shared" si="238"/>
        <v/>
      </c>
      <c r="V294" s="175" t="str">
        <f t="shared" si="239"/>
        <v/>
      </c>
      <c r="W294" s="175" t="str">
        <f t="shared" si="240"/>
        <v/>
      </c>
      <c r="X294" s="52"/>
      <c r="Y294" s="248"/>
      <c r="Z294" s="186"/>
      <c r="AA294" s="187"/>
      <c r="AB294" s="187"/>
      <c r="AC294" s="187"/>
      <c r="AD294" s="187"/>
      <c r="AE294" s="187"/>
      <c r="AF294" s="187"/>
      <c r="AG294" s="187"/>
      <c r="AH294" s="187"/>
      <c r="AI294" s="187"/>
      <c r="AJ294" s="187"/>
      <c r="AK294" s="187"/>
      <c r="AL294" s="187"/>
      <c r="AM294" s="187"/>
      <c r="AN294" s="187"/>
      <c r="AO294" s="187"/>
      <c r="AP294" s="187"/>
      <c r="AQ294" s="187"/>
      <c r="AR294" s="187"/>
      <c r="AS294" s="187"/>
      <c r="AT294" s="187"/>
      <c r="AU294" s="187"/>
      <c r="AV294" s="187"/>
      <c r="AW294" s="187"/>
      <c r="AX294" s="187"/>
      <c r="AY294" s="187"/>
      <c r="AZ294" s="187"/>
      <c r="BA294" s="187"/>
      <c r="BB294" s="187"/>
      <c r="BC294" s="187"/>
      <c r="BD294" s="187"/>
      <c r="BE294" s="187"/>
      <c r="BF294" s="187"/>
      <c r="BG294" s="187"/>
      <c r="BH294" s="187"/>
      <c r="BI294" s="187"/>
      <c r="BJ294" s="187"/>
      <c r="BK294" s="187"/>
      <c r="BL294" s="187"/>
      <c r="BM294" s="187"/>
      <c r="BN294" s="187"/>
      <c r="BO294" s="187"/>
      <c r="BP294" s="187"/>
      <c r="BQ294" s="187"/>
      <c r="BR294" s="187"/>
      <c r="BS294" s="187"/>
      <c r="BT294" s="187"/>
      <c r="BU294" s="187"/>
      <c r="BV294" s="187"/>
      <c r="BW294" s="187"/>
      <c r="BX294" s="187"/>
      <c r="BY294" s="227"/>
      <c r="BZ294" s="227"/>
      <c r="CA294" s="227"/>
      <c r="CB294" s="227"/>
      <c r="CC294" s="227"/>
      <c r="CD294" s="224"/>
      <c r="CE294" s="224"/>
      <c r="CF294" s="224"/>
      <c r="CG294" s="224"/>
      <c r="CH294" s="224"/>
      <c r="CJ294" s="252" t="str">
        <f t="shared" si="241"/>
        <v/>
      </c>
      <c r="CK294" s="253" t="str">
        <f>IF(CL294="","",IF(ISNUMBER(MATCH(CL294,$CL$6:CL293,0)),"",CJ294))</f>
        <v/>
      </c>
      <c r="CL294" s="181" t="str">
        <f t="shared" si="242"/>
        <v/>
      </c>
      <c r="CM294" s="175" t="str">
        <f t="shared" si="243"/>
        <v/>
      </c>
      <c r="CN294" s="175" t="str">
        <f t="shared" si="244"/>
        <v/>
      </c>
      <c r="CO294" s="175" t="str">
        <f t="shared" si="245"/>
        <v/>
      </c>
      <c r="CP294" s="59"/>
      <c r="CQ294" s="60"/>
      <c r="CR294" s="181" t="str">
        <f>IF(CS294="","",IF(ISNUMBER(MATCH(CS294,$CS$6:CS293,0)),"",CJ294))</f>
        <v/>
      </c>
      <c r="CS294" s="181" t="str">
        <f t="shared" si="223"/>
        <v/>
      </c>
      <c r="CT294" s="177" t="str">
        <f t="shared" si="246"/>
        <v/>
      </c>
      <c r="CU294" s="177" t="str">
        <f t="shared" si="247"/>
        <v/>
      </c>
      <c r="CV294" s="256" t="str">
        <f>IF(CW294="","",IF(ISNUMBER(MATCH(CW294,$CW$6:CW293,0)),"",CJ294))</f>
        <v/>
      </c>
      <c r="CW294" s="181" t="str">
        <f t="shared" si="224"/>
        <v/>
      </c>
      <c r="CX294" s="178" t="str">
        <f t="shared" si="248"/>
        <v/>
      </c>
      <c r="CY294" s="178" t="str">
        <f t="shared" si="249"/>
        <v/>
      </c>
      <c r="CZ294" s="184" t="str">
        <f t="shared" si="250"/>
        <v/>
      </c>
      <c r="DA294" s="68"/>
      <c r="DB294" s="69"/>
      <c r="DC294" s="181" t="str">
        <f>IF(DE294="","",IF(ISNUMBER(MATCH(DE294,$DE$6:DE293,0)),"",CJ294))</f>
        <v/>
      </c>
      <c r="DD294" s="181" t="str">
        <f t="shared" si="267"/>
        <v/>
      </c>
      <c r="DE294" s="181" t="str">
        <f t="shared" si="267"/>
        <v/>
      </c>
      <c r="DF294" s="177" t="str">
        <f t="shared" si="251"/>
        <v/>
      </c>
      <c r="DG294" s="185" t="str">
        <f t="shared" si="252"/>
        <v/>
      </c>
      <c r="DH294" s="77"/>
      <c r="DI294" s="69"/>
      <c r="DJ294" s="181" t="str">
        <f>IF(DL294="","",IF(ISNUMBER(MATCH(DL294,$DL$6:DL293,0)),"",CJ294))</f>
        <v/>
      </c>
      <c r="DK294" s="181" t="str">
        <f t="shared" si="268"/>
        <v/>
      </c>
      <c r="DL294" s="181" t="str">
        <f t="shared" si="268"/>
        <v/>
      </c>
      <c r="DM294" s="177" t="str">
        <f t="shared" si="253"/>
        <v/>
      </c>
      <c r="DN294" s="177" t="str">
        <f t="shared" si="254"/>
        <v/>
      </c>
      <c r="DO294" s="181" t="str">
        <f t="shared" si="225"/>
        <v/>
      </c>
      <c r="DP294" s="51"/>
      <c r="DQ294" s="51"/>
      <c r="DR294" s="51"/>
      <c r="EA294" s="227">
        <f t="shared" si="255"/>
        <v>0</v>
      </c>
      <c r="EB294" s="227">
        <f t="shared" si="226"/>
        <v>1</v>
      </c>
      <c r="EC294" s="227">
        <f t="shared" si="256"/>
        <v>1900</v>
      </c>
      <c r="EE294" s="227" t="str">
        <f t="shared" si="257"/>
        <v/>
      </c>
      <c r="EF294" s="227" t="str">
        <f t="shared" si="227"/>
        <v/>
      </c>
      <c r="EG294" s="227" t="str">
        <f t="shared" si="258"/>
        <v/>
      </c>
      <c r="EI294" s="227" t="str">
        <f t="shared" si="259"/>
        <v/>
      </c>
      <c r="EJ294" s="227" t="str">
        <f t="shared" si="228"/>
        <v/>
      </c>
      <c r="EK294" s="227" t="str">
        <f t="shared" si="260"/>
        <v/>
      </c>
      <c r="EM294" s="227" t="str">
        <f t="shared" si="261"/>
        <v/>
      </c>
      <c r="EN294" s="227" t="str">
        <f t="shared" si="229"/>
        <v/>
      </c>
      <c r="EO294" s="227" t="str">
        <f t="shared" si="262"/>
        <v/>
      </c>
      <c r="EQ294" s="227" t="str">
        <f t="shared" si="263"/>
        <v/>
      </c>
      <c r="ER294" s="227" t="str">
        <f t="shared" si="230"/>
        <v/>
      </c>
      <c r="ES294" s="227" t="str">
        <f t="shared" si="264"/>
        <v/>
      </c>
    </row>
    <row r="295" spans="7:149" x14ac:dyDescent="0.25">
      <c r="G295" s="52"/>
      <c r="H295" s="52"/>
      <c r="I295" s="224" t="str">
        <f t="shared" si="231"/>
        <v/>
      </c>
      <c r="J295" s="224" t="str">
        <f t="shared" si="232"/>
        <v/>
      </c>
      <c r="K295" s="52"/>
      <c r="L295" s="224" t="str">
        <f>IF(P295="","",IF(ISNUMBER(MATCH(P295,$P$6:P294,0)),"",Y295))</f>
        <v/>
      </c>
      <c r="M295" s="224" t="str">
        <f>IF(Q295="","",IF(ISNUMBER(MATCH(Q295,$Q$6:Q294,0)),"",Y295))</f>
        <v/>
      </c>
      <c r="N295" s="224" t="str">
        <f>IF(R295="","",IF(ISNUMBER(MATCH(R295,$R$6:R294,0)),"",Y295))</f>
        <v/>
      </c>
      <c r="O295" s="224" t="str">
        <f>IF(S295="","",IF(ISNUMBER(MATCH(S295,$S$6:S294,0)),"",Y295))</f>
        <v/>
      </c>
      <c r="P295" s="224" t="str">
        <f t="shared" si="233"/>
        <v/>
      </c>
      <c r="Q295" s="224" t="str">
        <f t="shared" si="234"/>
        <v/>
      </c>
      <c r="R295" s="224" t="str">
        <f t="shared" si="235"/>
        <v/>
      </c>
      <c r="S295" s="224" t="str">
        <f t="shared" si="236"/>
        <v/>
      </c>
      <c r="T295" s="175" t="str">
        <f t="shared" si="237"/>
        <v/>
      </c>
      <c r="U295" s="175" t="str">
        <f t="shared" si="238"/>
        <v/>
      </c>
      <c r="V295" s="175" t="str">
        <f t="shared" si="239"/>
        <v/>
      </c>
      <c r="W295" s="175" t="str">
        <f t="shared" si="240"/>
        <v/>
      </c>
      <c r="X295" s="52"/>
      <c r="Y295" s="248"/>
      <c r="Z295" s="186"/>
      <c r="AA295" s="187"/>
      <c r="AB295" s="187"/>
      <c r="AC295" s="187"/>
      <c r="AD295" s="187"/>
      <c r="AE295" s="187"/>
      <c r="AF295" s="187"/>
      <c r="AG295" s="187"/>
      <c r="AH295" s="187"/>
      <c r="AI295" s="187"/>
      <c r="AJ295" s="187"/>
      <c r="AK295" s="187"/>
      <c r="AL295" s="187"/>
      <c r="AM295" s="187"/>
      <c r="AN295" s="187"/>
      <c r="AO295" s="187"/>
      <c r="AP295" s="187"/>
      <c r="AQ295" s="187"/>
      <c r="AR295" s="187"/>
      <c r="AS295" s="187"/>
      <c r="AT295" s="187"/>
      <c r="AU295" s="187"/>
      <c r="AV295" s="187"/>
      <c r="AW295" s="187"/>
      <c r="AX295" s="187"/>
      <c r="AY295" s="187"/>
      <c r="AZ295" s="187"/>
      <c r="BA295" s="187"/>
      <c r="BB295" s="187"/>
      <c r="BC295" s="187"/>
      <c r="BD295" s="187"/>
      <c r="BE295" s="187"/>
      <c r="BF295" s="187"/>
      <c r="BG295" s="187"/>
      <c r="BH295" s="187"/>
      <c r="BI295" s="187"/>
      <c r="BJ295" s="187"/>
      <c r="BK295" s="187"/>
      <c r="BL295" s="187"/>
      <c r="BM295" s="187"/>
      <c r="BN295" s="187"/>
      <c r="BO295" s="187"/>
      <c r="BP295" s="187"/>
      <c r="BQ295" s="187"/>
      <c r="BR295" s="187"/>
      <c r="BS295" s="187"/>
      <c r="BT295" s="187"/>
      <c r="BU295" s="187"/>
      <c r="BV295" s="187"/>
      <c r="BW295" s="187"/>
      <c r="BX295" s="187"/>
      <c r="BY295" s="227"/>
      <c r="BZ295" s="227"/>
      <c r="CA295" s="227"/>
      <c r="CB295" s="227"/>
      <c r="CC295" s="227"/>
      <c r="CD295" s="224"/>
      <c r="CE295" s="224"/>
      <c r="CF295" s="224"/>
      <c r="CG295" s="224"/>
      <c r="CH295" s="224"/>
      <c r="CJ295" s="252" t="str">
        <f t="shared" si="241"/>
        <v/>
      </c>
      <c r="CK295" s="253" t="str">
        <f>IF(CL295="","",IF(ISNUMBER(MATCH(CL295,$CL$6:CL294,0)),"",CJ295))</f>
        <v/>
      </c>
      <c r="CL295" s="181" t="str">
        <f t="shared" si="242"/>
        <v/>
      </c>
      <c r="CM295" s="175" t="str">
        <f t="shared" si="243"/>
        <v/>
      </c>
      <c r="CN295" s="175" t="str">
        <f t="shared" si="244"/>
        <v/>
      </c>
      <c r="CO295" s="175" t="str">
        <f t="shared" si="245"/>
        <v/>
      </c>
      <c r="CP295" s="59"/>
      <c r="CQ295" s="60"/>
      <c r="CR295" s="181" t="str">
        <f>IF(CS295="","",IF(ISNUMBER(MATCH(CS295,$CS$6:CS294,0)),"",CJ295))</f>
        <v/>
      </c>
      <c r="CS295" s="181" t="str">
        <f t="shared" si="223"/>
        <v/>
      </c>
      <c r="CT295" s="177" t="str">
        <f t="shared" si="246"/>
        <v/>
      </c>
      <c r="CU295" s="177" t="str">
        <f t="shared" si="247"/>
        <v/>
      </c>
      <c r="CV295" s="256" t="str">
        <f>IF(CW295="","",IF(ISNUMBER(MATCH(CW295,$CW$6:CW294,0)),"",CJ295))</f>
        <v/>
      </c>
      <c r="CW295" s="181" t="str">
        <f t="shared" si="224"/>
        <v/>
      </c>
      <c r="CX295" s="178" t="str">
        <f t="shared" si="248"/>
        <v/>
      </c>
      <c r="CY295" s="178" t="str">
        <f t="shared" si="249"/>
        <v/>
      </c>
      <c r="CZ295" s="184" t="str">
        <f t="shared" si="250"/>
        <v/>
      </c>
      <c r="DA295" s="68"/>
      <c r="DB295" s="69"/>
      <c r="DC295" s="181" t="str">
        <f>IF(DE295="","",IF(ISNUMBER(MATCH(DE295,$DE$6:DE294,0)),"",CJ295))</f>
        <v/>
      </c>
      <c r="DD295" s="181" t="str">
        <f t="shared" si="267"/>
        <v/>
      </c>
      <c r="DE295" s="181" t="str">
        <f t="shared" si="267"/>
        <v/>
      </c>
      <c r="DF295" s="177" t="str">
        <f t="shared" si="251"/>
        <v/>
      </c>
      <c r="DG295" s="185" t="str">
        <f t="shared" si="252"/>
        <v/>
      </c>
      <c r="DH295" s="77"/>
      <c r="DI295" s="69"/>
      <c r="DJ295" s="181" t="str">
        <f>IF(DL295="","",IF(ISNUMBER(MATCH(DL295,$DL$6:DL294,0)),"",CJ295))</f>
        <v/>
      </c>
      <c r="DK295" s="181" t="str">
        <f t="shared" si="268"/>
        <v/>
      </c>
      <c r="DL295" s="181" t="str">
        <f t="shared" si="268"/>
        <v/>
      </c>
      <c r="DM295" s="177" t="str">
        <f t="shared" si="253"/>
        <v/>
      </c>
      <c r="DN295" s="177" t="str">
        <f t="shared" si="254"/>
        <v/>
      </c>
      <c r="DO295" s="181" t="str">
        <f t="shared" si="225"/>
        <v/>
      </c>
      <c r="DP295" s="51"/>
      <c r="DQ295" s="51"/>
      <c r="DR295" s="51"/>
      <c r="EA295" s="227">
        <f t="shared" si="255"/>
        <v>0</v>
      </c>
      <c r="EB295" s="227">
        <f t="shared" si="226"/>
        <v>1</v>
      </c>
      <c r="EC295" s="227">
        <f t="shared" si="256"/>
        <v>1900</v>
      </c>
      <c r="EE295" s="227" t="str">
        <f t="shared" si="257"/>
        <v/>
      </c>
      <c r="EF295" s="227" t="str">
        <f t="shared" si="227"/>
        <v/>
      </c>
      <c r="EG295" s="227" t="str">
        <f t="shared" si="258"/>
        <v/>
      </c>
      <c r="EI295" s="227" t="str">
        <f t="shared" si="259"/>
        <v/>
      </c>
      <c r="EJ295" s="227" t="str">
        <f t="shared" si="228"/>
        <v/>
      </c>
      <c r="EK295" s="227" t="str">
        <f t="shared" si="260"/>
        <v/>
      </c>
      <c r="EM295" s="227" t="str">
        <f t="shared" si="261"/>
        <v/>
      </c>
      <c r="EN295" s="227" t="str">
        <f t="shared" si="229"/>
        <v/>
      </c>
      <c r="EO295" s="227" t="str">
        <f t="shared" si="262"/>
        <v/>
      </c>
      <c r="EQ295" s="227" t="str">
        <f t="shared" si="263"/>
        <v/>
      </c>
      <c r="ER295" s="227" t="str">
        <f t="shared" si="230"/>
        <v/>
      </c>
      <c r="ES295" s="227" t="str">
        <f t="shared" si="264"/>
        <v/>
      </c>
    </row>
    <row r="296" spans="7:149" x14ac:dyDescent="0.25">
      <c r="G296" s="52"/>
      <c r="H296" s="52"/>
      <c r="I296" s="224" t="str">
        <f t="shared" si="231"/>
        <v/>
      </c>
      <c r="J296" s="224" t="str">
        <f t="shared" si="232"/>
        <v/>
      </c>
      <c r="K296" s="52"/>
      <c r="L296" s="224" t="str">
        <f>IF(P296="","",IF(ISNUMBER(MATCH(P296,$P$6:P295,0)),"",Y296))</f>
        <v/>
      </c>
      <c r="M296" s="224" t="str">
        <f>IF(Q296="","",IF(ISNUMBER(MATCH(Q296,$Q$6:Q295,0)),"",Y296))</f>
        <v/>
      </c>
      <c r="N296" s="224" t="str">
        <f>IF(R296="","",IF(ISNUMBER(MATCH(R296,$R$6:R295,0)),"",Y296))</f>
        <v/>
      </c>
      <c r="O296" s="224" t="str">
        <f>IF(S296="","",IF(ISNUMBER(MATCH(S296,$S$6:S295,0)),"",Y296))</f>
        <v/>
      </c>
      <c r="P296" s="224" t="str">
        <f t="shared" si="233"/>
        <v/>
      </c>
      <c r="Q296" s="224" t="str">
        <f t="shared" si="234"/>
        <v/>
      </c>
      <c r="R296" s="224" t="str">
        <f t="shared" si="235"/>
        <v/>
      </c>
      <c r="S296" s="224" t="str">
        <f t="shared" si="236"/>
        <v/>
      </c>
      <c r="T296" s="175" t="str">
        <f t="shared" si="237"/>
        <v/>
      </c>
      <c r="U296" s="175" t="str">
        <f t="shared" si="238"/>
        <v/>
      </c>
      <c r="V296" s="175" t="str">
        <f t="shared" si="239"/>
        <v/>
      </c>
      <c r="W296" s="175" t="str">
        <f t="shared" si="240"/>
        <v/>
      </c>
      <c r="X296" s="52"/>
      <c r="Y296" s="248"/>
      <c r="Z296" s="186"/>
      <c r="AA296" s="187"/>
      <c r="AB296" s="187"/>
      <c r="AC296" s="187"/>
      <c r="AD296" s="187"/>
      <c r="AE296" s="187"/>
      <c r="AF296" s="187"/>
      <c r="AG296" s="187"/>
      <c r="AH296" s="187"/>
      <c r="AI296" s="187"/>
      <c r="AJ296" s="187"/>
      <c r="AK296" s="187"/>
      <c r="AL296" s="187"/>
      <c r="AM296" s="187"/>
      <c r="AN296" s="187"/>
      <c r="AO296" s="187"/>
      <c r="AP296" s="187"/>
      <c r="AQ296" s="187"/>
      <c r="AR296" s="187"/>
      <c r="AS296" s="187"/>
      <c r="AT296" s="187"/>
      <c r="AU296" s="187"/>
      <c r="AV296" s="187"/>
      <c r="AW296" s="187"/>
      <c r="AX296" s="187"/>
      <c r="AY296" s="187"/>
      <c r="AZ296" s="187"/>
      <c r="BA296" s="187"/>
      <c r="BB296" s="187"/>
      <c r="BC296" s="187"/>
      <c r="BD296" s="187"/>
      <c r="BE296" s="187"/>
      <c r="BF296" s="187"/>
      <c r="BG296" s="187"/>
      <c r="BH296" s="187"/>
      <c r="BI296" s="187"/>
      <c r="BJ296" s="187"/>
      <c r="BK296" s="187"/>
      <c r="BL296" s="187"/>
      <c r="BM296" s="187"/>
      <c r="BN296" s="187"/>
      <c r="BO296" s="187"/>
      <c r="BP296" s="187"/>
      <c r="BQ296" s="187"/>
      <c r="BR296" s="187"/>
      <c r="BS296" s="187"/>
      <c r="BT296" s="187"/>
      <c r="BU296" s="187"/>
      <c r="BV296" s="187"/>
      <c r="BW296" s="187"/>
      <c r="BX296" s="187"/>
      <c r="BY296" s="227"/>
      <c r="BZ296" s="227"/>
      <c r="CA296" s="227"/>
      <c r="CB296" s="227"/>
      <c r="CC296" s="227"/>
      <c r="CD296" s="224"/>
      <c r="CE296" s="224"/>
      <c r="CF296" s="224"/>
      <c r="CG296" s="224"/>
      <c r="CH296" s="224"/>
      <c r="CJ296" s="252" t="str">
        <f t="shared" si="241"/>
        <v/>
      </c>
      <c r="CK296" s="253" t="str">
        <f>IF(CL296="","",IF(ISNUMBER(MATCH(CL296,$CL$6:CL295,0)),"",CJ296))</f>
        <v/>
      </c>
      <c r="CL296" s="181" t="str">
        <f t="shared" si="242"/>
        <v/>
      </c>
      <c r="CM296" s="175" t="str">
        <f t="shared" si="243"/>
        <v/>
      </c>
      <c r="CN296" s="175" t="str">
        <f t="shared" si="244"/>
        <v/>
      </c>
      <c r="CO296" s="175" t="str">
        <f t="shared" si="245"/>
        <v/>
      </c>
      <c r="CP296" s="59"/>
      <c r="CQ296" s="60"/>
      <c r="CR296" s="181" t="str">
        <f>IF(CS296="","",IF(ISNUMBER(MATCH(CS296,$CS$6:CS295,0)),"",CJ296))</f>
        <v/>
      </c>
      <c r="CS296" s="181" t="str">
        <f t="shared" si="223"/>
        <v/>
      </c>
      <c r="CT296" s="177" t="str">
        <f t="shared" si="246"/>
        <v/>
      </c>
      <c r="CU296" s="177" t="str">
        <f t="shared" si="247"/>
        <v/>
      </c>
      <c r="CV296" s="256" t="str">
        <f>IF(CW296="","",IF(ISNUMBER(MATCH(CW296,$CW$6:CW295,0)),"",CJ296))</f>
        <v/>
      </c>
      <c r="CW296" s="181" t="str">
        <f t="shared" si="224"/>
        <v/>
      </c>
      <c r="CX296" s="178" t="str">
        <f t="shared" si="248"/>
        <v/>
      </c>
      <c r="CY296" s="178" t="str">
        <f t="shared" si="249"/>
        <v/>
      </c>
      <c r="CZ296" s="184" t="str">
        <f t="shared" si="250"/>
        <v/>
      </c>
      <c r="DA296" s="68"/>
      <c r="DB296" s="69"/>
      <c r="DC296" s="181" t="str">
        <f>IF(DE296="","",IF(ISNUMBER(MATCH(DE296,$DE$6:DE295,0)),"",CJ296))</f>
        <v/>
      </c>
      <c r="DD296" s="181" t="str">
        <f t="shared" si="267"/>
        <v/>
      </c>
      <c r="DE296" s="181" t="str">
        <f t="shared" si="267"/>
        <v/>
      </c>
      <c r="DF296" s="177" t="str">
        <f t="shared" si="251"/>
        <v/>
      </c>
      <c r="DG296" s="185" t="str">
        <f t="shared" si="252"/>
        <v/>
      </c>
      <c r="DH296" s="77"/>
      <c r="DI296" s="69"/>
      <c r="DJ296" s="181" t="str">
        <f>IF(DL296="","",IF(ISNUMBER(MATCH(DL296,$DL$6:DL295,0)),"",CJ296))</f>
        <v/>
      </c>
      <c r="DK296" s="181" t="str">
        <f t="shared" si="268"/>
        <v/>
      </c>
      <c r="DL296" s="181" t="str">
        <f t="shared" si="268"/>
        <v/>
      </c>
      <c r="DM296" s="177" t="str">
        <f t="shared" si="253"/>
        <v/>
      </c>
      <c r="DN296" s="177" t="str">
        <f t="shared" si="254"/>
        <v/>
      </c>
      <c r="DO296" s="181" t="str">
        <f t="shared" si="225"/>
        <v/>
      </c>
      <c r="DP296" s="51"/>
      <c r="DQ296" s="51"/>
      <c r="DR296" s="51"/>
      <c r="EA296" s="227">
        <f t="shared" si="255"/>
        <v>0</v>
      </c>
      <c r="EB296" s="227">
        <f t="shared" si="226"/>
        <v>1</v>
      </c>
      <c r="EC296" s="227">
        <f t="shared" si="256"/>
        <v>1900</v>
      </c>
      <c r="EE296" s="227" t="str">
        <f t="shared" si="257"/>
        <v/>
      </c>
      <c r="EF296" s="227" t="str">
        <f t="shared" si="227"/>
        <v/>
      </c>
      <c r="EG296" s="227" t="str">
        <f t="shared" si="258"/>
        <v/>
      </c>
      <c r="EI296" s="227" t="str">
        <f t="shared" si="259"/>
        <v/>
      </c>
      <c r="EJ296" s="227" t="str">
        <f t="shared" si="228"/>
        <v/>
      </c>
      <c r="EK296" s="227" t="str">
        <f t="shared" si="260"/>
        <v/>
      </c>
      <c r="EM296" s="227" t="str">
        <f t="shared" si="261"/>
        <v/>
      </c>
      <c r="EN296" s="227" t="str">
        <f t="shared" si="229"/>
        <v/>
      </c>
      <c r="EO296" s="227" t="str">
        <f t="shared" si="262"/>
        <v/>
      </c>
      <c r="EQ296" s="227" t="str">
        <f t="shared" si="263"/>
        <v/>
      </c>
      <c r="ER296" s="227" t="str">
        <f t="shared" si="230"/>
        <v/>
      </c>
      <c r="ES296" s="227" t="str">
        <f t="shared" si="264"/>
        <v/>
      </c>
    </row>
    <row r="297" spans="7:149" x14ac:dyDescent="0.25">
      <c r="G297" s="52"/>
      <c r="H297" s="52"/>
      <c r="I297" s="224" t="str">
        <f t="shared" si="231"/>
        <v/>
      </c>
      <c r="J297" s="224" t="str">
        <f t="shared" si="232"/>
        <v/>
      </c>
      <c r="K297" s="52"/>
      <c r="L297" s="224" t="str">
        <f>IF(P297="","",IF(ISNUMBER(MATCH(P297,$P$6:P296,0)),"",Y297))</f>
        <v/>
      </c>
      <c r="M297" s="224" t="str">
        <f>IF(Q297="","",IF(ISNUMBER(MATCH(Q297,$Q$6:Q296,0)),"",Y297))</f>
        <v/>
      </c>
      <c r="N297" s="224" t="str">
        <f>IF(R297="","",IF(ISNUMBER(MATCH(R297,$R$6:R296,0)),"",Y297))</f>
        <v/>
      </c>
      <c r="O297" s="224" t="str">
        <f>IF(S297="","",IF(ISNUMBER(MATCH(S297,$S$6:S296,0)),"",Y297))</f>
        <v/>
      </c>
      <c r="P297" s="224" t="str">
        <f t="shared" si="233"/>
        <v/>
      </c>
      <c r="Q297" s="224" t="str">
        <f t="shared" si="234"/>
        <v/>
      </c>
      <c r="R297" s="224" t="str">
        <f t="shared" si="235"/>
        <v/>
      </c>
      <c r="S297" s="224" t="str">
        <f t="shared" si="236"/>
        <v/>
      </c>
      <c r="T297" s="175" t="str">
        <f t="shared" si="237"/>
        <v/>
      </c>
      <c r="U297" s="175" t="str">
        <f t="shared" si="238"/>
        <v/>
      </c>
      <c r="V297" s="175" t="str">
        <f t="shared" si="239"/>
        <v/>
      </c>
      <c r="W297" s="175" t="str">
        <f t="shared" si="240"/>
        <v/>
      </c>
      <c r="X297" s="52"/>
      <c r="Y297" s="248"/>
      <c r="Z297" s="186"/>
      <c r="AA297" s="187"/>
      <c r="AB297" s="187"/>
      <c r="AC297" s="187"/>
      <c r="AD297" s="187"/>
      <c r="AE297" s="187"/>
      <c r="AF297" s="187"/>
      <c r="AG297" s="187"/>
      <c r="AH297" s="187"/>
      <c r="AI297" s="187"/>
      <c r="AJ297" s="187"/>
      <c r="AK297" s="187"/>
      <c r="AL297" s="187"/>
      <c r="AM297" s="187"/>
      <c r="AN297" s="187"/>
      <c r="AO297" s="187"/>
      <c r="AP297" s="187"/>
      <c r="AQ297" s="187"/>
      <c r="AR297" s="187"/>
      <c r="AS297" s="187"/>
      <c r="AT297" s="187"/>
      <c r="AU297" s="187"/>
      <c r="AV297" s="187"/>
      <c r="AW297" s="187"/>
      <c r="AX297" s="187"/>
      <c r="AY297" s="187"/>
      <c r="AZ297" s="187"/>
      <c r="BA297" s="187"/>
      <c r="BB297" s="187"/>
      <c r="BC297" s="187"/>
      <c r="BD297" s="187"/>
      <c r="BE297" s="187"/>
      <c r="BF297" s="187"/>
      <c r="BG297" s="187"/>
      <c r="BH297" s="187"/>
      <c r="BI297" s="187"/>
      <c r="BJ297" s="187"/>
      <c r="BK297" s="187"/>
      <c r="BL297" s="187"/>
      <c r="BM297" s="187"/>
      <c r="BN297" s="187"/>
      <c r="BO297" s="187"/>
      <c r="BP297" s="187"/>
      <c r="BQ297" s="187"/>
      <c r="BR297" s="187"/>
      <c r="BS297" s="187"/>
      <c r="BT297" s="187"/>
      <c r="BU297" s="187"/>
      <c r="BV297" s="187"/>
      <c r="BW297" s="187"/>
      <c r="BX297" s="187"/>
      <c r="BY297" s="227"/>
      <c r="BZ297" s="227"/>
      <c r="CA297" s="227"/>
      <c r="CB297" s="227"/>
      <c r="CC297" s="227"/>
      <c r="CD297" s="224"/>
      <c r="CE297" s="224"/>
      <c r="CF297" s="224"/>
      <c r="CG297" s="224"/>
      <c r="CH297" s="224"/>
      <c r="CJ297" s="252" t="str">
        <f t="shared" si="241"/>
        <v/>
      </c>
      <c r="CK297" s="253" t="str">
        <f>IF(CL297="","",IF(ISNUMBER(MATCH(CL297,$CL$6:CL296,0)),"",CJ297))</f>
        <v/>
      </c>
      <c r="CL297" s="181" t="str">
        <f t="shared" si="242"/>
        <v/>
      </c>
      <c r="CM297" s="175" t="str">
        <f t="shared" si="243"/>
        <v/>
      </c>
      <c r="CN297" s="175" t="str">
        <f t="shared" si="244"/>
        <v/>
      </c>
      <c r="CO297" s="175" t="str">
        <f t="shared" si="245"/>
        <v/>
      </c>
      <c r="CP297" s="59"/>
      <c r="CQ297" s="60"/>
      <c r="CR297" s="181" t="str">
        <f>IF(CS297="","",IF(ISNUMBER(MATCH(CS297,$CS$6:CS296,0)),"",CJ297))</f>
        <v/>
      </c>
      <c r="CS297" s="181" t="str">
        <f t="shared" si="223"/>
        <v/>
      </c>
      <c r="CT297" s="177" t="str">
        <f t="shared" si="246"/>
        <v/>
      </c>
      <c r="CU297" s="177" t="str">
        <f t="shared" si="247"/>
        <v/>
      </c>
      <c r="CV297" s="256" t="str">
        <f>IF(CW297="","",IF(ISNUMBER(MATCH(CW297,$CW$6:CW296,0)),"",CJ297))</f>
        <v/>
      </c>
      <c r="CW297" s="181" t="str">
        <f t="shared" si="224"/>
        <v/>
      </c>
      <c r="CX297" s="178" t="str">
        <f t="shared" si="248"/>
        <v/>
      </c>
      <c r="CY297" s="178" t="str">
        <f t="shared" si="249"/>
        <v/>
      </c>
      <c r="CZ297" s="184" t="str">
        <f t="shared" si="250"/>
        <v/>
      </c>
      <c r="DA297" s="68"/>
      <c r="DB297" s="69"/>
      <c r="DC297" s="181" t="str">
        <f>IF(DE297="","",IF(ISNUMBER(MATCH(DE297,$DE$6:DE296,0)),"",CJ297))</f>
        <v/>
      </c>
      <c r="DD297" s="181" t="str">
        <f t="shared" si="267"/>
        <v/>
      </c>
      <c r="DE297" s="181" t="str">
        <f t="shared" si="267"/>
        <v/>
      </c>
      <c r="DF297" s="177" t="str">
        <f t="shared" si="251"/>
        <v/>
      </c>
      <c r="DG297" s="185" t="str">
        <f t="shared" si="252"/>
        <v/>
      </c>
      <c r="DH297" s="77"/>
      <c r="DI297" s="69"/>
      <c r="DJ297" s="181" t="str">
        <f>IF(DL297="","",IF(ISNUMBER(MATCH(DL297,$DL$6:DL296,0)),"",CJ297))</f>
        <v/>
      </c>
      <c r="DK297" s="181" t="str">
        <f t="shared" si="268"/>
        <v/>
      </c>
      <c r="DL297" s="181" t="str">
        <f t="shared" si="268"/>
        <v/>
      </c>
      <c r="DM297" s="177" t="str">
        <f t="shared" si="253"/>
        <v/>
      </c>
      <c r="DN297" s="177" t="str">
        <f t="shared" si="254"/>
        <v/>
      </c>
      <c r="DO297" s="181" t="str">
        <f t="shared" si="225"/>
        <v/>
      </c>
      <c r="DP297" s="51"/>
      <c r="DQ297" s="51"/>
      <c r="DR297" s="51"/>
      <c r="EA297" s="227">
        <f t="shared" si="255"/>
        <v>0</v>
      </c>
      <c r="EB297" s="227">
        <f t="shared" si="226"/>
        <v>1</v>
      </c>
      <c r="EC297" s="227">
        <f t="shared" si="256"/>
        <v>1900</v>
      </c>
      <c r="EE297" s="227" t="str">
        <f t="shared" si="257"/>
        <v/>
      </c>
      <c r="EF297" s="227" t="str">
        <f t="shared" si="227"/>
        <v/>
      </c>
      <c r="EG297" s="227" t="str">
        <f t="shared" si="258"/>
        <v/>
      </c>
      <c r="EI297" s="227" t="str">
        <f t="shared" si="259"/>
        <v/>
      </c>
      <c r="EJ297" s="227" t="str">
        <f t="shared" si="228"/>
        <v/>
      </c>
      <c r="EK297" s="227" t="str">
        <f t="shared" si="260"/>
        <v/>
      </c>
      <c r="EM297" s="227" t="str">
        <f t="shared" si="261"/>
        <v/>
      </c>
      <c r="EN297" s="227" t="str">
        <f t="shared" si="229"/>
        <v/>
      </c>
      <c r="EO297" s="227" t="str">
        <f t="shared" si="262"/>
        <v/>
      </c>
      <c r="EQ297" s="227" t="str">
        <f t="shared" si="263"/>
        <v/>
      </c>
      <c r="ER297" s="227" t="str">
        <f t="shared" si="230"/>
        <v/>
      </c>
      <c r="ES297" s="227" t="str">
        <f t="shared" si="264"/>
        <v/>
      </c>
    </row>
    <row r="298" spans="7:149" x14ac:dyDescent="0.25">
      <c r="G298" s="52"/>
      <c r="H298" s="52"/>
      <c r="I298" s="224" t="str">
        <f t="shared" si="231"/>
        <v/>
      </c>
      <c r="J298" s="224" t="str">
        <f t="shared" si="232"/>
        <v/>
      </c>
      <c r="K298" s="52"/>
      <c r="L298" s="224" t="str">
        <f>IF(P298="","",IF(ISNUMBER(MATCH(P298,$P$6:P297,0)),"",Y298))</f>
        <v/>
      </c>
      <c r="M298" s="224" t="str">
        <f>IF(Q298="","",IF(ISNUMBER(MATCH(Q298,$Q$6:Q297,0)),"",Y298))</f>
        <v/>
      </c>
      <c r="N298" s="224" t="str">
        <f>IF(R298="","",IF(ISNUMBER(MATCH(R298,$R$6:R297,0)),"",Y298))</f>
        <v/>
      </c>
      <c r="O298" s="224" t="str">
        <f>IF(S298="","",IF(ISNUMBER(MATCH(S298,$S$6:S297,0)),"",Y298))</f>
        <v/>
      </c>
      <c r="P298" s="224" t="str">
        <f t="shared" si="233"/>
        <v/>
      </c>
      <c r="Q298" s="224" t="str">
        <f t="shared" si="234"/>
        <v/>
      </c>
      <c r="R298" s="224" t="str">
        <f t="shared" si="235"/>
        <v/>
      </c>
      <c r="S298" s="224" t="str">
        <f t="shared" si="236"/>
        <v/>
      </c>
      <c r="T298" s="175" t="str">
        <f t="shared" si="237"/>
        <v/>
      </c>
      <c r="U298" s="175" t="str">
        <f t="shared" si="238"/>
        <v/>
      </c>
      <c r="V298" s="175" t="str">
        <f t="shared" si="239"/>
        <v/>
      </c>
      <c r="W298" s="175" t="str">
        <f t="shared" si="240"/>
        <v/>
      </c>
      <c r="X298" s="52"/>
      <c r="Y298" s="248"/>
      <c r="Z298" s="186"/>
      <c r="AA298" s="187"/>
      <c r="AB298" s="187"/>
      <c r="AC298" s="187"/>
      <c r="AD298" s="187"/>
      <c r="AE298" s="187"/>
      <c r="AF298" s="187"/>
      <c r="AG298" s="187"/>
      <c r="AH298" s="187"/>
      <c r="AI298" s="187"/>
      <c r="AJ298" s="187"/>
      <c r="AK298" s="187"/>
      <c r="AL298" s="187"/>
      <c r="AM298" s="187"/>
      <c r="AN298" s="187"/>
      <c r="AO298" s="187"/>
      <c r="AP298" s="187"/>
      <c r="AQ298" s="187"/>
      <c r="AR298" s="187"/>
      <c r="AS298" s="187"/>
      <c r="AT298" s="187"/>
      <c r="AU298" s="187"/>
      <c r="AV298" s="187"/>
      <c r="AW298" s="187"/>
      <c r="AX298" s="187"/>
      <c r="AY298" s="187"/>
      <c r="AZ298" s="187"/>
      <c r="BA298" s="187"/>
      <c r="BB298" s="187"/>
      <c r="BC298" s="187"/>
      <c r="BD298" s="187"/>
      <c r="BE298" s="187"/>
      <c r="BF298" s="187"/>
      <c r="BG298" s="187"/>
      <c r="BH298" s="187"/>
      <c r="BI298" s="187"/>
      <c r="BJ298" s="187"/>
      <c r="BK298" s="187"/>
      <c r="BL298" s="187"/>
      <c r="BM298" s="187"/>
      <c r="BN298" s="187"/>
      <c r="BO298" s="187"/>
      <c r="BP298" s="187"/>
      <c r="BQ298" s="187"/>
      <c r="BR298" s="187"/>
      <c r="BS298" s="187"/>
      <c r="BT298" s="187"/>
      <c r="BU298" s="187"/>
      <c r="BV298" s="187"/>
      <c r="BW298" s="187"/>
      <c r="BX298" s="187"/>
      <c r="BY298" s="227"/>
      <c r="BZ298" s="227"/>
      <c r="CA298" s="227"/>
      <c r="CB298" s="227"/>
      <c r="CC298" s="227"/>
      <c r="CD298" s="224"/>
      <c r="CE298" s="224"/>
      <c r="CF298" s="224"/>
      <c r="CG298" s="224"/>
      <c r="CH298" s="224"/>
      <c r="CJ298" s="252" t="str">
        <f t="shared" si="241"/>
        <v/>
      </c>
      <c r="CK298" s="253" t="str">
        <f>IF(CL298="","",IF(ISNUMBER(MATCH(CL298,$CL$6:CL297,0)),"",CJ298))</f>
        <v/>
      </c>
      <c r="CL298" s="181" t="str">
        <f t="shared" si="242"/>
        <v/>
      </c>
      <c r="CM298" s="175" t="str">
        <f t="shared" si="243"/>
        <v/>
      </c>
      <c r="CN298" s="175" t="str">
        <f t="shared" si="244"/>
        <v/>
      </c>
      <c r="CO298" s="175" t="str">
        <f t="shared" si="245"/>
        <v/>
      </c>
      <c r="CP298" s="59"/>
      <c r="CQ298" s="60"/>
      <c r="CR298" s="181" t="str">
        <f>IF(CS298="","",IF(ISNUMBER(MATCH(CS298,$CS$6:CS297,0)),"",CJ298))</f>
        <v/>
      </c>
      <c r="CS298" s="181" t="str">
        <f t="shared" si="223"/>
        <v/>
      </c>
      <c r="CT298" s="177" t="str">
        <f t="shared" si="246"/>
        <v/>
      </c>
      <c r="CU298" s="177" t="str">
        <f t="shared" si="247"/>
        <v/>
      </c>
      <c r="CV298" s="256" t="str">
        <f>IF(CW298="","",IF(ISNUMBER(MATCH(CW298,$CW$6:CW297,0)),"",CJ298))</f>
        <v/>
      </c>
      <c r="CW298" s="181" t="str">
        <f t="shared" si="224"/>
        <v/>
      </c>
      <c r="CX298" s="178" t="str">
        <f t="shared" si="248"/>
        <v/>
      </c>
      <c r="CY298" s="178" t="str">
        <f t="shared" si="249"/>
        <v/>
      </c>
      <c r="CZ298" s="184" t="str">
        <f t="shared" si="250"/>
        <v/>
      </c>
      <c r="DA298" s="68"/>
      <c r="DB298" s="69"/>
      <c r="DC298" s="181" t="str">
        <f>IF(DE298="","",IF(ISNUMBER(MATCH(DE298,$DE$6:DE297,0)),"",CJ298))</f>
        <v/>
      </c>
      <c r="DD298" s="181" t="str">
        <f t="shared" si="267"/>
        <v/>
      </c>
      <c r="DE298" s="181" t="str">
        <f t="shared" si="267"/>
        <v/>
      </c>
      <c r="DF298" s="177" t="str">
        <f t="shared" si="251"/>
        <v/>
      </c>
      <c r="DG298" s="185" t="str">
        <f t="shared" si="252"/>
        <v/>
      </c>
      <c r="DH298" s="77"/>
      <c r="DI298" s="69"/>
      <c r="DJ298" s="181" t="str">
        <f>IF(DL298="","",IF(ISNUMBER(MATCH(DL298,$DL$6:DL297,0)),"",CJ298))</f>
        <v/>
      </c>
      <c r="DK298" s="181" t="str">
        <f t="shared" si="268"/>
        <v/>
      </c>
      <c r="DL298" s="181" t="str">
        <f t="shared" si="268"/>
        <v/>
      </c>
      <c r="DM298" s="177" t="str">
        <f t="shared" si="253"/>
        <v/>
      </c>
      <c r="DN298" s="177" t="str">
        <f t="shared" si="254"/>
        <v/>
      </c>
      <c r="DO298" s="181" t="str">
        <f t="shared" si="225"/>
        <v/>
      </c>
      <c r="DP298" s="51"/>
      <c r="DQ298" s="51"/>
      <c r="DR298" s="51"/>
      <c r="EA298" s="227">
        <f t="shared" si="255"/>
        <v>0</v>
      </c>
      <c r="EB298" s="227">
        <f t="shared" si="226"/>
        <v>1</v>
      </c>
      <c r="EC298" s="227">
        <f t="shared" si="256"/>
        <v>1900</v>
      </c>
      <c r="EE298" s="227" t="str">
        <f t="shared" si="257"/>
        <v/>
      </c>
      <c r="EF298" s="227" t="str">
        <f t="shared" si="227"/>
        <v/>
      </c>
      <c r="EG298" s="227" t="str">
        <f t="shared" si="258"/>
        <v/>
      </c>
      <c r="EI298" s="227" t="str">
        <f t="shared" si="259"/>
        <v/>
      </c>
      <c r="EJ298" s="227" t="str">
        <f t="shared" si="228"/>
        <v/>
      </c>
      <c r="EK298" s="227" t="str">
        <f t="shared" si="260"/>
        <v/>
      </c>
      <c r="EM298" s="227" t="str">
        <f t="shared" si="261"/>
        <v/>
      </c>
      <c r="EN298" s="227" t="str">
        <f t="shared" si="229"/>
        <v/>
      </c>
      <c r="EO298" s="227" t="str">
        <f t="shared" si="262"/>
        <v/>
      </c>
      <c r="EQ298" s="227" t="str">
        <f t="shared" si="263"/>
        <v/>
      </c>
      <c r="ER298" s="227" t="str">
        <f t="shared" si="230"/>
        <v/>
      </c>
      <c r="ES298" s="227" t="str">
        <f t="shared" si="264"/>
        <v/>
      </c>
    </row>
    <row r="299" spans="7:149" x14ac:dyDescent="0.25">
      <c r="G299" s="52"/>
      <c r="H299" s="52"/>
      <c r="I299" s="224" t="str">
        <f t="shared" si="231"/>
        <v/>
      </c>
      <c r="J299" s="224" t="str">
        <f t="shared" si="232"/>
        <v/>
      </c>
      <c r="K299" s="52"/>
      <c r="L299" s="224" t="str">
        <f>IF(P299="","",IF(ISNUMBER(MATCH(P299,$P$6:P298,0)),"",Y299))</f>
        <v/>
      </c>
      <c r="M299" s="224" t="str">
        <f>IF(Q299="","",IF(ISNUMBER(MATCH(Q299,$Q$6:Q298,0)),"",Y299))</f>
        <v/>
      </c>
      <c r="N299" s="224" t="str">
        <f>IF(R299="","",IF(ISNUMBER(MATCH(R299,$R$6:R298,0)),"",Y299))</f>
        <v/>
      </c>
      <c r="O299" s="224" t="str">
        <f>IF(S299="","",IF(ISNUMBER(MATCH(S299,$S$6:S298,0)),"",Y299))</f>
        <v/>
      </c>
      <c r="P299" s="224" t="str">
        <f t="shared" si="233"/>
        <v/>
      </c>
      <c r="Q299" s="224" t="str">
        <f t="shared" si="234"/>
        <v/>
      </c>
      <c r="R299" s="224" t="str">
        <f t="shared" si="235"/>
        <v/>
      </c>
      <c r="S299" s="224" t="str">
        <f t="shared" si="236"/>
        <v/>
      </c>
      <c r="T299" s="175" t="str">
        <f t="shared" si="237"/>
        <v/>
      </c>
      <c r="U299" s="175" t="str">
        <f t="shared" si="238"/>
        <v/>
      </c>
      <c r="V299" s="175" t="str">
        <f t="shared" si="239"/>
        <v/>
      </c>
      <c r="W299" s="175" t="str">
        <f t="shared" si="240"/>
        <v/>
      </c>
      <c r="X299" s="52"/>
      <c r="Y299" s="248"/>
      <c r="Z299" s="186"/>
      <c r="AA299" s="187"/>
      <c r="AB299" s="187"/>
      <c r="AC299" s="187"/>
      <c r="AD299" s="187"/>
      <c r="AE299" s="187"/>
      <c r="AF299" s="187"/>
      <c r="AG299" s="187"/>
      <c r="AH299" s="187"/>
      <c r="AI299" s="187"/>
      <c r="AJ299" s="187"/>
      <c r="AK299" s="187"/>
      <c r="AL299" s="187"/>
      <c r="AM299" s="187"/>
      <c r="AN299" s="187"/>
      <c r="AO299" s="187"/>
      <c r="AP299" s="187"/>
      <c r="AQ299" s="187"/>
      <c r="AR299" s="187"/>
      <c r="AS299" s="187"/>
      <c r="AT299" s="187"/>
      <c r="AU299" s="187"/>
      <c r="AV299" s="187"/>
      <c r="AW299" s="187"/>
      <c r="AX299" s="187"/>
      <c r="AY299" s="187"/>
      <c r="AZ299" s="187"/>
      <c r="BA299" s="187"/>
      <c r="BB299" s="187"/>
      <c r="BC299" s="187"/>
      <c r="BD299" s="187"/>
      <c r="BE299" s="187"/>
      <c r="BF299" s="187"/>
      <c r="BG299" s="187"/>
      <c r="BH299" s="187"/>
      <c r="BI299" s="187"/>
      <c r="BJ299" s="187"/>
      <c r="BK299" s="187"/>
      <c r="BL299" s="187"/>
      <c r="BM299" s="187"/>
      <c r="BN299" s="187"/>
      <c r="BO299" s="187"/>
      <c r="BP299" s="187"/>
      <c r="BQ299" s="187"/>
      <c r="BR299" s="187"/>
      <c r="BS299" s="187"/>
      <c r="BT299" s="187"/>
      <c r="BU299" s="187"/>
      <c r="BV299" s="187"/>
      <c r="BW299" s="187"/>
      <c r="BX299" s="187"/>
      <c r="BY299" s="227"/>
      <c r="BZ299" s="227"/>
      <c r="CA299" s="227"/>
      <c r="CB299" s="227"/>
      <c r="CC299" s="227"/>
      <c r="CD299" s="224"/>
      <c r="CE299" s="224"/>
      <c r="CF299" s="224"/>
      <c r="CG299" s="224"/>
      <c r="CH299" s="224"/>
      <c r="CJ299" s="252" t="str">
        <f t="shared" si="241"/>
        <v/>
      </c>
      <c r="CK299" s="253" t="str">
        <f>IF(CL299="","",IF(ISNUMBER(MATCH(CL299,$CL$6:CL298,0)),"",CJ299))</f>
        <v/>
      </c>
      <c r="CL299" s="181" t="str">
        <f t="shared" si="242"/>
        <v/>
      </c>
      <c r="CM299" s="175" t="str">
        <f t="shared" si="243"/>
        <v/>
      </c>
      <c r="CN299" s="175" t="str">
        <f t="shared" si="244"/>
        <v/>
      </c>
      <c r="CO299" s="175" t="str">
        <f t="shared" si="245"/>
        <v/>
      </c>
      <c r="CP299" s="59"/>
      <c r="CQ299" s="60"/>
      <c r="CR299" s="181" t="str">
        <f>IF(CS299="","",IF(ISNUMBER(MATCH(CS299,$CS$6:CS298,0)),"",CJ299))</f>
        <v/>
      </c>
      <c r="CS299" s="181" t="str">
        <f t="shared" si="223"/>
        <v/>
      </c>
      <c r="CT299" s="177" t="str">
        <f t="shared" si="246"/>
        <v/>
      </c>
      <c r="CU299" s="177" t="str">
        <f t="shared" si="247"/>
        <v/>
      </c>
      <c r="CV299" s="256" t="str">
        <f>IF(CW299="","",IF(ISNUMBER(MATCH(CW299,$CW$6:CW298,0)),"",CJ299))</f>
        <v/>
      </c>
      <c r="CW299" s="181" t="str">
        <f t="shared" si="224"/>
        <v/>
      </c>
      <c r="CX299" s="178" t="str">
        <f t="shared" si="248"/>
        <v/>
      </c>
      <c r="CY299" s="178" t="str">
        <f t="shared" si="249"/>
        <v/>
      </c>
      <c r="CZ299" s="184" t="str">
        <f t="shared" si="250"/>
        <v/>
      </c>
      <c r="DA299" s="68"/>
      <c r="DB299" s="69"/>
      <c r="DC299" s="181" t="str">
        <f>IF(DE299="","",IF(ISNUMBER(MATCH(DE299,$DE$6:DE298,0)),"",CJ299))</f>
        <v/>
      </c>
      <c r="DD299" s="181" t="str">
        <f t="shared" si="267"/>
        <v/>
      </c>
      <c r="DE299" s="181" t="str">
        <f t="shared" si="267"/>
        <v/>
      </c>
      <c r="DF299" s="177" t="str">
        <f t="shared" si="251"/>
        <v/>
      </c>
      <c r="DG299" s="185" t="str">
        <f t="shared" si="252"/>
        <v/>
      </c>
      <c r="DH299" s="77"/>
      <c r="DI299" s="69"/>
      <c r="DJ299" s="181" t="str">
        <f>IF(DL299="","",IF(ISNUMBER(MATCH(DL299,$DL$6:DL298,0)),"",CJ299))</f>
        <v/>
      </c>
      <c r="DK299" s="181" t="str">
        <f t="shared" si="268"/>
        <v/>
      </c>
      <c r="DL299" s="181" t="str">
        <f t="shared" si="268"/>
        <v/>
      </c>
      <c r="DM299" s="177" t="str">
        <f t="shared" si="253"/>
        <v/>
      </c>
      <c r="DN299" s="177" t="str">
        <f t="shared" si="254"/>
        <v/>
      </c>
      <c r="DO299" s="181" t="str">
        <f t="shared" si="225"/>
        <v/>
      </c>
      <c r="DP299" s="51"/>
      <c r="DQ299" s="51"/>
      <c r="DR299" s="51"/>
      <c r="EA299" s="227">
        <f t="shared" si="255"/>
        <v>0</v>
      </c>
      <c r="EB299" s="227">
        <f t="shared" si="226"/>
        <v>1</v>
      </c>
      <c r="EC299" s="227">
        <f t="shared" si="256"/>
        <v>1900</v>
      </c>
      <c r="EE299" s="227" t="str">
        <f t="shared" si="257"/>
        <v/>
      </c>
      <c r="EF299" s="227" t="str">
        <f t="shared" si="227"/>
        <v/>
      </c>
      <c r="EG299" s="227" t="str">
        <f t="shared" si="258"/>
        <v/>
      </c>
      <c r="EI299" s="227" t="str">
        <f t="shared" si="259"/>
        <v/>
      </c>
      <c r="EJ299" s="227" t="str">
        <f t="shared" si="228"/>
        <v/>
      </c>
      <c r="EK299" s="227" t="str">
        <f t="shared" si="260"/>
        <v/>
      </c>
      <c r="EM299" s="227" t="str">
        <f t="shared" si="261"/>
        <v/>
      </c>
      <c r="EN299" s="227" t="str">
        <f t="shared" si="229"/>
        <v/>
      </c>
      <c r="EO299" s="227" t="str">
        <f t="shared" si="262"/>
        <v/>
      </c>
      <c r="EQ299" s="227" t="str">
        <f t="shared" si="263"/>
        <v/>
      </c>
      <c r="ER299" s="227" t="str">
        <f t="shared" si="230"/>
        <v/>
      </c>
      <c r="ES299" s="227" t="str">
        <f t="shared" si="264"/>
        <v/>
      </c>
    </row>
    <row r="300" spans="7:149" x14ac:dyDescent="0.25">
      <c r="G300" s="52"/>
      <c r="H300" s="52"/>
      <c r="I300" s="224" t="str">
        <f t="shared" si="231"/>
        <v/>
      </c>
      <c r="J300" s="224" t="str">
        <f t="shared" si="232"/>
        <v/>
      </c>
      <c r="K300" s="52"/>
      <c r="L300" s="224" t="str">
        <f>IF(P300="","",IF(ISNUMBER(MATCH(P300,$P$6:P299,0)),"",Y300))</f>
        <v/>
      </c>
      <c r="M300" s="224" t="str">
        <f>IF(Q300="","",IF(ISNUMBER(MATCH(Q300,$Q$6:Q299,0)),"",Y300))</f>
        <v/>
      </c>
      <c r="N300" s="224" t="str">
        <f>IF(R300="","",IF(ISNUMBER(MATCH(R300,$R$6:R299,0)),"",Y300))</f>
        <v/>
      </c>
      <c r="O300" s="224" t="str">
        <f>IF(S300="","",IF(ISNUMBER(MATCH(S300,$S$6:S299,0)),"",Y300))</f>
        <v/>
      </c>
      <c r="P300" s="224" t="str">
        <f t="shared" si="233"/>
        <v/>
      </c>
      <c r="Q300" s="224" t="str">
        <f t="shared" si="234"/>
        <v/>
      </c>
      <c r="R300" s="224" t="str">
        <f t="shared" si="235"/>
        <v/>
      </c>
      <c r="S300" s="224" t="str">
        <f t="shared" si="236"/>
        <v/>
      </c>
      <c r="T300" s="175" t="str">
        <f t="shared" si="237"/>
        <v/>
      </c>
      <c r="U300" s="175" t="str">
        <f t="shared" si="238"/>
        <v/>
      </c>
      <c r="V300" s="175" t="str">
        <f t="shared" si="239"/>
        <v/>
      </c>
      <c r="W300" s="175" t="str">
        <f t="shared" si="240"/>
        <v/>
      </c>
      <c r="X300" s="52"/>
      <c r="Y300" s="248"/>
      <c r="Z300" s="186"/>
      <c r="AA300" s="187"/>
      <c r="AB300" s="187"/>
      <c r="AC300" s="187"/>
      <c r="AD300" s="187"/>
      <c r="AE300" s="187"/>
      <c r="AF300" s="187"/>
      <c r="AG300" s="187"/>
      <c r="AH300" s="187"/>
      <c r="AI300" s="187"/>
      <c r="AJ300" s="187"/>
      <c r="AK300" s="187"/>
      <c r="AL300" s="187"/>
      <c r="AM300" s="187"/>
      <c r="AN300" s="187"/>
      <c r="AO300" s="187"/>
      <c r="AP300" s="187"/>
      <c r="AQ300" s="187"/>
      <c r="AR300" s="187"/>
      <c r="AS300" s="187"/>
      <c r="AT300" s="187"/>
      <c r="AU300" s="187"/>
      <c r="AV300" s="187"/>
      <c r="AW300" s="187"/>
      <c r="AX300" s="187"/>
      <c r="AY300" s="187"/>
      <c r="AZ300" s="187"/>
      <c r="BA300" s="187"/>
      <c r="BB300" s="187"/>
      <c r="BC300" s="187"/>
      <c r="BD300" s="187"/>
      <c r="BE300" s="187"/>
      <c r="BF300" s="187"/>
      <c r="BG300" s="187"/>
      <c r="BH300" s="187"/>
      <c r="BI300" s="187"/>
      <c r="BJ300" s="187"/>
      <c r="BK300" s="187"/>
      <c r="BL300" s="187"/>
      <c r="BM300" s="187"/>
      <c r="BN300" s="187"/>
      <c r="BO300" s="187"/>
      <c r="BP300" s="187"/>
      <c r="BQ300" s="187"/>
      <c r="BR300" s="187"/>
      <c r="BS300" s="187"/>
      <c r="BT300" s="187"/>
      <c r="BU300" s="187"/>
      <c r="BV300" s="187"/>
      <c r="BW300" s="187"/>
      <c r="BX300" s="187"/>
      <c r="BY300" s="227"/>
      <c r="BZ300" s="227"/>
      <c r="CA300" s="227"/>
      <c r="CB300" s="227"/>
      <c r="CC300" s="227"/>
      <c r="CD300" s="224"/>
      <c r="CE300" s="224"/>
      <c r="CF300" s="224"/>
      <c r="CG300" s="224"/>
      <c r="CH300" s="224"/>
      <c r="CJ300" s="252" t="str">
        <f t="shared" si="241"/>
        <v/>
      </c>
      <c r="CK300" s="253" t="str">
        <f>IF(CL300="","",IF(ISNUMBER(MATCH(CL300,$CL$6:CL299,0)),"",CJ300))</f>
        <v/>
      </c>
      <c r="CL300" s="181" t="str">
        <f t="shared" si="242"/>
        <v/>
      </c>
      <c r="CM300" s="175" t="str">
        <f t="shared" si="243"/>
        <v/>
      </c>
      <c r="CN300" s="175" t="str">
        <f t="shared" si="244"/>
        <v/>
      </c>
      <c r="CO300" s="175" t="str">
        <f t="shared" si="245"/>
        <v/>
      </c>
      <c r="CP300" s="59"/>
      <c r="CQ300" s="60"/>
      <c r="CR300" s="181" t="str">
        <f>IF(CS300="","",IF(ISNUMBER(MATCH(CS300,$CS$6:CS299,0)),"",CJ300))</f>
        <v/>
      </c>
      <c r="CS300" s="181" t="str">
        <f t="shared" si="223"/>
        <v/>
      </c>
      <c r="CT300" s="177" t="str">
        <f t="shared" si="246"/>
        <v/>
      </c>
      <c r="CU300" s="177" t="str">
        <f t="shared" si="247"/>
        <v/>
      </c>
      <c r="CV300" s="256" t="str">
        <f>IF(CW300="","",IF(ISNUMBER(MATCH(CW300,$CW$6:CW299,0)),"",CJ300))</f>
        <v/>
      </c>
      <c r="CW300" s="181" t="str">
        <f t="shared" si="224"/>
        <v/>
      </c>
      <c r="CX300" s="178" t="str">
        <f t="shared" si="248"/>
        <v/>
      </c>
      <c r="CY300" s="178" t="str">
        <f t="shared" si="249"/>
        <v/>
      </c>
      <c r="CZ300" s="184" t="str">
        <f t="shared" si="250"/>
        <v/>
      </c>
      <c r="DA300" s="68"/>
      <c r="DB300" s="69"/>
      <c r="DC300" s="181" t="str">
        <f>IF(DE300="","",IF(ISNUMBER(MATCH(DE300,$DE$6:DE299,0)),"",CJ300))</f>
        <v/>
      </c>
      <c r="DD300" s="181" t="str">
        <f t="shared" si="267"/>
        <v/>
      </c>
      <c r="DE300" s="181" t="str">
        <f t="shared" si="267"/>
        <v/>
      </c>
      <c r="DF300" s="177" t="str">
        <f t="shared" si="251"/>
        <v/>
      </c>
      <c r="DG300" s="185" t="str">
        <f t="shared" si="252"/>
        <v/>
      </c>
      <c r="DH300" s="77"/>
      <c r="DI300" s="69"/>
      <c r="DJ300" s="181" t="str">
        <f>IF(DL300="","",IF(ISNUMBER(MATCH(DL300,$DL$6:DL299,0)),"",CJ300))</f>
        <v/>
      </c>
      <c r="DK300" s="181" t="str">
        <f t="shared" si="268"/>
        <v/>
      </c>
      <c r="DL300" s="181" t="str">
        <f t="shared" si="268"/>
        <v/>
      </c>
      <c r="DM300" s="177" t="str">
        <f t="shared" si="253"/>
        <v/>
      </c>
      <c r="DN300" s="177" t="str">
        <f t="shared" si="254"/>
        <v/>
      </c>
      <c r="DO300" s="181" t="str">
        <f t="shared" si="225"/>
        <v/>
      </c>
      <c r="DP300" s="51"/>
      <c r="DQ300" s="51"/>
      <c r="DR300" s="51"/>
      <c r="EA300" s="227">
        <f t="shared" si="255"/>
        <v>0</v>
      </c>
      <c r="EB300" s="227">
        <f t="shared" si="226"/>
        <v>1</v>
      </c>
      <c r="EC300" s="227">
        <f t="shared" si="256"/>
        <v>1900</v>
      </c>
      <c r="EE300" s="227" t="str">
        <f t="shared" si="257"/>
        <v/>
      </c>
      <c r="EF300" s="227" t="str">
        <f t="shared" si="227"/>
        <v/>
      </c>
      <c r="EG300" s="227" t="str">
        <f t="shared" si="258"/>
        <v/>
      </c>
      <c r="EI300" s="227" t="str">
        <f t="shared" si="259"/>
        <v/>
      </c>
      <c r="EJ300" s="227" t="str">
        <f t="shared" si="228"/>
        <v/>
      </c>
      <c r="EK300" s="227" t="str">
        <f t="shared" si="260"/>
        <v/>
      </c>
      <c r="EM300" s="227" t="str">
        <f t="shared" si="261"/>
        <v/>
      </c>
      <c r="EN300" s="227" t="str">
        <f t="shared" si="229"/>
        <v/>
      </c>
      <c r="EO300" s="227" t="str">
        <f t="shared" si="262"/>
        <v/>
      </c>
      <c r="EQ300" s="227" t="str">
        <f t="shared" si="263"/>
        <v/>
      </c>
      <c r="ER300" s="227" t="str">
        <f t="shared" si="230"/>
        <v/>
      </c>
      <c r="ES300" s="227" t="str">
        <f t="shared" si="264"/>
        <v/>
      </c>
    </row>
    <row r="301" spans="7:149" x14ac:dyDescent="0.25">
      <c r="G301" s="52"/>
      <c r="H301" s="52"/>
      <c r="I301" s="224" t="str">
        <f t="shared" si="231"/>
        <v/>
      </c>
      <c r="J301" s="224" t="str">
        <f t="shared" si="232"/>
        <v/>
      </c>
      <c r="K301" s="52"/>
      <c r="L301" s="224" t="str">
        <f>IF(P301="","",IF(ISNUMBER(MATCH(P301,$P$6:P300,0)),"",Y301))</f>
        <v/>
      </c>
      <c r="M301" s="224" t="str">
        <f>IF(Q301="","",IF(ISNUMBER(MATCH(Q301,$Q$6:Q300,0)),"",Y301))</f>
        <v/>
      </c>
      <c r="N301" s="224" t="str">
        <f>IF(R301="","",IF(ISNUMBER(MATCH(R301,$R$6:R300,0)),"",Y301))</f>
        <v/>
      </c>
      <c r="O301" s="224" t="str">
        <f>IF(S301="","",IF(ISNUMBER(MATCH(S301,$S$6:S300,0)),"",Y301))</f>
        <v/>
      </c>
      <c r="P301" s="224" t="str">
        <f t="shared" si="233"/>
        <v/>
      </c>
      <c r="Q301" s="224" t="str">
        <f t="shared" si="234"/>
        <v/>
      </c>
      <c r="R301" s="224" t="str">
        <f t="shared" si="235"/>
        <v/>
      </c>
      <c r="S301" s="224" t="str">
        <f t="shared" si="236"/>
        <v/>
      </c>
      <c r="T301" s="175" t="str">
        <f t="shared" si="237"/>
        <v/>
      </c>
      <c r="U301" s="175" t="str">
        <f t="shared" si="238"/>
        <v/>
      </c>
      <c r="V301" s="175" t="str">
        <f t="shared" si="239"/>
        <v/>
      </c>
      <c r="W301" s="175" t="str">
        <f t="shared" si="240"/>
        <v/>
      </c>
      <c r="X301" s="52"/>
      <c r="Y301" s="248"/>
      <c r="Z301" s="186"/>
      <c r="AA301" s="187"/>
      <c r="AB301" s="187"/>
      <c r="AC301" s="187"/>
      <c r="AD301" s="187"/>
      <c r="AE301" s="187"/>
      <c r="AF301" s="187"/>
      <c r="AG301" s="187"/>
      <c r="AH301" s="187"/>
      <c r="AI301" s="187"/>
      <c r="AJ301" s="187"/>
      <c r="AK301" s="187"/>
      <c r="AL301" s="187"/>
      <c r="AM301" s="187"/>
      <c r="AN301" s="187"/>
      <c r="AO301" s="187"/>
      <c r="AP301" s="187"/>
      <c r="AQ301" s="187"/>
      <c r="AR301" s="187"/>
      <c r="AS301" s="187"/>
      <c r="AT301" s="187"/>
      <c r="AU301" s="187"/>
      <c r="AV301" s="187"/>
      <c r="AW301" s="187"/>
      <c r="AX301" s="187"/>
      <c r="AY301" s="187"/>
      <c r="AZ301" s="187"/>
      <c r="BA301" s="187"/>
      <c r="BB301" s="187"/>
      <c r="BC301" s="187"/>
      <c r="BD301" s="187"/>
      <c r="BE301" s="187"/>
      <c r="BF301" s="187"/>
      <c r="BG301" s="187"/>
      <c r="BH301" s="187"/>
      <c r="BI301" s="187"/>
      <c r="BJ301" s="187"/>
      <c r="BK301" s="187"/>
      <c r="BL301" s="187"/>
      <c r="BM301" s="187"/>
      <c r="BN301" s="187"/>
      <c r="BO301" s="187"/>
      <c r="BP301" s="187"/>
      <c r="BQ301" s="187"/>
      <c r="BR301" s="187"/>
      <c r="BS301" s="187"/>
      <c r="BT301" s="187"/>
      <c r="BU301" s="187"/>
      <c r="BV301" s="187"/>
      <c r="BW301" s="187"/>
      <c r="BX301" s="187"/>
      <c r="BY301" s="227"/>
      <c r="BZ301" s="227"/>
      <c r="CA301" s="227"/>
      <c r="CB301" s="227"/>
      <c r="CC301" s="227"/>
      <c r="CD301" s="224"/>
      <c r="CE301" s="224"/>
      <c r="CF301" s="224"/>
      <c r="CG301" s="224"/>
      <c r="CH301" s="224"/>
      <c r="CJ301" s="252" t="str">
        <f t="shared" si="241"/>
        <v/>
      </c>
      <c r="CK301" s="253" t="str">
        <f>IF(CL301="","",IF(ISNUMBER(MATCH(CL301,$CL$6:CL300,0)),"",CJ301))</f>
        <v/>
      </c>
      <c r="CL301" s="181" t="str">
        <f t="shared" si="242"/>
        <v/>
      </c>
      <c r="CM301" s="175" t="str">
        <f t="shared" si="243"/>
        <v/>
      </c>
      <c r="CN301" s="175" t="str">
        <f t="shared" si="244"/>
        <v/>
      </c>
      <c r="CO301" s="175" t="str">
        <f t="shared" si="245"/>
        <v/>
      </c>
      <c r="CP301" s="59"/>
      <c r="CQ301" s="60"/>
      <c r="CR301" s="181" t="str">
        <f>IF(CS301="","",IF(ISNUMBER(MATCH(CS301,$CS$6:CS300,0)),"",CJ301))</f>
        <v/>
      </c>
      <c r="CS301" s="181" t="str">
        <f t="shared" si="223"/>
        <v/>
      </c>
      <c r="CT301" s="177" t="str">
        <f t="shared" si="246"/>
        <v/>
      </c>
      <c r="CU301" s="177" t="str">
        <f t="shared" si="247"/>
        <v/>
      </c>
      <c r="CV301" s="256" t="str">
        <f>IF(CW301="","",IF(ISNUMBER(MATCH(CW301,$CW$6:CW300,0)),"",CJ301))</f>
        <v/>
      </c>
      <c r="CW301" s="181" t="str">
        <f t="shared" si="224"/>
        <v/>
      </c>
      <c r="CX301" s="178" t="str">
        <f t="shared" si="248"/>
        <v/>
      </c>
      <c r="CY301" s="178" t="str">
        <f t="shared" si="249"/>
        <v/>
      </c>
      <c r="CZ301" s="184" t="str">
        <f t="shared" si="250"/>
        <v/>
      </c>
      <c r="DA301" s="68"/>
      <c r="DB301" s="69"/>
      <c r="DC301" s="181" t="str">
        <f>IF(DE301="","",IF(ISNUMBER(MATCH(DE301,$DE$6:DE300,0)),"",CJ301))</f>
        <v/>
      </c>
      <c r="DD301" s="181" t="str">
        <f t="shared" si="267"/>
        <v/>
      </c>
      <c r="DE301" s="181" t="str">
        <f t="shared" si="267"/>
        <v/>
      </c>
      <c r="DF301" s="177" t="str">
        <f t="shared" si="251"/>
        <v/>
      </c>
      <c r="DG301" s="185" t="str">
        <f t="shared" si="252"/>
        <v/>
      </c>
      <c r="DH301" s="77"/>
      <c r="DI301" s="69"/>
      <c r="DJ301" s="181" t="str">
        <f>IF(DL301="","",IF(ISNUMBER(MATCH(DL301,$DL$6:DL300,0)),"",CJ301))</f>
        <v/>
      </c>
      <c r="DK301" s="181" t="str">
        <f t="shared" si="268"/>
        <v/>
      </c>
      <c r="DL301" s="181" t="str">
        <f t="shared" si="268"/>
        <v/>
      </c>
      <c r="DM301" s="177" t="str">
        <f t="shared" si="253"/>
        <v/>
      </c>
      <c r="DN301" s="177" t="str">
        <f t="shared" si="254"/>
        <v/>
      </c>
      <c r="DO301" s="181" t="str">
        <f t="shared" si="225"/>
        <v/>
      </c>
      <c r="DP301" s="51"/>
      <c r="DQ301" s="51"/>
      <c r="DR301" s="51"/>
      <c r="EA301" s="227">
        <f t="shared" si="255"/>
        <v>0</v>
      </c>
      <c r="EB301" s="227">
        <f t="shared" si="226"/>
        <v>1</v>
      </c>
      <c r="EC301" s="227">
        <f t="shared" si="256"/>
        <v>1900</v>
      </c>
      <c r="EE301" s="227" t="str">
        <f t="shared" si="257"/>
        <v/>
      </c>
      <c r="EF301" s="227" t="str">
        <f t="shared" si="227"/>
        <v/>
      </c>
      <c r="EG301" s="227" t="str">
        <f t="shared" si="258"/>
        <v/>
      </c>
      <c r="EI301" s="227" t="str">
        <f t="shared" si="259"/>
        <v/>
      </c>
      <c r="EJ301" s="227" t="str">
        <f t="shared" si="228"/>
        <v/>
      </c>
      <c r="EK301" s="227" t="str">
        <f t="shared" si="260"/>
        <v/>
      </c>
      <c r="EM301" s="227" t="str">
        <f t="shared" si="261"/>
        <v/>
      </c>
      <c r="EN301" s="227" t="str">
        <f t="shared" si="229"/>
        <v/>
      </c>
      <c r="EO301" s="227" t="str">
        <f t="shared" si="262"/>
        <v/>
      </c>
      <c r="EQ301" s="227" t="str">
        <f t="shared" si="263"/>
        <v/>
      </c>
      <c r="ER301" s="227" t="str">
        <f t="shared" si="230"/>
        <v/>
      </c>
      <c r="ES301" s="227" t="str">
        <f t="shared" si="264"/>
        <v/>
      </c>
    </row>
    <row r="302" spans="7:149" x14ac:dyDescent="0.25">
      <c r="G302" s="52"/>
      <c r="H302" s="52"/>
      <c r="I302" s="224" t="str">
        <f t="shared" si="231"/>
        <v/>
      </c>
      <c r="J302" s="224" t="str">
        <f t="shared" si="232"/>
        <v/>
      </c>
      <c r="K302" s="52"/>
      <c r="L302" s="224" t="str">
        <f>IF(P302="","",IF(ISNUMBER(MATCH(P302,$P$6:P301,0)),"",Y302))</f>
        <v/>
      </c>
      <c r="M302" s="224" t="str">
        <f>IF(Q302="","",IF(ISNUMBER(MATCH(Q302,$Q$6:Q301,0)),"",Y302))</f>
        <v/>
      </c>
      <c r="N302" s="224" t="str">
        <f>IF(R302="","",IF(ISNUMBER(MATCH(R302,$R$6:R301,0)),"",Y302))</f>
        <v/>
      </c>
      <c r="O302" s="224" t="str">
        <f>IF(S302="","",IF(ISNUMBER(MATCH(S302,$S$6:S301,0)),"",Y302))</f>
        <v/>
      </c>
      <c r="P302" s="224" t="str">
        <f t="shared" si="233"/>
        <v/>
      </c>
      <c r="Q302" s="224" t="str">
        <f t="shared" si="234"/>
        <v/>
      </c>
      <c r="R302" s="224" t="str">
        <f t="shared" si="235"/>
        <v/>
      </c>
      <c r="S302" s="224" t="str">
        <f t="shared" si="236"/>
        <v/>
      </c>
      <c r="T302" s="175" t="str">
        <f t="shared" si="237"/>
        <v/>
      </c>
      <c r="U302" s="175" t="str">
        <f t="shared" si="238"/>
        <v/>
      </c>
      <c r="V302" s="175" t="str">
        <f t="shared" si="239"/>
        <v/>
      </c>
      <c r="W302" s="175" t="str">
        <f t="shared" si="240"/>
        <v/>
      </c>
      <c r="X302" s="52"/>
      <c r="Y302" s="248"/>
      <c r="Z302" s="186"/>
      <c r="AA302" s="187"/>
      <c r="AB302" s="187"/>
      <c r="AC302" s="187"/>
      <c r="AD302" s="187"/>
      <c r="AE302" s="187"/>
      <c r="AF302" s="187"/>
      <c r="AG302" s="187"/>
      <c r="AH302" s="187"/>
      <c r="AI302" s="187"/>
      <c r="AJ302" s="187"/>
      <c r="AK302" s="187"/>
      <c r="AL302" s="187"/>
      <c r="AM302" s="187"/>
      <c r="AN302" s="187"/>
      <c r="AO302" s="187"/>
      <c r="AP302" s="187"/>
      <c r="AQ302" s="187"/>
      <c r="AR302" s="187"/>
      <c r="AS302" s="187"/>
      <c r="AT302" s="187"/>
      <c r="AU302" s="187"/>
      <c r="AV302" s="187"/>
      <c r="AW302" s="187"/>
      <c r="AX302" s="187"/>
      <c r="AY302" s="187"/>
      <c r="AZ302" s="187"/>
      <c r="BA302" s="187"/>
      <c r="BB302" s="187"/>
      <c r="BC302" s="187"/>
      <c r="BD302" s="187"/>
      <c r="BE302" s="187"/>
      <c r="BF302" s="187"/>
      <c r="BG302" s="187"/>
      <c r="BH302" s="187"/>
      <c r="BI302" s="187"/>
      <c r="BJ302" s="187"/>
      <c r="BK302" s="187"/>
      <c r="BL302" s="187"/>
      <c r="BM302" s="187"/>
      <c r="BN302" s="187"/>
      <c r="BO302" s="187"/>
      <c r="BP302" s="187"/>
      <c r="BQ302" s="187"/>
      <c r="BR302" s="187"/>
      <c r="BS302" s="187"/>
      <c r="BT302" s="187"/>
      <c r="BU302" s="187"/>
      <c r="BV302" s="187"/>
      <c r="BW302" s="187"/>
      <c r="BX302" s="187"/>
      <c r="BY302" s="227"/>
      <c r="BZ302" s="227"/>
      <c r="CA302" s="227"/>
      <c r="CB302" s="227"/>
      <c r="CC302" s="227"/>
      <c r="CD302" s="224"/>
      <c r="CE302" s="224"/>
      <c r="CF302" s="224"/>
      <c r="CG302" s="224"/>
      <c r="CH302" s="224"/>
      <c r="CJ302" s="252" t="str">
        <f t="shared" si="241"/>
        <v/>
      </c>
      <c r="CK302" s="253" t="str">
        <f>IF(CL302="","",IF(ISNUMBER(MATCH(CL302,$CL$6:CL301,0)),"",CJ302))</f>
        <v/>
      </c>
      <c r="CL302" s="181" t="str">
        <f t="shared" si="242"/>
        <v/>
      </c>
      <c r="CM302" s="175" t="str">
        <f t="shared" si="243"/>
        <v/>
      </c>
      <c r="CN302" s="175" t="str">
        <f t="shared" si="244"/>
        <v/>
      </c>
      <c r="CO302" s="175" t="str">
        <f t="shared" si="245"/>
        <v/>
      </c>
      <c r="CP302" s="59"/>
      <c r="CQ302" s="60"/>
      <c r="CR302" s="181" t="str">
        <f>IF(CS302="","",IF(ISNUMBER(MATCH(CS302,$CS$6:CS301,0)),"",CJ302))</f>
        <v/>
      </c>
      <c r="CS302" s="181" t="str">
        <f t="shared" si="223"/>
        <v/>
      </c>
      <c r="CT302" s="177" t="str">
        <f t="shared" si="246"/>
        <v/>
      </c>
      <c r="CU302" s="177" t="str">
        <f t="shared" si="247"/>
        <v/>
      </c>
      <c r="CV302" s="256" t="str">
        <f>IF(CW302="","",IF(ISNUMBER(MATCH(CW302,$CW$6:CW301,0)),"",CJ302))</f>
        <v/>
      </c>
      <c r="CW302" s="181" t="str">
        <f t="shared" si="224"/>
        <v/>
      </c>
      <c r="CX302" s="178" t="str">
        <f t="shared" si="248"/>
        <v/>
      </c>
      <c r="CY302" s="178" t="str">
        <f t="shared" si="249"/>
        <v/>
      </c>
      <c r="CZ302" s="184" t="str">
        <f t="shared" si="250"/>
        <v/>
      </c>
      <c r="DA302" s="68"/>
      <c r="DB302" s="69"/>
      <c r="DC302" s="181" t="str">
        <f>IF(DE302="","",IF(ISNUMBER(MATCH(DE302,$DE$6:DE301,0)),"",CJ302))</f>
        <v/>
      </c>
      <c r="DD302" s="181" t="str">
        <f t="shared" si="267"/>
        <v/>
      </c>
      <c r="DE302" s="181" t="str">
        <f t="shared" si="267"/>
        <v/>
      </c>
      <c r="DF302" s="177" t="str">
        <f t="shared" si="251"/>
        <v/>
      </c>
      <c r="DG302" s="185" t="str">
        <f t="shared" si="252"/>
        <v/>
      </c>
      <c r="DH302" s="77"/>
      <c r="DI302" s="69"/>
      <c r="DJ302" s="181" t="str">
        <f>IF(DL302="","",IF(ISNUMBER(MATCH(DL302,$DL$6:DL301,0)),"",CJ302))</f>
        <v/>
      </c>
      <c r="DK302" s="181" t="str">
        <f t="shared" si="268"/>
        <v/>
      </c>
      <c r="DL302" s="181" t="str">
        <f t="shared" si="268"/>
        <v/>
      </c>
      <c r="DM302" s="177" t="str">
        <f t="shared" si="253"/>
        <v/>
      </c>
      <c r="DN302" s="177" t="str">
        <f t="shared" si="254"/>
        <v/>
      </c>
      <c r="DO302" s="181" t="str">
        <f t="shared" si="225"/>
        <v/>
      </c>
      <c r="DP302" s="51"/>
      <c r="DQ302" s="51"/>
      <c r="DR302" s="51"/>
      <c r="EA302" s="227">
        <f t="shared" si="255"/>
        <v>0</v>
      </c>
      <c r="EB302" s="227">
        <f t="shared" si="226"/>
        <v>1</v>
      </c>
      <c r="EC302" s="227">
        <f t="shared" si="256"/>
        <v>1900</v>
      </c>
      <c r="EE302" s="227" t="str">
        <f t="shared" si="257"/>
        <v/>
      </c>
      <c r="EF302" s="227" t="str">
        <f t="shared" si="227"/>
        <v/>
      </c>
      <c r="EG302" s="227" t="str">
        <f t="shared" si="258"/>
        <v/>
      </c>
      <c r="EI302" s="227" t="str">
        <f t="shared" si="259"/>
        <v/>
      </c>
      <c r="EJ302" s="227" t="str">
        <f t="shared" si="228"/>
        <v/>
      </c>
      <c r="EK302" s="227" t="str">
        <f t="shared" si="260"/>
        <v/>
      </c>
      <c r="EM302" s="227" t="str">
        <f t="shared" si="261"/>
        <v/>
      </c>
      <c r="EN302" s="227" t="str">
        <f t="shared" si="229"/>
        <v/>
      </c>
      <c r="EO302" s="227" t="str">
        <f t="shared" si="262"/>
        <v/>
      </c>
      <c r="EQ302" s="227" t="str">
        <f t="shared" si="263"/>
        <v/>
      </c>
      <c r="ER302" s="227" t="str">
        <f t="shared" si="230"/>
        <v/>
      </c>
      <c r="ES302" s="227" t="str">
        <f t="shared" si="264"/>
        <v/>
      </c>
    </row>
    <row r="303" spans="7:149" x14ac:dyDescent="0.25">
      <c r="G303" s="52"/>
      <c r="H303" s="52"/>
      <c r="I303" s="224" t="str">
        <f t="shared" si="231"/>
        <v/>
      </c>
      <c r="J303" s="224" t="str">
        <f t="shared" si="232"/>
        <v/>
      </c>
      <c r="K303" s="52"/>
      <c r="L303" s="224" t="str">
        <f>IF(P303="","",IF(ISNUMBER(MATCH(P303,$P$6:P302,0)),"",Y303))</f>
        <v/>
      </c>
      <c r="M303" s="224" t="str">
        <f>IF(Q303="","",IF(ISNUMBER(MATCH(Q303,$Q$6:Q302,0)),"",Y303))</f>
        <v/>
      </c>
      <c r="N303" s="224" t="str">
        <f>IF(R303="","",IF(ISNUMBER(MATCH(R303,$R$6:R302,0)),"",Y303))</f>
        <v/>
      </c>
      <c r="O303" s="224" t="str">
        <f>IF(S303="","",IF(ISNUMBER(MATCH(S303,$S$6:S302,0)),"",Y303))</f>
        <v/>
      </c>
      <c r="P303" s="224" t="str">
        <f t="shared" si="233"/>
        <v/>
      </c>
      <c r="Q303" s="224" t="str">
        <f t="shared" si="234"/>
        <v/>
      </c>
      <c r="R303" s="224" t="str">
        <f t="shared" si="235"/>
        <v/>
      </c>
      <c r="S303" s="224" t="str">
        <f t="shared" si="236"/>
        <v/>
      </c>
      <c r="T303" s="175" t="str">
        <f t="shared" si="237"/>
        <v/>
      </c>
      <c r="U303" s="175" t="str">
        <f t="shared" si="238"/>
        <v/>
      </c>
      <c r="V303" s="175" t="str">
        <f t="shared" si="239"/>
        <v/>
      </c>
      <c r="W303" s="175" t="str">
        <f t="shared" si="240"/>
        <v/>
      </c>
      <c r="X303" s="52"/>
      <c r="Y303" s="248"/>
      <c r="Z303" s="186"/>
      <c r="AA303" s="187"/>
      <c r="AB303" s="187"/>
      <c r="AC303" s="187"/>
      <c r="AD303" s="187"/>
      <c r="AE303" s="187"/>
      <c r="AF303" s="187"/>
      <c r="AG303" s="187"/>
      <c r="AH303" s="187"/>
      <c r="AI303" s="187"/>
      <c r="AJ303" s="187"/>
      <c r="AK303" s="187"/>
      <c r="AL303" s="187"/>
      <c r="AM303" s="187"/>
      <c r="AN303" s="187"/>
      <c r="AO303" s="187"/>
      <c r="AP303" s="187"/>
      <c r="AQ303" s="187"/>
      <c r="AR303" s="187"/>
      <c r="AS303" s="187"/>
      <c r="AT303" s="187"/>
      <c r="AU303" s="187"/>
      <c r="AV303" s="187"/>
      <c r="AW303" s="187"/>
      <c r="AX303" s="187"/>
      <c r="AY303" s="187"/>
      <c r="AZ303" s="187"/>
      <c r="BA303" s="187"/>
      <c r="BB303" s="187"/>
      <c r="BC303" s="187"/>
      <c r="BD303" s="187"/>
      <c r="BE303" s="187"/>
      <c r="BF303" s="187"/>
      <c r="BG303" s="187"/>
      <c r="BH303" s="187"/>
      <c r="BI303" s="187"/>
      <c r="BJ303" s="187"/>
      <c r="BK303" s="187"/>
      <c r="BL303" s="187"/>
      <c r="BM303" s="187"/>
      <c r="BN303" s="187"/>
      <c r="BO303" s="187"/>
      <c r="BP303" s="187"/>
      <c r="BQ303" s="187"/>
      <c r="BR303" s="187"/>
      <c r="BS303" s="187"/>
      <c r="BT303" s="187"/>
      <c r="BU303" s="187"/>
      <c r="BV303" s="187"/>
      <c r="BW303" s="187"/>
      <c r="BX303" s="187"/>
      <c r="BY303" s="227"/>
      <c r="BZ303" s="227"/>
      <c r="CA303" s="227"/>
      <c r="CB303" s="227"/>
      <c r="CC303" s="227"/>
      <c r="CD303" s="224"/>
      <c r="CE303" s="224"/>
      <c r="CF303" s="224"/>
      <c r="CG303" s="224"/>
      <c r="CH303" s="224"/>
      <c r="CJ303" s="252" t="str">
        <f t="shared" si="241"/>
        <v/>
      </c>
      <c r="CK303" s="253" t="str">
        <f>IF(CL303="","",IF(ISNUMBER(MATCH(CL303,$CL$6:CL302,0)),"",CJ303))</f>
        <v/>
      </c>
      <c r="CL303" s="181" t="str">
        <f t="shared" si="242"/>
        <v/>
      </c>
      <c r="CM303" s="175" t="str">
        <f t="shared" si="243"/>
        <v/>
      </c>
      <c r="CN303" s="175" t="str">
        <f t="shared" si="244"/>
        <v/>
      </c>
      <c r="CO303" s="175" t="str">
        <f t="shared" si="245"/>
        <v/>
      </c>
      <c r="CP303" s="59"/>
      <c r="CQ303" s="60"/>
      <c r="CR303" s="181" t="str">
        <f>IF(CS303="","",IF(ISNUMBER(MATCH(CS303,$CS$6:CS302,0)),"",CJ303))</f>
        <v/>
      </c>
      <c r="CS303" s="181" t="str">
        <f t="shared" si="223"/>
        <v/>
      </c>
      <c r="CT303" s="177" t="str">
        <f t="shared" si="246"/>
        <v/>
      </c>
      <c r="CU303" s="177" t="str">
        <f t="shared" si="247"/>
        <v/>
      </c>
      <c r="CV303" s="256" t="str">
        <f>IF(CW303="","",IF(ISNUMBER(MATCH(CW303,$CW$6:CW302,0)),"",CJ303))</f>
        <v/>
      </c>
      <c r="CW303" s="181" t="str">
        <f t="shared" si="224"/>
        <v/>
      </c>
      <c r="CX303" s="178" t="str">
        <f t="shared" si="248"/>
        <v/>
      </c>
      <c r="CY303" s="178" t="str">
        <f t="shared" si="249"/>
        <v/>
      </c>
      <c r="CZ303" s="184" t="str">
        <f t="shared" si="250"/>
        <v/>
      </c>
      <c r="DA303" s="68"/>
      <c r="DB303" s="69"/>
      <c r="DC303" s="181" t="str">
        <f>IF(DE303="","",IF(ISNUMBER(MATCH(DE303,$DE$6:DE302,0)),"",CJ303))</f>
        <v/>
      </c>
      <c r="DD303" s="181" t="str">
        <f t="shared" si="267"/>
        <v/>
      </c>
      <c r="DE303" s="181" t="str">
        <f t="shared" si="267"/>
        <v/>
      </c>
      <c r="DF303" s="177" t="str">
        <f t="shared" si="251"/>
        <v/>
      </c>
      <c r="DG303" s="185" t="str">
        <f t="shared" si="252"/>
        <v/>
      </c>
      <c r="DH303" s="77"/>
      <c r="DI303" s="69"/>
      <c r="DJ303" s="181" t="str">
        <f>IF(DL303="","",IF(ISNUMBER(MATCH(DL303,$DL$6:DL302,0)),"",CJ303))</f>
        <v/>
      </c>
      <c r="DK303" s="181" t="str">
        <f t="shared" si="268"/>
        <v/>
      </c>
      <c r="DL303" s="181" t="str">
        <f t="shared" si="268"/>
        <v/>
      </c>
      <c r="DM303" s="177" t="str">
        <f t="shared" si="253"/>
        <v/>
      </c>
      <c r="DN303" s="177" t="str">
        <f t="shared" si="254"/>
        <v/>
      </c>
      <c r="DO303" s="181" t="str">
        <f t="shared" si="225"/>
        <v/>
      </c>
      <c r="DP303" s="51"/>
      <c r="DQ303" s="51"/>
      <c r="DR303" s="51"/>
      <c r="EA303" s="227">
        <f t="shared" si="255"/>
        <v>0</v>
      </c>
      <c r="EB303" s="227">
        <f t="shared" si="226"/>
        <v>1</v>
      </c>
      <c r="EC303" s="227">
        <f t="shared" si="256"/>
        <v>1900</v>
      </c>
      <c r="EE303" s="227" t="str">
        <f t="shared" si="257"/>
        <v/>
      </c>
      <c r="EF303" s="227" t="str">
        <f t="shared" si="227"/>
        <v/>
      </c>
      <c r="EG303" s="227" t="str">
        <f t="shared" si="258"/>
        <v/>
      </c>
      <c r="EI303" s="227" t="str">
        <f t="shared" si="259"/>
        <v/>
      </c>
      <c r="EJ303" s="227" t="str">
        <f t="shared" si="228"/>
        <v/>
      </c>
      <c r="EK303" s="227" t="str">
        <f t="shared" si="260"/>
        <v/>
      </c>
      <c r="EM303" s="227" t="str">
        <f t="shared" si="261"/>
        <v/>
      </c>
      <c r="EN303" s="227" t="str">
        <f t="shared" si="229"/>
        <v/>
      </c>
      <c r="EO303" s="227" t="str">
        <f t="shared" si="262"/>
        <v/>
      </c>
      <c r="EQ303" s="227" t="str">
        <f t="shared" si="263"/>
        <v/>
      </c>
      <c r="ER303" s="227" t="str">
        <f t="shared" si="230"/>
        <v/>
      </c>
      <c r="ES303" s="227" t="str">
        <f t="shared" si="264"/>
        <v/>
      </c>
    </row>
    <row r="304" spans="7:149" x14ac:dyDescent="0.25">
      <c r="G304" s="52"/>
      <c r="H304" s="52"/>
      <c r="I304" s="224" t="str">
        <f t="shared" si="231"/>
        <v/>
      </c>
      <c r="J304" s="224" t="str">
        <f t="shared" si="232"/>
        <v/>
      </c>
      <c r="K304" s="52"/>
      <c r="L304" s="224" t="str">
        <f>IF(P304="","",IF(ISNUMBER(MATCH(P304,$P$6:P303,0)),"",Y304))</f>
        <v/>
      </c>
      <c r="M304" s="224" t="str">
        <f>IF(Q304="","",IF(ISNUMBER(MATCH(Q304,$Q$6:Q303,0)),"",Y304))</f>
        <v/>
      </c>
      <c r="N304" s="224" t="str">
        <f>IF(R304="","",IF(ISNUMBER(MATCH(R304,$R$6:R303,0)),"",Y304))</f>
        <v/>
      </c>
      <c r="O304" s="224" t="str">
        <f>IF(S304="","",IF(ISNUMBER(MATCH(S304,$S$6:S303,0)),"",Y304))</f>
        <v/>
      </c>
      <c r="P304" s="224" t="str">
        <f t="shared" si="233"/>
        <v/>
      </c>
      <c r="Q304" s="224" t="str">
        <f t="shared" si="234"/>
        <v/>
      </c>
      <c r="R304" s="224" t="str">
        <f t="shared" si="235"/>
        <v/>
      </c>
      <c r="S304" s="224" t="str">
        <f t="shared" si="236"/>
        <v/>
      </c>
      <c r="T304" s="175" t="str">
        <f t="shared" si="237"/>
        <v/>
      </c>
      <c r="U304" s="175" t="str">
        <f t="shared" si="238"/>
        <v/>
      </c>
      <c r="V304" s="175" t="str">
        <f t="shared" si="239"/>
        <v/>
      </c>
      <c r="W304" s="175" t="str">
        <f t="shared" si="240"/>
        <v/>
      </c>
      <c r="X304" s="52"/>
      <c r="Y304" s="248"/>
      <c r="Z304" s="186"/>
      <c r="AA304" s="187"/>
      <c r="AB304" s="187"/>
      <c r="AC304" s="187"/>
      <c r="AD304" s="187"/>
      <c r="AE304" s="187"/>
      <c r="AF304" s="187"/>
      <c r="AG304" s="187"/>
      <c r="AH304" s="187"/>
      <c r="AI304" s="187"/>
      <c r="AJ304" s="187"/>
      <c r="AK304" s="187"/>
      <c r="AL304" s="187"/>
      <c r="AM304" s="187"/>
      <c r="AN304" s="187"/>
      <c r="AO304" s="187"/>
      <c r="AP304" s="187"/>
      <c r="AQ304" s="187"/>
      <c r="AR304" s="187"/>
      <c r="AS304" s="187"/>
      <c r="AT304" s="187"/>
      <c r="AU304" s="187"/>
      <c r="AV304" s="187"/>
      <c r="AW304" s="187"/>
      <c r="AX304" s="187"/>
      <c r="AY304" s="187"/>
      <c r="AZ304" s="187"/>
      <c r="BA304" s="187"/>
      <c r="BB304" s="187"/>
      <c r="BC304" s="187"/>
      <c r="BD304" s="187"/>
      <c r="BE304" s="187"/>
      <c r="BF304" s="187"/>
      <c r="BG304" s="187"/>
      <c r="BH304" s="187"/>
      <c r="BI304" s="187"/>
      <c r="BJ304" s="187"/>
      <c r="BK304" s="187"/>
      <c r="BL304" s="187"/>
      <c r="BM304" s="187"/>
      <c r="BN304" s="187"/>
      <c r="BO304" s="187"/>
      <c r="BP304" s="187"/>
      <c r="BQ304" s="187"/>
      <c r="BR304" s="187"/>
      <c r="BS304" s="187"/>
      <c r="BT304" s="187"/>
      <c r="BU304" s="187"/>
      <c r="BV304" s="187"/>
      <c r="BW304" s="187"/>
      <c r="BX304" s="187"/>
      <c r="BY304" s="227"/>
      <c r="BZ304" s="227"/>
      <c r="CA304" s="227"/>
      <c r="CB304" s="227"/>
      <c r="CC304" s="227"/>
      <c r="CD304" s="224"/>
      <c r="CE304" s="224"/>
      <c r="CF304" s="224"/>
      <c r="CG304" s="224"/>
      <c r="CH304" s="224"/>
      <c r="CJ304" s="252" t="str">
        <f t="shared" si="241"/>
        <v/>
      </c>
      <c r="CK304" s="253" t="str">
        <f>IF(CL304="","",IF(ISNUMBER(MATCH(CL304,$CL$6:CL303,0)),"",CJ304))</f>
        <v/>
      </c>
      <c r="CL304" s="181" t="str">
        <f t="shared" si="242"/>
        <v/>
      </c>
      <c r="CM304" s="175" t="str">
        <f t="shared" si="243"/>
        <v/>
      </c>
      <c r="CN304" s="175" t="str">
        <f t="shared" si="244"/>
        <v/>
      </c>
      <c r="CO304" s="175" t="str">
        <f t="shared" si="245"/>
        <v/>
      </c>
      <c r="CP304" s="59"/>
      <c r="CQ304" s="60"/>
      <c r="CR304" s="181" t="str">
        <f>IF(CS304="","",IF(ISNUMBER(MATCH(CS304,$CS$6:CS303,0)),"",CJ304))</f>
        <v/>
      </c>
      <c r="CS304" s="181" t="str">
        <f t="shared" si="223"/>
        <v/>
      </c>
      <c r="CT304" s="177" t="str">
        <f t="shared" si="246"/>
        <v/>
      </c>
      <c r="CU304" s="177" t="str">
        <f t="shared" si="247"/>
        <v/>
      </c>
      <c r="CV304" s="256" t="str">
        <f>IF(CW304="","",IF(ISNUMBER(MATCH(CW304,$CW$6:CW303,0)),"",CJ304))</f>
        <v/>
      </c>
      <c r="CW304" s="181" t="str">
        <f t="shared" si="224"/>
        <v/>
      </c>
      <c r="CX304" s="178" t="str">
        <f t="shared" si="248"/>
        <v/>
      </c>
      <c r="CY304" s="178" t="str">
        <f t="shared" si="249"/>
        <v/>
      </c>
      <c r="CZ304" s="184" t="str">
        <f t="shared" si="250"/>
        <v/>
      </c>
      <c r="DA304" s="68"/>
      <c r="DB304" s="69"/>
      <c r="DC304" s="181" t="str">
        <f>IF(DE304="","",IF(ISNUMBER(MATCH(DE304,$DE$6:DE303,0)),"",CJ304))</f>
        <v/>
      </c>
      <c r="DD304" s="181" t="str">
        <f t="shared" si="267"/>
        <v/>
      </c>
      <c r="DE304" s="181" t="str">
        <f t="shared" si="267"/>
        <v/>
      </c>
      <c r="DF304" s="177" t="str">
        <f t="shared" si="251"/>
        <v/>
      </c>
      <c r="DG304" s="185" t="str">
        <f t="shared" si="252"/>
        <v/>
      </c>
      <c r="DH304" s="77"/>
      <c r="DI304" s="69"/>
      <c r="DJ304" s="181" t="str">
        <f>IF(DL304="","",IF(ISNUMBER(MATCH(DL304,$DL$6:DL303,0)),"",CJ304))</f>
        <v/>
      </c>
      <c r="DK304" s="181" t="str">
        <f t="shared" si="268"/>
        <v/>
      </c>
      <c r="DL304" s="181" t="str">
        <f t="shared" si="268"/>
        <v/>
      </c>
      <c r="DM304" s="177" t="str">
        <f t="shared" si="253"/>
        <v/>
      </c>
      <c r="DN304" s="177" t="str">
        <f t="shared" si="254"/>
        <v/>
      </c>
      <c r="DO304" s="181" t="str">
        <f t="shared" si="225"/>
        <v/>
      </c>
      <c r="DP304" s="51"/>
      <c r="DQ304" s="51"/>
      <c r="DR304" s="51"/>
      <c r="EA304" s="227">
        <f t="shared" si="255"/>
        <v>0</v>
      </c>
      <c r="EB304" s="227">
        <f t="shared" si="226"/>
        <v>1</v>
      </c>
      <c r="EC304" s="227">
        <f t="shared" si="256"/>
        <v>1900</v>
      </c>
      <c r="EE304" s="227" t="str">
        <f t="shared" si="257"/>
        <v/>
      </c>
      <c r="EF304" s="227" t="str">
        <f t="shared" si="227"/>
        <v/>
      </c>
      <c r="EG304" s="227" t="str">
        <f t="shared" si="258"/>
        <v/>
      </c>
      <c r="EI304" s="227" t="str">
        <f t="shared" si="259"/>
        <v/>
      </c>
      <c r="EJ304" s="227" t="str">
        <f t="shared" si="228"/>
        <v/>
      </c>
      <c r="EK304" s="227" t="str">
        <f t="shared" si="260"/>
        <v/>
      </c>
      <c r="EM304" s="227" t="str">
        <f t="shared" si="261"/>
        <v/>
      </c>
      <c r="EN304" s="227" t="str">
        <f t="shared" si="229"/>
        <v/>
      </c>
      <c r="EO304" s="227" t="str">
        <f t="shared" si="262"/>
        <v/>
      </c>
      <c r="EQ304" s="227" t="str">
        <f t="shared" si="263"/>
        <v/>
      </c>
      <c r="ER304" s="227" t="str">
        <f t="shared" si="230"/>
        <v/>
      </c>
      <c r="ES304" s="227" t="str">
        <f t="shared" si="264"/>
        <v/>
      </c>
    </row>
    <row r="305" spans="7:149" x14ac:dyDescent="0.25">
      <c r="G305" s="52"/>
      <c r="H305" s="52"/>
      <c r="I305" s="224" t="str">
        <f t="shared" si="231"/>
        <v/>
      </c>
      <c r="J305" s="224" t="str">
        <f t="shared" si="232"/>
        <v/>
      </c>
      <c r="K305" s="52"/>
      <c r="L305" s="224" t="str">
        <f>IF(P305="","",IF(ISNUMBER(MATCH(P305,$P$6:P304,0)),"",Y305))</f>
        <v/>
      </c>
      <c r="M305" s="224" t="str">
        <f>IF(Q305="","",IF(ISNUMBER(MATCH(Q305,$Q$6:Q304,0)),"",Y305))</f>
        <v/>
      </c>
      <c r="N305" s="224" t="str">
        <f>IF(R305="","",IF(ISNUMBER(MATCH(R305,$R$6:R304,0)),"",Y305))</f>
        <v/>
      </c>
      <c r="O305" s="224" t="str">
        <f>IF(S305="","",IF(ISNUMBER(MATCH(S305,$S$6:S304,0)),"",Y305))</f>
        <v/>
      </c>
      <c r="P305" s="224" t="str">
        <f t="shared" si="233"/>
        <v/>
      </c>
      <c r="Q305" s="224" t="str">
        <f t="shared" si="234"/>
        <v/>
      </c>
      <c r="R305" s="224" t="str">
        <f t="shared" si="235"/>
        <v/>
      </c>
      <c r="S305" s="224" t="str">
        <f t="shared" si="236"/>
        <v/>
      </c>
      <c r="T305" s="175" t="str">
        <f t="shared" si="237"/>
        <v/>
      </c>
      <c r="U305" s="175" t="str">
        <f t="shared" si="238"/>
        <v/>
      </c>
      <c r="V305" s="175" t="str">
        <f t="shared" si="239"/>
        <v/>
      </c>
      <c r="W305" s="175" t="str">
        <f t="shared" si="240"/>
        <v/>
      </c>
      <c r="X305" s="52"/>
      <c r="Y305" s="248"/>
      <c r="Z305" s="186"/>
      <c r="AA305" s="187"/>
      <c r="AB305" s="187"/>
      <c r="AC305" s="187"/>
      <c r="AD305" s="187"/>
      <c r="AE305" s="187"/>
      <c r="AF305" s="187"/>
      <c r="AG305" s="187"/>
      <c r="AH305" s="187"/>
      <c r="AI305" s="187"/>
      <c r="AJ305" s="187"/>
      <c r="AK305" s="187"/>
      <c r="AL305" s="187"/>
      <c r="AM305" s="187"/>
      <c r="AN305" s="187"/>
      <c r="AO305" s="187"/>
      <c r="AP305" s="187"/>
      <c r="AQ305" s="187"/>
      <c r="AR305" s="187"/>
      <c r="AS305" s="187"/>
      <c r="AT305" s="187"/>
      <c r="AU305" s="187"/>
      <c r="AV305" s="187"/>
      <c r="AW305" s="187"/>
      <c r="AX305" s="187"/>
      <c r="AY305" s="187"/>
      <c r="AZ305" s="187"/>
      <c r="BA305" s="187"/>
      <c r="BB305" s="187"/>
      <c r="BC305" s="187"/>
      <c r="BD305" s="187"/>
      <c r="BE305" s="187"/>
      <c r="BF305" s="187"/>
      <c r="BG305" s="187"/>
      <c r="BH305" s="187"/>
      <c r="BI305" s="187"/>
      <c r="BJ305" s="187"/>
      <c r="BK305" s="187"/>
      <c r="BL305" s="187"/>
      <c r="BM305" s="187"/>
      <c r="BN305" s="187"/>
      <c r="BO305" s="187"/>
      <c r="BP305" s="187"/>
      <c r="BQ305" s="187"/>
      <c r="BR305" s="187"/>
      <c r="BS305" s="187"/>
      <c r="BT305" s="187"/>
      <c r="BU305" s="187"/>
      <c r="BV305" s="187"/>
      <c r="BW305" s="187"/>
      <c r="BX305" s="187"/>
      <c r="BY305" s="227"/>
      <c r="BZ305" s="227"/>
      <c r="CA305" s="227"/>
      <c r="CB305" s="227"/>
      <c r="CC305" s="227"/>
      <c r="CD305" s="224"/>
      <c r="CE305" s="224"/>
      <c r="CF305" s="224"/>
      <c r="CG305" s="224"/>
      <c r="CH305" s="224"/>
      <c r="CJ305" s="252" t="str">
        <f t="shared" si="241"/>
        <v/>
      </c>
      <c r="CK305" s="253" t="str">
        <f>IF(CL305="","",IF(ISNUMBER(MATCH(CL305,$CL$6:CL304,0)),"",CJ305))</f>
        <v/>
      </c>
      <c r="CL305" s="181" t="str">
        <f t="shared" si="242"/>
        <v/>
      </c>
      <c r="CM305" s="175" t="str">
        <f t="shared" si="243"/>
        <v/>
      </c>
      <c r="CN305" s="175" t="str">
        <f t="shared" si="244"/>
        <v/>
      </c>
      <c r="CO305" s="175" t="str">
        <f t="shared" si="245"/>
        <v/>
      </c>
      <c r="CP305" s="59"/>
      <c r="CQ305" s="60"/>
      <c r="CR305" s="181" t="str">
        <f>IF(CS305="","",IF(ISNUMBER(MATCH(CS305,$CS$6:CS304,0)),"",CJ305))</f>
        <v/>
      </c>
      <c r="CS305" s="181" t="str">
        <f t="shared" si="223"/>
        <v/>
      </c>
      <c r="CT305" s="177" t="str">
        <f t="shared" si="246"/>
        <v/>
      </c>
      <c r="CU305" s="177" t="str">
        <f t="shared" si="247"/>
        <v/>
      </c>
      <c r="CV305" s="256" t="str">
        <f>IF(CW305="","",IF(ISNUMBER(MATCH(CW305,$CW$6:CW304,0)),"",CJ305))</f>
        <v/>
      </c>
      <c r="CW305" s="181" t="str">
        <f t="shared" si="224"/>
        <v/>
      </c>
      <c r="CX305" s="178" t="str">
        <f t="shared" si="248"/>
        <v/>
      </c>
      <c r="CY305" s="178" t="str">
        <f t="shared" si="249"/>
        <v/>
      </c>
      <c r="CZ305" s="184" t="str">
        <f t="shared" si="250"/>
        <v/>
      </c>
      <c r="DA305" s="68"/>
      <c r="DB305" s="69"/>
      <c r="DC305" s="181" t="str">
        <f>IF(DE305="","",IF(ISNUMBER(MATCH(DE305,$DE$6:DE304,0)),"",CJ305))</f>
        <v/>
      </c>
      <c r="DD305" s="181" t="str">
        <f t="shared" si="267"/>
        <v/>
      </c>
      <c r="DE305" s="181" t="str">
        <f t="shared" si="267"/>
        <v/>
      </c>
      <c r="DF305" s="177" t="str">
        <f t="shared" si="251"/>
        <v/>
      </c>
      <c r="DG305" s="185" t="str">
        <f t="shared" si="252"/>
        <v/>
      </c>
      <c r="DH305" s="77"/>
      <c r="DI305" s="69"/>
      <c r="DJ305" s="181" t="str">
        <f>IF(DL305="","",IF(ISNUMBER(MATCH(DL305,$DL$6:DL304,0)),"",CJ305))</f>
        <v/>
      </c>
      <c r="DK305" s="181" t="str">
        <f t="shared" si="268"/>
        <v/>
      </c>
      <c r="DL305" s="181" t="str">
        <f t="shared" si="268"/>
        <v/>
      </c>
      <c r="DM305" s="177" t="str">
        <f t="shared" si="253"/>
        <v/>
      </c>
      <c r="DN305" s="177" t="str">
        <f t="shared" si="254"/>
        <v/>
      </c>
      <c r="DO305" s="181" t="str">
        <f t="shared" si="225"/>
        <v/>
      </c>
      <c r="DP305" s="51"/>
      <c r="DQ305" s="51"/>
      <c r="DR305" s="51"/>
      <c r="EA305" s="227">
        <f t="shared" si="255"/>
        <v>0</v>
      </c>
      <c r="EB305" s="227">
        <f t="shared" si="226"/>
        <v>1</v>
      </c>
      <c r="EC305" s="227">
        <f t="shared" si="256"/>
        <v>1900</v>
      </c>
      <c r="EE305" s="227" t="str">
        <f t="shared" si="257"/>
        <v/>
      </c>
      <c r="EF305" s="227" t="str">
        <f t="shared" si="227"/>
        <v/>
      </c>
      <c r="EG305" s="227" t="str">
        <f t="shared" si="258"/>
        <v/>
      </c>
      <c r="EI305" s="227" t="str">
        <f t="shared" si="259"/>
        <v/>
      </c>
      <c r="EJ305" s="227" t="str">
        <f t="shared" si="228"/>
        <v/>
      </c>
      <c r="EK305" s="227" t="str">
        <f t="shared" si="260"/>
        <v/>
      </c>
      <c r="EM305" s="227" t="str">
        <f t="shared" si="261"/>
        <v/>
      </c>
      <c r="EN305" s="227" t="str">
        <f t="shared" si="229"/>
        <v/>
      </c>
      <c r="EO305" s="227" t="str">
        <f t="shared" si="262"/>
        <v/>
      </c>
      <c r="EQ305" s="227" t="str">
        <f t="shared" si="263"/>
        <v/>
      </c>
      <c r="ER305" s="227" t="str">
        <f t="shared" si="230"/>
        <v/>
      </c>
      <c r="ES305" s="227" t="str">
        <f t="shared" si="264"/>
        <v/>
      </c>
    </row>
    <row r="306" spans="7:149" x14ac:dyDescent="0.25">
      <c r="G306" s="52"/>
      <c r="H306" s="52"/>
      <c r="I306" s="224" t="str">
        <f t="shared" si="231"/>
        <v/>
      </c>
      <c r="J306" s="224" t="str">
        <f t="shared" si="232"/>
        <v/>
      </c>
      <c r="K306" s="52"/>
      <c r="L306" s="224" t="str">
        <f>IF(P306="","",IF(ISNUMBER(MATCH(P306,$P$6:P305,0)),"",Y306))</f>
        <v/>
      </c>
      <c r="M306" s="224" t="str">
        <f>IF(Q306="","",IF(ISNUMBER(MATCH(Q306,$Q$6:Q305,0)),"",Y306))</f>
        <v/>
      </c>
      <c r="N306" s="224" t="str">
        <f>IF(R306="","",IF(ISNUMBER(MATCH(R306,$R$6:R305,0)),"",Y306))</f>
        <v/>
      </c>
      <c r="O306" s="224" t="str">
        <f>IF(S306="","",IF(ISNUMBER(MATCH(S306,$S$6:S305,0)),"",Y306))</f>
        <v/>
      </c>
      <c r="P306" s="224" t="str">
        <f t="shared" si="233"/>
        <v/>
      </c>
      <c r="Q306" s="224" t="str">
        <f t="shared" si="234"/>
        <v/>
      </c>
      <c r="R306" s="224" t="str">
        <f t="shared" si="235"/>
        <v/>
      </c>
      <c r="S306" s="224" t="str">
        <f t="shared" si="236"/>
        <v/>
      </c>
      <c r="T306" s="175" t="str">
        <f t="shared" si="237"/>
        <v/>
      </c>
      <c r="U306" s="175" t="str">
        <f t="shared" si="238"/>
        <v/>
      </c>
      <c r="V306" s="175" t="str">
        <f t="shared" si="239"/>
        <v/>
      </c>
      <c r="W306" s="175" t="str">
        <f t="shared" si="240"/>
        <v/>
      </c>
      <c r="X306" s="52"/>
      <c r="Y306" s="248"/>
      <c r="Z306" s="186"/>
      <c r="AA306" s="187"/>
      <c r="AB306" s="187"/>
      <c r="AC306" s="187"/>
      <c r="AD306" s="187"/>
      <c r="AE306" s="187"/>
      <c r="AF306" s="187"/>
      <c r="AG306" s="187"/>
      <c r="AH306" s="187"/>
      <c r="AI306" s="187"/>
      <c r="AJ306" s="187"/>
      <c r="AK306" s="187"/>
      <c r="AL306" s="187"/>
      <c r="AM306" s="187"/>
      <c r="AN306" s="187"/>
      <c r="AO306" s="187"/>
      <c r="AP306" s="187"/>
      <c r="AQ306" s="187"/>
      <c r="AR306" s="187"/>
      <c r="AS306" s="187"/>
      <c r="AT306" s="187"/>
      <c r="AU306" s="187"/>
      <c r="AV306" s="187"/>
      <c r="AW306" s="187"/>
      <c r="AX306" s="187"/>
      <c r="AY306" s="187"/>
      <c r="AZ306" s="187"/>
      <c r="BA306" s="187"/>
      <c r="BB306" s="187"/>
      <c r="BC306" s="187"/>
      <c r="BD306" s="187"/>
      <c r="BE306" s="187"/>
      <c r="BF306" s="187"/>
      <c r="BG306" s="187"/>
      <c r="BH306" s="187"/>
      <c r="BI306" s="187"/>
      <c r="BJ306" s="187"/>
      <c r="BK306" s="187"/>
      <c r="BL306" s="187"/>
      <c r="BM306" s="187"/>
      <c r="BN306" s="187"/>
      <c r="BO306" s="187"/>
      <c r="BP306" s="187"/>
      <c r="BQ306" s="187"/>
      <c r="BR306" s="187"/>
      <c r="BS306" s="187"/>
      <c r="BT306" s="187"/>
      <c r="BU306" s="187"/>
      <c r="BV306" s="187"/>
      <c r="BW306" s="187"/>
      <c r="BX306" s="187"/>
      <c r="BY306" s="227"/>
      <c r="BZ306" s="227"/>
      <c r="CA306" s="227"/>
      <c r="CB306" s="227"/>
      <c r="CC306" s="227"/>
      <c r="CD306" s="224"/>
      <c r="CE306" s="224"/>
      <c r="CF306" s="224"/>
      <c r="CG306" s="224"/>
      <c r="CH306" s="224"/>
      <c r="CJ306" s="252" t="str">
        <f t="shared" si="241"/>
        <v/>
      </c>
      <c r="CK306" s="253" t="str">
        <f>IF(CL306="","",IF(ISNUMBER(MATCH(CL306,$CL$6:CL305,0)),"",CJ306))</f>
        <v/>
      </c>
      <c r="CL306" s="181" t="str">
        <f t="shared" si="242"/>
        <v/>
      </c>
      <c r="CM306" s="175" t="str">
        <f t="shared" si="243"/>
        <v/>
      </c>
      <c r="CN306" s="175" t="str">
        <f t="shared" si="244"/>
        <v/>
      </c>
      <c r="CO306" s="175" t="str">
        <f t="shared" si="245"/>
        <v/>
      </c>
      <c r="CP306" s="59"/>
      <c r="CQ306" s="60"/>
      <c r="CR306" s="181" t="str">
        <f>IF(CS306="","",IF(ISNUMBER(MATCH(CS306,$CS$6:CS305,0)),"",CJ306))</f>
        <v/>
      </c>
      <c r="CS306" s="181" t="str">
        <f t="shared" si="223"/>
        <v/>
      </c>
      <c r="CT306" s="177" t="str">
        <f t="shared" si="246"/>
        <v/>
      </c>
      <c r="CU306" s="177" t="str">
        <f t="shared" si="247"/>
        <v/>
      </c>
      <c r="CV306" s="256" t="str">
        <f>IF(CW306="","",IF(ISNUMBER(MATCH(CW306,$CW$6:CW305,0)),"",CJ306))</f>
        <v/>
      </c>
      <c r="CW306" s="181" t="str">
        <f t="shared" si="224"/>
        <v/>
      </c>
      <c r="CX306" s="178" t="str">
        <f t="shared" si="248"/>
        <v/>
      </c>
      <c r="CY306" s="178" t="str">
        <f t="shared" si="249"/>
        <v/>
      </c>
      <c r="CZ306" s="184" t="str">
        <f t="shared" si="250"/>
        <v/>
      </c>
      <c r="DA306" s="68"/>
      <c r="DB306" s="69"/>
      <c r="DC306" s="181" t="str">
        <f>IF(DE306="","",IF(ISNUMBER(MATCH(DE306,$DE$6:DE305,0)),"",CJ306))</f>
        <v/>
      </c>
      <c r="DD306" s="181" t="str">
        <f t="shared" si="267"/>
        <v/>
      </c>
      <c r="DE306" s="181" t="str">
        <f t="shared" si="267"/>
        <v/>
      </c>
      <c r="DF306" s="177" t="str">
        <f t="shared" si="251"/>
        <v/>
      </c>
      <c r="DG306" s="185" t="str">
        <f t="shared" si="252"/>
        <v/>
      </c>
      <c r="DH306" s="77"/>
      <c r="DI306" s="69"/>
      <c r="DJ306" s="181" t="str">
        <f>IF(DL306="","",IF(ISNUMBER(MATCH(DL306,$DL$6:DL305,0)),"",CJ306))</f>
        <v/>
      </c>
      <c r="DK306" s="181" t="str">
        <f t="shared" si="268"/>
        <v/>
      </c>
      <c r="DL306" s="181" t="str">
        <f t="shared" si="268"/>
        <v/>
      </c>
      <c r="DM306" s="177" t="str">
        <f t="shared" si="253"/>
        <v/>
      </c>
      <c r="DN306" s="177" t="str">
        <f t="shared" si="254"/>
        <v/>
      </c>
      <c r="DO306" s="181" t="str">
        <f t="shared" si="225"/>
        <v/>
      </c>
      <c r="DP306" s="51"/>
      <c r="DQ306" s="51"/>
      <c r="DR306" s="51"/>
      <c r="EA306" s="227">
        <f t="shared" si="255"/>
        <v>0</v>
      </c>
      <c r="EB306" s="227">
        <f t="shared" si="226"/>
        <v>1</v>
      </c>
      <c r="EC306" s="227">
        <f t="shared" si="256"/>
        <v>1900</v>
      </c>
      <c r="EE306" s="227" t="str">
        <f t="shared" si="257"/>
        <v/>
      </c>
      <c r="EF306" s="227" t="str">
        <f t="shared" si="227"/>
        <v/>
      </c>
      <c r="EG306" s="227" t="str">
        <f t="shared" si="258"/>
        <v/>
      </c>
      <c r="EI306" s="227" t="str">
        <f t="shared" si="259"/>
        <v/>
      </c>
      <c r="EJ306" s="227" t="str">
        <f t="shared" si="228"/>
        <v/>
      </c>
      <c r="EK306" s="227" t="str">
        <f t="shared" si="260"/>
        <v/>
      </c>
      <c r="EM306" s="227" t="str">
        <f t="shared" si="261"/>
        <v/>
      </c>
      <c r="EN306" s="227" t="str">
        <f t="shared" si="229"/>
        <v/>
      </c>
      <c r="EO306" s="227" t="str">
        <f t="shared" si="262"/>
        <v/>
      </c>
      <c r="EQ306" s="227" t="str">
        <f t="shared" si="263"/>
        <v/>
      </c>
      <c r="ER306" s="227" t="str">
        <f t="shared" si="230"/>
        <v/>
      </c>
      <c r="ES306" s="227" t="str">
        <f t="shared" si="264"/>
        <v/>
      </c>
    </row>
    <row r="307" spans="7:149" x14ac:dyDescent="0.25">
      <c r="G307" s="52"/>
      <c r="H307" s="52"/>
      <c r="I307" s="224" t="str">
        <f t="shared" si="231"/>
        <v/>
      </c>
      <c r="J307" s="224" t="str">
        <f t="shared" si="232"/>
        <v/>
      </c>
      <c r="K307" s="52"/>
      <c r="L307" s="224" t="str">
        <f>IF(P307="","",IF(ISNUMBER(MATCH(P307,$P$6:P306,0)),"",Y307))</f>
        <v/>
      </c>
      <c r="M307" s="224" t="str">
        <f>IF(Q307="","",IF(ISNUMBER(MATCH(Q307,$Q$6:Q306,0)),"",Y307))</f>
        <v/>
      </c>
      <c r="N307" s="224" t="str">
        <f>IF(R307="","",IF(ISNUMBER(MATCH(R307,$R$6:R306,0)),"",Y307))</f>
        <v/>
      </c>
      <c r="O307" s="224" t="str">
        <f>IF(S307="","",IF(ISNUMBER(MATCH(S307,$S$6:S306,0)),"",Y307))</f>
        <v/>
      </c>
      <c r="P307" s="224" t="str">
        <f t="shared" si="233"/>
        <v/>
      </c>
      <c r="Q307" s="224" t="str">
        <f t="shared" si="234"/>
        <v/>
      </c>
      <c r="R307" s="224" t="str">
        <f t="shared" si="235"/>
        <v/>
      </c>
      <c r="S307" s="224" t="str">
        <f t="shared" si="236"/>
        <v/>
      </c>
      <c r="T307" s="175" t="str">
        <f t="shared" si="237"/>
        <v/>
      </c>
      <c r="U307" s="175" t="str">
        <f t="shared" si="238"/>
        <v/>
      </c>
      <c r="V307" s="175" t="str">
        <f t="shared" si="239"/>
        <v/>
      </c>
      <c r="W307" s="175" t="str">
        <f t="shared" si="240"/>
        <v/>
      </c>
      <c r="X307" s="52"/>
      <c r="Y307" s="248"/>
      <c r="Z307" s="186"/>
      <c r="AA307" s="187"/>
      <c r="AB307" s="187"/>
      <c r="AC307" s="187"/>
      <c r="AD307" s="187"/>
      <c r="AE307" s="187"/>
      <c r="AF307" s="187"/>
      <c r="AG307" s="187"/>
      <c r="AH307" s="187"/>
      <c r="AI307" s="187"/>
      <c r="AJ307" s="187"/>
      <c r="AK307" s="187"/>
      <c r="AL307" s="187"/>
      <c r="AM307" s="187"/>
      <c r="AN307" s="187"/>
      <c r="AO307" s="187"/>
      <c r="AP307" s="187"/>
      <c r="AQ307" s="187"/>
      <c r="AR307" s="187"/>
      <c r="AS307" s="187"/>
      <c r="AT307" s="187"/>
      <c r="AU307" s="187"/>
      <c r="AV307" s="187"/>
      <c r="AW307" s="187"/>
      <c r="AX307" s="187"/>
      <c r="AY307" s="187"/>
      <c r="AZ307" s="187"/>
      <c r="BA307" s="187"/>
      <c r="BB307" s="187"/>
      <c r="BC307" s="187"/>
      <c r="BD307" s="187"/>
      <c r="BE307" s="187"/>
      <c r="BF307" s="187"/>
      <c r="BG307" s="187"/>
      <c r="BH307" s="187"/>
      <c r="BI307" s="187"/>
      <c r="BJ307" s="187"/>
      <c r="BK307" s="187"/>
      <c r="BL307" s="187"/>
      <c r="BM307" s="187"/>
      <c r="BN307" s="187"/>
      <c r="BO307" s="187"/>
      <c r="BP307" s="187"/>
      <c r="BQ307" s="187"/>
      <c r="BR307" s="187"/>
      <c r="BS307" s="187"/>
      <c r="BT307" s="187"/>
      <c r="BU307" s="187"/>
      <c r="BV307" s="187"/>
      <c r="BW307" s="187"/>
      <c r="BX307" s="187"/>
      <c r="BY307" s="227"/>
      <c r="BZ307" s="227"/>
      <c r="CA307" s="227"/>
      <c r="CB307" s="227"/>
      <c r="CC307" s="227"/>
      <c r="CD307" s="224"/>
      <c r="CE307" s="224"/>
      <c r="CF307" s="224"/>
      <c r="CG307" s="224"/>
      <c r="CH307" s="224"/>
      <c r="CJ307" s="252" t="str">
        <f t="shared" si="241"/>
        <v/>
      </c>
      <c r="CK307" s="253" t="str">
        <f>IF(CL307="","",IF(ISNUMBER(MATCH(CL307,$CL$6:CL306,0)),"",CJ307))</f>
        <v/>
      </c>
      <c r="CL307" s="181" t="str">
        <f t="shared" si="242"/>
        <v/>
      </c>
      <c r="CM307" s="175" t="str">
        <f t="shared" si="243"/>
        <v/>
      </c>
      <c r="CN307" s="175" t="str">
        <f t="shared" si="244"/>
        <v/>
      </c>
      <c r="CO307" s="175" t="str">
        <f t="shared" si="245"/>
        <v/>
      </c>
      <c r="CP307" s="59"/>
      <c r="CQ307" s="60"/>
      <c r="CR307" s="181" t="str">
        <f>IF(CS307="","",IF(ISNUMBER(MATCH(CS307,$CS$6:CS306,0)),"",CJ307))</f>
        <v/>
      </c>
      <c r="CS307" s="181" t="str">
        <f t="shared" si="223"/>
        <v/>
      </c>
      <c r="CT307" s="177" t="str">
        <f t="shared" si="246"/>
        <v/>
      </c>
      <c r="CU307" s="177" t="str">
        <f t="shared" si="247"/>
        <v/>
      </c>
      <c r="CV307" s="256" t="str">
        <f>IF(CW307="","",IF(ISNUMBER(MATCH(CW307,$CW$6:CW306,0)),"",CJ307))</f>
        <v/>
      </c>
      <c r="CW307" s="181" t="str">
        <f t="shared" si="224"/>
        <v/>
      </c>
      <c r="CX307" s="178" t="str">
        <f t="shared" si="248"/>
        <v/>
      </c>
      <c r="CY307" s="178" t="str">
        <f t="shared" si="249"/>
        <v/>
      </c>
      <c r="CZ307" s="184" t="str">
        <f t="shared" si="250"/>
        <v/>
      </c>
      <c r="DA307" s="68"/>
      <c r="DB307" s="69"/>
      <c r="DC307" s="181" t="str">
        <f>IF(DE307="","",IF(ISNUMBER(MATCH(DE307,$DE$6:DE306,0)),"",CJ307))</f>
        <v/>
      </c>
      <c r="DD307" s="181" t="str">
        <f t="shared" ref="DD307:DE326" si="269">IFERROR(INDEX($AA$7:$BX$1006,$CJ307,DD$6),"")</f>
        <v/>
      </c>
      <c r="DE307" s="181" t="str">
        <f t="shared" si="269"/>
        <v/>
      </c>
      <c r="DF307" s="177" t="str">
        <f t="shared" si="251"/>
        <v/>
      </c>
      <c r="DG307" s="185" t="str">
        <f t="shared" si="252"/>
        <v/>
      </c>
      <c r="DH307" s="77"/>
      <c r="DI307" s="69"/>
      <c r="DJ307" s="181" t="str">
        <f>IF(DL307="","",IF(ISNUMBER(MATCH(DL307,$DL$6:DL306,0)),"",CJ307))</f>
        <v/>
      </c>
      <c r="DK307" s="181" t="str">
        <f t="shared" ref="DK307:DL326" si="270">IFERROR(INDEX($AA$7:$BX$1006,$CJ307,DK$6),"")</f>
        <v/>
      </c>
      <c r="DL307" s="181" t="str">
        <f t="shared" si="270"/>
        <v/>
      </c>
      <c r="DM307" s="177" t="str">
        <f t="shared" si="253"/>
        <v/>
      </c>
      <c r="DN307" s="177" t="str">
        <f t="shared" si="254"/>
        <v/>
      </c>
      <c r="DO307" s="181" t="str">
        <f t="shared" si="225"/>
        <v/>
      </c>
      <c r="DP307" s="51"/>
      <c r="DQ307" s="51"/>
      <c r="DR307" s="51"/>
      <c r="EA307" s="227">
        <f t="shared" si="255"/>
        <v>0</v>
      </c>
      <c r="EB307" s="227">
        <f t="shared" si="226"/>
        <v>1</v>
      </c>
      <c r="EC307" s="227">
        <f t="shared" si="256"/>
        <v>1900</v>
      </c>
      <c r="EE307" s="227" t="str">
        <f t="shared" si="257"/>
        <v/>
      </c>
      <c r="EF307" s="227" t="str">
        <f t="shared" si="227"/>
        <v/>
      </c>
      <c r="EG307" s="227" t="str">
        <f t="shared" si="258"/>
        <v/>
      </c>
      <c r="EI307" s="227" t="str">
        <f t="shared" si="259"/>
        <v/>
      </c>
      <c r="EJ307" s="227" t="str">
        <f t="shared" si="228"/>
        <v/>
      </c>
      <c r="EK307" s="227" t="str">
        <f t="shared" si="260"/>
        <v/>
      </c>
      <c r="EM307" s="227" t="str">
        <f t="shared" si="261"/>
        <v/>
      </c>
      <c r="EN307" s="227" t="str">
        <f t="shared" si="229"/>
        <v/>
      </c>
      <c r="EO307" s="227" t="str">
        <f t="shared" si="262"/>
        <v/>
      </c>
      <c r="EQ307" s="227" t="str">
        <f t="shared" si="263"/>
        <v/>
      </c>
      <c r="ER307" s="227" t="str">
        <f t="shared" si="230"/>
        <v/>
      </c>
      <c r="ES307" s="227" t="str">
        <f t="shared" si="264"/>
        <v/>
      </c>
    </row>
    <row r="308" spans="7:149" x14ac:dyDescent="0.25">
      <c r="G308" s="52"/>
      <c r="H308" s="52"/>
      <c r="I308" s="224" t="str">
        <f t="shared" si="231"/>
        <v/>
      </c>
      <c r="J308" s="224" t="str">
        <f t="shared" si="232"/>
        <v/>
      </c>
      <c r="K308" s="52"/>
      <c r="L308" s="224" t="str">
        <f>IF(P308="","",IF(ISNUMBER(MATCH(P308,$P$6:P307,0)),"",Y308))</f>
        <v/>
      </c>
      <c r="M308" s="224" t="str">
        <f>IF(Q308="","",IF(ISNUMBER(MATCH(Q308,$Q$6:Q307,0)),"",Y308))</f>
        <v/>
      </c>
      <c r="N308" s="224" t="str">
        <f>IF(R308="","",IF(ISNUMBER(MATCH(R308,$R$6:R307,0)),"",Y308))</f>
        <v/>
      </c>
      <c r="O308" s="224" t="str">
        <f>IF(S308="","",IF(ISNUMBER(MATCH(S308,$S$6:S307,0)),"",Y308))</f>
        <v/>
      </c>
      <c r="P308" s="224" t="str">
        <f t="shared" si="233"/>
        <v/>
      </c>
      <c r="Q308" s="224" t="str">
        <f t="shared" si="234"/>
        <v/>
      </c>
      <c r="R308" s="224" t="str">
        <f t="shared" si="235"/>
        <v/>
      </c>
      <c r="S308" s="224" t="str">
        <f t="shared" si="236"/>
        <v/>
      </c>
      <c r="T308" s="175" t="str">
        <f t="shared" si="237"/>
        <v/>
      </c>
      <c r="U308" s="175" t="str">
        <f t="shared" si="238"/>
        <v/>
      </c>
      <c r="V308" s="175" t="str">
        <f t="shared" si="239"/>
        <v/>
      </c>
      <c r="W308" s="175" t="str">
        <f t="shared" si="240"/>
        <v/>
      </c>
      <c r="X308" s="52"/>
      <c r="Y308" s="248"/>
      <c r="Z308" s="186"/>
      <c r="AA308" s="187"/>
      <c r="AB308" s="187"/>
      <c r="AC308" s="187"/>
      <c r="AD308" s="187"/>
      <c r="AE308" s="187"/>
      <c r="AF308" s="187"/>
      <c r="AG308" s="187"/>
      <c r="AH308" s="187"/>
      <c r="AI308" s="187"/>
      <c r="AJ308" s="187"/>
      <c r="AK308" s="187"/>
      <c r="AL308" s="187"/>
      <c r="AM308" s="187"/>
      <c r="AN308" s="187"/>
      <c r="AO308" s="187"/>
      <c r="AP308" s="187"/>
      <c r="AQ308" s="187"/>
      <c r="AR308" s="187"/>
      <c r="AS308" s="187"/>
      <c r="AT308" s="187"/>
      <c r="AU308" s="187"/>
      <c r="AV308" s="187"/>
      <c r="AW308" s="187"/>
      <c r="AX308" s="187"/>
      <c r="AY308" s="187"/>
      <c r="AZ308" s="187"/>
      <c r="BA308" s="187"/>
      <c r="BB308" s="187"/>
      <c r="BC308" s="187"/>
      <c r="BD308" s="187"/>
      <c r="BE308" s="187"/>
      <c r="BF308" s="187"/>
      <c r="BG308" s="187"/>
      <c r="BH308" s="187"/>
      <c r="BI308" s="187"/>
      <c r="BJ308" s="187"/>
      <c r="BK308" s="187"/>
      <c r="BL308" s="187"/>
      <c r="BM308" s="187"/>
      <c r="BN308" s="187"/>
      <c r="BO308" s="187"/>
      <c r="BP308" s="187"/>
      <c r="BQ308" s="187"/>
      <c r="BR308" s="187"/>
      <c r="BS308" s="187"/>
      <c r="BT308" s="187"/>
      <c r="BU308" s="187"/>
      <c r="BV308" s="187"/>
      <c r="BW308" s="187"/>
      <c r="BX308" s="187"/>
      <c r="BY308" s="227"/>
      <c r="BZ308" s="227"/>
      <c r="CA308" s="227"/>
      <c r="CB308" s="227"/>
      <c r="CC308" s="227"/>
      <c r="CD308" s="224"/>
      <c r="CE308" s="224"/>
      <c r="CF308" s="224"/>
      <c r="CG308" s="224"/>
      <c r="CH308" s="224"/>
      <c r="CJ308" s="252" t="str">
        <f t="shared" si="241"/>
        <v/>
      </c>
      <c r="CK308" s="253" t="str">
        <f>IF(CL308="","",IF(ISNUMBER(MATCH(CL308,$CL$6:CL307,0)),"",CJ308))</f>
        <v/>
      </c>
      <c r="CL308" s="181" t="str">
        <f t="shared" si="242"/>
        <v/>
      </c>
      <c r="CM308" s="175" t="str">
        <f t="shared" si="243"/>
        <v/>
      </c>
      <c r="CN308" s="175" t="str">
        <f t="shared" si="244"/>
        <v/>
      </c>
      <c r="CO308" s="175" t="str">
        <f t="shared" si="245"/>
        <v/>
      </c>
      <c r="CP308" s="59"/>
      <c r="CQ308" s="60"/>
      <c r="CR308" s="181" t="str">
        <f>IF(CS308="","",IF(ISNUMBER(MATCH(CS308,$CS$6:CS307,0)),"",CJ308))</f>
        <v/>
      </c>
      <c r="CS308" s="181" t="str">
        <f t="shared" si="223"/>
        <v/>
      </c>
      <c r="CT308" s="177" t="str">
        <f t="shared" si="246"/>
        <v/>
      </c>
      <c r="CU308" s="177" t="str">
        <f t="shared" si="247"/>
        <v/>
      </c>
      <c r="CV308" s="256" t="str">
        <f>IF(CW308="","",IF(ISNUMBER(MATCH(CW308,$CW$6:CW307,0)),"",CJ308))</f>
        <v/>
      </c>
      <c r="CW308" s="181" t="str">
        <f t="shared" si="224"/>
        <v/>
      </c>
      <c r="CX308" s="178" t="str">
        <f t="shared" si="248"/>
        <v/>
      </c>
      <c r="CY308" s="178" t="str">
        <f t="shared" si="249"/>
        <v/>
      </c>
      <c r="CZ308" s="184" t="str">
        <f t="shared" si="250"/>
        <v/>
      </c>
      <c r="DA308" s="68"/>
      <c r="DB308" s="69"/>
      <c r="DC308" s="181" t="str">
        <f>IF(DE308="","",IF(ISNUMBER(MATCH(DE308,$DE$6:DE307,0)),"",CJ308))</f>
        <v/>
      </c>
      <c r="DD308" s="181" t="str">
        <f t="shared" si="269"/>
        <v/>
      </c>
      <c r="DE308" s="181" t="str">
        <f t="shared" si="269"/>
        <v/>
      </c>
      <c r="DF308" s="177" t="str">
        <f t="shared" si="251"/>
        <v/>
      </c>
      <c r="DG308" s="185" t="str">
        <f t="shared" si="252"/>
        <v/>
      </c>
      <c r="DH308" s="77"/>
      <c r="DI308" s="69"/>
      <c r="DJ308" s="181" t="str">
        <f>IF(DL308="","",IF(ISNUMBER(MATCH(DL308,$DL$6:DL307,0)),"",CJ308))</f>
        <v/>
      </c>
      <c r="DK308" s="181" t="str">
        <f t="shared" si="270"/>
        <v/>
      </c>
      <c r="DL308" s="181" t="str">
        <f t="shared" si="270"/>
        <v/>
      </c>
      <c r="DM308" s="177" t="str">
        <f t="shared" si="253"/>
        <v/>
      </c>
      <c r="DN308" s="177" t="str">
        <f t="shared" si="254"/>
        <v/>
      </c>
      <c r="DO308" s="181" t="str">
        <f t="shared" si="225"/>
        <v/>
      </c>
      <c r="DP308" s="51"/>
      <c r="DQ308" s="51"/>
      <c r="DR308" s="51"/>
      <c r="EA308" s="227">
        <f t="shared" si="255"/>
        <v>0</v>
      </c>
      <c r="EB308" s="227">
        <f t="shared" si="226"/>
        <v>1</v>
      </c>
      <c r="EC308" s="227">
        <f t="shared" si="256"/>
        <v>1900</v>
      </c>
      <c r="EE308" s="227" t="str">
        <f t="shared" si="257"/>
        <v/>
      </c>
      <c r="EF308" s="227" t="str">
        <f t="shared" si="227"/>
        <v/>
      </c>
      <c r="EG308" s="227" t="str">
        <f t="shared" si="258"/>
        <v/>
      </c>
      <c r="EI308" s="227" t="str">
        <f t="shared" si="259"/>
        <v/>
      </c>
      <c r="EJ308" s="227" t="str">
        <f t="shared" si="228"/>
        <v/>
      </c>
      <c r="EK308" s="227" t="str">
        <f t="shared" si="260"/>
        <v/>
      </c>
      <c r="EM308" s="227" t="str">
        <f t="shared" si="261"/>
        <v/>
      </c>
      <c r="EN308" s="227" t="str">
        <f t="shared" si="229"/>
        <v/>
      </c>
      <c r="EO308" s="227" t="str">
        <f t="shared" si="262"/>
        <v/>
      </c>
      <c r="EQ308" s="227" t="str">
        <f t="shared" si="263"/>
        <v/>
      </c>
      <c r="ER308" s="227" t="str">
        <f t="shared" si="230"/>
        <v/>
      </c>
      <c r="ES308" s="227" t="str">
        <f t="shared" si="264"/>
        <v/>
      </c>
    </row>
    <row r="309" spans="7:149" x14ac:dyDescent="0.25">
      <c r="G309" s="52"/>
      <c r="H309" s="52"/>
      <c r="I309" s="224" t="str">
        <f t="shared" si="231"/>
        <v/>
      </c>
      <c r="J309" s="224" t="str">
        <f t="shared" si="232"/>
        <v/>
      </c>
      <c r="K309" s="52"/>
      <c r="L309" s="224" t="str">
        <f>IF(P309="","",IF(ISNUMBER(MATCH(P309,$P$6:P308,0)),"",Y309))</f>
        <v/>
      </c>
      <c r="M309" s="224" t="str">
        <f>IF(Q309="","",IF(ISNUMBER(MATCH(Q309,$Q$6:Q308,0)),"",Y309))</f>
        <v/>
      </c>
      <c r="N309" s="224" t="str">
        <f>IF(R309="","",IF(ISNUMBER(MATCH(R309,$R$6:R308,0)),"",Y309))</f>
        <v/>
      </c>
      <c r="O309" s="224" t="str">
        <f>IF(S309="","",IF(ISNUMBER(MATCH(S309,$S$6:S308,0)),"",Y309))</f>
        <v/>
      </c>
      <c r="P309" s="224" t="str">
        <f t="shared" si="233"/>
        <v/>
      </c>
      <c r="Q309" s="224" t="str">
        <f t="shared" si="234"/>
        <v/>
      </c>
      <c r="R309" s="224" t="str">
        <f t="shared" si="235"/>
        <v/>
      </c>
      <c r="S309" s="224" t="str">
        <f t="shared" si="236"/>
        <v/>
      </c>
      <c r="T309" s="175" t="str">
        <f t="shared" si="237"/>
        <v/>
      </c>
      <c r="U309" s="175" t="str">
        <f t="shared" si="238"/>
        <v/>
      </c>
      <c r="V309" s="175" t="str">
        <f t="shared" si="239"/>
        <v/>
      </c>
      <c r="W309" s="175" t="str">
        <f t="shared" si="240"/>
        <v/>
      </c>
      <c r="X309" s="52"/>
      <c r="Y309" s="248"/>
      <c r="Z309" s="186"/>
      <c r="AA309" s="187"/>
      <c r="AB309" s="187"/>
      <c r="AC309" s="187"/>
      <c r="AD309" s="187"/>
      <c r="AE309" s="187"/>
      <c r="AF309" s="187"/>
      <c r="AG309" s="187"/>
      <c r="AH309" s="187"/>
      <c r="AI309" s="187"/>
      <c r="AJ309" s="187"/>
      <c r="AK309" s="187"/>
      <c r="AL309" s="187"/>
      <c r="AM309" s="187"/>
      <c r="AN309" s="187"/>
      <c r="AO309" s="187"/>
      <c r="AP309" s="187"/>
      <c r="AQ309" s="187"/>
      <c r="AR309" s="187"/>
      <c r="AS309" s="187"/>
      <c r="AT309" s="187"/>
      <c r="AU309" s="187"/>
      <c r="AV309" s="187"/>
      <c r="AW309" s="187"/>
      <c r="AX309" s="187"/>
      <c r="AY309" s="187"/>
      <c r="AZ309" s="187"/>
      <c r="BA309" s="187"/>
      <c r="BB309" s="187"/>
      <c r="BC309" s="187"/>
      <c r="BD309" s="187"/>
      <c r="BE309" s="187"/>
      <c r="BF309" s="187"/>
      <c r="BG309" s="187"/>
      <c r="BH309" s="187"/>
      <c r="BI309" s="187"/>
      <c r="BJ309" s="187"/>
      <c r="BK309" s="187"/>
      <c r="BL309" s="187"/>
      <c r="BM309" s="187"/>
      <c r="BN309" s="187"/>
      <c r="BO309" s="187"/>
      <c r="BP309" s="187"/>
      <c r="BQ309" s="187"/>
      <c r="BR309" s="187"/>
      <c r="BS309" s="187"/>
      <c r="BT309" s="187"/>
      <c r="BU309" s="187"/>
      <c r="BV309" s="187"/>
      <c r="BW309" s="187"/>
      <c r="BX309" s="187"/>
      <c r="BY309" s="227"/>
      <c r="BZ309" s="227"/>
      <c r="CA309" s="227"/>
      <c r="CB309" s="227"/>
      <c r="CC309" s="227"/>
      <c r="CD309" s="224"/>
      <c r="CE309" s="224"/>
      <c r="CF309" s="224"/>
      <c r="CG309" s="224"/>
      <c r="CH309" s="224"/>
      <c r="CJ309" s="252" t="str">
        <f t="shared" si="241"/>
        <v/>
      </c>
      <c r="CK309" s="253" t="str">
        <f>IF(CL309="","",IF(ISNUMBER(MATCH(CL309,$CL$6:CL308,0)),"",CJ309))</f>
        <v/>
      </c>
      <c r="CL309" s="181" t="str">
        <f t="shared" si="242"/>
        <v/>
      </c>
      <c r="CM309" s="175" t="str">
        <f t="shared" si="243"/>
        <v/>
      </c>
      <c r="CN309" s="175" t="str">
        <f t="shared" si="244"/>
        <v/>
      </c>
      <c r="CO309" s="175" t="str">
        <f t="shared" si="245"/>
        <v/>
      </c>
      <c r="CP309" s="59"/>
      <c r="CQ309" s="60"/>
      <c r="CR309" s="181" t="str">
        <f>IF(CS309="","",IF(ISNUMBER(MATCH(CS309,$CS$6:CS308,0)),"",CJ309))</f>
        <v/>
      </c>
      <c r="CS309" s="181" t="str">
        <f t="shared" si="223"/>
        <v/>
      </c>
      <c r="CT309" s="177" t="str">
        <f t="shared" si="246"/>
        <v/>
      </c>
      <c r="CU309" s="177" t="str">
        <f t="shared" si="247"/>
        <v/>
      </c>
      <c r="CV309" s="256" t="str">
        <f>IF(CW309="","",IF(ISNUMBER(MATCH(CW309,$CW$6:CW308,0)),"",CJ309))</f>
        <v/>
      </c>
      <c r="CW309" s="181" t="str">
        <f t="shared" si="224"/>
        <v/>
      </c>
      <c r="CX309" s="178" t="str">
        <f t="shared" si="248"/>
        <v/>
      </c>
      <c r="CY309" s="178" t="str">
        <f t="shared" si="249"/>
        <v/>
      </c>
      <c r="CZ309" s="184" t="str">
        <f t="shared" si="250"/>
        <v/>
      </c>
      <c r="DA309" s="68"/>
      <c r="DB309" s="69"/>
      <c r="DC309" s="181" t="str">
        <f>IF(DE309="","",IF(ISNUMBER(MATCH(DE309,$DE$6:DE308,0)),"",CJ309))</f>
        <v/>
      </c>
      <c r="DD309" s="181" t="str">
        <f t="shared" si="269"/>
        <v/>
      </c>
      <c r="DE309" s="181" t="str">
        <f t="shared" si="269"/>
        <v/>
      </c>
      <c r="DF309" s="177" t="str">
        <f t="shared" si="251"/>
        <v/>
      </c>
      <c r="DG309" s="185" t="str">
        <f t="shared" si="252"/>
        <v/>
      </c>
      <c r="DH309" s="77"/>
      <c r="DI309" s="69"/>
      <c r="DJ309" s="181" t="str">
        <f>IF(DL309="","",IF(ISNUMBER(MATCH(DL309,$DL$6:DL308,0)),"",CJ309))</f>
        <v/>
      </c>
      <c r="DK309" s="181" t="str">
        <f t="shared" si="270"/>
        <v/>
      </c>
      <c r="DL309" s="181" t="str">
        <f t="shared" si="270"/>
        <v/>
      </c>
      <c r="DM309" s="177" t="str">
        <f t="shared" si="253"/>
        <v/>
      </c>
      <c r="DN309" s="177" t="str">
        <f t="shared" si="254"/>
        <v/>
      </c>
      <c r="DO309" s="181" t="str">
        <f t="shared" si="225"/>
        <v/>
      </c>
      <c r="DP309" s="51"/>
      <c r="DQ309" s="51"/>
      <c r="DR309" s="51"/>
      <c r="EA309" s="227">
        <f t="shared" si="255"/>
        <v>0</v>
      </c>
      <c r="EB309" s="227">
        <f t="shared" si="226"/>
        <v>1</v>
      </c>
      <c r="EC309" s="227">
        <f t="shared" si="256"/>
        <v>1900</v>
      </c>
      <c r="EE309" s="227" t="str">
        <f t="shared" si="257"/>
        <v/>
      </c>
      <c r="EF309" s="227" t="str">
        <f t="shared" si="227"/>
        <v/>
      </c>
      <c r="EG309" s="227" t="str">
        <f t="shared" si="258"/>
        <v/>
      </c>
      <c r="EI309" s="227" t="str">
        <f t="shared" si="259"/>
        <v/>
      </c>
      <c r="EJ309" s="227" t="str">
        <f t="shared" si="228"/>
        <v/>
      </c>
      <c r="EK309" s="227" t="str">
        <f t="shared" si="260"/>
        <v/>
      </c>
      <c r="EM309" s="227" t="str">
        <f t="shared" si="261"/>
        <v/>
      </c>
      <c r="EN309" s="227" t="str">
        <f t="shared" si="229"/>
        <v/>
      </c>
      <c r="EO309" s="227" t="str">
        <f t="shared" si="262"/>
        <v/>
      </c>
      <c r="EQ309" s="227" t="str">
        <f t="shared" si="263"/>
        <v/>
      </c>
      <c r="ER309" s="227" t="str">
        <f t="shared" si="230"/>
        <v/>
      </c>
      <c r="ES309" s="227" t="str">
        <f t="shared" si="264"/>
        <v/>
      </c>
    </row>
    <row r="310" spans="7:149" x14ac:dyDescent="0.25">
      <c r="G310" s="52"/>
      <c r="H310" s="52"/>
      <c r="I310" s="224" t="str">
        <f t="shared" si="231"/>
        <v/>
      </c>
      <c r="J310" s="224" t="str">
        <f t="shared" si="232"/>
        <v/>
      </c>
      <c r="K310" s="52"/>
      <c r="L310" s="224" t="str">
        <f>IF(P310="","",IF(ISNUMBER(MATCH(P310,$P$6:P309,0)),"",Y310))</f>
        <v/>
      </c>
      <c r="M310" s="224" t="str">
        <f>IF(Q310="","",IF(ISNUMBER(MATCH(Q310,$Q$6:Q309,0)),"",Y310))</f>
        <v/>
      </c>
      <c r="N310" s="224" t="str">
        <f>IF(R310="","",IF(ISNUMBER(MATCH(R310,$R$6:R309,0)),"",Y310))</f>
        <v/>
      </c>
      <c r="O310" s="224" t="str">
        <f>IF(S310="","",IF(ISNUMBER(MATCH(S310,$S$6:S309,0)),"",Y310))</f>
        <v/>
      </c>
      <c r="P310" s="224" t="str">
        <f t="shared" si="233"/>
        <v/>
      </c>
      <c r="Q310" s="224" t="str">
        <f t="shared" si="234"/>
        <v/>
      </c>
      <c r="R310" s="224" t="str">
        <f t="shared" si="235"/>
        <v/>
      </c>
      <c r="S310" s="224" t="str">
        <f t="shared" si="236"/>
        <v/>
      </c>
      <c r="T310" s="175" t="str">
        <f t="shared" si="237"/>
        <v/>
      </c>
      <c r="U310" s="175" t="str">
        <f t="shared" si="238"/>
        <v/>
      </c>
      <c r="V310" s="175" t="str">
        <f t="shared" si="239"/>
        <v/>
      </c>
      <c r="W310" s="175" t="str">
        <f t="shared" si="240"/>
        <v/>
      </c>
      <c r="X310" s="52"/>
      <c r="Y310" s="248"/>
      <c r="Z310" s="186"/>
      <c r="AA310" s="187"/>
      <c r="AB310" s="187"/>
      <c r="AC310" s="187"/>
      <c r="AD310" s="187"/>
      <c r="AE310" s="187"/>
      <c r="AF310" s="187"/>
      <c r="AG310" s="187"/>
      <c r="AH310" s="187"/>
      <c r="AI310" s="187"/>
      <c r="AJ310" s="187"/>
      <c r="AK310" s="187"/>
      <c r="AL310" s="187"/>
      <c r="AM310" s="187"/>
      <c r="AN310" s="187"/>
      <c r="AO310" s="187"/>
      <c r="AP310" s="187"/>
      <c r="AQ310" s="187"/>
      <c r="AR310" s="187"/>
      <c r="AS310" s="187"/>
      <c r="AT310" s="187"/>
      <c r="AU310" s="187"/>
      <c r="AV310" s="187"/>
      <c r="AW310" s="187"/>
      <c r="AX310" s="187"/>
      <c r="AY310" s="187"/>
      <c r="AZ310" s="187"/>
      <c r="BA310" s="187"/>
      <c r="BB310" s="187"/>
      <c r="BC310" s="187"/>
      <c r="BD310" s="187"/>
      <c r="BE310" s="187"/>
      <c r="BF310" s="187"/>
      <c r="BG310" s="187"/>
      <c r="BH310" s="187"/>
      <c r="BI310" s="187"/>
      <c r="BJ310" s="187"/>
      <c r="BK310" s="187"/>
      <c r="BL310" s="187"/>
      <c r="BM310" s="187"/>
      <c r="BN310" s="187"/>
      <c r="BO310" s="187"/>
      <c r="BP310" s="187"/>
      <c r="BQ310" s="187"/>
      <c r="BR310" s="187"/>
      <c r="BS310" s="187"/>
      <c r="BT310" s="187"/>
      <c r="BU310" s="187"/>
      <c r="BV310" s="187"/>
      <c r="BW310" s="187"/>
      <c r="BX310" s="187"/>
      <c r="BY310" s="227"/>
      <c r="BZ310" s="227"/>
      <c r="CA310" s="227"/>
      <c r="CB310" s="227"/>
      <c r="CC310" s="227"/>
      <c r="CD310" s="224"/>
      <c r="CE310" s="224"/>
      <c r="CF310" s="224"/>
      <c r="CG310" s="224"/>
      <c r="CH310" s="224"/>
      <c r="CJ310" s="252" t="str">
        <f t="shared" si="241"/>
        <v/>
      </c>
      <c r="CK310" s="253" t="str">
        <f>IF(CL310="","",IF(ISNUMBER(MATCH(CL310,$CL$6:CL309,0)),"",CJ310))</f>
        <v/>
      </c>
      <c r="CL310" s="181" t="str">
        <f t="shared" si="242"/>
        <v/>
      </c>
      <c r="CM310" s="175" t="str">
        <f t="shared" si="243"/>
        <v/>
      </c>
      <c r="CN310" s="175" t="str">
        <f t="shared" si="244"/>
        <v/>
      </c>
      <c r="CO310" s="175" t="str">
        <f t="shared" si="245"/>
        <v/>
      </c>
      <c r="CP310" s="59"/>
      <c r="CQ310" s="60"/>
      <c r="CR310" s="181" t="str">
        <f>IF(CS310="","",IF(ISNUMBER(MATCH(CS310,$CS$6:CS309,0)),"",CJ310))</f>
        <v/>
      </c>
      <c r="CS310" s="181" t="str">
        <f t="shared" si="223"/>
        <v/>
      </c>
      <c r="CT310" s="177" t="str">
        <f t="shared" si="246"/>
        <v/>
      </c>
      <c r="CU310" s="177" t="str">
        <f t="shared" si="247"/>
        <v/>
      </c>
      <c r="CV310" s="256" t="str">
        <f>IF(CW310="","",IF(ISNUMBER(MATCH(CW310,$CW$6:CW309,0)),"",CJ310))</f>
        <v/>
      </c>
      <c r="CW310" s="181" t="str">
        <f t="shared" si="224"/>
        <v/>
      </c>
      <c r="CX310" s="178" t="str">
        <f t="shared" si="248"/>
        <v/>
      </c>
      <c r="CY310" s="178" t="str">
        <f t="shared" si="249"/>
        <v/>
      </c>
      <c r="CZ310" s="184" t="str">
        <f t="shared" si="250"/>
        <v/>
      </c>
      <c r="DA310" s="68"/>
      <c r="DB310" s="69"/>
      <c r="DC310" s="181" t="str">
        <f>IF(DE310="","",IF(ISNUMBER(MATCH(DE310,$DE$6:DE309,0)),"",CJ310))</f>
        <v/>
      </c>
      <c r="DD310" s="181" t="str">
        <f t="shared" si="269"/>
        <v/>
      </c>
      <c r="DE310" s="181" t="str">
        <f t="shared" si="269"/>
        <v/>
      </c>
      <c r="DF310" s="177" t="str">
        <f t="shared" si="251"/>
        <v/>
      </c>
      <c r="DG310" s="185" t="str">
        <f t="shared" si="252"/>
        <v/>
      </c>
      <c r="DH310" s="77"/>
      <c r="DI310" s="69"/>
      <c r="DJ310" s="181" t="str">
        <f>IF(DL310="","",IF(ISNUMBER(MATCH(DL310,$DL$6:DL309,0)),"",CJ310))</f>
        <v/>
      </c>
      <c r="DK310" s="181" t="str">
        <f t="shared" si="270"/>
        <v/>
      </c>
      <c r="DL310" s="181" t="str">
        <f t="shared" si="270"/>
        <v/>
      </c>
      <c r="DM310" s="177" t="str">
        <f t="shared" si="253"/>
        <v/>
      </c>
      <c r="DN310" s="177" t="str">
        <f t="shared" si="254"/>
        <v/>
      </c>
      <c r="DO310" s="181" t="str">
        <f t="shared" si="225"/>
        <v/>
      </c>
      <c r="DP310" s="51"/>
      <c r="DQ310" s="51"/>
      <c r="DR310" s="51"/>
      <c r="EA310" s="227">
        <f t="shared" si="255"/>
        <v>0</v>
      </c>
      <c r="EB310" s="227">
        <f t="shared" si="226"/>
        <v>1</v>
      </c>
      <c r="EC310" s="227">
        <f t="shared" si="256"/>
        <v>1900</v>
      </c>
      <c r="EE310" s="227" t="str">
        <f t="shared" si="257"/>
        <v/>
      </c>
      <c r="EF310" s="227" t="str">
        <f t="shared" si="227"/>
        <v/>
      </c>
      <c r="EG310" s="227" t="str">
        <f t="shared" si="258"/>
        <v/>
      </c>
      <c r="EI310" s="227" t="str">
        <f t="shared" si="259"/>
        <v/>
      </c>
      <c r="EJ310" s="227" t="str">
        <f t="shared" si="228"/>
        <v/>
      </c>
      <c r="EK310" s="227" t="str">
        <f t="shared" si="260"/>
        <v/>
      </c>
      <c r="EM310" s="227" t="str">
        <f t="shared" si="261"/>
        <v/>
      </c>
      <c r="EN310" s="227" t="str">
        <f t="shared" si="229"/>
        <v/>
      </c>
      <c r="EO310" s="227" t="str">
        <f t="shared" si="262"/>
        <v/>
      </c>
      <c r="EQ310" s="227" t="str">
        <f t="shared" si="263"/>
        <v/>
      </c>
      <c r="ER310" s="227" t="str">
        <f t="shared" si="230"/>
        <v/>
      </c>
      <c r="ES310" s="227" t="str">
        <f t="shared" si="264"/>
        <v/>
      </c>
    </row>
    <row r="311" spans="7:149" x14ac:dyDescent="0.25">
      <c r="G311" s="52"/>
      <c r="H311" s="52"/>
      <c r="I311" s="224" t="str">
        <f t="shared" si="231"/>
        <v/>
      </c>
      <c r="J311" s="224" t="str">
        <f t="shared" si="232"/>
        <v/>
      </c>
      <c r="K311" s="52"/>
      <c r="L311" s="224" t="str">
        <f>IF(P311="","",IF(ISNUMBER(MATCH(P311,$P$6:P310,0)),"",Y311))</f>
        <v/>
      </c>
      <c r="M311" s="224" t="str">
        <f>IF(Q311="","",IF(ISNUMBER(MATCH(Q311,$Q$6:Q310,0)),"",Y311))</f>
        <v/>
      </c>
      <c r="N311" s="224" t="str">
        <f>IF(R311="","",IF(ISNUMBER(MATCH(R311,$R$6:R310,0)),"",Y311))</f>
        <v/>
      </c>
      <c r="O311" s="224" t="str">
        <f>IF(S311="","",IF(ISNUMBER(MATCH(S311,$S$6:S310,0)),"",Y311))</f>
        <v/>
      </c>
      <c r="P311" s="224" t="str">
        <f t="shared" si="233"/>
        <v/>
      </c>
      <c r="Q311" s="224" t="str">
        <f t="shared" si="234"/>
        <v/>
      </c>
      <c r="R311" s="224" t="str">
        <f t="shared" si="235"/>
        <v/>
      </c>
      <c r="S311" s="224" t="str">
        <f t="shared" si="236"/>
        <v/>
      </c>
      <c r="T311" s="175" t="str">
        <f t="shared" si="237"/>
        <v/>
      </c>
      <c r="U311" s="175" t="str">
        <f t="shared" si="238"/>
        <v/>
      </c>
      <c r="V311" s="175" t="str">
        <f t="shared" si="239"/>
        <v/>
      </c>
      <c r="W311" s="175" t="str">
        <f t="shared" si="240"/>
        <v/>
      </c>
      <c r="X311" s="52"/>
      <c r="Y311" s="248"/>
      <c r="Z311" s="186"/>
      <c r="AA311" s="187"/>
      <c r="AB311" s="187"/>
      <c r="AC311" s="187"/>
      <c r="AD311" s="187"/>
      <c r="AE311" s="187"/>
      <c r="AF311" s="187"/>
      <c r="AG311" s="187"/>
      <c r="AH311" s="187"/>
      <c r="AI311" s="187"/>
      <c r="AJ311" s="187"/>
      <c r="AK311" s="187"/>
      <c r="AL311" s="187"/>
      <c r="AM311" s="187"/>
      <c r="AN311" s="187"/>
      <c r="AO311" s="187"/>
      <c r="AP311" s="187"/>
      <c r="AQ311" s="187"/>
      <c r="AR311" s="187"/>
      <c r="AS311" s="187"/>
      <c r="AT311" s="187"/>
      <c r="AU311" s="187"/>
      <c r="AV311" s="187"/>
      <c r="AW311" s="187"/>
      <c r="AX311" s="187"/>
      <c r="AY311" s="187"/>
      <c r="AZ311" s="187"/>
      <c r="BA311" s="187"/>
      <c r="BB311" s="187"/>
      <c r="BC311" s="187"/>
      <c r="BD311" s="187"/>
      <c r="BE311" s="187"/>
      <c r="BF311" s="187"/>
      <c r="BG311" s="187"/>
      <c r="BH311" s="187"/>
      <c r="BI311" s="187"/>
      <c r="BJ311" s="187"/>
      <c r="BK311" s="187"/>
      <c r="BL311" s="187"/>
      <c r="BM311" s="187"/>
      <c r="BN311" s="187"/>
      <c r="BO311" s="187"/>
      <c r="BP311" s="187"/>
      <c r="BQ311" s="187"/>
      <c r="BR311" s="187"/>
      <c r="BS311" s="187"/>
      <c r="BT311" s="187"/>
      <c r="BU311" s="187"/>
      <c r="BV311" s="187"/>
      <c r="BW311" s="187"/>
      <c r="BX311" s="187"/>
      <c r="BY311" s="227"/>
      <c r="BZ311" s="227"/>
      <c r="CA311" s="227"/>
      <c r="CB311" s="227"/>
      <c r="CC311" s="227"/>
      <c r="CD311" s="224"/>
      <c r="CE311" s="224"/>
      <c r="CF311" s="224"/>
      <c r="CG311" s="224"/>
      <c r="CH311" s="224"/>
      <c r="CJ311" s="252" t="str">
        <f t="shared" si="241"/>
        <v/>
      </c>
      <c r="CK311" s="253" t="str">
        <f>IF(CL311="","",IF(ISNUMBER(MATCH(CL311,$CL$6:CL310,0)),"",CJ311))</f>
        <v/>
      </c>
      <c r="CL311" s="181" t="str">
        <f t="shared" si="242"/>
        <v/>
      </c>
      <c r="CM311" s="175" t="str">
        <f t="shared" si="243"/>
        <v/>
      </c>
      <c r="CN311" s="175" t="str">
        <f t="shared" si="244"/>
        <v/>
      </c>
      <c r="CO311" s="175" t="str">
        <f t="shared" si="245"/>
        <v/>
      </c>
      <c r="CP311" s="59"/>
      <c r="CQ311" s="60"/>
      <c r="CR311" s="181" t="str">
        <f>IF(CS311="","",IF(ISNUMBER(MATCH(CS311,$CS$6:CS310,0)),"",CJ311))</f>
        <v/>
      </c>
      <c r="CS311" s="181" t="str">
        <f t="shared" si="223"/>
        <v/>
      </c>
      <c r="CT311" s="177" t="str">
        <f t="shared" si="246"/>
        <v/>
      </c>
      <c r="CU311" s="177" t="str">
        <f t="shared" si="247"/>
        <v/>
      </c>
      <c r="CV311" s="256" t="str">
        <f>IF(CW311="","",IF(ISNUMBER(MATCH(CW311,$CW$6:CW310,0)),"",CJ311))</f>
        <v/>
      </c>
      <c r="CW311" s="181" t="str">
        <f t="shared" si="224"/>
        <v/>
      </c>
      <c r="CX311" s="178" t="str">
        <f t="shared" si="248"/>
        <v/>
      </c>
      <c r="CY311" s="178" t="str">
        <f t="shared" si="249"/>
        <v/>
      </c>
      <c r="CZ311" s="184" t="str">
        <f t="shared" si="250"/>
        <v/>
      </c>
      <c r="DA311" s="68"/>
      <c r="DB311" s="69"/>
      <c r="DC311" s="181" t="str">
        <f>IF(DE311="","",IF(ISNUMBER(MATCH(DE311,$DE$6:DE310,0)),"",CJ311))</f>
        <v/>
      </c>
      <c r="DD311" s="181" t="str">
        <f t="shared" si="269"/>
        <v/>
      </c>
      <c r="DE311" s="181" t="str">
        <f t="shared" si="269"/>
        <v/>
      </c>
      <c r="DF311" s="177" t="str">
        <f t="shared" si="251"/>
        <v/>
      </c>
      <c r="DG311" s="185" t="str">
        <f t="shared" si="252"/>
        <v/>
      </c>
      <c r="DH311" s="77"/>
      <c r="DI311" s="69"/>
      <c r="DJ311" s="181" t="str">
        <f>IF(DL311="","",IF(ISNUMBER(MATCH(DL311,$DL$6:DL310,0)),"",CJ311))</f>
        <v/>
      </c>
      <c r="DK311" s="181" t="str">
        <f t="shared" si="270"/>
        <v/>
      </c>
      <c r="DL311" s="181" t="str">
        <f t="shared" si="270"/>
        <v/>
      </c>
      <c r="DM311" s="177" t="str">
        <f t="shared" si="253"/>
        <v/>
      </c>
      <c r="DN311" s="177" t="str">
        <f t="shared" si="254"/>
        <v/>
      </c>
      <c r="DO311" s="181" t="str">
        <f t="shared" si="225"/>
        <v/>
      </c>
      <c r="DP311" s="51"/>
      <c r="DQ311" s="51"/>
      <c r="DR311" s="51"/>
      <c r="EA311" s="227">
        <f t="shared" si="255"/>
        <v>0</v>
      </c>
      <c r="EB311" s="227">
        <f t="shared" si="226"/>
        <v>1</v>
      </c>
      <c r="EC311" s="227">
        <f t="shared" si="256"/>
        <v>1900</v>
      </c>
      <c r="EE311" s="227" t="str">
        <f t="shared" si="257"/>
        <v/>
      </c>
      <c r="EF311" s="227" t="str">
        <f t="shared" si="227"/>
        <v/>
      </c>
      <c r="EG311" s="227" t="str">
        <f t="shared" si="258"/>
        <v/>
      </c>
      <c r="EI311" s="227" t="str">
        <f t="shared" si="259"/>
        <v/>
      </c>
      <c r="EJ311" s="227" t="str">
        <f t="shared" si="228"/>
        <v/>
      </c>
      <c r="EK311" s="227" t="str">
        <f t="shared" si="260"/>
        <v/>
      </c>
      <c r="EM311" s="227" t="str">
        <f t="shared" si="261"/>
        <v/>
      </c>
      <c r="EN311" s="227" t="str">
        <f t="shared" si="229"/>
        <v/>
      </c>
      <c r="EO311" s="227" t="str">
        <f t="shared" si="262"/>
        <v/>
      </c>
      <c r="EQ311" s="227" t="str">
        <f t="shared" si="263"/>
        <v/>
      </c>
      <c r="ER311" s="227" t="str">
        <f t="shared" si="230"/>
        <v/>
      </c>
      <c r="ES311" s="227" t="str">
        <f t="shared" si="264"/>
        <v/>
      </c>
    </row>
    <row r="312" spans="7:149" x14ac:dyDescent="0.25">
      <c r="G312" s="52"/>
      <c r="H312" s="52"/>
      <c r="I312" s="224" t="str">
        <f t="shared" si="231"/>
        <v/>
      </c>
      <c r="J312" s="224" t="str">
        <f t="shared" si="232"/>
        <v/>
      </c>
      <c r="K312" s="52"/>
      <c r="L312" s="224" t="str">
        <f>IF(P312="","",IF(ISNUMBER(MATCH(P312,$P$6:P311,0)),"",Y312))</f>
        <v/>
      </c>
      <c r="M312" s="224" t="str">
        <f>IF(Q312="","",IF(ISNUMBER(MATCH(Q312,$Q$6:Q311,0)),"",Y312))</f>
        <v/>
      </c>
      <c r="N312" s="224" t="str">
        <f>IF(R312="","",IF(ISNUMBER(MATCH(R312,$R$6:R311,0)),"",Y312))</f>
        <v/>
      </c>
      <c r="O312" s="224" t="str">
        <f>IF(S312="","",IF(ISNUMBER(MATCH(S312,$S$6:S311,0)),"",Y312))</f>
        <v/>
      </c>
      <c r="P312" s="224" t="str">
        <f t="shared" si="233"/>
        <v/>
      </c>
      <c r="Q312" s="224" t="str">
        <f t="shared" si="234"/>
        <v/>
      </c>
      <c r="R312" s="224" t="str">
        <f t="shared" si="235"/>
        <v/>
      </c>
      <c r="S312" s="224" t="str">
        <f t="shared" si="236"/>
        <v/>
      </c>
      <c r="T312" s="175" t="str">
        <f t="shared" si="237"/>
        <v/>
      </c>
      <c r="U312" s="175" t="str">
        <f t="shared" si="238"/>
        <v/>
      </c>
      <c r="V312" s="175" t="str">
        <f t="shared" si="239"/>
        <v/>
      </c>
      <c r="W312" s="175" t="str">
        <f t="shared" si="240"/>
        <v/>
      </c>
      <c r="X312" s="52"/>
      <c r="Y312" s="248"/>
      <c r="Z312" s="186"/>
      <c r="AA312" s="187"/>
      <c r="AB312" s="187"/>
      <c r="AC312" s="187"/>
      <c r="AD312" s="187"/>
      <c r="AE312" s="187"/>
      <c r="AF312" s="187"/>
      <c r="AG312" s="187"/>
      <c r="AH312" s="187"/>
      <c r="AI312" s="187"/>
      <c r="AJ312" s="187"/>
      <c r="AK312" s="187"/>
      <c r="AL312" s="187"/>
      <c r="AM312" s="187"/>
      <c r="AN312" s="187"/>
      <c r="AO312" s="187"/>
      <c r="AP312" s="187"/>
      <c r="AQ312" s="187"/>
      <c r="AR312" s="187"/>
      <c r="AS312" s="187"/>
      <c r="AT312" s="187"/>
      <c r="AU312" s="187"/>
      <c r="AV312" s="187"/>
      <c r="AW312" s="187"/>
      <c r="AX312" s="187"/>
      <c r="AY312" s="187"/>
      <c r="AZ312" s="187"/>
      <c r="BA312" s="187"/>
      <c r="BB312" s="187"/>
      <c r="BC312" s="187"/>
      <c r="BD312" s="187"/>
      <c r="BE312" s="187"/>
      <c r="BF312" s="187"/>
      <c r="BG312" s="187"/>
      <c r="BH312" s="187"/>
      <c r="BI312" s="187"/>
      <c r="BJ312" s="187"/>
      <c r="BK312" s="187"/>
      <c r="BL312" s="187"/>
      <c r="BM312" s="187"/>
      <c r="BN312" s="187"/>
      <c r="BO312" s="187"/>
      <c r="BP312" s="187"/>
      <c r="BQ312" s="187"/>
      <c r="BR312" s="187"/>
      <c r="BS312" s="187"/>
      <c r="BT312" s="187"/>
      <c r="BU312" s="187"/>
      <c r="BV312" s="187"/>
      <c r="BW312" s="187"/>
      <c r="BX312" s="187"/>
      <c r="BY312" s="227"/>
      <c r="BZ312" s="227"/>
      <c r="CA312" s="227"/>
      <c r="CB312" s="227"/>
      <c r="CC312" s="227"/>
      <c r="CD312" s="224"/>
      <c r="CE312" s="224"/>
      <c r="CF312" s="224"/>
      <c r="CG312" s="224"/>
      <c r="CH312" s="224"/>
      <c r="CJ312" s="252" t="str">
        <f t="shared" si="241"/>
        <v/>
      </c>
      <c r="CK312" s="253" t="str">
        <f>IF(CL312="","",IF(ISNUMBER(MATCH(CL312,$CL$6:CL311,0)),"",CJ312))</f>
        <v/>
      </c>
      <c r="CL312" s="181" t="str">
        <f t="shared" si="242"/>
        <v/>
      </c>
      <c r="CM312" s="175" t="str">
        <f t="shared" si="243"/>
        <v/>
      </c>
      <c r="CN312" s="175" t="str">
        <f t="shared" si="244"/>
        <v/>
      </c>
      <c r="CO312" s="175" t="str">
        <f t="shared" si="245"/>
        <v/>
      </c>
      <c r="CP312" s="59"/>
      <c r="CQ312" s="60"/>
      <c r="CR312" s="181" t="str">
        <f>IF(CS312="","",IF(ISNUMBER(MATCH(CS312,$CS$6:CS311,0)),"",CJ312))</f>
        <v/>
      </c>
      <c r="CS312" s="181" t="str">
        <f t="shared" si="223"/>
        <v/>
      </c>
      <c r="CT312" s="177" t="str">
        <f t="shared" si="246"/>
        <v/>
      </c>
      <c r="CU312" s="177" t="str">
        <f t="shared" si="247"/>
        <v/>
      </c>
      <c r="CV312" s="256" t="str">
        <f>IF(CW312="","",IF(ISNUMBER(MATCH(CW312,$CW$6:CW311,0)),"",CJ312))</f>
        <v/>
      </c>
      <c r="CW312" s="181" t="str">
        <f t="shared" si="224"/>
        <v/>
      </c>
      <c r="CX312" s="178" t="str">
        <f t="shared" si="248"/>
        <v/>
      </c>
      <c r="CY312" s="178" t="str">
        <f t="shared" si="249"/>
        <v/>
      </c>
      <c r="CZ312" s="184" t="str">
        <f t="shared" si="250"/>
        <v/>
      </c>
      <c r="DA312" s="68"/>
      <c r="DB312" s="69"/>
      <c r="DC312" s="181" t="str">
        <f>IF(DE312="","",IF(ISNUMBER(MATCH(DE312,$DE$6:DE311,0)),"",CJ312))</f>
        <v/>
      </c>
      <c r="DD312" s="181" t="str">
        <f t="shared" si="269"/>
        <v/>
      </c>
      <c r="DE312" s="181" t="str">
        <f t="shared" si="269"/>
        <v/>
      </c>
      <c r="DF312" s="177" t="str">
        <f t="shared" si="251"/>
        <v/>
      </c>
      <c r="DG312" s="185" t="str">
        <f t="shared" si="252"/>
        <v/>
      </c>
      <c r="DH312" s="77"/>
      <c r="DI312" s="69"/>
      <c r="DJ312" s="181" t="str">
        <f>IF(DL312="","",IF(ISNUMBER(MATCH(DL312,$DL$6:DL311,0)),"",CJ312))</f>
        <v/>
      </c>
      <c r="DK312" s="181" t="str">
        <f t="shared" si="270"/>
        <v/>
      </c>
      <c r="DL312" s="181" t="str">
        <f t="shared" si="270"/>
        <v/>
      </c>
      <c r="DM312" s="177" t="str">
        <f t="shared" si="253"/>
        <v/>
      </c>
      <c r="DN312" s="177" t="str">
        <f t="shared" si="254"/>
        <v/>
      </c>
      <c r="DO312" s="181" t="str">
        <f t="shared" si="225"/>
        <v/>
      </c>
      <c r="DP312" s="51"/>
      <c r="DQ312" s="51"/>
      <c r="DR312" s="51"/>
      <c r="EA312" s="227">
        <f t="shared" si="255"/>
        <v>0</v>
      </c>
      <c r="EB312" s="227">
        <f t="shared" si="226"/>
        <v>1</v>
      </c>
      <c r="EC312" s="227">
        <f t="shared" si="256"/>
        <v>1900</v>
      </c>
      <c r="EE312" s="227" t="str">
        <f t="shared" si="257"/>
        <v/>
      </c>
      <c r="EF312" s="227" t="str">
        <f t="shared" si="227"/>
        <v/>
      </c>
      <c r="EG312" s="227" t="str">
        <f t="shared" si="258"/>
        <v/>
      </c>
      <c r="EI312" s="227" t="str">
        <f t="shared" si="259"/>
        <v/>
      </c>
      <c r="EJ312" s="227" t="str">
        <f t="shared" si="228"/>
        <v/>
      </c>
      <c r="EK312" s="227" t="str">
        <f t="shared" si="260"/>
        <v/>
      </c>
      <c r="EM312" s="227" t="str">
        <f t="shared" si="261"/>
        <v/>
      </c>
      <c r="EN312" s="227" t="str">
        <f t="shared" si="229"/>
        <v/>
      </c>
      <c r="EO312" s="227" t="str">
        <f t="shared" si="262"/>
        <v/>
      </c>
      <c r="EQ312" s="227" t="str">
        <f t="shared" si="263"/>
        <v/>
      </c>
      <c r="ER312" s="227" t="str">
        <f t="shared" si="230"/>
        <v/>
      </c>
      <c r="ES312" s="227" t="str">
        <f t="shared" si="264"/>
        <v/>
      </c>
    </row>
    <row r="313" spans="7:149" x14ac:dyDescent="0.25">
      <c r="G313" s="52"/>
      <c r="H313" s="52"/>
      <c r="I313" s="224" t="str">
        <f t="shared" si="231"/>
        <v/>
      </c>
      <c r="J313" s="224" t="str">
        <f t="shared" si="232"/>
        <v/>
      </c>
      <c r="K313" s="52"/>
      <c r="L313" s="224" t="str">
        <f>IF(P313="","",IF(ISNUMBER(MATCH(P313,$P$6:P312,0)),"",Y313))</f>
        <v/>
      </c>
      <c r="M313" s="224" t="str">
        <f>IF(Q313="","",IF(ISNUMBER(MATCH(Q313,$Q$6:Q312,0)),"",Y313))</f>
        <v/>
      </c>
      <c r="N313" s="224" t="str">
        <f>IF(R313="","",IF(ISNUMBER(MATCH(R313,$R$6:R312,0)),"",Y313))</f>
        <v/>
      </c>
      <c r="O313" s="224" t="str">
        <f>IF(S313="","",IF(ISNUMBER(MATCH(S313,$S$6:S312,0)),"",Y313))</f>
        <v/>
      </c>
      <c r="P313" s="224" t="str">
        <f t="shared" si="233"/>
        <v/>
      </c>
      <c r="Q313" s="224" t="str">
        <f t="shared" si="234"/>
        <v/>
      </c>
      <c r="R313" s="224" t="str">
        <f t="shared" si="235"/>
        <v/>
      </c>
      <c r="S313" s="224" t="str">
        <f t="shared" si="236"/>
        <v/>
      </c>
      <c r="T313" s="175" t="str">
        <f t="shared" si="237"/>
        <v/>
      </c>
      <c r="U313" s="175" t="str">
        <f t="shared" si="238"/>
        <v/>
      </c>
      <c r="V313" s="175" t="str">
        <f t="shared" si="239"/>
        <v/>
      </c>
      <c r="W313" s="175" t="str">
        <f t="shared" si="240"/>
        <v/>
      </c>
      <c r="X313" s="52"/>
      <c r="Y313" s="248"/>
      <c r="Z313" s="186"/>
      <c r="AA313" s="187"/>
      <c r="AB313" s="187"/>
      <c r="AC313" s="187"/>
      <c r="AD313" s="187"/>
      <c r="AE313" s="187"/>
      <c r="AF313" s="187"/>
      <c r="AG313" s="187"/>
      <c r="AH313" s="187"/>
      <c r="AI313" s="187"/>
      <c r="AJ313" s="187"/>
      <c r="AK313" s="187"/>
      <c r="AL313" s="187"/>
      <c r="AM313" s="187"/>
      <c r="AN313" s="187"/>
      <c r="AO313" s="187"/>
      <c r="AP313" s="187"/>
      <c r="AQ313" s="187"/>
      <c r="AR313" s="187"/>
      <c r="AS313" s="187"/>
      <c r="AT313" s="187"/>
      <c r="AU313" s="187"/>
      <c r="AV313" s="187"/>
      <c r="AW313" s="187"/>
      <c r="AX313" s="187"/>
      <c r="AY313" s="187"/>
      <c r="AZ313" s="187"/>
      <c r="BA313" s="187"/>
      <c r="BB313" s="187"/>
      <c r="BC313" s="187"/>
      <c r="BD313" s="187"/>
      <c r="BE313" s="187"/>
      <c r="BF313" s="187"/>
      <c r="BG313" s="187"/>
      <c r="BH313" s="187"/>
      <c r="BI313" s="187"/>
      <c r="BJ313" s="187"/>
      <c r="BK313" s="187"/>
      <c r="BL313" s="187"/>
      <c r="BM313" s="187"/>
      <c r="BN313" s="187"/>
      <c r="BO313" s="187"/>
      <c r="BP313" s="187"/>
      <c r="BQ313" s="187"/>
      <c r="BR313" s="187"/>
      <c r="BS313" s="187"/>
      <c r="BT313" s="187"/>
      <c r="BU313" s="187"/>
      <c r="BV313" s="187"/>
      <c r="BW313" s="187"/>
      <c r="BX313" s="187"/>
      <c r="BY313" s="227"/>
      <c r="BZ313" s="227"/>
      <c r="CA313" s="227"/>
      <c r="CB313" s="227"/>
      <c r="CC313" s="227"/>
      <c r="CD313" s="224"/>
      <c r="CE313" s="224"/>
      <c r="CF313" s="224"/>
      <c r="CG313" s="224"/>
      <c r="CH313" s="224"/>
      <c r="CJ313" s="252" t="str">
        <f t="shared" si="241"/>
        <v/>
      </c>
      <c r="CK313" s="253" t="str">
        <f>IF(CL313="","",IF(ISNUMBER(MATCH(CL313,$CL$6:CL312,0)),"",CJ313))</f>
        <v/>
      </c>
      <c r="CL313" s="181" t="str">
        <f t="shared" si="242"/>
        <v/>
      </c>
      <c r="CM313" s="175" t="str">
        <f t="shared" si="243"/>
        <v/>
      </c>
      <c r="CN313" s="175" t="str">
        <f t="shared" si="244"/>
        <v/>
      </c>
      <c r="CO313" s="175" t="str">
        <f t="shared" si="245"/>
        <v/>
      </c>
      <c r="CP313" s="59"/>
      <c r="CQ313" s="60"/>
      <c r="CR313" s="181" t="str">
        <f>IF(CS313="","",IF(ISNUMBER(MATCH(CS313,$CS$6:CS312,0)),"",CJ313))</f>
        <v/>
      </c>
      <c r="CS313" s="181" t="str">
        <f t="shared" si="223"/>
        <v/>
      </c>
      <c r="CT313" s="177" t="str">
        <f t="shared" si="246"/>
        <v/>
      </c>
      <c r="CU313" s="177" t="str">
        <f t="shared" si="247"/>
        <v/>
      </c>
      <c r="CV313" s="256" t="str">
        <f>IF(CW313="","",IF(ISNUMBER(MATCH(CW313,$CW$6:CW312,0)),"",CJ313))</f>
        <v/>
      </c>
      <c r="CW313" s="181" t="str">
        <f t="shared" si="224"/>
        <v/>
      </c>
      <c r="CX313" s="178" t="str">
        <f t="shared" si="248"/>
        <v/>
      </c>
      <c r="CY313" s="178" t="str">
        <f t="shared" si="249"/>
        <v/>
      </c>
      <c r="CZ313" s="184" t="str">
        <f t="shared" si="250"/>
        <v/>
      </c>
      <c r="DA313" s="68"/>
      <c r="DB313" s="69"/>
      <c r="DC313" s="181" t="str">
        <f>IF(DE313="","",IF(ISNUMBER(MATCH(DE313,$DE$6:DE312,0)),"",CJ313))</f>
        <v/>
      </c>
      <c r="DD313" s="181" t="str">
        <f t="shared" si="269"/>
        <v/>
      </c>
      <c r="DE313" s="181" t="str">
        <f t="shared" si="269"/>
        <v/>
      </c>
      <c r="DF313" s="177" t="str">
        <f t="shared" si="251"/>
        <v/>
      </c>
      <c r="DG313" s="185" t="str">
        <f t="shared" si="252"/>
        <v/>
      </c>
      <c r="DH313" s="77"/>
      <c r="DI313" s="69"/>
      <c r="DJ313" s="181" t="str">
        <f>IF(DL313="","",IF(ISNUMBER(MATCH(DL313,$DL$6:DL312,0)),"",CJ313))</f>
        <v/>
      </c>
      <c r="DK313" s="181" t="str">
        <f t="shared" si="270"/>
        <v/>
      </c>
      <c r="DL313" s="181" t="str">
        <f t="shared" si="270"/>
        <v/>
      </c>
      <c r="DM313" s="177" t="str">
        <f t="shared" si="253"/>
        <v/>
      </c>
      <c r="DN313" s="177" t="str">
        <f t="shared" si="254"/>
        <v/>
      </c>
      <c r="DO313" s="181" t="str">
        <f t="shared" si="225"/>
        <v/>
      </c>
      <c r="DP313" s="51"/>
      <c r="DQ313" s="51"/>
      <c r="DR313" s="51"/>
      <c r="EA313" s="227">
        <f t="shared" si="255"/>
        <v>0</v>
      </c>
      <c r="EB313" s="227">
        <f t="shared" si="226"/>
        <v>1</v>
      </c>
      <c r="EC313" s="227">
        <f t="shared" si="256"/>
        <v>1900</v>
      </c>
      <c r="EE313" s="227" t="str">
        <f t="shared" si="257"/>
        <v/>
      </c>
      <c r="EF313" s="227" t="str">
        <f t="shared" si="227"/>
        <v/>
      </c>
      <c r="EG313" s="227" t="str">
        <f t="shared" si="258"/>
        <v/>
      </c>
      <c r="EI313" s="227" t="str">
        <f t="shared" si="259"/>
        <v/>
      </c>
      <c r="EJ313" s="227" t="str">
        <f t="shared" si="228"/>
        <v/>
      </c>
      <c r="EK313" s="227" t="str">
        <f t="shared" si="260"/>
        <v/>
      </c>
      <c r="EM313" s="227" t="str">
        <f t="shared" si="261"/>
        <v/>
      </c>
      <c r="EN313" s="227" t="str">
        <f t="shared" si="229"/>
        <v/>
      </c>
      <c r="EO313" s="227" t="str">
        <f t="shared" si="262"/>
        <v/>
      </c>
      <c r="EQ313" s="227" t="str">
        <f t="shared" si="263"/>
        <v/>
      </c>
      <c r="ER313" s="227" t="str">
        <f t="shared" si="230"/>
        <v/>
      </c>
      <c r="ES313" s="227" t="str">
        <f t="shared" si="264"/>
        <v/>
      </c>
    </row>
    <row r="314" spans="7:149" x14ac:dyDescent="0.25">
      <c r="G314" s="52"/>
      <c r="H314" s="52"/>
      <c r="I314" s="224" t="str">
        <f t="shared" si="231"/>
        <v/>
      </c>
      <c r="J314" s="224" t="str">
        <f t="shared" si="232"/>
        <v/>
      </c>
      <c r="K314" s="52"/>
      <c r="L314" s="224" t="str">
        <f>IF(P314="","",IF(ISNUMBER(MATCH(P314,$P$6:P313,0)),"",Y314))</f>
        <v/>
      </c>
      <c r="M314" s="224" t="str">
        <f>IF(Q314="","",IF(ISNUMBER(MATCH(Q314,$Q$6:Q313,0)),"",Y314))</f>
        <v/>
      </c>
      <c r="N314" s="224" t="str">
        <f>IF(R314="","",IF(ISNUMBER(MATCH(R314,$R$6:R313,0)),"",Y314))</f>
        <v/>
      </c>
      <c r="O314" s="224" t="str">
        <f>IF(S314="","",IF(ISNUMBER(MATCH(S314,$S$6:S313,0)),"",Y314))</f>
        <v/>
      </c>
      <c r="P314" s="224" t="str">
        <f t="shared" si="233"/>
        <v/>
      </c>
      <c r="Q314" s="224" t="str">
        <f t="shared" si="234"/>
        <v/>
      </c>
      <c r="R314" s="224" t="str">
        <f t="shared" si="235"/>
        <v/>
      </c>
      <c r="S314" s="224" t="str">
        <f t="shared" si="236"/>
        <v/>
      </c>
      <c r="T314" s="175" t="str">
        <f t="shared" si="237"/>
        <v/>
      </c>
      <c r="U314" s="175" t="str">
        <f t="shared" si="238"/>
        <v/>
      </c>
      <c r="V314" s="175" t="str">
        <f t="shared" si="239"/>
        <v/>
      </c>
      <c r="W314" s="175" t="str">
        <f t="shared" si="240"/>
        <v/>
      </c>
      <c r="X314" s="52"/>
      <c r="Y314" s="248"/>
      <c r="Z314" s="186"/>
      <c r="AA314" s="187"/>
      <c r="AB314" s="187"/>
      <c r="AC314" s="187"/>
      <c r="AD314" s="187"/>
      <c r="AE314" s="187"/>
      <c r="AF314" s="187"/>
      <c r="AG314" s="187"/>
      <c r="AH314" s="187"/>
      <c r="AI314" s="187"/>
      <c r="AJ314" s="187"/>
      <c r="AK314" s="187"/>
      <c r="AL314" s="187"/>
      <c r="AM314" s="187"/>
      <c r="AN314" s="187"/>
      <c r="AO314" s="187"/>
      <c r="AP314" s="187"/>
      <c r="AQ314" s="187"/>
      <c r="AR314" s="187"/>
      <c r="AS314" s="187"/>
      <c r="AT314" s="187"/>
      <c r="AU314" s="187"/>
      <c r="AV314" s="187"/>
      <c r="AW314" s="187"/>
      <c r="AX314" s="187"/>
      <c r="AY314" s="187"/>
      <c r="AZ314" s="187"/>
      <c r="BA314" s="187"/>
      <c r="BB314" s="187"/>
      <c r="BC314" s="187"/>
      <c r="BD314" s="187"/>
      <c r="BE314" s="187"/>
      <c r="BF314" s="187"/>
      <c r="BG314" s="187"/>
      <c r="BH314" s="187"/>
      <c r="BI314" s="187"/>
      <c r="BJ314" s="187"/>
      <c r="BK314" s="187"/>
      <c r="BL314" s="187"/>
      <c r="BM314" s="187"/>
      <c r="BN314" s="187"/>
      <c r="BO314" s="187"/>
      <c r="BP314" s="187"/>
      <c r="BQ314" s="187"/>
      <c r="BR314" s="187"/>
      <c r="BS314" s="187"/>
      <c r="BT314" s="187"/>
      <c r="BU314" s="187"/>
      <c r="BV314" s="187"/>
      <c r="BW314" s="187"/>
      <c r="BX314" s="187"/>
      <c r="BY314" s="227"/>
      <c r="BZ314" s="227"/>
      <c r="CA314" s="227"/>
      <c r="CB314" s="227"/>
      <c r="CC314" s="227"/>
      <c r="CD314" s="224"/>
      <c r="CE314" s="224"/>
      <c r="CF314" s="224"/>
      <c r="CG314" s="224"/>
      <c r="CH314" s="224"/>
      <c r="CJ314" s="252" t="str">
        <f t="shared" si="241"/>
        <v/>
      </c>
      <c r="CK314" s="253" t="str">
        <f>IF(CL314="","",IF(ISNUMBER(MATCH(CL314,$CL$6:CL313,0)),"",CJ314))</f>
        <v/>
      </c>
      <c r="CL314" s="181" t="str">
        <f t="shared" si="242"/>
        <v/>
      </c>
      <c r="CM314" s="175" t="str">
        <f t="shared" si="243"/>
        <v/>
      </c>
      <c r="CN314" s="175" t="str">
        <f t="shared" si="244"/>
        <v/>
      </c>
      <c r="CO314" s="175" t="str">
        <f t="shared" si="245"/>
        <v/>
      </c>
      <c r="CP314" s="59"/>
      <c r="CQ314" s="60"/>
      <c r="CR314" s="181" t="str">
        <f>IF(CS314="","",IF(ISNUMBER(MATCH(CS314,$CS$6:CS313,0)),"",CJ314))</f>
        <v/>
      </c>
      <c r="CS314" s="181" t="str">
        <f t="shared" si="223"/>
        <v/>
      </c>
      <c r="CT314" s="177" t="str">
        <f t="shared" si="246"/>
        <v/>
      </c>
      <c r="CU314" s="177" t="str">
        <f t="shared" si="247"/>
        <v/>
      </c>
      <c r="CV314" s="256" t="str">
        <f>IF(CW314="","",IF(ISNUMBER(MATCH(CW314,$CW$6:CW313,0)),"",CJ314))</f>
        <v/>
      </c>
      <c r="CW314" s="181" t="str">
        <f t="shared" si="224"/>
        <v/>
      </c>
      <c r="CX314" s="178" t="str">
        <f t="shared" si="248"/>
        <v/>
      </c>
      <c r="CY314" s="178" t="str">
        <f t="shared" si="249"/>
        <v/>
      </c>
      <c r="CZ314" s="184" t="str">
        <f t="shared" si="250"/>
        <v/>
      </c>
      <c r="DA314" s="68"/>
      <c r="DB314" s="69"/>
      <c r="DC314" s="181" t="str">
        <f>IF(DE314="","",IF(ISNUMBER(MATCH(DE314,$DE$6:DE313,0)),"",CJ314))</f>
        <v/>
      </c>
      <c r="DD314" s="181" t="str">
        <f t="shared" si="269"/>
        <v/>
      </c>
      <c r="DE314" s="181" t="str">
        <f t="shared" si="269"/>
        <v/>
      </c>
      <c r="DF314" s="177" t="str">
        <f t="shared" si="251"/>
        <v/>
      </c>
      <c r="DG314" s="185" t="str">
        <f t="shared" si="252"/>
        <v/>
      </c>
      <c r="DH314" s="77"/>
      <c r="DI314" s="69"/>
      <c r="DJ314" s="181" t="str">
        <f>IF(DL314="","",IF(ISNUMBER(MATCH(DL314,$DL$6:DL313,0)),"",CJ314))</f>
        <v/>
      </c>
      <c r="DK314" s="181" t="str">
        <f t="shared" si="270"/>
        <v/>
      </c>
      <c r="DL314" s="181" t="str">
        <f t="shared" si="270"/>
        <v/>
      </c>
      <c r="DM314" s="177" t="str">
        <f t="shared" si="253"/>
        <v/>
      </c>
      <c r="DN314" s="177" t="str">
        <f t="shared" si="254"/>
        <v/>
      </c>
      <c r="DO314" s="181" t="str">
        <f t="shared" si="225"/>
        <v/>
      </c>
      <c r="DP314" s="51"/>
      <c r="DQ314" s="51"/>
      <c r="DR314" s="51"/>
      <c r="EA314" s="227">
        <f t="shared" si="255"/>
        <v>0</v>
      </c>
      <c r="EB314" s="227">
        <f t="shared" si="226"/>
        <v>1</v>
      </c>
      <c r="EC314" s="227">
        <f t="shared" si="256"/>
        <v>1900</v>
      </c>
      <c r="EE314" s="227" t="str">
        <f t="shared" si="257"/>
        <v/>
      </c>
      <c r="EF314" s="227" t="str">
        <f t="shared" si="227"/>
        <v/>
      </c>
      <c r="EG314" s="227" t="str">
        <f t="shared" si="258"/>
        <v/>
      </c>
      <c r="EI314" s="227" t="str">
        <f t="shared" si="259"/>
        <v/>
      </c>
      <c r="EJ314" s="227" t="str">
        <f t="shared" si="228"/>
        <v/>
      </c>
      <c r="EK314" s="227" t="str">
        <f t="shared" si="260"/>
        <v/>
      </c>
      <c r="EM314" s="227" t="str">
        <f t="shared" si="261"/>
        <v/>
      </c>
      <c r="EN314" s="227" t="str">
        <f t="shared" si="229"/>
        <v/>
      </c>
      <c r="EO314" s="227" t="str">
        <f t="shared" si="262"/>
        <v/>
      </c>
      <c r="EQ314" s="227" t="str">
        <f t="shared" si="263"/>
        <v/>
      </c>
      <c r="ER314" s="227" t="str">
        <f t="shared" si="230"/>
        <v/>
      </c>
      <c r="ES314" s="227" t="str">
        <f t="shared" si="264"/>
        <v/>
      </c>
    </row>
    <row r="315" spans="7:149" x14ac:dyDescent="0.25">
      <c r="G315" s="52"/>
      <c r="H315" s="52"/>
      <c r="I315" s="224" t="str">
        <f t="shared" si="231"/>
        <v/>
      </c>
      <c r="J315" s="224" t="str">
        <f t="shared" si="232"/>
        <v/>
      </c>
      <c r="K315" s="52"/>
      <c r="L315" s="224" t="str">
        <f>IF(P315="","",IF(ISNUMBER(MATCH(P315,$P$6:P314,0)),"",Y315))</f>
        <v/>
      </c>
      <c r="M315" s="224" t="str">
        <f>IF(Q315="","",IF(ISNUMBER(MATCH(Q315,$Q$6:Q314,0)),"",Y315))</f>
        <v/>
      </c>
      <c r="N315" s="224" t="str">
        <f>IF(R315="","",IF(ISNUMBER(MATCH(R315,$R$6:R314,0)),"",Y315))</f>
        <v/>
      </c>
      <c r="O315" s="224" t="str">
        <f>IF(S315="","",IF(ISNUMBER(MATCH(S315,$S$6:S314,0)),"",Y315))</f>
        <v/>
      </c>
      <c r="P315" s="224" t="str">
        <f t="shared" si="233"/>
        <v/>
      </c>
      <c r="Q315" s="224" t="str">
        <f t="shared" si="234"/>
        <v/>
      </c>
      <c r="R315" s="224" t="str">
        <f t="shared" si="235"/>
        <v/>
      </c>
      <c r="S315" s="224" t="str">
        <f t="shared" si="236"/>
        <v/>
      </c>
      <c r="T315" s="175" t="str">
        <f t="shared" si="237"/>
        <v/>
      </c>
      <c r="U315" s="175" t="str">
        <f t="shared" si="238"/>
        <v/>
      </c>
      <c r="V315" s="175" t="str">
        <f t="shared" si="239"/>
        <v/>
      </c>
      <c r="W315" s="175" t="str">
        <f t="shared" si="240"/>
        <v/>
      </c>
      <c r="X315" s="52"/>
      <c r="Y315" s="248"/>
      <c r="Z315" s="186"/>
      <c r="AA315" s="187"/>
      <c r="AB315" s="187"/>
      <c r="AC315" s="187"/>
      <c r="AD315" s="187"/>
      <c r="AE315" s="187"/>
      <c r="AF315" s="187"/>
      <c r="AG315" s="187"/>
      <c r="AH315" s="187"/>
      <c r="AI315" s="187"/>
      <c r="AJ315" s="187"/>
      <c r="AK315" s="187"/>
      <c r="AL315" s="187"/>
      <c r="AM315" s="187"/>
      <c r="AN315" s="187"/>
      <c r="AO315" s="187"/>
      <c r="AP315" s="187"/>
      <c r="AQ315" s="187"/>
      <c r="AR315" s="187"/>
      <c r="AS315" s="187"/>
      <c r="AT315" s="187"/>
      <c r="AU315" s="187"/>
      <c r="AV315" s="187"/>
      <c r="AW315" s="187"/>
      <c r="AX315" s="187"/>
      <c r="AY315" s="187"/>
      <c r="AZ315" s="187"/>
      <c r="BA315" s="187"/>
      <c r="BB315" s="187"/>
      <c r="BC315" s="187"/>
      <c r="BD315" s="187"/>
      <c r="BE315" s="187"/>
      <c r="BF315" s="187"/>
      <c r="BG315" s="187"/>
      <c r="BH315" s="187"/>
      <c r="BI315" s="187"/>
      <c r="BJ315" s="187"/>
      <c r="BK315" s="187"/>
      <c r="BL315" s="187"/>
      <c r="BM315" s="187"/>
      <c r="BN315" s="187"/>
      <c r="BO315" s="187"/>
      <c r="BP315" s="187"/>
      <c r="BQ315" s="187"/>
      <c r="BR315" s="187"/>
      <c r="BS315" s="187"/>
      <c r="BT315" s="187"/>
      <c r="BU315" s="187"/>
      <c r="BV315" s="187"/>
      <c r="BW315" s="187"/>
      <c r="BX315" s="187"/>
      <c r="BY315" s="227"/>
      <c r="BZ315" s="227"/>
      <c r="CA315" s="227"/>
      <c r="CB315" s="227"/>
      <c r="CC315" s="227"/>
      <c r="CD315" s="224"/>
      <c r="CE315" s="224"/>
      <c r="CF315" s="224"/>
      <c r="CG315" s="224"/>
      <c r="CH315" s="224"/>
      <c r="CJ315" s="252" t="str">
        <f t="shared" si="241"/>
        <v/>
      </c>
      <c r="CK315" s="253" t="str">
        <f>IF(CL315="","",IF(ISNUMBER(MATCH(CL315,$CL$6:CL314,0)),"",CJ315))</f>
        <v/>
      </c>
      <c r="CL315" s="181" t="str">
        <f t="shared" si="242"/>
        <v/>
      </c>
      <c r="CM315" s="175" t="str">
        <f t="shared" si="243"/>
        <v/>
      </c>
      <c r="CN315" s="175" t="str">
        <f t="shared" si="244"/>
        <v/>
      </c>
      <c r="CO315" s="175" t="str">
        <f t="shared" si="245"/>
        <v/>
      </c>
      <c r="CP315" s="59"/>
      <c r="CQ315" s="60"/>
      <c r="CR315" s="181" t="str">
        <f>IF(CS315="","",IF(ISNUMBER(MATCH(CS315,$CS$6:CS314,0)),"",CJ315))</f>
        <v/>
      </c>
      <c r="CS315" s="181" t="str">
        <f t="shared" si="223"/>
        <v/>
      </c>
      <c r="CT315" s="177" t="str">
        <f t="shared" si="246"/>
        <v/>
      </c>
      <c r="CU315" s="177" t="str">
        <f t="shared" si="247"/>
        <v/>
      </c>
      <c r="CV315" s="256" t="str">
        <f>IF(CW315="","",IF(ISNUMBER(MATCH(CW315,$CW$6:CW314,0)),"",CJ315))</f>
        <v/>
      </c>
      <c r="CW315" s="181" t="str">
        <f t="shared" si="224"/>
        <v/>
      </c>
      <c r="CX315" s="178" t="str">
        <f t="shared" si="248"/>
        <v/>
      </c>
      <c r="CY315" s="178" t="str">
        <f t="shared" si="249"/>
        <v/>
      </c>
      <c r="CZ315" s="184" t="str">
        <f t="shared" si="250"/>
        <v/>
      </c>
      <c r="DA315" s="68"/>
      <c r="DB315" s="69"/>
      <c r="DC315" s="181" t="str">
        <f>IF(DE315="","",IF(ISNUMBER(MATCH(DE315,$DE$6:DE314,0)),"",CJ315))</f>
        <v/>
      </c>
      <c r="DD315" s="181" t="str">
        <f t="shared" si="269"/>
        <v/>
      </c>
      <c r="DE315" s="181" t="str">
        <f t="shared" si="269"/>
        <v/>
      </c>
      <c r="DF315" s="177" t="str">
        <f t="shared" si="251"/>
        <v/>
      </c>
      <c r="DG315" s="185" t="str">
        <f t="shared" si="252"/>
        <v/>
      </c>
      <c r="DH315" s="77"/>
      <c r="DI315" s="69"/>
      <c r="DJ315" s="181" t="str">
        <f>IF(DL315="","",IF(ISNUMBER(MATCH(DL315,$DL$6:DL314,0)),"",CJ315))</f>
        <v/>
      </c>
      <c r="DK315" s="181" t="str">
        <f t="shared" si="270"/>
        <v/>
      </c>
      <c r="DL315" s="181" t="str">
        <f t="shared" si="270"/>
        <v/>
      </c>
      <c r="DM315" s="177" t="str">
        <f t="shared" si="253"/>
        <v/>
      </c>
      <c r="DN315" s="177" t="str">
        <f t="shared" si="254"/>
        <v/>
      </c>
      <c r="DO315" s="181" t="str">
        <f t="shared" si="225"/>
        <v/>
      </c>
      <c r="DP315" s="51"/>
      <c r="DQ315" s="51"/>
      <c r="DR315" s="51"/>
      <c r="EA315" s="227">
        <f t="shared" si="255"/>
        <v>0</v>
      </c>
      <c r="EB315" s="227">
        <f t="shared" si="226"/>
        <v>1</v>
      </c>
      <c r="EC315" s="227">
        <f t="shared" si="256"/>
        <v>1900</v>
      </c>
      <c r="EE315" s="227" t="str">
        <f t="shared" si="257"/>
        <v/>
      </c>
      <c r="EF315" s="227" t="str">
        <f t="shared" si="227"/>
        <v/>
      </c>
      <c r="EG315" s="227" t="str">
        <f t="shared" si="258"/>
        <v/>
      </c>
      <c r="EI315" s="227" t="str">
        <f t="shared" si="259"/>
        <v/>
      </c>
      <c r="EJ315" s="227" t="str">
        <f t="shared" si="228"/>
        <v/>
      </c>
      <c r="EK315" s="227" t="str">
        <f t="shared" si="260"/>
        <v/>
      </c>
      <c r="EM315" s="227" t="str">
        <f t="shared" si="261"/>
        <v/>
      </c>
      <c r="EN315" s="227" t="str">
        <f t="shared" si="229"/>
        <v/>
      </c>
      <c r="EO315" s="227" t="str">
        <f t="shared" si="262"/>
        <v/>
      </c>
      <c r="EQ315" s="227" t="str">
        <f t="shared" si="263"/>
        <v/>
      </c>
      <c r="ER315" s="227" t="str">
        <f t="shared" si="230"/>
        <v/>
      </c>
      <c r="ES315" s="227" t="str">
        <f t="shared" si="264"/>
        <v/>
      </c>
    </row>
    <row r="316" spans="7:149" x14ac:dyDescent="0.25">
      <c r="G316" s="52"/>
      <c r="H316" s="52"/>
      <c r="I316" s="224" t="str">
        <f t="shared" si="231"/>
        <v/>
      </c>
      <c r="J316" s="224" t="str">
        <f t="shared" si="232"/>
        <v/>
      </c>
      <c r="K316" s="52"/>
      <c r="L316" s="224" t="str">
        <f>IF(P316="","",IF(ISNUMBER(MATCH(P316,$P$6:P315,0)),"",Y316))</f>
        <v/>
      </c>
      <c r="M316" s="224" t="str">
        <f>IF(Q316="","",IF(ISNUMBER(MATCH(Q316,$Q$6:Q315,0)),"",Y316))</f>
        <v/>
      </c>
      <c r="N316" s="224" t="str">
        <f>IF(R316="","",IF(ISNUMBER(MATCH(R316,$R$6:R315,0)),"",Y316))</f>
        <v/>
      </c>
      <c r="O316" s="224" t="str">
        <f>IF(S316="","",IF(ISNUMBER(MATCH(S316,$S$6:S315,0)),"",Y316))</f>
        <v/>
      </c>
      <c r="P316" s="224" t="str">
        <f t="shared" si="233"/>
        <v/>
      </c>
      <c r="Q316" s="224" t="str">
        <f t="shared" si="234"/>
        <v/>
      </c>
      <c r="R316" s="224" t="str">
        <f t="shared" si="235"/>
        <v/>
      </c>
      <c r="S316" s="224" t="str">
        <f t="shared" si="236"/>
        <v/>
      </c>
      <c r="T316" s="175" t="str">
        <f t="shared" si="237"/>
        <v/>
      </c>
      <c r="U316" s="175" t="str">
        <f t="shared" si="238"/>
        <v/>
      </c>
      <c r="V316" s="175" t="str">
        <f t="shared" si="239"/>
        <v/>
      </c>
      <c r="W316" s="175" t="str">
        <f t="shared" si="240"/>
        <v/>
      </c>
      <c r="X316" s="52"/>
      <c r="Y316" s="248"/>
      <c r="Z316" s="186"/>
      <c r="AA316" s="187"/>
      <c r="AB316" s="187"/>
      <c r="AC316" s="187"/>
      <c r="AD316" s="187"/>
      <c r="AE316" s="187"/>
      <c r="AF316" s="187"/>
      <c r="AG316" s="187"/>
      <c r="AH316" s="187"/>
      <c r="AI316" s="187"/>
      <c r="AJ316" s="187"/>
      <c r="AK316" s="187"/>
      <c r="AL316" s="187"/>
      <c r="AM316" s="187"/>
      <c r="AN316" s="187"/>
      <c r="AO316" s="187"/>
      <c r="AP316" s="187"/>
      <c r="AQ316" s="187"/>
      <c r="AR316" s="187"/>
      <c r="AS316" s="187"/>
      <c r="AT316" s="187"/>
      <c r="AU316" s="187"/>
      <c r="AV316" s="187"/>
      <c r="AW316" s="187"/>
      <c r="AX316" s="187"/>
      <c r="AY316" s="187"/>
      <c r="AZ316" s="187"/>
      <c r="BA316" s="187"/>
      <c r="BB316" s="187"/>
      <c r="BC316" s="187"/>
      <c r="BD316" s="187"/>
      <c r="BE316" s="187"/>
      <c r="BF316" s="187"/>
      <c r="BG316" s="187"/>
      <c r="BH316" s="187"/>
      <c r="BI316" s="187"/>
      <c r="BJ316" s="187"/>
      <c r="BK316" s="187"/>
      <c r="BL316" s="187"/>
      <c r="BM316" s="187"/>
      <c r="BN316" s="187"/>
      <c r="BO316" s="187"/>
      <c r="BP316" s="187"/>
      <c r="BQ316" s="187"/>
      <c r="BR316" s="187"/>
      <c r="BS316" s="187"/>
      <c r="BT316" s="187"/>
      <c r="BU316" s="187"/>
      <c r="BV316" s="187"/>
      <c r="BW316" s="187"/>
      <c r="BX316" s="187"/>
      <c r="BY316" s="227"/>
      <c r="BZ316" s="227"/>
      <c r="CA316" s="227"/>
      <c r="CB316" s="227"/>
      <c r="CC316" s="227"/>
      <c r="CD316" s="224"/>
      <c r="CE316" s="224"/>
      <c r="CF316" s="224"/>
      <c r="CG316" s="224"/>
      <c r="CH316" s="224"/>
      <c r="CJ316" s="252" t="str">
        <f t="shared" si="241"/>
        <v/>
      </c>
      <c r="CK316" s="253" t="str">
        <f>IF(CL316="","",IF(ISNUMBER(MATCH(CL316,$CL$6:CL315,0)),"",CJ316))</f>
        <v/>
      </c>
      <c r="CL316" s="181" t="str">
        <f t="shared" si="242"/>
        <v/>
      </c>
      <c r="CM316" s="175" t="str">
        <f t="shared" si="243"/>
        <v/>
      </c>
      <c r="CN316" s="175" t="str">
        <f t="shared" si="244"/>
        <v/>
      </c>
      <c r="CO316" s="175" t="str">
        <f t="shared" si="245"/>
        <v/>
      </c>
      <c r="CP316" s="59"/>
      <c r="CQ316" s="60"/>
      <c r="CR316" s="181" t="str">
        <f>IF(CS316="","",IF(ISNUMBER(MATCH(CS316,$CS$6:CS315,0)),"",CJ316))</f>
        <v/>
      </c>
      <c r="CS316" s="181" t="str">
        <f t="shared" si="223"/>
        <v/>
      </c>
      <c r="CT316" s="177" t="str">
        <f t="shared" si="246"/>
        <v/>
      </c>
      <c r="CU316" s="177" t="str">
        <f t="shared" si="247"/>
        <v/>
      </c>
      <c r="CV316" s="256" t="str">
        <f>IF(CW316="","",IF(ISNUMBER(MATCH(CW316,$CW$6:CW315,0)),"",CJ316))</f>
        <v/>
      </c>
      <c r="CW316" s="181" t="str">
        <f t="shared" si="224"/>
        <v/>
      </c>
      <c r="CX316" s="178" t="str">
        <f t="shared" si="248"/>
        <v/>
      </c>
      <c r="CY316" s="178" t="str">
        <f t="shared" si="249"/>
        <v/>
      </c>
      <c r="CZ316" s="184" t="str">
        <f t="shared" si="250"/>
        <v/>
      </c>
      <c r="DA316" s="68"/>
      <c r="DB316" s="69"/>
      <c r="DC316" s="181" t="str">
        <f>IF(DE316="","",IF(ISNUMBER(MATCH(DE316,$DE$6:DE315,0)),"",CJ316))</f>
        <v/>
      </c>
      <c r="DD316" s="181" t="str">
        <f t="shared" si="269"/>
        <v/>
      </c>
      <c r="DE316" s="181" t="str">
        <f t="shared" si="269"/>
        <v/>
      </c>
      <c r="DF316" s="177" t="str">
        <f t="shared" si="251"/>
        <v/>
      </c>
      <c r="DG316" s="185" t="str">
        <f t="shared" si="252"/>
        <v/>
      </c>
      <c r="DH316" s="77"/>
      <c r="DI316" s="69"/>
      <c r="DJ316" s="181" t="str">
        <f>IF(DL316="","",IF(ISNUMBER(MATCH(DL316,$DL$6:DL315,0)),"",CJ316))</f>
        <v/>
      </c>
      <c r="DK316" s="181" t="str">
        <f t="shared" si="270"/>
        <v/>
      </c>
      <c r="DL316" s="181" t="str">
        <f t="shared" si="270"/>
        <v/>
      </c>
      <c r="DM316" s="177" t="str">
        <f t="shared" si="253"/>
        <v/>
      </c>
      <c r="DN316" s="177" t="str">
        <f t="shared" si="254"/>
        <v/>
      </c>
      <c r="DO316" s="181" t="str">
        <f t="shared" si="225"/>
        <v/>
      </c>
      <c r="DP316" s="51"/>
      <c r="DQ316" s="51"/>
      <c r="DR316" s="51"/>
      <c r="EA316" s="227">
        <f t="shared" si="255"/>
        <v>0</v>
      </c>
      <c r="EB316" s="227">
        <f t="shared" si="226"/>
        <v>1</v>
      </c>
      <c r="EC316" s="227">
        <f t="shared" si="256"/>
        <v>1900</v>
      </c>
      <c r="EE316" s="227" t="str">
        <f t="shared" si="257"/>
        <v/>
      </c>
      <c r="EF316" s="227" t="str">
        <f t="shared" si="227"/>
        <v/>
      </c>
      <c r="EG316" s="227" t="str">
        <f t="shared" si="258"/>
        <v/>
      </c>
      <c r="EI316" s="227" t="str">
        <f t="shared" si="259"/>
        <v/>
      </c>
      <c r="EJ316" s="227" t="str">
        <f t="shared" si="228"/>
        <v/>
      </c>
      <c r="EK316" s="227" t="str">
        <f t="shared" si="260"/>
        <v/>
      </c>
      <c r="EM316" s="227" t="str">
        <f t="shared" si="261"/>
        <v/>
      </c>
      <c r="EN316" s="227" t="str">
        <f t="shared" si="229"/>
        <v/>
      </c>
      <c r="EO316" s="227" t="str">
        <f t="shared" si="262"/>
        <v/>
      </c>
      <c r="EQ316" s="227" t="str">
        <f t="shared" si="263"/>
        <v/>
      </c>
      <c r="ER316" s="227" t="str">
        <f t="shared" si="230"/>
        <v/>
      </c>
      <c r="ES316" s="227" t="str">
        <f t="shared" si="264"/>
        <v/>
      </c>
    </row>
    <row r="317" spans="7:149" x14ac:dyDescent="0.25">
      <c r="G317" s="52"/>
      <c r="H317" s="52"/>
      <c r="I317" s="224" t="str">
        <f t="shared" si="231"/>
        <v/>
      </c>
      <c r="J317" s="224" t="str">
        <f t="shared" si="232"/>
        <v/>
      </c>
      <c r="K317" s="52"/>
      <c r="L317" s="224" t="str">
        <f>IF(P317="","",IF(ISNUMBER(MATCH(P317,$P$6:P316,0)),"",Y317))</f>
        <v/>
      </c>
      <c r="M317" s="224" t="str">
        <f>IF(Q317="","",IF(ISNUMBER(MATCH(Q317,$Q$6:Q316,0)),"",Y317))</f>
        <v/>
      </c>
      <c r="N317" s="224" t="str">
        <f>IF(R317="","",IF(ISNUMBER(MATCH(R317,$R$6:R316,0)),"",Y317))</f>
        <v/>
      </c>
      <c r="O317" s="224" t="str">
        <f>IF(S317="","",IF(ISNUMBER(MATCH(S317,$S$6:S316,0)),"",Y317))</f>
        <v/>
      </c>
      <c r="P317" s="224" t="str">
        <f t="shared" si="233"/>
        <v/>
      </c>
      <c r="Q317" s="224" t="str">
        <f t="shared" si="234"/>
        <v/>
      </c>
      <c r="R317" s="224" t="str">
        <f t="shared" si="235"/>
        <v/>
      </c>
      <c r="S317" s="224" t="str">
        <f t="shared" si="236"/>
        <v/>
      </c>
      <c r="T317" s="175" t="str">
        <f t="shared" si="237"/>
        <v/>
      </c>
      <c r="U317" s="175" t="str">
        <f t="shared" si="238"/>
        <v/>
      </c>
      <c r="V317" s="175" t="str">
        <f t="shared" si="239"/>
        <v/>
      </c>
      <c r="W317" s="175" t="str">
        <f t="shared" si="240"/>
        <v/>
      </c>
      <c r="X317" s="52"/>
      <c r="Y317" s="248"/>
      <c r="Z317" s="186"/>
      <c r="AA317" s="187"/>
      <c r="AB317" s="187"/>
      <c r="AC317" s="187"/>
      <c r="AD317" s="187"/>
      <c r="AE317" s="187"/>
      <c r="AF317" s="187"/>
      <c r="AG317" s="187"/>
      <c r="AH317" s="187"/>
      <c r="AI317" s="187"/>
      <c r="AJ317" s="187"/>
      <c r="AK317" s="187"/>
      <c r="AL317" s="187"/>
      <c r="AM317" s="187"/>
      <c r="AN317" s="187"/>
      <c r="AO317" s="187"/>
      <c r="AP317" s="187"/>
      <c r="AQ317" s="187"/>
      <c r="AR317" s="187"/>
      <c r="AS317" s="187"/>
      <c r="AT317" s="187"/>
      <c r="AU317" s="187"/>
      <c r="AV317" s="187"/>
      <c r="AW317" s="187"/>
      <c r="AX317" s="187"/>
      <c r="AY317" s="187"/>
      <c r="AZ317" s="187"/>
      <c r="BA317" s="187"/>
      <c r="BB317" s="187"/>
      <c r="BC317" s="187"/>
      <c r="BD317" s="187"/>
      <c r="BE317" s="187"/>
      <c r="BF317" s="187"/>
      <c r="BG317" s="187"/>
      <c r="BH317" s="187"/>
      <c r="BI317" s="187"/>
      <c r="BJ317" s="187"/>
      <c r="BK317" s="187"/>
      <c r="BL317" s="187"/>
      <c r="BM317" s="187"/>
      <c r="BN317" s="187"/>
      <c r="BO317" s="187"/>
      <c r="BP317" s="187"/>
      <c r="BQ317" s="187"/>
      <c r="BR317" s="187"/>
      <c r="BS317" s="187"/>
      <c r="BT317" s="187"/>
      <c r="BU317" s="187"/>
      <c r="BV317" s="187"/>
      <c r="BW317" s="187"/>
      <c r="BX317" s="187"/>
      <c r="BY317" s="227"/>
      <c r="BZ317" s="227"/>
      <c r="CA317" s="227"/>
      <c r="CB317" s="227"/>
      <c r="CC317" s="227"/>
      <c r="CD317" s="224"/>
      <c r="CE317" s="224"/>
      <c r="CF317" s="224"/>
      <c r="CG317" s="224"/>
      <c r="CH317" s="224"/>
      <c r="CJ317" s="252" t="str">
        <f t="shared" si="241"/>
        <v/>
      </c>
      <c r="CK317" s="253" t="str">
        <f>IF(CL317="","",IF(ISNUMBER(MATCH(CL317,$CL$6:CL316,0)),"",CJ317))</f>
        <v/>
      </c>
      <c r="CL317" s="181" t="str">
        <f t="shared" si="242"/>
        <v/>
      </c>
      <c r="CM317" s="175" t="str">
        <f t="shared" si="243"/>
        <v/>
      </c>
      <c r="CN317" s="175" t="str">
        <f t="shared" si="244"/>
        <v/>
      </c>
      <c r="CO317" s="175" t="str">
        <f t="shared" si="245"/>
        <v/>
      </c>
      <c r="CP317" s="59"/>
      <c r="CQ317" s="60"/>
      <c r="CR317" s="181" t="str">
        <f>IF(CS317="","",IF(ISNUMBER(MATCH(CS317,$CS$6:CS316,0)),"",CJ317))</f>
        <v/>
      </c>
      <c r="CS317" s="181" t="str">
        <f t="shared" si="223"/>
        <v/>
      </c>
      <c r="CT317" s="177" t="str">
        <f t="shared" si="246"/>
        <v/>
      </c>
      <c r="CU317" s="177" t="str">
        <f t="shared" si="247"/>
        <v/>
      </c>
      <c r="CV317" s="256" t="str">
        <f>IF(CW317="","",IF(ISNUMBER(MATCH(CW317,$CW$6:CW316,0)),"",CJ317))</f>
        <v/>
      </c>
      <c r="CW317" s="181" t="str">
        <f t="shared" si="224"/>
        <v/>
      </c>
      <c r="CX317" s="178" t="str">
        <f t="shared" si="248"/>
        <v/>
      </c>
      <c r="CY317" s="178" t="str">
        <f t="shared" si="249"/>
        <v/>
      </c>
      <c r="CZ317" s="184" t="str">
        <f t="shared" si="250"/>
        <v/>
      </c>
      <c r="DA317" s="68"/>
      <c r="DB317" s="69"/>
      <c r="DC317" s="181" t="str">
        <f>IF(DE317="","",IF(ISNUMBER(MATCH(DE317,$DE$6:DE316,0)),"",CJ317))</f>
        <v/>
      </c>
      <c r="DD317" s="181" t="str">
        <f t="shared" si="269"/>
        <v/>
      </c>
      <c r="DE317" s="181" t="str">
        <f t="shared" si="269"/>
        <v/>
      </c>
      <c r="DF317" s="177" t="str">
        <f t="shared" si="251"/>
        <v/>
      </c>
      <c r="DG317" s="185" t="str">
        <f t="shared" si="252"/>
        <v/>
      </c>
      <c r="DH317" s="77"/>
      <c r="DI317" s="69"/>
      <c r="DJ317" s="181" t="str">
        <f>IF(DL317="","",IF(ISNUMBER(MATCH(DL317,$DL$6:DL316,0)),"",CJ317))</f>
        <v/>
      </c>
      <c r="DK317" s="181" t="str">
        <f t="shared" si="270"/>
        <v/>
      </c>
      <c r="DL317" s="181" t="str">
        <f t="shared" si="270"/>
        <v/>
      </c>
      <c r="DM317" s="177" t="str">
        <f t="shared" si="253"/>
        <v/>
      </c>
      <c r="DN317" s="177" t="str">
        <f t="shared" si="254"/>
        <v/>
      </c>
      <c r="DO317" s="181" t="str">
        <f t="shared" si="225"/>
        <v/>
      </c>
      <c r="DP317" s="51"/>
      <c r="DQ317" s="51"/>
      <c r="DR317" s="51"/>
      <c r="EA317" s="227">
        <f t="shared" si="255"/>
        <v>0</v>
      </c>
      <c r="EB317" s="227">
        <f t="shared" si="226"/>
        <v>1</v>
      </c>
      <c r="EC317" s="227">
        <f t="shared" si="256"/>
        <v>1900</v>
      </c>
      <c r="EE317" s="227" t="str">
        <f t="shared" si="257"/>
        <v/>
      </c>
      <c r="EF317" s="227" t="str">
        <f t="shared" si="227"/>
        <v/>
      </c>
      <c r="EG317" s="227" t="str">
        <f t="shared" si="258"/>
        <v/>
      </c>
      <c r="EI317" s="227" t="str">
        <f t="shared" si="259"/>
        <v/>
      </c>
      <c r="EJ317" s="227" t="str">
        <f t="shared" si="228"/>
        <v/>
      </c>
      <c r="EK317" s="227" t="str">
        <f t="shared" si="260"/>
        <v/>
      </c>
      <c r="EM317" s="227" t="str">
        <f t="shared" si="261"/>
        <v/>
      </c>
      <c r="EN317" s="227" t="str">
        <f t="shared" si="229"/>
        <v/>
      </c>
      <c r="EO317" s="227" t="str">
        <f t="shared" si="262"/>
        <v/>
      </c>
      <c r="EQ317" s="227" t="str">
        <f t="shared" si="263"/>
        <v/>
      </c>
      <c r="ER317" s="227" t="str">
        <f t="shared" si="230"/>
        <v/>
      </c>
      <c r="ES317" s="227" t="str">
        <f t="shared" si="264"/>
        <v/>
      </c>
    </row>
    <row r="318" spans="7:149" x14ac:dyDescent="0.25">
      <c r="G318" s="52"/>
      <c r="H318" s="52"/>
      <c r="I318" s="224" t="str">
        <f t="shared" si="231"/>
        <v/>
      </c>
      <c r="J318" s="224" t="str">
        <f t="shared" si="232"/>
        <v/>
      </c>
      <c r="K318" s="52"/>
      <c r="L318" s="224" t="str">
        <f>IF(P318="","",IF(ISNUMBER(MATCH(P318,$P$6:P317,0)),"",Y318))</f>
        <v/>
      </c>
      <c r="M318" s="224" t="str">
        <f>IF(Q318="","",IF(ISNUMBER(MATCH(Q318,$Q$6:Q317,0)),"",Y318))</f>
        <v/>
      </c>
      <c r="N318" s="224" t="str">
        <f>IF(R318="","",IF(ISNUMBER(MATCH(R318,$R$6:R317,0)),"",Y318))</f>
        <v/>
      </c>
      <c r="O318" s="224" t="str">
        <f>IF(S318="","",IF(ISNUMBER(MATCH(S318,$S$6:S317,0)),"",Y318))</f>
        <v/>
      </c>
      <c r="P318" s="224" t="str">
        <f t="shared" si="233"/>
        <v/>
      </c>
      <c r="Q318" s="224" t="str">
        <f t="shared" si="234"/>
        <v/>
      </c>
      <c r="R318" s="224" t="str">
        <f t="shared" si="235"/>
        <v/>
      </c>
      <c r="S318" s="224" t="str">
        <f t="shared" si="236"/>
        <v/>
      </c>
      <c r="T318" s="175" t="str">
        <f t="shared" si="237"/>
        <v/>
      </c>
      <c r="U318" s="175" t="str">
        <f t="shared" si="238"/>
        <v/>
      </c>
      <c r="V318" s="175" t="str">
        <f t="shared" si="239"/>
        <v/>
      </c>
      <c r="W318" s="175" t="str">
        <f t="shared" si="240"/>
        <v/>
      </c>
      <c r="X318" s="52"/>
      <c r="Y318" s="248"/>
      <c r="Z318" s="186"/>
      <c r="AA318" s="187"/>
      <c r="AB318" s="187"/>
      <c r="AC318" s="187"/>
      <c r="AD318" s="187"/>
      <c r="AE318" s="187"/>
      <c r="AF318" s="187"/>
      <c r="AG318" s="187"/>
      <c r="AH318" s="187"/>
      <c r="AI318" s="187"/>
      <c r="AJ318" s="187"/>
      <c r="AK318" s="187"/>
      <c r="AL318" s="187"/>
      <c r="AM318" s="187"/>
      <c r="AN318" s="187"/>
      <c r="AO318" s="187"/>
      <c r="AP318" s="187"/>
      <c r="AQ318" s="187"/>
      <c r="AR318" s="187"/>
      <c r="AS318" s="187"/>
      <c r="AT318" s="187"/>
      <c r="AU318" s="187"/>
      <c r="AV318" s="187"/>
      <c r="AW318" s="187"/>
      <c r="AX318" s="187"/>
      <c r="AY318" s="187"/>
      <c r="AZ318" s="187"/>
      <c r="BA318" s="187"/>
      <c r="BB318" s="187"/>
      <c r="BC318" s="187"/>
      <c r="BD318" s="187"/>
      <c r="BE318" s="187"/>
      <c r="BF318" s="187"/>
      <c r="BG318" s="187"/>
      <c r="BH318" s="187"/>
      <c r="BI318" s="187"/>
      <c r="BJ318" s="187"/>
      <c r="BK318" s="187"/>
      <c r="BL318" s="187"/>
      <c r="BM318" s="187"/>
      <c r="BN318" s="187"/>
      <c r="BO318" s="187"/>
      <c r="BP318" s="187"/>
      <c r="BQ318" s="187"/>
      <c r="BR318" s="187"/>
      <c r="BS318" s="187"/>
      <c r="BT318" s="187"/>
      <c r="BU318" s="187"/>
      <c r="BV318" s="187"/>
      <c r="BW318" s="187"/>
      <c r="BX318" s="187"/>
      <c r="BY318" s="227"/>
      <c r="BZ318" s="227"/>
      <c r="CA318" s="227"/>
      <c r="CB318" s="227"/>
      <c r="CC318" s="227"/>
      <c r="CD318" s="224"/>
      <c r="CE318" s="224"/>
      <c r="CF318" s="224"/>
      <c r="CG318" s="224"/>
      <c r="CH318" s="224"/>
      <c r="CJ318" s="252" t="str">
        <f t="shared" si="241"/>
        <v/>
      </c>
      <c r="CK318" s="253" t="str">
        <f>IF(CL318="","",IF(ISNUMBER(MATCH(CL318,$CL$6:CL317,0)),"",CJ318))</f>
        <v/>
      </c>
      <c r="CL318" s="181" t="str">
        <f t="shared" si="242"/>
        <v/>
      </c>
      <c r="CM318" s="175" t="str">
        <f t="shared" si="243"/>
        <v/>
      </c>
      <c r="CN318" s="175" t="str">
        <f t="shared" si="244"/>
        <v/>
      </c>
      <c r="CO318" s="175" t="str">
        <f t="shared" si="245"/>
        <v/>
      </c>
      <c r="CP318" s="59"/>
      <c r="CQ318" s="60"/>
      <c r="CR318" s="181" t="str">
        <f>IF(CS318="","",IF(ISNUMBER(MATCH(CS318,$CS$6:CS317,0)),"",CJ318))</f>
        <v/>
      </c>
      <c r="CS318" s="181" t="str">
        <f t="shared" si="223"/>
        <v/>
      </c>
      <c r="CT318" s="177" t="str">
        <f t="shared" si="246"/>
        <v/>
      </c>
      <c r="CU318" s="177" t="str">
        <f t="shared" si="247"/>
        <v/>
      </c>
      <c r="CV318" s="256" t="str">
        <f>IF(CW318="","",IF(ISNUMBER(MATCH(CW318,$CW$6:CW317,0)),"",CJ318))</f>
        <v/>
      </c>
      <c r="CW318" s="181" t="str">
        <f t="shared" si="224"/>
        <v/>
      </c>
      <c r="CX318" s="178" t="str">
        <f t="shared" si="248"/>
        <v/>
      </c>
      <c r="CY318" s="178" t="str">
        <f t="shared" si="249"/>
        <v/>
      </c>
      <c r="CZ318" s="184" t="str">
        <f t="shared" si="250"/>
        <v/>
      </c>
      <c r="DA318" s="68"/>
      <c r="DB318" s="69"/>
      <c r="DC318" s="181" t="str">
        <f>IF(DE318="","",IF(ISNUMBER(MATCH(DE318,$DE$6:DE317,0)),"",CJ318))</f>
        <v/>
      </c>
      <c r="DD318" s="181" t="str">
        <f t="shared" si="269"/>
        <v/>
      </c>
      <c r="DE318" s="181" t="str">
        <f t="shared" si="269"/>
        <v/>
      </c>
      <c r="DF318" s="177" t="str">
        <f t="shared" si="251"/>
        <v/>
      </c>
      <c r="DG318" s="185" t="str">
        <f t="shared" si="252"/>
        <v/>
      </c>
      <c r="DH318" s="77"/>
      <c r="DI318" s="69"/>
      <c r="DJ318" s="181" t="str">
        <f>IF(DL318="","",IF(ISNUMBER(MATCH(DL318,$DL$6:DL317,0)),"",CJ318))</f>
        <v/>
      </c>
      <c r="DK318" s="181" t="str">
        <f t="shared" si="270"/>
        <v/>
      </c>
      <c r="DL318" s="181" t="str">
        <f t="shared" si="270"/>
        <v/>
      </c>
      <c r="DM318" s="177" t="str">
        <f t="shared" si="253"/>
        <v/>
      </c>
      <c r="DN318" s="177" t="str">
        <f t="shared" si="254"/>
        <v/>
      </c>
      <c r="DO318" s="181" t="str">
        <f t="shared" si="225"/>
        <v/>
      </c>
      <c r="DP318" s="51"/>
      <c r="DQ318" s="51"/>
      <c r="DR318" s="51"/>
      <c r="EA318" s="227">
        <f t="shared" si="255"/>
        <v>0</v>
      </c>
      <c r="EB318" s="227">
        <f t="shared" si="226"/>
        <v>1</v>
      </c>
      <c r="EC318" s="227">
        <f t="shared" si="256"/>
        <v>1900</v>
      </c>
      <c r="EE318" s="227" t="str">
        <f t="shared" si="257"/>
        <v/>
      </c>
      <c r="EF318" s="227" t="str">
        <f t="shared" si="227"/>
        <v/>
      </c>
      <c r="EG318" s="227" t="str">
        <f t="shared" si="258"/>
        <v/>
      </c>
      <c r="EI318" s="227" t="str">
        <f t="shared" si="259"/>
        <v/>
      </c>
      <c r="EJ318" s="227" t="str">
        <f t="shared" si="228"/>
        <v/>
      </c>
      <c r="EK318" s="227" t="str">
        <f t="shared" si="260"/>
        <v/>
      </c>
      <c r="EM318" s="227" t="str">
        <f t="shared" si="261"/>
        <v/>
      </c>
      <c r="EN318" s="227" t="str">
        <f t="shared" si="229"/>
        <v/>
      </c>
      <c r="EO318" s="227" t="str">
        <f t="shared" si="262"/>
        <v/>
      </c>
      <c r="EQ318" s="227" t="str">
        <f t="shared" si="263"/>
        <v/>
      </c>
      <c r="ER318" s="227" t="str">
        <f t="shared" si="230"/>
        <v/>
      </c>
      <c r="ES318" s="227" t="str">
        <f t="shared" si="264"/>
        <v/>
      </c>
    </row>
    <row r="319" spans="7:149" x14ac:dyDescent="0.25">
      <c r="G319" s="52"/>
      <c r="H319" s="52"/>
      <c r="I319" s="224" t="str">
        <f t="shared" si="231"/>
        <v/>
      </c>
      <c r="J319" s="224" t="str">
        <f t="shared" si="232"/>
        <v/>
      </c>
      <c r="K319" s="52"/>
      <c r="L319" s="224" t="str">
        <f>IF(P319="","",IF(ISNUMBER(MATCH(P319,$P$6:P318,0)),"",Y319))</f>
        <v/>
      </c>
      <c r="M319" s="224" t="str">
        <f>IF(Q319="","",IF(ISNUMBER(MATCH(Q319,$Q$6:Q318,0)),"",Y319))</f>
        <v/>
      </c>
      <c r="N319" s="224" t="str">
        <f>IF(R319="","",IF(ISNUMBER(MATCH(R319,$R$6:R318,0)),"",Y319))</f>
        <v/>
      </c>
      <c r="O319" s="224" t="str">
        <f>IF(S319="","",IF(ISNUMBER(MATCH(S319,$S$6:S318,0)),"",Y319))</f>
        <v/>
      </c>
      <c r="P319" s="224" t="str">
        <f t="shared" si="233"/>
        <v/>
      </c>
      <c r="Q319" s="224" t="str">
        <f t="shared" si="234"/>
        <v/>
      </c>
      <c r="R319" s="224" t="str">
        <f t="shared" si="235"/>
        <v/>
      </c>
      <c r="S319" s="224" t="str">
        <f t="shared" si="236"/>
        <v/>
      </c>
      <c r="T319" s="175" t="str">
        <f t="shared" si="237"/>
        <v/>
      </c>
      <c r="U319" s="175" t="str">
        <f t="shared" si="238"/>
        <v/>
      </c>
      <c r="V319" s="175" t="str">
        <f t="shared" si="239"/>
        <v/>
      </c>
      <c r="W319" s="175" t="str">
        <f t="shared" si="240"/>
        <v/>
      </c>
      <c r="X319" s="52"/>
      <c r="Y319" s="248"/>
      <c r="Z319" s="186"/>
      <c r="AA319" s="187"/>
      <c r="AB319" s="187"/>
      <c r="AC319" s="187"/>
      <c r="AD319" s="187"/>
      <c r="AE319" s="187"/>
      <c r="AF319" s="187"/>
      <c r="AG319" s="187"/>
      <c r="AH319" s="187"/>
      <c r="AI319" s="187"/>
      <c r="AJ319" s="187"/>
      <c r="AK319" s="187"/>
      <c r="AL319" s="187"/>
      <c r="AM319" s="187"/>
      <c r="AN319" s="187"/>
      <c r="AO319" s="187"/>
      <c r="AP319" s="187"/>
      <c r="AQ319" s="187"/>
      <c r="AR319" s="187"/>
      <c r="AS319" s="187"/>
      <c r="AT319" s="187"/>
      <c r="AU319" s="187"/>
      <c r="AV319" s="187"/>
      <c r="AW319" s="187"/>
      <c r="AX319" s="187"/>
      <c r="AY319" s="187"/>
      <c r="AZ319" s="187"/>
      <c r="BA319" s="187"/>
      <c r="BB319" s="187"/>
      <c r="BC319" s="187"/>
      <c r="BD319" s="187"/>
      <c r="BE319" s="187"/>
      <c r="BF319" s="187"/>
      <c r="BG319" s="187"/>
      <c r="BH319" s="187"/>
      <c r="BI319" s="187"/>
      <c r="BJ319" s="187"/>
      <c r="BK319" s="187"/>
      <c r="BL319" s="187"/>
      <c r="BM319" s="187"/>
      <c r="BN319" s="187"/>
      <c r="BO319" s="187"/>
      <c r="BP319" s="187"/>
      <c r="BQ319" s="187"/>
      <c r="BR319" s="187"/>
      <c r="BS319" s="187"/>
      <c r="BT319" s="187"/>
      <c r="BU319" s="187"/>
      <c r="BV319" s="187"/>
      <c r="BW319" s="187"/>
      <c r="BX319" s="187"/>
      <c r="BY319" s="227"/>
      <c r="BZ319" s="227"/>
      <c r="CA319" s="227"/>
      <c r="CB319" s="227"/>
      <c r="CC319" s="227"/>
      <c r="CD319" s="224"/>
      <c r="CE319" s="224"/>
      <c r="CF319" s="224"/>
      <c r="CG319" s="224"/>
      <c r="CH319" s="224"/>
      <c r="CJ319" s="252" t="str">
        <f t="shared" si="241"/>
        <v/>
      </c>
      <c r="CK319" s="253" t="str">
        <f>IF(CL319="","",IF(ISNUMBER(MATCH(CL319,$CL$6:CL318,0)),"",CJ319))</f>
        <v/>
      </c>
      <c r="CL319" s="181" t="str">
        <f t="shared" si="242"/>
        <v/>
      </c>
      <c r="CM319" s="175" t="str">
        <f t="shared" si="243"/>
        <v/>
      </c>
      <c r="CN319" s="175" t="str">
        <f t="shared" si="244"/>
        <v/>
      </c>
      <c r="CO319" s="175" t="str">
        <f t="shared" si="245"/>
        <v/>
      </c>
      <c r="CP319" s="59"/>
      <c r="CQ319" s="60"/>
      <c r="CR319" s="181" t="str">
        <f>IF(CS319="","",IF(ISNUMBER(MATCH(CS319,$CS$6:CS318,0)),"",CJ319))</f>
        <v/>
      </c>
      <c r="CS319" s="181" t="str">
        <f t="shared" si="223"/>
        <v/>
      </c>
      <c r="CT319" s="177" t="str">
        <f t="shared" si="246"/>
        <v/>
      </c>
      <c r="CU319" s="177" t="str">
        <f t="shared" si="247"/>
        <v/>
      </c>
      <c r="CV319" s="256" t="str">
        <f>IF(CW319="","",IF(ISNUMBER(MATCH(CW319,$CW$6:CW318,0)),"",CJ319))</f>
        <v/>
      </c>
      <c r="CW319" s="181" t="str">
        <f t="shared" si="224"/>
        <v/>
      </c>
      <c r="CX319" s="178" t="str">
        <f t="shared" si="248"/>
        <v/>
      </c>
      <c r="CY319" s="178" t="str">
        <f t="shared" si="249"/>
        <v/>
      </c>
      <c r="CZ319" s="184" t="str">
        <f t="shared" si="250"/>
        <v/>
      </c>
      <c r="DA319" s="68"/>
      <c r="DB319" s="69"/>
      <c r="DC319" s="181" t="str">
        <f>IF(DE319="","",IF(ISNUMBER(MATCH(DE319,$DE$6:DE318,0)),"",CJ319))</f>
        <v/>
      </c>
      <c r="DD319" s="181" t="str">
        <f t="shared" si="269"/>
        <v/>
      </c>
      <c r="DE319" s="181" t="str">
        <f t="shared" si="269"/>
        <v/>
      </c>
      <c r="DF319" s="177" t="str">
        <f t="shared" si="251"/>
        <v/>
      </c>
      <c r="DG319" s="185" t="str">
        <f t="shared" si="252"/>
        <v/>
      </c>
      <c r="DH319" s="77"/>
      <c r="DI319" s="69"/>
      <c r="DJ319" s="181" t="str">
        <f>IF(DL319="","",IF(ISNUMBER(MATCH(DL319,$DL$6:DL318,0)),"",CJ319))</f>
        <v/>
      </c>
      <c r="DK319" s="181" t="str">
        <f t="shared" si="270"/>
        <v/>
      </c>
      <c r="DL319" s="181" t="str">
        <f t="shared" si="270"/>
        <v/>
      </c>
      <c r="DM319" s="177" t="str">
        <f t="shared" si="253"/>
        <v/>
      </c>
      <c r="DN319" s="177" t="str">
        <f t="shared" si="254"/>
        <v/>
      </c>
      <c r="DO319" s="181" t="str">
        <f t="shared" si="225"/>
        <v/>
      </c>
      <c r="DP319" s="51"/>
      <c r="DQ319" s="51"/>
      <c r="DR319" s="51"/>
      <c r="EA319" s="227">
        <f t="shared" si="255"/>
        <v>0</v>
      </c>
      <c r="EB319" s="227">
        <f t="shared" si="226"/>
        <v>1</v>
      </c>
      <c r="EC319" s="227">
        <f t="shared" si="256"/>
        <v>1900</v>
      </c>
      <c r="EE319" s="227" t="str">
        <f t="shared" si="257"/>
        <v/>
      </c>
      <c r="EF319" s="227" t="str">
        <f t="shared" si="227"/>
        <v/>
      </c>
      <c r="EG319" s="227" t="str">
        <f t="shared" si="258"/>
        <v/>
      </c>
      <c r="EI319" s="227" t="str">
        <f t="shared" si="259"/>
        <v/>
      </c>
      <c r="EJ319" s="227" t="str">
        <f t="shared" si="228"/>
        <v/>
      </c>
      <c r="EK319" s="227" t="str">
        <f t="shared" si="260"/>
        <v/>
      </c>
      <c r="EM319" s="227" t="str">
        <f t="shared" si="261"/>
        <v/>
      </c>
      <c r="EN319" s="227" t="str">
        <f t="shared" si="229"/>
        <v/>
      </c>
      <c r="EO319" s="227" t="str">
        <f t="shared" si="262"/>
        <v/>
      </c>
      <c r="EQ319" s="227" t="str">
        <f t="shared" si="263"/>
        <v/>
      </c>
      <c r="ER319" s="227" t="str">
        <f t="shared" si="230"/>
        <v/>
      </c>
      <c r="ES319" s="227" t="str">
        <f t="shared" si="264"/>
        <v/>
      </c>
    </row>
    <row r="320" spans="7:149" x14ac:dyDescent="0.25">
      <c r="G320" s="52"/>
      <c r="H320" s="52"/>
      <c r="I320" s="224" t="str">
        <f t="shared" si="231"/>
        <v/>
      </c>
      <c r="J320" s="224" t="str">
        <f t="shared" si="232"/>
        <v/>
      </c>
      <c r="K320" s="52"/>
      <c r="L320" s="224" t="str">
        <f>IF(P320="","",IF(ISNUMBER(MATCH(P320,$P$6:P319,0)),"",Y320))</f>
        <v/>
      </c>
      <c r="M320" s="224" t="str">
        <f>IF(Q320="","",IF(ISNUMBER(MATCH(Q320,$Q$6:Q319,0)),"",Y320))</f>
        <v/>
      </c>
      <c r="N320" s="224" t="str">
        <f>IF(R320="","",IF(ISNUMBER(MATCH(R320,$R$6:R319,0)),"",Y320))</f>
        <v/>
      </c>
      <c r="O320" s="224" t="str">
        <f>IF(S320="","",IF(ISNUMBER(MATCH(S320,$S$6:S319,0)),"",Y320))</f>
        <v/>
      </c>
      <c r="P320" s="224" t="str">
        <f t="shared" si="233"/>
        <v/>
      </c>
      <c r="Q320" s="224" t="str">
        <f t="shared" si="234"/>
        <v/>
      </c>
      <c r="R320" s="224" t="str">
        <f t="shared" si="235"/>
        <v/>
      </c>
      <c r="S320" s="224" t="str">
        <f t="shared" si="236"/>
        <v/>
      </c>
      <c r="T320" s="175" t="str">
        <f t="shared" si="237"/>
        <v/>
      </c>
      <c r="U320" s="175" t="str">
        <f t="shared" si="238"/>
        <v/>
      </c>
      <c r="V320" s="175" t="str">
        <f t="shared" si="239"/>
        <v/>
      </c>
      <c r="W320" s="175" t="str">
        <f t="shared" si="240"/>
        <v/>
      </c>
      <c r="X320" s="52"/>
      <c r="Y320" s="248"/>
      <c r="Z320" s="186"/>
      <c r="AA320" s="187"/>
      <c r="AB320" s="187"/>
      <c r="AC320" s="187"/>
      <c r="AD320" s="187"/>
      <c r="AE320" s="187"/>
      <c r="AF320" s="187"/>
      <c r="AG320" s="187"/>
      <c r="AH320" s="187"/>
      <c r="AI320" s="187"/>
      <c r="AJ320" s="187"/>
      <c r="AK320" s="187"/>
      <c r="AL320" s="187"/>
      <c r="AM320" s="187"/>
      <c r="AN320" s="187"/>
      <c r="AO320" s="187"/>
      <c r="AP320" s="187"/>
      <c r="AQ320" s="187"/>
      <c r="AR320" s="187"/>
      <c r="AS320" s="187"/>
      <c r="AT320" s="187"/>
      <c r="AU320" s="187"/>
      <c r="AV320" s="187"/>
      <c r="AW320" s="187"/>
      <c r="AX320" s="187"/>
      <c r="AY320" s="187"/>
      <c r="AZ320" s="187"/>
      <c r="BA320" s="187"/>
      <c r="BB320" s="187"/>
      <c r="BC320" s="187"/>
      <c r="BD320" s="187"/>
      <c r="BE320" s="187"/>
      <c r="BF320" s="187"/>
      <c r="BG320" s="187"/>
      <c r="BH320" s="187"/>
      <c r="BI320" s="187"/>
      <c r="BJ320" s="187"/>
      <c r="BK320" s="187"/>
      <c r="BL320" s="187"/>
      <c r="BM320" s="187"/>
      <c r="BN320" s="187"/>
      <c r="BO320" s="187"/>
      <c r="BP320" s="187"/>
      <c r="BQ320" s="187"/>
      <c r="BR320" s="187"/>
      <c r="BS320" s="187"/>
      <c r="BT320" s="187"/>
      <c r="BU320" s="187"/>
      <c r="BV320" s="187"/>
      <c r="BW320" s="187"/>
      <c r="BX320" s="187"/>
      <c r="BY320" s="227"/>
      <c r="BZ320" s="227"/>
      <c r="CA320" s="227"/>
      <c r="CB320" s="227"/>
      <c r="CC320" s="227"/>
      <c r="CD320" s="224"/>
      <c r="CE320" s="224"/>
      <c r="CF320" s="224"/>
      <c r="CG320" s="224"/>
      <c r="CH320" s="224"/>
      <c r="CJ320" s="252" t="str">
        <f t="shared" si="241"/>
        <v/>
      </c>
      <c r="CK320" s="253" t="str">
        <f>IF(CL320="","",IF(ISNUMBER(MATCH(CL320,$CL$6:CL319,0)),"",CJ320))</f>
        <v/>
      </c>
      <c r="CL320" s="181" t="str">
        <f t="shared" si="242"/>
        <v/>
      </c>
      <c r="CM320" s="175" t="str">
        <f t="shared" si="243"/>
        <v/>
      </c>
      <c r="CN320" s="175" t="str">
        <f t="shared" si="244"/>
        <v/>
      </c>
      <c r="CO320" s="175" t="str">
        <f t="shared" si="245"/>
        <v/>
      </c>
      <c r="CP320" s="59"/>
      <c r="CQ320" s="60"/>
      <c r="CR320" s="181" t="str">
        <f>IF(CS320="","",IF(ISNUMBER(MATCH(CS320,$CS$6:CS319,0)),"",CJ320))</f>
        <v/>
      </c>
      <c r="CS320" s="181" t="str">
        <f t="shared" si="223"/>
        <v/>
      </c>
      <c r="CT320" s="177" t="str">
        <f t="shared" si="246"/>
        <v/>
      </c>
      <c r="CU320" s="177" t="str">
        <f t="shared" si="247"/>
        <v/>
      </c>
      <c r="CV320" s="256" t="str">
        <f>IF(CW320="","",IF(ISNUMBER(MATCH(CW320,$CW$6:CW319,0)),"",CJ320))</f>
        <v/>
      </c>
      <c r="CW320" s="181" t="str">
        <f t="shared" si="224"/>
        <v/>
      </c>
      <c r="CX320" s="178" t="str">
        <f t="shared" si="248"/>
        <v/>
      </c>
      <c r="CY320" s="178" t="str">
        <f t="shared" si="249"/>
        <v/>
      </c>
      <c r="CZ320" s="184" t="str">
        <f t="shared" si="250"/>
        <v/>
      </c>
      <c r="DA320" s="68"/>
      <c r="DB320" s="69"/>
      <c r="DC320" s="181" t="str">
        <f>IF(DE320="","",IF(ISNUMBER(MATCH(DE320,$DE$6:DE319,0)),"",CJ320))</f>
        <v/>
      </c>
      <c r="DD320" s="181" t="str">
        <f t="shared" si="269"/>
        <v/>
      </c>
      <c r="DE320" s="181" t="str">
        <f t="shared" si="269"/>
        <v/>
      </c>
      <c r="DF320" s="177" t="str">
        <f t="shared" si="251"/>
        <v/>
      </c>
      <c r="DG320" s="185" t="str">
        <f t="shared" si="252"/>
        <v/>
      </c>
      <c r="DH320" s="77"/>
      <c r="DI320" s="69"/>
      <c r="DJ320" s="181" t="str">
        <f>IF(DL320="","",IF(ISNUMBER(MATCH(DL320,$DL$6:DL319,0)),"",CJ320))</f>
        <v/>
      </c>
      <c r="DK320" s="181" t="str">
        <f t="shared" si="270"/>
        <v/>
      </c>
      <c r="DL320" s="181" t="str">
        <f t="shared" si="270"/>
        <v/>
      </c>
      <c r="DM320" s="177" t="str">
        <f t="shared" si="253"/>
        <v/>
      </c>
      <c r="DN320" s="177" t="str">
        <f t="shared" si="254"/>
        <v/>
      </c>
      <c r="DO320" s="181" t="str">
        <f t="shared" si="225"/>
        <v/>
      </c>
      <c r="DP320" s="51"/>
      <c r="DQ320" s="51"/>
      <c r="DR320" s="51"/>
      <c r="EA320" s="227">
        <f t="shared" si="255"/>
        <v>0</v>
      </c>
      <c r="EB320" s="227">
        <f t="shared" si="226"/>
        <v>1</v>
      </c>
      <c r="EC320" s="227">
        <f t="shared" si="256"/>
        <v>1900</v>
      </c>
      <c r="EE320" s="227" t="str">
        <f t="shared" si="257"/>
        <v/>
      </c>
      <c r="EF320" s="227" t="str">
        <f t="shared" si="227"/>
        <v/>
      </c>
      <c r="EG320" s="227" t="str">
        <f t="shared" si="258"/>
        <v/>
      </c>
      <c r="EI320" s="227" t="str">
        <f t="shared" si="259"/>
        <v/>
      </c>
      <c r="EJ320" s="227" t="str">
        <f t="shared" si="228"/>
        <v/>
      </c>
      <c r="EK320" s="227" t="str">
        <f t="shared" si="260"/>
        <v/>
      </c>
      <c r="EM320" s="227" t="str">
        <f t="shared" si="261"/>
        <v/>
      </c>
      <c r="EN320" s="227" t="str">
        <f t="shared" si="229"/>
        <v/>
      </c>
      <c r="EO320" s="227" t="str">
        <f t="shared" si="262"/>
        <v/>
      </c>
      <c r="EQ320" s="227" t="str">
        <f t="shared" si="263"/>
        <v/>
      </c>
      <c r="ER320" s="227" t="str">
        <f t="shared" si="230"/>
        <v/>
      </c>
      <c r="ES320" s="227" t="str">
        <f t="shared" si="264"/>
        <v/>
      </c>
    </row>
    <row r="321" spans="7:149" x14ac:dyDescent="0.25">
      <c r="G321" s="52"/>
      <c r="H321" s="52"/>
      <c r="I321" s="224" t="str">
        <f t="shared" si="231"/>
        <v/>
      </c>
      <c r="J321" s="224" t="str">
        <f t="shared" si="232"/>
        <v/>
      </c>
      <c r="K321" s="52"/>
      <c r="L321" s="224" t="str">
        <f>IF(P321="","",IF(ISNUMBER(MATCH(P321,$P$6:P320,0)),"",Y321))</f>
        <v/>
      </c>
      <c r="M321" s="224" t="str">
        <f>IF(Q321="","",IF(ISNUMBER(MATCH(Q321,$Q$6:Q320,0)),"",Y321))</f>
        <v/>
      </c>
      <c r="N321" s="224" t="str">
        <f>IF(R321="","",IF(ISNUMBER(MATCH(R321,$R$6:R320,0)),"",Y321))</f>
        <v/>
      </c>
      <c r="O321" s="224" t="str">
        <f>IF(S321="","",IF(ISNUMBER(MATCH(S321,$S$6:S320,0)),"",Y321))</f>
        <v/>
      </c>
      <c r="P321" s="224" t="str">
        <f t="shared" si="233"/>
        <v/>
      </c>
      <c r="Q321" s="224" t="str">
        <f t="shared" si="234"/>
        <v/>
      </c>
      <c r="R321" s="224" t="str">
        <f t="shared" si="235"/>
        <v/>
      </c>
      <c r="S321" s="224" t="str">
        <f t="shared" si="236"/>
        <v/>
      </c>
      <c r="T321" s="175" t="str">
        <f t="shared" si="237"/>
        <v/>
      </c>
      <c r="U321" s="175" t="str">
        <f t="shared" si="238"/>
        <v/>
      </c>
      <c r="V321" s="175" t="str">
        <f t="shared" si="239"/>
        <v/>
      </c>
      <c r="W321" s="175" t="str">
        <f t="shared" si="240"/>
        <v/>
      </c>
      <c r="X321" s="52"/>
      <c r="Y321" s="248"/>
      <c r="Z321" s="186"/>
      <c r="AA321" s="187"/>
      <c r="AB321" s="187"/>
      <c r="AC321" s="187"/>
      <c r="AD321" s="187"/>
      <c r="AE321" s="187"/>
      <c r="AF321" s="187"/>
      <c r="AG321" s="187"/>
      <c r="AH321" s="187"/>
      <c r="AI321" s="187"/>
      <c r="AJ321" s="187"/>
      <c r="AK321" s="187"/>
      <c r="AL321" s="187"/>
      <c r="AM321" s="187"/>
      <c r="AN321" s="187"/>
      <c r="AO321" s="187"/>
      <c r="AP321" s="187"/>
      <c r="AQ321" s="187"/>
      <c r="AR321" s="187"/>
      <c r="AS321" s="187"/>
      <c r="AT321" s="187"/>
      <c r="AU321" s="187"/>
      <c r="AV321" s="187"/>
      <c r="AW321" s="187"/>
      <c r="AX321" s="187"/>
      <c r="AY321" s="187"/>
      <c r="AZ321" s="187"/>
      <c r="BA321" s="187"/>
      <c r="BB321" s="187"/>
      <c r="BC321" s="187"/>
      <c r="BD321" s="187"/>
      <c r="BE321" s="187"/>
      <c r="BF321" s="187"/>
      <c r="BG321" s="187"/>
      <c r="BH321" s="187"/>
      <c r="BI321" s="187"/>
      <c r="BJ321" s="187"/>
      <c r="BK321" s="187"/>
      <c r="BL321" s="187"/>
      <c r="BM321" s="187"/>
      <c r="BN321" s="187"/>
      <c r="BO321" s="187"/>
      <c r="BP321" s="187"/>
      <c r="BQ321" s="187"/>
      <c r="BR321" s="187"/>
      <c r="BS321" s="187"/>
      <c r="BT321" s="187"/>
      <c r="BU321" s="187"/>
      <c r="BV321" s="187"/>
      <c r="BW321" s="187"/>
      <c r="BX321" s="187"/>
      <c r="BY321" s="227"/>
      <c r="BZ321" s="227"/>
      <c r="CA321" s="227"/>
      <c r="CB321" s="227"/>
      <c r="CC321" s="227"/>
      <c r="CD321" s="224"/>
      <c r="CE321" s="224"/>
      <c r="CF321" s="224"/>
      <c r="CG321" s="224"/>
      <c r="CH321" s="224"/>
      <c r="CJ321" s="252" t="str">
        <f t="shared" si="241"/>
        <v/>
      </c>
      <c r="CK321" s="253" t="str">
        <f>IF(CL321="","",IF(ISNUMBER(MATCH(CL321,$CL$6:CL320,0)),"",CJ321))</f>
        <v/>
      </c>
      <c r="CL321" s="181" t="str">
        <f t="shared" si="242"/>
        <v/>
      </c>
      <c r="CM321" s="175" t="str">
        <f t="shared" si="243"/>
        <v/>
      </c>
      <c r="CN321" s="175" t="str">
        <f t="shared" si="244"/>
        <v/>
      </c>
      <c r="CO321" s="175" t="str">
        <f t="shared" si="245"/>
        <v/>
      </c>
      <c r="CP321" s="59"/>
      <c r="CQ321" s="60"/>
      <c r="CR321" s="181" t="str">
        <f>IF(CS321="","",IF(ISNUMBER(MATCH(CS321,$CS$6:CS320,0)),"",CJ321))</f>
        <v/>
      </c>
      <c r="CS321" s="181" t="str">
        <f t="shared" si="223"/>
        <v/>
      </c>
      <c r="CT321" s="177" t="str">
        <f t="shared" si="246"/>
        <v/>
      </c>
      <c r="CU321" s="177" t="str">
        <f t="shared" si="247"/>
        <v/>
      </c>
      <c r="CV321" s="256" t="str">
        <f>IF(CW321="","",IF(ISNUMBER(MATCH(CW321,$CW$6:CW320,0)),"",CJ321))</f>
        <v/>
      </c>
      <c r="CW321" s="181" t="str">
        <f t="shared" si="224"/>
        <v/>
      </c>
      <c r="CX321" s="178" t="str">
        <f t="shared" si="248"/>
        <v/>
      </c>
      <c r="CY321" s="178" t="str">
        <f t="shared" si="249"/>
        <v/>
      </c>
      <c r="CZ321" s="184" t="str">
        <f t="shared" si="250"/>
        <v/>
      </c>
      <c r="DA321" s="68"/>
      <c r="DB321" s="69"/>
      <c r="DC321" s="181" t="str">
        <f>IF(DE321="","",IF(ISNUMBER(MATCH(DE321,$DE$6:DE320,0)),"",CJ321))</f>
        <v/>
      </c>
      <c r="DD321" s="181" t="str">
        <f t="shared" si="269"/>
        <v/>
      </c>
      <c r="DE321" s="181" t="str">
        <f t="shared" si="269"/>
        <v/>
      </c>
      <c r="DF321" s="177" t="str">
        <f t="shared" si="251"/>
        <v/>
      </c>
      <c r="DG321" s="185" t="str">
        <f t="shared" si="252"/>
        <v/>
      </c>
      <c r="DH321" s="77"/>
      <c r="DI321" s="69"/>
      <c r="DJ321" s="181" t="str">
        <f>IF(DL321="","",IF(ISNUMBER(MATCH(DL321,$DL$6:DL320,0)),"",CJ321))</f>
        <v/>
      </c>
      <c r="DK321" s="181" t="str">
        <f t="shared" si="270"/>
        <v/>
      </c>
      <c r="DL321" s="181" t="str">
        <f t="shared" si="270"/>
        <v/>
      </c>
      <c r="DM321" s="177" t="str">
        <f t="shared" si="253"/>
        <v/>
      </c>
      <c r="DN321" s="177" t="str">
        <f t="shared" si="254"/>
        <v/>
      </c>
      <c r="DO321" s="181" t="str">
        <f t="shared" si="225"/>
        <v/>
      </c>
      <c r="DP321" s="51"/>
      <c r="DQ321" s="51"/>
      <c r="DR321" s="51"/>
      <c r="EA321" s="227">
        <f t="shared" si="255"/>
        <v>0</v>
      </c>
      <c r="EB321" s="227">
        <f t="shared" si="226"/>
        <v>1</v>
      </c>
      <c r="EC321" s="227">
        <f t="shared" si="256"/>
        <v>1900</v>
      </c>
      <c r="EE321" s="227" t="str">
        <f t="shared" si="257"/>
        <v/>
      </c>
      <c r="EF321" s="227" t="str">
        <f t="shared" si="227"/>
        <v/>
      </c>
      <c r="EG321" s="227" t="str">
        <f t="shared" si="258"/>
        <v/>
      </c>
      <c r="EI321" s="227" t="str">
        <f t="shared" si="259"/>
        <v/>
      </c>
      <c r="EJ321" s="227" t="str">
        <f t="shared" si="228"/>
        <v/>
      </c>
      <c r="EK321" s="227" t="str">
        <f t="shared" si="260"/>
        <v/>
      </c>
      <c r="EM321" s="227" t="str">
        <f t="shared" si="261"/>
        <v/>
      </c>
      <c r="EN321" s="227" t="str">
        <f t="shared" si="229"/>
        <v/>
      </c>
      <c r="EO321" s="227" t="str">
        <f t="shared" si="262"/>
        <v/>
      </c>
      <c r="EQ321" s="227" t="str">
        <f t="shared" si="263"/>
        <v/>
      </c>
      <c r="ER321" s="227" t="str">
        <f t="shared" si="230"/>
        <v/>
      </c>
      <c r="ES321" s="227" t="str">
        <f t="shared" si="264"/>
        <v/>
      </c>
    </row>
    <row r="322" spans="7:149" x14ac:dyDescent="0.25">
      <c r="G322" s="52"/>
      <c r="H322" s="52"/>
      <c r="I322" s="224" t="str">
        <f t="shared" si="231"/>
        <v/>
      </c>
      <c r="J322" s="224" t="str">
        <f t="shared" si="232"/>
        <v/>
      </c>
      <c r="K322" s="52"/>
      <c r="L322" s="224" t="str">
        <f>IF(P322="","",IF(ISNUMBER(MATCH(P322,$P$6:P321,0)),"",Y322))</f>
        <v/>
      </c>
      <c r="M322" s="224" t="str">
        <f>IF(Q322="","",IF(ISNUMBER(MATCH(Q322,$Q$6:Q321,0)),"",Y322))</f>
        <v/>
      </c>
      <c r="N322" s="224" t="str">
        <f>IF(R322="","",IF(ISNUMBER(MATCH(R322,$R$6:R321,0)),"",Y322))</f>
        <v/>
      </c>
      <c r="O322" s="224" t="str">
        <f>IF(S322="","",IF(ISNUMBER(MATCH(S322,$S$6:S321,0)),"",Y322))</f>
        <v/>
      </c>
      <c r="P322" s="224" t="str">
        <f t="shared" si="233"/>
        <v/>
      </c>
      <c r="Q322" s="224" t="str">
        <f t="shared" si="234"/>
        <v/>
      </c>
      <c r="R322" s="224" t="str">
        <f t="shared" si="235"/>
        <v/>
      </c>
      <c r="S322" s="224" t="str">
        <f t="shared" si="236"/>
        <v/>
      </c>
      <c r="T322" s="175" t="str">
        <f t="shared" si="237"/>
        <v/>
      </c>
      <c r="U322" s="175" t="str">
        <f t="shared" si="238"/>
        <v/>
      </c>
      <c r="V322" s="175" t="str">
        <f t="shared" si="239"/>
        <v/>
      </c>
      <c r="W322" s="175" t="str">
        <f t="shared" si="240"/>
        <v/>
      </c>
      <c r="X322" s="52"/>
      <c r="Y322" s="248"/>
      <c r="Z322" s="186"/>
      <c r="AA322" s="187"/>
      <c r="AB322" s="187"/>
      <c r="AC322" s="187"/>
      <c r="AD322" s="187"/>
      <c r="AE322" s="187"/>
      <c r="AF322" s="187"/>
      <c r="AG322" s="187"/>
      <c r="AH322" s="187"/>
      <c r="AI322" s="187"/>
      <c r="AJ322" s="187"/>
      <c r="AK322" s="187"/>
      <c r="AL322" s="187"/>
      <c r="AM322" s="187"/>
      <c r="AN322" s="187"/>
      <c r="AO322" s="187"/>
      <c r="AP322" s="187"/>
      <c r="AQ322" s="187"/>
      <c r="AR322" s="187"/>
      <c r="AS322" s="187"/>
      <c r="AT322" s="187"/>
      <c r="AU322" s="187"/>
      <c r="AV322" s="187"/>
      <c r="AW322" s="187"/>
      <c r="AX322" s="187"/>
      <c r="AY322" s="187"/>
      <c r="AZ322" s="187"/>
      <c r="BA322" s="187"/>
      <c r="BB322" s="187"/>
      <c r="BC322" s="187"/>
      <c r="BD322" s="187"/>
      <c r="BE322" s="187"/>
      <c r="BF322" s="187"/>
      <c r="BG322" s="187"/>
      <c r="BH322" s="187"/>
      <c r="BI322" s="187"/>
      <c r="BJ322" s="187"/>
      <c r="BK322" s="187"/>
      <c r="BL322" s="187"/>
      <c r="BM322" s="187"/>
      <c r="BN322" s="187"/>
      <c r="BO322" s="187"/>
      <c r="BP322" s="187"/>
      <c r="BQ322" s="187"/>
      <c r="BR322" s="187"/>
      <c r="BS322" s="187"/>
      <c r="BT322" s="187"/>
      <c r="BU322" s="187"/>
      <c r="BV322" s="187"/>
      <c r="BW322" s="187"/>
      <c r="BX322" s="187"/>
      <c r="BY322" s="227"/>
      <c r="BZ322" s="227"/>
      <c r="CA322" s="227"/>
      <c r="CB322" s="227"/>
      <c r="CC322" s="227"/>
      <c r="CD322" s="224"/>
      <c r="CE322" s="224"/>
      <c r="CF322" s="224"/>
      <c r="CG322" s="224"/>
      <c r="CH322" s="224"/>
      <c r="CJ322" s="252" t="str">
        <f t="shared" si="241"/>
        <v/>
      </c>
      <c r="CK322" s="253" t="str">
        <f>IF(CL322="","",IF(ISNUMBER(MATCH(CL322,$CL$6:CL321,0)),"",CJ322))</f>
        <v/>
      </c>
      <c r="CL322" s="181" t="str">
        <f t="shared" si="242"/>
        <v/>
      </c>
      <c r="CM322" s="175" t="str">
        <f t="shared" si="243"/>
        <v/>
      </c>
      <c r="CN322" s="175" t="str">
        <f t="shared" si="244"/>
        <v/>
      </c>
      <c r="CO322" s="175" t="str">
        <f t="shared" si="245"/>
        <v/>
      </c>
      <c r="CP322" s="59"/>
      <c r="CQ322" s="60"/>
      <c r="CR322" s="181" t="str">
        <f>IF(CS322="","",IF(ISNUMBER(MATCH(CS322,$CS$6:CS321,0)),"",CJ322))</f>
        <v/>
      </c>
      <c r="CS322" s="181" t="str">
        <f t="shared" si="223"/>
        <v/>
      </c>
      <c r="CT322" s="177" t="str">
        <f t="shared" si="246"/>
        <v/>
      </c>
      <c r="CU322" s="177" t="str">
        <f t="shared" si="247"/>
        <v/>
      </c>
      <c r="CV322" s="256" t="str">
        <f>IF(CW322="","",IF(ISNUMBER(MATCH(CW322,$CW$6:CW321,0)),"",CJ322))</f>
        <v/>
      </c>
      <c r="CW322" s="181" t="str">
        <f t="shared" si="224"/>
        <v/>
      </c>
      <c r="CX322" s="178" t="str">
        <f t="shared" si="248"/>
        <v/>
      </c>
      <c r="CY322" s="178" t="str">
        <f t="shared" si="249"/>
        <v/>
      </c>
      <c r="CZ322" s="184" t="str">
        <f t="shared" si="250"/>
        <v/>
      </c>
      <c r="DA322" s="68"/>
      <c r="DB322" s="69"/>
      <c r="DC322" s="181" t="str">
        <f>IF(DE322="","",IF(ISNUMBER(MATCH(DE322,$DE$6:DE321,0)),"",CJ322))</f>
        <v/>
      </c>
      <c r="DD322" s="181" t="str">
        <f t="shared" si="269"/>
        <v/>
      </c>
      <c r="DE322" s="181" t="str">
        <f t="shared" si="269"/>
        <v/>
      </c>
      <c r="DF322" s="177" t="str">
        <f t="shared" si="251"/>
        <v/>
      </c>
      <c r="DG322" s="185" t="str">
        <f t="shared" si="252"/>
        <v/>
      </c>
      <c r="DH322" s="77"/>
      <c r="DI322" s="69"/>
      <c r="DJ322" s="181" t="str">
        <f>IF(DL322="","",IF(ISNUMBER(MATCH(DL322,$DL$6:DL321,0)),"",CJ322))</f>
        <v/>
      </c>
      <c r="DK322" s="181" t="str">
        <f t="shared" si="270"/>
        <v/>
      </c>
      <c r="DL322" s="181" t="str">
        <f t="shared" si="270"/>
        <v/>
      </c>
      <c r="DM322" s="177" t="str">
        <f t="shared" si="253"/>
        <v/>
      </c>
      <c r="DN322" s="177" t="str">
        <f t="shared" si="254"/>
        <v/>
      </c>
      <c r="DO322" s="181" t="str">
        <f t="shared" si="225"/>
        <v/>
      </c>
      <c r="DP322" s="51"/>
      <c r="DQ322" s="51"/>
      <c r="DR322" s="51"/>
      <c r="EA322" s="227">
        <f t="shared" si="255"/>
        <v>0</v>
      </c>
      <c r="EB322" s="227">
        <f t="shared" si="226"/>
        <v>1</v>
      </c>
      <c r="EC322" s="227">
        <f t="shared" si="256"/>
        <v>1900</v>
      </c>
      <c r="EE322" s="227" t="str">
        <f t="shared" si="257"/>
        <v/>
      </c>
      <c r="EF322" s="227" t="str">
        <f t="shared" si="227"/>
        <v/>
      </c>
      <c r="EG322" s="227" t="str">
        <f t="shared" si="258"/>
        <v/>
      </c>
      <c r="EI322" s="227" t="str">
        <f t="shared" si="259"/>
        <v/>
      </c>
      <c r="EJ322" s="227" t="str">
        <f t="shared" si="228"/>
        <v/>
      </c>
      <c r="EK322" s="227" t="str">
        <f t="shared" si="260"/>
        <v/>
      </c>
      <c r="EM322" s="227" t="str">
        <f t="shared" si="261"/>
        <v/>
      </c>
      <c r="EN322" s="227" t="str">
        <f t="shared" si="229"/>
        <v/>
      </c>
      <c r="EO322" s="227" t="str">
        <f t="shared" si="262"/>
        <v/>
      </c>
      <c r="EQ322" s="227" t="str">
        <f t="shared" si="263"/>
        <v/>
      </c>
      <c r="ER322" s="227" t="str">
        <f t="shared" si="230"/>
        <v/>
      </c>
      <c r="ES322" s="227" t="str">
        <f t="shared" si="264"/>
        <v/>
      </c>
    </row>
    <row r="323" spans="7:149" x14ac:dyDescent="0.25">
      <c r="G323" s="52"/>
      <c r="H323" s="52"/>
      <c r="I323" s="224" t="str">
        <f t="shared" si="231"/>
        <v/>
      </c>
      <c r="J323" s="224" t="str">
        <f t="shared" si="232"/>
        <v/>
      </c>
      <c r="K323" s="52"/>
      <c r="L323" s="224" t="str">
        <f>IF(P323="","",IF(ISNUMBER(MATCH(P323,$P$6:P322,0)),"",Y323))</f>
        <v/>
      </c>
      <c r="M323" s="224" t="str">
        <f>IF(Q323="","",IF(ISNUMBER(MATCH(Q323,$Q$6:Q322,0)),"",Y323))</f>
        <v/>
      </c>
      <c r="N323" s="224" t="str">
        <f>IF(R323="","",IF(ISNUMBER(MATCH(R323,$R$6:R322,0)),"",Y323))</f>
        <v/>
      </c>
      <c r="O323" s="224" t="str">
        <f>IF(S323="","",IF(ISNUMBER(MATCH(S323,$S$6:S322,0)),"",Y323))</f>
        <v/>
      </c>
      <c r="P323" s="224" t="str">
        <f t="shared" si="233"/>
        <v/>
      </c>
      <c r="Q323" s="224" t="str">
        <f t="shared" si="234"/>
        <v/>
      </c>
      <c r="R323" s="224" t="str">
        <f t="shared" si="235"/>
        <v/>
      </c>
      <c r="S323" s="224" t="str">
        <f t="shared" si="236"/>
        <v/>
      </c>
      <c r="T323" s="175" t="str">
        <f t="shared" si="237"/>
        <v/>
      </c>
      <c r="U323" s="175" t="str">
        <f t="shared" si="238"/>
        <v/>
      </c>
      <c r="V323" s="175" t="str">
        <f t="shared" si="239"/>
        <v/>
      </c>
      <c r="W323" s="175" t="str">
        <f t="shared" si="240"/>
        <v/>
      </c>
      <c r="X323" s="52"/>
      <c r="Y323" s="248"/>
      <c r="Z323" s="186"/>
      <c r="AA323" s="187"/>
      <c r="AB323" s="187"/>
      <c r="AC323" s="187"/>
      <c r="AD323" s="187"/>
      <c r="AE323" s="187"/>
      <c r="AF323" s="187"/>
      <c r="AG323" s="187"/>
      <c r="AH323" s="187"/>
      <c r="AI323" s="187"/>
      <c r="AJ323" s="187"/>
      <c r="AK323" s="187"/>
      <c r="AL323" s="187"/>
      <c r="AM323" s="187"/>
      <c r="AN323" s="187"/>
      <c r="AO323" s="187"/>
      <c r="AP323" s="187"/>
      <c r="AQ323" s="187"/>
      <c r="AR323" s="187"/>
      <c r="AS323" s="187"/>
      <c r="AT323" s="187"/>
      <c r="AU323" s="187"/>
      <c r="AV323" s="187"/>
      <c r="AW323" s="187"/>
      <c r="AX323" s="187"/>
      <c r="AY323" s="187"/>
      <c r="AZ323" s="187"/>
      <c r="BA323" s="187"/>
      <c r="BB323" s="187"/>
      <c r="BC323" s="187"/>
      <c r="BD323" s="187"/>
      <c r="BE323" s="187"/>
      <c r="BF323" s="187"/>
      <c r="BG323" s="187"/>
      <c r="BH323" s="187"/>
      <c r="BI323" s="187"/>
      <c r="BJ323" s="187"/>
      <c r="BK323" s="187"/>
      <c r="BL323" s="187"/>
      <c r="BM323" s="187"/>
      <c r="BN323" s="187"/>
      <c r="BO323" s="187"/>
      <c r="BP323" s="187"/>
      <c r="BQ323" s="187"/>
      <c r="BR323" s="187"/>
      <c r="BS323" s="187"/>
      <c r="BT323" s="187"/>
      <c r="BU323" s="187"/>
      <c r="BV323" s="187"/>
      <c r="BW323" s="187"/>
      <c r="BX323" s="187"/>
      <c r="BY323" s="227"/>
      <c r="BZ323" s="227"/>
      <c r="CA323" s="227"/>
      <c r="CB323" s="227"/>
      <c r="CC323" s="227"/>
      <c r="CD323" s="224"/>
      <c r="CE323" s="224"/>
      <c r="CF323" s="224"/>
      <c r="CG323" s="224"/>
      <c r="CH323" s="224"/>
      <c r="CJ323" s="252" t="str">
        <f t="shared" si="241"/>
        <v/>
      </c>
      <c r="CK323" s="253" t="str">
        <f>IF(CL323="","",IF(ISNUMBER(MATCH(CL323,$CL$6:CL322,0)),"",CJ323))</f>
        <v/>
      </c>
      <c r="CL323" s="181" t="str">
        <f t="shared" si="242"/>
        <v/>
      </c>
      <c r="CM323" s="175" t="str">
        <f t="shared" si="243"/>
        <v/>
      </c>
      <c r="CN323" s="175" t="str">
        <f t="shared" si="244"/>
        <v/>
      </c>
      <c r="CO323" s="175" t="str">
        <f t="shared" si="245"/>
        <v/>
      </c>
      <c r="CP323" s="59"/>
      <c r="CQ323" s="60"/>
      <c r="CR323" s="181" t="str">
        <f>IF(CS323="","",IF(ISNUMBER(MATCH(CS323,$CS$6:CS322,0)),"",CJ323))</f>
        <v/>
      </c>
      <c r="CS323" s="181" t="str">
        <f t="shared" si="223"/>
        <v/>
      </c>
      <c r="CT323" s="177" t="str">
        <f t="shared" si="246"/>
        <v/>
      </c>
      <c r="CU323" s="177" t="str">
        <f t="shared" si="247"/>
        <v/>
      </c>
      <c r="CV323" s="256" t="str">
        <f>IF(CW323="","",IF(ISNUMBER(MATCH(CW323,$CW$6:CW322,0)),"",CJ323))</f>
        <v/>
      </c>
      <c r="CW323" s="181" t="str">
        <f t="shared" si="224"/>
        <v/>
      </c>
      <c r="CX323" s="178" t="str">
        <f t="shared" si="248"/>
        <v/>
      </c>
      <c r="CY323" s="178" t="str">
        <f t="shared" si="249"/>
        <v/>
      </c>
      <c r="CZ323" s="184" t="str">
        <f t="shared" si="250"/>
        <v/>
      </c>
      <c r="DA323" s="68"/>
      <c r="DB323" s="69"/>
      <c r="DC323" s="181" t="str">
        <f>IF(DE323="","",IF(ISNUMBER(MATCH(DE323,$DE$6:DE322,0)),"",CJ323))</f>
        <v/>
      </c>
      <c r="DD323" s="181" t="str">
        <f t="shared" si="269"/>
        <v/>
      </c>
      <c r="DE323" s="181" t="str">
        <f t="shared" si="269"/>
        <v/>
      </c>
      <c r="DF323" s="177" t="str">
        <f t="shared" si="251"/>
        <v/>
      </c>
      <c r="DG323" s="185" t="str">
        <f t="shared" si="252"/>
        <v/>
      </c>
      <c r="DH323" s="77"/>
      <c r="DI323" s="69"/>
      <c r="DJ323" s="181" t="str">
        <f>IF(DL323="","",IF(ISNUMBER(MATCH(DL323,$DL$6:DL322,0)),"",CJ323))</f>
        <v/>
      </c>
      <c r="DK323" s="181" t="str">
        <f t="shared" si="270"/>
        <v/>
      </c>
      <c r="DL323" s="181" t="str">
        <f t="shared" si="270"/>
        <v/>
      </c>
      <c r="DM323" s="177" t="str">
        <f t="shared" si="253"/>
        <v/>
      </c>
      <c r="DN323" s="177" t="str">
        <f t="shared" si="254"/>
        <v/>
      </c>
      <c r="DO323" s="181" t="str">
        <f t="shared" si="225"/>
        <v/>
      </c>
      <c r="DP323" s="51"/>
      <c r="DQ323" s="51"/>
      <c r="DR323" s="51"/>
      <c r="EA323" s="227">
        <f t="shared" si="255"/>
        <v>0</v>
      </c>
      <c r="EB323" s="227">
        <f t="shared" si="226"/>
        <v>1</v>
      </c>
      <c r="EC323" s="227">
        <f t="shared" si="256"/>
        <v>1900</v>
      </c>
      <c r="EE323" s="227" t="str">
        <f t="shared" si="257"/>
        <v/>
      </c>
      <c r="EF323" s="227" t="str">
        <f t="shared" si="227"/>
        <v/>
      </c>
      <c r="EG323" s="227" t="str">
        <f t="shared" si="258"/>
        <v/>
      </c>
      <c r="EI323" s="227" t="str">
        <f t="shared" si="259"/>
        <v/>
      </c>
      <c r="EJ323" s="227" t="str">
        <f t="shared" si="228"/>
        <v/>
      </c>
      <c r="EK323" s="227" t="str">
        <f t="shared" si="260"/>
        <v/>
      </c>
      <c r="EM323" s="227" t="str">
        <f t="shared" si="261"/>
        <v/>
      </c>
      <c r="EN323" s="227" t="str">
        <f t="shared" si="229"/>
        <v/>
      </c>
      <c r="EO323" s="227" t="str">
        <f t="shared" si="262"/>
        <v/>
      </c>
      <c r="EQ323" s="227" t="str">
        <f t="shared" si="263"/>
        <v/>
      </c>
      <c r="ER323" s="227" t="str">
        <f t="shared" si="230"/>
        <v/>
      </c>
      <c r="ES323" s="227" t="str">
        <f t="shared" si="264"/>
        <v/>
      </c>
    </row>
    <row r="324" spans="7:149" x14ac:dyDescent="0.25">
      <c r="G324" s="52"/>
      <c r="H324" s="52"/>
      <c r="I324" s="224" t="str">
        <f t="shared" si="231"/>
        <v/>
      </c>
      <c r="J324" s="224" t="str">
        <f t="shared" si="232"/>
        <v/>
      </c>
      <c r="K324" s="52"/>
      <c r="L324" s="224" t="str">
        <f>IF(P324="","",IF(ISNUMBER(MATCH(P324,$P$6:P323,0)),"",Y324))</f>
        <v/>
      </c>
      <c r="M324" s="224" t="str">
        <f>IF(Q324="","",IF(ISNUMBER(MATCH(Q324,$Q$6:Q323,0)),"",Y324))</f>
        <v/>
      </c>
      <c r="N324" s="224" t="str">
        <f>IF(R324="","",IF(ISNUMBER(MATCH(R324,$R$6:R323,0)),"",Y324))</f>
        <v/>
      </c>
      <c r="O324" s="224" t="str">
        <f>IF(S324="","",IF(ISNUMBER(MATCH(S324,$S$6:S323,0)),"",Y324))</f>
        <v/>
      </c>
      <c r="P324" s="224" t="str">
        <f t="shared" si="233"/>
        <v/>
      </c>
      <c r="Q324" s="224" t="str">
        <f t="shared" si="234"/>
        <v/>
      </c>
      <c r="R324" s="224" t="str">
        <f t="shared" si="235"/>
        <v/>
      </c>
      <c r="S324" s="224" t="str">
        <f t="shared" si="236"/>
        <v/>
      </c>
      <c r="T324" s="175" t="str">
        <f t="shared" si="237"/>
        <v/>
      </c>
      <c r="U324" s="175" t="str">
        <f t="shared" si="238"/>
        <v/>
      </c>
      <c r="V324" s="175" t="str">
        <f t="shared" si="239"/>
        <v/>
      </c>
      <c r="W324" s="175" t="str">
        <f t="shared" si="240"/>
        <v/>
      </c>
      <c r="X324" s="52"/>
      <c r="Y324" s="248"/>
      <c r="Z324" s="186"/>
      <c r="AA324" s="187"/>
      <c r="AB324" s="187"/>
      <c r="AC324" s="187"/>
      <c r="AD324" s="187"/>
      <c r="AE324" s="187"/>
      <c r="AF324" s="187"/>
      <c r="AG324" s="187"/>
      <c r="AH324" s="187"/>
      <c r="AI324" s="187"/>
      <c r="AJ324" s="187"/>
      <c r="AK324" s="187"/>
      <c r="AL324" s="187"/>
      <c r="AM324" s="187"/>
      <c r="AN324" s="187"/>
      <c r="AO324" s="187"/>
      <c r="AP324" s="187"/>
      <c r="AQ324" s="187"/>
      <c r="AR324" s="187"/>
      <c r="AS324" s="187"/>
      <c r="AT324" s="187"/>
      <c r="AU324" s="187"/>
      <c r="AV324" s="187"/>
      <c r="AW324" s="187"/>
      <c r="AX324" s="187"/>
      <c r="AY324" s="187"/>
      <c r="AZ324" s="187"/>
      <c r="BA324" s="187"/>
      <c r="BB324" s="187"/>
      <c r="BC324" s="187"/>
      <c r="BD324" s="187"/>
      <c r="BE324" s="187"/>
      <c r="BF324" s="187"/>
      <c r="BG324" s="187"/>
      <c r="BH324" s="187"/>
      <c r="BI324" s="187"/>
      <c r="BJ324" s="187"/>
      <c r="BK324" s="187"/>
      <c r="BL324" s="187"/>
      <c r="BM324" s="187"/>
      <c r="BN324" s="187"/>
      <c r="BO324" s="187"/>
      <c r="BP324" s="187"/>
      <c r="BQ324" s="187"/>
      <c r="BR324" s="187"/>
      <c r="BS324" s="187"/>
      <c r="BT324" s="187"/>
      <c r="BU324" s="187"/>
      <c r="BV324" s="187"/>
      <c r="BW324" s="187"/>
      <c r="BX324" s="187"/>
      <c r="BY324" s="227"/>
      <c r="BZ324" s="227"/>
      <c r="CA324" s="227"/>
      <c r="CB324" s="227"/>
      <c r="CC324" s="227"/>
      <c r="CD324" s="224"/>
      <c r="CE324" s="224"/>
      <c r="CF324" s="224"/>
      <c r="CG324" s="224"/>
      <c r="CH324" s="224"/>
      <c r="CJ324" s="252" t="str">
        <f t="shared" si="241"/>
        <v/>
      </c>
      <c r="CK324" s="253" t="str">
        <f>IF(CL324="","",IF(ISNUMBER(MATCH(CL324,$CL$6:CL323,0)),"",CJ324))</f>
        <v/>
      </c>
      <c r="CL324" s="181" t="str">
        <f t="shared" si="242"/>
        <v/>
      </c>
      <c r="CM324" s="175" t="str">
        <f t="shared" si="243"/>
        <v/>
      </c>
      <c r="CN324" s="175" t="str">
        <f t="shared" si="244"/>
        <v/>
      </c>
      <c r="CO324" s="175" t="str">
        <f t="shared" si="245"/>
        <v/>
      </c>
      <c r="CP324" s="59"/>
      <c r="CQ324" s="60"/>
      <c r="CR324" s="181" t="str">
        <f>IF(CS324="","",IF(ISNUMBER(MATCH(CS324,$CS$6:CS323,0)),"",CJ324))</f>
        <v/>
      </c>
      <c r="CS324" s="181" t="str">
        <f t="shared" si="223"/>
        <v/>
      </c>
      <c r="CT324" s="177" t="str">
        <f t="shared" si="246"/>
        <v/>
      </c>
      <c r="CU324" s="177" t="str">
        <f t="shared" si="247"/>
        <v/>
      </c>
      <c r="CV324" s="256" t="str">
        <f>IF(CW324="","",IF(ISNUMBER(MATCH(CW324,$CW$6:CW323,0)),"",CJ324))</f>
        <v/>
      </c>
      <c r="CW324" s="181" t="str">
        <f t="shared" si="224"/>
        <v/>
      </c>
      <c r="CX324" s="178" t="str">
        <f t="shared" si="248"/>
        <v/>
      </c>
      <c r="CY324" s="178" t="str">
        <f t="shared" si="249"/>
        <v/>
      </c>
      <c r="CZ324" s="184" t="str">
        <f t="shared" si="250"/>
        <v/>
      </c>
      <c r="DA324" s="68"/>
      <c r="DB324" s="69"/>
      <c r="DC324" s="181" t="str">
        <f>IF(DE324="","",IF(ISNUMBER(MATCH(DE324,$DE$6:DE323,0)),"",CJ324))</f>
        <v/>
      </c>
      <c r="DD324" s="181" t="str">
        <f t="shared" si="269"/>
        <v/>
      </c>
      <c r="DE324" s="181" t="str">
        <f t="shared" si="269"/>
        <v/>
      </c>
      <c r="DF324" s="177" t="str">
        <f t="shared" si="251"/>
        <v/>
      </c>
      <c r="DG324" s="185" t="str">
        <f t="shared" si="252"/>
        <v/>
      </c>
      <c r="DH324" s="77"/>
      <c r="DI324" s="69"/>
      <c r="DJ324" s="181" t="str">
        <f>IF(DL324="","",IF(ISNUMBER(MATCH(DL324,$DL$6:DL323,0)),"",CJ324))</f>
        <v/>
      </c>
      <c r="DK324" s="181" t="str">
        <f t="shared" si="270"/>
        <v/>
      </c>
      <c r="DL324" s="181" t="str">
        <f t="shared" si="270"/>
        <v/>
      </c>
      <c r="DM324" s="177" t="str">
        <f t="shared" si="253"/>
        <v/>
      </c>
      <c r="DN324" s="177" t="str">
        <f t="shared" si="254"/>
        <v/>
      </c>
      <c r="DO324" s="181" t="str">
        <f t="shared" si="225"/>
        <v/>
      </c>
      <c r="DP324" s="51"/>
      <c r="DQ324" s="51"/>
      <c r="DR324" s="51"/>
      <c r="EA324" s="227">
        <f t="shared" si="255"/>
        <v>0</v>
      </c>
      <c r="EB324" s="227">
        <f t="shared" si="226"/>
        <v>1</v>
      </c>
      <c r="EC324" s="227">
        <f t="shared" si="256"/>
        <v>1900</v>
      </c>
      <c r="EE324" s="227" t="str">
        <f t="shared" si="257"/>
        <v/>
      </c>
      <c r="EF324" s="227" t="str">
        <f t="shared" si="227"/>
        <v/>
      </c>
      <c r="EG324" s="227" t="str">
        <f t="shared" si="258"/>
        <v/>
      </c>
      <c r="EI324" s="227" t="str">
        <f t="shared" si="259"/>
        <v/>
      </c>
      <c r="EJ324" s="227" t="str">
        <f t="shared" si="228"/>
        <v/>
      </c>
      <c r="EK324" s="227" t="str">
        <f t="shared" si="260"/>
        <v/>
      </c>
      <c r="EM324" s="227" t="str">
        <f t="shared" si="261"/>
        <v/>
      </c>
      <c r="EN324" s="227" t="str">
        <f t="shared" si="229"/>
        <v/>
      </c>
      <c r="EO324" s="227" t="str">
        <f t="shared" si="262"/>
        <v/>
      </c>
      <c r="EQ324" s="227" t="str">
        <f t="shared" si="263"/>
        <v/>
      </c>
      <c r="ER324" s="227" t="str">
        <f t="shared" si="230"/>
        <v/>
      </c>
      <c r="ES324" s="227" t="str">
        <f t="shared" si="264"/>
        <v/>
      </c>
    </row>
    <row r="325" spans="7:149" x14ac:dyDescent="0.25">
      <c r="G325" s="52"/>
      <c r="H325" s="52"/>
      <c r="I325" s="224" t="str">
        <f t="shared" si="231"/>
        <v/>
      </c>
      <c r="J325" s="224" t="str">
        <f t="shared" si="232"/>
        <v/>
      </c>
      <c r="K325" s="52"/>
      <c r="L325" s="224" t="str">
        <f>IF(P325="","",IF(ISNUMBER(MATCH(P325,$P$6:P324,0)),"",Y325))</f>
        <v/>
      </c>
      <c r="M325" s="224" t="str">
        <f>IF(Q325="","",IF(ISNUMBER(MATCH(Q325,$Q$6:Q324,0)),"",Y325))</f>
        <v/>
      </c>
      <c r="N325" s="224" t="str">
        <f>IF(R325="","",IF(ISNUMBER(MATCH(R325,$R$6:R324,0)),"",Y325))</f>
        <v/>
      </c>
      <c r="O325" s="224" t="str">
        <f>IF(S325="","",IF(ISNUMBER(MATCH(S325,$S$6:S324,0)),"",Y325))</f>
        <v/>
      </c>
      <c r="P325" s="224" t="str">
        <f t="shared" si="233"/>
        <v/>
      </c>
      <c r="Q325" s="224" t="str">
        <f t="shared" si="234"/>
        <v/>
      </c>
      <c r="R325" s="224" t="str">
        <f t="shared" si="235"/>
        <v/>
      </c>
      <c r="S325" s="224" t="str">
        <f t="shared" si="236"/>
        <v/>
      </c>
      <c r="T325" s="175" t="str">
        <f t="shared" si="237"/>
        <v/>
      </c>
      <c r="U325" s="175" t="str">
        <f t="shared" si="238"/>
        <v/>
      </c>
      <c r="V325" s="175" t="str">
        <f t="shared" si="239"/>
        <v/>
      </c>
      <c r="W325" s="175" t="str">
        <f t="shared" si="240"/>
        <v/>
      </c>
      <c r="X325" s="52"/>
      <c r="Y325" s="248"/>
      <c r="Z325" s="186"/>
      <c r="AA325" s="187"/>
      <c r="AB325" s="187"/>
      <c r="AC325" s="187"/>
      <c r="AD325" s="187"/>
      <c r="AE325" s="187"/>
      <c r="AF325" s="187"/>
      <c r="AG325" s="187"/>
      <c r="AH325" s="187"/>
      <c r="AI325" s="187"/>
      <c r="AJ325" s="187"/>
      <c r="AK325" s="187"/>
      <c r="AL325" s="187"/>
      <c r="AM325" s="187"/>
      <c r="AN325" s="187"/>
      <c r="AO325" s="187"/>
      <c r="AP325" s="187"/>
      <c r="AQ325" s="187"/>
      <c r="AR325" s="187"/>
      <c r="AS325" s="187"/>
      <c r="AT325" s="187"/>
      <c r="AU325" s="187"/>
      <c r="AV325" s="187"/>
      <c r="AW325" s="187"/>
      <c r="AX325" s="187"/>
      <c r="AY325" s="187"/>
      <c r="AZ325" s="187"/>
      <c r="BA325" s="187"/>
      <c r="BB325" s="187"/>
      <c r="BC325" s="187"/>
      <c r="BD325" s="187"/>
      <c r="BE325" s="187"/>
      <c r="BF325" s="187"/>
      <c r="BG325" s="187"/>
      <c r="BH325" s="187"/>
      <c r="BI325" s="187"/>
      <c r="BJ325" s="187"/>
      <c r="BK325" s="187"/>
      <c r="BL325" s="187"/>
      <c r="BM325" s="187"/>
      <c r="BN325" s="187"/>
      <c r="BO325" s="187"/>
      <c r="BP325" s="187"/>
      <c r="BQ325" s="187"/>
      <c r="BR325" s="187"/>
      <c r="BS325" s="187"/>
      <c r="BT325" s="187"/>
      <c r="BU325" s="187"/>
      <c r="BV325" s="187"/>
      <c r="BW325" s="187"/>
      <c r="BX325" s="187"/>
      <c r="BY325" s="227"/>
      <c r="BZ325" s="227"/>
      <c r="CA325" s="227"/>
      <c r="CB325" s="227"/>
      <c r="CC325" s="227"/>
      <c r="CD325" s="224"/>
      <c r="CE325" s="224"/>
      <c r="CF325" s="224"/>
      <c r="CG325" s="224"/>
      <c r="CH325" s="224"/>
      <c r="CJ325" s="252" t="str">
        <f t="shared" si="241"/>
        <v/>
      </c>
      <c r="CK325" s="253" t="str">
        <f>IF(CL325="","",IF(ISNUMBER(MATCH(CL325,$CL$6:CL324,0)),"",CJ325))</f>
        <v/>
      </c>
      <c r="CL325" s="181" t="str">
        <f t="shared" si="242"/>
        <v/>
      </c>
      <c r="CM325" s="175" t="str">
        <f t="shared" si="243"/>
        <v/>
      </c>
      <c r="CN325" s="175" t="str">
        <f t="shared" si="244"/>
        <v/>
      </c>
      <c r="CO325" s="175" t="str">
        <f t="shared" si="245"/>
        <v/>
      </c>
      <c r="CP325" s="59"/>
      <c r="CQ325" s="60"/>
      <c r="CR325" s="181" t="str">
        <f>IF(CS325="","",IF(ISNUMBER(MATCH(CS325,$CS$6:CS324,0)),"",CJ325))</f>
        <v/>
      </c>
      <c r="CS325" s="181" t="str">
        <f t="shared" si="223"/>
        <v/>
      </c>
      <c r="CT325" s="177" t="str">
        <f t="shared" si="246"/>
        <v/>
      </c>
      <c r="CU325" s="177" t="str">
        <f t="shared" si="247"/>
        <v/>
      </c>
      <c r="CV325" s="256" t="str">
        <f>IF(CW325="","",IF(ISNUMBER(MATCH(CW325,$CW$6:CW324,0)),"",CJ325))</f>
        <v/>
      </c>
      <c r="CW325" s="181" t="str">
        <f t="shared" si="224"/>
        <v/>
      </c>
      <c r="CX325" s="178" t="str">
        <f t="shared" si="248"/>
        <v/>
      </c>
      <c r="CY325" s="178" t="str">
        <f t="shared" si="249"/>
        <v/>
      </c>
      <c r="CZ325" s="184" t="str">
        <f t="shared" si="250"/>
        <v/>
      </c>
      <c r="DA325" s="68"/>
      <c r="DB325" s="69"/>
      <c r="DC325" s="181" t="str">
        <f>IF(DE325="","",IF(ISNUMBER(MATCH(DE325,$DE$6:DE324,0)),"",CJ325))</f>
        <v/>
      </c>
      <c r="DD325" s="181" t="str">
        <f t="shared" si="269"/>
        <v/>
      </c>
      <c r="DE325" s="181" t="str">
        <f t="shared" si="269"/>
        <v/>
      </c>
      <c r="DF325" s="177" t="str">
        <f t="shared" si="251"/>
        <v/>
      </c>
      <c r="DG325" s="185" t="str">
        <f t="shared" si="252"/>
        <v/>
      </c>
      <c r="DH325" s="77"/>
      <c r="DI325" s="69"/>
      <c r="DJ325" s="181" t="str">
        <f>IF(DL325="","",IF(ISNUMBER(MATCH(DL325,$DL$6:DL324,0)),"",CJ325))</f>
        <v/>
      </c>
      <c r="DK325" s="181" t="str">
        <f t="shared" si="270"/>
        <v/>
      </c>
      <c r="DL325" s="181" t="str">
        <f t="shared" si="270"/>
        <v/>
      </c>
      <c r="DM325" s="177" t="str">
        <f t="shared" si="253"/>
        <v/>
      </c>
      <c r="DN325" s="177" t="str">
        <f t="shared" si="254"/>
        <v/>
      </c>
      <c r="DO325" s="181" t="str">
        <f t="shared" si="225"/>
        <v/>
      </c>
      <c r="DP325" s="51"/>
      <c r="DQ325" s="51"/>
      <c r="DR325" s="51"/>
      <c r="EA325" s="227">
        <f t="shared" si="255"/>
        <v>0</v>
      </c>
      <c r="EB325" s="227">
        <f t="shared" si="226"/>
        <v>1</v>
      </c>
      <c r="EC325" s="227">
        <f t="shared" si="256"/>
        <v>1900</v>
      </c>
      <c r="EE325" s="227" t="str">
        <f t="shared" si="257"/>
        <v/>
      </c>
      <c r="EF325" s="227" t="str">
        <f t="shared" si="227"/>
        <v/>
      </c>
      <c r="EG325" s="227" t="str">
        <f t="shared" si="258"/>
        <v/>
      </c>
      <c r="EI325" s="227" t="str">
        <f t="shared" si="259"/>
        <v/>
      </c>
      <c r="EJ325" s="227" t="str">
        <f t="shared" si="228"/>
        <v/>
      </c>
      <c r="EK325" s="227" t="str">
        <f t="shared" si="260"/>
        <v/>
      </c>
      <c r="EM325" s="227" t="str">
        <f t="shared" si="261"/>
        <v/>
      </c>
      <c r="EN325" s="227" t="str">
        <f t="shared" si="229"/>
        <v/>
      </c>
      <c r="EO325" s="227" t="str">
        <f t="shared" si="262"/>
        <v/>
      </c>
      <c r="EQ325" s="227" t="str">
        <f t="shared" si="263"/>
        <v/>
      </c>
      <c r="ER325" s="227" t="str">
        <f t="shared" si="230"/>
        <v/>
      </c>
      <c r="ES325" s="227" t="str">
        <f t="shared" si="264"/>
        <v/>
      </c>
    </row>
    <row r="326" spans="7:149" x14ac:dyDescent="0.25">
      <c r="G326" s="52"/>
      <c r="H326" s="52"/>
      <c r="I326" s="224" t="str">
        <f t="shared" si="231"/>
        <v/>
      </c>
      <c r="J326" s="224" t="str">
        <f t="shared" si="232"/>
        <v/>
      </c>
      <c r="K326" s="52"/>
      <c r="L326" s="224" t="str">
        <f>IF(P326="","",IF(ISNUMBER(MATCH(P326,$P$6:P325,0)),"",Y326))</f>
        <v/>
      </c>
      <c r="M326" s="224" t="str">
        <f>IF(Q326="","",IF(ISNUMBER(MATCH(Q326,$Q$6:Q325,0)),"",Y326))</f>
        <v/>
      </c>
      <c r="N326" s="224" t="str">
        <f>IF(R326="","",IF(ISNUMBER(MATCH(R326,$R$6:R325,0)),"",Y326))</f>
        <v/>
      </c>
      <c r="O326" s="224" t="str">
        <f>IF(S326="","",IF(ISNUMBER(MATCH(S326,$S$6:S325,0)),"",Y326))</f>
        <v/>
      </c>
      <c r="P326" s="224" t="str">
        <f t="shared" si="233"/>
        <v/>
      </c>
      <c r="Q326" s="224" t="str">
        <f t="shared" si="234"/>
        <v/>
      </c>
      <c r="R326" s="224" t="str">
        <f t="shared" si="235"/>
        <v/>
      </c>
      <c r="S326" s="224" t="str">
        <f t="shared" si="236"/>
        <v/>
      </c>
      <c r="T326" s="175" t="str">
        <f t="shared" si="237"/>
        <v/>
      </c>
      <c r="U326" s="175" t="str">
        <f t="shared" si="238"/>
        <v/>
      </c>
      <c r="V326" s="175" t="str">
        <f t="shared" si="239"/>
        <v/>
      </c>
      <c r="W326" s="175" t="str">
        <f t="shared" si="240"/>
        <v/>
      </c>
      <c r="X326" s="52"/>
      <c r="Y326" s="248"/>
      <c r="Z326" s="186"/>
      <c r="AA326" s="187"/>
      <c r="AB326" s="187"/>
      <c r="AC326" s="187"/>
      <c r="AD326" s="187"/>
      <c r="AE326" s="187"/>
      <c r="AF326" s="187"/>
      <c r="AG326" s="187"/>
      <c r="AH326" s="187"/>
      <c r="AI326" s="187"/>
      <c r="AJ326" s="187"/>
      <c r="AK326" s="187"/>
      <c r="AL326" s="187"/>
      <c r="AM326" s="187"/>
      <c r="AN326" s="187"/>
      <c r="AO326" s="187"/>
      <c r="AP326" s="187"/>
      <c r="AQ326" s="187"/>
      <c r="AR326" s="187"/>
      <c r="AS326" s="187"/>
      <c r="AT326" s="187"/>
      <c r="AU326" s="187"/>
      <c r="AV326" s="187"/>
      <c r="AW326" s="187"/>
      <c r="AX326" s="187"/>
      <c r="AY326" s="187"/>
      <c r="AZ326" s="187"/>
      <c r="BA326" s="187"/>
      <c r="BB326" s="187"/>
      <c r="BC326" s="187"/>
      <c r="BD326" s="187"/>
      <c r="BE326" s="187"/>
      <c r="BF326" s="187"/>
      <c r="BG326" s="187"/>
      <c r="BH326" s="187"/>
      <c r="BI326" s="187"/>
      <c r="BJ326" s="187"/>
      <c r="BK326" s="187"/>
      <c r="BL326" s="187"/>
      <c r="BM326" s="187"/>
      <c r="BN326" s="187"/>
      <c r="BO326" s="187"/>
      <c r="BP326" s="187"/>
      <c r="BQ326" s="187"/>
      <c r="BR326" s="187"/>
      <c r="BS326" s="187"/>
      <c r="BT326" s="187"/>
      <c r="BU326" s="187"/>
      <c r="BV326" s="187"/>
      <c r="BW326" s="187"/>
      <c r="BX326" s="187"/>
      <c r="BY326" s="227"/>
      <c r="BZ326" s="227"/>
      <c r="CA326" s="227"/>
      <c r="CB326" s="227"/>
      <c r="CC326" s="227"/>
      <c r="CD326" s="224"/>
      <c r="CE326" s="224"/>
      <c r="CF326" s="224"/>
      <c r="CG326" s="224"/>
      <c r="CH326" s="224"/>
      <c r="CJ326" s="252" t="str">
        <f t="shared" si="241"/>
        <v/>
      </c>
      <c r="CK326" s="253" t="str">
        <f>IF(CL326="","",IF(ISNUMBER(MATCH(CL326,$CL$6:CL325,0)),"",CJ326))</f>
        <v/>
      </c>
      <c r="CL326" s="181" t="str">
        <f t="shared" si="242"/>
        <v/>
      </c>
      <c r="CM326" s="175" t="str">
        <f t="shared" si="243"/>
        <v/>
      </c>
      <c r="CN326" s="175" t="str">
        <f t="shared" si="244"/>
        <v/>
      </c>
      <c r="CO326" s="175" t="str">
        <f t="shared" si="245"/>
        <v/>
      </c>
      <c r="CP326" s="59"/>
      <c r="CQ326" s="60"/>
      <c r="CR326" s="181" t="str">
        <f>IF(CS326="","",IF(ISNUMBER(MATCH(CS326,$CS$6:CS325,0)),"",CJ326))</f>
        <v/>
      </c>
      <c r="CS326" s="181" t="str">
        <f t="shared" si="223"/>
        <v/>
      </c>
      <c r="CT326" s="177" t="str">
        <f t="shared" si="246"/>
        <v/>
      </c>
      <c r="CU326" s="177" t="str">
        <f t="shared" si="247"/>
        <v/>
      </c>
      <c r="CV326" s="256" t="str">
        <f>IF(CW326="","",IF(ISNUMBER(MATCH(CW326,$CW$6:CW325,0)),"",CJ326))</f>
        <v/>
      </c>
      <c r="CW326" s="181" t="str">
        <f t="shared" si="224"/>
        <v/>
      </c>
      <c r="CX326" s="178" t="str">
        <f t="shared" si="248"/>
        <v/>
      </c>
      <c r="CY326" s="178" t="str">
        <f t="shared" si="249"/>
        <v/>
      </c>
      <c r="CZ326" s="184" t="str">
        <f t="shared" si="250"/>
        <v/>
      </c>
      <c r="DA326" s="68"/>
      <c r="DB326" s="69"/>
      <c r="DC326" s="181" t="str">
        <f>IF(DE326="","",IF(ISNUMBER(MATCH(DE326,$DE$6:DE325,0)),"",CJ326))</f>
        <v/>
      </c>
      <c r="DD326" s="181" t="str">
        <f t="shared" si="269"/>
        <v/>
      </c>
      <c r="DE326" s="181" t="str">
        <f t="shared" si="269"/>
        <v/>
      </c>
      <c r="DF326" s="177" t="str">
        <f t="shared" si="251"/>
        <v/>
      </c>
      <c r="DG326" s="185" t="str">
        <f t="shared" si="252"/>
        <v/>
      </c>
      <c r="DH326" s="77"/>
      <c r="DI326" s="69"/>
      <c r="DJ326" s="181" t="str">
        <f>IF(DL326="","",IF(ISNUMBER(MATCH(DL326,$DL$6:DL325,0)),"",CJ326))</f>
        <v/>
      </c>
      <c r="DK326" s="181" t="str">
        <f t="shared" si="270"/>
        <v/>
      </c>
      <c r="DL326" s="181" t="str">
        <f t="shared" si="270"/>
        <v/>
      </c>
      <c r="DM326" s="177" t="str">
        <f t="shared" si="253"/>
        <v/>
      </c>
      <c r="DN326" s="177" t="str">
        <f t="shared" si="254"/>
        <v/>
      </c>
      <c r="DO326" s="181" t="str">
        <f t="shared" si="225"/>
        <v/>
      </c>
      <c r="DP326" s="51"/>
      <c r="DQ326" s="51"/>
      <c r="DR326" s="51"/>
      <c r="EA326" s="227">
        <f t="shared" si="255"/>
        <v>0</v>
      </c>
      <c r="EB326" s="227">
        <f t="shared" si="226"/>
        <v>1</v>
      </c>
      <c r="EC326" s="227">
        <f t="shared" si="256"/>
        <v>1900</v>
      </c>
      <c r="EE326" s="227" t="str">
        <f t="shared" si="257"/>
        <v/>
      </c>
      <c r="EF326" s="227" t="str">
        <f t="shared" si="227"/>
        <v/>
      </c>
      <c r="EG326" s="227" t="str">
        <f t="shared" si="258"/>
        <v/>
      </c>
      <c r="EI326" s="227" t="str">
        <f t="shared" si="259"/>
        <v/>
      </c>
      <c r="EJ326" s="227" t="str">
        <f t="shared" si="228"/>
        <v/>
      </c>
      <c r="EK326" s="227" t="str">
        <f t="shared" si="260"/>
        <v/>
      </c>
      <c r="EM326" s="227" t="str">
        <f t="shared" si="261"/>
        <v/>
      </c>
      <c r="EN326" s="227" t="str">
        <f t="shared" si="229"/>
        <v/>
      </c>
      <c r="EO326" s="227" t="str">
        <f t="shared" si="262"/>
        <v/>
      </c>
      <c r="EQ326" s="227" t="str">
        <f t="shared" si="263"/>
        <v/>
      </c>
      <c r="ER326" s="227" t="str">
        <f t="shared" si="230"/>
        <v/>
      </c>
      <c r="ES326" s="227" t="str">
        <f t="shared" si="264"/>
        <v/>
      </c>
    </row>
    <row r="327" spans="7:149" x14ac:dyDescent="0.25">
      <c r="G327" s="52"/>
      <c r="H327" s="52"/>
      <c r="I327" s="224" t="str">
        <f t="shared" si="231"/>
        <v/>
      </c>
      <c r="J327" s="224" t="str">
        <f t="shared" si="232"/>
        <v/>
      </c>
      <c r="K327" s="52"/>
      <c r="L327" s="224" t="str">
        <f>IF(P327="","",IF(ISNUMBER(MATCH(P327,$P$6:P326,0)),"",Y327))</f>
        <v/>
      </c>
      <c r="M327" s="224" t="str">
        <f>IF(Q327="","",IF(ISNUMBER(MATCH(Q327,$Q$6:Q326,0)),"",Y327))</f>
        <v/>
      </c>
      <c r="N327" s="224" t="str">
        <f>IF(R327="","",IF(ISNUMBER(MATCH(R327,$R$6:R326,0)),"",Y327))</f>
        <v/>
      </c>
      <c r="O327" s="224" t="str">
        <f>IF(S327="","",IF(ISNUMBER(MATCH(S327,$S$6:S326,0)),"",Y327))</f>
        <v/>
      </c>
      <c r="P327" s="224" t="str">
        <f t="shared" si="233"/>
        <v/>
      </c>
      <c r="Q327" s="224" t="str">
        <f t="shared" si="234"/>
        <v/>
      </c>
      <c r="R327" s="224" t="str">
        <f t="shared" si="235"/>
        <v/>
      </c>
      <c r="S327" s="224" t="str">
        <f t="shared" si="236"/>
        <v/>
      </c>
      <c r="T327" s="175" t="str">
        <f t="shared" si="237"/>
        <v/>
      </c>
      <c r="U327" s="175" t="str">
        <f t="shared" si="238"/>
        <v/>
      </c>
      <c r="V327" s="175" t="str">
        <f t="shared" si="239"/>
        <v/>
      </c>
      <c r="W327" s="175" t="str">
        <f t="shared" si="240"/>
        <v/>
      </c>
      <c r="X327" s="52"/>
      <c r="Y327" s="248"/>
      <c r="Z327" s="186"/>
      <c r="AA327" s="187"/>
      <c r="AB327" s="187"/>
      <c r="AC327" s="187"/>
      <c r="AD327" s="187"/>
      <c r="AE327" s="187"/>
      <c r="AF327" s="187"/>
      <c r="AG327" s="187"/>
      <c r="AH327" s="187"/>
      <c r="AI327" s="187"/>
      <c r="AJ327" s="187"/>
      <c r="AK327" s="187"/>
      <c r="AL327" s="187"/>
      <c r="AM327" s="187"/>
      <c r="AN327" s="187"/>
      <c r="AO327" s="187"/>
      <c r="AP327" s="187"/>
      <c r="AQ327" s="187"/>
      <c r="AR327" s="187"/>
      <c r="AS327" s="187"/>
      <c r="AT327" s="187"/>
      <c r="AU327" s="187"/>
      <c r="AV327" s="187"/>
      <c r="AW327" s="187"/>
      <c r="AX327" s="187"/>
      <c r="AY327" s="187"/>
      <c r="AZ327" s="187"/>
      <c r="BA327" s="187"/>
      <c r="BB327" s="187"/>
      <c r="BC327" s="187"/>
      <c r="BD327" s="187"/>
      <c r="BE327" s="187"/>
      <c r="BF327" s="187"/>
      <c r="BG327" s="187"/>
      <c r="BH327" s="187"/>
      <c r="BI327" s="187"/>
      <c r="BJ327" s="187"/>
      <c r="BK327" s="187"/>
      <c r="BL327" s="187"/>
      <c r="BM327" s="187"/>
      <c r="BN327" s="187"/>
      <c r="BO327" s="187"/>
      <c r="BP327" s="187"/>
      <c r="BQ327" s="187"/>
      <c r="BR327" s="187"/>
      <c r="BS327" s="187"/>
      <c r="BT327" s="187"/>
      <c r="BU327" s="187"/>
      <c r="BV327" s="187"/>
      <c r="BW327" s="187"/>
      <c r="BX327" s="187"/>
      <c r="BY327" s="227"/>
      <c r="BZ327" s="227"/>
      <c r="CA327" s="227"/>
      <c r="CB327" s="227"/>
      <c r="CC327" s="227"/>
      <c r="CD327" s="224"/>
      <c r="CE327" s="224"/>
      <c r="CF327" s="224"/>
      <c r="CG327" s="224"/>
      <c r="CH327" s="224"/>
      <c r="CJ327" s="252" t="str">
        <f t="shared" si="241"/>
        <v/>
      </c>
      <c r="CK327" s="253" t="str">
        <f>IF(CL327="","",IF(ISNUMBER(MATCH(CL327,$CL$6:CL326,0)),"",CJ327))</f>
        <v/>
      </c>
      <c r="CL327" s="181" t="str">
        <f t="shared" si="242"/>
        <v/>
      </c>
      <c r="CM327" s="175" t="str">
        <f t="shared" si="243"/>
        <v/>
      </c>
      <c r="CN327" s="175" t="str">
        <f t="shared" si="244"/>
        <v/>
      </c>
      <c r="CO327" s="175" t="str">
        <f t="shared" si="245"/>
        <v/>
      </c>
      <c r="CP327" s="59"/>
      <c r="CQ327" s="60"/>
      <c r="CR327" s="181" t="str">
        <f>IF(CS327="","",IF(ISNUMBER(MATCH(CS327,$CS$6:CS326,0)),"",CJ327))</f>
        <v/>
      </c>
      <c r="CS327" s="181" t="str">
        <f t="shared" ref="CS327:CS390" si="271">IFERROR(INDEX($AA$7:$BX$1006,$CJ327,CS$6),"")</f>
        <v/>
      </c>
      <c r="CT327" s="177" t="str">
        <f t="shared" si="246"/>
        <v/>
      </c>
      <c r="CU327" s="177" t="str">
        <f t="shared" si="247"/>
        <v/>
      </c>
      <c r="CV327" s="256" t="str">
        <f>IF(CW327="","",IF(ISNUMBER(MATCH(CW327,$CW$6:CW326,0)),"",CJ327))</f>
        <v/>
      </c>
      <c r="CW327" s="181" t="str">
        <f t="shared" ref="CW327:CW390" si="272">IFERROR(INDEX($AA$7:$BX$1006,$CJ327,CW$6),"")</f>
        <v/>
      </c>
      <c r="CX327" s="178" t="str">
        <f t="shared" si="248"/>
        <v/>
      </c>
      <c r="CY327" s="178" t="str">
        <f t="shared" si="249"/>
        <v/>
      </c>
      <c r="CZ327" s="184" t="str">
        <f t="shared" si="250"/>
        <v/>
      </c>
      <c r="DA327" s="68"/>
      <c r="DB327" s="69"/>
      <c r="DC327" s="181" t="str">
        <f>IF(DE327="","",IF(ISNUMBER(MATCH(DE327,$DE$6:DE326,0)),"",CJ327))</f>
        <v/>
      </c>
      <c r="DD327" s="181" t="str">
        <f t="shared" ref="DD327:DE346" si="273">IFERROR(INDEX($AA$7:$BX$1006,$CJ327,DD$6),"")</f>
        <v/>
      </c>
      <c r="DE327" s="181" t="str">
        <f t="shared" si="273"/>
        <v/>
      </c>
      <c r="DF327" s="177" t="str">
        <f t="shared" si="251"/>
        <v/>
      </c>
      <c r="DG327" s="185" t="str">
        <f t="shared" si="252"/>
        <v/>
      </c>
      <c r="DH327" s="77"/>
      <c r="DI327" s="69"/>
      <c r="DJ327" s="181" t="str">
        <f>IF(DL327="","",IF(ISNUMBER(MATCH(DL327,$DL$6:DL326,0)),"",CJ327))</f>
        <v/>
      </c>
      <c r="DK327" s="181" t="str">
        <f t="shared" ref="DK327:DL346" si="274">IFERROR(INDEX($AA$7:$BX$1006,$CJ327,DK$6),"")</f>
        <v/>
      </c>
      <c r="DL327" s="181" t="str">
        <f t="shared" si="274"/>
        <v/>
      </c>
      <c r="DM327" s="177" t="str">
        <f t="shared" si="253"/>
        <v/>
      </c>
      <c r="DN327" s="177" t="str">
        <f t="shared" si="254"/>
        <v/>
      </c>
      <c r="DO327" s="181" t="str">
        <f t="shared" ref="DO327:DO390" si="275">IFERROR(INDEX($AA$7:$BX$1006,$CJ327,DO$6),"")</f>
        <v/>
      </c>
      <c r="DP327" s="51"/>
      <c r="DQ327" s="51"/>
      <c r="DR327" s="51"/>
      <c r="EA327" s="227">
        <f t="shared" si="255"/>
        <v>0</v>
      </c>
      <c r="EB327" s="227">
        <f t="shared" ref="EB327:EB390" si="276">IFERROR(IF(ISNUMBER(EA$5),IF(order2="x",INDEX(months,MONTH(INDEX($AA327:$BX327,1,EA$5)),1),MONTH(INDEX($AA327:$BX327,1,EA$5))),""),"")</f>
        <v>1</v>
      </c>
      <c r="EC327" s="227">
        <f t="shared" si="256"/>
        <v>1900</v>
      </c>
      <c r="EE327" s="227" t="str">
        <f t="shared" si="257"/>
        <v/>
      </c>
      <c r="EF327" s="227" t="str">
        <f t="shared" ref="EF327:EF390" si="277">IFERROR(IF(ISNUMBER(EE$5),IF(order2="x", INDEX(months,MONTH(INDEX($AA327:$BX327,1,EE$5)),1),MONTH(INDEX($AA327:$BX327,1,EE$5))),""),"")</f>
        <v/>
      </c>
      <c r="EG327" s="227" t="str">
        <f t="shared" si="258"/>
        <v/>
      </c>
      <c r="EI327" s="227" t="str">
        <f t="shared" si="259"/>
        <v/>
      </c>
      <c r="EJ327" s="227" t="str">
        <f t="shared" ref="EJ327:EJ390" si="278">IFERROR(IF(ISNUMBER(EI$5),IF(order2="x", INDEX(months,MONTH(INDEX($AA327:$BX327,1,EI$5)),1),MONTH(INDEX($AA327:$BX327,1,EI$5))),""),"")</f>
        <v/>
      </c>
      <c r="EK327" s="227" t="str">
        <f t="shared" si="260"/>
        <v/>
      </c>
      <c r="EM327" s="227" t="str">
        <f t="shared" si="261"/>
        <v/>
      </c>
      <c r="EN327" s="227" t="str">
        <f t="shared" ref="EN327:EN390" si="279">IFERROR(IF(ISNUMBER(EM$5),IF(order2="x", INDEX(months,MONTH(INDEX($AA327:$BX327,1,EM$5)),1),MONTH(INDEX($AA327:$BX327,1,EM$5))),""),"")</f>
        <v/>
      </c>
      <c r="EO327" s="227" t="str">
        <f t="shared" si="262"/>
        <v/>
      </c>
      <c r="EQ327" s="227" t="str">
        <f t="shared" si="263"/>
        <v/>
      </c>
      <c r="ER327" s="227" t="str">
        <f t="shared" ref="ER327:ER390" si="280">IFERROR(IF(ISNUMBER(EQ$5),IF(order2="x", INDEX(months,MONTH(INDEX($AA327:$BX327,1,EQ$5)),1),MONTH(INDEX($AA327:$BX327,1,EQ$5))),""),"")</f>
        <v/>
      </c>
      <c r="ES327" s="227" t="str">
        <f t="shared" si="264"/>
        <v/>
      </c>
    </row>
    <row r="328" spans="7:149" x14ac:dyDescent="0.25">
      <c r="G328" s="52"/>
      <c r="H328" s="52"/>
      <c r="I328" s="224" t="str">
        <f t="shared" ref="I328:I391" si="281">IF(AA328="","",COUNTIF($AA$7:$AA$1006,AA328))</f>
        <v/>
      </c>
      <c r="J328" s="224" t="str">
        <f t="shared" ref="J328:J391" si="282">IFERROR(INDEX($AA$7:$AA$1006,SMALL($Z$7:$Z$1006,Y328),1),"")</f>
        <v/>
      </c>
      <c r="K328" s="52"/>
      <c r="L328" s="224" t="str">
        <f>IF(P328="","",IF(ISNUMBER(MATCH(P328,$P$6:P327,0)),"",Y328))</f>
        <v/>
      </c>
      <c r="M328" s="224" t="str">
        <f>IF(Q328="","",IF(ISNUMBER(MATCH(Q328,$Q$6:Q327,0)),"",Y328))</f>
        <v/>
      </c>
      <c r="N328" s="224" t="str">
        <f>IF(R328="","",IF(ISNUMBER(MATCH(R328,$R$6:R327,0)),"",Y328))</f>
        <v/>
      </c>
      <c r="O328" s="224" t="str">
        <f>IF(S328="","",IF(ISNUMBER(MATCH(S328,$S$6:S327,0)),"",Y328))</f>
        <v/>
      </c>
      <c r="P328" s="224" t="str">
        <f t="shared" ref="P328:P391" si="283">IFERROR(IF(OR(P$5&gt;50, Z328=""),"",INDEX($AA$7:$BX$1007,Z328,CE$5)),"")</f>
        <v/>
      </c>
      <c r="Q328" s="224" t="str">
        <f t="shared" ref="Q328:Q391" si="284">IFERROR(IF(OR(Q$5&gt;50, Z328=""),"",INDEX($AA$7:$BX$1007,Z328,CF$5)),"")</f>
        <v/>
      </c>
      <c r="R328" s="224" t="str">
        <f t="shared" ref="R328:R391" si="285">IFERROR(IF(OR(R$5&gt;50, Z328=""),"",INDEX($AA$7:$BX$1007,Z328,CG$5)),"")</f>
        <v/>
      </c>
      <c r="S328" s="224" t="str">
        <f t="shared" ref="S328:S391" si="286">IFERROR(IF(OR(S$5&gt;50, Z328=""),"",INDEX($AA$7:$BX$1007,Z328,CH$5)),"")</f>
        <v/>
      </c>
      <c r="T328" s="175" t="str">
        <f t="shared" ref="T328:T391" si="287">IFERROR(IF(P328="","",INDEX(P$7:P$1006,SMALL($L$7:$L$1006,Y328),1)),"")</f>
        <v/>
      </c>
      <c r="U328" s="175" t="str">
        <f t="shared" ref="U328:U391" si="288">IFERROR(IF(Q328="","",INDEX(Q$7:Q$1006,SMALL($M$7:$M$1006,Y328),1)),"")</f>
        <v/>
      </c>
      <c r="V328" s="175" t="str">
        <f t="shared" ref="V328:V391" si="289">IFERROR(IF(R328="","",INDEX(R$7:R$1006,SMALL($N$7:$N$1006,Y328),1)),"")</f>
        <v/>
      </c>
      <c r="W328" s="175" t="str">
        <f t="shared" ref="W328:W391" si="290">IFERROR(IF(S328="","",INDEX(S$7:S$1006,SMALL($O$7:$O$1006,Y328),1)),"")</f>
        <v/>
      </c>
      <c r="X328" s="52"/>
      <c r="Y328" s="248"/>
      <c r="Z328" s="186"/>
      <c r="AA328" s="187"/>
      <c r="AB328" s="187"/>
      <c r="AC328" s="187"/>
      <c r="AD328" s="187"/>
      <c r="AE328" s="187"/>
      <c r="AF328" s="187"/>
      <c r="AG328" s="187"/>
      <c r="AH328" s="187"/>
      <c r="AI328" s="187"/>
      <c r="AJ328" s="187"/>
      <c r="AK328" s="187"/>
      <c r="AL328" s="187"/>
      <c r="AM328" s="187"/>
      <c r="AN328" s="187"/>
      <c r="AO328" s="187"/>
      <c r="AP328" s="187"/>
      <c r="AQ328" s="187"/>
      <c r="AR328" s="187"/>
      <c r="AS328" s="187"/>
      <c r="AT328" s="187"/>
      <c r="AU328" s="187"/>
      <c r="AV328" s="187"/>
      <c r="AW328" s="187"/>
      <c r="AX328" s="187"/>
      <c r="AY328" s="187"/>
      <c r="AZ328" s="187"/>
      <c r="BA328" s="187"/>
      <c r="BB328" s="187"/>
      <c r="BC328" s="187"/>
      <c r="BD328" s="187"/>
      <c r="BE328" s="187"/>
      <c r="BF328" s="187"/>
      <c r="BG328" s="187"/>
      <c r="BH328" s="187"/>
      <c r="BI328" s="187"/>
      <c r="BJ328" s="187"/>
      <c r="BK328" s="187"/>
      <c r="BL328" s="187"/>
      <c r="BM328" s="187"/>
      <c r="BN328" s="187"/>
      <c r="BO328" s="187"/>
      <c r="BP328" s="187"/>
      <c r="BQ328" s="187"/>
      <c r="BR328" s="187"/>
      <c r="BS328" s="187"/>
      <c r="BT328" s="187"/>
      <c r="BU328" s="187"/>
      <c r="BV328" s="187"/>
      <c r="BW328" s="187"/>
      <c r="BX328" s="187"/>
      <c r="BY328" s="227"/>
      <c r="BZ328" s="227"/>
      <c r="CA328" s="227"/>
      <c r="CB328" s="227"/>
      <c r="CC328" s="227"/>
      <c r="CD328" s="224"/>
      <c r="CE328" s="224"/>
      <c r="CF328" s="224"/>
      <c r="CG328" s="224"/>
      <c r="CH328" s="224"/>
      <c r="CJ328" s="252" t="str">
        <f t="shared" ref="CJ328:CJ391" si="291">IFERROR(SMALL($Z$7:$Z$1006,Y328),"")</f>
        <v/>
      </c>
      <c r="CK328" s="253" t="str">
        <f>IF(CL328="","",IF(ISNUMBER(MATCH(CL328,$CL$6:CL327,0)),"",CJ328))</f>
        <v/>
      </c>
      <c r="CL328" s="181" t="str">
        <f t="shared" ref="CL328:CL391" si="292">IFERROR(INDEX($AA$7:$BX$1006,$CJ328,CL$6),"")</f>
        <v/>
      </c>
      <c r="CM328" s="175" t="str">
        <f t="shared" ref="CM328:CM391" si="293">IFERROR(IF(LEN(CL328)=0,"",INDEX(CL$7:CL$1006,SMALL($CK$7:$CK$1006,Y328),1)),"")</f>
        <v/>
      </c>
      <c r="CN328" s="175" t="str">
        <f t="shared" ref="CN328:CN391" si="294">IFERROR(IF(LEN(CM328)=0,"",COUNTIF(CL$7:CL$1006,CM328)),"")</f>
        <v/>
      </c>
      <c r="CO328" s="175" t="str">
        <f t="shared" ref="CO328:CO391" si="295">IFERROR(CN328+CJ328/10,"")</f>
        <v/>
      </c>
      <c r="CP328" s="59"/>
      <c r="CQ328" s="60"/>
      <c r="CR328" s="181" t="str">
        <f>IF(CS328="","",IF(ISNUMBER(MATCH(CS328,$CS$6:CS327,0)),"",CJ328))</f>
        <v/>
      </c>
      <c r="CS328" s="181" t="str">
        <f t="shared" si="271"/>
        <v/>
      </c>
      <c r="CT328" s="177" t="str">
        <f t="shared" ref="CT328:CT391" si="296">IFERROR(IF(LEN(CS328)=0,"",INDEX(CS$7:CS$1006,SMALL($CR$7:$CR$1006,Y328),1)),"")</f>
        <v/>
      </c>
      <c r="CU328" s="177" t="str">
        <f t="shared" ref="CU328:CU391" si="297">IFERROR(IF(LEN(CT328)=0,"",COUNTIF(CS$7:CS$1006,CT328)),"")</f>
        <v/>
      </c>
      <c r="CV328" s="256" t="str">
        <f>IF(CW328="","",IF(ISNUMBER(MATCH(CW328,$CW$6:CW327,0)),"",CJ328))</f>
        <v/>
      </c>
      <c r="CW328" s="181" t="str">
        <f t="shared" si="272"/>
        <v/>
      </c>
      <c r="CX328" s="178" t="str">
        <f t="shared" ref="CX328:CX391" si="298">IFERROR(IF(LEN(CW328)=0,"",INDEX(CW$7:CW$1006,SMALL($CV$7:$CV$1006,Y328),1)),"")</f>
        <v/>
      </c>
      <c r="CY328" s="178" t="str">
        <f t="shared" ref="CY328:CY391" si="299">IFERROR(IF(LEN(CX328)=0,"",COUNTIF(CW$7:CW$1006,CX328)),"")</f>
        <v/>
      </c>
      <c r="CZ328" s="184" t="str">
        <f t="shared" ref="CZ328:CZ391" si="300">IFERROR(CY328+CJ328/10,"")</f>
        <v/>
      </c>
      <c r="DA328" s="68"/>
      <c r="DB328" s="69"/>
      <c r="DC328" s="181" t="str">
        <f>IF(DE328="","",IF(ISNUMBER(MATCH(DE328,$DE$6:DE327,0)),"",CJ328))</f>
        <v/>
      </c>
      <c r="DD328" s="181" t="str">
        <f t="shared" si="273"/>
        <v/>
      </c>
      <c r="DE328" s="181" t="str">
        <f t="shared" si="273"/>
        <v/>
      </c>
      <c r="DF328" s="177" t="str">
        <f t="shared" ref="DF328:DF391" si="301">IFERROR(IF(LEN(DE328)=0,"",INDEX(DE$7:DE$1006,SMALL($DC$7:$DC$1006,Y328),1)),"")</f>
        <v/>
      </c>
      <c r="DG328" s="185" t="str">
        <f t="shared" ref="DG328:DG391" si="302">IFERROR(IF(LEN(DF328)=0,"",SUMIF(DE$7:DE$1006,DF328,$DD$7:$DD$1006)),"")</f>
        <v/>
      </c>
      <c r="DH328" s="77"/>
      <c r="DI328" s="69"/>
      <c r="DJ328" s="181" t="str">
        <f>IF(DL328="","",IF(ISNUMBER(MATCH(DL328,$DL$6:DL327,0)),"",CJ328))</f>
        <v/>
      </c>
      <c r="DK328" s="181" t="str">
        <f t="shared" si="274"/>
        <v/>
      </c>
      <c r="DL328" s="181" t="str">
        <f t="shared" si="274"/>
        <v/>
      </c>
      <c r="DM328" s="177" t="str">
        <f t="shared" ref="DM328:DM391" si="303">IFERROR(IF(LEN(DL328)=0,"",INDEX(DL$7:DL$1006,SMALL($DJ$7:$DJ$1006,Y328),1)),"")</f>
        <v/>
      </c>
      <c r="DN328" s="177" t="str">
        <f t="shared" ref="DN328:DN391" si="304">IFERROR(IF(LEN(DM328)=0,"", ROUND(AVERAGEIF(DL$7:DL$1006,DM328,$DK$7:$DK$1006),1)),"")</f>
        <v/>
      </c>
      <c r="DO328" s="181" t="str">
        <f t="shared" si="275"/>
        <v/>
      </c>
      <c r="DP328" s="51"/>
      <c r="DQ328" s="51"/>
      <c r="DR328" s="51"/>
      <c r="EA328" s="227">
        <f t="shared" ref="EA328:EA391" si="305">IFERROR(IF(ISNUMBER(EA$5),DAY(INDEX($AA328:$BX328,1,EA$5)),""),"")</f>
        <v>0</v>
      </c>
      <c r="EB328" s="227">
        <f t="shared" si="276"/>
        <v>1</v>
      </c>
      <c r="EC328" s="227">
        <f t="shared" ref="EC328:EC391" si="306">IFERROR(IF(ISNUMBER(EA$5),YEAR(INDEX($AA328:$BX328,1,EA$5)),""),"")</f>
        <v>1900</v>
      </c>
      <c r="EE328" s="227" t="str">
        <f t="shared" ref="EE328:EE391" si="307">IFERROR(IF(ISNUMBER(EE$5),DAY(INDEX($AA328:$BX328,1,EE$5)),""),"")</f>
        <v/>
      </c>
      <c r="EF328" s="227" t="str">
        <f t="shared" si="277"/>
        <v/>
      </c>
      <c r="EG328" s="227" t="str">
        <f t="shared" ref="EG328:EG391" si="308">IFERROR(IF(ISNUMBER(EE$5),YEAR(INDEX($AA328:$BX328,1,EE$5)),""),"")</f>
        <v/>
      </c>
      <c r="EI328" s="227" t="str">
        <f t="shared" ref="EI328:EI391" si="309">IFERROR(IF(ISNUMBER(EI$5),DAY(INDEX($AA328:$BX328,1,EI$5)),""),"")</f>
        <v/>
      </c>
      <c r="EJ328" s="227" t="str">
        <f t="shared" si="278"/>
        <v/>
      </c>
      <c r="EK328" s="227" t="str">
        <f t="shared" ref="EK328:EK391" si="310">IFERROR(IF(ISNUMBER(EI$5),YEAR(INDEX($AA328:$BX328,1,EI$5)),""),"")</f>
        <v/>
      </c>
      <c r="EM328" s="227" t="str">
        <f t="shared" ref="EM328:EM391" si="311">IFERROR(IF(ISNUMBER(EM$5),DAY(INDEX($AA328:$BX328,1,EM$5)),""),"")</f>
        <v/>
      </c>
      <c r="EN328" s="227" t="str">
        <f t="shared" si="279"/>
        <v/>
      </c>
      <c r="EO328" s="227" t="str">
        <f t="shared" ref="EO328:EO391" si="312">IFERROR(IF(ISNUMBER(EM$5),YEAR(INDEX($AA328:$BX328,1,EM$5)),""),"")</f>
        <v/>
      </c>
      <c r="EQ328" s="227" t="str">
        <f t="shared" ref="EQ328:EQ391" si="313">IFERROR(IF(ISNUMBER(EQ$5),DAY(INDEX($AA328:$BX328,1,EQ$5)),""),"")</f>
        <v/>
      </c>
      <c r="ER328" s="227" t="str">
        <f t="shared" si="280"/>
        <v/>
      </c>
      <c r="ES328" s="227" t="str">
        <f t="shared" ref="ES328:ES391" si="314">IFERROR(IF(ISNUMBER(EQ$5),YEAR(INDEX($AA328:$BX328,1,EQ$5)),""),"")</f>
        <v/>
      </c>
    </row>
    <row r="329" spans="7:149" x14ac:dyDescent="0.25">
      <c r="G329" s="52"/>
      <c r="H329" s="52"/>
      <c r="I329" s="224" t="str">
        <f t="shared" si="281"/>
        <v/>
      </c>
      <c r="J329" s="224" t="str">
        <f t="shared" si="282"/>
        <v/>
      </c>
      <c r="K329" s="52"/>
      <c r="L329" s="224" t="str">
        <f>IF(P329="","",IF(ISNUMBER(MATCH(P329,$P$6:P328,0)),"",Y329))</f>
        <v/>
      </c>
      <c r="M329" s="224" t="str">
        <f>IF(Q329="","",IF(ISNUMBER(MATCH(Q329,$Q$6:Q328,0)),"",Y329))</f>
        <v/>
      </c>
      <c r="N329" s="224" t="str">
        <f>IF(R329="","",IF(ISNUMBER(MATCH(R329,$R$6:R328,0)),"",Y329))</f>
        <v/>
      </c>
      <c r="O329" s="224" t="str">
        <f>IF(S329="","",IF(ISNUMBER(MATCH(S329,$S$6:S328,0)),"",Y329))</f>
        <v/>
      </c>
      <c r="P329" s="224" t="str">
        <f t="shared" si="283"/>
        <v/>
      </c>
      <c r="Q329" s="224" t="str">
        <f t="shared" si="284"/>
        <v/>
      </c>
      <c r="R329" s="224" t="str">
        <f t="shared" si="285"/>
        <v/>
      </c>
      <c r="S329" s="224" t="str">
        <f t="shared" si="286"/>
        <v/>
      </c>
      <c r="T329" s="175" t="str">
        <f t="shared" si="287"/>
        <v/>
      </c>
      <c r="U329" s="175" t="str">
        <f t="shared" si="288"/>
        <v/>
      </c>
      <c r="V329" s="175" t="str">
        <f t="shared" si="289"/>
        <v/>
      </c>
      <c r="W329" s="175" t="str">
        <f t="shared" si="290"/>
        <v/>
      </c>
      <c r="X329" s="52"/>
      <c r="Y329" s="248"/>
      <c r="Z329" s="186"/>
      <c r="AA329" s="187"/>
      <c r="AB329" s="187"/>
      <c r="AC329" s="187"/>
      <c r="AD329" s="187"/>
      <c r="AE329" s="187"/>
      <c r="AF329" s="187"/>
      <c r="AG329" s="187"/>
      <c r="AH329" s="187"/>
      <c r="AI329" s="187"/>
      <c r="AJ329" s="187"/>
      <c r="AK329" s="187"/>
      <c r="AL329" s="187"/>
      <c r="AM329" s="187"/>
      <c r="AN329" s="187"/>
      <c r="AO329" s="187"/>
      <c r="AP329" s="187"/>
      <c r="AQ329" s="187"/>
      <c r="AR329" s="187"/>
      <c r="AS329" s="187"/>
      <c r="AT329" s="187"/>
      <c r="AU329" s="187"/>
      <c r="AV329" s="187"/>
      <c r="AW329" s="187"/>
      <c r="AX329" s="187"/>
      <c r="AY329" s="187"/>
      <c r="AZ329" s="187"/>
      <c r="BA329" s="187"/>
      <c r="BB329" s="187"/>
      <c r="BC329" s="187"/>
      <c r="BD329" s="187"/>
      <c r="BE329" s="187"/>
      <c r="BF329" s="187"/>
      <c r="BG329" s="187"/>
      <c r="BH329" s="187"/>
      <c r="BI329" s="187"/>
      <c r="BJ329" s="187"/>
      <c r="BK329" s="187"/>
      <c r="BL329" s="187"/>
      <c r="BM329" s="187"/>
      <c r="BN329" s="187"/>
      <c r="BO329" s="187"/>
      <c r="BP329" s="187"/>
      <c r="BQ329" s="187"/>
      <c r="BR329" s="187"/>
      <c r="BS329" s="187"/>
      <c r="BT329" s="187"/>
      <c r="BU329" s="187"/>
      <c r="BV329" s="187"/>
      <c r="BW329" s="187"/>
      <c r="BX329" s="187"/>
      <c r="BY329" s="227"/>
      <c r="BZ329" s="227"/>
      <c r="CA329" s="227"/>
      <c r="CB329" s="227"/>
      <c r="CC329" s="227"/>
      <c r="CD329" s="224"/>
      <c r="CE329" s="224"/>
      <c r="CF329" s="224"/>
      <c r="CG329" s="224"/>
      <c r="CH329" s="224"/>
      <c r="CJ329" s="252" t="str">
        <f t="shared" si="291"/>
        <v/>
      </c>
      <c r="CK329" s="253" t="str">
        <f>IF(CL329="","",IF(ISNUMBER(MATCH(CL329,$CL$6:CL328,0)),"",CJ329))</f>
        <v/>
      </c>
      <c r="CL329" s="181" t="str">
        <f t="shared" si="292"/>
        <v/>
      </c>
      <c r="CM329" s="175" t="str">
        <f t="shared" si="293"/>
        <v/>
      </c>
      <c r="CN329" s="175" t="str">
        <f t="shared" si="294"/>
        <v/>
      </c>
      <c r="CO329" s="175" t="str">
        <f t="shared" si="295"/>
        <v/>
      </c>
      <c r="CP329" s="59"/>
      <c r="CQ329" s="60"/>
      <c r="CR329" s="181" t="str">
        <f>IF(CS329="","",IF(ISNUMBER(MATCH(CS329,$CS$6:CS328,0)),"",CJ329))</f>
        <v/>
      </c>
      <c r="CS329" s="181" t="str">
        <f t="shared" si="271"/>
        <v/>
      </c>
      <c r="CT329" s="177" t="str">
        <f t="shared" si="296"/>
        <v/>
      </c>
      <c r="CU329" s="177" t="str">
        <f t="shared" si="297"/>
        <v/>
      </c>
      <c r="CV329" s="256" t="str">
        <f>IF(CW329="","",IF(ISNUMBER(MATCH(CW329,$CW$6:CW328,0)),"",CJ329))</f>
        <v/>
      </c>
      <c r="CW329" s="181" t="str">
        <f t="shared" si="272"/>
        <v/>
      </c>
      <c r="CX329" s="178" t="str">
        <f t="shared" si="298"/>
        <v/>
      </c>
      <c r="CY329" s="178" t="str">
        <f t="shared" si="299"/>
        <v/>
      </c>
      <c r="CZ329" s="184" t="str">
        <f t="shared" si="300"/>
        <v/>
      </c>
      <c r="DA329" s="68"/>
      <c r="DB329" s="69"/>
      <c r="DC329" s="181" t="str">
        <f>IF(DE329="","",IF(ISNUMBER(MATCH(DE329,$DE$6:DE328,0)),"",CJ329))</f>
        <v/>
      </c>
      <c r="DD329" s="181" t="str">
        <f t="shared" si="273"/>
        <v/>
      </c>
      <c r="DE329" s="181" t="str">
        <f t="shared" si="273"/>
        <v/>
      </c>
      <c r="DF329" s="177" t="str">
        <f t="shared" si="301"/>
        <v/>
      </c>
      <c r="DG329" s="185" t="str">
        <f t="shared" si="302"/>
        <v/>
      </c>
      <c r="DH329" s="77"/>
      <c r="DI329" s="69"/>
      <c r="DJ329" s="181" t="str">
        <f>IF(DL329="","",IF(ISNUMBER(MATCH(DL329,$DL$6:DL328,0)),"",CJ329))</f>
        <v/>
      </c>
      <c r="DK329" s="181" t="str">
        <f t="shared" si="274"/>
        <v/>
      </c>
      <c r="DL329" s="181" t="str">
        <f t="shared" si="274"/>
        <v/>
      </c>
      <c r="DM329" s="177" t="str">
        <f t="shared" si="303"/>
        <v/>
      </c>
      <c r="DN329" s="177" t="str">
        <f t="shared" si="304"/>
        <v/>
      </c>
      <c r="DO329" s="181" t="str">
        <f t="shared" si="275"/>
        <v/>
      </c>
      <c r="DP329" s="51"/>
      <c r="DQ329" s="51"/>
      <c r="DR329" s="51"/>
      <c r="EA329" s="227">
        <f t="shared" si="305"/>
        <v>0</v>
      </c>
      <c r="EB329" s="227">
        <f t="shared" si="276"/>
        <v>1</v>
      </c>
      <c r="EC329" s="227">
        <f t="shared" si="306"/>
        <v>1900</v>
      </c>
      <c r="EE329" s="227" t="str">
        <f t="shared" si="307"/>
        <v/>
      </c>
      <c r="EF329" s="227" t="str">
        <f t="shared" si="277"/>
        <v/>
      </c>
      <c r="EG329" s="227" t="str">
        <f t="shared" si="308"/>
        <v/>
      </c>
      <c r="EI329" s="227" t="str">
        <f t="shared" si="309"/>
        <v/>
      </c>
      <c r="EJ329" s="227" t="str">
        <f t="shared" si="278"/>
        <v/>
      </c>
      <c r="EK329" s="227" t="str">
        <f t="shared" si="310"/>
        <v/>
      </c>
      <c r="EM329" s="227" t="str">
        <f t="shared" si="311"/>
        <v/>
      </c>
      <c r="EN329" s="227" t="str">
        <f t="shared" si="279"/>
        <v/>
      </c>
      <c r="EO329" s="227" t="str">
        <f t="shared" si="312"/>
        <v/>
      </c>
      <c r="EQ329" s="227" t="str">
        <f t="shared" si="313"/>
        <v/>
      </c>
      <c r="ER329" s="227" t="str">
        <f t="shared" si="280"/>
        <v/>
      </c>
      <c r="ES329" s="227" t="str">
        <f t="shared" si="314"/>
        <v/>
      </c>
    </row>
    <row r="330" spans="7:149" x14ac:dyDescent="0.25">
      <c r="G330" s="52"/>
      <c r="H330" s="52"/>
      <c r="I330" s="224" t="str">
        <f t="shared" si="281"/>
        <v/>
      </c>
      <c r="J330" s="224" t="str">
        <f t="shared" si="282"/>
        <v/>
      </c>
      <c r="K330" s="52"/>
      <c r="L330" s="224" t="str">
        <f>IF(P330="","",IF(ISNUMBER(MATCH(P330,$P$6:P329,0)),"",Y330))</f>
        <v/>
      </c>
      <c r="M330" s="224" t="str">
        <f>IF(Q330="","",IF(ISNUMBER(MATCH(Q330,$Q$6:Q329,0)),"",Y330))</f>
        <v/>
      </c>
      <c r="N330" s="224" t="str">
        <f>IF(R330="","",IF(ISNUMBER(MATCH(R330,$R$6:R329,0)),"",Y330))</f>
        <v/>
      </c>
      <c r="O330" s="224" t="str">
        <f>IF(S330="","",IF(ISNUMBER(MATCH(S330,$S$6:S329,0)),"",Y330))</f>
        <v/>
      </c>
      <c r="P330" s="224" t="str">
        <f t="shared" si="283"/>
        <v/>
      </c>
      <c r="Q330" s="224" t="str">
        <f t="shared" si="284"/>
        <v/>
      </c>
      <c r="R330" s="224" t="str">
        <f t="shared" si="285"/>
        <v/>
      </c>
      <c r="S330" s="224" t="str">
        <f t="shared" si="286"/>
        <v/>
      </c>
      <c r="T330" s="175" t="str">
        <f t="shared" si="287"/>
        <v/>
      </c>
      <c r="U330" s="175" t="str">
        <f t="shared" si="288"/>
        <v/>
      </c>
      <c r="V330" s="175" t="str">
        <f t="shared" si="289"/>
        <v/>
      </c>
      <c r="W330" s="175" t="str">
        <f t="shared" si="290"/>
        <v/>
      </c>
      <c r="X330" s="52"/>
      <c r="Y330" s="248"/>
      <c r="Z330" s="186"/>
      <c r="AA330" s="187"/>
      <c r="AB330" s="187"/>
      <c r="AC330" s="187"/>
      <c r="AD330" s="187"/>
      <c r="AE330" s="187"/>
      <c r="AF330" s="187"/>
      <c r="AG330" s="187"/>
      <c r="AH330" s="187"/>
      <c r="AI330" s="187"/>
      <c r="AJ330" s="187"/>
      <c r="AK330" s="187"/>
      <c r="AL330" s="187"/>
      <c r="AM330" s="187"/>
      <c r="AN330" s="187"/>
      <c r="AO330" s="187"/>
      <c r="AP330" s="187"/>
      <c r="AQ330" s="187"/>
      <c r="AR330" s="187"/>
      <c r="AS330" s="187"/>
      <c r="AT330" s="187"/>
      <c r="AU330" s="187"/>
      <c r="AV330" s="187"/>
      <c r="AW330" s="187"/>
      <c r="AX330" s="187"/>
      <c r="AY330" s="187"/>
      <c r="AZ330" s="187"/>
      <c r="BA330" s="187"/>
      <c r="BB330" s="187"/>
      <c r="BC330" s="187"/>
      <c r="BD330" s="187"/>
      <c r="BE330" s="187"/>
      <c r="BF330" s="187"/>
      <c r="BG330" s="187"/>
      <c r="BH330" s="187"/>
      <c r="BI330" s="187"/>
      <c r="BJ330" s="187"/>
      <c r="BK330" s="187"/>
      <c r="BL330" s="187"/>
      <c r="BM330" s="187"/>
      <c r="BN330" s="187"/>
      <c r="BO330" s="187"/>
      <c r="BP330" s="187"/>
      <c r="BQ330" s="187"/>
      <c r="BR330" s="187"/>
      <c r="BS330" s="187"/>
      <c r="BT330" s="187"/>
      <c r="BU330" s="187"/>
      <c r="BV330" s="187"/>
      <c r="BW330" s="187"/>
      <c r="BX330" s="187"/>
      <c r="BY330" s="227"/>
      <c r="BZ330" s="227"/>
      <c r="CA330" s="227"/>
      <c r="CB330" s="227"/>
      <c r="CC330" s="227"/>
      <c r="CD330" s="224"/>
      <c r="CE330" s="224"/>
      <c r="CF330" s="224"/>
      <c r="CG330" s="224"/>
      <c r="CH330" s="224"/>
      <c r="CJ330" s="252" t="str">
        <f t="shared" si="291"/>
        <v/>
      </c>
      <c r="CK330" s="253" t="str">
        <f>IF(CL330="","",IF(ISNUMBER(MATCH(CL330,$CL$6:CL329,0)),"",CJ330))</f>
        <v/>
      </c>
      <c r="CL330" s="181" t="str">
        <f t="shared" si="292"/>
        <v/>
      </c>
      <c r="CM330" s="175" t="str">
        <f t="shared" si="293"/>
        <v/>
      </c>
      <c r="CN330" s="175" t="str">
        <f t="shared" si="294"/>
        <v/>
      </c>
      <c r="CO330" s="175" t="str">
        <f t="shared" si="295"/>
        <v/>
      </c>
      <c r="CP330" s="59"/>
      <c r="CQ330" s="60"/>
      <c r="CR330" s="181" t="str">
        <f>IF(CS330="","",IF(ISNUMBER(MATCH(CS330,$CS$6:CS329,0)),"",CJ330))</f>
        <v/>
      </c>
      <c r="CS330" s="181" t="str">
        <f t="shared" si="271"/>
        <v/>
      </c>
      <c r="CT330" s="177" t="str">
        <f t="shared" si="296"/>
        <v/>
      </c>
      <c r="CU330" s="177" t="str">
        <f t="shared" si="297"/>
        <v/>
      </c>
      <c r="CV330" s="256" t="str">
        <f>IF(CW330="","",IF(ISNUMBER(MATCH(CW330,$CW$6:CW329,0)),"",CJ330))</f>
        <v/>
      </c>
      <c r="CW330" s="181" t="str">
        <f t="shared" si="272"/>
        <v/>
      </c>
      <c r="CX330" s="178" t="str">
        <f t="shared" si="298"/>
        <v/>
      </c>
      <c r="CY330" s="178" t="str">
        <f t="shared" si="299"/>
        <v/>
      </c>
      <c r="CZ330" s="184" t="str">
        <f t="shared" si="300"/>
        <v/>
      </c>
      <c r="DA330" s="68"/>
      <c r="DB330" s="69"/>
      <c r="DC330" s="181" t="str">
        <f>IF(DE330="","",IF(ISNUMBER(MATCH(DE330,$DE$6:DE329,0)),"",CJ330))</f>
        <v/>
      </c>
      <c r="DD330" s="181" t="str">
        <f t="shared" si="273"/>
        <v/>
      </c>
      <c r="DE330" s="181" t="str">
        <f t="shared" si="273"/>
        <v/>
      </c>
      <c r="DF330" s="177" t="str">
        <f t="shared" si="301"/>
        <v/>
      </c>
      <c r="DG330" s="185" t="str">
        <f t="shared" si="302"/>
        <v/>
      </c>
      <c r="DH330" s="77"/>
      <c r="DI330" s="69"/>
      <c r="DJ330" s="181" t="str">
        <f>IF(DL330="","",IF(ISNUMBER(MATCH(DL330,$DL$6:DL329,0)),"",CJ330))</f>
        <v/>
      </c>
      <c r="DK330" s="181" t="str">
        <f t="shared" si="274"/>
        <v/>
      </c>
      <c r="DL330" s="181" t="str">
        <f t="shared" si="274"/>
        <v/>
      </c>
      <c r="DM330" s="177" t="str">
        <f t="shared" si="303"/>
        <v/>
      </c>
      <c r="DN330" s="177" t="str">
        <f t="shared" si="304"/>
        <v/>
      </c>
      <c r="DO330" s="181" t="str">
        <f t="shared" si="275"/>
        <v/>
      </c>
      <c r="DP330" s="51"/>
      <c r="DQ330" s="51"/>
      <c r="DR330" s="51"/>
      <c r="EA330" s="227">
        <f t="shared" si="305"/>
        <v>0</v>
      </c>
      <c r="EB330" s="227">
        <f t="shared" si="276"/>
        <v>1</v>
      </c>
      <c r="EC330" s="227">
        <f t="shared" si="306"/>
        <v>1900</v>
      </c>
      <c r="EE330" s="227" t="str">
        <f t="shared" si="307"/>
        <v/>
      </c>
      <c r="EF330" s="227" t="str">
        <f t="shared" si="277"/>
        <v/>
      </c>
      <c r="EG330" s="227" t="str">
        <f t="shared" si="308"/>
        <v/>
      </c>
      <c r="EI330" s="227" t="str">
        <f t="shared" si="309"/>
        <v/>
      </c>
      <c r="EJ330" s="227" t="str">
        <f t="shared" si="278"/>
        <v/>
      </c>
      <c r="EK330" s="227" t="str">
        <f t="shared" si="310"/>
        <v/>
      </c>
      <c r="EM330" s="227" t="str">
        <f t="shared" si="311"/>
        <v/>
      </c>
      <c r="EN330" s="227" t="str">
        <f t="shared" si="279"/>
        <v/>
      </c>
      <c r="EO330" s="227" t="str">
        <f t="shared" si="312"/>
        <v/>
      </c>
      <c r="EQ330" s="227" t="str">
        <f t="shared" si="313"/>
        <v/>
      </c>
      <c r="ER330" s="227" t="str">
        <f t="shared" si="280"/>
        <v/>
      </c>
      <c r="ES330" s="227" t="str">
        <f t="shared" si="314"/>
        <v/>
      </c>
    </row>
    <row r="331" spans="7:149" x14ac:dyDescent="0.25">
      <c r="G331" s="52"/>
      <c r="H331" s="52"/>
      <c r="I331" s="224" t="str">
        <f t="shared" si="281"/>
        <v/>
      </c>
      <c r="J331" s="224" t="str">
        <f t="shared" si="282"/>
        <v/>
      </c>
      <c r="K331" s="52"/>
      <c r="L331" s="224" t="str">
        <f>IF(P331="","",IF(ISNUMBER(MATCH(P331,$P$6:P330,0)),"",Y331))</f>
        <v/>
      </c>
      <c r="M331" s="224" t="str">
        <f>IF(Q331="","",IF(ISNUMBER(MATCH(Q331,$Q$6:Q330,0)),"",Y331))</f>
        <v/>
      </c>
      <c r="N331" s="224" t="str">
        <f>IF(R331="","",IF(ISNUMBER(MATCH(R331,$R$6:R330,0)),"",Y331))</f>
        <v/>
      </c>
      <c r="O331" s="224" t="str">
        <f>IF(S331="","",IF(ISNUMBER(MATCH(S331,$S$6:S330,0)),"",Y331))</f>
        <v/>
      </c>
      <c r="P331" s="224" t="str">
        <f t="shared" si="283"/>
        <v/>
      </c>
      <c r="Q331" s="224" t="str">
        <f t="shared" si="284"/>
        <v/>
      </c>
      <c r="R331" s="224" t="str">
        <f t="shared" si="285"/>
        <v/>
      </c>
      <c r="S331" s="224" t="str">
        <f t="shared" si="286"/>
        <v/>
      </c>
      <c r="T331" s="175" t="str">
        <f t="shared" si="287"/>
        <v/>
      </c>
      <c r="U331" s="175" t="str">
        <f t="shared" si="288"/>
        <v/>
      </c>
      <c r="V331" s="175" t="str">
        <f t="shared" si="289"/>
        <v/>
      </c>
      <c r="W331" s="175" t="str">
        <f t="shared" si="290"/>
        <v/>
      </c>
      <c r="X331" s="52"/>
      <c r="Y331" s="248"/>
      <c r="Z331" s="186"/>
      <c r="AA331" s="187"/>
      <c r="AB331" s="187"/>
      <c r="AC331" s="187"/>
      <c r="AD331" s="187"/>
      <c r="AE331" s="187"/>
      <c r="AF331" s="187"/>
      <c r="AG331" s="187"/>
      <c r="AH331" s="187"/>
      <c r="AI331" s="187"/>
      <c r="AJ331" s="187"/>
      <c r="AK331" s="187"/>
      <c r="AL331" s="187"/>
      <c r="AM331" s="187"/>
      <c r="AN331" s="187"/>
      <c r="AO331" s="187"/>
      <c r="AP331" s="187"/>
      <c r="AQ331" s="187"/>
      <c r="AR331" s="187"/>
      <c r="AS331" s="187"/>
      <c r="AT331" s="187"/>
      <c r="AU331" s="187"/>
      <c r="AV331" s="187"/>
      <c r="AW331" s="187"/>
      <c r="AX331" s="187"/>
      <c r="AY331" s="187"/>
      <c r="AZ331" s="187"/>
      <c r="BA331" s="187"/>
      <c r="BB331" s="187"/>
      <c r="BC331" s="187"/>
      <c r="BD331" s="187"/>
      <c r="BE331" s="187"/>
      <c r="BF331" s="187"/>
      <c r="BG331" s="187"/>
      <c r="BH331" s="187"/>
      <c r="BI331" s="187"/>
      <c r="BJ331" s="187"/>
      <c r="BK331" s="187"/>
      <c r="BL331" s="187"/>
      <c r="BM331" s="187"/>
      <c r="BN331" s="187"/>
      <c r="BO331" s="187"/>
      <c r="BP331" s="187"/>
      <c r="BQ331" s="187"/>
      <c r="BR331" s="187"/>
      <c r="BS331" s="187"/>
      <c r="BT331" s="187"/>
      <c r="BU331" s="187"/>
      <c r="BV331" s="187"/>
      <c r="BW331" s="187"/>
      <c r="BX331" s="187"/>
      <c r="BY331" s="227"/>
      <c r="BZ331" s="227"/>
      <c r="CA331" s="227"/>
      <c r="CB331" s="227"/>
      <c r="CC331" s="227"/>
      <c r="CD331" s="224"/>
      <c r="CE331" s="224"/>
      <c r="CF331" s="224"/>
      <c r="CG331" s="224"/>
      <c r="CH331" s="224"/>
      <c r="CJ331" s="252" t="str">
        <f t="shared" si="291"/>
        <v/>
      </c>
      <c r="CK331" s="253" t="str">
        <f>IF(CL331="","",IF(ISNUMBER(MATCH(CL331,$CL$6:CL330,0)),"",CJ331))</f>
        <v/>
      </c>
      <c r="CL331" s="181" t="str">
        <f t="shared" si="292"/>
        <v/>
      </c>
      <c r="CM331" s="175" t="str">
        <f t="shared" si="293"/>
        <v/>
      </c>
      <c r="CN331" s="175" t="str">
        <f t="shared" si="294"/>
        <v/>
      </c>
      <c r="CO331" s="175" t="str">
        <f t="shared" si="295"/>
        <v/>
      </c>
      <c r="CP331" s="59"/>
      <c r="CQ331" s="60"/>
      <c r="CR331" s="181" t="str">
        <f>IF(CS331="","",IF(ISNUMBER(MATCH(CS331,$CS$6:CS330,0)),"",CJ331))</f>
        <v/>
      </c>
      <c r="CS331" s="181" t="str">
        <f t="shared" si="271"/>
        <v/>
      </c>
      <c r="CT331" s="177" t="str">
        <f t="shared" si="296"/>
        <v/>
      </c>
      <c r="CU331" s="177" t="str">
        <f t="shared" si="297"/>
        <v/>
      </c>
      <c r="CV331" s="256" t="str">
        <f>IF(CW331="","",IF(ISNUMBER(MATCH(CW331,$CW$6:CW330,0)),"",CJ331))</f>
        <v/>
      </c>
      <c r="CW331" s="181" t="str">
        <f t="shared" si="272"/>
        <v/>
      </c>
      <c r="CX331" s="178" t="str">
        <f t="shared" si="298"/>
        <v/>
      </c>
      <c r="CY331" s="178" t="str">
        <f t="shared" si="299"/>
        <v/>
      </c>
      <c r="CZ331" s="184" t="str">
        <f t="shared" si="300"/>
        <v/>
      </c>
      <c r="DA331" s="68"/>
      <c r="DB331" s="69"/>
      <c r="DC331" s="181" t="str">
        <f>IF(DE331="","",IF(ISNUMBER(MATCH(DE331,$DE$6:DE330,0)),"",CJ331))</f>
        <v/>
      </c>
      <c r="DD331" s="181" t="str">
        <f t="shared" si="273"/>
        <v/>
      </c>
      <c r="DE331" s="181" t="str">
        <f t="shared" si="273"/>
        <v/>
      </c>
      <c r="DF331" s="177" t="str">
        <f t="shared" si="301"/>
        <v/>
      </c>
      <c r="DG331" s="185" t="str">
        <f t="shared" si="302"/>
        <v/>
      </c>
      <c r="DH331" s="77"/>
      <c r="DI331" s="69"/>
      <c r="DJ331" s="181" t="str">
        <f>IF(DL331="","",IF(ISNUMBER(MATCH(DL331,$DL$6:DL330,0)),"",CJ331))</f>
        <v/>
      </c>
      <c r="DK331" s="181" t="str">
        <f t="shared" si="274"/>
        <v/>
      </c>
      <c r="DL331" s="181" t="str">
        <f t="shared" si="274"/>
        <v/>
      </c>
      <c r="DM331" s="177" t="str">
        <f t="shared" si="303"/>
        <v/>
      </c>
      <c r="DN331" s="177" t="str">
        <f t="shared" si="304"/>
        <v/>
      </c>
      <c r="DO331" s="181" t="str">
        <f t="shared" si="275"/>
        <v/>
      </c>
      <c r="DP331" s="51"/>
      <c r="DQ331" s="51"/>
      <c r="DR331" s="51"/>
      <c r="EA331" s="227">
        <f t="shared" si="305"/>
        <v>0</v>
      </c>
      <c r="EB331" s="227">
        <f t="shared" si="276"/>
        <v>1</v>
      </c>
      <c r="EC331" s="227">
        <f t="shared" si="306"/>
        <v>1900</v>
      </c>
      <c r="EE331" s="227" t="str">
        <f t="shared" si="307"/>
        <v/>
      </c>
      <c r="EF331" s="227" t="str">
        <f t="shared" si="277"/>
        <v/>
      </c>
      <c r="EG331" s="227" t="str">
        <f t="shared" si="308"/>
        <v/>
      </c>
      <c r="EI331" s="227" t="str">
        <f t="shared" si="309"/>
        <v/>
      </c>
      <c r="EJ331" s="227" t="str">
        <f t="shared" si="278"/>
        <v/>
      </c>
      <c r="EK331" s="227" t="str">
        <f t="shared" si="310"/>
        <v/>
      </c>
      <c r="EM331" s="227" t="str">
        <f t="shared" si="311"/>
        <v/>
      </c>
      <c r="EN331" s="227" t="str">
        <f t="shared" si="279"/>
        <v/>
      </c>
      <c r="EO331" s="227" t="str">
        <f t="shared" si="312"/>
        <v/>
      </c>
      <c r="EQ331" s="227" t="str">
        <f t="shared" si="313"/>
        <v/>
      </c>
      <c r="ER331" s="227" t="str">
        <f t="shared" si="280"/>
        <v/>
      </c>
      <c r="ES331" s="227" t="str">
        <f t="shared" si="314"/>
        <v/>
      </c>
    </row>
    <row r="332" spans="7:149" x14ac:dyDescent="0.25">
      <c r="G332" s="52"/>
      <c r="H332" s="52"/>
      <c r="I332" s="224" t="str">
        <f t="shared" si="281"/>
        <v/>
      </c>
      <c r="J332" s="224" t="str">
        <f t="shared" si="282"/>
        <v/>
      </c>
      <c r="K332" s="52"/>
      <c r="L332" s="224" t="str">
        <f>IF(P332="","",IF(ISNUMBER(MATCH(P332,$P$6:P331,0)),"",Y332))</f>
        <v/>
      </c>
      <c r="M332" s="224" t="str">
        <f>IF(Q332="","",IF(ISNUMBER(MATCH(Q332,$Q$6:Q331,0)),"",Y332))</f>
        <v/>
      </c>
      <c r="N332" s="224" t="str">
        <f>IF(R332="","",IF(ISNUMBER(MATCH(R332,$R$6:R331,0)),"",Y332))</f>
        <v/>
      </c>
      <c r="O332" s="224" t="str">
        <f>IF(S332="","",IF(ISNUMBER(MATCH(S332,$S$6:S331,0)),"",Y332))</f>
        <v/>
      </c>
      <c r="P332" s="224" t="str">
        <f t="shared" si="283"/>
        <v/>
      </c>
      <c r="Q332" s="224" t="str">
        <f t="shared" si="284"/>
        <v/>
      </c>
      <c r="R332" s="224" t="str">
        <f t="shared" si="285"/>
        <v/>
      </c>
      <c r="S332" s="224" t="str">
        <f t="shared" si="286"/>
        <v/>
      </c>
      <c r="T332" s="175" t="str">
        <f t="shared" si="287"/>
        <v/>
      </c>
      <c r="U332" s="175" t="str">
        <f t="shared" si="288"/>
        <v/>
      </c>
      <c r="V332" s="175" t="str">
        <f t="shared" si="289"/>
        <v/>
      </c>
      <c r="W332" s="175" t="str">
        <f t="shared" si="290"/>
        <v/>
      </c>
      <c r="X332" s="52"/>
      <c r="Y332" s="248"/>
      <c r="Z332" s="186"/>
      <c r="AA332" s="187"/>
      <c r="AB332" s="187"/>
      <c r="AC332" s="187"/>
      <c r="AD332" s="187"/>
      <c r="AE332" s="187"/>
      <c r="AF332" s="187"/>
      <c r="AG332" s="187"/>
      <c r="AH332" s="187"/>
      <c r="AI332" s="187"/>
      <c r="AJ332" s="187"/>
      <c r="AK332" s="187"/>
      <c r="AL332" s="187"/>
      <c r="AM332" s="187"/>
      <c r="AN332" s="187"/>
      <c r="AO332" s="187"/>
      <c r="AP332" s="187"/>
      <c r="AQ332" s="187"/>
      <c r="AR332" s="187"/>
      <c r="AS332" s="187"/>
      <c r="AT332" s="187"/>
      <c r="AU332" s="187"/>
      <c r="AV332" s="187"/>
      <c r="AW332" s="187"/>
      <c r="AX332" s="187"/>
      <c r="AY332" s="187"/>
      <c r="AZ332" s="187"/>
      <c r="BA332" s="187"/>
      <c r="BB332" s="187"/>
      <c r="BC332" s="187"/>
      <c r="BD332" s="187"/>
      <c r="BE332" s="187"/>
      <c r="BF332" s="187"/>
      <c r="BG332" s="187"/>
      <c r="BH332" s="187"/>
      <c r="BI332" s="187"/>
      <c r="BJ332" s="187"/>
      <c r="BK332" s="187"/>
      <c r="BL332" s="187"/>
      <c r="BM332" s="187"/>
      <c r="BN332" s="187"/>
      <c r="BO332" s="187"/>
      <c r="BP332" s="187"/>
      <c r="BQ332" s="187"/>
      <c r="BR332" s="187"/>
      <c r="BS332" s="187"/>
      <c r="BT332" s="187"/>
      <c r="BU332" s="187"/>
      <c r="BV332" s="187"/>
      <c r="BW332" s="187"/>
      <c r="BX332" s="187"/>
      <c r="BY332" s="227"/>
      <c r="BZ332" s="227"/>
      <c r="CA332" s="227"/>
      <c r="CB332" s="227"/>
      <c r="CC332" s="227"/>
      <c r="CD332" s="224"/>
      <c r="CE332" s="224"/>
      <c r="CF332" s="224"/>
      <c r="CG332" s="224"/>
      <c r="CH332" s="224"/>
      <c r="CJ332" s="252" t="str">
        <f t="shared" si="291"/>
        <v/>
      </c>
      <c r="CK332" s="253" t="str">
        <f>IF(CL332="","",IF(ISNUMBER(MATCH(CL332,$CL$6:CL331,0)),"",CJ332))</f>
        <v/>
      </c>
      <c r="CL332" s="181" t="str">
        <f t="shared" si="292"/>
        <v/>
      </c>
      <c r="CM332" s="175" t="str">
        <f t="shared" si="293"/>
        <v/>
      </c>
      <c r="CN332" s="175" t="str">
        <f t="shared" si="294"/>
        <v/>
      </c>
      <c r="CO332" s="175" t="str">
        <f t="shared" si="295"/>
        <v/>
      </c>
      <c r="CP332" s="59"/>
      <c r="CQ332" s="60"/>
      <c r="CR332" s="181" t="str">
        <f>IF(CS332="","",IF(ISNUMBER(MATCH(CS332,$CS$6:CS331,0)),"",CJ332))</f>
        <v/>
      </c>
      <c r="CS332" s="181" t="str">
        <f t="shared" si="271"/>
        <v/>
      </c>
      <c r="CT332" s="177" t="str">
        <f t="shared" si="296"/>
        <v/>
      </c>
      <c r="CU332" s="177" t="str">
        <f t="shared" si="297"/>
        <v/>
      </c>
      <c r="CV332" s="256" t="str">
        <f>IF(CW332="","",IF(ISNUMBER(MATCH(CW332,$CW$6:CW331,0)),"",CJ332))</f>
        <v/>
      </c>
      <c r="CW332" s="181" t="str">
        <f t="shared" si="272"/>
        <v/>
      </c>
      <c r="CX332" s="178" t="str">
        <f t="shared" si="298"/>
        <v/>
      </c>
      <c r="CY332" s="178" t="str">
        <f t="shared" si="299"/>
        <v/>
      </c>
      <c r="CZ332" s="184" t="str">
        <f t="shared" si="300"/>
        <v/>
      </c>
      <c r="DA332" s="68"/>
      <c r="DB332" s="69"/>
      <c r="DC332" s="181" t="str">
        <f>IF(DE332="","",IF(ISNUMBER(MATCH(DE332,$DE$6:DE331,0)),"",CJ332))</f>
        <v/>
      </c>
      <c r="DD332" s="181" t="str">
        <f t="shared" si="273"/>
        <v/>
      </c>
      <c r="DE332" s="181" t="str">
        <f t="shared" si="273"/>
        <v/>
      </c>
      <c r="DF332" s="177" t="str">
        <f t="shared" si="301"/>
        <v/>
      </c>
      <c r="DG332" s="185" t="str">
        <f t="shared" si="302"/>
        <v/>
      </c>
      <c r="DH332" s="77"/>
      <c r="DI332" s="69"/>
      <c r="DJ332" s="181" t="str">
        <f>IF(DL332="","",IF(ISNUMBER(MATCH(DL332,$DL$6:DL331,0)),"",CJ332))</f>
        <v/>
      </c>
      <c r="DK332" s="181" t="str">
        <f t="shared" si="274"/>
        <v/>
      </c>
      <c r="DL332" s="181" t="str">
        <f t="shared" si="274"/>
        <v/>
      </c>
      <c r="DM332" s="177" t="str">
        <f t="shared" si="303"/>
        <v/>
      </c>
      <c r="DN332" s="177" t="str">
        <f t="shared" si="304"/>
        <v/>
      </c>
      <c r="DO332" s="181" t="str">
        <f t="shared" si="275"/>
        <v/>
      </c>
      <c r="DP332" s="51"/>
      <c r="DQ332" s="51"/>
      <c r="DR332" s="51"/>
      <c r="EA332" s="227">
        <f t="shared" si="305"/>
        <v>0</v>
      </c>
      <c r="EB332" s="227">
        <f t="shared" si="276"/>
        <v>1</v>
      </c>
      <c r="EC332" s="227">
        <f t="shared" si="306"/>
        <v>1900</v>
      </c>
      <c r="EE332" s="227" t="str">
        <f t="shared" si="307"/>
        <v/>
      </c>
      <c r="EF332" s="227" t="str">
        <f t="shared" si="277"/>
        <v/>
      </c>
      <c r="EG332" s="227" t="str">
        <f t="shared" si="308"/>
        <v/>
      </c>
      <c r="EI332" s="227" t="str">
        <f t="shared" si="309"/>
        <v/>
      </c>
      <c r="EJ332" s="227" t="str">
        <f t="shared" si="278"/>
        <v/>
      </c>
      <c r="EK332" s="227" t="str">
        <f t="shared" si="310"/>
        <v/>
      </c>
      <c r="EM332" s="227" t="str">
        <f t="shared" si="311"/>
        <v/>
      </c>
      <c r="EN332" s="227" t="str">
        <f t="shared" si="279"/>
        <v/>
      </c>
      <c r="EO332" s="227" t="str">
        <f t="shared" si="312"/>
        <v/>
      </c>
      <c r="EQ332" s="227" t="str">
        <f t="shared" si="313"/>
        <v/>
      </c>
      <c r="ER332" s="227" t="str">
        <f t="shared" si="280"/>
        <v/>
      </c>
      <c r="ES332" s="227" t="str">
        <f t="shared" si="314"/>
        <v/>
      </c>
    </row>
    <row r="333" spans="7:149" x14ac:dyDescent="0.25">
      <c r="G333" s="52"/>
      <c r="H333" s="52"/>
      <c r="I333" s="224" t="str">
        <f t="shared" si="281"/>
        <v/>
      </c>
      <c r="J333" s="224" t="str">
        <f t="shared" si="282"/>
        <v/>
      </c>
      <c r="K333" s="52"/>
      <c r="L333" s="224" t="str">
        <f>IF(P333="","",IF(ISNUMBER(MATCH(P333,$P$6:P332,0)),"",Y333))</f>
        <v/>
      </c>
      <c r="M333" s="224" t="str">
        <f>IF(Q333="","",IF(ISNUMBER(MATCH(Q333,$Q$6:Q332,0)),"",Y333))</f>
        <v/>
      </c>
      <c r="N333" s="224" t="str">
        <f>IF(R333="","",IF(ISNUMBER(MATCH(R333,$R$6:R332,0)),"",Y333))</f>
        <v/>
      </c>
      <c r="O333" s="224" t="str">
        <f>IF(S333="","",IF(ISNUMBER(MATCH(S333,$S$6:S332,0)),"",Y333))</f>
        <v/>
      </c>
      <c r="P333" s="224" t="str">
        <f t="shared" si="283"/>
        <v/>
      </c>
      <c r="Q333" s="224" t="str">
        <f t="shared" si="284"/>
        <v/>
      </c>
      <c r="R333" s="224" t="str">
        <f t="shared" si="285"/>
        <v/>
      </c>
      <c r="S333" s="224" t="str">
        <f t="shared" si="286"/>
        <v/>
      </c>
      <c r="T333" s="175" t="str">
        <f t="shared" si="287"/>
        <v/>
      </c>
      <c r="U333" s="175" t="str">
        <f t="shared" si="288"/>
        <v/>
      </c>
      <c r="V333" s="175" t="str">
        <f t="shared" si="289"/>
        <v/>
      </c>
      <c r="W333" s="175" t="str">
        <f t="shared" si="290"/>
        <v/>
      </c>
      <c r="X333" s="52"/>
      <c r="Y333" s="248"/>
      <c r="Z333" s="186"/>
      <c r="AA333" s="187"/>
      <c r="AB333" s="187"/>
      <c r="AC333" s="187"/>
      <c r="AD333" s="187"/>
      <c r="AE333" s="187"/>
      <c r="AF333" s="187"/>
      <c r="AG333" s="187"/>
      <c r="AH333" s="187"/>
      <c r="AI333" s="187"/>
      <c r="AJ333" s="187"/>
      <c r="AK333" s="187"/>
      <c r="AL333" s="187"/>
      <c r="AM333" s="187"/>
      <c r="AN333" s="187"/>
      <c r="AO333" s="187"/>
      <c r="AP333" s="187"/>
      <c r="AQ333" s="187"/>
      <c r="AR333" s="187"/>
      <c r="AS333" s="187"/>
      <c r="AT333" s="187"/>
      <c r="AU333" s="187"/>
      <c r="AV333" s="187"/>
      <c r="AW333" s="187"/>
      <c r="AX333" s="187"/>
      <c r="AY333" s="187"/>
      <c r="AZ333" s="187"/>
      <c r="BA333" s="187"/>
      <c r="BB333" s="187"/>
      <c r="BC333" s="187"/>
      <c r="BD333" s="187"/>
      <c r="BE333" s="187"/>
      <c r="BF333" s="187"/>
      <c r="BG333" s="187"/>
      <c r="BH333" s="187"/>
      <c r="BI333" s="187"/>
      <c r="BJ333" s="187"/>
      <c r="BK333" s="187"/>
      <c r="BL333" s="187"/>
      <c r="BM333" s="187"/>
      <c r="BN333" s="187"/>
      <c r="BO333" s="187"/>
      <c r="BP333" s="187"/>
      <c r="BQ333" s="187"/>
      <c r="BR333" s="187"/>
      <c r="BS333" s="187"/>
      <c r="BT333" s="187"/>
      <c r="BU333" s="187"/>
      <c r="BV333" s="187"/>
      <c r="BW333" s="187"/>
      <c r="BX333" s="187"/>
      <c r="BY333" s="227"/>
      <c r="BZ333" s="227"/>
      <c r="CA333" s="227"/>
      <c r="CB333" s="227"/>
      <c r="CC333" s="227"/>
      <c r="CD333" s="224"/>
      <c r="CE333" s="224"/>
      <c r="CF333" s="224"/>
      <c r="CG333" s="224"/>
      <c r="CH333" s="224"/>
      <c r="CJ333" s="252" t="str">
        <f t="shared" si="291"/>
        <v/>
      </c>
      <c r="CK333" s="253" t="str">
        <f>IF(CL333="","",IF(ISNUMBER(MATCH(CL333,$CL$6:CL332,0)),"",CJ333))</f>
        <v/>
      </c>
      <c r="CL333" s="181" t="str">
        <f t="shared" si="292"/>
        <v/>
      </c>
      <c r="CM333" s="175" t="str">
        <f t="shared" si="293"/>
        <v/>
      </c>
      <c r="CN333" s="175" t="str">
        <f t="shared" si="294"/>
        <v/>
      </c>
      <c r="CO333" s="175" t="str">
        <f t="shared" si="295"/>
        <v/>
      </c>
      <c r="CP333" s="59"/>
      <c r="CQ333" s="60"/>
      <c r="CR333" s="181" t="str">
        <f>IF(CS333="","",IF(ISNUMBER(MATCH(CS333,$CS$6:CS332,0)),"",CJ333))</f>
        <v/>
      </c>
      <c r="CS333" s="181" t="str">
        <f t="shared" si="271"/>
        <v/>
      </c>
      <c r="CT333" s="177" t="str">
        <f t="shared" si="296"/>
        <v/>
      </c>
      <c r="CU333" s="177" t="str">
        <f t="shared" si="297"/>
        <v/>
      </c>
      <c r="CV333" s="256" t="str">
        <f>IF(CW333="","",IF(ISNUMBER(MATCH(CW333,$CW$6:CW332,0)),"",CJ333))</f>
        <v/>
      </c>
      <c r="CW333" s="181" t="str">
        <f t="shared" si="272"/>
        <v/>
      </c>
      <c r="CX333" s="178" t="str">
        <f t="shared" si="298"/>
        <v/>
      </c>
      <c r="CY333" s="178" t="str">
        <f t="shared" si="299"/>
        <v/>
      </c>
      <c r="CZ333" s="184" t="str">
        <f t="shared" si="300"/>
        <v/>
      </c>
      <c r="DA333" s="68"/>
      <c r="DB333" s="69"/>
      <c r="DC333" s="181" t="str">
        <f>IF(DE333="","",IF(ISNUMBER(MATCH(DE333,$DE$6:DE332,0)),"",CJ333))</f>
        <v/>
      </c>
      <c r="DD333" s="181" t="str">
        <f t="shared" si="273"/>
        <v/>
      </c>
      <c r="DE333" s="181" t="str">
        <f t="shared" si="273"/>
        <v/>
      </c>
      <c r="DF333" s="177" t="str">
        <f t="shared" si="301"/>
        <v/>
      </c>
      <c r="DG333" s="185" t="str">
        <f t="shared" si="302"/>
        <v/>
      </c>
      <c r="DH333" s="77"/>
      <c r="DI333" s="69"/>
      <c r="DJ333" s="181" t="str">
        <f>IF(DL333="","",IF(ISNUMBER(MATCH(DL333,$DL$6:DL332,0)),"",CJ333))</f>
        <v/>
      </c>
      <c r="DK333" s="181" t="str">
        <f t="shared" si="274"/>
        <v/>
      </c>
      <c r="DL333" s="181" t="str">
        <f t="shared" si="274"/>
        <v/>
      </c>
      <c r="DM333" s="177" t="str">
        <f t="shared" si="303"/>
        <v/>
      </c>
      <c r="DN333" s="177" t="str">
        <f t="shared" si="304"/>
        <v/>
      </c>
      <c r="DO333" s="181" t="str">
        <f t="shared" si="275"/>
        <v/>
      </c>
      <c r="DP333" s="51"/>
      <c r="DQ333" s="51"/>
      <c r="DR333" s="51"/>
      <c r="EA333" s="227">
        <f t="shared" si="305"/>
        <v>0</v>
      </c>
      <c r="EB333" s="227">
        <f t="shared" si="276"/>
        <v>1</v>
      </c>
      <c r="EC333" s="227">
        <f t="shared" si="306"/>
        <v>1900</v>
      </c>
      <c r="EE333" s="227" t="str">
        <f t="shared" si="307"/>
        <v/>
      </c>
      <c r="EF333" s="227" t="str">
        <f t="shared" si="277"/>
        <v/>
      </c>
      <c r="EG333" s="227" t="str">
        <f t="shared" si="308"/>
        <v/>
      </c>
      <c r="EI333" s="227" t="str">
        <f t="shared" si="309"/>
        <v/>
      </c>
      <c r="EJ333" s="227" t="str">
        <f t="shared" si="278"/>
        <v/>
      </c>
      <c r="EK333" s="227" t="str">
        <f t="shared" si="310"/>
        <v/>
      </c>
      <c r="EM333" s="227" t="str">
        <f t="shared" si="311"/>
        <v/>
      </c>
      <c r="EN333" s="227" t="str">
        <f t="shared" si="279"/>
        <v/>
      </c>
      <c r="EO333" s="227" t="str">
        <f t="shared" si="312"/>
        <v/>
      </c>
      <c r="EQ333" s="227" t="str">
        <f t="shared" si="313"/>
        <v/>
      </c>
      <c r="ER333" s="227" t="str">
        <f t="shared" si="280"/>
        <v/>
      </c>
      <c r="ES333" s="227" t="str">
        <f t="shared" si="314"/>
        <v/>
      </c>
    </row>
    <row r="334" spans="7:149" x14ac:dyDescent="0.25">
      <c r="G334" s="52"/>
      <c r="H334" s="52"/>
      <c r="I334" s="224" t="str">
        <f t="shared" si="281"/>
        <v/>
      </c>
      <c r="J334" s="224" t="str">
        <f t="shared" si="282"/>
        <v/>
      </c>
      <c r="K334" s="52"/>
      <c r="L334" s="224" t="str">
        <f>IF(P334="","",IF(ISNUMBER(MATCH(P334,$P$6:P333,0)),"",Y334))</f>
        <v/>
      </c>
      <c r="M334" s="224" t="str">
        <f>IF(Q334="","",IF(ISNUMBER(MATCH(Q334,$Q$6:Q333,0)),"",Y334))</f>
        <v/>
      </c>
      <c r="N334" s="224" t="str">
        <f>IF(R334="","",IF(ISNUMBER(MATCH(R334,$R$6:R333,0)),"",Y334))</f>
        <v/>
      </c>
      <c r="O334" s="224" t="str">
        <f>IF(S334="","",IF(ISNUMBER(MATCH(S334,$S$6:S333,0)),"",Y334))</f>
        <v/>
      </c>
      <c r="P334" s="224" t="str">
        <f t="shared" si="283"/>
        <v/>
      </c>
      <c r="Q334" s="224" t="str">
        <f t="shared" si="284"/>
        <v/>
      </c>
      <c r="R334" s="224" t="str">
        <f t="shared" si="285"/>
        <v/>
      </c>
      <c r="S334" s="224" t="str">
        <f t="shared" si="286"/>
        <v/>
      </c>
      <c r="T334" s="175" t="str">
        <f t="shared" si="287"/>
        <v/>
      </c>
      <c r="U334" s="175" t="str">
        <f t="shared" si="288"/>
        <v/>
      </c>
      <c r="V334" s="175" t="str">
        <f t="shared" si="289"/>
        <v/>
      </c>
      <c r="W334" s="175" t="str">
        <f t="shared" si="290"/>
        <v/>
      </c>
      <c r="X334" s="52"/>
      <c r="Y334" s="248"/>
      <c r="Z334" s="186"/>
      <c r="AA334" s="187"/>
      <c r="AB334" s="187"/>
      <c r="AC334" s="187"/>
      <c r="AD334" s="187"/>
      <c r="AE334" s="187"/>
      <c r="AF334" s="187"/>
      <c r="AG334" s="187"/>
      <c r="AH334" s="187"/>
      <c r="AI334" s="187"/>
      <c r="AJ334" s="187"/>
      <c r="AK334" s="187"/>
      <c r="AL334" s="187"/>
      <c r="AM334" s="187"/>
      <c r="AN334" s="187"/>
      <c r="AO334" s="187"/>
      <c r="AP334" s="187"/>
      <c r="AQ334" s="187"/>
      <c r="AR334" s="187"/>
      <c r="AS334" s="187"/>
      <c r="AT334" s="187"/>
      <c r="AU334" s="187"/>
      <c r="AV334" s="187"/>
      <c r="AW334" s="187"/>
      <c r="AX334" s="187"/>
      <c r="AY334" s="187"/>
      <c r="AZ334" s="187"/>
      <c r="BA334" s="187"/>
      <c r="BB334" s="187"/>
      <c r="BC334" s="187"/>
      <c r="BD334" s="187"/>
      <c r="BE334" s="187"/>
      <c r="BF334" s="187"/>
      <c r="BG334" s="187"/>
      <c r="BH334" s="187"/>
      <c r="BI334" s="187"/>
      <c r="BJ334" s="187"/>
      <c r="BK334" s="187"/>
      <c r="BL334" s="187"/>
      <c r="BM334" s="187"/>
      <c r="BN334" s="187"/>
      <c r="BO334" s="187"/>
      <c r="BP334" s="187"/>
      <c r="BQ334" s="187"/>
      <c r="BR334" s="187"/>
      <c r="BS334" s="187"/>
      <c r="BT334" s="187"/>
      <c r="BU334" s="187"/>
      <c r="BV334" s="187"/>
      <c r="BW334" s="187"/>
      <c r="BX334" s="187"/>
      <c r="BY334" s="227"/>
      <c r="BZ334" s="227"/>
      <c r="CA334" s="227"/>
      <c r="CB334" s="227"/>
      <c r="CC334" s="227"/>
      <c r="CD334" s="224"/>
      <c r="CE334" s="224"/>
      <c r="CF334" s="224"/>
      <c r="CG334" s="224"/>
      <c r="CH334" s="224"/>
      <c r="CJ334" s="252" t="str">
        <f t="shared" si="291"/>
        <v/>
      </c>
      <c r="CK334" s="253" t="str">
        <f>IF(CL334="","",IF(ISNUMBER(MATCH(CL334,$CL$6:CL333,0)),"",CJ334))</f>
        <v/>
      </c>
      <c r="CL334" s="181" t="str">
        <f t="shared" si="292"/>
        <v/>
      </c>
      <c r="CM334" s="175" t="str">
        <f t="shared" si="293"/>
        <v/>
      </c>
      <c r="CN334" s="175" t="str">
        <f t="shared" si="294"/>
        <v/>
      </c>
      <c r="CO334" s="175" t="str">
        <f t="shared" si="295"/>
        <v/>
      </c>
      <c r="CP334" s="59"/>
      <c r="CQ334" s="60"/>
      <c r="CR334" s="181" t="str">
        <f>IF(CS334="","",IF(ISNUMBER(MATCH(CS334,$CS$6:CS333,0)),"",CJ334))</f>
        <v/>
      </c>
      <c r="CS334" s="181" t="str">
        <f t="shared" si="271"/>
        <v/>
      </c>
      <c r="CT334" s="177" t="str">
        <f t="shared" si="296"/>
        <v/>
      </c>
      <c r="CU334" s="177" t="str">
        <f t="shared" si="297"/>
        <v/>
      </c>
      <c r="CV334" s="256" t="str">
        <f>IF(CW334="","",IF(ISNUMBER(MATCH(CW334,$CW$6:CW333,0)),"",CJ334))</f>
        <v/>
      </c>
      <c r="CW334" s="181" t="str">
        <f t="shared" si="272"/>
        <v/>
      </c>
      <c r="CX334" s="178" t="str">
        <f t="shared" si="298"/>
        <v/>
      </c>
      <c r="CY334" s="178" t="str">
        <f t="shared" si="299"/>
        <v/>
      </c>
      <c r="CZ334" s="184" t="str">
        <f t="shared" si="300"/>
        <v/>
      </c>
      <c r="DA334" s="68"/>
      <c r="DB334" s="69"/>
      <c r="DC334" s="181" t="str">
        <f>IF(DE334="","",IF(ISNUMBER(MATCH(DE334,$DE$6:DE333,0)),"",CJ334))</f>
        <v/>
      </c>
      <c r="DD334" s="181" t="str">
        <f t="shared" si="273"/>
        <v/>
      </c>
      <c r="DE334" s="181" t="str">
        <f t="shared" si="273"/>
        <v/>
      </c>
      <c r="DF334" s="177" t="str">
        <f t="shared" si="301"/>
        <v/>
      </c>
      <c r="DG334" s="185" t="str">
        <f t="shared" si="302"/>
        <v/>
      </c>
      <c r="DH334" s="77"/>
      <c r="DI334" s="69"/>
      <c r="DJ334" s="181" t="str">
        <f>IF(DL334="","",IF(ISNUMBER(MATCH(DL334,$DL$6:DL333,0)),"",CJ334))</f>
        <v/>
      </c>
      <c r="DK334" s="181" t="str">
        <f t="shared" si="274"/>
        <v/>
      </c>
      <c r="DL334" s="181" t="str">
        <f t="shared" si="274"/>
        <v/>
      </c>
      <c r="DM334" s="177" t="str">
        <f t="shared" si="303"/>
        <v/>
      </c>
      <c r="DN334" s="177" t="str">
        <f t="shared" si="304"/>
        <v/>
      </c>
      <c r="DO334" s="181" t="str">
        <f t="shared" si="275"/>
        <v/>
      </c>
      <c r="DP334" s="51"/>
      <c r="DQ334" s="51"/>
      <c r="DR334" s="51"/>
      <c r="EA334" s="227">
        <f t="shared" si="305"/>
        <v>0</v>
      </c>
      <c r="EB334" s="227">
        <f t="shared" si="276"/>
        <v>1</v>
      </c>
      <c r="EC334" s="227">
        <f t="shared" si="306"/>
        <v>1900</v>
      </c>
      <c r="EE334" s="227" t="str">
        <f t="shared" si="307"/>
        <v/>
      </c>
      <c r="EF334" s="227" t="str">
        <f t="shared" si="277"/>
        <v/>
      </c>
      <c r="EG334" s="227" t="str">
        <f t="shared" si="308"/>
        <v/>
      </c>
      <c r="EI334" s="227" t="str">
        <f t="shared" si="309"/>
        <v/>
      </c>
      <c r="EJ334" s="227" t="str">
        <f t="shared" si="278"/>
        <v/>
      </c>
      <c r="EK334" s="227" t="str">
        <f t="shared" si="310"/>
        <v/>
      </c>
      <c r="EM334" s="227" t="str">
        <f t="shared" si="311"/>
        <v/>
      </c>
      <c r="EN334" s="227" t="str">
        <f t="shared" si="279"/>
        <v/>
      </c>
      <c r="EO334" s="227" t="str">
        <f t="shared" si="312"/>
        <v/>
      </c>
      <c r="EQ334" s="227" t="str">
        <f t="shared" si="313"/>
        <v/>
      </c>
      <c r="ER334" s="227" t="str">
        <f t="shared" si="280"/>
        <v/>
      </c>
      <c r="ES334" s="227" t="str">
        <f t="shared" si="314"/>
        <v/>
      </c>
    </row>
    <row r="335" spans="7:149" x14ac:dyDescent="0.25">
      <c r="G335" s="52"/>
      <c r="H335" s="52"/>
      <c r="I335" s="224" t="str">
        <f t="shared" si="281"/>
        <v/>
      </c>
      <c r="J335" s="224" t="str">
        <f t="shared" si="282"/>
        <v/>
      </c>
      <c r="K335" s="52"/>
      <c r="L335" s="224" t="str">
        <f>IF(P335="","",IF(ISNUMBER(MATCH(P335,$P$6:P334,0)),"",Y335))</f>
        <v/>
      </c>
      <c r="M335" s="224" t="str">
        <f>IF(Q335="","",IF(ISNUMBER(MATCH(Q335,$Q$6:Q334,0)),"",Y335))</f>
        <v/>
      </c>
      <c r="N335" s="224" t="str">
        <f>IF(R335="","",IF(ISNUMBER(MATCH(R335,$R$6:R334,0)),"",Y335))</f>
        <v/>
      </c>
      <c r="O335" s="224" t="str">
        <f>IF(S335="","",IF(ISNUMBER(MATCH(S335,$S$6:S334,0)),"",Y335))</f>
        <v/>
      </c>
      <c r="P335" s="224" t="str">
        <f t="shared" si="283"/>
        <v/>
      </c>
      <c r="Q335" s="224" t="str">
        <f t="shared" si="284"/>
        <v/>
      </c>
      <c r="R335" s="224" t="str">
        <f t="shared" si="285"/>
        <v/>
      </c>
      <c r="S335" s="224" t="str">
        <f t="shared" si="286"/>
        <v/>
      </c>
      <c r="T335" s="175" t="str">
        <f t="shared" si="287"/>
        <v/>
      </c>
      <c r="U335" s="175" t="str">
        <f t="shared" si="288"/>
        <v/>
      </c>
      <c r="V335" s="175" t="str">
        <f t="shared" si="289"/>
        <v/>
      </c>
      <c r="W335" s="175" t="str">
        <f t="shared" si="290"/>
        <v/>
      </c>
      <c r="X335" s="52"/>
      <c r="Y335" s="248"/>
      <c r="Z335" s="186"/>
      <c r="AA335" s="187"/>
      <c r="AB335" s="187"/>
      <c r="AC335" s="187"/>
      <c r="AD335" s="187"/>
      <c r="AE335" s="187"/>
      <c r="AF335" s="187"/>
      <c r="AG335" s="187"/>
      <c r="AH335" s="187"/>
      <c r="AI335" s="187"/>
      <c r="AJ335" s="187"/>
      <c r="AK335" s="187"/>
      <c r="AL335" s="187"/>
      <c r="AM335" s="187"/>
      <c r="AN335" s="187"/>
      <c r="AO335" s="187"/>
      <c r="AP335" s="187"/>
      <c r="AQ335" s="187"/>
      <c r="AR335" s="187"/>
      <c r="AS335" s="187"/>
      <c r="AT335" s="187"/>
      <c r="AU335" s="187"/>
      <c r="AV335" s="187"/>
      <c r="AW335" s="187"/>
      <c r="AX335" s="187"/>
      <c r="AY335" s="187"/>
      <c r="AZ335" s="187"/>
      <c r="BA335" s="187"/>
      <c r="BB335" s="187"/>
      <c r="BC335" s="187"/>
      <c r="BD335" s="187"/>
      <c r="BE335" s="187"/>
      <c r="BF335" s="187"/>
      <c r="BG335" s="187"/>
      <c r="BH335" s="187"/>
      <c r="BI335" s="187"/>
      <c r="BJ335" s="187"/>
      <c r="BK335" s="187"/>
      <c r="BL335" s="187"/>
      <c r="BM335" s="187"/>
      <c r="BN335" s="187"/>
      <c r="BO335" s="187"/>
      <c r="BP335" s="187"/>
      <c r="BQ335" s="187"/>
      <c r="BR335" s="187"/>
      <c r="BS335" s="187"/>
      <c r="BT335" s="187"/>
      <c r="BU335" s="187"/>
      <c r="BV335" s="187"/>
      <c r="BW335" s="187"/>
      <c r="BX335" s="187"/>
      <c r="BY335" s="227"/>
      <c r="BZ335" s="227"/>
      <c r="CA335" s="227"/>
      <c r="CB335" s="227"/>
      <c r="CC335" s="227"/>
      <c r="CD335" s="224"/>
      <c r="CE335" s="224"/>
      <c r="CF335" s="224"/>
      <c r="CG335" s="224"/>
      <c r="CH335" s="224"/>
      <c r="CJ335" s="252" t="str">
        <f t="shared" si="291"/>
        <v/>
      </c>
      <c r="CK335" s="253" t="str">
        <f>IF(CL335="","",IF(ISNUMBER(MATCH(CL335,$CL$6:CL334,0)),"",CJ335))</f>
        <v/>
      </c>
      <c r="CL335" s="181" t="str">
        <f t="shared" si="292"/>
        <v/>
      </c>
      <c r="CM335" s="175" t="str">
        <f t="shared" si="293"/>
        <v/>
      </c>
      <c r="CN335" s="175" t="str">
        <f t="shared" si="294"/>
        <v/>
      </c>
      <c r="CO335" s="175" t="str">
        <f t="shared" si="295"/>
        <v/>
      </c>
      <c r="CP335" s="59"/>
      <c r="CQ335" s="60"/>
      <c r="CR335" s="181" t="str">
        <f>IF(CS335="","",IF(ISNUMBER(MATCH(CS335,$CS$6:CS334,0)),"",CJ335))</f>
        <v/>
      </c>
      <c r="CS335" s="181" t="str">
        <f t="shared" si="271"/>
        <v/>
      </c>
      <c r="CT335" s="177" t="str">
        <f t="shared" si="296"/>
        <v/>
      </c>
      <c r="CU335" s="177" t="str">
        <f t="shared" si="297"/>
        <v/>
      </c>
      <c r="CV335" s="256" t="str">
        <f>IF(CW335="","",IF(ISNUMBER(MATCH(CW335,$CW$6:CW334,0)),"",CJ335))</f>
        <v/>
      </c>
      <c r="CW335" s="181" t="str">
        <f t="shared" si="272"/>
        <v/>
      </c>
      <c r="CX335" s="178" t="str">
        <f t="shared" si="298"/>
        <v/>
      </c>
      <c r="CY335" s="178" t="str">
        <f t="shared" si="299"/>
        <v/>
      </c>
      <c r="CZ335" s="184" t="str">
        <f t="shared" si="300"/>
        <v/>
      </c>
      <c r="DA335" s="68"/>
      <c r="DB335" s="69"/>
      <c r="DC335" s="181" t="str">
        <f>IF(DE335="","",IF(ISNUMBER(MATCH(DE335,$DE$6:DE334,0)),"",CJ335))</f>
        <v/>
      </c>
      <c r="DD335" s="181" t="str">
        <f t="shared" si="273"/>
        <v/>
      </c>
      <c r="DE335" s="181" t="str">
        <f t="shared" si="273"/>
        <v/>
      </c>
      <c r="DF335" s="177" t="str">
        <f t="shared" si="301"/>
        <v/>
      </c>
      <c r="DG335" s="185" t="str">
        <f t="shared" si="302"/>
        <v/>
      </c>
      <c r="DH335" s="77"/>
      <c r="DI335" s="69"/>
      <c r="DJ335" s="181" t="str">
        <f>IF(DL335="","",IF(ISNUMBER(MATCH(DL335,$DL$6:DL334,0)),"",CJ335))</f>
        <v/>
      </c>
      <c r="DK335" s="181" t="str">
        <f t="shared" si="274"/>
        <v/>
      </c>
      <c r="DL335" s="181" t="str">
        <f t="shared" si="274"/>
        <v/>
      </c>
      <c r="DM335" s="177" t="str">
        <f t="shared" si="303"/>
        <v/>
      </c>
      <c r="DN335" s="177" t="str">
        <f t="shared" si="304"/>
        <v/>
      </c>
      <c r="DO335" s="181" t="str">
        <f t="shared" si="275"/>
        <v/>
      </c>
      <c r="DP335" s="51"/>
      <c r="DQ335" s="51"/>
      <c r="DR335" s="51"/>
      <c r="EA335" s="227">
        <f t="shared" si="305"/>
        <v>0</v>
      </c>
      <c r="EB335" s="227">
        <f t="shared" si="276"/>
        <v>1</v>
      </c>
      <c r="EC335" s="227">
        <f t="shared" si="306"/>
        <v>1900</v>
      </c>
      <c r="EE335" s="227" t="str">
        <f t="shared" si="307"/>
        <v/>
      </c>
      <c r="EF335" s="227" t="str">
        <f t="shared" si="277"/>
        <v/>
      </c>
      <c r="EG335" s="227" t="str">
        <f t="shared" si="308"/>
        <v/>
      </c>
      <c r="EI335" s="227" t="str">
        <f t="shared" si="309"/>
        <v/>
      </c>
      <c r="EJ335" s="227" t="str">
        <f t="shared" si="278"/>
        <v/>
      </c>
      <c r="EK335" s="227" t="str">
        <f t="shared" si="310"/>
        <v/>
      </c>
      <c r="EM335" s="227" t="str">
        <f t="shared" si="311"/>
        <v/>
      </c>
      <c r="EN335" s="227" t="str">
        <f t="shared" si="279"/>
        <v/>
      </c>
      <c r="EO335" s="227" t="str">
        <f t="shared" si="312"/>
        <v/>
      </c>
      <c r="EQ335" s="227" t="str">
        <f t="shared" si="313"/>
        <v/>
      </c>
      <c r="ER335" s="227" t="str">
        <f t="shared" si="280"/>
        <v/>
      </c>
      <c r="ES335" s="227" t="str">
        <f t="shared" si="314"/>
        <v/>
      </c>
    </row>
    <row r="336" spans="7:149" x14ac:dyDescent="0.25">
      <c r="G336" s="52"/>
      <c r="H336" s="52"/>
      <c r="I336" s="224" t="str">
        <f t="shared" si="281"/>
        <v/>
      </c>
      <c r="J336" s="224" t="str">
        <f t="shared" si="282"/>
        <v/>
      </c>
      <c r="K336" s="52"/>
      <c r="L336" s="224" t="str">
        <f>IF(P336="","",IF(ISNUMBER(MATCH(P336,$P$6:P335,0)),"",Y336))</f>
        <v/>
      </c>
      <c r="M336" s="224" t="str">
        <f>IF(Q336="","",IF(ISNUMBER(MATCH(Q336,$Q$6:Q335,0)),"",Y336))</f>
        <v/>
      </c>
      <c r="N336" s="224" t="str">
        <f>IF(R336="","",IF(ISNUMBER(MATCH(R336,$R$6:R335,0)),"",Y336))</f>
        <v/>
      </c>
      <c r="O336" s="224" t="str">
        <f>IF(S336="","",IF(ISNUMBER(MATCH(S336,$S$6:S335,0)),"",Y336))</f>
        <v/>
      </c>
      <c r="P336" s="224" t="str">
        <f t="shared" si="283"/>
        <v/>
      </c>
      <c r="Q336" s="224" t="str">
        <f t="shared" si="284"/>
        <v/>
      </c>
      <c r="R336" s="224" t="str">
        <f t="shared" si="285"/>
        <v/>
      </c>
      <c r="S336" s="224" t="str">
        <f t="shared" si="286"/>
        <v/>
      </c>
      <c r="T336" s="175" t="str">
        <f t="shared" si="287"/>
        <v/>
      </c>
      <c r="U336" s="175" t="str">
        <f t="shared" si="288"/>
        <v/>
      </c>
      <c r="V336" s="175" t="str">
        <f t="shared" si="289"/>
        <v/>
      </c>
      <c r="W336" s="175" t="str">
        <f t="shared" si="290"/>
        <v/>
      </c>
      <c r="X336" s="52"/>
      <c r="Y336" s="248"/>
      <c r="Z336" s="186"/>
      <c r="AA336" s="187"/>
      <c r="AB336" s="187"/>
      <c r="AC336" s="187"/>
      <c r="AD336" s="187"/>
      <c r="AE336" s="187"/>
      <c r="AF336" s="187"/>
      <c r="AG336" s="187"/>
      <c r="AH336" s="187"/>
      <c r="AI336" s="187"/>
      <c r="AJ336" s="187"/>
      <c r="AK336" s="187"/>
      <c r="AL336" s="187"/>
      <c r="AM336" s="187"/>
      <c r="AN336" s="187"/>
      <c r="AO336" s="187"/>
      <c r="AP336" s="187"/>
      <c r="AQ336" s="187"/>
      <c r="AR336" s="187"/>
      <c r="AS336" s="187"/>
      <c r="AT336" s="187"/>
      <c r="AU336" s="187"/>
      <c r="AV336" s="187"/>
      <c r="AW336" s="187"/>
      <c r="AX336" s="187"/>
      <c r="AY336" s="187"/>
      <c r="AZ336" s="187"/>
      <c r="BA336" s="187"/>
      <c r="BB336" s="187"/>
      <c r="BC336" s="187"/>
      <c r="BD336" s="187"/>
      <c r="BE336" s="187"/>
      <c r="BF336" s="187"/>
      <c r="BG336" s="187"/>
      <c r="BH336" s="187"/>
      <c r="BI336" s="187"/>
      <c r="BJ336" s="187"/>
      <c r="BK336" s="187"/>
      <c r="BL336" s="187"/>
      <c r="BM336" s="187"/>
      <c r="BN336" s="187"/>
      <c r="BO336" s="187"/>
      <c r="BP336" s="187"/>
      <c r="BQ336" s="187"/>
      <c r="BR336" s="187"/>
      <c r="BS336" s="187"/>
      <c r="BT336" s="187"/>
      <c r="BU336" s="187"/>
      <c r="BV336" s="187"/>
      <c r="BW336" s="187"/>
      <c r="BX336" s="187"/>
      <c r="BY336" s="227"/>
      <c r="BZ336" s="227"/>
      <c r="CA336" s="227"/>
      <c r="CB336" s="227"/>
      <c r="CC336" s="227"/>
      <c r="CD336" s="224"/>
      <c r="CE336" s="224"/>
      <c r="CF336" s="224"/>
      <c r="CG336" s="224"/>
      <c r="CH336" s="224"/>
      <c r="CJ336" s="252" t="str">
        <f t="shared" si="291"/>
        <v/>
      </c>
      <c r="CK336" s="253" t="str">
        <f>IF(CL336="","",IF(ISNUMBER(MATCH(CL336,$CL$6:CL335,0)),"",CJ336))</f>
        <v/>
      </c>
      <c r="CL336" s="181" t="str">
        <f t="shared" si="292"/>
        <v/>
      </c>
      <c r="CM336" s="175" t="str">
        <f t="shared" si="293"/>
        <v/>
      </c>
      <c r="CN336" s="175" t="str">
        <f t="shared" si="294"/>
        <v/>
      </c>
      <c r="CO336" s="175" t="str">
        <f t="shared" si="295"/>
        <v/>
      </c>
      <c r="CP336" s="59"/>
      <c r="CQ336" s="60"/>
      <c r="CR336" s="181" t="str">
        <f>IF(CS336="","",IF(ISNUMBER(MATCH(CS336,$CS$6:CS335,0)),"",CJ336))</f>
        <v/>
      </c>
      <c r="CS336" s="181" t="str">
        <f t="shared" si="271"/>
        <v/>
      </c>
      <c r="CT336" s="177" t="str">
        <f t="shared" si="296"/>
        <v/>
      </c>
      <c r="CU336" s="177" t="str">
        <f t="shared" si="297"/>
        <v/>
      </c>
      <c r="CV336" s="256" t="str">
        <f>IF(CW336="","",IF(ISNUMBER(MATCH(CW336,$CW$6:CW335,0)),"",CJ336))</f>
        <v/>
      </c>
      <c r="CW336" s="181" t="str">
        <f t="shared" si="272"/>
        <v/>
      </c>
      <c r="CX336" s="178" t="str">
        <f t="shared" si="298"/>
        <v/>
      </c>
      <c r="CY336" s="178" t="str">
        <f t="shared" si="299"/>
        <v/>
      </c>
      <c r="CZ336" s="184" t="str">
        <f t="shared" si="300"/>
        <v/>
      </c>
      <c r="DA336" s="68"/>
      <c r="DB336" s="69"/>
      <c r="DC336" s="181" t="str">
        <f>IF(DE336="","",IF(ISNUMBER(MATCH(DE336,$DE$6:DE335,0)),"",CJ336))</f>
        <v/>
      </c>
      <c r="DD336" s="181" t="str">
        <f t="shared" si="273"/>
        <v/>
      </c>
      <c r="DE336" s="181" t="str">
        <f t="shared" si="273"/>
        <v/>
      </c>
      <c r="DF336" s="177" t="str">
        <f t="shared" si="301"/>
        <v/>
      </c>
      <c r="DG336" s="185" t="str">
        <f t="shared" si="302"/>
        <v/>
      </c>
      <c r="DH336" s="77"/>
      <c r="DI336" s="69"/>
      <c r="DJ336" s="181" t="str">
        <f>IF(DL336="","",IF(ISNUMBER(MATCH(DL336,$DL$6:DL335,0)),"",CJ336))</f>
        <v/>
      </c>
      <c r="DK336" s="181" t="str">
        <f t="shared" si="274"/>
        <v/>
      </c>
      <c r="DL336" s="181" t="str">
        <f t="shared" si="274"/>
        <v/>
      </c>
      <c r="DM336" s="177" t="str">
        <f t="shared" si="303"/>
        <v/>
      </c>
      <c r="DN336" s="177" t="str">
        <f t="shared" si="304"/>
        <v/>
      </c>
      <c r="DO336" s="181" t="str">
        <f t="shared" si="275"/>
        <v/>
      </c>
      <c r="DP336" s="51"/>
      <c r="DQ336" s="51"/>
      <c r="DR336" s="51"/>
      <c r="EA336" s="227">
        <f t="shared" si="305"/>
        <v>0</v>
      </c>
      <c r="EB336" s="227">
        <f t="shared" si="276"/>
        <v>1</v>
      </c>
      <c r="EC336" s="227">
        <f t="shared" si="306"/>
        <v>1900</v>
      </c>
      <c r="EE336" s="227" t="str">
        <f t="shared" si="307"/>
        <v/>
      </c>
      <c r="EF336" s="227" t="str">
        <f t="shared" si="277"/>
        <v/>
      </c>
      <c r="EG336" s="227" t="str">
        <f t="shared" si="308"/>
        <v/>
      </c>
      <c r="EI336" s="227" t="str">
        <f t="shared" si="309"/>
        <v/>
      </c>
      <c r="EJ336" s="227" t="str">
        <f t="shared" si="278"/>
        <v/>
      </c>
      <c r="EK336" s="227" t="str">
        <f t="shared" si="310"/>
        <v/>
      </c>
      <c r="EM336" s="227" t="str">
        <f t="shared" si="311"/>
        <v/>
      </c>
      <c r="EN336" s="227" t="str">
        <f t="shared" si="279"/>
        <v/>
      </c>
      <c r="EO336" s="227" t="str">
        <f t="shared" si="312"/>
        <v/>
      </c>
      <c r="EQ336" s="227" t="str">
        <f t="shared" si="313"/>
        <v/>
      </c>
      <c r="ER336" s="227" t="str">
        <f t="shared" si="280"/>
        <v/>
      </c>
      <c r="ES336" s="227" t="str">
        <f t="shared" si="314"/>
        <v/>
      </c>
    </row>
    <row r="337" spans="7:149" x14ac:dyDescent="0.25">
      <c r="G337" s="52"/>
      <c r="H337" s="52"/>
      <c r="I337" s="224" t="str">
        <f t="shared" si="281"/>
        <v/>
      </c>
      <c r="J337" s="224" t="str">
        <f t="shared" si="282"/>
        <v/>
      </c>
      <c r="K337" s="52"/>
      <c r="L337" s="224" t="str">
        <f>IF(P337="","",IF(ISNUMBER(MATCH(P337,$P$6:P336,0)),"",Y337))</f>
        <v/>
      </c>
      <c r="M337" s="224" t="str">
        <f>IF(Q337="","",IF(ISNUMBER(MATCH(Q337,$Q$6:Q336,0)),"",Y337))</f>
        <v/>
      </c>
      <c r="N337" s="224" t="str">
        <f>IF(R337="","",IF(ISNUMBER(MATCH(R337,$R$6:R336,0)),"",Y337))</f>
        <v/>
      </c>
      <c r="O337" s="224" t="str">
        <f>IF(S337="","",IF(ISNUMBER(MATCH(S337,$S$6:S336,0)),"",Y337))</f>
        <v/>
      </c>
      <c r="P337" s="224" t="str">
        <f t="shared" si="283"/>
        <v/>
      </c>
      <c r="Q337" s="224" t="str">
        <f t="shared" si="284"/>
        <v/>
      </c>
      <c r="R337" s="224" t="str">
        <f t="shared" si="285"/>
        <v/>
      </c>
      <c r="S337" s="224" t="str">
        <f t="shared" si="286"/>
        <v/>
      </c>
      <c r="T337" s="175" t="str">
        <f t="shared" si="287"/>
        <v/>
      </c>
      <c r="U337" s="175" t="str">
        <f t="shared" si="288"/>
        <v/>
      </c>
      <c r="V337" s="175" t="str">
        <f t="shared" si="289"/>
        <v/>
      </c>
      <c r="W337" s="175" t="str">
        <f t="shared" si="290"/>
        <v/>
      </c>
      <c r="X337" s="52"/>
      <c r="Y337" s="248"/>
      <c r="Z337" s="186"/>
      <c r="AA337" s="187"/>
      <c r="AB337" s="187"/>
      <c r="AC337" s="187"/>
      <c r="AD337" s="187"/>
      <c r="AE337" s="187"/>
      <c r="AF337" s="187"/>
      <c r="AG337" s="187"/>
      <c r="AH337" s="187"/>
      <c r="AI337" s="187"/>
      <c r="AJ337" s="187"/>
      <c r="AK337" s="187"/>
      <c r="AL337" s="187"/>
      <c r="AM337" s="187"/>
      <c r="AN337" s="187"/>
      <c r="AO337" s="187"/>
      <c r="AP337" s="187"/>
      <c r="AQ337" s="187"/>
      <c r="AR337" s="187"/>
      <c r="AS337" s="187"/>
      <c r="AT337" s="187"/>
      <c r="AU337" s="187"/>
      <c r="AV337" s="187"/>
      <c r="AW337" s="187"/>
      <c r="AX337" s="187"/>
      <c r="AY337" s="187"/>
      <c r="AZ337" s="187"/>
      <c r="BA337" s="187"/>
      <c r="BB337" s="187"/>
      <c r="BC337" s="187"/>
      <c r="BD337" s="187"/>
      <c r="BE337" s="187"/>
      <c r="BF337" s="187"/>
      <c r="BG337" s="187"/>
      <c r="BH337" s="187"/>
      <c r="BI337" s="187"/>
      <c r="BJ337" s="187"/>
      <c r="BK337" s="187"/>
      <c r="BL337" s="187"/>
      <c r="BM337" s="187"/>
      <c r="BN337" s="187"/>
      <c r="BO337" s="187"/>
      <c r="BP337" s="187"/>
      <c r="BQ337" s="187"/>
      <c r="BR337" s="187"/>
      <c r="BS337" s="187"/>
      <c r="BT337" s="187"/>
      <c r="BU337" s="187"/>
      <c r="BV337" s="187"/>
      <c r="BW337" s="187"/>
      <c r="BX337" s="187"/>
      <c r="BY337" s="227"/>
      <c r="BZ337" s="227"/>
      <c r="CA337" s="227"/>
      <c r="CB337" s="227"/>
      <c r="CC337" s="227"/>
      <c r="CD337" s="224"/>
      <c r="CE337" s="224"/>
      <c r="CF337" s="224"/>
      <c r="CG337" s="224"/>
      <c r="CH337" s="224"/>
      <c r="CJ337" s="252" t="str">
        <f t="shared" si="291"/>
        <v/>
      </c>
      <c r="CK337" s="253" t="str">
        <f>IF(CL337="","",IF(ISNUMBER(MATCH(CL337,$CL$6:CL336,0)),"",CJ337))</f>
        <v/>
      </c>
      <c r="CL337" s="181" t="str">
        <f t="shared" si="292"/>
        <v/>
      </c>
      <c r="CM337" s="175" t="str">
        <f t="shared" si="293"/>
        <v/>
      </c>
      <c r="CN337" s="175" t="str">
        <f t="shared" si="294"/>
        <v/>
      </c>
      <c r="CO337" s="175" t="str">
        <f t="shared" si="295"/>
        <v/>
      </c>
      <c r="CP337" s="59"/>
      <c r="CQ337" s="60"/>
      <c r="CR337" s="181" t="str">
        <f>IF(CS337="","",IF(ISNUMBER(MATCH(CS337,$CS$6:CS336,0)),"",CJ337))</f>
        <v/>
      </c>
      <c r="CS337" s="181" t="str">
        <f t="shared" si="271"/>
        <v/>
      </c>
      <c r="CT337" s="177" t="str">
        <f t="shared" si="296"/>
        <v/>
      </c>
      <c r="CU337" s="177" t="str">
        <f t="shared" si="297"/>
        <v/>
      </c>
      <c r="CV337" s="256" t="str">
        <f>IF(CW337="","",IF(ISNUMBER(MATCH(CW337,$CW$6:CW336,0)),"",CJ337))</f>
        <v/>
      </c>
      <c r="CW337" s="181" t="str">
        <f t="shared" si="272"/>
        <v/>
      </c>
      <c r="CX337" s="178" t="str">
        <f t="shared" si="298"/>
        <v/>
      </c>
      <c r="CY337" s="178" t="str">
        <f t="shared" si="299"/>
        <v/>
      </c>
      <c r="CZ337" s="184" t="str">
        <f t="shared" si="300"/>
        <v/>
      </c>
      <c r="DA337" s="68"/>
      <c r="DB337" s="69"/>
      <c r="DC337" s="181" t="str">
        <f>IF(DE337="","",IF(ISNUMBER(MATCH(DE337,$DE$6:DE336,0)),"",CJ337))</f>
        <v/>
      </c>
      <c r="DD337" s="181" t="str">
        <f t="shared" si="273"/>
        <v/>
      </c>
      <c r="DE337" s="181" t="str">
        <f t="shared" si="273"/>
        <v/>
      </c>
      <c r="DF337" s="177" t="str">
        <f t="shared" si="301"/>
        <v/>
      </c>
      <c r="DG337" s="185" t="str">
        <f t="shared" si="302"/>
        <v/>
      </c>
      <c r="DH337" s="77"/>
      <c r="DI337" s="69"/>
      <c r="DJ337" s="181" t="str">
        <f>IF(DL337="","",IF(ISNUMBER(MATCH(DL337,$DL$6:DL336,0)),"",CJ337))</f>
        <v/>
      </c>
      <c r="DK337" s="181" t="str">
        <f t="shared" si="274"/>
        <v/>
      </c>
      <c r="DL337" s="181" t="str">
        <f t="shared" si="274"/>
        <v/>
      </c>
      <c r="DM337" s="177" t="str">
        <f t="shared" si="303"/>
        <v/>
      </c>
      <c r="DN337" s="177" t="str">
        <f t="shared" si="304"/>
        <v/>
      </c>
      <c r="DO337" s="181" t="str">
        <f t="shared" si="275"/>
        <v/>
      </c>
      <c r="DP337" s="51"/>
      <c r="DQ337" s="51"/>
      <c r="DR337" s="51"/>
      <c r="EA337" s="227">
        <f t="shared" si="305"/>
        <v>0</v>
      </c>
      <c r="EB337" s="227">
        <f t="shared" si="276"/>
        <v>1</v>
      </c>
      <c r="EC337" s="227">
        <f t="shared" si="306"/>
        <v>1900</v>
      </c>
      <c r="EE337" s="227" t="str">
        <f t="shared" si="307"/>
        <v/>
      </c>
      <c r="EF337" s="227" t="str">
        <f t="shared" si="277"/>
        <v/>
      </c>
      <c r="EG337" s="227" t="str">
        <f t="shared" si="308"/>
        <v/>
      </c>
      <c r="EI337" s="227" t="str">
        <f t="shared" si="309"/>
        <v/>
      </c>
      <c r="EJ337" s="227" t="str">
        <f t="shared" si="278"/>
        <v/>
      </c>
      <c r="EK337" s="227" t="str">
        <f t="shared" si="310"/>
        <v/>
      </c>
      <c r="EM337" s="227" t="str">
        <f t="shared" si="311"/>
        <v/>
      </c>
      <c r="EN337" s="227" t="str">
        <f t="shared" si="279"/>
        <v/>
      </c>
      <c r="EO337" s="227" t="str">
        <f t="shared" si="312"/>
        <v/>
      </c>
      <c r="EQ337" s="227" t="str">
        <f t="shared" si="313"/>
        <v/>
      </c>
      <c r="ER337" s="227" t="str">
        <f t="shared" si="280"/>
        <v/>
      </c>
      <c r="ES337" s="227" t="str">
        <f t="shared" si="314"/>
        <v/>
      </c>
    </row>
    <row r="338" spans="7:149" x14ac:dyDescent="0.25">
      <c r="G338" s="52"/>
      <c r="H338" s="52"/>
      <c r="I338" s="224" t="str">
        <f t="shared" si="281"/>
        <v/>
      </c>
      <c r="J338" s="224" t="str">
        <f t="shared" si="282"/>
        <v/>
      </c>
      <c r="K338" s="52"/>
      <c r="L338" s="224" t="str">
        <f>IF(P338="","",IF(ISNUMBER(MATCH(P338,$P$6:P337,0)),"",Y338))</f>
        <v/>
      </c>
      <c r="M338" s="224" t="str">
        <f>IF(Q338="","",IF(ISNUMBER(MATCH(Q338,$Q$6:Q337,0)),"",Y338))</f>
        <v/>
      </c>
      <c r="N338" s="224" t="str">
        <f>IF(R338="","",IF(ISNUMBER(MATCH(R338,$R$6:R337,0)),"",Y338))</f>
        <v/>
      </c>
      <c r="O338" s="224" t="str">
        <f>IF(S338="","",IF(ISNUMBER(MATCH(S338,$S$6:S337,0)),"",Y338))</f>
        <v/>
      </c>
      <c r="P338" s="224" t="str">
        <f t="shared" si="283"/>
        <v/>
      </c>
      <c r="Q338" s="224" t="str">
        <f t="shared" si="284"/>
        <v/>
      </c>
      <c r="R338" s="224" t="str">
        <f t="shared" si="285"/>
        <v/>
      </c>
      <c r="S338" s="224" t="str">
        <f t="shared" si="286"/>
        <v/>
      </c>
      <c r="T338" s="175" t="str">
        <f t="shared" si="287"/>
        <v/>
      </c>
      <c r="U338" s="175" t="str">
        <f t="shared" si="288"/>
        <v/>
      </c>
      <c r="V338" s="175" t="str">
        <f t="shared" si="289"/>
        <v/>
      </c>
      <c r="W338" s="175" t="str">
        <f t="shared" si="290"/>
        <v/>
      </c>
      <c r="X338" s="52"/>
      <c r="Y338" s="248"/>
      <c r="Z338" s="186"/>
      <c r="AA338" s="187"/>
      <c r="AB338" s="187"/>
      <c r="AC338" s="187"/>
      <c r="AD338" s="187"/>
      <c r="AE338" s="187"/>
      <c r="AF338" s="187"/>
      <c r="AG338" s="187"/>
      <c r="AH338" s="187"/>
      <c r="AI338" s="187"/>
      <c r="AJ338" s="187"/>
      <c r="AK338" s="187"/>
      <c r="AL338" s="187"/>
      <c r="AM338" s="187"/>
      <c r="AN338" s="187"/>
      <c r="AO338" s="187"/>
      <c r="AP338" s="187"/>
      <c r="AQ338" s="187"/>
      <c r="AR338" s="187"/>
      <c r="AS338" s="187"/>
      <c r="AT338" s="187"/>
      <c r="AU338" s="187"/>
      <c r="AV338" s="187"/>
      <c r="AW338" s="187"/>
      <c r="AX338" s="187"/>
      <c r="AY338" s="187"/>
      <c r="AZ338" s="187"/>
      <c r="BA338" s="187"/>
      <c r="BB338" s="187"/>
      <c r="BC338" s="187"/>
      <c r="BD338" s="187"/>
      <c r="BE338" s="187"/>
      <c r="BF338" s="187"/>
      <c r="BG338" s="187"/>
      <c r="BH338" s="187"/>
      <c r="BI338" s="187"/>
      <c r="BJ338" s="187"/>
      <c r="BK338" s="187"/>
      <c r="BL338" s="187"/>
      <c r="BM338" s="187"/>
      <c r="BN338" s="187"/>
      <c r="BO338" s="187"/>
      <c r="BP338" s="187"/>
      <c r="BQ338" s="187"/>
      <c r="BR338" s="187"/>
      <c r="BS338" s="187"/>
      <c r="BT338" s="187"/>
      <c r="BU338" s="187"/>
      <c r="BV338" s="187"/>
      <c r="BW338" s="187"/>
      <c r="BX338" s="187"/>
      <c r="BY338" s="227"/>
      <c r="BZ338" s="227"/>
      <c r="CA338" s="227"/>
      <c r="CB338" s="227"/>
      <c r="CC338" s="227"/>
      <c r="CD338" s="224"/>
      <c r="CE338" s="224"/>
      <c r="CF338" s="224"/>
      <c r="CG338" s="224"/>
      <c r="CH338" s="224"/>
      <c r="CJ338" s="252" t="str">
        <f t="shared" si="291"/>
        <v/>
      </c>
      <c r="CK338" s="253" t="str">
        <f>IF(CL338="","",IF(ISNUMBER(MATCH(CL338,$CL$6:CL337,0)),"",CJ338))</f>
        <v/>
      </c>
      <c r="CL338" s="181" t="str">
        <f t="shared" si="292"/>
        <v/>
      </c>
      <c r="CM338" s="175" t="str">
        <f t="shared" si="293"/>
        <v/>
      </c>
      <c r="CN338" s="175" t="str">
        <f t="shared" si="294"/>
        <v/>
      </c>
      <c r="CO338" s="175" t="str">
        <f t="shared" si="295"/>
        <v/>
      </c>
      <c r="CP338" s="59"/>
      <c r="CQ338" s="60"/>
      <c r="CR338" s="181" t="str">
        <f>IF(CS338="","",IF(ISNUMBER(MATCH(CS338,$CS$6:CS337,0)),"",CJ338))</f>
        <v/>
      </c>
      <c r="CS338" s="181" t="str">
        <f t="shared" si="271"/>
        <v/>
      </c>
      <c r="CT338" s="177" t="str">
        <f t="shared" si="296"/>
        <v/>
      </c>
      <c r="CU338" s="177" t="str">
        <f t="shared" si="297"/>
        <v/>
      </c>
      <c r="CV338" s="256" t="str">
        <f>IF(CW338="","",IF(ISNUMBER(MATCH(CW338,$CW$6:CW337,0)),"",CJ338))</f>
        <v/>
      </c>
      <c r="CW338" s="181" t="str">
        <f t="shared" si="272"/>
        <v/>
      </c>
      <c r="CX338" s="178" t="str">
        <f t="shared" si="298"/>
        <v/>
      </c>
      <c r="CY338" s="178" t="str">
        <f t="shared" si="299"/>
        <v/>
      </c>
      <c r="CZ338" s="184" t="str">
        <f t="shared" si="300"/>
        <v/>
      </c>
      <c r="DA338" s="68"/>
      <c r="DB338" s="69"/>
      <c r="DC338" s="181" t="str">
        <f>IF(DE338="","",IF(ISNUMBER(MATCH(DE338,$DE$6:DE337,0)),"",CJ338))</f>
        <v/>
      </c>
      <c r="DD338" s="181" t="str">
        <f t="shared" si="273"/>
        <v/>
      </c>
      <c r="DE338" s="181" t="str">
        <f t="shared" si="273"/>
        <v/>
      </c>
      <c r="DF338" s="177" t="str">
        <f t="shared" si="301"/>
        <v/>
      </c>
      <c r="DG338" s="185" t="str">
        <f t="shared" si="302"/>
        <v/>
      </c>
      <c r="DH338" s="77"/>
      <c r="DI338" s="69"/>
      <c r="DJ338" s="181" t="str">
        <f>IF(DL338="","",IF(ISNUMBER(MATCH(DL338,$DL$6:DL337,0)),"",CJ338))</f>
        <v/>
      </c>
      <c r="DK338" s="181" t="str">
        <f t="shared" si="274"/>
        <v/>
      </c>
      <c r="DL338" s="181" t="str">
        <f t="shared" si="274"/>
        <v/>
      </c>
      <c r="DM338" s="177" t="str">
        <f t="shared" si="303"/>
        <v/>
      </c>
      <c r="DN338" s="177" t="str">
        <f t="shared" si="304"/>
        <v/>
      </c>
      <c r="DO338" s="181" t="str">
        <f t="shared" si="275"/>
        <v/>
      </c>
      <c r="DP338" s="51"/>
      <c r="DQ338" s="51"/>
      <c r="DR338" s="51"/>
      <c r="EA338" s="227">
        <f t="shared" si="305"/>
        <v>0</v>
      </c>
      <c r="EB338" s="227">
        <f t="shared" si="276"/>
        <v>1</v>
      </c>
      <c r="EC338" s="227">
        <f t="shared" si="306"/>
        <v>1900</v>
      </c>
      <c r="EE338" s="227" t="str">
        <f t="shared" si="307"/>
        <v/>
      </c>
      <c r="EF338" s="227" t="str">
        <f t="shared" si="277"/>
        <v/>
      </c>
      <c r="EG338" s="227" t="str">
        <f t="shared" si="308"/>
        <v/>
      </c>
      <c r="EI338" s="227" t="str">
        <f t="shared" si="309"/>
        <v/>
      </c>
      <c r="EJ338" s="227" t="str">
        <f t="shared" si="278"/>
        <v/>
      </c>
      <c r="EK338" s="227" t="str">
        <f t="shared" si="310"/>
        <v/>
      </c>
      <c r="EM338" s="227" t="str">
        <f t="shared" si="311"/>
        <v/>
      </c>
      <c r="EN338" s="227" t="str">
        <f t="shared" si="279"/>
        <v/>
      </c>
      <c r="EO338" s="227" t="str">
        <f t="shared" si="312"/>
        <v/>
      </c>
      <c r="EQ338" s="227" t="str">
        <f t="shared" si="313"/>
        <v/>
      </c>
      <c r="ER338" s="227" t="str">
        <f t="shared" si="280"/>
        <v/>
      </c>
      <c r="ES338" s="227" t="str">
        <f t="shared" si="314"/>
        <v/>
      </c>
    </row>
    <row r="339" spans="7:149" x14ac:dyDescent="0.25">
      <c r="G339" s="52"/>
      <c r="H339" s="52"/>
      <c r="I339" s="224" t="str">
        <f t="shared" si="281"/>
        <v/>
      </c>
      <c r="J339" s="224" t="str">
        <f t="shared" si="282"/>
        <v/>
      </c>
      <c r="K339" s="52"/>
      <c r="L339" s="224" t="str">
        <f>IF(P339="","",IF(ISNUMBER(MATCH(P339,$P$6:P338,0)),"",Y339))</f>
        <v/>
      </c>
      <c r="M339" s="224" t="str">
        <f>IF(Q339="","",IF(ISNUMBER(MATCH(Q339,$Q$6:Q338,0)),"",Y339))</f>
        <v/>
      </c>
      <c r="N339" s="224" t="str">
        <f>IF(R339="","",IF(ISNUMBER(MATCH(R339,$R$6:R338,0)),"",Y339))</f>
        <v/>
      </c>
      <c r="O339" s="224" t="str">
        <f>IF(S339="","",IF(ISNUMBER(MATCH(S339,$S$6:S338,0)),"",Y339))</f>
        <v/>
      </c>
      <c r="P339" s="224" t="str">
        <f t="shared" si="283"/>
        <v/>
      </c>
      <c r="Q339" s="224" t="str">
        <f t="shared" si="284"/>
        <v/>
      </c>
      <c r="R339" s="224" t="str">
        <f t="shared" si="285"/>
        <v/>
      </c>
      <c r="S339" s="224" t="str">
        <f t="shared" si="286"/>
        <v/>
      </c>
      <c r="T339" s="175" t="str">
        <f t="shared" si="287"/>
        <v/>
      </c>
      <c r="U339" s="175" t="str">
        <f t="shared" si="288"/>
        <v/>
      </c>
      <c r="V339" s="175" t="str">
        <f t="shared" si="289"/>
        <v/>
      </c>
      <c r="W339" s="175" t="str">
        <f t="shared" si="290"/>
        <v/>
      </c>
      <c r="X339" s="52"/>
      <c r="Y339" s="248"/>
      <c r="Z339" s="186"/>
      <c r="AA339" s="187"/>
      <c r="AB339" s="187"/>
      <c r="AC339" s="187"/>
      <c r="AD339" s="187"/>
      <c r="AE339" s="187"/>
      <c r="AF339" s="187"/>
      <c r="AG339" s="187"/>
      <c r="AH339" s="187"/>
      <c r="AI339" s="187"/>
      <c r="AJ339" s="187"/>
      <c r="AK339" s="187"/>
      <c r="AL339" s="187"/>
      <c r="AM339" s="187"/>
      <c r="AN339" s="187"/>
      <c r="AO339" s="187"/>
      <c r="AP339" s="187"/>
      <c r="AQ339" s="187"/>
      <c r="AR339" s="187"/>
      <c r="AS339" s="187"/>
      <c r="AT339" s="187"/>
      <c r="AU339" s="187"/>
      <c r="AV339" s="187"/>
      <c r="AW339" s="187"/>
      <c r="AX339" s="187"/>
      <c r="AY339" s="187"/>
      <c r="AZ339" s="187"/>
      <c r="BA339" s="187"/>
      <c r="BB339" s="187"/>
      <c r="BC339" s="187"/>
      <c r="BD339" s="187"/>
      <c r="BE339" s="187"/>
      <c r="BF339" s="187"/>
      <c r="BG339" s="187"/>
      <c r="BH339" s="187"/>
      <c r="BI339" s="187"/>
      <c r="BJ339" s="187"/>
      <c r="BK339" s="187"/>
      <c r="BL339" s="187"/>
      <c r="BM339" s="187"/>
      <c r="BN339" s="187"/>
      <c r="BO339" s="187"/>
      <c r="BP339" s="187"/>
      <c r="BQ339" s="187"/>
      <c r="BR339" s="187"/>
      <c r="BS339" s="187"/>
      <c r="BT339" s="187"/>
      <c r="BU339" s="187"/>
      <c r="BV339" s="187"/>
      <c r="BW339" s="187"/>
      <c r="BX339" s="187"/>
      <c r="BY339" s="227"/>
      <c r="BZ339" s="227"/>
      <c r="CA339" s="227"/>
      <c r="CB339" s="227"/>
      <c r="CC339" s="227"/>
      <c r="CD339" s="224"/>
      <c r="CE339" s="224"/>
      <c r="CF339" s="224"/>
      <c r="CG339" s="224"/>
      <c r="CH339" s="224"/>
      <c r="CJ339" s="252" t="str">
        <f t="shared" si="291"/>
        <v/>
      </c>
      <c r="CK339" s="253" t="str">
        <f>IF(CL339="","",IF(ISNUMBER(MATCH(CL339,$CL$6:CL338,0)),"",CJ339))</f>
        <v/>
      </c>
      <c r="CL339" s="181" t="str">
        <f t="shared" si="292"/>
        <v/>
      </c>
      <c r="CM339" s="175" t="str">
        <f t="shared" si="293"/>
        <v/>
      </c>
      <c r="CN339" s="175" t="str">
        <f t="shared" si="294"/>
        <v/>
      </c>
      <c r="CO339" s="175" t="str">
        <f t="shared" si="295"/>
        <v/>
      </c>
      <c r="CP339" s="59"/>
      <c r="CQ339" s="60"/>
      <c r="CR339" s="181" t="str">
        <f>IF(CS339="","",IF(ISNUMBER(MATCH(CS339,$CS$6:CS338,0)),"",CJ339))</f>
        <v/>
      </c>
      <c r="CS339" s="181" t="str">
        <f t="shared" si="271"/>
        <v/>
      </c>
      <c r="CT339" s="177" t="str">
        <f t="shared" si="296"/>
        <v/>
      </c>
      <c r="CU339" s="177" t="str">
        <f t="shared" si="297"/>
        <v/>
      </c>
      <c r="CV339" s="256" t="str">
        <f>IF(CW339="","",IF(ISNUMBER(MATCH(CW339,$CW$6:CW338,0)),"",CJ339))</f>
        <v/>
      </c>
      <c r="CW339" s="181" t="str">
        <f t="shared" si="272"/>
        <v/>
      </c>
      <c r="CX339" s="178" t="str">
        <f t="shared" si="298"/>
        <v/>
      </c>
      <c r="CY339" s="178" t="str">
        <f t="shared" si="299"/>
        <v/>
      </c>
      <c r="CZ339" s="184" t="str">
        <f t="shared" si="300"/>
        <v/>
      </c>
      <c r="DA339" s="68"/>
      <c r="DB339" s="69"/>
      <c r="DC339" s="181" t="str">
        <f>IF(DE339="","",IF(ISNUMBER(MATCH(DE339,$DE$6:DE338,0)),"",CJ339))</f>
        <v/>
      </c>
      <c r="DD339" s="181" t="str">
        <f t="shared" si="273"/>
        <v/>
      </c>
      <c r="DE339" s="181" t="str">
        <f t="shared" si="273"/>
        <v/>
      </c>
      <c r="DF339" s="177" t="str">
        <f t="shared" si="301"/>
        <v/>
      </c>
      <c r="DG339" s="185" t="str">
        <f t="shared" si="302"/>
        <v/>
      </c>
      <c r="DH339" s="77"/>
      <c r="DI339" s="69"/>
      <c r="DJ339" s="181" t="str">
        <f>IF(DL339="","",IF(ISNUMBER(MATCH(DL339,$DL$6:DL338,0)),"",CJ339))</f>
        <v/>
      </c>
      <c r="DK339" s="181" t="str">
        <f t="shared" si="274"/>
        <v/>
      </c>
      <c r="DL339" s="181" t="str">
        <f t="shared" si="274"/>
        <v/>
      </c>
      <c r="DM339" s="177" t="str">
        <f t="shared" si="303"/>
        <v/>
      </c>
      <c r="DN339" s="177" t="str">
        <f t="shared" si="304"/>
        <v/>
      </c>
      <c r="DO339" s="181" t="str">
        <f t="shared" si="275"/>
        <v/>
      </c>
      <c r="DP339" s="51"/>
      <c r="DQ339" s="51"/>
      <c r="DR339" s="51"/>
      <c r="EA339" s="227">
        <f t="shared" si="305"/>
        <v>0</v>
      </c>
      <c r="EB339" s="227">
        <f t="shared" si="276"/>
        <v>1</v>
      </c>
      <c r="EC339" s="227">
        <f t="shared" si="306"/>
        <v>1900</v>
      </c>
      <c r="EE339" s="227" t="str">
        <f t="shared" si="307"/>
        <v/>
      </c>
      <c r="EF339" s="227" t="str">
        <f t="shared" si="277"/>
        <v/>
      </c>
      <c r="EG339" s="227" t="str">
        <f t="shared" si="308"/>
        <v/>
      </c>
      <c r="EI339" s="227" t="str">
        <f t="shared" si="309"/>
        <v/>
      </c>
      <c r="EJ339" s="227" t="str">
        <f t="shared" si="278"/>
        <v/>
      </c>
      <c r="EK339" s="227" t="str">
        <f t="shared" si="310"/>
        <v/>
      </c>
      <c r="EM339" s="227" t="str">
        <f t="shared" si="311"/>
        <v/>
      </c>
      <c r="EN339" s="227" t="str">
        <f t="shared" si="279"/>
        <v/>
      </c>
      <c r="EO339" s="227" t="str">
        <f t="shared" si="312"/>
        <v/>
      </c>
      <c r="EQ339" s="227" t="str">
        <f t="shared" si="313"/>
        <v/>
      </c>
      <c r="ER339" s="227" t="str">
        <f t="shared" si="280"/>
        <v/>
      </c>
      <c r="ES339" s="227" t="str">
        <f t="shared" si="314"/>
        <v/>
      </c>
    </row>
    <row r="340" spans="7:149" x14ac:dyDescent="0.25">
      <c r="G340" s="52"/>
      <c r="H340" s="52"/>
      <c r="I340" s="224" t="str">
        <f t="shared" si="281"/>
        <v/>
      </c>
      <c r="J340" s="224" t="str">
        <f t="shared" si="282"/>
        <v/>
      </c>
      <c r="K340" s="52"/>
      <c r="L340" s="224" t="str">
        <f>IF(P340="","",IF(ISNUMBER(MATCH(P340,$P$6:P339,0)),"",Y340))</f>
        <v/>
      </c>
      <c r="M340" s="224" t="str">
        <f>IF(Q340="","",IF(ISNUMBER(MATCH(Q340,$Q$6:Q339,0)),"",Y340))</f>
        <v/>
      </c>
      <c r="N340" s="224" t="str">
        <f>IF(R340="","",IF(ISNUMBER(MATCH(R340,$R$6:R339,0)),"",Y340))</f>
        <v/>
      </c>
      <c r="O340" s="224" t="str">
        <f>IF(S340="","",IF(ISNUMBER(MATCH(S340,$S$6:S339,0)),"",Y340))</f>
        <v/>
      </c>
      <c r="P340" s="224" t="str">
        <f t="shared" si="283"/>
        <v/>
      </c>
      <c r="Q340" s="224" t="str">
        <f t="shared" si="284"/>
        <v/>
      </c>
      <c r="R340" s="224" t="str">
        <f t="shared" si="285"/>
        <v/>
      </c>
      <c r="S340" s="224" t="str">
        <f t="shared" si="286"/>
        <v/>
      </c>
      <c r="T340" s="175" t="str">
        <f t="shared" si="287"/>
        <v/>
      </c>
      <c r="U340" s="175" t="str">
        <f t="shared" si="288"/>
        <v/>
      </c>
      <c r="V340" s="175" t="str">
        <f t="shared" si="289"/>
        <v/>
      </c>
      <c r="W340" s="175" t="str">
        <f t="shared" si="290"/>
        <v/>
      </c>
      <c r="X340" s="52"/>
      <c r="Y340" s="248"/>
      <c r="Z340" s="186"/>
      <c r="AA340" s="187"/>
      <c r="AB340" s="187"/>
      <c r="AC340" s="187"/>
      <c r="AD340" s="187"/>
      <c r="AE340" s="187"/>
      <c r="AF340" s="187"/>
      <c r="AG340" s="187"/>
      <c r="AH340" s="187"/>
      <c r="AI340" s="187"/>
      <c r="AJ340" s="187"/>
      <c r="AK340" s="187"/>
      <c r="AL340" s="187"/>
      <c r="AM340" s="187"/>
      <c r="AN340" s="187"/>
      <c r="AO340" s="187"/>
      <c r="AP340" s="187"/>
      <c r="AQ340" s="187"/>
      <c r="AR340" s="187"/>
      <c r="AS340" s="187"/>
      <c r="AT340" s="187"/>
      <c r="AU340" s="187"/>
      <c r="AV340" s="187"/>
      <c r="AW340" s="187"/>
      <c r="AX340" s="187"/>
      <c r="AY340" s="187"/>
      <c r="AZ340" s="187"/>
      <c r="BA340" s="187"/>
      <c r="BB340" s="187"/>
      <c r="BC340" s="187"/>
      <c r="BD340" s="187"/>
      <c r="BE340" s="187"/>
      <c r="BF340" s="187"/>
      <c r="BG340" s="187"/>
      <c r="BH340" s="187"/>
      <c r="BI340" s="187"/>
      <c r="BJ340" s="187"/>
      <c r="BK340" s="187"/>
      <c r="BL340" s="187"/>
      <c r="BM340" s="187"/>
      <c r="BN340" s="187"/>
      <c r="BO340" s="187"/>
      <c r="BP340" s="187"/>
      <c r="BQ340" s="187"/>
      <c r="BR340" s="187"/>
      <c r="BS340" s="187"/>
      <c r="BT340" s="187"/>
      <c r="BU340" s="187"/>
      <c r="BV340" s="187"/>
      <c r="BW340" s="187"/>
      <c r="BX340" s="187"/>
      <c r="BY340" s="227"/>
      <c r="BZ340" s="227"/>
      <c r="CA340" s="227"/>
      <c r="CB340" s="227"/>
      <c r="CC340" s="227"/>
      <c r="CD340" s="224"/>
      <c r="CE340" s="224"/>
      <c r="CF340" s="224"/>
      <c r="CG340" s="224"/>
      <c r="CH340" s="224"/>
      <c r="CJ340" s="252" t="str">
        <f t="shared" si="291"/>
        <v/>
      </c>
      <c r="CK340" s="253" t="str">
        <f>IF(CL340="","",IF(ISNUMBER(MATCH(CL340,$CL$6:CL339,0)),"",CJ340))</f>
        <v/>
      </c>
      <c r="CL340" s="181" t="str">
        <f t="shared" si="292"/>
        <v/>
      </c>
      <c r="CM340" s="175" t="str">
        <f t="shared" si="293"/>
        <v/>
      </c>
      <c r="CN340" s="175" t="str">
        <f t="shared" si="294"/>
        <v/>
      </c>
      <c r="CO340" s="175" t="str">
        <f t="shared" si="295"/>
        <v/>
      </c>
      <c r="CP340" s="59"/>
      <c r="CQ340" s="60"/>
      <c r="CR340" s="181" t="str">
        <f>IF(CS340="","",IF(ISNUMBER(MATCH(CS340,$CS$6:CS339,0)),"",CJ340))</f>
        <v/>
      </c>
      <c r="CS340" s="181" t="str">
        <f t="shared" si="271"/>
        <v/>
      </c>
      <c r="CT340" s="177" t="str">
        <f t="shared" si="296"/>
        <v/>
      </c>
      <c r="CU340" s="177" t="str">
        <f t="shared" si="297"/>
        <v/>
      </c>
      <c r="CV340" s="256" t="str">
        <f>IF(CW340="","",IF(ISNUMBER(MATCH(CW340,$CW$6:CW339,0)),"",CJ340))</f>
        <v/>
      </c>
      <c r="CW340" s="181" t="str">
        <f t="shared" si="272"/>
        <v/>
      </c>
      <c r="CX340" s="178" t="str">
        <f t="shared" si="298"/>
        <v/>
      </c>
      <c r="CY340" s="178" t="str">
        <f t="shared" si="299"/>
        <v/>
      </c>
      <c r="CZ340" s="184" t="str">
        <f t="shared" si="300"/>
        <v/>
      </c>
      <c r="DA340" s="68"/>
      <c r="DB340" s="69"/>
      <c r="DC340" s="181" t="str">
        <f>IF(DE340="","",IF(ISNUMBER(MATCH(DE340,$DE$6:DE339,0)),"",CJ340))</f>
        <v/>
      </c>
      <c r="DD340" s="181" t="str">
        <f t="shared" si="273"/>
        <v/>
      </c>
      <c r="DE340" s="181" t="str">
        <f t="shared" si="273"/>
        <v/>
      </c>
      <c r="DF340" s="177" t="str">
        <f t="shared" si="301"/>
        <v/>
      </c>
      <c r="DG340" s="185" t="str">
        <f t="shared" si="302"/>
        <v/>
      </c>
      <c r="DH340" s="77"/>
      <c r="DI340" s="69"/>
      <c r="DJ340" s="181" t="str">
        <f>IF(DL340="","",IF(ISNUMBER(MATCH(DL340,$DL$6:DL339,0)),"",CJ340))</f>
        <v/>
      </c>
      <c r="DK340" s="181" t="str">
        <f t="shared" si="274"/>
        <v/>
      </c>
      <c r="DL340" s="181" t="str">
        <f t="shared" si="274"/>
        <v/>
      </c>
      <c r="DM340" s="177" t="str">
        <f t="shared" si="303"/>
        <v/>
      </c>
      <c r="DN340" s="177" t="str">
        <f t="shared" si="304"/>
        <v/>
      </c>
      <c r="DO340" s="181" t="str">
        <f t="shared" si="275"/>
        <v/>
      </c>
      <c r="DP340" s="51"/>
      <c r="DQ340" s="51"/>
      <c r="DR340" s="51"/>
      <c r="EA340" s="227">
        <f t="shared" si="305"/>
        <v>0</v>
      </c>
      <c r="EB340" s="227">
        <f t="shared" si="276"/>
        <v>1</v>
      </c>
      <c r="EC340" s="227">
        <f t="shared" si="306"/>
        <v>1900</v>
      </c>
      <c r="EE340" s="227" t="str">
        <f t="shared" si="307"/>
        <v/>
      </c>
      <c r="EF340" s="227" t="str">
        <f t="shared" si="277"/>
        <v/>
      </c>
      <c r="EG340" s="227" t="str">
        <f t="shared" si="308"/>
        <v/>
      </c>
      <c r="EI340" s="227" t="str">
        <f t="shared" si="309"/>
        <v/>
      </c>
      <c r="EJ340" s="227" t="str">
        <f t="shared" si="278"/>
        <v/>
      </c>
      <c r="EK340" s="227" t="str">
        <f t="shared" si="310"/>
        <v/>
      </c>
      <c r="EM340" s="227" t="str">
        <f t="shared" si="311"/>
        <v/>
      </c>
      <c r="EN340" s="227" t="str">
        <f t="shared" si="279"/>
        <v/>
      </c>
      <c r="EO340" s="227" t="str">
        <f t="shared" si="312"/>
        <v/>
      </c>
      <c r="EQ340" s="227" t="str">
        <f t="shared" si="313"/>
        <v/>
      </c>
      <c r="ER340" s="227" t="str">
        <f t="shared" si="280"/>
        <v/>
      </c>
      <c r="ES340" s="227" t="str">
        <f t="shared" si="314"/>
        <v/>
      </c>
    </row>
    <row r="341" spans="7:149" x14ac:dyDescent="0.25">
      <c r="G341" s="52"/>
      <c r="H341" s="52"/>
      <c r="I341" s="224" t="str">
        <f t="shared" si="281"/>
        <v/>
      </c>
      <c r="J341" s="224" t="str">
        <f t="shared" si="282"/>
        <v/>
      </c>
      <c r="K341" s="52"/>
      <c r="L341" s="224" t="str">
        <f>IF(P341="","",IF(ISNUMBER(MATCH(P341,$P$6:P340,0)),"",Y341))</f>
        <v/>
      </c>
      <c r="M341" s="224" t="str">
        <f>IF(Q341="","",IF(ISNUMBER(MATCH(Q341,$Q$6:Q340,0)),"",Y341))</f>
        <v/>
      </c>
      <c r="N341" s="224" t="str">
        <f>IF(R341="","",IF(ISNUMBER(MATCH(R341,$R$6:R340,0)),"",Y341))</f>
        <v/>
      </c>
      <c r="O341" s="224" t="str">
        <f>IF(S341="","",IF(ISNUMBER(MATCH(S341,$S$6:S340,0)),"",Y341))</f>
        <v/>
      </c>
      <c r="P341" s="224" t="str">
        <f t="shared" si="283"/>
        <v/>
      </c>
      <c r="Q341" s="224" t="str">
        <f t="shared" si="284"/>
        <v/>
      </c>
      <c r="R341" s="224" t="str">
        <f t="shared" si="285"/>
        <v/>
      </c>
      <c r="S341" s="224" t="str">
        <f t="shared" si="286"/>
        <v/>
      </c>
      <c r="T341" s="175" t="str">
        <f t="shared" si="287"/>
        <v/>
      </c>
      <c r="U341" s="175" t="str">
        <f t="shared" si="288"/>
        <v/>
      </c>
      <c r="V341" s="175" t="str">
        <f t="shared" si="289"/>
        <v/>
      </c>
      <c r="W341" s="175" t="str">
        <f t="shared" si="290"/>
        <v/>
      </c>
      <c r="X341" s="52"/>
      <c r="Y341" s="248"/>
      <c r="Z341" s="186"/>
      <c r="AA341" s="187"/>
      <c r="AB341" s="187"/>
      <c r="AC341" s="187"/>
      <c r="AD341" s="187"/>
      <c r="AE341" s="187"/>
      <c r="AF341" s="187"/>
      <c r="AG341" s="187"/>
      <c r="AH341" s="187"/>
      <c r="AI341" s="187"/>
      <c r="AJ341" s="187"/>
      <c r="AK341" s="187"/>
      <c r="AL341" s="187"/>
      <c r="AM341" s="187"/>
      <c r="AN341" s="187"/>
      <c r="AO341" s="187"/>
      <c r="AP341" s="187"/>
      <c r="AQ341" s="187"/>
      <c r="AR341" s="187"/>
      <c r="AS341" s="187"/>
      <c r="AT341" s="187"/>
      <c r="AU341" s="187"/>
      <c r="AV341" s="187"/>
      <c r="AW341" s="187"/>
      <c r="AX341" s="187"/>
      <c r="AY341" s="187"/>
      <c r="AZ341" s="187"/>
      <c r="BA341" s="187"/>
      <c r="BB341" s="187"/>
      <c r="BC341" s="187"/>
      <c r="BD341" s="187"/>
      <c r="BE341" s="187"/>
      <c r="BF341" s="187"/>
      <c r="BG341" s="187"/>
      <c r="BH341" s="187"/>
      <c r="BI341" s="187"/>
      <c r="BJ341" s="187"/>
      <c r="BK341" s="187"/>
      <c r="BL341" s="187"/>
      <c r="BM341" s="187"/>
      <c r="BN341" s="187"/>
      <c r="BO341" s="187"/>
      <c r="BP341" s="187"/>
      <c r="BQ341" s="187"/>
      <c r="BR341" s="187"/>
      <c r="BS341" s="187"/>
      <c r="BT341" s="187"/>
      <c r="BU341" s="187"/>
      <c r="BV341" s="187"/>
      <c r="BW341" s="187"/>
      <c r="BX341" s="187"/>
      <c r="BY341" s="227"/>
      <c r="BZ341" s="227"/>
      <c r="CA341" s="227"/>
      <c r="CB341" s="227"/>
      <c r="CC341" s="227"/>
      <c r="CD341" s="224"/>
      <c r="CE341" s="224"/>
      <c r="CF341" s="224"/>
      <c r="CG341" s="224"/>
      <c r="CH341" s="224"/>
      <c r="CJ341" s="252" t="str">
        <f t="shared" si="291"/>
        <v/>
      </c>
      <c r="CK341" s="253" t="str">
        <f>IF(CL341="","",IF(ISNUMBER(MATCH(CL341,$CL$6:CL340,0)),"",CJ341))</f>
        <v/>
      </c>
      <c r="CL341" s="181" t="str">
        <f t="shared" si="292"/>
        <v/>
      </c>
      <c r="CM341" s="175" t="str">
        <f t="shared" si="293"/>
        <v/>
      </c>
      <c r="CN341" s="175" t="str">
        <f t="shared" si="294"/>
        <v/>
      </c>
      <c r="CO341" s="175" t="str">
        <f t="shared" si="295"/>
        <v/>
      </c>
      <c r="CP341" s="59"/>
      <c r="CQ341" s="60"/>
      <c r="CR341" s="181" t="str">
        <f>IF(CS341="","",IF(ISNUMBER(MATCH(CS341,$CS$6:CS340,0)),"",CJ341))</f>
        <v/>
      </c>
      <c r="CS341" s="181" t="str">
        <f t="shared" si="271"/>
        <v/>
      </c>
      <c r="CT341" s="177" t="str">
        <f t="shared" si="296"/>
        <v/>
      </c>
      <c r="CU341" s="177" t="str">
        <f t="shared" si="297"/>
        <v/>
      </c>
      <c r="CV341" s="256" t="str">
        <f>IF(CW341="","",IF(ISNUMBER(MATCH(CW341,$CW$6:CW340,0)),"",CJ341))</f>
        <v/>
      </c>
      <c r="CW341" s="181" t="str">
        <f t="shared" si="272"/>
        <v/>
      </c>
      <c r="CX341" s="178" t="str">
        <f t="shared" si="298"/>
        <v/>
      </c>
      <c r="CY341" s="178" t="str">
        <f t="shared" si="299"/>
        <v/>
      </c>
      <c r="CZ341" s="184" t="str">
        <f t="shared" si="300"/>
        <v/>
      </c>
      <c r="DA341" s="68"/>
      <c r="DB341" s="69"/>
      <c r="DC341" s="181" t="str">
        <f>IF(DE341="","",IF(ISNUMBER(MATCH(DE341,$DE$6:DE340,0)),"",CJ341))</f>
        <v/>
      </c>
      <c r="DD341" s="181" t="str">
        <f t="shared" si="273"/>
        <v/>
      </c>
      <c r="DE341" s="181" t="str">
        <f t="shared" si="273"/>
        <v/>
      </c>
      <c r="DF341" s="177" t="str">
        <f t="shared" si="301"/>
        <v/>
      </c>
      <c r="DG341" s="185" t="str">
        <f t="shared" si="302"/>
        <v/>
      </c>
      <c r="DH341" s="77"/>
      <c r="DI341" s="69"/>
      <c r="DJ341" s="181" t="str">
        <f>IF(DL341="","",IF(ISNUMBER(MATCH(DL341,$DL$6:DL340,0)),"",CJ341))</f>
        <v/>
      </c>
      <c r="DK341" s="181" t="str">
        <f t="shared" si="274"/>
        <v/>
      </c>
      <c r="DL341" s="181" t="str">
        <f t="shared" si="274"/>
        <v/>
      </c>
      <c r="DM341" s="177" t="str">
        <f t="shared" si="303"/>
        <v/>
      </c>
      <c r="DN341" s="177" t="str">
        <f t="shared" si="304"/>
        <v/>
      </c>
      <c r="DO341" s="181" t="str">
        <f t="shared" si="275"/>
        <v/>
      </c>
      <c r="DP341" s="51"/>
      <c r="DQ341" s="51"/>
      <c r="DR341" s="51"/>
      <c r="EA341" s="227">
        <f t="shared" si="305"/>
        <v>0</v>
      </c>
      <c r="EB341" s="227">
        <f t="shared" si="276"/>
        <v>1</v>
      </c>
      <c r="EC341" s="227">
        <f t="shared" si="306"/>
        <v>1900</v>
      </c>
      <c r="EE341" s="227" t="str">
        <f t="shared" si="307"/>
        <v/>
      </c>
      <c r="EF341" s="227" t="str">
        <f t="shared" si="277"/>
        <v/>
      </c>
      <c r="EG341" s="227" t="str">
        <f t="shared" si="308"/>
        <v/>
      </c>
      <c r="EI341" s="227" t="str">
        <f t="shared" si="309"/>
        <v/>
      </c>
      <c r="EJ341" s="227" t="str">
        <f t="shared" si="278"/>
        <v/>
      </c>
      <c r="EK341" s="227" t="str">
        <f t="shared" si="310"/>
        <v/>
      </c>
      <c r="EM341" s="227" t="str">
        <f t="shared" si="311"/>
        <v/>
      </c>
      <c r="EN341" s="227" t="str">
        <f t="shared" si="279"/>
        <v/>
      </c>
      <c r="EO341" s="227" t="str">
        <f t="shared" si="312"/>
        <v/>
      </c>
      <c r="EQ341" s="227" t="str">
        <f t="shared" si="313"/>
        <v/>
      </c>
      <c r="ER341" s="227" t="str">
        <f t="shared" si="280"/>
        <v/>
      </c>
      <c r="ES341" s="227" t="str">
        <f t="shared" si="314"/>
        <v/>
      </c>
    </row>
    <row r="342" spans="7:149" x14ac:dyDescent="0.25">
      <c r="G342" s="52"/>
      <c r="H342" s="52"/>
      <c r="I342" s="224" t="str">
        <f t="shared" si="281"/>
        <v/>
      </c>
      <c r="J342" s="224" t="str">
        <f t="shared" si="282"/>
        <v/>
      </c>
      <c r="K342" s="52"/>
      <c r="L342" s="224" t="str">
        <f>IF(P342="","",IF(ISNUMBER(MATCH(P342,$P$6:P341,0)),"",Y342))</f>
        <v/>
      </c>
      <c r="M342" s="224" t="str">
        <f>IF(Q342="","",IF(ISNUMBER(MATCH(Q342,$Q$6:Q341,0)),"",Y342))</f>
        <v/>
      </c>
      <c r="N342" s="224" t="str">
        <f>IF(R342="","",IF(ISNUMBER(MATCH(R342,$R$6:R341,0)),"",Y342))</f>
        <v/>
      </c>
      <c r="O342" s="224" t="str">
        <f>IF(S342="","",IF(ISNUMBER(MATCH(S342,$S$6:S341,0)),"",Y342))</f>
        <v/>
      </c>
      <c r="P342" s="224" t="str">
        <f t="shared" si="283"/>
        <v/>
      </c>
      <c r="Q342" s="224" t="str">
        <f t="shared" si="284"/>
        <v/>
      </c>
      <c r="R342" s="224" t="str">
        <f t="shared" si="285"/>
        <v/>
      </c>
      <c r="S342" s="224" t="str">
        <f t="shared" si="286"/>
        <v/>
      </c>
      <c r="T342" s="175" t="str">
        <f t="shared" si="287"/>
        <v/>
      </c>
      <c r="U342" s="175" t="str">
        <f t="shared" si="288"/>
        <v/>
      </c>
      <c r="V342" s="175" t="str">
        <f t="shared" si="289"/>
        <v/>
      </c>
      <c r="W342" s="175" t="str">
        <f t="shared" si="290"/>
        <v/>
      </c>
      <c r="X342" s="52"/>
      <c r="Y342" s="248"/>
      <c r="Z342" s="186"/>
      <c r="AA342" s="187"/>
      <c r="AB342" s="187"/>
      <c r="AC342" s="187"/>
      <c r="AD342" s="187"/>
      <c r="AE342" s="187"/>
      <c r="AF342" s="187"/>
      <c r="AG342" s="187"/>
      <c r="AH342" s="187"/>
      <c r="AI342" s="187"/>
      <c r="AJ342" s="187"/>
      <c r="AK342" s="187"/>
      <c r="AL342" s="187"/>
      <c r="AM342" s="187"/>
      <c r="AN342" s="187"/>
      <c r="AO342" s="187"/>
      <c r="AP342" s="187"/>
      <c r="AQ342" s="187"/>
      <c r="AR342" s="187"/>
      <c r="AS342" s="187"/>
      <c r="AT342" s="187"/>
      <c r="AU342" s="187"/>
      <c r="AV342" s="187"/>
      <c r="AW342" s="187"/>
      <c r="AX342" s="187"/>
      <c r="AY342" s="187"/>
      <c r="AZ342" s="187"/>
      <c r="BA342" s="187"/>
      <c r="BB342" s="187"/>
      <c r="BC342" s="187"/>
      <c r="BD342" s="187"/>
      <c r="BE342" s="187"/>
      <c r="BF342" s="187"/>
      <c r="BG342" s="187"/>
      <c r="BH342" s="187"/>
      <c r="BI342" s="187"/>
      <c r="BJ342" s="187"/>
      <c r="BK342" s="187"/>
      <c r="BL342" s="187"/>
      <c r="BM342" s="187"/>
      <c r="BN342" s="187"/>
      <c r="BO342" s="187"/>
      <c r="BP342" s="187"/>
      <c r="BQ342" s="187"/>
      <c r="BR342" s="187"/>
      <c r="BS342" s="187"/>
      <c r="BT342" s="187"/>
      <c r="BU342" s="187"/>
      <c r="BV342" s="187"/>
      <c r="BW342" s="187"/>
      <c r="BX342" s="187"/>
      <c r="BY342" s="227"/>
      <c r="BZ342" s="227"/>
      <c r="CA342" s="227"/>
      <c r="CB342" s="227"/>
      <c r="CC342" s="227"/>
      <c r="CD342" s="224"/>
      <c r="CE342" s="224"/>
      <c r="CF342" s="224"/>
      <c r="CG342" s="224"/>
      <c r="CH342" s="224"/>
      <c r="CJ342" s="252" t="str">
        <f t="shared" si="291"/>
        <v/>
      </c>
      <c r="CK342" s="253" t="str">
        <f>IF(CL342="","",IF(ISNUMBER(MATCH(CL342,$CL$6:CL341,0)),"",CJ342))</f>
        <v/>
      </c>
      <c r="CL342" s="181" t="str">
        <f t="shared" si="292"/>
        <v/>
      </c>
      <c r="CM342" s="175" t="str">
        <f t="shared" si="293"/>
        <v/>
      </c>
      <c r="CN342" s="175" t="str">
        <f t="shared" si="294"/>
        <v/>
      </c>
      <c r="CO342" s="175" t="str">
        <f t="shared" si="295"/>
        <v/>
      </c>
      <c r="CP342" s="59"/>
      <c r="CQ342" s="60"/>
      <c r="CR342" s="181" t="str">
        <f>IF(CS342="","",IF(ISNUMBER(MATCH(CS342,$CS$6:CS341,0)),"",CJ342))</f>
        <v/>
      </c>
      <c r="CS342" s="181" t="str">
        <f t="shared" si="271"/>
        <v/>
      </c>
      <c r="CT342" s="177" t="str">
        <f t="shared" si="296"/>
        <v/>
      </c>
      <c r="CU342" s="177" t="str">
        <f t="shared" si="297"/>
        <v/>
      </c>
      <c r="CV342" s="256" t="str">
        <f>IF(CW342="","",IF(ISNUMBER(MATCH(CW342,$CW$6:CW341,0)),"",CJ342))</f>
        <v/>
      </c>
      <c r="CW342" s="181" t="str">
        <f t="shared" si="272"/>
        <v/>
      </c>
      <c r="CX342" s="178" t="str">
        <f t="shared" si="298"/>
        <v/>
      </c>
      <c r="CY342" s="178" t="str">
        <f t="shared" si="299"/>
        <v/>
      </c>
      <c r="CZ342" s="184" t="str">
        <f t="shared" si="300"/>
        <v/>
      </c>
      <c r="DA342" s="68"/>
      <c r="DB342" s="69"/>
      <c r="DC342" s="181" t="str">
        <f>IF(DE342="","",IF(ISNUMBER(MATCH(DE342,$DE$6:DE341,0)),"",CJ342))</f>
        <v/>
      </c>
      <c r="DD342" s="181" t="str">
        <f t="shared" si="273"/>
        <v/>
      </c>
      <c r="DE342" s="181" t="str">
        <f t="shared" si="273"/>
        <v/>
      </c>
      <c r="DF342" s="177" t="str">
        <f t="shared" si="301"/>
        <v/>
      </c>
      <c r="DG342" s="185" t="str">
        <f t="shared" si="302"/>
        <v/>
      </c>
      <c r="DH342" s="77"/>
      <c r="DI342" s="69"/>
      <c r="DJ342" s="181" t="str">
        <f>IF(DL342="","",IF(ISNUMBER(MATCH(DL342,$DL$6:DL341,0)),"",CJ342))</f>
        <v/>
      </c>
      <c r="DK342" s="181" t="str">
        <f t="shared" si="274"/>
        <v/>
      </c>
      <c r="DL342" s="181" t="str">
        <f t="shared" si="274"/>
        <v/>
      </c>
      <c r="DM342" s="177" t="str">
        <f t="shared" si="303"/>
        <v/>
      </c>
      <c r="DN342" s="177" t="str">
        <f t="shared" si="304"/>
        <v/>
      </c>
      <c r="DO342" s="181" t="str">
        <f t="shared" si="275"/>
        <v/>
      </c>
      <c r="DP342" s="51"/>
      <c r="DQ342" s="51"/>
      <c r="DR342" s="51"/>
      <c r="EA342" s="227">
        <f t="shared" si="305"/>
        <v>0</v>
      </c>
      <c r="EB342" s="227">
        <f t="shared" si="276"/>
        <v>1</v>
      </c>
      <c r="EC342" s="227">
        <f t="shared" si="306"/>
        <v>1900</v>
      </c>
      <c r="EE342" s="227" t="str">
        <f t="shared" si="307"/>
        <v/>
      </c>
      <c r="EF342" s="227" t="str">
        <f t="shared" si="277"/>
        <v/>
      </c>
      <c r="EG342" s="227" t="str">
        <f t="shared" si="308"/>
        <v/>
      </c>
      <c r="EI342" s="227" t="str">
        <f t="shared" si="309"/>
        <v/>
      </c>
      <c r="EJ342" s="227" t="str">
        <f t="shared" si="278"/>
        <v/>
      </c>
      <c r="EK342" s="227" t="str">
        <f t="shared" si="310"/>
        <v/>
      </c>
      <c r="EM342" s="227" t="str">
        <f t="shared" si="311"/>
        <v/>
      </c>
      <c r="EN342" s="227" t="str">
        <f t="shared" si="279"/>
        <v/>
      </c>
      <c r="EO342" s="227" t="str">
        <f t="shared" si="312"/>
        <v/>
      </c>
      <c r="EQ342" s="227" t="str">
        <f t="shared" si="313"/>
        <v/>
      </c>
      <c r="ER342" s="227" t="str">
        <f t="shared" si="280"/>
        <v/>
      </c>
      <c r="ES342" s="227" t="str">
        <f t="shared" si="314"/>
        <v/>
      </c>
    </row>
    <row r="343" spans="7:149" x14ac:dyDescent="0.25">
      <c r="G343" s="52"/>
      <c r="H343" s="52"/>
      <c r="I343" s="224" t="str">
        <f t="shared" si="281"/>
        <v/>
      </c>
      <c r="J343" s="224" t="str">
        <f t="shared" si="282"/>
        <v/>
      </c>
      <c r="K343" s="52"/>
      <c r="L343" s="224" t="str">
        <f>IF(P343="","",IF(ISNUMBER(MATCH(P343,$P$6:P342,0)),"",Y343))</f>
        <v/>
      </c>
      <c r="M343" s="224" t="str">
        <f>IF(Q343="","",IF(ISNUMBER(MATCH(Q343,$Q$6:Q342,0)),"",Y343))</f>
        <v/>
      </c>
      <c r="N343" s="224" t="str">
        <f>IF(R343="","",IF(ISNUMBER(MATCH(R343,$R$6:R342,0)),"",Y343))</f>
        <v/>
      </c>
      <c r="O343" s="224" t="str">
        <f>IF(S343="","",IF(ISNUMBER(MATCH(S343,$S$6:S342,0)),"",Y343))</f>
        <v/>
      </c>
      <c r="P343" s="224" t="str">
        <f t="shared" si="283"/>
        <v/>
      </c>
      <c r="Q343" s="224" t="str">
        <f t="shared" si="284"/>
        <v/>
      </c>
      <c r="R343" s="224" t="str">
        <f t="shared" si="285"/>
        <v/>
      </c>
      <c r="S343" s="224" t="str">
        <f t="shared" si="286"/>
        <v/>
      </c>
      <c r="T343" s="175" t="str">
        <f t="shared" si="287"/>
        <v/>
      </c>
      <c r="U343" s="175" t="str">
        <f t="shared" si="288"/>
        <v/>
      </c>
      <c r="V343" s="175" t="str">
        <f t="shared" si="289"/>
        <v/>
      </c>
      <c r="W343" s="175" t="str">
        <f t="shared" si="290"/>
        <v/>
      </c>
      <c r="X343" s="52"/>
      <c r="Y343" s="248"/>
      <c r="Z343" s="186"/>
      <c r="AA343" s="187"/>
      <c r="AB343" s="187"/>
      <c r="AC343" s="187"/>
      <c r="AD343" s="187"/>
      <c r="AE343" s="187"/>
      <c r="AF343" s="187"/>
      <c r="AG343" s="187"/>
      <c r="AH343" s="187"/>
      <c r="AI343" s="187"/>
      <c r="AJ343" s="187"/>
      <c r="AK343" s="187"/>
      <c r="AL343" s="187"/>
      <c r="AM343" s="187"/>
      <c r="AN343" s="187"/>
      <c r="AO343" s="187"/>
      <c r="AP343" s="187"/>
      <c r="AQ343" s="187"/>
      <c r="AR343" s="187"/>
      <c r="AS343" s="187"/>
      <c r="AT343" s="187"/>
      <c r="AU343" s="187"/>
      <c r="AV343" s="187"/>
      <c r="AW343" s="187"/>
      <c r="AX343" s="187"/>
      <c r="AY343" s="187"/>
      <c r="AZ343" s="187"/>
      <c r="BA343" s="187"/>
      <c r="BB343" s="187"/>
      <c r="BC343" s="187"/>
      <c r="BD343" s="187"/>
      <c r="BE343" s="187"/>
      <c r="BF343" s="187"/>
      <c r="BG343" s="187"/>
      <c r="BH343" s="187"/>
      <c r="BI343" s="187"/>
      <c r="BJ343" s="187"/>
      <c r="BK343" s="187"/>
      <c r="BL343" s="187"/>
      <c r="BM343" s="187"/>
      <c r="BN343" s="187"/>
      <c r="BO343" s="187"/>
      <c r="BP343" s="187"/>
      <c r="BQ343" s="187"/>
      <c r="BR343" s="187"/>
      <c r="BS343" s="187"/>
      <c r="BT343" s="187"/>
      <c r="BU343" s="187"/>
      <c r="BV343" s="187"/>
      <c r="BW343" s="187"/>
      <c r="BX343" s="187"/>
      <c r="BY343" s="227"/>
      <c r="BZ343" s="227"/>
      <c r="CA343" s="227"/>
      <c r="CB343" s="227"/>
      <c r="CC343" s="227"/>
      <c r="CD343" s="224"/>
      <c r="CE343" s="224"/>
      <c r="CF343" s="224"/>
      <c r="CG343" s="224"/>
      <c r="CH343" s="224"/>
      <c r="CJ343" s="252" t="str">
        <f t="shared" si="291"/>
        <v/>
      </c>
      <c r="CK343" s="253" t="str">
        <f>IF(CL343="","",IF(ISNUMBER(MATCH(CL343,$CL$6:CL342,0)),"",CJ343))</f>
        <v/>
      </c>
      <c r="CL343" s="181" t="str">
        <f t="shared" si="292"/>
        <v/>
      </c>
      <c r="CM343" s="175" t="str">
        <f t="shared" si="293"/>
        <v/>
      </c>
      <c r="CN343" s="175" t="str">
        <f t="shared" si="294"/>
        <v/>
      </c>
      <c r="CO343" s="175" t="str">
        <f t="shared" si="295"/>
        <v/>
      </c>
      <c r="CP343" s="59"/>
      <c r="CQ343" s="60"/>
      <c r="CR343" s="181" t="str">
        <f>IF(CS343="","",IF(ISNUMBER(MATCH(CS343,$CS$6:CS342,0)),"",CJ343))</f>
        <v/>
      </c>
      <c r="CS343" s="181" t="str">
        <f t="shared" si="271"/>
        <v/>
      </c>
      <c r="CT343" s="177" t="str">
        <f t="shared" si="296"/>
        <v/>
      </c>
      <c r="CU343" s="177" t="str">
        <f t="shared" si="297"/>
        <v/>
      </c>
      <c r="CV343" s="256" t="str">
        <f>IF(CW343="","",IF(ISNUMBER(MATCH(CW343,$CW$6:CW342,0)),"",CJ343))</f>
        <v/>
      </c>
      <c r="CW343" s="181" t="str">
        <f t="shared" si="272"/>
        <v/>
      </c>
      <c r="CX343" s="178" t="str">
        <f t="shared" si="298"/>
        <v/>
      </c>
      <c r="CY343" s="178" t="str">
        <f t="shared" si="299"/>
        <v/>
      </c>
      <c r="CZ343" s="184" t="str">
        <f t="shared" si="300"/>
        <v/>
      </c>
      <c r="DA343" s="68"/>
      <c r="DB343" s="69"/>
      <c r="DC343" s="181" t="str">
        <f>IF(DE343="","",IF(ISNUMBER(MATCH(DE343,$DE$6:DE342,0)),"",CJ343))</f>
        <v/>
      </c>
      <c r="DD343" s="181" t="str">
        <f t="shared" si="273"/>
        <v/>
      </c>
      <c r="DE343" s="181" t="str">
        <f t="shared" si="273"/>
        <v/>
      </c>
      <c r="DF343" s="177" t="str">
        <f t="shared" si="301"/>
        <v/>
      </c>
      <c r="DG343" s="185" t="str">
        <f t="shared" si="302"/>
        <v/>
      </c>
      <c r="DH343" s="77"/>
      <c r="DI343" s="69"/>
      <c r="DJ343" s="181" t="str">
        <f>IF(DL343="","",IF(ISNUMBER(MATCH(DL343,$DL$6:DL342,0)),"",CJ343))</f>
        <v/>
      </c>
      <c r="DK343" s="181" t="str">
        <f t="shared" si="274"/>
        <v/>
      </c>
      <c r="DL343" s="181" t="str">
        <f t="shared" si="274"/>
        <v/>
      </c>
      <c r="DM343" s="177" t="str">
        <f t="shared" si="303"/>
        <v/>
      </c>
      <c r="DN343" s="177" t="str">
        <f t="shared" si="304"/>
        <v/>
      </c>
      <c r="DO343" s="181" t="str">
        <f t="shared" si="275"/>
        <v/>
      </c>
      <c r="DP343" s="51"/>
      <c r="DQ343" s="51"/>
      <c r="DR343" s="51"/>
      <c r="EA343" s="227">
        <f t="shared" si="305"/>
        <v>0</v>
      </c>
      <c r="EB343" s="227">
        <f t="shared" si="276"/>
        <v>1</v>
      </c>
      <c r="EC343" s="227">
        <f t="shared" si="306"/>
        <v>1900</v>
      </c>
      <c r="EE343" s="227" t="str">
        <f t="shared" si="307"/>
        <v/>
      </c>
      <c r="EF343" s="227" t="str">
        <f t="shared" si="277"/>
        <v/>
      </c>
      <c r="EG343" s="227" t="str">
        <f t="shared" si="308"/>
        <v/>
      </c>
      <c r="EI343" s="227" t="str">
        <f t="shared" si="309"/>
        <v/>
      </c>
      <c r="EJ343" s="227" t="str">
        <f t="shared" si="278"/>
        <v/>
      </c>
      <c r="EK343" s="227" t="str">
        <f t="shared" si="310"/>
        <v/>
      </c>
      <c r="EM343" s="227" t="str">
        <f t="shared" si="311"/>
        <v/>
      </c>
      <c r="EN343" s="227" t="str">
        <f t="shared" si="279"/>
        <v/>
      </c>
      <c r="EO343" s="227" t="str">
        <f t="shared" si="312"/>
        <v/>
      </c>
      <c r="EQ343" s="227" t="str">
        <f t="shared" si="313"/>
        <v/>
      </c>
      <c r="ER343" s="227" t="str">
        <f t="shared" si="280"/>
        <v/>
      </c>
      <c r="ES343" s="227" t="str">
        <f t="shared" si="314"/>
        <v/>
      </c>
    </row>
    <row r="344" spans="7:149" x14ac:dyDescent="0.25">
      <c r="G344" s="52"/>
      <c r="H344" s="52"/>
      <c r="I344" s="224" t="str">
        <f t="shared" si="281"/>
        <v/>
      </c>
      <c r="J344" s="224" t="str">
        <f t="shared" si="282"/>
        <v/>
      </c>
      <c r="K344" s="52"/>
      <c r="L344" s="224" t="str">
        <f>IF(P344="","",IF(ISNUMBER(MATCH(P344,$P$6:P343,0)),"",Y344))</f>
        <v/>
      </c>
      <c r="M344" s="224" t="str">
        <f>IF(Q344="","",IF(ISNUMBER(MATCH(Q344,$Q$6:Q343,0)),"",Y344))</f>
        <v/>
      </c>
      <c r="N344" s="224" t="str">
        <f>IF(R344="","",IF(ISNUMBER(MATCH(R344,$R$6:R343,0)),"",Y344))</f>
        <v/>
      </c>
      <c r="O344" s="224" t="str">
        <f>IF(S344="","",IF(ISNUMBER(MATCH(S344,$S$6:S343,0)),"",Y344))</f>
        <v/>
      </c>
      <c r="P344" s="224" t="str">
        <f t="shared" si="283"/>
        <v/>
      </c>
      <c r="Q344" s="224" t="str">
        <f t="shared" si="284"/>
        <v/>
      </c>
      <c r="R344" s="224" t="str">
        <f t="shared" si="285"/>
        <v/>
      </c>
      <c r="S344" s="224" t="str">
        <f t="shared" si="286"/>
        <v/>
      </c>
      <c r="T344" s="175" t="str">
        <f t="shared" si="287"/>
        <v/>
      </c>
      <c r="U344" s="175" t="str">
        <f t="shared" si="288"/>
        <v/>
      </c>
      <c r="V344" s="175" t="str">
        <f t="shared" si="289"/>
        <v/>
      </c>
      <c r="W344" s="175" t="str">
        <f t="shared" si="290"/>
        <v/>
      </c>
      <c r="X344" s="52"/>
      <c r="Y344" s="248"/>
      <c r="Z344" s="186"/>
      <c r="AA344" s="187"/>
      <c r="AB344" s="187"/>
      <c r="AC344" s="187"/>
      <c r="AD344" s="187"/>
      <c r="AE344" s="187"/>
      <c r="AF344" s="187"/>
      <c r="AG344" s="187"/>
      <c r="AH344" s="187"/>
      <c r="AI344" s="187"/>
      <c r="AJ344" s="187"/>
      <c r="AK344" s="187"/>
      <c r="AL344" s="187"/>
      <c r="AM344" s="187"/>
      <c r="AN344" s="187"/>
      <c r="AO344" s="187"/>
      <c r="AP344" s="187"/>
      <c r="AQ344" s="187"/>
      <c r="AR344" s="187"/>
      <c r="AS344" s="187"/>
      <c r="AT344" s="187"/>
      <c r="AU344" s="187"/>
      <c r="AV344" s="187"/>
      <c r="AW344" s="187"/>
      <c r="AX344" s="187"/>
      <c r="AY344" s="187"/>
      <c r="AZ344" s="187"/>
      <c r="BA344" s="187"/>
      <c r="BB344" s="187"/>
      <c r="BC344" s="187"/>
      <c r="BD344" s="187"/>
      <c r="BE344" s="187"/>
      <c r="BF344" s="187"/>
      <c r="BG344" s="187"/>
      <c r="BH344" s="187"/>
      <c r="BI344" s="187"/>
      <c r="BJ344" s="187"/>
      <c r="BK344" s="187"/>
      <c r="BL344" s="187"/>
      <c r="BM344" s="187"/>
      <c r="BN344" s="187"/>
      <c r="BO344" s="187"/>
      <c r="BP344" s="187"/>
      <c r="BQ344" s="187"/>
      <c r="BR344" s="187"/>
      <c r="BS344" s="187"/>
      <c r="BT344" s="187"/>
      <c r="BU344" s="187"/>
      <c r="BV344" s="187"/>
      <c r="BW344" s="187"/>
      <c r="BX344" s="187"/>
      <c r="BY344" s="227"/>
      <c r="BZ344" s="227"/>
      <c r="CA344" s="227"/>
      <c r="CB344" s="227"/>
      <c r="CC344" s="227"/>
      <c r="CD344" s="224"/>
      <c r="CE344" s="224"/>
      <c r="CF344" s="224"/>
      <c r="CG344" s="224"/>
      <c r="CH344" s="224"/>
      <c r="CJ344" s="252" t="str">
        <f t="shared" si="291"/>
        <v/>
      </c>
      <c r="CK344" s="253" t="str">
        <f>IF(CL344="","",IF(ISNUMBER(MATCH(CL344,$CL$6:CL343,0)),"",CJ344))</f>
        <v/>
      </c>
      <c r="CL344" s="181" t="str">
        <f t="shared" si="292"/>
        <v/>
      </c>
      <c r="CM344" s="175" t="str">
        <f t="shared" si="293"/>
        <v/>
      </c>
      <c r="CN344" s="175" t="str">
        <f t="shared" si="294"/>
        <v/>
      </c>
      <c r="CO344" s="175" t="str">
        <f t="shared" si="295"/>
        <v/>
      </c>
      <c r="CP344" s="59"/>
      <c r="CQ344" s="60"/>
      <c r="CR344" s="181" t="str">
        <f>IF(CS344="","",IF(ISNUMBER(MATCH(CS344,$CS$6:CS343,0)),"",CJ344))</f>
        <v/>
      </c>
      <c r="CS344" s="181" t="str">
        <f t="shared" si="271"/>
        <v/>
      </c>
      <c r="CT344" s="177" t="str">
        <f t="shared" si="296"/>
        <v/>
      </c>
      <c r="CU344" s="177" t="str">
        <f t="shared" si="297"/>
        <v/>
      </c>
      <c r="CV344" s="256" t="str">
        <f>IF(CW344="","",IF(ISNUMBER(MATCH(CW344,$CW$6:CW343,0)),"",CJ344))</f>
        <v/>
      </c>
      <c r="CW344" s="181" t="str">
        <f t="shared" si="272"/>
        <v/>
      </c>
      <c r="CX344" s="178" t="str">
        <f t="shared" si="298"/>
        <v/>
      </c>
      <c r="CY344" s="178" t="str">
        <f t="shared" si="299"/>
        <v/>
      </c>
      <c r="CZ344" s="184" t="str">
        <f t="shared" si="300"/>
        <v/>
      </c>
      <c r="DA344" s="68"/>
      <c r="DB344" s="69"/>
      <c r="DC344" s="181" t="str">
        <f>IF(DE344="","",IF(ISNUMBER(MATCH(DE344,$DE$6:DE343,0)),"",CJ344))</f>
        <v/>
      </c>
      <c r="DD344" s="181" t="str">
        <f t="shared" si="273"/>
        <v/>
      </c>
      <c r="DE344" s="181" t="str">
        <f t="shared" si="273"/>
        <v/>
      </c>
      <c r="DF344" s="177" t="str">
        <f t="shared" si="301"/>
        <v/>
      </c>
      <c r="DG344" s="185" t="str">
        <f t="shared" si="302"/>
        <v/>
      </c>
      <c r="DH344" s="77"/>
      <c r="DI344" s="69"/>
      <c r="DJ344" s="181" t="str">
        <f>IF(DL344="","",IF(ISNUMBER(MATCH(DL344,$DL$6:DL343,0)),"",CJ344))</f>
        <v/>
      </c>
      <c r="DK344" s="181" t="str">
        <f t="shared" si="274"/>
        <v/>
      </c>
      <c r="DL344" s="181" t="str">
        <f t="shared" si="274"/>
        <v/>
      </c>
      <c r="DM344" s="177" t="str">
        <f t="shared" si="303"/>
        <v/>
      </c>
      <c r="DN344" s="177" t="str">
        <f t="shared" si="304"/>
        <v/>
      </c>
      <c r="DO344" s="181" t="str">
        <f t="shared" si="275"/>
        <v/>
      </c>
      <c r="DP344" s="51"/>
      <c r="DQ344" s="51"/>
      <c r="DR344" s="51"/>
      <c r="EA344" s="227">
        <f t="shared" si="305"/>
        <v>0</v>
      </c>
      <c r="EB344" s="227">
        <f t="shared" si="276"/>
        <v>1</v>
      </c>
      <c r="EC344" s="227">
        <f t="shared" si="306"/>
        <v>1900</v>
      </c>
      <c r="EE344" s="227" t="str">
        <f t="shared" si="307"/>
        <v/>
      </c>
      <c r="EF344" s="227" t="str">
        <f t="shared" si="277"/>
        <v/>
      </c>
      <c r="EG344" s="227" t="str">
        <f t="shared" si="308"/>
        <v/>
      </c>
      <c r="EI344" s="227" t="str">
        <f t="shared" si="309"/>
        <v/>
      </c>
      <c r="EJ344" s="227" t="str">
        <f t="shared" si="278"/>
        <v/>
      </c>
      <c r="EK344" s="227" t="str">
        <f t="shared" si="310"/>
        <v/>
      </c>
      <c r="EM344" s="227" t="str">
        <f t="shared" si="311"/>
        <v/>
      </c>
      <c r="EN344" s="227" t="str">
        <f t="shared" si="279"/>
        <v/>
      </c>
      <c r="EO344" s="227" t="str">
        <f t="shared" si="312"/>
        <v/>
      </c>
      <c r="EQ344" s="227" t="str">
        <f t="shared" si="313"/>
        <v/>
      </c>
      <c r="ER344" s="227" t="str">
        <f t="shared" si="280"/>
        <v/>
      </c>
      <c r="ES344" s="227" t="str">
        <f t="shared" si="314"/>
        <v/>
      </c>
    </row>
    <row r="345" spans="7:149" x14ac:dyDescent="0.25">
      <c r="G345" s="52"/>
      <c r="H345" s="52"/>
      <c r="I345" s="224" t="str">
        <f t="shared" si="281"/>
        <v/>
      </c>
      <c r="J345" s="224" t="str">
        <f t="shared" si="282"/>
        <v/>
      </c>
      <c r="K345" s="52"/>
      <c r="L345" s="224" t="str">
        <f>IF(P345="","",IF(ISNUMBER(MATCH(P345,$P$6:P344,0)),"",Y345))</f>
        <v/>
      </c>
      <c r="M345" s="224" t="str">
        <f>IF(Q345="","",IF(ISNUMBER(MATCH(Q345,$Q$6:Q344,0)),"",Y345))</f>
        <v/>
      </c>
      <c r="N345" s="224" t="str">
        <f>IF(R345="","",IF(ISNUMBER(MATCH(R345,$R$6:R344,0)),"",Y345))</f>
        <v/>
      </c>
      <c r="O345" s="224" t="str">
        <f>IF(S345="","",IF(ISNUMBER(MATCH(S345,$S$6:S344,0)),"",Y345))</f>
        <v/>
      </c>
      <c r="P345" s="224" t="str">
        <f t="shared" si="283"/>
        <v/>
      </c>
      <c r="Q345" s="224" t="str">
        <f t="shared" si="284"/>
        <v/>
      </c>
      <c r="R345" s="224" t="str">
        <f t="shared" si="285"/>
        <v/>
      </c>
      <c r="S345" s="224" t="str">
        <f t="shared" si="286"/>
        <v/>
      </c>
      <c r="T345" s="175" t="str">
        <f t="shared" si="287"/>
        <v/>
      </c>
      <c r="U345" s="175" t="str">
        <f t="shared" si="288"/>
        <v/>
      </c>
      <c r="V345" s="175" t="str">
        <f t="shared" si="289"/>
        <v/>
      </c>
      <c r="W345" s="175" t="str">
        <f t="shared" si="290"/>
        <v/>
      </c>
      <c r="X345" s="52"/>
      <c r="Y345" s="248"/>
      <c r="Z345" s="186"/>
      <c r="AA345" s="187"/>
      <c r="AB345" s="187"/>
      <c r="AC345" s="187"/>
      <c r="AD345" s="187"/>
      <c r="AE345" s="187"/>
      <c r="AF345" s="187"/>
      <c r="AG345" s="187"/>
      <c r="AH345" s="187"/>
      <c r="AI345" s="187"/>
      <c r="AJ345" s="187"/>
      <c r="AK345" s="187"/>
      <c r="AL345" s="187"/>
      <c r="AM345" s="187"/>
      <c r="AN345" s="187"/>
      <c r="AO345" s="187"/>
      <c r="AP345" s="187"/>
      <c r="AQ345" s="187"/>
      <c r="AR345" s="187"/>
      <c r="AS345" s="187"/>
      <c r="AT345" s="187"/>
      <c r="AU345" s="187"/>
      <c r="AV345" s="187"/>
      <c r="AW345" s="187"/>
      <c r="AX345" s="187"/>
      <c r="AY345" s="187"/>
      <c r="AZ345" s="187"/>
      <c r="BA345" s="187"/>
      <c r="BB345" s="187"/>
      <c r="BC345" s="187"/>
      <c r="BD345" s="187"/>
      <c r="BE345" s="187"/>
      <c r="BF345" s="187"/>
      <c r="BG345" s="187"/>
      <c r="BH345" s="187"/>
      <c r="BI345" s="187"/>
      <c r="BJ345" s="187"/>
      <c r="BK345" s="187"/>
      <c r="BL345" s="187"/>
      <c r="BM345" s="187"/>
      <c r="BN345" s="187"/>
      <c r="BO345" s="187"/>
      <c r="BP345" s="187"/>
      <c r="BQ345" s="187"/>
      <c r="BR345" s="187"/>
      <c r="BS345" s="187"/>
      <c r="BT345" s="187"/>
      <c r="BU345" s="187"/>
      <c r="BV345" s="187"/>
      <c r="BW345" s="187"/>
      <c r="BX345" s="187"/>
      <c r="BY345" s="227"/>
      <c r="BZ345" s="227"/>
      <c r="CA345" s="227"/>
      <c r="CB345" s="227"/>
      <c r="CC345" s="227"/>
      <c r="CD345" s="224"/>
      <c r="CE345" s="224"/>
      <c r="CF345" s="224"/>
      <c r="CG345" s="224"/>
      <c r="CH345" s="224"/>
      <c r="CJ345" s="252" t="str">
        <f t="shared" si="291"/>
        <v/>
      </c>
      <c r="CK345" s="253" t="str">
        <f>IF(CL345="","",IF(ISNUMBER(MATCH(CL345,$CL$6:CL344,0)),"",CJ345))</f>
        <v/>
      </c>
      <c r="CL345" s="181" t="str">
        <f t="shared" si="292"/>
        <v/>
      </c>
      <c r="CM345" s="175" t="str">
        <f t="shared" si="293"/>
        <v/>
      </c>
      <c r="CN345" s="175" t="str">
        <f t="shared" si="294"/>
        <v/>
      </c>
      <c r="CO345" s="175" t="str">
        <f t="shared" si="295"/>
        <v/>
      </c>
      <c r="CP345" s="59"/>
      <c r="CQ345" s="60"/>
      <c r="CR345" s="181" t="str">
        <f>IF(CS345="","",IF(ISNUMBER(MATCH(CS345,$CS$6:CS344,0)),"",CJ345))</f>
        <v/>
      </c>
      <c r="CS345" s="181" t="str">
        <f t="shared" si="271"/>
        <v/>
      </c>
      <c r="CT345" s="177" t="str">
        <f t="shared" si="296"/>
        <v/>
      </c>
      <c r="CU345" s="177" t="str">
        <f t="shared" si="297"/>
        <v/>
      </c>
      <c r="CV345" s="256" t="str">
        <f>IF(CW345="","",IF(ISNUMBER(MATCH(CW345,$CW$6:CW344,0)),"",CJ345))</f>
        <v/>
      </c>
      <c r="CW345" s="181" t="str">
        <f t="shared" si="272"/>
        <v/>
      </c>
      <c r="CX345" s="178" t="str">
        <f t="shared" si="298"/>
        <v/>
      </c>
      <c r="CY345" s="178" t="str">
        <f t="shared" si="299"/>
        <v/>
      </c>
      <c r="CZ345" s="184" t="str">
        <f t="shared" si="300"/>
        <v/>
      </c>
      <c r="DA345" s="68"/>
      <c r="DB345" s="69"/>
      <c r="DC345" s="181" t="str">
        <f>IF(DE345="","",IF(ISNUMBER(MATCH(DE345,$DE$6:DE344,0)),"",CJ345))</f>
        <v/>
      </c>
      <c r="DD345" s="181" t="str">
        <f t="shared" si="273"/>
        <v/>
      </c>
      <c r="DE345" s="181" t="str">
        <f t="shared" si="273"/>
        <v/>
      </c>
      <c r="DF345" s="177" t="str">
        <f t="shared" si="301"/>
        <v/>
      </c>
      <c r="DG345" s="185" t="str">
        <f t="shared" si="302"/>
        <v/>
      </c>
      <c r="DH345" s="77"/>
      <c r="DI345" s="69"/>
      <c r="DJ345" s="181" t="str">
        <f>IF(DL345="","",IF(ISNUMBER(MATCH(DL345,$DL$6:DL344,0)),"",CJ345))</f>
        <v/>
      </c>
      <c r="DK345" s="181" t="str">
        <f t="shared" si="274"/>
        <v/>
      </c>
      <c r="DL345" s="181" t="str">
        <f t="shared" si="274"/>
        <v/>
      </c>
      <c r="DM345" s="177" t="str">
        <f t="shared" si="303"/>
        <v/>
      </c>
      <c r="DN345" s="177" t="str">
        <f t="shared" si="304"/>
        <v/>
      </c>
      <c r="DO345" s="181" t="str">
        <f t="shared" si="275"/>
        <v/>
      </c>
      <c r="DP345" s="51"/>
      <c r="DQ345" s="51"/>
      <c r="DR345" s="51"/>
      <c r="EA345" s="227">
        <f t="shared" si="305"/>
        <v>0</v>
      </c>
      <c r="EB345" s="227">
        <f t="shared" si="276"/>
        <v>1</v>
      </c>
      <c r="EC345" s="227">
        <f t="shared" si="306"/>
        <v>1900</v>
      </c>
      <c r="EE345" s="227" t="str">
        <f t="shared" si="307"/>
        <v/>
      </c>
      <c r="EF345" s="227" t="str">
        <f t="shared" si="277"/>
        <v/>
      </c>
      <c r="EG345" s="227" t="str">
        <f t="shared" si="308"/>
        <v/>
      </c>
      <c r="EI345" s="227" t="str">
        <f t="shared" si="309"/>
        <v/>
      </c>
      <c r="EJ345" s="227" t="str">
        <f t="shared" si="278"/>
        <v/>
      </c>
      <c r="EK345" s="227" t="str">
        <f t="shared" si="310"/>
        <v/>
      </c>
      <c r="EM345" s="227" t="str">
        <f t="shared" si="311"/>
        <v/>
      </c>
      <c r="EN345" s="227" t="str">
        <f t="shared" si="279"/>
        <v/>
      </c>
      <c r="EO345" s="227" t="str">
        <f t="shared" si="312"/>
        <v/>
      </c>
      <c r="EQ345" s="227" t="str">
        <f t="shared" si="313"/>
        <v/>
      </c>
      <c r="ER345" s="227" t="str">
        <f t="shared" si="280"/>
        <v/>
      </c>
      <c r="ES345" s="227" t="str">
        <f t="shared" si="314"/>
        <v/>
      </c>
    </row>
    <row r="346" spans="7:149" x14ac:dyDescent="0.25">
      <c r="G346" s="52"/>
      <c r="H346" s="52"/>
      <c r="I346" s="224" t="str">
        <f t="shared" si="281"/>
        <v/>
      </c>
      <c r="J346" s="224" t="str">
        <f t="shared" si="282"/>
        <v/>
      </c>
      <c r="K346" s="52"/>
      <c r="L346" s="224" t="str">
        <f>IF(P346="","",IF(ISNUMBER(MATCH(P346,$P$6:P345,0)),"",Y346))</f>
        <v/>
      </c>
      <c r="M346" s="224" t="str">
        <f>IF(Q346="","",IF(ISNUMBER(MATCH(Q346,$Q$6:Q345,0)),"",Y346))</f>
        <v/>
      </c>
      <c r="N346" s="224" t="str">
        <f>IF(R346="","",IF(ISNUMBER(MATCH(R346,$R$6:R345,0)),"",Y346))</f>
        <v/>
      </c>
      <c r="O346" s="224" t="str">
        <f>IF(S346="","",IF(ISNUMBER(MATCH(S346,$S$6:S345,0)),"",Y346))</f>
        <v/>
      </c>
      <c r="P346" s="224" t="str">
        <f t="shared" si="283"/>
        <v/>
      </c>
      <c r="Q346" s="224" t="str">
        <f t="shared" si="284"/>
        <v/>
      </c>
      <c r="R346" s="224" t="str">
        <f t="shared" si="285"/>
        <v/>
      </c>
      <c r="S346" s="224" t="str">
        <f t="shared" si="286"/>
        <v/>
      </c>
      <c r="T346" s="175" t="str">
        <f t="shared" si="287"/>
        <v/>
      </c>
      <c r="U346" s="175" t="str">
        <f t="shared" si="288"/>
        <v/>
      </c>
      <c r="V346" s="175" t="str">
        <f t="shared" si="289"/>
        <v/>
      </c>
      <c r="W346" s="175" t="str">
        <f t="shared" si="290"/>
        <v/>
      </c>
      <c r="X346" s="52"/>
      <c r="Y346" s="248"/>
      <c r="Z346" s="186"/>
      <c r="AA346" s="187"/>
      <c r="AB346" s="187"/>
      <c r="AC346" s="187"/>
      <c r="AD346" s="187"/>
      <c r="AE346" s="187"/>
      <c r="AF346" s="187"/>
      <c r="AG346" s="187"/>
      <c r="AH346" s="187"/>
      <c r="AI346" s="187"/>
      <c r="AJ346" s="187"/>
      <c r="AK346" s="187"/>
      <c r="AL346" s="187"/>
      <c r="AM346" s="187"/>
      <c r="AN346" s="187"/>
      <c r="AO346" s="187"/>
      <c r="AP346" s="187"/>
      <c r="AQ346" s="187"/>
      <c r="AR346" s="187"/>
      <c r="AS346" s="187"/>
      <c r="AT346" s="187"/>
      <c r="AU346" s="187"/>
      <c r="AV346" s="187"/>
      <c r="AW346" s="187"/>
      <c r="AX346" s="187"/>
      <c r="AY346" s="187"/>
      <c r="AZ346" s="187"/>
      <c r="BA346" s="187"/>
      <c r="BB346" s="187"/>
      <c r="BC346" s="187"/>
      <c r="BD346" s="187"/>
      <c r="BE346" s="187"/>
      <c r="BF346" s="187"/>
      <c r="BG346" s="187"/>
      <c r="BH346" s="187"/>
      <c r="BI346" s="187"/>
      <c r="BJ346" s="187"/>
      <c r="BK346" s="187"/>
      <c r="BL346" s="187"/>
      <c r="BM346" s="187"/>
      <c r="BN346" s="187"/>
      <c r="BO346" s="187"/>
      <c r="BP346" s="187"/>
      <c r="BQ346" s="187"/>
      <c r="BR346" s="187"/>
      <c r="BS346" s="187"/>
      <c r="BT346" s="187"/>
      <c r="BU346" s="187"/>
      <c r="BV346" s="187"/>
      <c r="BW346" s="187"/>
      <c r="BX346" s="187"/>
      <c r="BY346" s="227"/>
      <c r="BZ346" s="227"/>
      <c r="CA346" s="227"/>
      <c r="CB346" s="227"/>
      <c r="CC346" s="227"/>
      <c r="CD346" s="224"/>
      <c r="CE346" s="224"/>
      <c r="CF346" s="224"/>
      <c r="CG346" s="224"/>
      <c r="CH346" s="224"/>
      <c r="CJ346" s="252" t="str">
        <f t="shared" si="291"/>
        <v/>
      </c>
      <c r="CK346" s="253" t="str">
        <f>IF(CL346="","",IF(ISNUMBER(MATCH(CL346,$CL$6:CL345,0)),"",CJ346))</f>
        <v/>
      </c>
      <c r="CL346" s="181" t="str">
        <f t="shared" si="292"/>
        <v/>
      </c>
      <c r="CM346" s="175" t="str">
        <f t="shared" si="293"/>
        <v/>
      </c>
      <c r="CN346" s="175" t="str">
        <f t="shared" si="294"/>
        <v/>
      </c>
      <c r="CO346" s="175" t="str">
        <f t="shared" si="295"/>
        <v/>
      </c>
      <c r="CP346" s="59"/>
      <c r="CQ346" s="60"/>
      <c r="CR346" s="181" t="str">
        <f>IF(CS346="","",IF(ISNUMBER(MATCH(CS346,$CS$6:CS345,0)),"",CJ346))</f>
        <v/>
      </c>
      <c r="CS346" s="181" t="str">
        <f t="shared" si="271"/>
        <v/>
      </c>
      <c r="CT346" s="177" t="str">
        <f t="shared" si="296"/>
        <v/>
      </c>
      <c r="CU346" s="177" t="str">
        <f t="shared" si="297"/>
        <v/>
      </c>
      <c r="CV346" s="256" t="str">
        <f>IF(CW346="","",IF(ISNUMBER(MATCH(CW346,$CW$6:CW345,0)),"",CJ346))</f>
        <v/>
      </c>
      <c r="CW346" s="181" t="str">
        <f t="shared" si="272"/>
        <v/>
      </c>
      <c r="CX346" s="178" t="str">
        <f t="shared" si="298"/>
        <v/>
      </c>
      <c r="CY346" s="178" t="str">
        <f t="shared" si="299"/>
        <v/>
      </c>
      <c r="CZ346" s="184" t="str">
        <f t="shared" si="300"/>
        <v/>
      </c>
      <c r="DA346" s="68"/>
      <c r="DB346" s="69"/>
      <c r="DC346" s="181" t="str">
        <f>IF(DE346="","",IF(ISNUMBER(MATCH(DE346,$DE$6:DE345,0)),"",CJ346))</f>
        <v/>
      </c>
      <c r="DD346" s="181" t="str">
        <f t="shared" si="273"/>
        <v/>
      </c>
      <c r="DE346" s="181" t="str">
        <f t="shared" si="273"/>
        <v/>
      </c>
      <c r="DF346" s="177" t="str">
        <f t="shared" si="301"/>
        <v/>
      </c>
      <c r="DG346" s="185" t="str">
        <f t="shared" si="302"/>
        <v/>
      </c>
      <c r="DH346" s="77"/>
      <c r="DI346" s="69"/>
      <c r="DJ346" s="181" t="str">
        <f>IF(DL346="","",IF(ISNUMBER(MATCH(DL346,$DL$6:DL345,0)),"",CJ346))</f>
        <v/>
      </c>
      <c r="DK346" s="181" t="str">
        <f t="shared" si="274"/>
        <v/>
      </c>
      <c r="DL346" s="181" t="str">
        <f t="shared" si="274"/>
        <v/>
      </c>
      <c r="DM346" s="177" t="str">
        <f t="shared" si="303"/>
        <v/>
      </c>
      <c r="DN346" s="177" t="str">
        <f t="shared" si="304"/>
        <v/>
      </c>
      <c r="DO346" s="181" t="str">
        <f t="shared" si="275"/>
        <v/>
      </c>
      <c r="DP346" s="51"/>
      <c r="DQ346" s="51"/>
      <c r="DR346" s="51"/>
      <c r="EA346" s="227">
        <f t="shared" si="305"/>
        <v>0</v>
      </c>
      <c r="EB346" s="227">
        <f t="shared" si="276"/>
        <v>1</v>
      </c>
      <c r="EC346" s="227">
        <f t="shared" si="306"/>
        <v>1900</v>
      </c>
      <c r="EE346" s="227" t="str">
        <f t="shared" si="307"/>
        <v/>
      </c>
      <c r="EF346" s="227" t="str">
        <f t="shared" si="277"/>
        <v/>
      </c>
      <c r="EG346" s="227" t="str">
        <f t="shared" si="308"/>
        <v/>
      </c>
      <c r="EI346" s="227" t="str">
        <f t="shared" si="309"/>
        <v/>
      </c>
      <c r="EJ346" s="227" t="str">
        <f t="shared" si="278"/>
        <v/>
      </c>
      <c r="EK346" s="227" t="str">
        <f t="shared" si="310"/>
        <v/>
      </c>
      <c r="EM346" s="227" t="str">
        <f t="shared" si="311"/>
        <v/>
      </c>
      <c r="EN346" s="227" t="str">
        <f t="shared" si="279"/>
        <v/>
      </c>
      <c r="EO346" s="227" t="str">
        <f t="shared" si="312"/>
        <v/>
      </c>
      <c r="EQ346" s="227" t="str">
        <f t="shared" si="313"/>
        <v/>
      </c>
      <c r="ER346" s="227" t="str">
        <f t="shared" si="280"/>
        <v/>
      </c>
      <c r="ES346" s="227" t="str">
        <f t="shared" si="314"/>
        <v/>
      </c>
    </row>
    <row r="347" spans="7:149" x14ac:dyDescent="0.25">
      <c r="G347" s="52"/>
      <c r="H347" s="52"/>
      <c r="I347" s="224" t="str">
        <f t="shared" si="281"/>
        <v/>
      </c>
      <c r="J347" s="224" t="str">
        <f t="shared" si="282"/>
        <v/>
      </c>
      <c r="K347" s="52"/>
      <c r="L347" s="224" t="str">
        <f>IF(P347="","",IF(ISNUMBER(MATCH(P347,$P$6:P346,0)),"",Y347))</f>
        <v/>
      </c>
      <c r="M347" s="224" t="str">
        <f>IF(Q347="","",IF(ISNUMBER(MATCH(Q347,$Q$6:Q346,0)),"",Y347))</f>
        <v/>
      </c>
      <c r="N347" s="224" t="str">
        <f>IF(R347="","",IF(ISNUMBER(MATCH(R347,$R$6:R346,0)),"",Y347))</f>
        <v/>
      </c>
      <c r="O347" s="224" t="str">
        <f>IF(S347="","",IF(ISNUMBER(MATCH(S347,$S$6:S346,0)),"",Y347))</f>
        <v/>
      </c>
      <c r="P347" s="224" t="str">
        <f t="shared" si="283"/>
        <v/>
      </c>
      <c r="Q347" s="224" t="str">
        <f t="shared" si="284"/>
        <v/>
      </c>
      <c r="R347" s="224" t="str">
        <f t="shared" si="285"/>
        <v/>
      </c>
      <c r="S347" s="224" t="str">
        <f t="shared" si="286"/>
        <v/>
      </c>
      <c r="T347" s="175" t="str">
        <f t="shared" si="287"/>
        <v/>
      </c>
      <c r="U347" s="175" t="str">
        <f t="shared" si="288"/>
        <v/>
      </c>
      <c r="V347" s="175" t="str">
        <f t="shared" si="289"/>
        <v/>
      </c>
      <c r="W347" s="175" t="str">
        <f t="shared" si="290"/>
        <v/>
      </c>
      <c r="X347" s="52"/>
      <c r="Y347" s="248"/>
      <c r="Z347" s="186"/>
      <c r="AA347" s="187"/>
      <c r="AB347" s="187"/>
      <c r="AC347" s="187"/>
      <c r="AD347" s="187"/>
      <c r="AE347" s="187"/>
      <c r="AF347" s="187"/>
      <c r="AG347" s="187"/>
      <c r="AH347" s="187"/>
      <c r="AI347" s="187"/>
      <c r="AJ347" s="187"/>
      <c r="AK347" s="187"/>
      <c r="AL347" s="187"/>
      <c r="AM347" s="187"/>
      <c r="AN347" s="187"/>
      <c r="AO347" s="187"/>
      <c r="AP347" s="187"/>
      <c r="AQ347" s="187"/>
      <c r="AR347" s="187"/>
      <c r="AS347" s="187"/>
      <c r="AT347" s="187"/>
      <c r="AU347" s="187"/>
      <c r="AV347" s="187"/>
      <c r="AW347" s="187"/>
      <c r="AX347" s="187"/>
      <c r="AY347" s="187"/>
      <c r="AZ347" s="187"/>
      <c r="BA347" s="187"/>
      <c r="BB347" s="187"/>
      <c r="BC347" s="187"/>
      <c r="BD347" s="187"/>
      <c r="BE347" s="187"/>
      <c r="BF347" s="187"/>
      <c r="BG347" s="187"/>
      <c r="BH347" s="187"/>
      <c r="BI347" s="187"/>
      <c r="BJ347" s="187"/>
      <c r="BK347" s="187"/>
      <c r="BL347" s="187"/>
      <c r="BM347" s="187"/>
      <c r="BN347" s="187"/>
      <c r="BO347" s="187"/>
      <c r="BP347" s="187"/>
      <c r="BQ347" s="187"/>
      <c r="BR347" s="187"/>
      <c r="BS347" s="187"/>
      <c r="BT347" s="187"/>
      <c r="BU347" s="187"/>
      <c r="BV347" s="187"/>
      <c r="BW347" s="187"/>
      <c r="BX347" s="187"/>
      <c r="BY347" s="227"/>
      <c r="BZ347" s="227"/>
      <c r="CA347" s="227"/>
      <c r="CB347" s="227"/>
      <c r="CC347" s="227"/>
      <c r="CD347" s="224"/>
      <c r="CE347" s="224"/>
      <c r="CF347" s="224"/>
      <c r="CG347" s="224"/>
      <c r="CH347" s="224"/>
      <c r="CJ347" s="252" t="str">
        <f t="shared" si="291"/>
        <v/>
      </c>
      <c r="CK347" s="253" t="str">
        <f>IF(CL347="","",IF(ISNUMBER(MATCH(CL347,$CL$6:CL346,0)),"",CJ347))</f>
        <v/>
      </c>
      <c r="CL347" s="181" t="str">
        <f t="shared" si="292"/>
        <v/>
      </c>
      <c r="CM347" s="175" t="str">
        <f t="shared" si="293"/>
        <v/>
      </c>
      <c r="CN347" s="175" t="str">
        <f t="shared" si="294"/>
        <v/>
      </c>
      <c r="CO347" s="175" t="str">
        <f t="shared" si="295"/>
        <v/>
      </c>
      <c r="CP347" s="59"/>
      <c r="CQ347" s="60"/>
      <c r="CR347" s="181" t="str">
        <f>IF(CS347="","",IF(ISNUMBER(MATCH(CS347,$CS$6:CS346,0)),"",CJ347))</f>
        <v/>
      </c>
      <c r="CS347" s="181" t="str">
        <f t="shared" si="271"/>
        <v/>
      </c>
      <c r="CT347" s="177" t="str">
        <f t="shared" si="296"/>
        <v/>
      </c>
      <c r="CU347" s="177" t="str">
        <f t="shared" si="297"/>
        <v/>
      </c>
      <c r="CV347" s="256" t="str">
        <f>IF(CW347="","",IF(ISNUMBER(MATCH(CW347,$CW$6:CW346,0)),"",CJ347))</f>
        <v/>
      </c>
      <c r="CW347" s="181" t="str">
        <f t="shared" si="272"/>
        <v/>
      </c>
      <c r="CX347" s="178" t="str">
        <f t="shared" si="298"/>
        <v/>
      </c>
      <c r="CY347" s="178" t="str">
        <f t="shared" si="299"/>
        <v/>
      </c>
      <c r="CZ347" s="184" t="str">
        <f t="shared" si="300"/>
        <v/>
      </c>
      <c r="DA347" s="68"/>
      <c r="DB347" s="69"/>
      <c r="DC347" s="181" t="str">
        <f>IF(DE347="","",IF(ISNUMBER(MATCH(DE347,$DE$6:DE346,0)),"",CJ347))</f>
        <v/>
      </c>
      <c r="DD347" s="181" t="str">
        <f t="shared" ref="DD347:DE366" si="315">IFERROR(INDEX($AA$7:$BX$1006,$CJ347,DD$6),"")</f>
        <v/>
      </c>
      <c r="DE347" s="181" t="str">
        <f t="shared" si="315"/>
        <v/>
      </c>
      <c r="DF347" s="177" t="str">
        <f t="shared" si="301"/>
        <v/>
      </c>
      <c r="DG347" s="185" t="str">
        <f t="shared" si="302"/>
        <v/>
      </c>
      <c r="DH347" s="77"/>
      <c r="DI347" s="69"/>
      <c r="DJ347" s="181" t="str">
        <f>IF(DL347="","",IF(ISNUMBER(MATCH(DL347,$DL$6:DL346,0)),"",CJ347))</f>
        <v/>
      </c>
      <c r="DK347" s="181" t="str">
        <f t="shared" ref="DK347:DL366" si="316">IFERROR(INDEX($AA$7:$BX$1006,$CJ347,DK$6),"")</f>
        <v/>
      </c>
      <c r="DL347" s="181" t="str">
        <f t="shared" si="316"/>
        <v/>
      </c>
      <c r="DM347" s="177" t="str">
        <f t="shared" si="303"/>
        <v/>
      </c>
      <c r="DN347" s="177" t="str">
        <f t="shared" si="304"/>
        <v/>
      </c>
      <c r="DO347" s="181" t="str">
        <f t="shared" si="275"/>
        <v/>
      </c>
      <c r="DP347" s="51"/>
      <c r="DQ347" s="51"/>
      <c r="DR347" s="51"/>
      <c r="EA347" s="227">
        <f t="shared" si="305"/>
        <v>0</v>
      </c>
      <c r="EB347" s="227">
        <f t="shared" si="276"/>
        <v>1</v>
      </c>
      <c r="EC347" s="227">
        <f t="shared" si="306"/>
        <v>1900</v>
      </c>
      <c r="EE347" s="227" t="str">
        <f t="shared" si="307"/>
        <v/>
      </c>
      <c r="EF347" s="227" t="str">
        <f t="shared" si="277"/>
        <v/>
      </c>
      <c r="EG347" s="227" t="str">
        <f t="shared" si="308"/>
        <v/>
      </c>
      <c r="EI347" s="227" t="str">
        <f t="shared" si="309"/>
        <v/>
      </c>
      <c r="EJ347" s="227" t="str">
        <f t="shared" si="278"/>
        <v/>
      </c>
      <c r="EK347" s="227" t="str">
        <f t="shared" si="310"/>
        <v/>
      </c>
      <c r="EM347" s="227" t="str">
        <f t="shared" si="311"/>
        <v/>
      </c>
      <c r="EN347" s="227" t="str">
        <f t="shared" si="279"/>
        <v/>
      </c>
      <c r="EO347" s="227" t="str">
        <f t="shared" si="312"/>
        <v/>
      </c>
      <c r="EQ347" s="227" t="str">
        <f t="shared" si="313"/>
        <v/>
      </c>
      <c r="ER347" s="227" t="str">
        <f t="shared" si="280"/>
        <v/>
      </c>
      <c r="ES347" s="227" t="str">
        <f t="shared" si="314"/>
        <v/>
      </c>
    </row>
    <row r="348" spans="7:149" x14ac:dyDescent="0.25">
      <c r="G348" s="52"/>
      <c r="H348" s="52"/>
      <c r="I348" s="224" t="str">
        <f t="shared" si="281"/>
        <v/>
      </c>
      <c r="J348" s="224" t="str">
        <f t="shared" si="282"/>
        <v/>
      </c>
      <c r="K348" s="52"/>
      <c r="L348" s="224" t="str">
        <f>IF(P348="","",IF(ISNUMBER(MATCH(P348,$P$6:P347,0)),"",Y348))</f>
        <v/>
      </c>
      <c r="M348" s="224" t="str">
        <f>IF(Q348="","",IF(ISNUMBER(MATCH(Q348,$Q$6:Q347,0)),"",Y348))</f>
        <v/>
      </c>
      <c r="N348" s="224" t="str">
        <f>IF(R348="","",IF(ISNUMBER(MATCH(R348,$R$6:R347,0)),"",Y348))</f>
        <v/>
      </c>
      <c r="O348" s="224" t="str">
        <f>IF(S348="","",IF(ISNUMBER(MATCH(S348,$S$6:S347,0)),"",Y348))</f>
        <v/>
      </c>
      <c r="P348" s="224" t="str">
        <f t="shared" si="283"/>
        <v/>
      </c>
      <c r="Q348" s="224" t="str">
        <f t="shared" si="284"/>
        <v/>
      </c>
      <c r="R348" s="224" t="str">
        <f t="shared" si="285"/>
        <v/>
      </c>
      <c r="S348" s="224" t="str">
        <f t="shared" si="286"/>
        <v/>
      </c>
      <c r="T348" s="175" t="str">
        <f t="shared" si="287"/>
        <v/>
      </c>
      <c r="U348" s="175" t="str">
        <f t="shared" si="288"/>
        <v/>
      </c>
      <c r="V348" s="175" t="str">
        <f t="shared" si="289"/>
        <v/>
      </c>
      <c r="W348" s="175" t="str">
        <f t="shared" si="290"/>
        <v/>
      </c>
      <c r="X348" s="52"/>
      <c r="Y348" s="248"/>
      <c r="Z348" s="186"/>
      <c r="AA348" s="187"/>
      <c r="AB348" s="187"/>
      <c r="AC348" s="187"/>
      <c r="AD348" s="187"/>
      <c r="AE348" s="187"/>
      <c r="AF348" s="187"/>
      <c r="AG348" s="187"/>
      <c r="AH348" s="187"/>
      <c r="AI348" s="187"/>
      <c r="AJ348" s="187"/>
      <c r="AK348" s="187"/>
      <c r="AL348" s="187"/>
      <c r="AM348" s="187"/>
      <c r="AN348" s="187"/>
      <c r="AO348" s="187"/>
      <c r="AP348" s="187"/>
      <c r="AQ348" s="187"/>
      <c r="AR348" s="187"/>
      <c r="AS348" s="187"/>
      <c r="AT348" s="187"/>
      <c r="AU348" s="187"/>
      <c r="AV348" s="187"/>
      <c r="AW348" s="187"/>
      <c r="AX348" s="187"/>
      <c r="AY348" s="187"/>
      <c r="AZ348" s="187"/>
      <c r="BA348" s="187"/>
      <c r="BB348" s="187"/>
      <c r="BC348" s="187"/>
      <c r="BD348" s="187"/>
      <c r="BE348" s="187"/>
      <c r="BF348" s="187"/>
      <c r="BG348" s="187"/>
      <c r="BH348" s="187"/>
      <c r="BI348" s="187"/>
      <c r="BJ348" s="187"/>
      <c r="BK348" s="187"/>
      <c r="BL348" s="187"/>
      <c r="BM348" s="187"/>
      <c r="BN348" s="187"/>
      <c r="BO348" s="187"/>
      <c r="BP348" s="187"/>
      <c r="BQ348" s="187"/>
      <c r="BR348" s="187"/>
      <c r="BS348" s="187"/>
      <c r="BT348" s="187"/>
      <c r="BU348" s="187"/>
      <c r="BV348" s="187"/>
      <c r="BW348" s="187"/>
      <c r="BX348" s="187"/>
      <c r="BY348" s="227"/>
      <c r="BZ348" s="227"/>
      <c r="CA348" s="227"/>
      <c r="CB348" s="227"/>
      <c r="CC348" s="227"/>
      <c r="CD348" s="224"/>
      <c r="CE348" s="224"/>
      <c r="CF348" s="224"/>
      <c r="CG348" s="224"/>
      <c r="CH348" s="224"/>
      <c r="CJ348" s="252" t="str">
        <f t="shared" si="291"/>
        <v/>
      </c>
      <c r="CK348" s="253" t="str">
        <f>IF(CL348="","",IF(ISNUMBER(MATCH(CL348,$CL$6:CL347,0)),"",CJ348))</f>
        <v/>
      </c>
      <c r="CL348" s="181" t="str">
        <f t="shared" si="292"/>
        <v/>
      </c>
      <c r="CM348" s="175" t="str">
        <f t="shared" si="293"/>
        <v/>
      </c>
      <c r="CN348" s="175" t="str">
        <f t="shared" si="294"/>
        <v/>
      </c>
      <c r="CO348" s="175" t="str">
        <f t="shared" si="295"/>
        <v/>
      </c>
      <c r="CP348" s="59"/>
      <c r="CQ348" s="60"/>
      <c r="CR348" s="181" t="str">
        <f>IF(CS348="","",IF(ISNUMBER(MATCH(CS348,$CS$6:CS347,0)),"",CJ348))</f>
        <v/>
      </c>
      <c r="CS348" s="181" t="str">
        <f t="shared" si="271"/>
        <v/>
      </c>
      <c r="CT348" s="177" t="str">
        <f t="shared" si="296"/>
        <v/>
      </c>
      <c r="CU348" s="177" t="str">
        <f t="shared" si="297"/>
        <v/>
      </c>
      <c r="CV348" s="256" t="str">
        <f>IF(CW348="","",IF(ISNUMBER(MATCH(CW348,$CW$6:CW347,0)),"",CJ348))</f>
        <v/>
      </c>
      <c r="CW348" s="181" t="str">
        <f t="shared" si="272"/>
        <v/>
      </c>
      <c r="CX348" s="178" t="str">
        <f t="shared" si="298"/>
        <v/>
      </c>
      <c r="CY348" s="178" t="str">
        <f t="shared" si="299"/>
        <v/>
      </c>
      <c r="CZ348" s="184" t="str">
        <f t="shared" si="300"/>
        <v/>
      </c>
      <c r="DA348" s="68"/>
      <c r="DB348" s="69"/>
      <c r="DC348" s="181" t="str">
        <f>IF(DE348="","",IF(ISNUMBER(MATCH(DE348,$DE$6:DE347,0)),"",CJ348))</f>
        <v/>
      </c>
      <c r="DD348" s="181" t="str">
        <f t="shared" si="315"/>
        <v/>
      </c>
      <c r="DE348" s="181" t="str">
        <f t="shared" si="315"/>
        <v/>
      </c>
      <c r="DF348" s="177" t="str">
        <f t="shared" si="301"/>
        <v/>
      </c>
      <c r="DG348" s="185" t="str">
        <f t="shared" si="302"/>
        <v/>
      </c>
      <c r="DH348" s="77"/>
      <c r="DI348" s="69"/>
      <c r="DJ348" s="181" t="str">
        <f>IF(DL348="","",IF(ISNUMBER(MATCH(DL348,$DL$6:DL347,0)),"",CJ348))</f>
        <v/>
      </c>
      <c r="DK348" s="181" t="str">
        <f t="shared" si="316"/>
        <v/>
      </c>
      <c r="DL348" s="181" t="str">
        <f t="shared" si="316"/>
        <v/>
      </c>
      <c r="DM348" s="177" t="str">
        <f t="shared" si="303"/>
        <v/>
      </c>
      <c r="DN348" s="177" t="str">
        <f t="shared" si="304"/>
        <v/>
      </c>
      <c r="DO348" s="181" t="str">
        <f t="shared" si="275"/>
        <v/>
      </c>
      <c r="DP348" s="51"/>
      <c r="DQ348" s="51"/>
      <c r="DR348" s="51"/>
      <c r="EA348" s="227">
        <f t="shared" si="305"/>
        <v>0</v>
      </c>
      <c r="EB348" s="227">
        <f t="shared" si="276"/>
        <v>1</v>
      </c>
      <c r="EC348" s="227">
        <f t="shared" si="306"/>
        <v>1900</v>
      </c>
      <c r="EE348" s="227" t="str">
        <f t="shared" si="307"/>
        <v/>
      </c>
      <c r="EF348" s="227" t="str">
        <f t="shared" si="277"/>
        <v/>
      </c>
      <c r="EG348" s="227" t="str">
        <f t="shared" si="308"/>
        <v/>
      </c>
      <c r="EI348" s="227" t="str">
        <f t="shared" si="309"/>
        <v/>
      </c>
      <c r="EJ348" s="227" t="str">
        <f t="shared" si="278"/>
        <v/>
      </c>
      <c r="EK348" s="227" t="str">
        <f t="shared" si="310"/>
        <v/>
      </c>
      <c r="EM348" s="227" t="str">
        <f t="shared" si="311"/>
        <v/>
      </c>
      <c r="EN348" s="227" t="str">
        <f t="shared" si="279"/>
        <v/>
      </c>
      <c r="EO348" s="227" t="str">
        <f t="shared" si="312"/>
        <v/>
      </c>
      <c r="EQ348" s="227" t="str">
        <f t="shared" si="313"/>
        <v/>
      </c>
      <c r="ER348" s="227" t="str">
        <f t="shared" si="280"/>
        <v/>
      </c>
      <c r="ES348" s="227" t="str">
        <f t="shared" si="314"/>
        <v/>
      </c>
    </row>
    <row r="349" spans="7:149" x14ac:dyDescent="0.25">
      <c r="G349" s="52"/>
      <c r="H349" s="52"/>
      <c r="I349" s="224" t="str">
        <f t="shared" si="281"/>
        <v/>
      </c>
      <c r="J349" s="224" t="str">
        <f t="shared" si="282"/>
        <v/>
      </c>
      <c r="K349" s="52"/>
      <c r="L349" s="224" t="str">
        <f>IF(P349="","",IF(ISNUMBER(MATCH(P349,$P$6:P348,0)),"",Y349))</f>
        <v/>
      </c>
      <c r="M349" s="224" t="str">
        <f>IF(Q349="","",IF(ISNUMBER(MATCH(Q349,$Q$6:Q348,0)),"",Y349))</f>
        <v/>
      </c>
      <c r="N349" s="224" t="str">
        <f>IF(R349="","",IF(ISNUMBER(MATCH(R349,$R$6:R348,0)),"",Y349))</f>
        <v/>
      </c>
      <c r="O349" s="224" t="str">
        <f>IF(S349="","",IF(ISNUMBER(MATCH(S349,$S$6:S348,0)),"",Y349))</f>
        <v/>
      </c>
      <c r="P349" s="224" t="str">
        <f t="shared" si="283"/>
        <v/>
      </c>
      <c r="Q349" s="224" t="str">
        <f t="shared" si="284"/>
        <v/>
      </c>
      <c r="R349" s="224" t="str">
        <f t="shared" si="285"/>
        <v/>
      </c>
      <c r="S349" s="224" t="str">
        <f t="shared" si="286"/>
        <v/>
      </c>
      <c r="T349" s="175" t="str">
        <f t="shared" si="287"/>
        <v/>
      </c>
      <c r="U349" s="175" t="str">
        <f t="shared" si="288"/>
        <v/>
      </c>
      <c r="V349" s="175" t="str">
        <f t="shared" si="289"/>
        <v/>
      </c>
      <c r="W349" s="175" t="str">
        <f t="shared" si="290"/>
        <v/>
      </c>
      <c r="X349" s="52"/>
      <c r="Y349" s="248"/>
      <c r="Z349" s="186"/>
      <c r="AA349" s="187"/>
      <c r="AB349" s="187"/>
      <c r="AC349" s="187"/>
      <c r="AD349" s="187"/>
      <c r="AE349" s="187"/>
      <c r="AF349" s="187"/>
      <c r="AG349" s="187"/>
      <c r="AH349" s="187"/>
      <c r="AI349" s="187"/>
      <c r="AJ349" s="187"/>
      <c r="AK349" s="187"/>
      <c r="AL349" s="187"/>
      <c r="AM349" s="187"/>
      <c r="AN349" s="187"/>
      <c r="AO349" s="187"/>
      <c r="AP349" s="187"/>
      <c r="AQ349" s="187"/>
      <c r="AR349" s="187"/>
      <c r="AS349" s="187"/>
      <c r="AT349" s="187"/>
      <c r="AU349" s="187"/>
      <c r="AV349" s="187"/>
      <c r="AW349" s="187"/>
      <c r="AX349" s="187"/>
      <c r="AY349" s="187"/>
      <c r="AZ349" s="187"/>
      <c r="BA349" s="187"/>
      <c r="BB349" s="187"/>
      <c r="BC349" s="187"/>
      <c r="BD349" s="187"/>
      <c r="BE349" s="187"/>
      <c r="BF349" s="187"/>
      <c r="BG349" s="187"/>
      <c r="BH349" s="187"/>
      <c r="BI349" s="187"/>
      <c r="BJ349" s="187"/>
      <c r="BK349" s="187"/>
      <c r="BL349" s="187"/>
      <c r="BM349" s="187"/>
      <c r="BN349" s="187"/>
      <c r="BO349" s="187"/>
      <c r="BP349" s="187"/>
      <c r="BQ349" s="187"/>
      <c r="BR349" s="187"/>
      <c r="BS349" s="187"/>
      <c r="BT349" s="187"/>
      <c r="BU349" s="187"/>
      <c r="BV349" s="187"/>
      <c r="BW349" s="187"/>
      <c r="BX349" s="187"/>
      <c r="BY349" s="227"/>
      <c r="BZ349" s="227"/>
      <c r="CA349" s="227"/>
      <c r="CB349" s="227"/>
      <c r="CC349" s="227"/>
      <c r="CD349" s="224"/>
      <c r="CE349" s="224"/>
      <c r="CF349" s="224"/>
      <c r="CG349" s="224"/>
      <c r="CH349" s="224"/>
      <c r="CJ349" s="252" t="str">
        <f t="shared" si="291"/>
        <v/>
      </c>
      <c r="CK349" s="253" t="str">
        <f>IF(CL349="","",IF(ISNUMBER(MATCH(CL349,$CL$6:CL348,0)),"",CJ349))</f>
        <v/>
      </c>
      <c r="CL349" s="181" t="str">
        <f t="shared" si="292"/>
        <v/>
      </c>
      <c r="CM349" s="175" t="str">
        <f t="shared" si="293"/>
        <v/>
      </c>
      <c r="CN349" s="175" t="str">
        <f t="shared" si="294"/>
        <v/>
      </c>
      <c r="CO349" s="175" t="str">
        <f t="shared" si="295"/>
        <v/>
      </c>
      <c r="CP349" s="59"/>
      <c r="CQ349" s="60"/>
      <c r="CR349" s="181" t="str">
        <f>IF(CS349="","",IF(ISNUMBER(MATCH(CS349,$CS$6:CS348,0)),"",CJ349))</f>
        <v/>
      </c>
      <c r="CS349" s="181" t="str">
        <f t="shared" si="271"/>
        <v/>
      </c>
      <c r="CT349" s="177" t="str">
        <f t="shared" si="296"/>
        <v/>
      </c>
      <c r="CU349" s="177" t="str">
        <f t="shared" si="297"/>
        <v/>
      </c>
      <c r="CV349" s="256" t="str">
        <f>IF(CW349="","",IF(ISNUMBER(MATCH(CW349,$CW$6:CW348,0)),"",CJ349))</f>
        <v/>
      </c>
      <c r="CW349" s="181" t="str">
        <f t="shared" si="272"/>
        <v/>
      </c>
      <c r="CX349" s="178" t="str">
        <f t="shared" si="298"/>
        <v/>
      </c>
      <c r="CY349" s="178" t="str">
        <f t="shared" si="299"/>
        <v/>
      </c>
      <c r="CZ349" s="184" t="str">
        <f t="shared" si="300"/>
        <v/>
      </c>
      <c r="DA349" s="68"/>
      <c r="DB349" s="69"/>
      <c r="DC349" s="181" t="str">
        <f>IF(DE349="","",IF(ISNUMBER(MATCH(DE349,$DE$6:DE348,0)),"",CJ349))</f>
        <v/>
      </c>
      <c r="DD349" s="181" t="str">
        <f t="shared" si="315"/>
        <v/>
      </c>
      <c r="DE349" s="181" t="str">
        <f t="shared" si="315"/>
        <v/>
      </c>
      <c r="DF349" s="177" t="str">
        <f t="shared" si="301"/>
        <v/>
      </c>
      <c r="DG349" s="185" t="str">
        <f t="shared" si="302"/>
        <v/>
      </c>
      <c r="DH349" s="77"/>
      <c r="DI349" s="69"/>
      <c r="DJ349" s="181" t="str">
        <f>IF(DL349="","",IF(ISNUMBER(MATCH(DL349,$DL$6:DL348,0)),"",CJ349))</f>
        <v/>
      </c>
      <c r="DK349" s="181" t="str">
        <f t="shared" si="316"/>
        <v/>
      </c>
      <c r="DL349" s="181" t="str">
        <f t="shared" si="316"/>
        <v/>
      </c>
      <c r="DM349" s="177" t="str">
        <f t="shared" si="303"/>
        <v/>
      </c>
      <c r="DN349" s="177" t="str">
        <f t="shared" si="304"/>
        <v/>
      </c>
      <c r="DO349" s="181" t="str">
        <f t="shared" si="275"/>
        <v/>
      </c>
      <c r="DP349" s="51"/>
      <c r="DQ349" s="51"/>
      <c r="DR349" s="51"/>
      <c r="EA349" s="227">
        <f t="shared" si="305"/>
        <v>0</v>
      </c>
      <c r="EB349" s="227">
        <f t="shared" si="276"/>
        <v>1</v>
      </c>
      <c r="EC349" s="227">
        <f t="shared" si="306"/>
        <v>1900</v>
      </c>
      <c r="EE349" s="227" t="str">
        <f t="shared" si="307"/>
        <v/>
      </c>
      <c r="EF349" s="227" t="str">
        <f t="shared" si="277"/>
        <v/>
      </c>
      <c r="EG349" s="227" t="str">
        <f t="shared" si="308"/>
        <v/>
      </c>
      <c r="EI349" s="227" t="str">
        <f t="shared" si="309"/>
        <v/>
      </c>
      <c r="EJ349" s="227" t="str">
        <f t="shared" si="278"/>
        <v/>
      </c>
      <c r="EK349" s="227" t="str">
        <f t="shared" si="310"/>
        <v/>
      </c>
      <c r="EM349" s="227" t="str">
        <f t="shared" si="311"/>
        <v/>
      </c>
      <c r="EN349" s="227" t="str">
        <f t="shared" si="279"/>
        <v/>
      </c>
      <c r="EO349" s="227" t="str">
        <f t="shared" si="312"/>
        <v/>
      </c>
      <c r="EQ349" s="227" t="str">
        <f t="shared" si="313"/>
        <v/>
      </c>
      <c r="ER349" s="227" t="str">
        <f t="shared" si="280"/>
        <v/>
      </c>
      <c r="ES349" s="227" t="str">
        <f t="shared" si="314"/>
        <v/>
      </c>
    </row>
    <row r="350" spans="7:149" x14ac:dyDescent="0.25">
      <c r="G350" s="52"/>
      <c r="H350" s="52"/>
      <c r="I350" s="224" t="str">
        <f t="shared" si="281"/>
        <v/>
      </c>
      <c r="J350" s="224" t="str">
        <f t="shared" si="282"/>
        <v/>
      </c>
      <c r="K350" s="52"/>
      <c r="L350" s="224" t="str">
        <f>IF(P350="","",IF(ISNUMBER(MATCH(P350,$P$6:P349,0)),"",Y350))</f>
        <v/>
      </c>
      <c r="M350" s="224" t="str">
        <f>IF(Q350="","",IF(ISNUMBER(MATCH(Q350,$Q$6:Q349,0)),"",Y350))</f>
        <v/>
      </c>
      <c r="N350" s="224" t="str">
        <f>IF(R350="","",IF(ISNUMBER(MATCH(R350,$R$6:R349,0)),"",Y350))</f>
        <v/>
      </c>
      <c r="O350" s="224" t="str">
        <f>IF(S350="","",IF(ISNUMBER(MATCH(S350,$S$6:S349,0)),"",Y350))</f>
        <v/>
      </c>
      <c r="P350" s="224" t="str">
        <f t="shared" si="283"/>
        <v/>
      </c>
      <c r="Q350" s="224" t="str">
        <f t="shared" si="284"/>
        <v/>
      </c>
      <c r="R350" s="224" t="str">
        <f t="shared" si="285"/>
        <v/>
      </c>
      <c r="S350" s="224" t="str">
        <f t="shared" si="286"/>
        <v/>
      </c>
      <c r="T350" s="175" t="str">
        <f t="shared" si="287"/>
        <v/>
      </c>
      <c r="U350" s="175" t="str">
        <f t="shared" si="288"/>
        <v/>
      </c>
      <c r="V350" s="175" t="str">
        <f t="shared" si="289"/>
        <v/>
      </c>
      <c r="W350" s="175" t="str">
        <f t="shared" si="290"/>
        <v/>
      </c>
      <c r="X350" s="52"/>
      <c r="Y350" s="248"/>
      <c r="Z350" s="186"/>
      <c r="AA350" s="187"/>
      <c r="AB350" s="187"/>
      <c r="AC350" s="187"/>
      <c r="AD350" s="187"/>
      <c r="AE350" s="187"/>
      <c r="AF350" s="187"/>
      <c r="AG350" s="187"/>
      <c r="AH350" s="187"/>
      <c r="AI350" s="187"/>
      <c r="AJ350" s="187"/>
      <c r="AK350" s="187"/>
      <c r="AL350" s="187"/>
      <c r="AM350" s="187"/>
      <c r="AN350" s="187"/>
      <c r="AO350" s="187"/>
      <c r="AP350" s="187"/>
      <c r="AQ350" s="187"/>
      <c r="AR350" s="187"/>
      <c r="AS350" s="187"/>
      <c r="AT350" s="187"/>
      <c r="AU350" s="187"/>
      <c r="AV350" s="187"/>
      <c r="AW350" s="187"/>
      <c r="AX350" s="187"/>
      <c r="AY350" s="187"/>
      <c r="AZ350" s="187"/>
      <c r="BA350" s="187"/>
      <c r="BB350" s="187"/>
      <c r="BC350" s="187"/>
      <c r="BD350" s="187"/>
      <c r="BE350" s="187"/>
      <c r="BF350" s="187"/>
      <c r="BG350" s="187"/>
      <c r="BH350" s="187"/>
      <c r="BI350" s="187"/>
      <c r="BJ350" s="187"/>
      <c r="BK350" s="187"/>
      <c r="BL350" s="187"/>
      <c r="BM350" s="187"/>
      <c r="BN350" s="187"/>
      <c r="BO350" s="187"/>
      <c r="BP350" s="187"/>
      <c r="BQ350" s="187"/>
      <c r="BR350" s="187"/>
      <c r="BS350" s="187"/>
      <c r="BT350" s="187"/>
      <c r="BU350" s="187"/>
      <c r="BV350" s="187"/>
      <c r="BW350" s="187"/>
      <c r="BX350" s="187"/>
      <c r="BY350" s="227"/>
      <c r="BZ350" s="227"/>
      <c r="CA350" s="227"/>
      <c r="CB350" s="227"/>
      <c r="CC350" s="227"/>
      <c r="CD350" s="224"/>
      <c r="CE350" s="224"/>
      <c r="CF350" s="224"/>
      <c r="CG350" s="224"/>
      <c r="CH350" s="224"/>
      <c r="CJ350" s="252" t="str">
        <f t="shared" si="291"/>
        <v/>
      </c>
      <c r="CK350" s="253" t="str">
        <f>IF(CL350="","",IF(ISNUMBER(MATCH(CL350,$CL$6:CL349,0)),"",CJ350))</f>
        <v/>
      </c>
      <c r="CL350" s="181" t="str">
        <f t="shared" si="292"/>
        <v/>
      </c>
      <c r="CM350" s="175" t="str">
        <f t="shared" si="293"/>
        <v/>
      </c>
      <c r="CN350" s="175" t="str">
        <f t="shared" si="294"/>
        <v/>
      </c>
      <c r="CO350" s="175" t="str">
        <f t="shared" si="295"/>
        <v/>
      </c>
      <c r="CP350" s="59"/>
      <c r="CQ350" s="60"/>
      <c r="CR350" s="181" t="str">
        <f>IF(CS350="","",IF(ISNUMBER(MATCH(CS350,$CS$6:CS349,0)),"",CJ350))</f>
        <v/>
      </c>
      <c r="CS350" s="181" t="str">
        <f t="shared" si="271"/>
        <v/>
      </c>
      <c r="CT350" s="177" t="str">
        <f t="shared" si="296"/>
        <v/>
      </c>
      <c r="CU350" s="177" t="str">
        <f t="shared" si="297"/>
        <v/>
      </c>
      <c r="CV350" s="256" t="str">
        <f>IF(CW350="","",IF(ISNUMBER(MATCH(CW350,$CW$6:CW349,0)),"",CJ350))</f>
        <v/>
      </c>
      <c r="CW350" s="181" t="str">
        <f t="shared" si="272"/>
        <v/>
      </c>
      <c r="CX350" s="178" t="str">
        <f t="shared" si="298"/>
        <v/>
      </c>
      <c r="CY350" s="178" t="str">
        <f t="shared" si="299"/>
        <v/>
      </c>
      <c r="CZ350" s="184" t="str">
        <f t="shared" si="300"/>
        <v/>
      </c>
      <c r="DA350" s="68"/>
      <c r="DB350" s="69"/>
      <c r="DC350" s="181" t="str">
        <f>IF(DE350="","",IF(ISNUMBER(MATCH(DE350,$DE$6:DE349,0)),"",CJ350))</f>
        <v/>
      </c>
      <c r="DD350" s="181" t="str">
        <f t="shared" si="315"/>
        <v/>
      </c>
      <c r="DE350" s="181" t="str">
        <f t="shared" si="315"/>
        <v/>
      </c>
      <c r="DF350" s="177" t="str">
        <f t="shared" si="301"/>
        <v/>
      </c>
      <c r="DG350" s="185" t="str">
        <f t="shared" si="302"/>
        <v/>
      </c>
      <c r="DH350" s="77"/>
      <c r="DI350" s="69"/>
      <c r="DJ350" s="181" t="str">
        <f>IF(DL350="","",IF(ISNUMBER(MATCH(DL350,$DL$6:DL349,0)),"",CJ350))</f>
        <v/>
      </c>
      <c r="DK350" s="181" t="str">
        <f t="shared" si="316"/>
        <v/>
      </c>
      <c r="DL350" s="181" t="str">
        <f t="shared" si="316"/>
        <v/>
      </c>
      <c r="DM350" s="177" t="str">
        <f t="shared" si="303"/>
        <v/>
      </c>
      <c r="DN350" s="177" t="str">
        <f t="shared" si="304"/>
        <v/>
      </c>
      <c r="DO350" s="181" t="str">
        <f t="shared" si="275"/>
        <v/>
      </c>
      <c r="DP350" s="51"/>
      <c r="DQ350" s="51"/>
      <c r="DR350" s="51"/>
      <c r="EA350" s="227">
        <f t="shared" si="305"/>
        <v>0</v>
      </c>
      <c r="EB350" s="227">
        <f t="shared" si="276"/>
        <v>1</v>
      </c>
      <c r="EC350" s="227">
        <f t="shared" si="306"/>
        <v>1900</v>
      </c>
      <c r="EE350" s="227" t="str">
        <f t="shared" si="307"/>
        <v/>
      </c>
      <c r="EF350" s="227" t="str">
        <f t="shared" si="277"/>
        <v/>
      </c>
      <c r="EG350" s="227" t="str">
        <f t="shared" si="308"/>
        <v/>
      </c>
      <c r="EI350" s="227" t="str">
        <f t="shared" si="309"/>
        <v/>
      </c>
      <c r="EJ350" s="227" t="str">
        <f t="shared" si="278"/>
        <v/>
      </c>
      <c r="EK350" s="227" t="str">
        <f t="shared" si="310"/>
        <v/>
      </c>
      <c r="EM350" s="227" t="str">
        <f t="shared" si="311"/>
        <v/>
      </c>
      <c r="EN350" s="227" t="str">
        <f t="shared" si="279"/>
        <v/>
      </c>
      <c r="EO350" s="227" t="str">
        <f t="shared" si="312"/>
        <v/>
      </c>
      <c r="EQ350" s="227" t="str">
        <f t="shared" si="313"/>
        <v/>
      </c>
      <c r="ER350" s="227" t="str">
        <f t="shared" si="280"/>
        <v/>
      </c>
      <c r="ES350" s="227" t="str">
        <f t="shared" si="314"/>
        <v/>
      </c>
    </row>
    <row r="351" spans="7:149" x14ac:dyDescent="0.25">
      <c r="G351" s="52"/>
      <c r="H351" s="52"/>
      <c r="I351" s="224" t="str">
        <f t="shared" si="281"/>
        <v/>
      </c>
      <c r="J351" s="224" t="str">
        <f t="shared" si="282"/>
        <v/>
      </c>
      <c r="K351" s="52"/>
      <c r="L351" s="224" t="str">
        <f>IF(P351="","",IF(ISNUMBER(MATCH(P351,$P$6:P350,0)),"",Y351))</f>
        <v/>
      </c>
      <c r="M351" s="224" t="str">
        <f>IF(Q351="","",IF(ISNUMBER(MATCH(Q351,$Q$6:Q350,0)),"",Y351))</f>
        <v/>
      </c>
      <c r="N351" s="224" t="str">
        <f>IF(R351="","",IF(ISNUMBER(MATCH(R351,$R$6:R350,0)),"",Y351))</f>
        <v/>
      </c>
      <c r="O351" s="224" t="str">
        <f>IF(S351="","",IF(ISNUMBER(MATCH(S351,$S$6:S350,0)),"",Y351))</f>
        <v/>
      </c>
      <c r="P351" s="224" t="str">
        <f t="shared" si="283"/>
        <v/>
      </c>
      <c r="Q351" s="224" t="str">
        <f t="shared" si="284"/>
        <v/>
      </c>
      <c r="R351" s="224" t="str">
        <f t="shared" si="285"/>
        <v/>
      </c>
      <c r="S351" s="224" t="str">
        <f t="shared" si="286"/>
        <v/>
      </c>
      <c r="T351" s="175" t="str">
        <f t="shared" si="287"/>
        <v/>
      </c>
      <c r="U351" s="175" t="str">
        <f t="shared" si="288"/>
        <v/>
      </c>
      <c r="V351" s="175" t="str">
        <f t="shared" si="289"/>
        <v/>
      </c>
      <c r="W351" s="175" t="str">
        <f t="shared" si="290"/>
        <v/>
      </c>
      <c r="X351" s="52"/>
      <c r="Y351" s="248"/>
      <c r="Z351" s="186"/>
      <c r="AA351" s="187"/>
      <c r="AB351" s="187"/>
      <c r="AC351" s="187"/>
      <c r="AD351" s="187"/>
      <c r="AE351" s="187"/>
      <c r="AF351" s="187"/>
      <c r="AG351" s="187"/>
      <c r="AH351" s="187"/>
      <c r="AI351" s="187"/>
      <c r="AJ351" s="187"/>
      <c r="AK351" s="187"/>
      <c r="AL351" s="187"/>
      <c r="AM351" s="187"/>
      <c r="AN351" s="187"/>
      <c r="AO351" s="187"/>
      <c r="AP351" s="187"/>
      <c r="AQ351" s="187"/>
      <c r="AR351" s="187"/>
      <c r="AS351" s="187"/>
      <c r="AT351" s="187"/>
      <c r="AU351" s="187"/>
      <c r="AV351" s="187"/>
      <c r="AW351" s="187"/>
      <c r="AX351" s="187"/>
      <c r="AY351" s="187"/>
      <c r="AZ351" s="187"/>
      <c r="BA351" s="187"/>
      <c r="BB351" s="187"/>
      <c r="BC351" s="187"/>
      <c r="BD351" s="187"/>
      <c r="BE351" s="187"/>
      <c r="BF351" s="187"/>
      <c r="BG351" s="187"/>
      <c r="BH351" s="187"/>
      <c r="BI351" s="187"/>
      <c r="BJ351" s="187"/>
      <c r="BK351" s="187"/>
      <c r="BL351" s="187"/>
      <c r="BM351" s="187"/>
      <c r="BN351" s="187"/>
      <c r="BO351" s="187"/>
      <c r="BP351" s="187"/>
      <c r="BQ351" s="187"/>
      <c r="BR351" s="187"/>
      <c r="BS351" s="187"/>
      <c r="BT351" s="187"/>
      <c r="BU351" s="187"/>
      <c r="BV351" s="187"/>
      <c r="BW351" s="187"/>
      <c r="BX351" s="187"/>
      <c r="BY351" s="227"/>
      <c r="BZ351" s="227"/>
      <c r="CA351" s="227"/>
      <c r="CB351" s="227"/>
      <c r="CC351" s="227"/>
      <c r="CD351" s="224"/>
      <c r="CE351" s="224"/>
      <c r="CF351" s="224"/>
      <c r="CG351" s="224"/>
      <c r="CH351" s="224"/>
      <c r="CJ351" s="252" t="str">
        <f t="shared" si="291"/>
        <v/>
      </c>
      <c r="CK351" s="253" t="str">
        <f>IF(CL351="","",IF(ISNUMBER(MATCH(CL351,$CL$6:CL350,0)),"",CJ351))</f>
        <v/>
      </c>
      <c r="CL351" s="181" t="str">
        <f t="shared" si="292"/>
        <v/>
      </c>
      <c r="CM351" s="175" t="str">
        <f t="shared" si="293"/>
        <v/>
      </c>
      <c r="CN351" s="175" t="str">
        <f t="shared" si="294"/>
        <v/>
      </c>
      <c r="CO351" s="175" t="str">
        <f t="shared" si="295"/>
        <v/>
      </c>
      <c r="CP351" s="59"/>
      <c r="CQ351" s="60"/>
      <c r="CR351" s="181" t="str">
        <f>IF(CS351="","",IF(ISNUMBER(MATCH(CS351,$CS$6:CS350,0)),"",CJ351))</f>
        <v/>
      </c>
      <c r="CS351" s="181" t="str">
        <f t="shared" si="271"/>
        <v/>
      </c>
      <c r="CT351" s="177" t="str">
        <f t="shared" si="296"/>
        <v/>
      </c>
      <c r="CU351" s="177" t="str">
        <f t="shared" si="297"/>
        <v/>
      </c>
      <c r="CV351" s="256" t="str">
        <f>IF(CW351="","",IF(ISNUMBER(MATCH(CW351,$CW$6:CW350,0)),"",CJ351))</f>
        <v/>
      </c>
      <c r="CW351" s="181" t="str">
        <f t="shared" si="272"/>
        <v/>
      </c>
      <c r="CX351" s="178" t="str">
        <f t="shared" si="298"/>
        <v/>
      </c>
      <c r="CY351" s="178" t="str">
        <f t="shared" si="299"/>
        <v/>
      </c>
      <c r="CZ351" s="184" t="str">
        <f t="shared" si="300"/>
        <v/>
      </c>
      <c r="DA351" s="68"/>
      <c r="DB351" s="69"/>
      <c r="DC351" s="181" t="str">
        <f>IF(DE351="","",IF(ISNUMBER(MATCH(DE351,$DE$6:DE350,0)),"",CJ351))</f>
        <v/>
      </c>
      <c r="DD351" s="181" t="str">
        <f t="shared" si="315"/>
        <v/>
      </c>
      <c r="DE351" s="181" t="str">
        <f t="shared" si="315"/>
        <v/>
      </c>
      <c r="DF351" s="177" t="str">
        <f t="shared" si="301"/>
        <v/>
      </c>
      <c r="DG351" s="185" t="str">
        <f t="shared" si="302"/>
        <v/>
      </c>
      <c r="DH351" s="77"/>
      <c r="DI351" s="69"/>
      <c r="DJ351" s="181" t="str">
        <f>IF(DL351="","",IF(ISNUMBER(MATCH(DL351,$DL$6:DL350,0)),"",CJ351))</f>
        <v/>
      </c>
      <c r="DK351" s="181" t="str">
        <f t="shared" si="316"/>
        <v/>
      </c>
      <c r="DL351" s="181" t="str">
        <f t="shared" si="316"/>
        <v/>
      </c>
      <c r="DM351" s="177" t="str">
        <f t="shared" si="303"/>
        <v/>
      </c>
      <c r="DN351" s="177" t="str">
        <f t="shared" si="304"/>
        <v/>
      </c>
      <c r="DO351" s="181" t="str">
        <f t="shared" si="275"/>
        <v/>
      </c>
      <c r="DP351" s="51"/>
      <c r="DQ351" s="51"/>
      <c r="DR351" s="51"/>
      <c r="EA351" s="227">
        <f t="shared" si="305"/>
        <v>0</v>
      </c>
      <c r="EB351" s="227">
        <f t="shared" si="276"/>
        <v>1</v>
      </c>
      <c r="EC351" s="227">
        <f t="shared" si="306"/>
        <v>1900</v>
      </c>
      <c r="EE351" s="227" t="str">
        <f t="shared" si="307"/>
        <v/>
      </c>
      <c r="EF351" s="227" t="str">
        <f t="shared" si="277"/>
        <v/>
      </c>
      <c r="EG351" s="227" t="str">
        <f t="shared" si="308"/>
        <v/>
      </c>
      <c r="EI351" s="227" t="str">
        <f t="shared" si="309"/>
        <v/>
      </c>
      <c r="EJ351" s="227" t="str">
        <f t="shared" si="278"/>
        <v/>
      </c>
      <c r="EK351" s="227" t="str">
        <f t="shared" si="310"/>
        <v/>
      </c>
      <c r="EM351" s="227" t="str">
        <f t="shared" si="311"/>
        <v/>
      </c>
      <c r="EN351" s="227" t="str">
        <f t="shared" si="279"/>
        <v/>
      </c>
      <c r="EO351" s="227" t="str">
        <f t="shared" si="312"/>
        <v/>
      </c>
      <c r="EQ351" s="227" t="str">
        <f t="shared" si="313"/>
        <v/>
      </c>
      <c r="ER351" s="227" t="str">
        <f t="shared" si="280"/>
        <v/>
      </c>
      <c r="ES351" s="227" t="str">
        <f t="shared" si="314"/>
        <v/>
      </c>
    </row>
    <row r="352" spans="7:149" x14ac:dyDescent="0.25">
      <c r="G352" s="52"/>
      <c r="H352" s="52"/>
      <c r="I352" s="224" t="str">
        <f t="shared" si="281"/>
        <v/>
      </c>
      <c r="J352" s="224" t="str">
        <f t="shared" si="282"/>
        <v/>
      </c>
      <c r="K352" s="52"/>
      <c r="L352" s="224" t="str">
        <f>IF(P352="","",IF(ISNUMBER(MATCH(P352,$P$6:P351,0)),"",Y352))</f>
        <v/>
      </c>
      <c r="M352" s="224" t="str">
        <f>IF(Q352="","",IF(ISNUMBER(MATCH(Q352,$Q$6:Q351,0)),"",Y352))</f>
        <v/>
      </c>
      <c r="N352" s="224" t="str">
        <f>IF(R352="","",IF(ISNUMBER(MATCH(R352,$R$6:R351,0)),"",Y352))</f>
        <v/>
      </c>
      <c r="O352" s="224" t="str">
        <f>IF(S352="","",IF(ISNUMBER(MATCH(S352,$S$6:S351,0)),"",Y352))</f>
        <v/>
      </c>
      <c r="P352" s="224" t="str">
        <f t="shared" si="283"/>
        <v/>
      </c>
      <c r="Q352" s="224" t="str">
        <f t="shared" si="284"/>
        <v/>
      </c>
      <c r="R352" s="224" t="str">
        <f t="shared" si="285"/>
        <v/>
      </c>
      <c r="S352" s="224" t="str">
        <f t="shared" si="286"/>
        <v/>
      </c>
      <c r="T352" s="175" t="str">
        <f t="shared" si="287"/>
        <v/>
      </c>
      <c r="U352" s="175" t="str">
        <f t="shared" si="288"/>
        <v/>
      </c>
      <c r="V352" s="175" t="str">
        <f t="shared" si="289"/>
        <v/>
      </c>
      <c r="W352" s="175" t="str">
        <f t="shared" si="290"/>
        <v/>
      </c>
      <c r="X352" s="52"/>
      <c r="Y352" s="248"/>
      <c r="Z352" s="186"/>
      <c r="AA352" s="187"/>
      <c r="AB352" s="187"/>
      <c r="AC352" s="187"/>
      <c r="AD352" s="187"/>
      <c r="AE352" s="187"/>
      <c r="AF352" s="187"/>
      <c r="AG352" s="187"/>
      <c r="AH352" s="187"/>
      <c r="AI352" s="187"/>
      <c r="AJ352" s="187"/>
      <c r="AK352" s="187"/>
      <c r="AL352" s="187"/>
      <c r="AM352" s="187"/>
      <c r="AN352" s="187"/>
      <c r="AO352" s="187"/>
      <c r="AP352" s="187"/>
      <c r="AQ352" s="187"/>
      <c r="AR352" s="187"/>
      <c r="AS352" s="187"/>
      <c r="AT352" s="187"/>
      <c r="AU352" s="187"/>
      <c r="AV352" s="187"/>
      <c r="AW352" s="187"/>
      <c r="AX352" s="187"/>
      <c r="AY352" s="187"/>
      <c r="AZ352" s="187"/>
      <c r="BA352" s="187"/>
      <c r="BB352" s="187"/>
      <c r="BC352" s="187"/>
      <c r="BD352" s="187"/>
      <c r="BE352" s="187"/>
      <c r="BF352" s="187"/>
      <c r="BG352" s="187"/>
      <c r="BH352" s="187"/>
      <c r="BI352" s="187"/>
      <c r="BJ352" s="187"/>
      <c r="BK352" s="187"/>
      <c r="BL352" s="187"/>
      <c r="BM352" s="187"/>
      <c r="BN352" s="187"/>
      <c r="BO352" s="187"/>
      <c r="BP352" s="187"/>
      <c r="BQ352" s="187"/>
      <c r="BR352" s="187"/>
      <c r="BS352" s="187"/>
      <c r="BT352" s="187"/>
      <c r="BU352" s="187"/>
      <c r="BV352" s="187"/>
      <c r="BW352" s="187"/>
      <c r="BX352" s="187"/>
      <c r="BY352" s="227"/>
      <c r="BZ352" s="227"/>
      <c r="CA352" s="227"/>
      <c r="CB352" s="227"/>
      <c r="CC352" s="227"/>
      <c r="CD352" s="224"/>
      <c r="CE352" s="224"/>
      <c r="CF352" s="224"/>
      <c r="CG352" s="224"/>
      <c r="CH352" s="224"/>
      <c r="CJ352" s="252" t="str">
        <f t="shared" si="291"/>
        <v/>
      </c>
      <c r="CK352" s="253" t="str">
        <f>IF(CL352="","",IF(ISNUMBER(MATCH(CL352,$CL$6:CL351,0)),"",CJ352))</f>
        <v/>
      </c>
      <c r="CL352" s="181" t="str">
        <f t="shared" si="292"/>
        <v/>
      </c>
      <c r="CM352" s="175" t="str">
        <f t="shared" si="293"/>
        <v/>
      </c>
      <c r="CN352" s="175" t="str">
        <f t="shared" si="294"/>
        <v/>
      </c>
      <c r="CO352" s="175" t="str">
        <f t="shared" si="295"/>
        <v/>
      </c>
      <c r="CP352" s="59"/>
      <c r="CQ352" s="60"/>
      <c r="CR352" s="181" t="str">
        <f>IF(CS352="","",IF(ISNUMBER(MATCH(CS352,$CS$6:CS351,0)),"",CJ352))</f>
        <v/>
      </c>
      <c r="CS352" s="181" t="str">
        <f t="shared" si="271"/>
        <v/>
      </c>
      <c r="CT352" s="177" t="str">
        <f t="shared" si="296"/>
        <v/>
      </c>
      <c r="CU352" s="177" t="str">
        <f t="shared" si="297"/>
        <v/>
      </c>
      <c r="CV352" s="256" t="str">
        <f>IF(CW352="","",IF(ISNUMBER(MATCH(CW352,$CW$6:CW351,0)),"",CJ352))</f>
        <v/>
      </c>
      <c r="CW352" s="181" t="str">
        <f t="shared" si="272"/>
        <v/>
      </c>
      <c r="CX352" s="178" t="str">
        <f t="shared" si="298"/>
        <v/>
      </c>
      <c r="CY352" s="178" t="str">
        <f t="shared" si="299"/>
        <v/>
      </c>
      <c r="CZ352" s="184" t="str">
        <f t="shared" si="300"/>
        <v/>
      </c>
      <c r="DA352" s="68"/>
      <c r="DB352" s="69"/>
      <c r="DC352" s="181" t="str">
        <f>IF(DE352="","",IF(ISNUMBER(MATCH(DE352,$DE$6:DE351,0)),"",CJ352))</f>
        <v/>
      </c>
      <c r="DD352" s="181" t="str">
        <f t="shared" si="315"/>
        <v/>
      </c>
      <c r="DE352" s="181" t="str">
        <f t="shared" si="315"/>
        <v/>
      </c>
      <c r="DF352" s="177" t="str">
        <f t="shared" si="301"/>
        <v/>
      </c>
      <c r="DG352" s="185" t="str">
        <f t="shared" si="302"/>
        <v/>
      </c>
      <c r="DH352" s="77"/>
      <c r="DI352" s="69"/>
      <c r="DJ352" s="181" t="str">
        <f>IF(DL352="","",IF(ISNUMBER(MATCH(DL352,$DL$6:DL351,0)),"",CJ352))</f>
        <v/>
      </c>
      <c r="DK352" s="181" t="str">
        <f t="shared" si="316"/>
        <v/>
      </c>
      <c r="DL352" s="181" t="str">
        <f t="shared" si="316"/>
        <v/>
      </c>
      <c r="DM352" s="177" t="str">
        <f t="shared" si="303"/>
        <v/>
      </c>
      <c r="DN352" s="177" t="str">
        <f t="shared" si="304"/>
        <v/>
      </c>
      <c r="DO352" s="181" t="str">
        <f t="shared" si="275"/>
        <v/>
      </c>
      <c r="DP352" s="51"/>
      <c r="DQ352" s="51"/>
      <c r="DR352" s="51"/>
      <c r="EA352" s="227">
        <f t="shared" si="305"/>
        <v>0</v>
      </c>
      <c r="EB352" s="227">
        <f t="shared" si="276"/>
        <v>1</v>
      </c>
      <c r="EC352" s="227">
        <f t="shared" si="306"/>
        <v>1900</v>
      </c>
      <c r="EE352" s="227" t="str">
        <f t="shared" si="307"/>
        <v/>
      </c>
      <c r="EF352" s="227" t="str">
        <f t="shared" si="277"/>
        <v/>
      </c>
      <c r="EG352" s="227" t="str">
        <f t="shared" si="308"/>
        <v/>
      </c>
      <c r="EI352" s="227" t="str">
        <f t="shared" si="309"/>
        <v/>
      </c>
      <c r="EJ352" s="227" t="str">
        <f t="shared" si="278"/>
        <v/>
      </c>
      <c r="EK352" s="227" t="str">
        <f t="shared" si="310"/>
        <v/>
      </c>
      <c r="EM352" s="227" t="str">
        <f t="shared" si="311"/>
        <v/>
      </c>
      <c r="EN352" s="227" t="str">
        <f t="shared" si="279"/>
        <v/>
      </c>
      <c r="EO352" s="227" t="str">
        <f t="shared" si="312"/>
        <v/>
      </c>
      <c r="EQ352" s="227" t="str">
        <f t="shared" si="313"/>
        <v/>
      </c>
      <c r="ER352" s="227" t="str">
        <f t="shared" si="280"/>
        <v/>
      </c>
      <c r="ES352" s="227" t="str">
        <f t="shared" si="314"/>
        <v/>
      </c>
    </row>
    <row r="353" spans="7:149" x14ac:dyDescent="0.25">
      <c r="G353" s="52"/>
      <c r="H353" s="52"/>
      <c r="I353" s="224" t="str">
        <f t="shared" si="281"/>
        <v/>
      </c>
      <c r="J353" s="224" t="str">
        <f t="shared" si="282"/>
        <v/>
      </c>
      <c r="K353" s="52"/>
      <c r="L353" s="224" t="str">
        <f>IF(P353="","",IF(ISNUMBER(MATCH(P353,$P$6:P352,0)),"",Y353))</f>
        <v/>
      </c>
      <c r="M353" s="224" t="str">
        <f>IF(Q353="","",IF(ISNUMBER(MATCH(Q353,$Q$6:Q352,0)),"",Y353))</f>
        <v/>
      </c>
      <c r="N353" s="224" t="str">
        <f>IF(R353="","",IF(ISNUMBER(MATCH(R353,$R$6:R352,0)),"",Y353))</f>
        <v/>
      </c>
      <c r="O353" s="224" t="str">
        <f>IF(S353="","",IF(ISNUMBER(MATCH(S353,$S$6:S352,0)),"",Y353))</f>
        <v/>
      </c>
      <c r="P353" s="224" t="str">
        <f t="shared" si="283"/>
        <v/>
      </c>
      <c r="Q353" s="224" t="str">
        <f t="shared" si="284"/>
        <v/>
      </c>
      <c r="R353" s="224" t="str">
        <f t="shared" si="285"/>
        <v/>
      </c>
      <c r="S353" s="224" t="str">
        <f t="shared" si="286"/>
        <v/>
      </c>
      <c r="T353" s="175" t="str">
        <f t="shared" si="287"/>
        <v/>
      </c>
      <c r="U353" s="175" t="str">
        <f t="shared" si="288"/>
        <v/>
      </c>
      <c r="V353" s="175" t="str">
        <f t="shared" si="289"/>
        <v/>
      </c>
      <c r="W353" s="175" t="str">
        <f t="shared" si="290"/>
        <v/>
      </c>
      <c r="X353" s="52"/>
      <c r="Y353" s="248"/>
      <c r="Z353" s="186"/>
      <c r="AA353" s="187"/>
      <c r="AB353" s="187"/>
      <c r="AC353" s="187"/>
      <c r="AD353" s="187"/>
      <c r="AE353" s="187"/>
      <c r="AF353" s="187"/>
      <c r="AG353" s="187"/>
      <c r="AH353" s="187"/>
      <c r="AI353" s="187"/>
      <c r="AJ353" s="187"/>
      <c r="AK353" s="187"/>
      <c r="AL353" s="187"/>
      <c r="AM353" s="187"/>
      <c r="AN353" s="187"/>
      <c r="AO353" s="187"/>
      <c r="AP353" s="187"/>
      <c r="AQ353" s="187"/>
      <c r="AR353" s="187"/>
      <c r="AS353" s="187"/>
      <c r="AT353" s="187"/>
      <c r="AU353" s="187"/>
      <c r="AV353" s="187"/>
      <c r="AW353" s="187"/>
      <c r="AX353" s="187"/>
      <c r="AY353" s="187"/>
      <c r="AZ353" s="187"/>
      <c r="BA353" s="187"/>
      <c r="BB353" s="187"/>
      <c r="BC353" s="187"/>
      <c r="BD353" s="187"/>
      <c r="BE353" s="187"/>
      <c r="BF353" s="187"/>
      <c r="BG353" s="187"/>
      <c r="BH353" s="187"/>
      <c r="BI353" s="187"/>
      <c r="BJ353" s="187"/>
      <c r="BK353" s="187"/>
      <c r="BL353" s="187"/>
      <c r="BM353" s="187"/>
      <c r="BN353" s="187"/>
      <c r="BO353" s="187"/>
      <c r="BP353" s="187"/>
      <c r="BQ353" s="187"/>
      <c r="BR353" s="187"/>
      <c r="BS353" s="187"/>
      <c r="BT353" s="187"/>
      <c r="BU353" s="187"/>
      <c r="BV353" s="187"/>
      <c r="BW353" s="187"/>
      <c r="BX353" s="187"/>
      <c r="BY353" s="227"/>
      <c r="BZ353" s="227"/>
      <c r="CA353" s="227"/>
      <c r="CB353" s="227"/>
      <c r="CC353" s="227"/>
      <c r="CD353" s="224"/>
      <c r="CE353" s="224"/>
      <c r="CF353" s="224"/>
      <c r="CG353" s="224"/>
      <c r="CH353" s="224"/>
      <c r="CJ353" s="252" t="str">
        <f t="shared" si="291"/>
        <v/>
      </c>
      <c r="CK353" s="253" t="str">
        <f>IF(CL353="","",IF(ISNUMBER(MATCH(CL353,$CL$6:CL352,0)),"",CJ353))</f>
        <v/>
      </c>
      <c r="CL353" s="181" t="str">
        <f t="shared" si="292"/>
        <v/>
      </c>
      <c r="CM353" s="175" t="str">
        <f t="shared" si="293"/>
        <v/>
      </c>
      <c r="CN353" s="175" t="str">
        <f t="shared" si="294"/>
        <v/>
      </c>
      <c r="CO353" s="175" t="str">
        <f t="shared" si="295"/>
        <v/>
      </c>
      <c r="CP353" s="59"/>
      <c r="CQ353" s="60"/>
      <c r="CR353" s="181" t="str">
        <f>IF(CS353="","",IF(ISNUMBER(MATCH(CS353,$CS$6:CS352,0)),"",CJ353))</f>
        <v/>
      </c>
      <c r="CS353" s="181" t="str">
        <f t="shared" si="271"/>
        <v/>
      </c>
      <c r="CT353" s="177" t="str">
        <f t="shared" si="296"/>
        <v/>
      </c>
      <c r="CU353" s="177" t="str">
        <f t="shared" si="297"/>
        <v/>
      </c>
      <c r="CV353" s="256" t="str">
        <f>IF(CW353="","",IF(ISNUMBER(MATCH(CW353,$CW$6:CW352,0)),"",CJ353))</f>
        <v/>
      </c>
      <c r="CW353" s="181" t="str">
        <f t="shared" si="272"/>
        <v/>
      </c>
      <c r="CX353" s="178" t="str">
        <f t="shared" si="298"/>
        <v/>
      </c>
      <c r="CY353" s="178" t="str">
        <f t="shared" si="299"/>
        <v/>
      </c>
      <c r="CZ353" s="184" t="str">
        <f t="shared" si="300"/>
        <v/>
      </c>
      <c r="DA353" s="68"/>
      <c r="DB353" s="69"/>
      <c r="DC353" s="181" t="str">
        <f>IF(DE353="","",IF(ISNUMBER(MATCH(DE353,$DE$6:DE352,0)),"",CJ353))</f>
        <v/>
      </c>
      <c r="DD353" s="181" t="str">
        <f t="shared" si="315"/>
        <v/>
      </c>
      <c r="DE353" s="181" t="str">
        <f t="shared" si="315"/>
        <v/>
      </c>
      <c r="DF353" s="177" t="str">
        <f t="shared" si="301"/>
        <v/>
      </c>
      <c r="DG353" s="185" t="str">
        <f t="shared" si="302"/>
        <v/>
      </c>
      <c r="DH353" s="77"/>
      <c r="DI353" s="69"/>
      <c r="DJ353" s="181" t="str">
        <f>IF(DL353="","",IF(ISNUMBER(MATCH(DL353,$DL$6:DL352,0)),"",CJ353))</f>
        <v/>
      </c>
      <c r="DK353" s="181" t="str">
        <f t="shared" si="316"/>
        <v/>
      </c>
      <c r="DL353" s="181" t="str">
        <f t="shared" si="316"/>
        <v/>
      </c>
      <c r="DM353" s="177" t="str">
        <f t="shared" si="303"/>
        <v/>
      </c>
      <c r="DN353" s="177" t="str">
        <f t="shared" si="304"/>
        <v/>
      </c>
      <c r="DO353" s="181" t="str">
        <f t="shared" si="275"/>
        <v/>
      </c>
      <c r="DP353" s="51"/>
      <c r="DQ353" s="51"/>
      <c r="DR353" s="51"/>
      <c r="EA353" s="227">
        <f t="shared" si="305"/>
        <v>0</v>
      </c>
      <c r="EB353" s="227">
        <f t="shared" si="276"/>
        <v>1</v>
      </c>
      <c r="EC353" s="227">
        <f t="shared" si="306"/>
        <v>1900</v>
      </c>
      <c r="EE353" s="227" t="str">
        <f t="shared" si="307"/>
        <v/>
      </c>
      <c r="EF353" s="227" t="str">
        <f t="shared" si="277"/>
        <v/>
      </c>
      <c r="EG353" s="227" t="str">
        <f t="shared" si="308"/>
        <v/>
      </c>
      <c r="EI353" s="227" t="str">
        <f t="shared" si="309"/>
        <v/>
      </c>
      <c r="EJ353" s="227" t="str">
        <f t="shared" si="278"/>
        <v/>
      </c>
      <c r="EK353" s="227" t="str">
        <f t="shared" si="310"/>
        <v/>
      </c>
      <c r="EM353" s="227" t="str">
        <f t="shared" si="311"/>
        <v/>
      </c>
      <c r="EN353" s="227" t="str">
        <f t="shared" si="279"/>
        <v/>
      </c>
      <c r="EO353" s="227" t="str">
        <f t="shared" si="312"/>
        <v/>
      </c>
      <c r="EQ353" s="227" t="str">
        <f t="shared" si="313"/>
        <v/>
      </c>
      <c r="ER353" s="227" t="str">
        <f t="shared" si="280"/>
        <v/>
      </c>
      <c r="ES353" s="227" t="str">
        <f t="shared" si="314"/>
        <v/>
      </c>
    </row>
    <row r="354" spans="7:149" x14ac:dyDescent="0.25">
      <c r="G354" s="52"/>
      <c r="H354" s="52"/>
      <c r="I354" s="224" t="str">
        <f t="shared" si="281"/>
        <v/>
      </c>
      <c r="J354" s="224" t="str">
        <f t="shared" si="282"/>
        <v/>
      </c>
      <c r="K354" s="52"/>
      <c r="L354" s="224" t="str">
        <f>IF(P354="","",IF(ISNUMBER(MATCH(P354,$P$6:P353,0)),"",Y354))</f>
        <v/>
      </c>
      <c r="M354" s="224" t="str">
        <f>IF(Q354="","",IF(ISNUMBER(MATCH(Q354,$Q$6:Q353,0)),"",Y354))</f>
        <v/>
      </c>
      <c r="N354" s="224" t="str">
        <f>IF(R354="","",IF(ISNUMBER(MATCH(R354,$R$6:R353,0)),"",Y354))</f>
        <v/>
      </c>
      <c r="O354" s="224" t="str">
        <f>IF(S354="","",IF(ISNUMBER(MATCH(S354,$S$6:S353,0)),"",Y354))</f>
        <v/>
      </c>
      <c r="P354" s="224" t="str">
        <f t="shared" si="283"/>
        <v/>
      </c>
      <c r="Q354" s="224" t="str">
        <f t="shared" si="284"/>
        <v/>
      </c>
      <c r="R354" s="224" t="str">
        <f t="shared" si="285"/>
        <v/>
      </c>
      <c r="S354" s="224" t="str">
        <f t="shared" si="286"/>
        <v/>
      </c>
      <c r="T354" s="175" t="str">
        <f t="shared" si="287"/>
        <v/>
      </c>
      <c r="U354" s="175" t="str">
        <f t="shared" si="288"/>
        <v/>
      </c>
      <c r="V354" s="175" t="str">
        <f t="shared" si="289"/>
        <v/>
      </c>
      <c r="W354" s="175" t="str">
        <f t="shared" si="290"/>
        <v/>
      </c>
      <c r="X354" s="52"/>
      <c r="Y354" s="248"/>
      <c r="Z354" s="186"/>
      <c r="AA354" s="187"/>
      <c r="AB354" s="187"/>
      <c r="AC354" s="187"/>
      <c r="AD354" s="187"/>
      <c r="AE354" s="187"/>
      <c r="AF354" s="187"/>
      <c r="AG354" s="187"/>
      <c r="AH354" s="187"/>
      <c r="AI354" s="187"/>
      <c r="AJ354" s="187"/>
      <c r="AK354" s="187"/>
      <c r="AL354" s="187"/>
      <c r="AM354" s="187"/>
      <c r="AN354" s="187"/>
      <c r="AO354" s="187"/>
      <c r="AP354" s="187"/>
      <c r="AQ354" s="187"/>
      <c r="AR354" s="187"/>
      <c r="AS354" s="187"/>
      <c r="AT354" s="187"/>
      <c r="AU354" s="187"/>
      <c r="AV354" s="187"/>
      <c r="AW354" s="187"/>
      <c r="AX354" s="187"/>
      <c r="AY354" s="187"/>
      <c r="AZ354" s="187"/>
      <c r="BA354" s="187"/>
      <c r="BB354" s="187"/>
      <c r="BC354" s="187"/>
      <c r="BD354" s="187"/>
      <c r="BE354" s="187"/>
      <c r="BF354" s="187"/>
      <c r="BG354" s="187"/>
      <c r="BH354" s="187"/>
      <c r="BI354" s="187"/>
      <c r="BJ354" s="187"/>
      <c r="BK354" s="187"/>
      <c r="BL354" s="187"/>
      <c r="BM354" s="187"/>
      <c r="BN354" s="187"/>
      <c r="BO354" s="187"/>
      <c r="BP354" s="187"/>
      <c r="BQ354" s="187"/>
      <c r="BR354" s="187"/>
      <c r="BS354" s="187"/>
      <c r="BT354" s="187"/>
      <c r="BU354" s="187"/>
      <c r="BV354" s="187"/>
      <c r="BW354" s="187"/>
      <c r="BX354" s="187"/>
      <c r="BY354" s="227"/>
      <c r="BZ354" s="227"/>
      <c r="CA354" s="227"/>
      <c r="CB354" s="227"/>
      <c r="CC354" s="227"/>
      <c r="CD354" s="224"/>
      <c r="CE354" s="224"/>
      <c r="CF354" s="224"/>
      <c r="CG354" s="224"/>
      <c r="CH354" s="224"/>
      <c r="CJ354" s="252" t="str">
        <f t="shared" si="291"/>
        <v/>
      </c>
      <c r="CK354" s="253" t="str">
        <f>IF(CL354="","",IF(ISNUMBER(MATCH(CL354,$CL$6:CL353,0)),"",CJ354))</f>
        <v/>
      </c>
      <c r="CL354" s="181" t="str">
        <f t="shared" si="292"/>
        <v/>
      </c>
      <c r="CM354" s="175" t="str">
        <f t="shared" si="293"/>
        <v/>
      </c>
      <c r="CN354" s="175" t="str">
        <f t="shared" si="294"/>
        <v/>
      </c>
      <c r="CO354" s="175" t="str">
        <f t="shared" si="295"/>
        <v/>
      </c>
      <c r="CP354" s="59"/>
      <c r="CQ354" s="60"/>
      <c r="CR354" s="181" t="str">
        <f>IF(CS354="","",IF(ISNUMBER(MATCH(CS354,$CS$6:CS353,0)),"",CJ354))</f>
        <v/>
      </c>
      <c r="CS354" s="181" t="str">
        <f t="shared" si="271"/>
        <v/>
      </c>
      <c r="CT354" s="177" t="str">
        <f t="shared" si="296"/>
        <v/>
      </c>
      <c r="CU354" s="177" t="str">
        <f t="shared" si="297"/>
        <v/>
      </c>
      <c r="CV354" s="256" t="str">
        <f>IF(CW354="","",IF(ISNUMBER(MATCH(CW354,$CW$6:CW353,0)),"",CJ354))</f>
        <v/>
      </c>
      <c r="CW354" s="181" t="str">
        <f t="shared" si="272"/>
        <v/>
      </c>
      <c r="CX354" s="178" t="str">
        <f t="shared" si="298"/>
        <v/>
      </c>
      <c r="CY354" s="178" t="str">
        <f t="shared" si="299"/>
        <v/>
      </c>
      <c r="CZ354" s="184" t="str">
        <f t="shared" si="300"/>
        <v/>
      </c>
      <c r="DA354" s="68"/>
      <c r="DB354" s="69"/>
      <c r="DC354" s="181" t="str">
        <f>IF(DE354="","",IF(ISNUMBER(MATCH(DE354,$DE$6:DE353,0)),"",CJ354))</f>
        <v/>
      </c>
      <c r="DD354" s="181" t="str">
        <f t="shared" si="315"/>
        <v/>
      </c>
      <c r="DE354" s="181" t="str">
        <f t="shared" si="315"/>
        <v/>
      </c>
      <c r="DF354" s="177" t="str">
        <f t="shared" si="301"/>
        <v/>
      </c>
      <c r="DG354" s="185" t="str">
        <f t="shared" si="302"/>
        <v/>
      </c>
      <c r="DH354" s="77"/>
      <c r="DI354" s="69"/>
      <c r="DJ354" s="181" t="str">
        <f>IF(DL354="","",IF(ISNUMBER(MATCH(DL354,$DL$6:DL353,0)),"",CJ354))</f>
        <v/>
      </c>
      <c r="DK354" s="181" t="str">
        <f t="shared" si="316"/>
        <v/>
      </c>
      <c r="DL354" s="181" t="str">
        <f t="shared" si="316"/>
        <v/>
      </c>
      <c r="DM354" s="177" t="str">
        <f t="shared" si="303"/>
        <v/>
      </c>
      <c r="DN354" s="177" t="str">
        <f t="shared" si="304"/>
        <v/>
      </c>
      <c r="DO354" s="181" t="str">
        <f t="shared" si="275"/>
        <v/>
      </c>
      <c r="DP354" s="51"/>
      <c r="DQ354" s="51"/>
      <c r="DR354" s="51"/>
      <c r="EA354" s="227">
        <f t="shared" si="305"/>
        <v>0</v>
      </c>
      <c r="EB354" s="227">
        <f t="shared" si="276"/>
        <v>1</v>
      </c>
      <c r="EC354" s="227">
        <f t="shared" si="306"/>
        <v>1900</v>
      </c>
      <c r="EE354" s="227" t="str">
        <f t="shared" si="307"/>
        <v/>
      </c>
      <c r="EF354" s="227" t="str">
        <f t="shared" si="277"/>
        <v/>
      </c>
      <c r="EG354" s="227" t="str">
        <f t="shared" si="308"/>
        <v/>
      </c>
      <c r="EI354" s="227" t="str">
        <f t="shared" si="309"/>
        <v/>
      </c>
      <c r="EJ354" s="227" t="str">
        <f t="shared" si="278"/>
        <v/>
      </c>
      <c r="EK354" s="227" t="str">
        <f t="shared" si="310"/>
        <v/>
      </c>
      <c r="EM354" s="227" t="str">
        <f t="shared" si="311"/>
        <v/>
      </c>
      <c r="EN354" s="227" t="str">
        <f t="shared" si="279"/>
        <v/>
      </c>
      <c r="EO354" s="227" t="str">
        <f t="shared" si="312"/>
        <v/>
      </c>
      <c r="EQ354" s="227" t="str">
        <f t="shared" si="313"/>
        <v/>
      </c>
      <c r="ER354" s="227" t="str">
        <f t="shared" si="280"/>
        <v/>
      </c>
      <c r="ES354" s="227" t="str">
        <f t="shared" si="314"/>
        <v/>
      </c>
    </row>
    <row r="355" spans="7:149" x14ac:dyDescent="0.25">
      <c r="G355" s="52"/>
      <c r="H355" s="52"/>
      <c r="I355" s="224" t="str">
        <f t="shared" si="281"/>
        <v/>
      </c>
      <c r="J355" s="224" t="str">
        <f t="shared" si="282"/>
        <v/>
      </c>
      <c r="K355" s="52"/>
      <c r="L355" s="224" t="str">
        <f>IF(P355="","",IF(ISNUMBER(MATCH(P355,$P$6:P354,0)),"",Y355))</f>
        <v/>
      </c>
      <c r="M355" s="224" t="str">
        <f>IF(Q355="","",IF(ISNUMBER(MATCH(Q355,$Q$6:Q354,0)),"",Y355))</f>
        <v/>
      </c>
      <c r="N355" s="224" t="str">
        <f>IF(R355="","",IF(ISNUMBER(MATCH(R355,$R$6:R354,0)),"",Y355))</f>
        <v/>
      </c>
      <c r="O355" s="224" t="str">
        <f>IF(S355="","",IF(ISNUMBER(MATCH(S355,$S$6:S354,0)),"",Y355))</f>
        <v/>
      </c>
      <c r="P355" s="224" t="str">
        <f t="shared" si="283"/>
        <v/>
      </c>
      <c r="Q355" s="224" t="str">
        <f t="shared" si="284"/>
        <v/>
      </c>
      <c r="R355" s="224" t="str">
        <f t="shared" si="285"/>
        <v/>
      </c>
      <c r="S355" s="224" t="str">
        <f t="shared" si="286"/>
        <v/>
      </c>
      <c r="T355" s="175" t="str">
        <f t="shared" si="287"/>
        <v/>
      </c>
      <c r="U355" s="175" t="str">
        <f t="shared" si="288"/>
        <v/>
      </c>
      <c r="V355" s="175" t="str">
        <f t="shared" si="289"/>
        <v/>
      </c>
      <c r="W355" s="175" t="str">
        <f t="shared" si="290"/>
        <v/>
      </c>
      <c r="X355" s="52"/>
      <c r="Y355" s="248"/>
      <c r="Z355" s="186"/>
      <c r="AA355" s="187"/>
      <c r="AB355" s="187"/>
      <c r="AC355" s="187"/>
      <c r="AD355" s="187"/>
      <c r="AE355" s="187"/>
      <c r="AF355" s="187"/>
      <c r="AG355" s="187"/>
      <c r="AH355" s="187"/>
      <c r="AI355" s="187"/>
      <c r="AJ355" s="187"/>
      <c r="AK355" s="187"/>
      <c r="AL355" s="187"/>
      <c r="AM355" s="187"/>
      <c r="AN355" s="187"/>
      <c r="AO355" s="187"/>
      <c r="AP355" s="187"/>
      <c r="AQ355" s="187"/>
      <c r="AR355" s="187"/>
      <c r="AS355" s="187"/>
      <c r="AT355" s="187"/>
      <c r="AU355" s="187"/>
      <c r="AV355" s="187"/>
      <c r="AW355" s="187"/>
      <c r="AX355" s="187"/>
      <c r="AY355" s="187"/>
      <c r="AZ355" s="187"/>
      <c r="BA355" s="187"/>
      <c r="BB355" s="187"/>
      <c r="BC355" s="187"/>
      <c r="BD355" s="187"/>
      <c r="BE355" s="187"/>
      <c r="BF355" s="187"/>
      <c r="BG355" s="187"/>
      <c r="BH355" s="187"/>
      <c r="BI355" s="187"/>
      <c r="BJ355" s="187"/>
      <c r="BK355" s="187"/>
      <c r="BL355" s="187"/>
      <c r="BM355" s="187"/>
      <c r="BN355" s="187"/>
      <c r="BO355" s="187"/>
      <c r="BP355" s="187"/>
      <c r="BQ355" s="187"/>
      <c r="BR355" s="187"/>
      <c r="BS355" s="187"/>
      <c r="BT355" s="187"/>
      <c r="BU355" s="187"/>
      <c r="BV355" s="187"/>
      <c r="BW355" s="187"/>
      <c r="BX355" s="187"/>
      <c r="BY355" s="227"/>
      <c r="BZ355" s="227"/>
      <c r="CA355" s="227"/>
      <c r="CB355" s="227"/>
      <c r="CC355" s="227"/>
      <c r="CD355" s="224"/>
      <c r="CE355" s="224"/>
      <c r="CF355" s="224"/>
      <c r="CG355" s="224"/>
      <c r="CH355" s="224"/>
      <c r="CJ355" s="252" t="str">
        <f t="shared" si="291"/>
        <v/>
      </c>
      <c r="CK355" s="253" t="str">
        <f>IF(CL355="","",IF(ISNUMBER(MATCH(CL355,$CL$6:CL354,0)),"",CJ355))</f>
        <v/>
      </c>
      <c r="CL355" s="181" t="str">
        <f t="shared" si="292"/>
        <v/>
      </c>
      <c r="CM355" s="175" t="str">
        <f t="shared" si="293"/>
        <v/>
      </c>
      <c r="CN355" s="175" t="str">
        <f t="shared" si="294"/>
        <v/>
      </c>
      <c r="CO355" s="175" t="str">
        <f t="shared" si="295"/>
        <v/>
      </c>
      <c r="CP355" s="59"/>
      <c r="CQ355" s="60"/>
      <c r="CR355" s="181" t="str">
        <f>IF(CS355="","",IF(ISNUMBER(MATCH(CS355,$CS$6:CS354,0)),"",CJ355))</f>
        <v/>
      </c>
      <c r="CS355" s="181" t="str">
        <f t="shared" si="271"/>
        <v/>
      </c>
      <c r="CT355" s="177" t="str">
        <f t="shared" si="296"/>
        <v/>
      </c>
      <c r="CU355" s="177" t="str">
        <f t="shared" si="297"/>
        <v/>
      </c>
      <c r="CV355" s="256" t="str">
        <f>IF(CW355="","",IF(ISNUMBER(MATCH(CW355,$CW$6:CW354,0)),"",CJ355))</f>
        <v/>
      </c>
      <c r="CW355" s="181" t="str">
        <f t="shared" si="272"/>
        <v/>
      </c>
      <c r="CX355" s="178" t="str">
        <f t="shared" si="298"/>
        <v/>
      </c>
      <c r="CY355" s="178" t="str">
        <f t="shared" si="299"/>
        <v/>
      </c>
      <c r="CZ355" s="184" t="str">
        <f t="shared" si="300"/>
        <v/>
      </c>
      <c r="DA355" s="68"/>
      <c r="DB355" s="69"/>
      <c r="DC355" s="181" t="str">
        <f>IF(DE355="","",IF(ISNUMBER(MATCH(DE355,$DE$6:DE354,0)),"",CJ355))</f>
        <v/>
      </c>
      <c r="DD355" s="181" t="str">
        <f t="shared" si="315"/>
        <v/>
      </c>
      <c r="DE355" s="181" t="str">
        <f t="shared" si="315"/>
        <v/>
      </c>
      <c r="DF355" s="177" t="str">
        <f t="shared" si="301"/>
        <v/>
      </c>
      <c r="DG355" s="185" t="str">
        <f t="shared" si="302"/>
        <v/>
      </c>
      <c r="DH355" s="77"/>
      <c r="DI355" s="69"/>
      <c r="DJ355" s="181" t="str">
        <f>IF(DL355="","",IF(ISNUMBER(MATCH(DL355,$DL$6:DL354,0)),"",CJ355))</f>
        <v/>
      </c>
      <c r="DK355" s="181" t="str">
        <f t="shared" si="316"/>
        <v/>
      </c>
      <c r="DL355" s="181" t="str">
        <f t="shared" si="316"/>
        <v/>
      </c>
      <c r="DM355" s="177" t="str">
        <f t="shared" si="303"/>
        <v/>
      </c>
      <c r="DN355" s="177" t="str">
        <f t="shared" si="304"/>
        <v/>
      </c>
      <c r="DO355" s="181" t="str">
        <f t="shared" si="275"/>
        <v/>
      </c>
      <c r="DP355" s="51"/>
      <c r="DQ355" s="51"/>
      <c r="DR355" s="51"/>
      <c r="EA355" s="227">
        <f t="shared" si="305"/>
        <v>0</v>
      </c>
      <c r="EB355" s="227">
        <f t="shared" si="276"/>
        <v>1</v>
      </c>
      <c r="EC355" s="227">
        <f t="shared" si="306"/>
        <v>1900</v>
      </c>
      <c r="EE355" s="227" t="str">
        <f t="shared" si="307"/>
        <v/>
      </c>
      <c r="EF355" s="227" t="str">
        <f t="shared" si="277"/>
        <v/>
      </c>
      <c r="EG355" s="227" t="str">
        <f t="shared" si="308"/>
        <v/>
      </c>
      <c r="EI355" s="227" t="str">
        <f t="shared" si="309"/>
        <v/>
      </c>
      <c r="EJ355" s="227" t="str">
        <f t="shared" si="278"/>
        <v/>
      </c>
      <c r="EK355" s="227" t="str">
        <f t="shared" si="310"/>
        <v/>
      </c>
      <c r="EM355" s="227" t="str">
        <f t="shared" si="311"/>
        <v/>
      </c>
      <c r="EN355" s="227" t="str">
        <f t="shared" si="279"/>
        <v/>
      </c>
      <c r="EO355" s="227" t="str">
        <f t="shared" si="312"/>
        <v/>
      </c>
      <c r="EQ355" s="227" t="str">
        <f t="shared" si="313"/>
        <v/>
      </c>
      <c r="ER355" s="227" t="str">
        <f t="shared" si="280"/>
        <v/>
      </c>
      <c r="ES355" s="227" t="str">
        <f t="shared" si="314"/>
        <v/>
      </c>
    </row>
    <row r="356" spans="7:149" x14ac:dyDescent="0.25">
      <c r="G356" s="52"/>
      <c r="H356" s="52"/>
      <c r="I356" s="224" t="str">
        <f t="shared" si="281"/>
        <v/>
      </c>
      <c r="J356" s="224" t="str">
        <f t="shared" si="282"/>
        <v/>
      </c>
      <c r="K356" s="52"/>
      <c r="L356" s="224" t="str">
        <f>IF(P356="","",IF(ISNUMBER(MATCH(P356,$P$6:P355,0)),"",Y356))</f>
        <v/>
      </c>
      <c r="M356" s="224" t="str">
        <f>IF(Q356="","",IF(ISNUMBER(MATCH(Q356,$Q$6:Q355,0)),"",Y356))</f>
        <v/>
      </c>
      <c r="N356" s="224" t="str">
        <f>IF(R356="","",IF(ISNUMBER(MATCH(R356,$R$6:R355,0)),"",Y356))</f>
        <v/>
      </c>
      <c r="O356" s="224" t="str">
        <f>IF(S356="","",IF(ISNUMBER(MATCH(S356,$S$6:S355,0)),"",Y356))</f>
        <v/>
      </c>
      <c r="P356" s="224" t="str">
        <f t="shared" si="283"/>
        <v/>
      </c>
      <c r="Q356" s="224" t="str">
        <f t="shared" si="284"/>
        <v/>
      </c>
      <c r="R356" s="224" t="str">
        <f t="shared" si="285"/>
        <v/>
      </c>
      <c r="S356" s="224" t="str">
        <f t="shared" si="286"/>
        <v/>
      </c>
      <c r="T356" s="175" t="str">
        <f t="shared" si="287"/>
        <v/>
      </c>
      <c r="U356" s="175" t="str">
        <f t="shared" si="288"/>
        <v/>
      </c>
      <c r="V356" s="175" t="str">
        <f t="shared" si="289"/>
        <v/>
      </c>
      <c r="W356" s="175" t="str">
        <f t="shared" si="290"/>
        <v/>
      </c>
      <c r="X356" s="52"/>
      <c r="Y356" s="248"/>
      <c r="Z356" s="186"/>
      <c r="AA356" s="187"/>
      <c r="AB356" s="187"/>
      <c r="AC356" s="187"/>
      <c r="AD356" s="187"/>
      <c r="AE356" s="187"/>
      <c r="AF356" s="187"/>
      <c r="AG356" s="187"/>
      <c r="AH356" s="187"/>
      <c r="AI356" s="187"/>
      <c r="AJ356" s="187"/>
      <c r="AK356" s="187"/>
      <c r="AL356" s="187"/>
      <c r="AM356" s="187"/>
      <c r="AN356" s="187"/>
      <c r="AO356" s="187"/>
      <c r="AP356" s="187"/>
      <c r="AQ356" s="187"/>
      <c r="AR356" s="187"/>
      <c r="AS356" s="187"/>
      <c r="AT356" s="187"/>
      <c r="AU356" s="187"/>
      <c r="AV356" s="187"/>
      <c r="AW356" s="187"/>
      <c r="AX356" s="187"/>
      <c r="AY356" s="187"/>
      <c r="AZ356" s="187"/>
      <c r="BA356" s="187"/>
      <c r="BB356" s="187"/>
      <c r="BC356" s="187"/>
      <c r="BD356" s="187"/>
      <c r="BE356" s="187"/>
      <c r="BF356" s="187"/>
      <c r="BG356" s="187"/>
      <c r="BH356" s="187"/>
      <c r="BI356" s="187"/>
      <c r="BJ356" s="187"/>
      <c r="BK356" s="187"/>
      <c r="BL356" s="187"/>
      <c r="BM356" s="187"/>
      <c r="BN356" s="187"/>
      <c r="BO356" s="187"/>
      <c r="BP356" s="187"/>
      <c r="BQ356" s="187"/>
      <c r="BR356" s="187"/>
      <c r="BS356" s="187"/>
      <c r="BT356" s="187"/>
      <c r="BU356" s="187"/>
      <c r="BV356" s="187"/>
      <c r="BW356" s="187"/>
      <c r="BX356" s="187"/>
      <c r="BY356" s="227"/>
      <c r="BZ356" s="227"/>
      <c r="CA356" s="227"/>
      <c r="CB356" s="227"/>
      <c r="CC356" s="227"/>
      <c r="CD356" s="224"/>
      <c r="CE356" s="224"/>
      <c r="CF356" s="224"/>
      <c r="CG356" s="224"/>
      <c r="CH356" s="224"/>
      <c r="CJ356" s="252" t="str">
        <f t="shared" si="291"/>
        <v/>
      </c>
      <c r="CK356" s="253" t="str">
        <f>IF(CL356="","",IF(ISNUMBER(MATCH(CL356,$CL$6:CL355,0)),"",CJ356))</f>
        <v/>
      </c>
      <c r="CL356" s="181" t="str">
        <f t="shared" si="292"/>
        <v/>
      </c>
      <c r="CM356" s="175" t="str">
        <f t="shared" si="293"/>
        <v/>
      </c>
      <c r="CN356" s="175" t="str">
        <f t="shared" si="294"/>
        <v/>
      </c>
      <c r="CO356" s="175" t="str">
        <f t="shared" si="295"/>
        <v/>
      </c>
      <c r="CP356" s="59"/>
      <c r="CQ356" s="60"/>
      <c r="CR356" s="181" t="str">
        <f>IF(CS356="","",IF(ISNUMBER(MATCH(CS356,$CS$6:CS355,0)),"",CJ356))</f>
        <v/>
      </c>
      <c r="CS356" s="181" t="str">
        <f t="shared" si="271"/>
        <v/>
      </c>
      <c r="CT356" s="177" t="str">
        <f t="shared" si="296"/>
        <v/>
      </c>
      <c r="CU356" s="177" t="str">
        <f t="shared" si="297"/>
        <v/>
      </c>
      <c r="CV356" s="256" t="str">
        <f>IF(CW356="","",IF(ISNUMBER(MATCH(CW356,$CW$6:CW355,0)),"",CJ356))</f>
        <v/>
      </c>
      <c r="CW356" s="181" t="str">
        <f t="shared" si="272"/>
        <v/>
      </c>
      <c r="CX356" s="178" t="str">
        <f t="shared" si="298"/>
        <v/>
      </c>
      <c r="CY356" s="178" t="str">
        <f t="shared" si="299"/>
        <v/>
      </c>
      <c r="CZ356" s="184" t="str">
        <f t="shared" si="300"/>
        <v/>
      </c>
      <c r="DA356" s="68"/>
      <c r="DB356" s="69"/>
      <c r="DC356" s="181" t="str">
        <f>IF(DE356="","",IF(ISNUMBER(MATCH(DE356,$DE$6:DE355,0)),"",CJ356))</f>
        <v/>
      </c>
      <c r="DD356" s="181" t="str">
        <f t="shared" si="315"/>
        <v/>
      </c>
      <c r="DE356" s="181" t="str">
        <f t="shared" si="315"/>
        <v/>
      </c>
      <c r="DF356" s="177" t="str">
        <f t="shared" si="301"/>
        <v/>
      </c>
      <c r="DG356" s="185" t="str">
        <f t="shared" si="302"/>
        <v/>
      </c>
      <c r="DH356" s="77"/>
      <c r="DI356" s="69"/>
      <c r="DJ356" s="181" t="str">
        <f>IF(DL356="","",IF(ISNUMBER(MATCH(DL356,$DL$6:DL355,0)),"",CJ356))</f>
        <v/>
      </c>
      <c r="DK356" s="181" t="str">
        <f t="shared" si="316"/>
        <v/>
      </c>
      <c r="DL356" s="181" t="str">
        <f t="shared" si="316"/>
        <v/>
      </c>
      <c r="DM356" s="177" t="str">
        <f t="shared" si="303"/>
        <v/>
      </c>
      <c r="DN356" s="177" t="str">
        <f t="shared" si="304"/>
        <v/>
      </c>
      <c r="DO356" s="181" t="str">
        <f t="shared" si="275"/>
        <v/>
      </c>
      <c r="DP356" s="51"/>
      <c r="DQ356" s="51"/>
      <c r="DR356" s="51"/>
      <c r="EA356" s="227">
        <f t="shared" si="305"/>
        <v>0</v>
      </c>
      <c r="EB356" s="227">
        <f t="shared" si="276"/>
        <v>1</v>
      </c>
      <c r="EC356" s="227">
        <f t="shared" si="306"/>
        <v>1900</v>
      </c>
      <c r="EE356" s="227" t="str">
        <f t="shared" si="307"/>
        <v/>
      </c>
      <c r="EF356" s="227" t="str">
        <f t="shared" si="277"/>
        <v/>
      </c>
      <c r="EG356" s="227" t="str">
        <f t="shared" si="308"/>
        <v/>
      </c>
      <c r="EI356" s="227" t="str">
        <f t="shared" si="309"/>
        <v/>
      </c>
      <c r="EJ356" s="227" t="str">
        <f t="shared" si="278"/>
        <v/>
      </c>
      <c r="EK356" s="227" t="str">
        <f t="shared" si="310"/>
        <v/>
      </c>
      <c r="EM356" s="227" t="str">
        <f t="shared" si="311"/>
        <v/>
      </c>
      <c r="EN356" s="227" t="str">
        <f t="shared" si="279"/>
        <v/>
      </c>
      <c r="EO356" s="227" t="str">
        <f t="shared" si="312"/>
        <v/>
      </c>
      <c r="EQ356" s="227" t="str">
        <f t="shared" si="313"/>
        <v/>
      </c>
      <c r="ER356" s="227" t="str">
        <f t="shared" si="280"/>
        <v/>
      </c>
      <c r="ES356" s="227" t="str">
        <f t="shared" si="314"/>
        <v/>
      </c>
    </row>
    <row r="357" spans="7:149" x14ac:dyDescent="0.25">
      <c r="G357" s="52"/>
      <c r="H357" s="52"/>
      <c r="I357" s="224" t="str">
        <f t="shared" si="281"/>
        <v/>
      </c>
      <c r="J357" s="224" t="str">
        <f t="shared" si="282"/>
        <v/>
      </c>
      <c r="K357" s="52"/>
      <c r="L357" s="224" t="str">
        <f>IF(P357="","",IF(ISNUMBER(MATCH(P357,$P$6:P356,0)),"",Y357))</f>
        <v/>
      </c>
      <c r="M357" s="224" t="str">
        <f>IF(Q357="","",IF(ISNUMBER(MATCH(Q357,$Q$6:Q356,0)),"",Y357))</f>
        <v/>
      </c>
      <c r="N357" s="224" t="str">
        <f>IF(R357="","",IF(ISNUMBER(MATCH(R357,$R$6:R356,0)),"",Y357))</f>
        <v/>
      </c>
      <c r="O357" s="224" t="str">
        <f>IF(S357="","",IF(ISNUMBER(MATCH(S357,$S$6:S356,0)),"",Y357))</f>
        <v/>
      </c>
      <c r="P357" s="224" t="str">
        <f t="shared" si="283"/>
        <v/>
      </c>
      <c r="Q357" s="224" t="str">
        <f t="shared" si="284"/>
        <v/>
      </c>
      <c r="R357" s="224" t="str">
        <f t="shared" si="285"/>
        <v/>
      </c>
      <c r="S357" s="224" t="str">
        <f t="shared" si="286"/>
        <v/>
      </c>
      <c r="T357" s="175" t="str">
        <f t="shared" si="287"/>
        <v/>
      </c>
      <c r="U357" s="175" t="str">
        <f t="shared" si="288"/>
        <v/>
      </c>
      <c r="V357" s="175" t="str">
        <f t="shared" si="289"/>
        <v/>
      </c>
      <c r="W357" s="175" t="str">
        <f t="shared" si="290"/>
        <v/>
      </c>
      <c r="X357" s="52"/>
      <c r="Y357" s="248"/>
      <c r="Z357" s="186"/>
      <c r="AA357" s="187"/>
      <c r="AB357" s="187"/>
      <c r="AC357" s="187"/>
      <c r="AD357" s="187"/>
      <c r="AE357" s="187"/>
      <c r="AF357" s="187"/>
      <c r="AG357" s="187"/>
      <c r="AH357" s="187"/>
      <c r="AI357" s="187"/>
      <c r="AJ357" s="187"/>
      <c r="AK357" s="187"/>
      <c r="AL357" s="187"/>
      <c r="AM357" s="187"/>
      <c r="AN357" s="187"/>
      <c r="AO357" s="187"/>
      <c r="AP357" s="187"/>
      <c r="AQ357" s="187"/>
      <c r="AR357" s="187"/>
      <c r="AS357" s="187"/>
      <c r="AT357" s="187"/>
      <c r="AU357" s="187"/>
      <c r="AV357" s="187"/>
      <c r="AW357" s="187"/>
      <c r="AX357" s="187"/>
      <c r="AY357" s="187"/>
      <c r="AZ357" s="187"/>
      <c r="BA357" s="187"/>
      <c r="BB357" s="187"/>
      <c r="BC357" s="187"/>
      <c r="BD357" s="187"/>
      <c r="BE357" s="187"/>
      <c r="BF357" s="187"/>
      <c r="BG357" s="187"/>
      <c r="BH357" s="187"/>
      <c r="BI357" s="187"/>
      <c r="BJ357" s="187"/>
      <c r="BK357" s="187"/>
      <c r="BL357" s="187"/>
      <c r="BM357" s="187"/>
      <c r="BN357" s="187"/>
      <c r="BO357" s="187"/>
      <c r="BP357" s="187"/>
      <c r="BQ357" s="187"/>
      <c r="BR357" s="187"/>
      <c r="BS357" s="187"/>
      <c r="BT357" s="187"/>
      <c r="BU357" s="187"/>
      <c r="BV357" s="187"/>
      <c r="BW357" s="187"/>
      <c r="BX357" s="187"/>
      <c r="BY357" s="227"/>
      <c r="BZ357" s="227"/>
      <c r="CA357" s="227"/>
      <c r="CB357" s="227"/>
      <c r="CC357" s="227"/>
      <c r="CD357" s="224"/>
      <c r="CE357" s="224"/>
      <c r="CF357" s="224"/>
      <c r="CG357" s="224"/>
      <c r="CH357" s="224"/>
      <c r="CJ357" s="252" t="str">
        <f t="shared" si="291"/>
        <v/>
      </c>
      <c r="CK357" s="253" t="str">
        <f>IF(CL357="","",IF(ISNUMBER(MATCH(CL357,$CL$6:CL356,0)),"",CJ357))</f>
        <v/>
      </c>
      <c r="CL357" s="181" t="str">
        <f t="shared" si="292"/>
        <v/>
      </c>
      <c r="CM357" s="175" t="str">
        <f t="shared" si="293"/>
        <v/>
      </c>
      <c r="CN357" s="175" t="str">
        <f t="shared" si="294"/>
        <v/>
      </c>
      <c r="CO357" s="175" t="str">
        <f t="shared" si="295"/>
        <v/>
      </c>
      <c r="CP357" s="59"/>
      <c r="CQ357" s="60"/>
      <c r="CR357" s="181" t="str">
        <f>IF(CS357="","",IF(ISNUMBER(MATCH(CS357,$CS$6:CS356,0)),"",CJ357))</f>
        <v/>
      </c>
      <c r="CS357" s="181" t="str">
        <f t="shared" si="271"/>
        <v/>
      </c>
      <c r="CT357" s="177" t="str">
        <f t="shared" si="296"/>
        <v/>
      </c>
      <c r="CU357" s="177" t="str">
        <f t="shared" si="297"/>
        <v/>
      </c>
      <c r="CV357" s="256" t="str">
        <f>IF(CW357="","",IF(ISNUMBER(MATCH(CW357,$CW$6:CW356,0)),"",CJ357))</f>
        <v/>
      </c>
      <c r="CW357" s="181" t="str">
        <f t="shared" si="272"/>
        <v/>
      </c>
      <c r="CX357" s="178" t="str">
        <f t="shared" si="298"/>
        <v/>
      </c>
      <c r="CY357" s="178" t="str">
        <f t="shared" si="299"/>
        <v/>
      </c>
      <c r="CZ357" s="184" t="str">
        <f t="shared" si="300"/>
        <v/>
      </c>
      <c r="DA357" s="68"/>
      <c r="DB357" s="69"/>
      <c r="DC357" s="181" t="str">
        <f>IF(DE357="","",IF(ISNUMBER(MATCH(DE357,$DE$6:DE356,0)),"",CJ357))</f>
        <v/>
      </c>
      <c r="DD357" s="181" t="str">
        <f t="shared" si="315"/>
        <v/>
      </c>
      <c r="DE357" s="181" t="str">
        <f t="shared" si="315"/>
        <v/>
      </c>
      <c r="DF357" s="177" t="str">
        <f t="shared" si="301"/>
        <v/>
      </c>
      <c r="DG357" s="185" t="str">
        <f t="shared" si="302"/>
        <v/>
      </c>
      <c r="DH357" s="77"/>
      <c r="DI357" s="69"/>
      <c r="DJ357" s="181" t="str">
        <f>IF(DL357="","",IF(ISNUMBER(MATCH(DL357,$DL$6:DL356,0)),"",CJ357))</f>
        <v/>
      </c>
      <c r="DK357" s="181" t="str">
        <f t="shared" si="316"/>
        <v/>
      </c>
      <c r="DL357" s="181" t="str">
        <f t="shared" si="316"/>
        <v/>
      </c>
      <c r="DM357" s="177" t="str">
        <f t="shared" si="303"/>
        <v/>
      </c>
      <c r="DN357" s="177" t="str">
        <f t="shared" si="304"/>
        <v/>
      </c>
      <c r="DO357" s="181" t="str">
        <f t="shared" si="275"/>
        <v/>
      </c>
      <c r="DP357" s="51"/>
      <c r="DQ357" s="51"/>
      <c r="DR357" s="51"/>
      <c r="EA357" s="227">
        <f t="shared" si="305"/>
        <v>0</v>
      </c>
      <c r="EB357" s="227">
        <f t="shared" si="276"/>
        <v>1</v>
      </c>
      <c r="EC357" s="227">
        <f t="shared" si="306"/>
        <v>1900</v>
      </c>
      <c r="EE357" s="227" t="str">
        <f t="shared" si="307"/>
        <v/>
      </c>
      <c r="EF357" s="227" t="str">
        <f t="shared" si="277"/>
        <v/>
      </c>
      <c r="EG357" s="227" t="str">
        <f t="shared" si="308"/>
        <v/>
      </c>
      <c r="EI357" s="227" t="str">
        <f t="shared" si="309"/>
        <v/>
      </c>
      <c r="EJ357" s="227" t="str">
        <f t="shared" si="278"/>
        <v/>
      </c>
      <c r="EK357" s="227" t="str">
        <f t="shared" si="310"/>
        <v/>
      </c>
      <c r="EM357" s="227" t="str">
        <f t="shared" si="311"/>
        <v/>
      </c>
      <c r="EN357" s="227" t="str">
        <f t="shared" si="279"/>
        <v/>
      </c>
      <c r="EO357" s="227" t="str">
        <f t="shared" si="312"/>
        <v/>
      </c>
      <c r="EQ357" s="227" t="str">
        <f t="shared" si="313"/>
        <v/>
      </c>
      <c r="ER357" s="227" t="str">
        <f t="shared" si="280"/>
        <v/>
      </c>
      <c r="ES357" s="227" t="str">
        <f t="shared" si="314"/>
        <v/>
      </c>
    </row>
    <row r="358" spans="7:149" x14ac:dyDescent="0.25">
      <c r="G358" s="52"/>
      <c r="H358" s="52"/>
      <c r="I358" s="224" t="str">
        <f t="shared" si="281"/>
        <v/>
      </c>
      <c r="J358" s="224" t="str">
        <f t="shared" si="282"/>
        <v/>
      </c>
      <c r="K358" s="52"/>
      <c r="L358" s="224" t="str">
        <f>IF(P358="","",IF(ISNUMBER(MATCH(P358,$P$6:P357,0)),"",Y358))</f>
        <v/>
      </c>
      <c r="M358" s="224" t="str">
        <f>IF(Q358="","",IF(ISNUMBER(MATCH(Q358,$Q$6:Q357,0)),"",Y358))</f>
        <v/>
      </c>
      <c r="N358" s="224" t="str">
        <f>IF(R358="","",IF(ISNUMBER(MATCH(R358,$R$6:R357,0)),"",Y358))</f>
        <v/>
      </c>
      <c r="O358" s="224" t="str">
        <f>IF(S358="","",IF(ISNUMBER(MATCH(S358,$S$6:S357,0)),"",Y358))</f>
        <v/>
      </c>
      <c r="P358" s="224" t="str">
        <f t="shared" si="283"/>
        <v/>
      </c>
      <c r="Q358" s="224" t="str">
        <f t="shared" si="284"/>
        <v/>
      </c>
      <c r="R358" s="224" t="str">
        <f t="shared" si="285"/>
        <v/>
      </c>
      <c r="S358" s="224" t="str">
        <f t="shared" si="286"/>
        <v/>
      </c>
      <c r="T358" s="175" t="str">
        <f t="shared" si="287"/>
        <v/>
      </c>
      <c r="U358" s="175" t="str">
        <f t="shared" si="288"/>
        <v/>
      </c>
      <c r="V358" s="175" t="str">
        <f t="shared" si="289"/>
        <v/>
      </c>
      <c r="W358" s="175" t="str">
        <f t="shared" si="290"/>
        <v/>
      </c>
      <c r="X358" s="52"/>
      <c r="Y358" s="248"/>
      <c r="Z358" s="186"/>
      <c r="AA358" s="187"/>
      <c r="AB358" s="187"/>
      <c r="AC358" s="187"/>
      <c r="AD358" s="187"/>
      <c r="AE358" s="187"/>
      <c r="AF358" s="187"/>
      <c r="AG358" s="187"/>
      <c r="AH358" s="187"/>
      <c r="AI358" s="187"/>
      <c r="AJ358" s="187"/>
      <c r="AK358" s="187"/>
      <c r="AL358" s="187"/>
      <c r="AM358" s="187"/>
      <c r="AN358" s="187"/>
      <c r="AO358" s="187"/>
      <c r="AP358" s="187"/>
      <c r="AQ358" s="187"/>
      <c r="AR358" s="187"/>
      <c r="AS358" s="187"/>
      <c r="AT358" s="187"/>
      <c r="AU358" s="187"/>
      <c r="AV358" s="187"/>
      <c r="AW358" s="187"/>
      <c r="AX358" s="187"/>
      <c r="AY358" s="187"/>
      <c r="AZ358" s="187"/>
      <c r="BA358" s="187"/>
      <c r="BB358" s="187"/>
      <c r="BC358" s="187"/>
      <c r="BD358" s="187"/>
      <c r="BE358" s="187"/>
      <c r="BF358" s="187"/>
      <c r="BG358" s="187"/>
      <c r="BH358" s="187"/>
      <c r="BI358" s="187"/>
      <c r="BJ358" s="187"/>
      <c r="BK358" s="187"/>
      <c r="BL358" s="187"/>
      <c r="BM358" s="187"/>
      <c r="BN358" s="187"/>
      <c r="BO358" s="187"/>
      <c r="BP358" s="187"/>
      <c r="BQ358" s="187"/>
      <c r="BR358" s="187"/>
      <c r="BS358" s="187"/>
      <c r="BT358" s="187"/>
      <c r="BU358" s="187"/>
      <c r="BV358" s="187"/>
      <c r="BW358" s="187"/>
      <c r="BX358" s="187"/>
      <c r="BY358" s="227"/>
      <c r="BZ358" s="227"/>
      <c r="CA358" s="227"/>
      <c r="CB358" s="227"/>
      <c r="CC358" s="227"/>
      <c r="CD358" s="224"/>
      <c r="CE358" s="224"/>
      <c r="CF358" s="224"/>
      <c r="CG358" s="224"/>
      <c r="CH358" s="224"/>
      <c r="CJ358" s="252" t="str">
        <f t="shared" si="291"/>
        <v/>
      </c>
      <c r="CK358" s="253" t="str">
        <f>IF(CL358="","",IF(ISNUMBER(MATCH(CL358,$CL$6:CL357,0)),"",CJ358))</f>
        <v/>
      </c>
      <c r="CL358" s="181" t="str">
        <f t="shared" si="292"/>
        <v/>
      </c>
      <c r="CM358" s="175" t="str">
        <f t="shared" si="293"/>
        <v/>
      </c>
      <c r="CN358" s="175" t="str">
        <f t="shared" si="294"/>
        <v/>
      </c>
      <c r="CO358" s="175" t="str">
        <f t="shared" si="295"/>
        <v/>
      </c>
      <c r="CP358" s="59"/>
      <c r="CQ358" s="60"/>
      <c r="CR358" s="181" t="str">
        <f>IF(CS358="","",IF(ISNUMBER(MATCH(CS358,$CS$6:CS357,0)),"",CJ358))</f>
        <v/>
      </c>
      <c r="CS358" s="181" t="str">
        <f t="shared" si="271"/>
        <v/>
      </c>
      <c r="CT358" s="177" t="str">
        <f t="shared" si="296"/>
        <v/>
      </c>
      <c r="CU358" s="177" t="str">
        <f t="shared" si="297"/>
        <v/>
      </c>
      <c r="CV358" s="256" t="str">
        <f>IF(CW358="","",IF(ISNUMBER(MATCH(CW358,$CW$6:CW357,0)),"",CJ358))</f>
        <v/>
      </c>
      <c r="CW358" s="181" t="str">
        <f t="shared" si="272"/>
        <v/>
      </c>
      <c r="CX358" s="178" t="str">
        <f t="shared" si="298"/>
        <v/>
      </c>
      <c r="CY358" s="178" t="str">
        <f t="shared" si="299"/>
        <v/>
      </c>
      <c r="CZ358" s="184" t="str">
        <f t="shared" si="300"/>
        <v/>
      </c>
      <c r="DA358" s="68"/>
      <c r="DB358" s="69"/>
      <c r="DC358" s="181" t="str">
        <f>IF(DE358="","",IF(ISNUMBER(MATCH(DE358,$DE$6:DE357,0)),"",CJ358))</f>
        <v/>
      </c>
      <c r="DD358" s="181" t="str">
        <f t="shared" si="315"/>
        <v/>
      </c>
      <c r="DE358" s="181" t="str">
        <f t="shared" si="315"/>
        <v/>
      </c>
      <c r="DF358" s="177" t="str">
        <f t="shared" si="301"/>
        <v/>
      </c>
      <c r="DG358" s="185" t="str">
        <f t="shared" si="302"/>
        <v/>
      </c>
      <c r="DH358" s="77"/>
      <c r="DI358" s="69"/>
      <c r="DJ358" s="181" t="str">
        <f>IF(DL358="","",IF(ISNUMBER(MATCH(DL358,$DL$6:DL357,0)),"",CJ358))</f>
        <v/>
      </c>
      <c r="DK358" s="181" t="str">
        <f t="shared" si="316"/>
        <v/>
      </c>
      <c r="DL358" s="181" t="str">
        <f t="shared" si="316"/>
        <v/>
      </c>
      <c r="DM358" s="177" t="str">
        <f t="shared" si="303"/>
        <v/>
      </c>
      <c r="DN358" s="177" t="str">
        <f t="shared" si="304"/>
        <v/>
      </c>
      <c r="DO358" s="181" t="str">
        <f t="shared" si="275"/>
        <v/>
      </c>
      <c r="DP358" s="51"/>
      <c r="DQ358" s="51"/>
      <c r="DR358" s="51"/>
      <c r="EA358" s="227">
        <f t="shared" si="305"/>
        <v>0</v>
      </c>
      <c r="EB358" s="227">
        <f t="shared" si="276"/>
        <v>1</v>
      </c>
      <c r="EC358" s="227">
        <f t="shared" si="306"/>
        <v>1900</v>
      </c>
      <c r="EE358" s="227" t="str">
        <f t="shared" si="307"/>
        <v/>
      </c>
      <c r="EF358" s="227" t="str">
        <f t="shared" si="277"/>
        <v/>
      </c>
      <c r="EG358" s="227" t="str">
        <f t="shared" si="308"/>
        <v/>
      </c>
      <c r="EI358" s="227" t="str">
        <f t="shared" si="309"/>
        <v/>
      </c>
      <c r="EJ358" s="227" t="str">
        <f t="shared" si="278"/>
        <v/>
      </c>
      <c r="EK358" s="227" t="str">
        <f t="shared" si="310"/>
        <v/>
      </c>
      <c r="EM358" s="227" t="str">
        <f t="shared" si="311"/>
        <v/>
      </c>
      <c r="EN358" s="227" t="str">
        <f t="shared" si="279"/>
        <v/>
      </c>
      <c r="EO358" s="227" t="str">
        <f t="shared" si="312"/>
        <v/>
      </c>
      <c r="EQ358" s="227" t="str">
        <f t="shared" si="313"/>
        <v/>
      </c>
      <c r="ER358" s="227" t="str">
        <f t="shared" si="280"/>
        <v/>
      </c>
      <c r="ES358" s="227" t="str">
        <f t="shared" si="314"/>
        <v/>
      </c>
    </row>
    <row r="359" spans="7:149" x14ac:dyDescent="0.25">
      <c r="G359" s="52"/>
      <c r="H359" s="52"/>
      <c r="I359" s="224" t="str">
        <f t="shared" si="281"/>
        <v/>
      </c>
      <c r="J359" s="224" t="str">
        <f t="shared" si="282"/>
        <v/>
      </c>
      <c r="K359" s="52"/>
      <c r="L359" s="224" t="str">
        <f>IF(P359="","",IF(ISNUMBER(MATCH(P359,$P$6:P358,0)),"",Y359))</f>
        <v/>
      </c>
      <c r="M359" s="224" t="str">
        <f>IF(Q359="","",IF(ISNUMBER(MATCH(Q359,$Q$6:Q358,0)),"",Y359))</f>
        <v/>
      </c>
      <c r="N359" s="224" t="str">
        <f>IF(R359="","",IF(ISNUMBER(MATCH(R359,$R$6:R358,0)),"",Y359))</f>
        <v/>
      </c>
      <c r="O359" s="224" t="str">
        <f>IF(S359="","",IF(ISNUMBER(MATCH(S359,$S$6:S358,0)),"",Y359))</f>
        <v/>
      </c>
      <c r="P359" s="224" t="str">
        <f t="shared" si="283"/>
        <v/>
      </c>
      <c r="Q359" s="224" t="str">
        <f t="shared" si="284"/>
        <v/>
      </c>
      <c r="R359" s="224" t="str">
        <f t="shared" si="285"/>
        <v/>
      </c>
      <c r="S359" s="224" t="str">
        <f t="shared" si="286"/>
        <v/>
      </c>
      <c r="T359" s="175" t="str">
        <f t="shared" si="287"/>
        <v/>
      </c>
      <c r="U359" s="175" t="str">
        <f t="shared" si="288"/>
        <v/>
      </c>
      <c r="V359" s="175" t="str">
        <f t="shared" si="289"/>
        <v/>
      </c>
      <c r="W359" s="175" t="str">
        <f t="shared" si="290"/>
        <v/>
      </c>
      <c r="X359" s="52"/>
      <c r="Y359" s="248"/>
      <c r="Z359" s="186"/>
      <c r="AA359" s="187"/>
      <c r="AB359" s="187"/>
      <c r="AC359" s="187"/>
      <c r="AD359" s="187"/>
      <c r="AE359" s="187"/>
      <c r="AF359" s="187"/>
      <c r="AG359" s="187"/>
      <c r="AH359" s="187"/>
      <c r="AI359" s="187"/>
      <c r="AJ359" s="187"/>
      <c r="AK359" s="187"/>
      <c r="AL359" s="187"/>
      <c r="AM359" s="187"/>
      <c r="AN359" s="187"/>
      <c r="AO359" s="187"/>
      <c r="AP359" s="187"/>
      <c r="AQ359" s="187"/>
      <c r="AR359" s="187"/>
      <c r="AS359" s="187"/>
      <c r="AT359" s="187"/>
      <c r="AU359" s="187"/>
      <c r="AV359" s="187"/>
      <c r="AW359" s="187"/>
      <c r="AX359" s="187"/>
      <c r="AY359" s="187"/>
      <c r="AZ359" s="187"/>
      <c r="BA359" s="187"/>
      <c r="BB359" s="187"/>
      <c r="BC359" s="187"/>
      <c r="BD359" s="187"/>
      <c r="BE359" s="187"/>
      <c r="BF359" s="187"/>
      <c r="BG359" s="187"/>
      <c r="BH359" s="187"/>
      <c r="BI359" s="187"/>
      <c r="BJ359" s="187"/>
      <c r="BK359" s="187"/>
      <c r="BL359" s="187"/>
      <c r="BM359" s="187"/>
      <c r="BN359" s="187"/>
      <c r="BO359" s="187"/>
      <c r="BP359" s="187"/>
      <c r="BQ359" s="187"/>
      <c r="BR359" s="187"/>
      <c r="BS359" s="187"/>
      <c r="BT359" s="187"/>
      <c r="BU359" s="187"/>
      <c r="BV359" s="187"/>
      <c r="BW359" s="187"/>
      <c r="BX359" s="187"/>
      <c r="BY359" s="227"/>
      <c r="BZ359" s="227"/>
      <c r="CA359" s="227"/>
      <c r="CB359" s="227"/>
      <c r="CC359" s="227"/>
      <c r="CD359" s="224"/>
      <c r="CE359" s="224"/>
      <c r="CF359" s="224"/>
      <c r="CG359" s="224"/>
      <c r="CH359" s="224"/>
      <c r="CJ359" s="252" t="str">
        <f t="shared" si="291"/>
        <v/>
      </c>
      <c r="CK359" s="253" t="str">
        <f>IF(CL359="","",IF(ISNUMBER(MATCH(CL359,$CL$6:CL358,0)),"",CJ359))</f>
        <v/>
      </c>
      <c r="CL359" s="181" t="str">
        <f t="shared" si="292"/>
        <v/>
      </c>
      <c r="CM359" s="175" t="str">
        <f t="shared" si="293"/>
        <v/>
      </c>
      <c r="CN359" s="175" t="str">
        <f t="shared" si="294"/>
        <v/>
      </c>
      <c r="CO359" s="175" t="str">
        <f t="shared" si="295"/>
        <v/>
      </c>
      <c r="CP359" s="59"/>
      <c r="CQ359" s="60"/>
      <c r="CR359" s="181" t="str">
        <f>IF(CS359="","",IF(ISNUMBER(MATCH(CS359,$CS$6:CS358,0)),"",CJ359))</f>
        <v/>
      </c>
      <c r="CS359" s="181" t="str">
        <f t="shared" si="271"/>
        <v/>
      </c>
      <c r="CT359" s="177" t="str">
        <f t="shared" si="296"/>
        <v/>
      </c>
      <c r="CU359" s="177" t="str">
        <f t="shared" si="297"/>
        <v/>
      </c>
      <c r="CV359" s="256" t="str">
        <f>IF(CW359="","",IF(ISNUMBER(MATCH(CW359,$CW$6:CW358,0)),"",CJ359))</f>
        <v/>
      </c>
      <c r="CW359" s="181" t="str">
        <f t="shared" si="272"/>
        <v/>
      </c>
      <c r="CX359" s="178" t="str">
        <f t="shared" si="298"/>
        <v/>
      </c>
      <c r="CY359" s="178" t="str">
        <f t="shared" si="299"/>
        <v/>
      </c>
      <c r="CZ359" s="184" t="str">
        <f t="shared" si="300"/>
        <v/>
      </c>
      <c r="DA359" s="68"/>
      <c r="DB359" s="69"/>
      <c r="DC359" s="181" t="str">
        <f>IF(DE359="","",IF(ISNUMBER(MATCH(DE359,$DE$6:DE358,0)),"",CJ359))</f>
        <v/>
      </c>
      <c r="DD359" s="181" t="str">
        <f t="shared" si="315"/>
        <v/>
      </c>
      <c r="DE359" s="181" t="str">
        <f t="shared" si="315"/>
        <v/>
      </c>
      <c r="DF359" s="177" t="str">
        <f t="shared" si="301"/>
        <v/>
      </c>
      <c r="DG359" s="185" t="str">
        <f t="shared" si="302"/>
        <v/>
      </c>
      <c r="DH359" s="77"/>
      <c r="DI359" s="69"/>
      <c r="DJ359" s="181" t="str">
        <f>IF(DL359="","",IF(ISNUMBER(MATCH(DL359,$DL$6:DL358,0)),"",CJ359))</f>
        <v/>
      </c>
      <c r="DK359" s="181" t="str">
        <f t="shared" si="316"/>
        <v/>
      </c>
      <c r="DL359" s="181" t="str">
        <f t="shared" si="316"/>
        <v/>
      </c>
      <c r="DM359" s="177" t="str">
        <f t="shared" si="303"/>
        <v/>
      </c>
      <c r="DN359" s="177" t="str">
        <f t="shared" si="304"/>
        <v/>
      </c>
      <c r="DO359" s="181" t="str">
        <f t="shared" si="275"/>
        <v/>
      </c>
      <c r="DP359" s="51"/>
      <c r="DQ359" s="51"/>
      <c r="DR359" s="51"/>
      <c r="EA359" s="227">
        <f t="shared" si="305"/>
        <v>0</v>
      </c>
      <c r="EB359" s="227">
        <f t="shared" si="276"/>
        <v>1</v>
      </c>
      <c r="EC359" s="227">
        <f t="shared" si="306"/>
        <v>1900</v>
      </c>
      <c r="EE359" s="227" t="str">
        <f t="shared" si="307"/>
        <v/>
      </c>
      <c r="EF359" s="227" t="str">
        <f t="shared" si="277"/>
        <v/>
      </c>
      <c r="EG359" s="227" t="str">
        <f t="shared" si="308"/>
        <v/>
      </c>
      <c r="EI359" s="227" t="str">
        <f t="shared" si="309"/>
        <v/>
      </c>
      <c r="EJ359" s="227" t="str">
        <f t="shared" si="278"/>
        <v/>
      </c>
      <c r="EK359" s="227" t="str">
        <f t="shared" si="310"/>
        <v/>
      </c>
      <c r="EM359" s="227" t="str">
        <f t="shared" si="311"/>
        <v/>
      </c>
      <c r="EN359" s="227" t="str">
        <f t="shared" si="279"/>
        <v/>
      </c>
      <c r="EO359" s="227" t="str">
        <f t="shared" si="312"/>
        <v/>
      </c>
      <c r="EQ359" s="227" t="str">
        <f t="shared" si="313"/>
        <v/>
      </c>
      <c r="ER359" s="227" t="str">
        <f t="shared" si="280"/>
        <v/>
      </c>
      <c r="ES359" s="227" t="str">
        <f t="shared" si="314"/>
        <v/>
      </c>
    </row>
    <row r="360" spans="7:149" x14ac:dyDescent="0.25">
      <c r="G360" s="52"/>
      <c r="H360" s="52"/>
      <c r="I360" s="224" t="str">
        <f t="shared" si="281"/>
        <v/>
      </c>
      <c r="J360" s="224" t="str">
        <f t="shared" si="282"/>
        <v/>
      </c>
      <c r="K360" s="52"/>
      <c r="L360" s="224" t="str">
        <f>IF(P360="","",IF(ISNUMBER(MATCH(P360,$P$6:P359,0)),"",Y360))</f>
        <v/>
      </c>
      <c r="M360" s="224" t="str">
        <f>IF(Q360="","",IF(ISNUMBER(MATCH(Q360,$Q$6:Q359,0)),"",Y360))</f>
        <v/>
      </c>
      <c r="N360" s="224" t="str">
        <f>IF(R360="","",IF(ISNUMBER(MATCH(R360,$R$6:R359,0)),"",Y360))</f>
        <v/>
      </c>
      <c r="O360" s="224" t="str">
        <f>IF(S360="","",IF(ISNUMBER(MATCH(S360,$S$6:S359,0)),"",Y360))</f>
        <v/>
      </c>
      <c r="P360" s="224" t="str">
        <f t="shared" si="283"/>
        <v/>
      </c>
      <c r="Q360" s="224" t="str">
        <f t="shared" si="284"/>
        <v/>
      </c>
      <c r="R360" s="224" t="str">
        <f t="shared" si="285"/>
        <v/>
      </c>
      <c r="S360" s="224" t="str">
        <f t="shared" si="286"/>
        <v/>
      </c>
      <c r="T360" s="175" t="str">
        <f t="shared" si="287"/>
        <v/>
      </c>
      <c r="U360" s="175" t="str">
        <f t="shared" si="288"/>
        <v/>
      </c>
      <c r="V360" s="175" t="str">
        <f t="shared" si="289"/>
        <v/>
      </c>
      <c r="W360" s="175" t="str">
        <f t="shared" si="290"/>
        <v/>
      </c>
      <c r="X360" s="52"/>
      <c r="Y360" s="248"/>
      <c r="Z360" s="186"/>
      <c r="AA360" s="187"/>
      <c r="AB360" s="187"/>
      <c r="AC360" s="187"/>
      <c r="AD360" s="187"/>
      <c r="AE360" s="187"/>
      <c r="AF360" s="187"/>
      <c r="AG360" s="187"/>
      <c r="AH360" s="187"/>
      <c r="AI360" s="187"/>
      <c r="AJ360" s="187"/>
      <c r="AK360" s="187"/>
      <c r="AL360" s="187"/>
      <c r="AM360" s="187"/>
      <c r="AN360" s="187"/>
      <c r="AO360" s="187"/>
      <c r="AP360" s="187"/>
      <c r="AQ360" s="187"/>
      <c r="AR360" s="187"/>
      <c r="AS360" s="187"/>
      <c r="AT360" s="187"/>
      <c r="AU360" s="187"/>
      <c r="AV360" s="187"/>
      <c r="AW360" s="187"/>
      <c r="AX360" s="187"/>
      <c r="AY360" s="187"/>
      <c r="AZ360" s="187"/>
      <c r="BA360" s="187"/>
      <c r="BB360" s="187"/>
      <c r="BC360" s="187"/>
      <c r="BD360" s="187"/>
      <c r="BE360" s="187"/>
      <c r="BF360" s="187"/>
      <c r="BG360" s="187"/>
      <c r="BH360" s="187"/>
      <c r="BI360" s="187"/>
      <c r="BJ360" s="187"/>
      <c r="BK360" s="187"/>
      <c r="BL360" s="187"/>
      <c r="BM360" s="187"/>
      <c r="BN360" s="187"/>
      <c r="BO360" s="187"/>
      <c r="BP360" s="187"/>
      <c r="BQ360" s="187"/>
      <c r="BR360" s="187"/>
      <c r="BS360" s="187"/>
      <c r="BT360" s="187"/>
      <c r="BU360" s="187"/>
      <c r="BV360" s="187"/>
      <c r="BW360" s="187"/>
      <c r="BX360" s="187"/>
      <c r="BY360" s="227"/>
      <c r="BZ360" s="227"/>
      <c r="CA360" s="227"/>
      <c r="CB360" s="227"/>
      <c r="CC360" s="227"/>
      <c r="CD360" s="224"/>
      <c r="CE360" s="224"/>
      <c r="CF360" s="224"/>
      <c r="CG360" s="224"/>
      <c r="CH360" s="224"/>
      <c r="CJ360" s="252" t="str">
        <f t="shared" si="291"/>
        <v/>
      </c>
      <c r="CK360" s="253" t="str">
        <f>IF(CL360="","",IF(ISNUMBER(MATCH(CL360,$CL$6:CL359,0)),"",CJ360))</f>
        <v/>
      </c>
      <c r="CL360" s="181" t="str">
        <f t="shared" si="292"/>
        <v/>
      </c>
      <c r="CM360" s="175" t="str">
        <f t="shared" si="293"/>
        <v/>
      </c>
      <c r="CN360" s="175" t="str">
        <f t="shared" si="294"/>
        <v/>
      </c>
      <c r="CO360" s="175" t="str">
        <f t="shared" si="295"/>
        <v/>
      </c>
      <c r="CP360" s="59"/>
      <c r="CQ360" s="60"/>
      <c r="CR360" s="181" t="str">
        <f>IF(CS360="","",IF(ISNUMBER(MATCH(CS360,$CS$6:CS359,0)),"",CJ360))</f>
        <v/>
      </c>
      <c r="CS360" s="181" t="str">
        <f t="shared" si="271"/>
        <v/>
      </c>
      <c r="CT360" s="177" t="str">
        <f t="shared" si="296"/>
        <v/>
      </c>
      <c r="CU360" s="177" t="str">
        <f t="shared" si="297"/>
        <v/>
      </c>
      <c r="CV360" s="256" t="str">
        <f>IF(CW360="","",IF(ISNUMBER(MATCH(CW360,$CW$6:CW359,0)),"",CJ360))</f>
        <v/>
      </c>
      <c r="CW360" s="181" t="str">
        <f t="shared" si="272"/>
        <v/>
      </c>
      <c r="CX360" s="178" t="str">
        <f t="shared" si="298"/>
        <v/>
      </c>
      <c r="CY360" s="178" t="str">
        <f t="shared" si="299"/>
        <v/>
      </c>
      <c r="CZ360" s="184" t="str">
        <f t="shared" si="300"/>
        <v/>
      </c>
      <c r="DA360" s="68"/>
      <c r="DB360" s="69"/>
      <c r="DC360" s="181" t="str">
        <f>IF(DE360="","",IF(ISNUMBER(MATCH(DE360,$DE$6:DE359,0)),"",CJ360))</f>
        <v/>
      </c>
      <c r="DD360" s="181" t="str">
        <f t="shared" si="315"/>
        <v/>
      </c>
      <c r="DE360" s="181" t="str">
        <f t="shared" si="315"/>
        <v/>
      </c>
      <c r="DF360" s="177" t="str">
        <f t="shared" si="301"/>
        <v/>
      </c>
      <c r="DG360" s="185" t="str">
        <f t="shared" si="302"/>
        <v/>
      </c>
      <c r="DH360" s="77"/>
      <c r="DI360" s="69"/>
      <c r="DJ360" s="181" t="str">
        <f>IF(DL360="","",IF(ISNUMBER(MATCH(DL360,$DL$6:DL359,0)),"",CJ360))</f>
        <v/>
      </c>
      <c r="DK360" s="181" t="str">
        <f t="shared" si="316"/>
        <v/>
      </c>
      <c r="DL360" s="181" t="str">
        <f t="shared" si="316"/>
        <v/>
      </c>
      <c r="DM360" s="177" t="str">
        <f t="shared" si="303"/>
        <v/>
      </c>
      <c r="DN360" s="177" t="str">
        <f t="shared" si="304"/>
        <v/>
      </c>
      <c r="DO360" s="181" t="str">
        <f t="shared" si="275"/>
        <v/>
      </c>
      <c r="DP360" s="51"/>
      <c r="DQ360" s="51"/>
      <c r="DR360" s="51"/>
      <c r="EA360" s="227">
        <f t="shared" si="305"/>
        <v>0</v>
      </c>
      <c r="EB360" s="227">
        <f t="shared" si="276"/>
        <v>1</v>
      </c>
      <c r="EC360" s="227">
        <f t="shared" si="306"/>
        <v>1900</v>
      </c>
      <c r="EE360" s="227" t="str">
        <f t="shared" si="307"/>
        <v/>
      </c>
      <c r="EF360" s="227" t="str">
        <f t="shared" si="277"/>
        <v/>
      </c>
      <c r="EG360" s="227" t="str">
        <f t="shared" si="308"/>
        <v/>
      </c>
      <c r="EI360" s="227" t="str">
        <f t="shared" si="309"/>
        <v/>
      </c>
      <c r="EJ360" s="227" t="str">
        <f t="shared" si="278"/>
        <v/>
      </c>
      <c r="EK360" s="227" t="str">
        <f t="shared" si="310"/>
        <v/>
      </c>
      <c r="EM360" s="227" t="str">
        <f t="shared" si="311"/>
        <v/>
      </c>
      <c r="EN360" s="227" t="str">
        <f t="shared" si="279"/>
        <v/>
      </c>
      <c r="EO360" s="227" t="str">
        <f t="shared" si="312"/>
        <v/>
      </c>
      <c r="EQ360" s="227" t="str">
        <f t="shared" si="313"/>
        <v/>
      </c>
      <c r="ER360" s="227" t="str">
        <f t="shared" si="280"/>
        <v/>
      </c>
      <c r="ES360" s="227" t="str">
        <f t="shared" si="314"/>
        <v/>
      </c>
    </row>
    <row r="361" spans="7:149" x14ac:dyDescent="0.25">
      <c r="G361" s="52"/>
      <c r="H361" s="52"/>
      <c r="I361" s="224" t="str">
        <f t="shared" si="281"/>
        <v/>
      </c>
      <c r="J361" s="224" t="str">
        <f t="shared" si="282"/>
        <v/>
      </c>
      <c r="K361" s="52"/>
      <c r="L361" s="224" t="str">
        <f>IF(P361="","",IF(ISNUMBER(MATCH(P361,$P$6:P360,0)),"",Y361))</f>
        <v/>
      </c>
      <c r="M361" s="224" t="str">
        <f>IF(Q361="","",IF(ISNUMBER(MATCH(Q361,$Q$6:Q360,0)),"",Y361))</f>
        <v/>
      </c>
      <c r="N361" s="224" t="str">
        <f>IF(R361="","",IF(ISNUMBER(MATCH(R361,$R$6:R360,0)),"",Y361))</f>
        <v/>
      </c>
      <c r="O361" s="224" t="str">
        <f>IF(S361="","",IF(ISNUMBER(MATCH(S361,$S$6:S360,0)),"",Y361))</f>
        <v/>
      </c>
      <c r="P361" s="224" t="str">
        <f t="shared" si="283"/>
        <v/>
      </c>
      <c r="Q361" s="224" t="str">
        <f t="shared" si="284"/>
        <v/>
      </c>
      <c r="R361" s="224" t="str">
        <f t="shared" si="285"/>
        <v/>
      </c>
      <c r="S361" s="224" t="str">
        <f t="shared" si="286"/>
        <v/>
      </c>
      <c r="T361" s="175" t="str">
        <f t="shared" si="287"/>
        <v/>
      </c>
      <c r="U361" s="175" t="str">
        <f t="shared" si="288"/>
        <v/>
      </c>
      <c r="V361" s="175" t="str">
        <f t="shared" si="289"/>
        <v/>
      </c>
      <c r="W361" s="175" t="str">
        <f t="shared" si="290"/>
        <v/>
      </c>
      <c r="X361" s="52"/>
      <c r="Y361" s="248"/>
      <c r="Z361" s="186"/>
      <c r="AA361" s="187"/>
      <c r="AB361" s="187"/>
      <c r="AC361" s="187"/>
      <c r="AD361" s="187"/>
      <c r="AE361" s="187"/>
      <c r="AF361" s="187"/>
      <c r="AG361" s="187"/>
      <c r="AH361" s="187"/>
      <c r="AI361" s="187"/>
      <c r="AJ361" s="187"/>
      <c r="AK361" s="187"/>
      <c r="AL361" s="187"/>
      <c r="AM361" s="187"/>
      <c r="AN361" s="187"/>
      <c r="AO361" s="187"/>
      <c r="AP361" s="187"/>
      <c r="AQ361" s="187"/>
      <c r="AR361" s="187"/>
      <c r="AS361" s="187"/>
      <c r="AT361" s="187"/>
      <c r="AU361" s="187"/>
      <c r="AV361" s="187"/>
      <c r="AW361" s="187"/>
      <c r="AX361" s="187"/>
      <c r="AY361" s="187"/>
      <c r="AZ361" s="187"/>
      <c r="BA361" s="187"/>
      <c r="BB361" s="187"/>
      <c r="BC361" s="187"/>
      <c r="BD361" s="187"/>
      <c r="BE361" s="187"/>
      <c r="BF361" s="187"/>
      <c r="BG361" s="187"/>
      <c r="BH361" s="187"/>
      <c r="BI361" s="187"/>
      <c r="BJ361" s="187"/>
      <c r="BK361" s="187"/>
      <c r="BL361" s="187"/>
      <c r="BM361" s="187"/>
      <c r="BN361" s="187"/>
      <c r="BO361" s="187"/>
      <c r="BP361" s="187"/>
      <c r="BQ361" s="187"/>
      <c r="BR361" s="187"/>
      <c r="BS361" s="187"/>
      <c r="BT361" s="187"/>
      <c r="BU361" s="187"/>
      <c r="BV361" s="187"/>
      <c r="BW361" s="187"/>
      <c r="BX361" s="187"/>
      <c r="BY361" s="227"/>
      <c r="BZ361" s="227"/>
      <c r="CA361" s="227"/>
      <c r="CB361" s="227"/>
      <c r="CC361" s="227"/>
      <c r="CD361" s="224"/>
      <c r="CE361" s="224"/>
      <c r="CF361" s="224"/>
      <c r="CG361" s="224"/>
      <c r="CH361" s="224"/>
      <c r="CJ361" s="252" t="str">
        <f t="shared" si="291"/>
        <v/>
      </c>
      <c r="CK361" s="253" t="str">
        <f>IF(CL361="","",IF(ISNUMBER(MATCH(CL361,$CL$6:CL360,0)),"",CJ361))</f>
        <v/>
      </c>
      <c r="CL361" s="181" t="str">
        <f t="shared" si="292"/>
        <v/>
      </c>
      <c r="CM361" s="175" t="str">
        <f t="shared" si="293"/>
        <v/>
      </c>
      <c r="CN361" s="175" t="str">
        <f t="shared" si="294"/>
        <v/>
      </c>
      <c r="CO361" s="175" t="str">
        <f t="shared" si="295"/>
        <v/>
      </c>
      <c r="CP361" s="59"/>
      <c r="CQ361" s="60"/>
      <c r="CR361" s="181" t="str">
        <f>IF(CS361="","",IF(ISNUMBER(MATCH(CS361,$CS$6:CS360,0)),"",CJ361))</f>
        <v/>
      </c>
      <c r="CS361" s="181" t="str">
        <f t="shared" si="271"/>
        <v/>
      </c>
      <c r="CT361" s="177" t="str">
        <f t="shared" si="296"/>
        <v/>
      </c>
      <c r="CU361" s="177" t="str">
        <f t="shared" si="297"/>
        <v/>
      </c>
      <c r="CV361" s="256" t="str">
        <f>IF(CW361="","",IF(ISNUMBER(MATCH(CW361,$CW$6:CW360,0)),"",CJ361))</f>
        <v/>
      </c>
      <c r="CW361" s="181" t="str">
        <f t="shared" si="272"/>
        <v/>
      </c>
      <c r="CX361" s="178" t="str">
        <f t="shared" si="298"/>
        <v/>
      </c>
      <c r="CY361" s="178" t="str">
        <f t="shared" si="299"/>
        <v/>
      </c>
      <c r="CZ361" s="184" t="str">
        <f t="shared" si="300"/>
        <v/>
      </c>
      <c r="DA361" s="68"/>
      <c r="DB361" s="69"/>
      <c r="DC361" s="181" t="str">
        <f>IF(DE361="","",IF(ISNUMBER(MATCH(DE361,$DE$6:DE360,0)),"",CJ361))</f>
        <v/>
      </c>
      <c r="DD361" s="181" t="str">
        <f t="shared" si="315"/>
        <v/>
      </c>
      <c r="DE361" s="181" t="str">
        <f t="shared" si="315"/>
        <v/>
      </c>
      <c r="DF361" s="177" t="str">
        <f t="shared" si="301"/>
        <v/>
      </c>
      <c r="DG361" s="185" t="str">
        <f t="shared" si="302"/>
        <v/>
      </c>
      <c r="DH361" s="77"/>
      <c r="DI361" s="69"/>
      <c r="DJ361" s="181" t="str">
        <f>IF(DL361="","",IF(ISNUMBER(MATCH(DL361,$DL$6:DL360,0)),"",CJ361))</f>
        <v/>
      </c>
      <c r="DK361" s="181" t="str">
        <f t="shared" si="316"/>
        <v/>
      </c>
      <c r="DL361" s="181" t="str">
        <f t="shared" si="316"/>
        <v/>
      </c>
      <c r="DM361" s="177" t="str">
        <f t="shared" si="303"/>
        <v/>
      </c>
      <c r="DN361" s="177" t="str">
        <f t="shared" si="304"/>
        <v/>
      </c>
      <c r="DO361" s="181" t="str">
        <f t="shared" si="275"/>
        <v/>
      </c>
      <c r="DP361" s="51"/>
      <c r="DQ361" s="51"/>
      <c r="DR361" s="51"/>
      <c r="EA361" s="227">
        <f t="shared" si="305"/>
        <v>0</v>
      </c>
      <c r="EB361" s="227">
        <f t="shared" si="276"/>
        <v>1</v>
      </c>
      <c r="EC361" s="227">
        <f t="shared" si="306"/>
        <v>1900</v>
      </c>
      <c r="EE361" s="227" t="str">
        <f t="shared" si="307"/>
        <v/>
      </c>
      <c r="EF361" s="227" t="str">
        <f t="shared" si="277"/>
        <v/>
      </c>
      <c r="EG361" s="227" t="str">
        <f t="shared" si="308"/>
        <v/>
      </c>
      <c r="EI361" s="227" t="str">
        <f t="shared" si="309"/>
        <v/>
      </c>
      <c r="EJ361" s="227" t="str">
        <f t="shared" si="278"/>
        <v/>
      </c>
      <c r="EK361" s="227" t="str">
        <f t="shared" si="310"/>
        <v/>
      </c>
      <c r="EM361" s="227" t="str">
        <f t="shared" si="311"/>
        <v/>
      </c>
      <c r="EN361" s="227" t="str">
        <f t="shared" si="279"/>
        <v/>
      </c>
      <c r="EO361" s="227" t="str">
        <f t="shared" si="312"/>
        <v/>
      </c>
      <c r="EQ361" s="227" t="str">
        <f t="shared" si="313"/>
        <v/>
      </c>
      <c r="ER361" s="227" t="str">
        <f t="shared" si="280"/>
        <v/>
      </c>
      <c r="ES361" s="227" t="str">
        <f t="shared" si="314"/>
        <v/>
      </c>
    </row>
    <row r="362" spans="7:149" x14ac:dyDescent="0.25">
      <c r="G362" s="52"/>
      <c r="H362" s="52"/>
      <c r="I362" s="224" t="str">
        <f t="shared" si="281"/>
        <v/>
      </c>
      <c r="J362" s="224" t="str">
        <f t="shared" si="282"/>
        <v/>
      </c>
      <c r="K362" s="52"/>
      <c r="L362" s="224" t="str">
        <f>IF(P362="","",IF(ISNUMBER(MATCH(P362,$P$6:P361,0)),"",Y362))</f>
        <v/>
      </c>
      <c r="M362" s="224" t="str">
        <f>IF(Q362="","",IF(ISNUMBER(MATCH(Q362,$Q$6:Q361,0)),"",Y362))</f>
        <v/>
      </c>
      <c r="N362" s="224" t="str">
        <f>IF(R362="","",IF(ISNUMBER(MATCH(R362,$R$6:R361,0)),"",Y362))</f>
        <v/>
      </c>
      <c r="O362" s="224" t="str">
        <f>IF(S362="","",IF(ISNUMBER(MATCH(S362,$S$6:S361,0)),"",Y362))</f>
        <v/>
      </c>
      <c r="P362" s="224" t="str">
        <f t="shared" si="283"/>
        <v/>
      </c>
      <c r="Q362" s="224" t="str">
        <f t="shared" si="284"/>
        <v/>
      </c>
      <c r="R362" s="224" t="str">
        <f t="shared" si="285"/>
        <v/>
      </c>
      <c r="S362" s="224" t="str">
        <f t="shared" si="286"/>
        <v/>
      </c>
      <c r="T362" s="175" t="str">
        <f t="shared" si="287"/>
        <v/>
      </c>
      <c r="U362" s="175" t="str">
        <f t="shared" si="288"/>
        <v/>
      </c>
      <c r="V362" s="175" t="str">
        <f t="shared" si="289"/>
        <v/>
      </c>
      <c r="W362" s="175" t="str">
        <f t="shared" si="290"/>
        <v/>
      </c>
      <c r="X362" s="52"/>
      <c r="Y362" s="248"/>
      <c r="Z362" s="186"/>
      <c r="AA362" s="187"/>
      <c r="AB362" s="187"/>
      <c r="AC362" s="187"/>
      <c r="AD362" s="187"/>
      <c r="AE362" s="187"/>
      <c r="AF362" s="187"/>
      <c r="AG362" s="187"/>
      <c r="AH362" s="187"/>
      <c r="AI362" s="187"/>
      <c r="AJ362" s="187"/>
      <c r="AK362" s="187"/>
      <c r="AL362" s="187"/>
      <c r="AM362" s="187"/>
      <c r="AN362" s="187"/>
      <c r="AO362" s="187"/>
      <c r="AP362" s="187"/>
      <c r="AQ362" s="187"/>
      <c r="AR362" s="187"/>
      <c r="AS362" s="187"/>
      <c r="AT362" s="187"/>
      <c r="AU362" s="187"/>
      <c r="AV362" s="187"/>
      <c r="AW362" s="187"/>
      <c r="AX362" s="187"/>
      <c r="AY362" s="187"/>
      <c r="AZ362" s="187"/>
      <c r="BA362" s="187"/>
      <c r="BB362" s="187"/>
      <c r="BC362" s="187"/>
      <c r="BD362" s="187"/>
      <c r="BE362" s="187"/>
      <c r="BF362" s="187"/>
      <c r="BG362" s="187"/>
      <c r="BH362" s="187"/>
      <c r="BI362" s="187"/>
      <c r="BJ362" s="187"/>
      <c r="BK362" s="187"/>
      <c r="BL362" s="187"/>
      <c r="BM362" s="187"/>
      <c r="BN362" s="187"/>
      <c r="BO362" s="187"/>
      <c r="BP362" s="187"/>
      <c r="BQ362" s="187"/>
      <c r="BR362" s="187"/>
      <c r="BS362" s="187"/>
      <c r="BT362" s="187"/>
      <c r="BU362" s="187"/>
      <c r="BV362" s="187"/>
      <c r="BW362" s="187"/>
      <c r="BX362" s="187"/>
      <c r="BY362" s="227"/>
      <c r="BZ362" s="227"/>
      <c r="CA362" s="227"/>
      <c r="CB362" s="227"/>
      <c r="CC362" s="227"/>
      <c r="CD362" s="224"/>
      <c r="CE362" s="224"/>
      <c r="CF362" s="224"/>
      <c r="CG362" s="224"/>
      <c r="CH362" s="224"/>
      <c r="CJ362" s="252" t="str">
        <f t="shared" si="291"/>
        <v/>
      </c>
      <c r="CK362" s="253" t="str">
        <f>IF(CL362="","",IF(ISNUMBER(MATCH(CL362,$CL$6:CL361,0)),"",CJ362))</f>
        <v/>
      </c>
      <c r="CL362" s="181" t="str">
        <f t="shared" si="292"/>
        <v/>
      </c>
      <c r="CM362" s="175" t="str">
        <f t="shared" si="293"/>
        <v/>
      </c>
      <c r="CN362" s="175" t="str">
        <f t="shared" si="294"/>
        <v/>
      </c>
      <c r="CO362" s="175" t="str">
        <f t="shared" si="295"/>
        <v/>
      </c>
      <c r="CP362" s="59"/>
      <c r="CQ362" s="60"/>
      <c r="CR362" s="181" t="str">
        <f>IF(CS362="","",IF(ISNUMBER(MATCH(CS362,$CS$6:CS361,0)),"",CJ362))</f>
        <v/>
      </c>
      <c r="CS362" s="181" t="str">
        <f t="shared" si="271"/>
        <v/>
      </c>
      <c r="CT362" s="177" t="str">
        <f t="shared" si="296"/>
        <v/>
      </c>
      <c r="CU362" s="177" t="str">
        <f t="shared" si="297"/>
        <v/>
      </c>
      <c r="CV362" s="256" t="str">
        <f>IF(CW362="","",IF(ISNUMBER(MATCH(CW362,$CW$6:CW361,0)),"",CJ362))</f>
        <v/>
      </c>
      <c r="CW362" s="181" t="str">
        <f t="shared" si="272"/>
        <v/>
      </c>
      <c r="CX362" s="178" t="str">
        <f t="shared" si="298"/>
        <v/>
      </c>
      <c r="CY362" s="178" t="str">
        <f t="shared" si="299"/>
        <v/>
      </c>
      <c r="CZ362" s="184" t="str">
        <f t="shared" si="300"/>
        <v/>
      </c>
      <c r="DA362" s="68"/>
      <c r="DB362" s="69"/>
      <c r="DC362" s="181" t="str">
        <f>IF(DE362="","",IF(ISNUMBER(MATCH(DE362,$DE$6:DE361,0)),"",CJ362))</f>
        <v/>
      </c>
      <c r="DD362" s="181" t="str">
        <f t="shared" si="315"/>
        <v/>
      </c>
      <c r="DE362" s="181" t="str">
        <f t="shared" si="315"/>
        <v/>
      </c>
      <c r="DF362" s="177" t="str">
        <f t="shared" si="301"/>
        <v/>
      </c>
      <c r="DG362" s="185" t="str">
        <f t="shared" si="302"/>
        <v/>
      </c>
      <c r="DH362" s="77"/>
      <c r="DI362" s="69"/>
      <c r="DJ362" s="181" t="str">
        <f>IF(DL362="","",IF(ISNUMBER(MATCH(DL362,$DL$6:DL361,0)),"",CJ362))</f>
        <v/>
      </c>
      <c r="DK362" s="181" t="str">
        <f t="shared" si="316"/>
        <v/>
      </c>
      <c r="DL362" s="181" t="str">
        <f t="shared" si="316"/>
        <v/>
      </c>
      <c r="DM362" s="177" t="str">
        <f t="shared" si="303"/>
        <v/>
      </c>
      <c r="DN362" s="177" t="str">
        <f t="shared" si="304"/>
        <v/>
      </c>
      <c r="DO362" s="181" t="str">
        <f t="shared" si="275"/>
        <v/>
      </c>
      <c r="DP362" s="51"/>
      <c r="DQ362" s="51"/>
      <c r="DR362" s="51"/>
      <c r="EA362" s="227">
        <f t="shared" si="305"/>
        <v>0</v>
      </c>
      <c r="EB362" s="227">
        <f t="shared" si="276"/>
        <v>1</v>
      </c>
      <c r="EC362" s="227">
        <f t="shared" si="306"/>
        <v>1900</v>
      </c>
      <c r="EE362" s="227" t="str">
        <f t="shared" si="307"/>
        <v/>
      </c>
      <c r="EF362" s="227" t="str">
        <f t="shared" si="277"/>
        <v/>
      </c>
      <c r="EG362" s="227" t="str">
        <f t="shared" si="308"/>
        <v/>
      </c>
      <c r="EI362" s="227" t="str">
        <f t="shared" si="309"/>
        <v/>
      </c>
      <c r="EJ362" s="227" t="str">
        <f t="shared" si="278"/>
        <v/>
      </c>
      <c r="EK362" s="227" t="str">
        <f t="shared" si="310"/>
        <v/>
      </c>
      <c r="EM362" s="227" t="str">
        <f t="shared" si="311"/>
        <v/>
      </c>
      <c r="EN362" s="227" t="str">
        <f t="shared" si="279"/>
        <v/>
      </c>
      <c r="EO362" s="227" t="str">
        <f t="shared" si="312"/>
        <v/>
      </c>
      <c r="EQ362" s="227" t="str">
        <f t="shared" si="313"/>
        <v/>
      </c>
      <c r="ER362" s="227" t="str">
        <f t="shared" si="280"/>
        <v/>
      </c>
      <c r="ES362" s="227" t="str">
        <f t="shared" si="314"/>
        <v/>
      </c>
    </row>
    <row r="363" spans="7:149" x14ac:dyDescent="0.25">
      <c r="G363" s="52"/>
      <c r="H363" s="52"/>
      <c r="I363" s="224" t="str">
        <f t="shared" si="281"/>
        <v/>
      </c>
      <c r="J363" s="224" t="str">
        <f t="shared" si="282"/>
        <v/>
      </c>
      <c r="K363" s="52"/>
      <c r="L363" s="224" t="str">
        <f>IF(P363="","",IF(ISNUMBER(MATCH(P363,$P$6:P362,0)),"",Y363))</f>
        <v/>
      </c>
      <c r="M363" s="224" t="str">
        <f>IF(Q363="","",IF(ISNUMBER(MATCH(Q363,$Q$6:Q362,0)),"",Y363))</f>
        <v/>
      </c>
      <c r="N363" s="224" t="str">
        <f>IF(R363="","",IF(ISNUMBER(MATCH(R363,$R$6:R362,0)),"",Y363))</f>
        <v/>
      </c>
      <c r="O363" s="224" t="str">
        <f>IF(S363="","",IF(ISNUMBER(MATCH(S363,$S$6:S362,0)),"",Y363))</f>
        <v/>
      </c>
      <c r="P363" s="224" t="str">
        <f t="shared" si="283"/>
        <v/>
      </c>
      <c r="Q363" s="224" t="str">
        <f t="shared" si="284"/>
        <v/>
      </c>
      <c r="R363" s="224" t="str">
        <f t="shared" si="285"/>
        <v/>
      </c>
      <c r="S363" s="224" t="str">
        <f t="shared" si="286"/>
        <v/>
      </c>
      <c r="T363" s="175" t="str">
        <f t="shared" si="287"/>
        <v/>
      </c>
      <c r="U363" s="175" t="str">
        <f t="shared" si="288"/>
        <v/>
      </c>
      <c r="V363" s="175" t="str">
        <f t="shared" si="289"/>
        <v/>
      </c>
      <c r="W363" s="175" t="str">
        <f t="shared" si="290"/>
        <v/>
      </c>
      <c r="X363" s="52"/>
      <c r="Y363" s="248"/>
      <c r="Z363" s="186"/>
      <c r="AA363" s="187"/>
      <c r="AB363" s="187"/>
      <c r="AC363" s="187"/>
      <c r="AD363" s="187"/>
      <c r="AE363" s="187"/>
      <c r="AF363" s="187"/>
      <c r="AG363" s="187"/>
      <c r="AH363" s="187"/>
      <c r="AI363" s="187"/>
      <c r="AJ363" s="187"/>
      <c r="AK363" s="187"/>
      <c r="AL363" s="187"/>
      <c r="AM363" s="187"/>
      <c r="AN363" s="187"/>
      <c r="AO363" s="187"/>
      <c r="AP363" s="187"/>
      <c r="AQ363" s="187"/>
      <c r="AR363" s="187"/>
      <c r="AS363" s="187"/>
      <c r="AT363" s="187"/>
      <c r="AU363" s="187"/>
      <c r="AV363" s="187"/>
      <c r="AW363" s="187"/>
      <c r="AX363" s="187"/>
      <c r="AY363" s="187"/>
      <c r="AZ363" s="187"/>
      <c r="BA363" s="187"/>
      <c r="BB363" s="187"/>
      <c r="BC363" s="187"/>
      <c r="BD363" s="187"/>
      <c r="BE363" s="187"/>
      <c r="BF363" s="187"/>
      <c r="BG363" s="187"/>
      <c r="BH363" s="187"/>
      <c r="BI363" s="187"/>
      <c r="BJ363" s="187"/>
      <c r="BK363" s="187"/>
      <c r="BL363" s="187"/>
      <c r="BM363" s="187"/>
      <c r="BN363" s="187"/>
      <c r="BO363" s="187"/>
      <c r="BP363" s="187"/>
      <c r="BQ363" s="187"/>
      <c r="BR363" s="187"/>
      <c r="BS363" s="187"/>
      <c r="BT363" s="187"/>
      <c r="BU363" s="187"/>
      <c r="BV363" s="187"/>
      <c r="BW363" s="187"/>
      <c r="BX363" s="187"/>
      <c r="BY363" s="227"/>
      <c r="BZ363" s="227"/>
      <c r="CA363" s="227"/>
      <c r="CB363" s="227"/>
      <c r="CC363" s="227"/>
      <c r="CD363" s="224"/>
      <c r="CE363" s="224"/>
      <c r="CF363" s="224"/>
      <c r="CG363" s="224"/>
      <c r="CH363" s="224"/>
      <c r="CJ363" s="252" t="str">
        <f t="shared" si="291"/>
        <v/>
      </c>
      <c r="CK363" s="253" t="str">
        <f>IF(CL363="","",IF(ISNUMBER(MATCH(CL363,$CL$6:CL362,0)),"",CJ363))</f>
        <v/>
      </c>
      <c r="CL363" s="181" t="str">
        <f t="shared" si="292"/>
        <v/>
      </c>
      <c r="CM363" s="175" t="str">
        <f t="shared" si="293"/>
        <v/>
      </c>
      <c r="CN363" s="175" t="str">
        <f t="shared" si="294"/>
        <v/>
      </c>
      <c r="CO363" s="175" t="str">
        <f t="shared" si="295"/>
        <v/>
      </c>
      <c r="CP363" s="59"/>
      <c r="CQ363" s="60"/>
      <c r="CR363" s="181" t="str">
        <f>IF(CS363="","",IF(ISNUMBER(MATCH(CS363,$CS$6:CS362,0)),"",CJ363))</f>
        <v/>
      </c>
      <c r="CS363" s="181" t="str">
        <f t="shared" si="271"/>
        <v/>
      </c>
      <c r="CT363" s="177" t="str">
        <f t="shared" si="296"/>
        <v/>
      </c>
      <c r="CU363" s="177" t="str">
        <f t="shared" si="297"/>
        <v/>
      </c>
      <c r="CV363" s="256" t="str">
        <f>IF(CW363="","",IF(ISNUMBER(MATCH(CW363,$CW$6:CW362,0)),"",CJ363))</f>
        <v/>
      </c>
      <c r="CW363" s="181" t="str">
        <f t="shared" si="272"/>
        <v/>
      </c>
      <c r="CX363" s="178" t="str">
        <f t="shared" si="298"/>
        <v/>
      </c>
      <c r="CY363" s="178" t="str">
        <f t="shared" si="299"/>
        <v/>
      </c>
      <c r="CZ363" s="184" t="str">
        <f t="shared" si="300"/>
        <v/>
      </c>
      <c r="DA363" s="68"/>
      <c r="DB363" s="69"/>
      <c r="DC363" s="181" t="str">
        <f>IF(DE363="","",IF(ISNUMBER(MATCH(DE363,$DE$6:DE362,0)),"",CJ363))</f>
        <v/>
      </c>
      <c r="DD363" s="181" t="str">
        <f t="shared" si="315"/>
        <v/>
      </c>
      <c r="DE363" s="181" t="str">
        <f t="shared" si="315"/>
        <v/>
      </c>
      <c r="DF363" s="177" t="str">
        <f t="shared" si="301"/>
        <v/>
      </c>
      <c r="DG363" s="185" t="str">
        <f t="shared" si="302"/>
        <v/>
      </c>
      <c r="DH363" s="77"/>
      <c r="DI363" s="69"/>
      <c r="DJ363" s="181" t="str">
        <f>IF(DL363="","",IF(ISNUMBER(MATCH(DL363,$DL$6:DL362,0)),"",CJ363))</f>
        <v/>
      </c>
      <c r="DK363" s="181" t="str">
        <f t="shared" si="316"/>
        <v/>
      </c>
      <c r="DL363" s="181" t="str">
        <f t="shared" si="316"/>
        <v/>
      </c>
      <c r="DM363" s="177" t="str">
        <f t="shared" si="303"/>
        <v/>
      </c>
      <c r="DN363" s="177" t="str">
        <f t="shared" si="304"/>
        <v/>
      </c>
      <c r="DO363" s="181" t="str">
        <f t="shared" si="275"/>
        <v/>
      </c>
      <c r="DP363" s="51"/>
      <c r="DQ363" s="51"/>
      <c r="DR363" s="51"/>
      <c r="EA363" s="227">
        <f t="shared" si="305"/>
        <v>0</v>
      </c>
      <c r="EB363" s="227">
        <f t="shared" si="276"/>
        <v>1</v>
      </c>
      <c r="EC363" s="227">
        <f t="shared" si="306"/>
        <v>1900</v>
      </c>
      <c r="EE363" s="227" t="str">
        <f t="shared" si="307"/>
        <v/>
      </c>
      <c r="EF363" s="227" t="str">
        <f t="shared" si="277"/>
        <v/>
      </c>
      <c r="EG363" s="227" t="str">
        <f t="shared" si="308"/>
        <v/>
      </c>
      <c r="EI363" s="227" t="str">
        <f t="shared" si="309"/>
        <v/>
      </c>
      <c r="EJ363" s="227" t="str">
        <f t="shared" si="278"/>
        <v/>
      </c>
      <c r="EK363" s="227" t="str">
        <f t="shared" si="310"/>
        <v/>
      </c>
      <c r="EM363" s="227" t="str">
        <f t="shared" si="311"/>
        <v/>
      </c>
      <c r="EN363" s="227" t="str">
        <f t="shared" si="279"/>
        <v/>
      </c>
      <c r="EO363" s="227" t="str">
        <f t="shared" si="312"/>
        <v/>
      </c>
      <c r="EQ363" s="227" t="str">
        <f t="shared" si="313"/>
        <v/>
      </c>
      <c r="ER363" s="227" t="str">
        <f t="shared" si="280"/>
        <v/>
      </c>
      <c r="ES363" s="227" t="str">
        <f t="shared" si="314"/>
        <v/>
      </c>
    </row>
    <row r="364" spans="7:149" x14ac:dyDescent="0.25">
      <c r="G364" s="52"/>
      <c r="H364" s="52"/>
      <c r="I364" s="224" t="str">
        <f t="shared" si="281"/>
        <v/>
      </c>
      <c r="J364" s="224" t="str">
        <f t="shared" si="282"/>
        <v/>
      </c>
      <c r="K364" s="52"/>
      <c r="L364" s="224" t="str">
        <f>IF(P364="","",IF(ISNUMBER(MATCH(P364,$P$6:P363,0)),"",Y364))</f>
        <v/>
      </c>
      <c r="M364" s="224" t="str">
        <f>IF(Q364="","",IF(ISNUMBER(MATCH(Q364,$Q$6:Q363,0)),"",Y364))</f>
        <v/>
      </c>
      <c r="N364" s="224" t="str">
        <f>IF(R364="","",IF(ISNUMBER(MATCH(R364,$R$6:R363,0)),"",Y364))</f>
        <v/>
      </c>
      <c r="O364" s="224" t="str">
        <f>IF(S364="","",IF(ISNUMBER(MATCH(S364,$S$6:S363,0)),"",Y364))</f>
        <v/>
      </c>
      <c r="P364" s="224" t="str">
        <f t="shared" si="283"/>
        <v/>
      </c>
      <c r="Q364" s="224" t="str">
        <f t="shared" si="284"/>
        <v/>
      </c>
      <c r="R364" s="224" t="str">
        <f t="shared" si="285"/>
        <v/>
      </c>
      <c r="S364" s="224" t="str">
        <f t="shared" si="286"/>
        <v/>
      </c>
      <c r="T364" s="175" t="str">
        <f t="shared" si="287"/>
        <v/>
      </c>
      <c r="U364" s="175" t="str">
        <f t="shared" si="288"/>
        <v/>
      </c>
      <c r="V364" s="175" t="str">
        <f t="shared" si="289"/>
        <v/>
      </c>
      <c r="W364" s="175" t="str">
        <f t="shared" si="290"/>
        <v/>
      </c>
      <c r="X364" s="52"/>
      <c r="Y364" s="248"/>
      <c r="Z364" s="186"/>
      <c r="AA364" s="187"/>
      <c r="AB364" s="187"/>
      <c r="AC364" s="187"/>
      <c r="AD364" s="187"/>
      <c r="AE364" s="187"/>
      <c r="AF364" s="187"/>
      <c r="AG364" s="187"/>
      <c r="AH364" s="187"/>
      <c r="AI364" s="187"/>
      <c r="AJ364" s="187"/>
      <c r="AK364" s="187"/>
      <c r="AL364" s="187"/>
      <c r="AM364" s="187"/>
      <c r="AN364" s="187"/>
      <c r="AO364" s="187"/>
      <c r="AP364" s="187"/>
      <c r="AQ364" s="187"/>
      <c r="AR364" s="187"/>
      <c r="AS364" s="187"/>
      <c r="AT364" s="187"/>
      <c r="AU364" s="187"/>
      <c r="AV364" s="187"/>
      <c r="AW364" s="187"/>
      <c r="AX364" s="187"/>
      <c r="AY364" s="187"/>
      <c r="AZ364" s="187"/>
      <c r="BA364" s="187"/>
      <c r="BB364" s="187"/>
      <c r="BC364" s="187"/>
      <c r="BD364" s="187"/>
      <c r="BE364" s="187"/>
      <c r="BF364" s="187"/>
      <c r="BG364" s="187"/>
      <c r="BH364" s="187"/>
      <c r="BI364" s="187"/>
      <c r="BJ364" s="187"/>
      <c r="BK364" s="187"/>
      <c r="BL364" s="187"/>
      <c r="BM364" s="187"/>
      <c r="BN364" s="187"/>
      <c r="BO364" s="187"/>
      <c r="BP364" s="187"/>
      <c r="BQ364" s="187"/>
      <c r="BR364" s="187"/>
      <c r="BS364" s="187"/>
      <c r="BT364" s="187"/>
      <c r="BU364" s="187"/>
      <c r="BV364" s="187"/>
      <c r="BW364" s="187"/>
      <c r="BX364" s="187"/>
      <c r="BY364" s="227"/>
      <c r="BZ364" s="227"/>
      <c r="CA364" s="227"/>
      <c r="CB364" s="227"/>
      <c r="CC364" s="227"/>
      <c r="CD364" s="224"/>
      <c r="CE364" s="224"/>
      <c r="CF364" s="224"/>
      <c r="CG364" s="224"/>
      <c r="CH364" s="224"/>
      <c r="CJ364" s="252" t="str">
        <f t="shared" si="291"/>
        <v/>
      </c>
      <c r="CK364" s="253" t="str">
        <f>IF(CL364="","",IF(ISNUMBER(MATCH(CL364,$CL$6:CL363,0)),"",CJ364))</f>
        <v/>
      </c>
      <c r="CL364" s="181" t="str">
        <f t="shared" si="292"/>
        <v/>
      </c>
      <c r="CM364" s="175" t="str">
        <f t="shared" si="293"/>
        <v/>
      </c>
      <c r="CN364" s="175" t="str">
        <f t="shared" si="294"/>
        <v/>
      </c>
      <c r="CO364" s="175" t="str">
        <f t="shared" si="295"/>
        <v/>
      </c>
      <c r="CP364" s="59"/>
      <c r="CQ364" s="60"/>
      <c r="CR364" s="181" t="str">
        <f>IF(CS364="","",IF(ISNUMBER(MATCH(CS364,$CS$6:CS363,0)),"",CJ364))</f>
        <v/>
      </c>
      <c r="CS364" s="181" t="str">
        <f t="shared" si="271"/>
        <v/>
      </c>
      <c r="CT364" s="177" t="str">
        <f t="shared" si="296"/>
        <v/>
      </c>
      <c r="CU364" s="177" t="str">
        <f t="shared" si="297"/>
        <v/>
      </c>
      <c r="CV364" s="256" t="str">
        <f>IF(CW364="","",IF(ISNUMBER(MATCH(CW364,$CW$6:CW363,0)),"",CJ364))</f>
        <v/>
      </c>
      <c r="CW364" s="181" t="str">
        <f t="shared" si="272"/>
        <v/>
      </c>
      <c r="CX364" s="178" t="str">
        <f t="shared" si="298"/>
        <v/>
      </c>
      <c r="CY364" s="178" t="str">
        <f t="shared" si="299"/>
        <v/>
      </c>
      <c r="CZ364" s="184" t="str">
        <f t="shared" si="300"/>
        <v/>
      </c>
      <c r="DA364" s="68"/>
      <c r="DB364" s="69"/>
      <c r="DC364" s="181" t="str">
        <f>IF(DE364="","",IF(ISNUMBER(MATCH(DE364,$DE$6:DE363,0)),"",CJ364))</f>
        <v/>
      </c>
      <c r="DD364" s="181" t="str">
        <f t="shared" si="315"/>
        <v/>
      </c>
      <c r="DE364" s="181" t="str">
        <f t="shared" si="315"/>
        <v/>
      </c>
      <c r="DF364" s="177" t="str">
        <f t="shared" si="301"/>
        <v/>
      </c>
      <c r="DG364" s="185" t="str">
        <f t="shared" si="302"/>
        <v/>
      </c>
      <c r="DH364" s="77"/>
      <c r="DI364" s="69"/>
      <c r="DJ364" s="181" t="str">
        <f>IF(DL364="","",IF(ISNUMBER(MATCH(DL364,$DL$6:DL363,0)),"",CJ364))</f>
        <v/>
      </c>
      <c r="DK364" s="181" t="str">
        <f t="shared" si="316"/>
        <v/>
      </c>
      <c r="DL364" s="181" t="str">
        <f t="shared" si="316"/>
        <v/>
      </c>
      <c r="DM364" s="177" t="str">
        <f t="shared" si="303"/>
        <v/>
      </c>
      <c r="DN364" s="177" t="str">
        <f t="shared" si="304"/>
        <v/>
      </c>
      <c r="DO364" s="181" t="str">
        <f t="shared" si="275"/>
        <v/>
      </c>
      <c r="DP364" s="51"/>
      <c r="DQ364" s="51"/>
      <c r="DR364" s="51"/>
      <c r="EA364" s="227">
        <f t="shared" si="305"/>
        <v>0</v>
      </c>
      <c r="EB364" s="227">
        <f t="shared" si="276"/>
        <v>1</v>
      </c>
      <c r="EC364" s="227">
        <f t="shared" si="306"/>
        <v>1900</v>
      </c>
      <c r="EE364" s="227" t="str">
        <f t="shared" si="307"/>
        <v/>
      </c>
      <c r="EF364" s="227" t="str">
        <f t="shared" si="277"/>
        <v/>
      </c>
      <c r="EG364" s="227" t="str">
        <f t="shared" si="308"/>
        <v/>
      </c>
      <c r="EI364" s="227" t="str">
        <f t="shared" si="309"/>
        <v/>
      </c>
      <c r="EJ364" s="227" t="str">
        <f t="shared" si="278"/>
        <v/>
      </c>
      <c r="EK364" s="227" t="str">
        <f t="shared" si="310"/>
        <v/>
      </c>
      <c r="EM364" s="227" t="str">
        <f t="shared" si="311"/>
        <v/>
      </c>
      <c r="EN364" s="227" t="str">
        <f t="shared" si="279"/>
        <v/>
      </c>
      <c r="EO364" s="227" t="str">
        <f t="shared" si="312"/>
        <v/>
      </c>
      <c r="EQ364" s="227" t="str">
        <f t="shared" si="313"/>
        <v/>
      </c>
      <c r="ER364" s="227" t="str">
        <f t="shared" si="280"/>
        <v/>
      </c>
      <c r="ES364" s="227" t="str">
        <f t="shared" si="314"/>
        <v/>
      </c>
    </row>
    <row r="365" spans="7:149" x14ac:dyDescent="0.25">
      <c r="G365" s="52"/>
      <c r="H365" s="52"/>
      <c r="I365" s="224" t="str">
        <f t="shared" si="281"/>
        <v/>
      </c>
      <c r="J365" s="224" t="str">
        <f t="shared" si="282"/>
        <v/>
      </c>
      <c r="K365" s="52"/>
      <c r="L365" s="224" t="str">
        <f>IF(P365="","",IF(ISNUMBER(MATCH(P365,$P$6:P364,0)),"",Y365))</f>
        <v/>
      </c>
      <c r="M365" s="224" t="str">
        <f>IF(Q365="","",IF(ISNUMBER(MATCH(Q365,$Q$6:Q364,0)),"",Y365))</f>
        <v/>
      </c>
      <c r="N365" s="224" t="str">
        <f>IF(R365="","",IF(ISNUMBER(MATCH(R365,$R$6:R364,0)),"",Y365))</f>
        <v/>
      </c>
      <c r="O365" s="224" t="str">
        <f>IF(S365="","",IF(ISNUMBER(MATCH(S365,$S$6:S364,0)),"",Y365))</f>
        <v/>
      </c>
      <c r="P365" s="224" t="str">
        <f t="shared" si="283"/>
        <v/>
      </c>
      <c r="Q365" s="224" t="str">
        <f t="shared" si="284"/>
        <v/>
      </c>
      <c r="R365" s="224" t="str">
        <f t="shared" si="285"/>
        <v/>
      </c>
      <c r="S365" s="224" t="str">
        <f t="shared" si="286"/>
        <v/>
      </c>
      <c r="T365" s="175" t="str">
        <f t="shared" si="287"/>
        <v/>
      </c>
      <c r="U365" s="175" t="str">
        <f t="shared" si="288"/>
        <v/>
      </c>
      <c r="V365" s="175" t="str">
        <f t="shared" si="289"/>
        <v/>
      </c>
      <c r="W365" s="175" t="str">
        <f t="shared" si="290"/>
        <v/>
      </c>
      <c r="X365" s="52"/>
      <c r="Y365" s="248"/>
      <c r="Z365" s="186"/>
      <c r="AA365" s="187"/>
      <c r="AB365" s="187"/>
      <c r="AC365" s="187"/>
      <c r="AD365" s="187"/>
      <c r="AE365" s="187"/>
      <c r="AF365" s="187"/>
      <c r="AG365" s="187"/>
      <c r="AH365" s="187"/>
      <c r="AI365" s="187"/>
      <c r="AJ365" s="187"/>
      <c r="AK365" s="187"/>
      <c r="AL365" s="187"/>
      <c r="AM365" s="187"/>
      <c r="AN365" s="187"/>
      <c r="AO365" s="187"/>
      <c r="AP365" s="187"/>
      <c r="AQ365" s="187"/>
      <c r="AR365" s="187"/>
      <c r="AS365" s="187"/>
      <c r="AT365" s="187"/>
      <c r="AU365" s="187"/>
      <c r="AV365" s="187"/>
      <c r="AW365" s="187"/>
      <c r="AX365" s="187"/>
      <c r="AY365" s="187"/>
      <c r="AZ365" s="187"/>
      <c r="BA365" s="187"/>
      <c r="BB365" s="187"/>
      <c r="BC365" s="187"/>
      <c r="BD365" s="187"/>
      <c r="BE365" s="187"/>
      <c r="BF365" s="187"/>
      <c r="BG365" s="187"/>
      <c r="BH365" s="187"/>
      <c r="BI365" s="187"/>
      <c r="BJ365" s="187"/>
      <c r="BK365" s="187"/>
      <c r="BL365" s="187"/>
      <c r="BM365" s="187"/>
      <c r="BN365" s="187"/>
      <c r="BO365" s="187"/>
      <c r="BP365" s="187"/>
      <c r="BQ365" s="187"/>
      <c r="BR365" s="187"/>
      <c r="BS365" s="187"/>
      <c r="BT365" s="187"/>
      <c r="BU365" s="187"/>
      <c r="BV365" s="187"/>
      <c r="BW365" s="187"/>
      <c r="BX365" s="187"/>
      <c r="BY365" s="227"/>
      <c r="BZ365" s="227"/>
      <c r="CA365" s="227"/>
      <c r="CB365" s="227"/>
      <c r="CC365" s="227"/>
      <c r="CD365" s="224"/>
      <c r="CE365" s="224"/>
      <c r="CF365" s="224"/>
      <c r="CG365" s="224"/>
      <c r="CH365" s="224"/>
      <c r="CJ365" s="252" t="str">
        <f t="shared" si="291"/>
        <v/>
      </c>
      <c r="CK365" s="253" t="str">
        <f>IF(CL365="","",IF(ISNUMBER(MATCH(CL365,$CL$6:CL364,0)),"",CJ365))</f>
        <v/>
      </c>
      <c r="CL365" s="181" t="str">
        <f t="shared" si="292"/>
        <v/>
      </c>
      <c r="CM365" s="175" t="str">
        <f t="shared" si="293"/>
        <v/>
      </c>
      <c r="CN365" s="175" t="str">
        <f t="shared" si="294"/>
        <v/>
      </c>
      <c r="CO365" s="175" t="str">
        <f t="shared" si="295"/>
        <v/>
      </c>
      <c r="CP365" s="59"/>
      <c r="CQ365" s="60"/>
      <c r="CR365" s="181" t="str">
        <f>IF(CS365="","",IF(ISNUMBER(MATCH(CS365,$CS$6:CS364,0)),"",CJ365))</f>
        <v/>
      </c>
      <c r="CS365" s="181" t="str">
        <f t="shared" si="271"/>
        <v/>
      </c>
      <c r="CT365" s="177" t="str">
        <f t="shared" si="296"/>
        <v/>
      </c>
      <c r="CU365" s="177" t="str">
        <f t="shared" si="297"/>
        <v/>
      </c>
      <c r="CV365" s="256" t="str">
        <f>IF(CW365="","",IF(ISNUMBER(MATCH(CW365,$CW$6:CW364,0)),"",CJ365))</f>
        <v/>
      </c>
      <c r="CW365" s="181" t="str">
        <f t="shared" si="272"/>
        <v/>
      </c>
      <c r="CX365" s="178" t="str">
        <f t="shared" si="298"/>
        <v/>
      </c>
      <c r="CY365" s="178" t="str">
        <f t="shared" si="299"/>
        <v/>
      </c>
      <c r="CZ365" s="184" t="str">
        <f t="shared" si="300"/>
        <v/>
      </c>
      <c r="DA365" s="68"/>
      <c r="DB365" s="69"/>
      <c r="DC365" s="181" t="str">
        <f>IF(DE365="","",IF(ISNUMBER(MATCH(DE365,$DE$6:DE364,0)),"",CJ365))</f>
        <v/>
      </c>
      <c r="DD365" s="181" t="str">
        <f t="shared" si="315"/>
        <v/>
      </c>
      <c r="DE365" s="181" t="str">
        <f t="shared" si="315"/>
        <v/>
      </c>
      <c r="DF365" s="177" t="str">
        <f t="shared" si="301"/>
        <v/>
      </c>
      <c r="DG365" s="185" t="str">
        <f t="shared" si="302"/>
        <v/>
      </c>
      <c r="DH365" s="77"/>
      <c r="DI365" s="69"/>
      <c r="DJ365" s="181" t="str">
        <f>IF(DL365="","",IF(ISNUMBER(MATCH(DL365,$DL$6:DL364,0)),"",CJ365))</f>
        <v/>
      </c>
      <c r="DK365" s="181" t="str">
        <f t="shared" si="316"/>
        <v/>
      </c>
      <c r="DL365" s="181" t="str">
        <f t="shared" si="316"/>
        <v/>
      </c>
      <c r="DM365" s="177" t="str">
        <f t="shared" si="303"/>
        <v/>
      </c>
      <c r="DN365" s="177" t="str">
        <f t="shared" si="304"/>
        <v/>
      </c>
      <c r="DO365" s="181" t="str">
        <f t="shared" si="275"/>
        <v/>
      </c>
      <c r="DP365" s="51"/>
      <c r="DQ365" s="51"/>
      <c r="DR365" s="51"/>
      <c r="EA365" s="227">
        <f t="shared" si="305"/>
        <v>0</v>
      </c>
      <c r="EB365" s="227">
        <f t="shared" si="276"/>
        <v>1</v>
      </c>
      <c r="EC365" s="227">
        <f t="shared" si="306"/>
        <v>1900</v>
      </c>
      <c r="EE365" s="227" t="str">
        <f t="shared" si="307"/>
        <v/>
      </c>
      <c r="EF365" s="227" t="str">
        <f t="shared" si="277"/>
        <v/>
      </c>
      <c r="EG365" s="227" t="str">
        <f t="shared" si="308"/>
        <v/>
      </c>
      <c r="EI365" s="227" t="str">
        <f t="shared" si="309"/>
        <v/>
      </c>
      <c r="EJ365" s="227" t="str">
        <f t="shared" si="278"/>
        <v/>
      </c>
      <c r="EK365" s="227" t="str">
        <f t="shared" si="310"/>
        <v/>
      </c>
      <c r="EM365" s="227" t="str">
        <f t="shared" si="311"/>
        <v/>
      </c>
      <c r="EN365" s="227" t="str">
        <f t="shared" si="279"/>
        <v/>
      </c>
      <c r="EO365" s="227" t="str">
        <f t="shared" si="312"/>
        <v/>
      </c>
      <c r="EQ365" s="227" t="str">
        <f t="shared" si="313"/>
        <v/>
      </c>
      <c r="ER365" s="227" t="str">
        <f t="shared" si="280"/>
        <v/>
      </c>
      <c r="ES365" s="227" t="str">
        <f t="shared" si="314"/>
        <v/>
      </c>
    </row>
    <row r="366" spans="7:149" x14ac:dyDescent="0.25">
      <c r="G366" s="52"/>
      <c r="H366" s="52"/>
      <c r="I366" s="224" t="str">
        <f t="shared" si="281"/>
        <v/>
      </c>
      <c r="J366" s="224" t="str">
        <f t="shared" si="282"/>
        <v/>
      </c>
      <c r="K366" s="52"/>
      <c r="L366" s="224" t="str">
        <f>IF(P366="","",IF(ISNUMBER(MATCH(P366,$P$6:P365,0)),"",Y366))</f>
        <v/>
      </c>
      <c r="M366" s="224" t="str">
        <f>IF(Q366="","",IF(ISNUMBER(MATCH(Q366,$Q$6:Q365,0)),"",Y366))</f>
        <v/>
      </c>
      <c r="N366" s="224" t="str">
        <f>IF(R366="","",IF(ISNUMBER(MATCH(R366,$R$6:R365,0)),"",Y366))</f>
        <v/>
      </c>
      <c r="O366" s="224" t="str">
        <f>IF(S366="","",IF(ISNUMBER(MATCH(S366,$S$6:S365,0)),"",Y366))</f>
        <v/>
      </c>
      <c r="P366" s="224" t="str">
        <f t="shared" si="283"/>
        <v/>
      </c>
      <c r="Q366" s="224" t="str">
        <f t="shared" si="284"/>
        <v/>
      </c>
      <c r="R366" s="224" t="str">
        <f t="shared" si="285"/>
        <v/>
      </c>
      <c r="S366" s="224" t="str">
        <f t="shared" si="286"/>
        <v/>
      </c>
      <c r="T366" s="175" t="str">
        <f t="shared" si="287"/>
        <v/>
      </c>
      <c r="U366" s="175" t="str">
        <f t="shared" si="288"/>
        <v/>
      </c>
      <c r="V366" s="175" t="str">
        <f t="shared" si="289"/>
        <v/>
      </c>
      <c r="W366" s="175" t="str">
        <f t="shared" si="290"/>
        <v/>
      </c>
      <c r="X366" s="52"/>
      <c r="Y366" s="248"/>
      <c r="Z366" s="186"/>
      <c r="AA366" s="187"/>
      <c r="AB366" s="187"/>
      <c r="AC366" s="187"/>
      <c r="AD366" s="187"/>
      <c r="AE366" s="187"/>
      <c r="AF366" s="187"/>
      <c r="AG366" s="187"/>
      <c r="AH366" s="187"/>
      <c r="AI366" s="187"/>
      <c r="AJ366" s="187"/>
      <c r="AK366" s="187"/>
      <c r="AL366" s="187"/>
      <c r="AM366" s="187"/>
      <c r="AN366" s="187"/>
      <c r="AO366" s="187"/>
      <c r="AP366" s="187"/>
      <c r="AQ366" s="187"/>
      <c r="AR366" s="187"/>
      <c r="AS366" s="187"/>
      <c r="AT366" s="187"/>
      <c r="AU366" s="187"/>
      <c r="AV366" s="187"/>
      <c r="AW366" s="187"/>
      <c r="AX366" s="187"/>
      <c r="AY366" s="187"/>
      <c r="AZ366" s="187"/>
      <c r="BA366" s="187"/>
      <c r="BB366" s="187"/>
      <c r="BC366" s="187"/>
      <c r="BD366" s="187"/>
      <c r="BE366" s="187"/>
      <c r="BF366" s="187"/>
      <c r="BG366" s="187"/>
      <c r="BH366" s="187"/>
      <c r="BI366" s="187"/>
      <c r="BJ366" s="187"/>
      <c r="BK366" s="187"/>
      <c r="BL366" s="187"/>
      <c r="BM366" s="187"/>
      <c r="BN366" s="187"/>
      <c r="BO366" s="187"/>
      <c r="BP366" s="187"/>
      <c r="BQ366" s="187"/>
      <c r="BR366" s="187"/>
      <c r="BS366" s="187"/>
      <c r="BT366" s="187"/>
      <c r="BU366" s="187"/>
      <c r="BV366" s="187"/>
      <c r="BW366" s="187"/>
      <c r="BX366" s="187"/>
      <c r="BY366" s="227"/>
      <c r="BZ366" s="227"/>
      <c r="CA366" s="227"/>
      <c r="CB366" s="227"/>
      <c r="CC366" s="227"/>
      <c r="CD366" s="224"/>
      <c r="CE366" s="224"/>
      <c r="CF366" s="224"/>
      <c r="CG366" s="224"/>
      <c r="CH366" s="224"/>
      <c r="CJ366" s="252" t="str">
        <f t="shared" si="291"/>
        <v/>
      </c>
      <c r="CK366" s="253" t="str">
        <f>IF(CL366="","",IF(ISNUMBER(MATCH(CL366,$CL$6:CL365,0)),"",CJ366))</f>
        <v/>
      </c>
      <c r="CL366" s="181" t="str">
        <f t="shared" si="292"/>
        <v/>
      </c>
      <c r="CM366" s="175" t="str">
        <f t="shared" si="293"/>
        <v/>
      </c>
      <c r="CN366" s="175" t="str">
        <f t="shared" si="294"/>
        <v/>
      </c>
      <c r="CO366" s="175" t="str">
        <f t="shared" si="295"/>
        <v/>
      </c>
      <c r="CP366" s="59"/>
      <c r="CQ366" s="60"/>
      <c r="CR366" s="181" t="str">
        <f>IF(CS366="","",IF(ISNUMBER(MATCH(CS366,$CS$6:CS365,0)),"",CJ366))</f>
        <v/>
      </c>
      <c r="CS366" s="181" t="str">
        <f t="shared" si="271"/>
        <v/>
      </c>
      <c r="CT366" s="177" t="str">
        <f t="shared" si="296"/>
        <v/>
      </c>
      <c r="CU366" s="177" t="str">
        <f t="shared" si="297"/>
        <v/>
      </c>
      <c r="CV366" s="256" t="str">
        <f>IF(CW366="","",IF(ISNUMBER(MATCH(CW366,$CW$6:CW365,0)),"",CJ366))</f>
        <v/>
      </c>
      <c r="CW366" s="181" t="str">
        <f t="shared" si="272"/>
        <v/>
      </c>
      <c r="CX366" s="178" t="str">
        <f t="shared" si="298"/>
        <v/>
      </c>
      <c r="CY366" s="178" t="str">
        <f t="shared" si="299"/>
        <v/>
      </c>
      <c r="CZ366" s="184" t="str">
        <f t="shared" si="300"/>
        <v/>
      </c>
      <c r="DA366" s="68"/>
      <c r="DB366" s="69"/>
      <c r="DC366" s="181" t="str">
        <f>IF(DE366="","",IF(ISNUMBER(MATCH(DE366,$DE$6:DE365,0)),"",CJ366))</f>
        <v/>
      </c>
      <c r="DD366" s="181" t="str">
        <f t="shared" si="315"/>
        <v/>
      </c>
      <c r="DE366" s="181" t="str">
        <f t="shared" si="315"/>
        <v/>
      </c>
      <c r="DF366" s="177" t="str">
        <f t="shared" si="301"/>
        <v/>
      </c>
      <c r="DG366" s="185" t="str">
        <f t="shared" si="302"/>
        <v/>
      </c>
      <c r="DH366" s="77"/>
      <c r="DI366" s="69"/>
      <c r="DJ366" s="181" t="str">
        <f>IF(DL366="","",IF(ISNUMBER(MATCH(DL366,$DL$6:DL365,0)),"",CJ366))</f>
        <v/>
      </c>
      <c r="DK366" s="181" t="str">
        <f t="shared" si="316"/>
        <v/>
      </c>
      <c r="DL366" s="181" t="str">
        <f t="shared" si="316"/>
        <v/>
      </c>
      <c r="DM366" s="177" t="str">
        <f t="shared" si="303"/>
        <v/>
      </c>
      <c r="DN366" s="177" t="str">
        <f t="shared" si="304"/>
        <v/>
      </c>
      <c r="DO366" s="181" t="str">
        <f t="shared" si="275"/>
        <v/>
      </c>
      <c r="DP366" s="51"/>
      <c r="DQ366" s="51"/>
      <c r="DR366" s="51"/>
      <c r="EA366" s="227">
        <f t="shared" si="305"/>
        <v>0</v>
      </c>
      <c r="EB366" s="227">
        <f t="shared" si="276"/>
        <v>1</v>
      </c>
      <c r="EC366" s="227">
        <f t="shared" si="306"/>
        <v>1900</v>
      </c>
      <c r="EE366" s="227" t="str">
        <f t="shared" si="307"/>
        <v/>
      </c>
      <c r="EF366" s="227" t="str">
        <f t="shared" si="277"/>
        <v/>
      </c>
      <c r="EG366" s="227" t="str">
        <f t="shared" si="308"/>
        <v/>
      </c>
      <c r="EI366" s="227" t="str">
        <f t="shared" si="309"/>
        <v/>
      </c>
      <c r="EJ366" s="227" t="str">
        <f t="shared" si="278"/>
        <v/>
      </c>
      <c r="EK366" s="227" t="str">
        <f t="shared" si="310"/>
        <v/>
      </c>
      <c r="EM366" s="227" t="str">
        <f t="shared" si="311"/>
        <v/>
      </c>
      <c r="EN366" s="227" t="str">
        <f t="shared" si="279"/>
        <v/>
      </c>
      <c r="EO366" s="227" t="str">
        <f t="shared" si="312"/>
        <v/>
      </c>
      <c r="EQ366" s="227" t="str">
        <f t="shared" si="313"/>
        <v/>
      </c>
      <c r="ER366" s="227" t="str">
        <f t="shared" si="280"/>
        <v/>
      </c>
      <c r="ES366" s="227" t="str">
        <f t="shared" si="314"/>
        <v/>
      </c>
    </row>
    <row r="367" spans="7:149" x14ac:dyDescent="0.25">
      <c r="G367" s="52"/>
      <c r="H367" s="52"/>
      <c r="I367" s="224" t="str">
        <f t="shared" si="281"/>
        <v/>
      </c>
      <c r="J367" s="224" t="str">
        <f t="shared" si="282"/>
        <v/>
      </c>
      <c r="K367" s="52"/>
      <c r="L367" s="224" t="str">
        <f>IF(P367="","",IF(ISNUMBER(MATCH(P367,$P$6:P366,0)),"",Y367))</f>
        <v/>
      </c>
      <c r="M367" s="224" t="str">
        <f>IF(Q367="","",IF(ISNUMBER(MATCH(Q367,$Q$6:Q366,0)),"",Y367))</f>
        <v/>
      </c>
      <c r="N367" s="224" t="str">
        <f>IF(R367="","",IF(ISNUMBER(MATCH(R367,$R$6:R366,0)),"",Y367))</f>
        <v/>
      </c>
      <c r="O367" s="224" t="str">
        <f>IF(S367="","",IF(ISNUMBER(MATCH(S367,$S$6:S366,0)),"",Y367))</f>
        <v/>
      </c>
      <c r="P367" s="224" t="str">
        <f t="shared" si="283"/>
        <v/>
      </c>
      <c r="Q367" s="224" t="str">
        <f t="shared" si="284"/>
        <v/>
      </c>
      <c r="R367" s="224" t="str">
        <f t="shared" si="285"/>
        <v/>
      </c>
      <c r="S367" s="224" t="str">
        <f t="shared" si="286"/>
        <v/>
      </c>
      <c r="T367" s="175" t="str">
        <f t="shared" si="287"/>
        <v/>
      </c>
      <c r="U367" s="175" t="str">
        <f t="shared" si="288"/>
        <v/>
      </c>
      <c r="V367" s="175" t="str">
        <f t="shared" si="289"/>
        <v/>
      </c>
      <c r="W367" s="175" t="str">
        <f t="shared" si="290"/>
        <v/>
      </c>
      <c r="X367" s="52"/>
      <c r="Y367" s="248"/>
      <c r="Z367" s="186"/>
      <c r="AA367" s="187"/>
      <c r="AB367" s="187"/>
      <c r="AC367" s="187"/>
      <c r="AD367" s="187"/>
      <c r="AE367" s="187"/>
      <c r="AF367" s="187"/>
      <c r="AG367" s="187"/>
      <c r="AH367" s="187"/>
      <c r="AI367" s="187"/>
      <c r="AJ367" s="187"/>
      <c r="AK367" s="187"/>
      <c r="AL367" s="187"/>
      <c r="AM367" s="187"/>
      <c r="AN367" s="187"/>
      <c r="AO367" s="187"/>
      <c r="AP367" s="187"/>
      <c r="AQ367" s="187"/>
      <c r="AR367" s="187"/>
      <c r="AS367" s="187"/>
      <c r="AT367" s="187"/>
      <c r="AU367" s="187"/>
      <c r="AV367" s="187"/>
      <c r="AW367" s="187"/>
      <c r="AX367" s="187"/>
      <c r="AY367" s="187"/>
      <c r="AZ367" s="187"/>
      <c r="BA367" s="187"/>
      <c r="BB367" s="187"/>
      <c r="BC367" s="187"/>
      <c r="BD367" s="187"/>
      <c r="BE367" s="187"/>
      <c r="BF367" s="187"/>
      <c r="BG367" s="187"/>
      <c r="BH367" s="187"/>
      <c r="BI367" s="187"/>
      <c r="BJ367" s="187"/>
      <c r="BK367" s="187"/>
      <c r="BL367" s="187"/>
      <c r="BM367" s="187"/>
      <c r="BN367" s="187"/>
      <c r="BO367" s="187"/>
      <c r="BP367" s="187"/>
      <c r="BQ367" s="187"/>
      <c r="BR367" s="187"/>
      <c r="BS367" s="187"/>
      <c r="BT367" s="187"/>
      <c r="BU367" s="187"/>
      <c r="BV367" s="187"/>
      <c r="BW367" s="187"/>
      <c r="BX367" s="187"/>
      <c r="BY367" s="227"/>
      <c r="BZ367" s="227"/>
      <c r="CA367" s="227"/>
      <c r="CB367" s="227"/>
      <c r="CC367" s="227"/>
      <c r="CD367" s="224"/>
      <c r="CE367" s="224"/>
      <c r="CF367" s="224"/>
      <c r="CG367" s="224"/>
      <c r="CH367" s="224"/>
      <c r="CJ367" s="252" t="str">
        <f t="shared" si="291"/>
        <v/>
      </c>
      <c r="CK367" s="253" t="str">
        <f>IF(CL367="","",IF(ISNUMBER(MATCH(CL367,$CL$6:CL366,0)),"",CJ367))</f>
        <v/>
      </c>
      <c r="CL367" s="181" t="str">
        <f t="shared" si="292"/>
        <v/>
      </c>
      <c r="CM367" s="175" t="str">
        <f t="shared" si="293"/>
        <v/>
      </c>
      <c r="CN367" s="175" t="str">
        <f t="shared" si="294"/>
        <v/>
      </c>
      <c r="CO367" s="175" t="str">
        <f t="shared" si="295"/>
        <v/>
      </c>
      <c r="CP367" s="59"/>
      <c r="CQ367" s="60"/>
      <c r="CR367" s="181" t="str">
        <f>IF(CS367="","",IF(ISNUMBER(MATCH(CS367,$CS$6:CS366,0)),"",CJ367))</f>
        <v/>
      </c>
      <c r="CS367" s="181" t="str">
        <f t="shared" si="271"/>
        <v/>
      </c>
      <c r="CT367" s="177" t="str">
        <f t="shared" si="296"/>
        <v/>
      </c>
      <c r="CU367" s="177" t="str">
        <f t="shared" si="297"/>
        <v/>
      </c>
      <c r="CV367" s="256" t="str">
        <f>IF(CW367="","",IF(ISNUMBER(MATCH(CW367,$CW$6:CW366,0)),"",CJ367))</f>
        <v/>
      </c>
      <c r="CW367" s="181" t="str">
        <f t="shared" si="272"/>
        <v/>
      </c>
      <c r="CX367" s="178" t="str">
        <f t="shared" si="298"/>
        <v/>
      </c>
      <c r="CY367" s="178" t="str">
        <f t="shared" si="299"/>
        <v/>
      </c>
      <c r="CZ367" s="184" t="str">
        <f t="shared" si="300"/>
        <v/>
      </c>
      <c r="DA367" s="68"/>
      <c r="DB367" s="69"/>
      <c r="DC367" s="181" t="str">
        <f>IF(DE367="","",IF(ISNUMBER(MATCH(DE367,$DE$6:DE366,0)),"",CJ367))</f>
        <v/>
      </c>
      <c r="DD367" s="181" t="str">
        <f t="shared" ref="DD367:DE386" si="317">IFERROR(INDEX($AA$7:$BX$1006,$CJ367,DD$6),"")</f>
        <v/>
      </c>
      <c r="DE367" s="181" t="str">
        <f t="shared" si="317"/>
        <v/>
      </c>
      <c r="DF367" s="177" t="str">
        <f t="shared" si="301"/>
        <v/>
      </c>
      <c r="DG367" s="185" t="str">
        <f t="shared" si="302"/>
        <v/>
      </c>
      <c r="DH367" s="77"/>
      <c r="DI367" s="69"/>
      <c r="DJ367" s="181" t="str">
        <f>IF(DL367="","",IF(ISNUMBER(MATCH(DL367,$DL$6:DL366,0)),"",CJ367))</f>
        <v/>
      </c>
      <c r="DK367" s="181" t="str">
        <f t="shared" ref="DK367:DL386" si="318">IFERROR(INDEX($AA$7:$BX$1006,$CJ367,DK$6),"")</f>
        <v/>
      </c>
      <c r="DL367" s="181" t="str">
        <f t="shared" si="318"/>
        <v/>
      </c>
      <c r="DM367" s="177" t="str">
        <f t="shared" si="303"/>
        <v/>
      </c>
      <c r="DN367" s="177" t="str">
        <f t="shared" si="304"/>
        <v/>
      </c>
      <c r="DO367" s="181" t="str">
        <f t="shared" si="275"/>
        <v/>
      </c>
      <c r="DP367" s="51"/>
      <c r="DQ367" s="51"/>
      <c r="DR367" s="51"/>
      <c r="EA367" s="227">
        <f t="shared" si="305"/>
        <v>0</v>
      </c>
      <c r="EB367" s="227">
        <f t="shared" si="276"/>
        <v>1</v>
      </c>
      <c r="EC367" s="227">
        <f t="shared" si="306"/>
        <v>1900</v>
      </c>
      <c r="EE367" s="227" t="str">
        <f t="shared" si="307"/>
        <v/>
      </c>
      <c r="EF367" s="227" t="str">
        <f t="shared" si="277"/>
        <v/>
      </c>
      <c r="EG367" s="227" t="str">
        <f t="shared" si="308"/>
        <v/>
      </c>
      <c r="EI367" s="227" t="str">
        <f t="shared" si="309"/>
        <v/>
      </c>
      <c r="EJ367" s="227" t="str">
        <f t="shared" si="278"/>
        <v/>
      </c>
      <c r="EK367" s="227" t="str">
        <f t="shared" si="310"/>
        <v/>
      </c>
      <c r="EM367" s="227" t="str">
        <f t="shared" si="311"/>
        <v/>
      </c>
      <c r="EN367" s="227" t="str">
        <f t="shared" si="279"/>
        <v/>
      </c>
      <c r="EO367" s="227" t="str">
        <f t="shared" si="312"/>
        <v/>
      </c>
      <c r="EQ367" s="227" t="str">
        <f t="shared" si="313"/>
        <v/>
      </c>
      <c r="ER367" s="227" t="str">
        <f t="shared" si="280"/>
        <v/>
      </c>
      <c r="ES367" s="227" t="str">
        <f t="shared" si="314"/>
        <v/>
      </c>
    </row>
    <row r="368" spans="7:149" x14ac:dyDescent="0.25">
      <c r="G368" s="52"/>
      <c r="H368" s="52"/>
      <c r="I368" s="224" t="str">
        <f t="shared" si="281"/>
        <v/>
      </c>
      <c r="J368" s="224" t="str">
        <f t="shared" si="282"/>
        <v/>
      </c>
      <c r="K368" s="52"/>
      <c r="L368" s="224" t="str">
        <f>IF(P368="","",IF(ISNUMBER(MATCH(P368,$P$6:P367,0)),"",Y368))</f>
        <v/>
      </c>
      <c r="M368" s="224" t="str">
        <f>IF(Q368="","",IF(ISNUMBER(MATCH(Q368,$Q$6:Q367,0)),"",Y368))</f>
        <v/>
      </c>
      <c r="N368" s="224" t="str">
        <f>IF(R368="","",IF(ISNUMBER(MATCH(R368,$R$6:R367,0)),"",Y368))</f>
        <v/>
      </c>
      <c r="O368" s="224" t="str">
        <f>IF(S368="","",IF(ISNUMBER(MATCH(S368,$S$6:S367,0)),"",Y368))</f>
        <v/>
      </c>
      <c r="P368" s="224" t="str">
        <f t="shared" si="283"/>
        <v/>
      </c>
      <c r="Q368" s="224" t="str">
        <f t="shared" si="284"/>
        <v/>
      </c>
      <c r="R368" s="224" t="str">
        <f t="shared" si="285"/>
        <v/>
      </c>
      <c r="S368" s="224" t="str">
        <f t="shared" si="286"/>
        <v/>
      </c>
      <c r="T368" s="175" t="str">
        <f t="shared" si="287"/>
        <v/>
      </c>
      <c r="U368" s="175" t="str">
        <f t="shared" si="288"/>
        <v/>
      </c>
      <c r="V368" s="175" t="str">
        <f t="shared" si="289"/>
        <v/>
      </c>
      <c r="W368" s="175" t="str">
        <f t="shared" si="290"/>
        <v/>
      </c>
      <c r="X368" s="52"/>
      <c r="Y368" s="248"/>
      <c r="Z368" s="186"/>
      <c r="AA368" s="187"/>
      <c r="AB368" s="187"/>
      <c r="AC368" s="187"/>
      <c r="AD368" s="187"/>
      <c r="AE368" s="187"/>
      <c r="AF368" s="187"/>
      <c r="AG368" s="187"/>
      <c r="AH368" s="187"/>
      <c r="AI368" s="187"/>
      <c r="AJ368" s="187"/>
      <c r="AK368" s="187"/>
      <c r="AL368" s="187"/>
      <c r="AM368" s="187"/>
      <c r="AN368" s="187"/>
      <c r="AO368" s="187"/>
      <c r="AP368" s="187"/>
      <c r="AQ368" s="187"/>
      <c r="AR368" s="187"/>
      <c r="AS368" s="187"/>
      <c r="AT368" s="187"/>
      <c r="AU368" s="187"/>
      <c r="AV368" s="187"/>
      <c r="AW368" s="187"/>
      <c r="AX368" s="187"/>
      <c r="AY368" s="187"/>
      <c r="AZ368" s="187"/>
      <c r="BA368" s="187"/>
      <c r="BB368" s="187"/>
      <c r="BC368" s="187"/>
      <c r="BD368" s="187"/>
      <c r="BE368" s="187"/>
      <c r="BF368" s="187"/>
      <c r="BG368" s="187"/>
      <c r="BH368" s="187"/>
      <c r="BI368" s="187"/>
      <c r="BJ368" s="187"/>
      <c r="BK368" s="187"/>
      <c r="BL368" s="187"/>
      <c r="BM368" s="187"/>
      <c r="BN368" s="187"/>
      <c r="BO368" s="187"/>
      <c r="BP368" s="187"/>
      <c r="BQ368" s="187"/>
      <c r="BR368" s="187"/>
      <c r="BS368" s="187"/>
      <c r="BT368" s="187"/>
      <c r="BU368" s="187"/>
      <c r="BV368" s="187"/>
      <c r="BW368" s="187"/>
      <c r="BX368" s="187"/>
      <c r="BY368" s="227"/>
      <c r="BZ368" s="227"/>
      <c r="CA368" s="227"/>
      <c r="CB368" s="227"/>
      <c r="CC368" s="227"/>
      <c r="CD368" s="224"/>
      <c r="CE368" s="224"/>
      <c r="CF368" s="224"/>
      <c r="CG368" s="224"/>
      <c r="CH368" s="224"/>
      <c r="CJ368" s="252" t="str">
        <f t="shared" si="291"/>
        <v/>
      </c>
      <c r="CK368" s="253" t="str">
        <f>IF(CL368="","",IF(ISNUMBER(MATCH(CL368,$CL$6:CL367,0)),"",CJ368))</f>
        <v/>
      </c>
      <c r="CL368" s="181" t="str">
        <f t="shared" si="292"/>
        <v/>
      </c>
      <c r="CM368" s="175" t="str">
        <f t="shared" si="293"/>
        <v/>
      </c>
      <c r="CN368" s="175" t="str">
        <f t="shared" si="294"/>
        <v/>
      </c>
      <c r="CO368" s="175" t="str">
        <f t="shared" si="295"/>
        <v/>
      </c>
      <c r="CP368" s="59"/>
      <c r="CQ368" s="60"/>
      <c r="CR368" s="181" t="str">
        <f>IF(CS368="","",IF(ISNUMBER(MATCH(CS368,$CS$6:CS367,0)),"",CJ368))</f>
        <v/>
      </c>
      <c r="CS368" s="181" t="str">
        <f t="shared" si="271"/>
        <v/>
      </c>
      <c r="CT368" s="177" t="str">
        <f t="shared" si="296"/>
        <v/>
      </c>
      <c r="CU368" s="177" t="str">
        <f t="shared" si="297"/>
        <v/>
      </c>
      <c r="CV368" s="256" t="str">
        <f>IF(CW368="","",IF(ISNUMBER(MATCH(CW368,$CW$6:CW367,0)),"",CJ368))</f>
        <v/>
      </c>
      <c r="CW368" s="181" t="str">
        <f t="shared" si="272"/>
        <v/>
      </c>
      <c r="CX368" s="178" t="str">
        <f t="shared" si="298"/>
        <v/>
      </c>
      <c r="CY368" s="178" t="str">
        <f t="shared" si="299"/>
        <v/>
      </c>
      <c r="CZ368" s="184" t="str">
        <f t="shared" si="300"/>
        <v/>
      </c>
      <c r="DA368" s="68"/>
      <c r="DB368" s="69"/>
      <c r="DC368" s="181" t="str">
        <f>IF(DE368="","",IF(ISNUMBER(MATCH(DE368,$DE$6:DE367,0)),"",CJ368))</f>
        <v/>
      </c>
      <c r="DD368" s="181" t="str">
        <f t="shared" si="317"/>
        <v/>
      </c>
      <c r="DE368" s="181" t="str">
        <f t="shared" si="317"/>
        <v/>
      </c>
      <c r="DF368" s="177" t="str">
        <f t="shared" si="301"/>
        <v/>
      </c>
      <c r="DG368" s="185" t="str">
        <f t="shared" si="302"/>
        <v/>
      </c>
      <c r="DH368" s="77"/>
      <c r="DI368" s="69"/>
      <c r="DJ368" s="181" t="str">
        <f>IF(DL368="","",IF(ISNUMBER(MATCH(DL368,$DL$6:DL367,0)),"",CJ368))</f>
        <v/>
      </c>
      <c r="DK368" s="181" t="str">
        <f t="shared" si="318"/>
        <v/>
      </c>
      <c r="DL368" s="181" t="str">
        <f t="shared" si="318"/>
        <v/>
      </c>
      <c r="DM368" s="177" t="str">
        <f t="shared" si="303"/>
        <v/>
      </c>
      <c r="DN368" s="177" t="str">
        <f t="shared" si="304"/>
        <v/>
      </c>
      <c r="DO368" s="181" t="str">
        <f t="shared" si="275"/>
        <v/>
      </c>
      <c r="DP368" s="51"/>
      <c r="DQ368" s="51"/>
      <c r="DR368" s="51"/>
      <c r="EA368" s="227">
        <f t="shared" si="305"/>
        <v>0</v>
      </c>
      <c r="EB368" s="227">
        <f t="shared" si="276"/>
        <v>1</v>
      </c>
      <c r="EC368" s="227">
        <f t="shared" si="306"/>
        <v>1900</v>
      </c>
      <c r="EE368" s="227" t="str">
        <f t="shared" si="307"/>
        <v/>
      </c>
      <c r="EF368" s="227" t="str">
        <f t="shared" si="277"/>
        <v/>
      </c>
      <c r="EG368" s="227" t="str">
        <f t="shared" si="308"/>
        <v/>
      </c>
      <c r="EI368" s="227" t="str">
        <f t="shared" si="309"/>
        <v/>
      </c>
      <c r="EJ368" s="227" t="str">
        <f t="shared" si="278"/>
        <v/>
      </c>
      <c r="EK368" s="227" t="str">
        <f t="shared" si="310"/>
        <v/>
      </c>
      <c r="EM368" s="227" t="str">
        <f t="shared" si="311"/>
        <v/>
      </c>
      <c r="EN368" s="227" t="str">
        <f t="shared" si="279"/>
        <v/>
      </c>
      <c r="EO368" s="227" t="str">
        <f t="shared" si="312"/>
        <v/>
      </c>
      <c r="EQ368" s="227" t="str">
        <f t="shared" si="313"/>
        <v/>
      </c>
      <c r="ER368" s="227" t="str">
        <f t="shared" si="280"/>
        <v/>
      </c>
      <c r="ES368" s="227" t="str">
        <f t="shared" si="314"/>
        <v/>
      </c>
    </row>
    <row r="369" spans="7:149" x14ac:dyDescent="0.25">
      <c r="G369" s="52"/>
      <c r="H369" s="52"/>
      <c r="I369" s="224" t="str">
        <f t="shared" si="281"/>
        <v/>
      </c>
      <c r="J369" s="224" t="str">
        <f t="shared" si="282"/>
        <v/>
      </c>
      <c r="K369" s="52"/>
      <c r="L369" s="224" t="str">
        <f>IF(P369="","",IF(ISNUMBER(MATCH(P369,$P$6:P368,0)),"",Y369))</f>
        <v/>
      </c>
      <c r="M369" s="224" t="str">
        <f>IF(Q369="","",IF(ISNUMBER(MATCH(Q369,$Q$6:Q368,0)),"",Y369))</f>
        <v/>
      </c>
      <c r="N369" s="224" t="str">
        <f>IF(R369="","",IF(ISNUMBER(MATCH(R369,$R$6:R368,0)),"",Y369))</f>
        <v/>
      </c>
      <c r="O369" s="224" t="str">
        <f>IF(S369="","",IF(ISNUMBER(MATCH(S369,$S$6:S368,0)),"",Y369))</f>
        <v/>
      </c>
      <c r="P369" s="224" t="str">
        <f t="shared" si="283"/>
        <v/>
      </c>
      <c r="Q369" s="224" t="str">
        <f t="shared" si="284"/>
        <v/>
      </c>
      <c r="R369" s="224" t="str">
        <f t="shared" si="285"/>
        <v/>
      </c>
      <c r="S369" s="224" t="str">
        <f t="shared" si="286"/>
        <v/>
      </c>
      <c r="T369" s="175" t="str">
        <f t="shared" si="287"/>
        <v/>
      </c>
      <c r="U369" s="175" t="str">
        <f t="shared" si="288"/>
        <v/>
      </c>
      <c r="V369" s="175" t="str">
        <f t="shared" si="289"/>
        <v/>
      </c>
      <c r="W369" s="175" t="str">
        <f t="shared" si="290"/>
        <v/>
      </c>
      <c r="X369" s="52"/>
      <c r="Y369" s="248"/>
      <c r="Z369" s="186"/>
      <c r="AA369" s="187"/>
      <c r="AB369" s="187"/>
      <c r="AC369" s="187"/>
      <c r="AD369" s="187"/>
      <c r="AE369" s="187"/>
      <c r="AF369" s="187"/>
      <c r="AG369" s="187"/>
      <c r="AH369" s="187"/>
      <c r="AI369" s="187"/>
      <c r="AJ369" s="187"/>
      <c r="AK369" s="187"/>
      <c r="AL369" s="187"/>
      <c r="AM369" s="187"/>
      <c r="AN369" s="187"/>
      <c r="AO369" s="187"/>
      <c r="AP369" s="187"/>
      <c r="AQ369" s="187"/>
      <c r="AR369" s="187"/>
      <c r="AS369" s="187"/>
      <c r="AT369" s="187"/>
      <c r="AU369" s="187"/>
      <c r="AV369" s="187"/>
      <c r="AW369" s="187"/>
      <c r="AX369" s="187"/>
      <c r="AY369" s="187"/>
      <c r="AZ369" s="187"/>
      <c r="BA369" s="187"/>
      <c r="BB369" s="187"/>
      <c r="BC369" s="187"/>
      <c r="BD369" s="187"/>
      <c r="BE369" s="187"/>
      <c r="BF369" s="187"/>
      <c r="BG369" s="187"/>
      <c r="BH369" s="187"/>
      <c r="BI369" s="187"/>
      <c r="BJ369" s="187"/>
      <c r="BK369" s="187"/>
      <c r="BL369" s="187"/>
      <c r="BM369" s="187"/>
      <c r="BN369" s="187"/>
      <c r="BO369" s="187"/>
      <c r="BP369" s="187"/>
      <c r="BQ369" s="187"/>
      <c r="BR369" s="187"/>
      <c r="BS369" s="187"/>
      <c r="BT369" s="187"/>
      <c r="BU369" s="187"/>
      <c r="BV369" s="187"/>
      <c r="BW369" s="187"/>
      <c r="BX369" s="187"/>
      <c r="BY369" s="227"/>
      <c r="BZ369" s="227"/>
      <c r="CA369" s="227"/>
      <c r="CB369" s="227"/>
      <c r="CC369" s="227"/>
      <c r="CD369" s="224"/>
      <c r="CE369" s="224"/>
      <c r="CF369" s="224"/>
      <c r="CG369" s="224"/>
      <c r="CH369" s="224"/>
      <c r="CJ369" s="252" t="str">
        <f t="shared" si="291"/>
        <v/>
      </c>
      <c r="CK369" s="253" t="str">
        <f>IF(CL369="","",IF(ISNUMBER(MATCH(CL369,$CL$6:CL368,0)),"",CJ369))</f>
        <v/>
      </c>
      <c r="CL369" s="181" t="str">
        <f t="shared" si="292"/>
        <v/>
      </c>
      <c r="CM369" s="175" t="str">
        <f t="shared" si="293"/>
        <v/>
      </c>
      <c r="CN369" s="175" t="str">
        <f t="shared" si="294"/>
        <v/>
      </c>
      <c r="CO369" s="175" t="str">
        <f t="shared" si="295"/>
        <v/>
      </c>
      <c r="CP369" s="59"/>
      <c r="CQ369" s="60"/>
      <c r="CR369" s="181" t="str">
        <f>IF(CS369="","",IF(ISNUMBER(MATCH(CS369,$CS$6:CS368,0)),"",CJ369))</f>
        <v/>
      </c>
      <c r="CS369" s="181" t="str">
        <f t="shared" si="271"/>
        <v/>
      </c>
      <c r="CT369" s="177" t="str">
        <f t="shared" si="296"/>
        <v/>
      </c>
      <c r="CU369" s="177" t="str">
        <f t="shared" si="297"/>
        <v/>
      </c>
      <c r="CV369" s="256" t="str">
        <f>IF(CW369="","",IF(ISNUMBER(MATCH(CW369,$CW$6:CW368,0)),"",CJ369))</f>
        <v/>
      </c>
      <c r="CW369" s="181" t="str">
        <f t="shared" si="272"/>
        <v/>
      </c>
      <c r="CX369" s="178" t="str">
        <f t="shared" si="298"/>
        <v/>
      </c>
      <c r="CY369" s="178" t="str">
        <f t="shared" si="299"/>
        <v/>
      </c>
      <c r="CZ369" s="184" t="str">
        <f t="shared" si="300"/>
        <v/>
      </c>
      <c r="DA369" s="68"/>
      <c r="DB369" s="69"/>
      <c r="DC369" s="181" t="str">
        <f>IF(DE369="","",IF(ISNUMBER(MATCH(DE369,$DE$6:DE368,0)),"",CJ369))</f>
        <v/>
      </c>
      <c r="DD369" s="181" t="str">
        <f t="shared" si="317"/>
        <v/>
      </c>
      <c r="DE369" s="181" t="str">
        <f t="shared" si="317"/>
        <v/>
      </c>
      <c r="DF369" s="177" t="str">
        <f t="shared" si="301"/>
        <v/>
      </c>
      <c r="DG369" s="185" t="str">
        <f t="shared" si="302"/>
        <v/>
      </c>
      <c r="DH369" s="77"/>
      <c r="DI369" s="69"/>
      <c r="DJ369" s="181" t="str">
        <f>IF(DL369="","",IF(ISNUMBER(MATCH(DL369,$DL$6:DL368,0)),"",CJ369))</f>
        <v/>
      </c>
      <c r="DK369" s="181" t="str">
        <f t="shared" si="318"/>
        <v/>
      </c>
      <c r="DL369" s="181" t="str">
        <f t="shared" si="318"/>
        <v/>
      </c>
      <c r="DM369" s="177" t="str">
        <f t="shared" si="303"/>
        <v/>
      </c>
      <c r="DN369" s="177" t="str">
        <f t="shared" si="304"/>
        <v/>
      </c>
      <c r="DO369" s="181" t="str">
        <f t="shared" si="275"/>
        <v/>
      </c>
      <c r="DP369" s="51"/>
      <c r="DQ369" s="51"/>
      <c r="DR369" s="51"/>
      <c r="EA369" s="227">
        <f t="shared" si="305"/>
        <v>0</v>
      </c>
      <c r="EB369" s="227">
        <f t="shared" si="276"/>
        <v>1</v>
      </c>
      <c r="EC369" s="227">
        <f t="shared" si="306"/>
        <v>1900</v>
      </c>
      <c r="EE369" s="227" t="str">
        <f t="shared" si="307"/>
        <v/>
      </c>
      <c r="EF369" s="227" t="str">
        <f t="shared" si="277"/>
        <v/>
      </c>
      <c r="EG369" s="227" t="str">
        <f t="shared" si="308"/>
        <v/>
      </c>
      <c r="EI369" s="227" t="str">
        <f t="shared" si="309"/>
        <v/>
      </c>
      <c r="EJ369" s="227" t="str">
        <f t="shared" si="278"/>
        <v/>
      </c>
      <c r="EK369" s="227" t="str">
        <f t="shared" si="310"/>
        <v/>
      </c>
      <c r="EM369" s="227" t="str">
        <f t="shared" si="311"/>
        <v/>
      </c>
      <c r="EN369" s="227" t="str">
        <f t="shared" si="279"/>
        <v/>
      </c>
      <c r="EO369" s="227" t="str">
        <f t="shared" si="312"/>
        <v/>
      </c>
      <c r="EQ369" s="227" t="str">
        <f t="shared" si="313"/>
        <v/>
      </c>
      <c r="ER369" s="227" t="str">
        <f t="shared" si="280"/>
        <v/>
      </c>
      <c r="ES369" s="227" t="str">
        <f t="shared" si="314"/>
        <v/>
      </c>
    </row>
    <row r="370" spans="7:149" x14ac:dyDescent="0.25">
      <c r="G370" s="52"/>
      <c r="H370" s="52"/>
      <c r="I370" s="224" t="str">
        <f t="shared" si="281"/>
        <v/>
      </c>
      <c r="J370" s="224" t="str">
        <f t="shared" si="282"/>
        <v/>
      </c>
      <c r="K370" s="52"/>
      <c r="L370" s="224" t="str">
        <f>IF(P370="","",IF(ISNUMBER(MATCH(P370,$P$6:P369,0)),"",Y370))</f>
        <v/>
      </c>
      <c r="M370" s="224" t="str">
        <f>IF(Q370="","",IF(ISNUMBER(MATCH(Q370,$Q$6:Q369,0)),"",Y370))</f>
        <v/>
      </c>
      <c r="N370" s="224" t="str">
        <f>IF(R370="","",IF(ISNUMBER(MATCH(R370,$R$6:R369,0)),"",Y370))</f>
        <v/>
      </c>
      <c r="O370" s="224" t="str">
        <f>IF(S370="","",IF(ISNUMBER(MATCH(S370,$S$6:S369,0)),"",Y370))</f>
        <v/>
      </c>
      <c r="P370" s="224" t="str">
        <f t="shared" si="283"/>
        <v/>
      </c>
      <c r="Q370" s="224" t="str">
        <f t="shared" si="284"/>
        <v/>
      </c>
      <c r="R370" s="224" t="str">
        <f t="shared" si="285"/>
        <v/>
      </c>
      <c r="S370" s="224" t="str">
        <f t="shared" si="286"/>
        <v/>
      </c>
      <c r="T370" s="175" t="str">
        <f t="shared" si="287"/>
        <v/>
      </c>
      <c r="U370" s="175" t="str">
        <f t="shared" si="288"/>
        <v/>
      </c>
      <c r="V370" s="175" t="str">
        <f t="shared" si="289"/>
        <v/>
      </c>
      <c r="W370" s="175" t="str">
        <f t="shared" si="290"/>
        <v/>
      </c>
      <c r="X370" s="52"/>
      <c r="Y370" s="248"/>
      <c r="Z370" s="186"/>
      <c r="AA370" s="187"/>
      <c r="AB370" s="187"/>
      <c r="AC370" s="187"/>
      <c r="AD370" s="187"/>
      <c r="AE370" s="187"/>
      <c r="AF370" s="187"/>
      <c r="AG370" s="187"/>
      <c r="AH370" s="187"/>
      <c r="AI370" s="187"/>
      <c r="AJ370" s="187"/>
      <c r="AK370" s="187"/>
      <c r="AL370" s="187"/>
      <c r="AM370" s="187"/>
      <c r="AN370" s="187"/>
      <c r="AO370" s="187"/>
      <c r="AP370" s="187"/>
      <c r="AQ370" s="187"/>
      <c r="AR370" s="187"/>
      <c r="AS370" s="187"/>
      <c r="AT370" s="187"/>
      <c r="AU370" s="187"/>
      <c r="AV370" s="187"/>
      <c r="AW370" s="187"/>
      <c r="AX370" s="187"/>
      <c r="AY370" s="187"/>
      <c r="AZ370" s="187"/>
      <c r="BA370" s="187"/>
      <c r="BB370" s="187"/>
      <c r="BC370" s="187"/>
      <c r="BD370" s="187"/>
      <c r="BE370" s="187"/>
      <c r="BF370" s="187"/>
      <c r="BG370" s="187"/>
      <c r="BH370" s="187"/>
      <c r="BI370" s="187"/>
      <c r="BJ370" s="187"/>
      <c r="BK370" s="187"/>
      <c r="BL370" s="187"/>
      <c r="BM370" s="187"/>
      <c r="BN370" s="187"/>
      <c r="BO370" s="187"/>
      <c r="BP370" s="187"/>
      <c r="BQ370" s="187"/>
      <c r="BR370" s="187"/>
      <c r="BS370" s="187"/>
      <c r="BT370" s="187"/>
      <c r="BU370" s="187"/>
      <c r="BV370" s="187"/>
      <c r="BW370" s="187"/>
      <c r="BX370" s="187"/>
      <c r="BY370" s="227"/>
      <c r="BZ370" s="227"/>
      <c r="CA370" s="227"/>
      <c r="CB370" s="227"/>
      <c r="CC370" s="227"/>
      <c r="CD370" s="224"/>
      <c r="CE370" s="224"/>
      <c r="CF370" s="224"/>
      <c r="CG370" s="224"/>
      <c r="CH370" s="224"/>
      <c r="CJ370" s="252" t="str">
        <f t="shared" si="291"/>
        <v/>
      </c>
      <c r="CK370" s="253" t="str">
        <f>IF(CL370="","",IF(ISNUMBER(MATCH(CL370,$CL$6:CL369,0)),"",CJ370))</f>
        <v/>
      </c>
      <c r="CL370" s="181" t="str">
        <f t="shared" si="292"/>
        <v/>
      </c>
      <c r="CM370" s="175" t="str">
        <f t="shared" si="293"/>
        <v/>
      </c>
      <c r="CN370" s="175" t="str">
        <f t="shared" si="294"/>
        <v/>
      </c>
      <c r="CO370" s="175" t="str">
        <f t="shared" si="295"/>
        <v/>
      </c>
      <c r="CP370" s="59"/>
      <c r="CQ370" s="60"/>
      <c r="CR370" s="181" t="str">
        <f>IF(CS370="","",IF(ISNUMBER(MATCH(CS370,$CS$6:CS369,0)),"",CJ370))</f>
        <v/>
      </c>
      <c r="CS370" s="181" t="str">
        <f t="shared" si="271"/>
        <v/>
      </c>
      <c r="CT370" s="177" t="str">
        <f t="shared" si="296"/>
        <v/>
      </c>
      <c r="CU370" s="177" t="str">
        <f t="shared" si="297"/>
        <v/>
      </c>
      <c r="CV370" s="256" t="str">
        <f>IF(CW370="","",IF(ISNUMBER(MATCH(CW370,$CW$6:CW369,0)),"",CJ370))</f>
        <v/>
      </c>
      <c r="CW370" s="181" t="str">
        <f t="shared" si="272"/>
        <v/>
      </c>
      <c r="CX370" s="178" t="str">
        <f t="shared" si="298"/>
        <v/>
      </c>
      <c r="CY370" s="178" t="str">
        <f t="shared" si="299"/>
        <v/>
      </c>
      <c r="CZ370" s="184" t="str">
        <f t="shared" si="300"/>
        <v/>
      </c>
      <c r="DA370" s="68"/>
      <c r="DB370" s="69"/>
      <c r="DC370" s="181" t="str">
        <f>IF(DE370="","",IF(ISNUMBER(MATCH(DE370,$DE$6:DE369,0)),"",CJ370))</f>
        <v/>
      </c>
      <c r="DD370" s="181" t="str">
        <f t="shared" si="317"/>
        <v/>
      </c>
      <c r="DE370" s="181" t="str">
        <f t="shared" si="317"/>
        <v/>
      </c>
      <c r="DF370" s="177" t="str">
        <f t="shared" si="301"/>
        <v/>
      </c>
      <c r="DG370" s="185" t="str">
        <f t="shared" si="302"/>
        <v/>
      </c>
      <c r="DH370" s="77"/>
      <c r="DI370" s="69"/>
      <c r="DJ370" s="181" t="str">
        <f>IF(DL370="","",IF(ISNUMBER(MATCH(DL370,$DL$6:DL369,0)),"",CJ370))</f>
        <v/>
      </c>
      <c r="DK370" s="181" t="str">
        <f t="shared" si="318"/>
        <v/>
      </c>
      <c r="DL370" s="181" t="str">
        <f t="shared" si="318"/>
        <v/>
      </c>
      <c r="DM370" s="177" t="str">
        <f t="shared" si="303"/>
        <v/>
      </c>
      <c r="DN370" s="177" t="str">
        <f t="shared" si="304"/>
        <v/>
      </c>
      <c r="DO370" s="181" t="str">
        <f t="shared" si="275"/>
        <v/>
      </c>
      <c r="DP370" s="51"/>
      <c r="DQ370" s="51"/>
      <c r="DR370" s="51"/>
      <c r="EA370" s="227">
        <f t="shared" si="305"/>
        <v>0</v>
      </c>
      <c r="EB370" s="227">
        <f t="shared" si="276"/>
        <v>1</v>
      </c>
      <c r="EC370" s="227">
        <f t="shared" si="306"/>
        <v>1900</v>
      </c>
      <c r="EE370" s="227" t="str">
        <f t="shared" si="307"/>
        <v/>
      </c>
      <c r="EF370" s="227" t="str">
        <f t="shared" si="277"/>
        <v/>
      </c>
      <c r="EG370" s="227" t="str">
        <f t="shared" si="308"/>
        <v/>
      </c>
      <c r="EI370" s="227" t="str">
        <f t="shared" si="309"/>
        <v/>
      </c>
      <c r="EJ370" s="227" t="str">
        <f t="shared" si="278"/>
        <v/>
      </c>
      <c r="EK370" s="227" t="str">
        <f t="shared" si="310"/>
        <v/>
      </c>
      <c r="EM370" s="227" t="str">
        <f t="shared" si="311"/>
        <v/>
      </c>
      <c r="EN370" s="227" t="str">
        <f t="shared" si="279"/>
        <v/>
      </c>
      <c r="EO370" s="227" t="str">
        <f t="shared" si="312"/>
        <v/>
      </c>
      <c r="EQ370" s="227" t="str">
        <f t="shared" si="313"/>
        <v/>
      </c>
      <c r="ER370" s="227" t="str">
        <f t="shared" si="280"/>
        <v/>
      </c>
      <c r="ES370" s="227" t="str">
        <f t="shared" si="314"/>
        <v/>
      </c>
    </row>
    <row r="371" spans="7:149" x14ac:dyDescent="0.25">
      <c r="G371" s="52"/>
      <c r="H371" s="52"/>
      <c r="I371" s="224" t="str">
        <f t="shared" si="281"/>
        <v/>
      </c>
      <c r="J371" s="224" t="str">
        <f t="shared" si="282"/>
        <v/>
      </c>
      <c r="K371" s="52"/>
      <c r="L371" s="224" t="str">
        <f>IF(P371="","",IF(ISNUMBER(MATCH(P371,$P$6:P370,0)),"",Y371))</f>
        <v/>
      </c>
      <c r="M371" s="224" t="str">
        <f>IF(Q371="","",IF(ISNUMBER(MATCH(Q371,$Q$6:Q370,0)),"",Y371))</f>
        <v/>
      </c>
      <c r="N371" s="224" t="str">
        <f>IF(R371="","",IF(ISNUMBER(MATCH(R371,$R$6:R370,0)),"",Y371))</f>
        <v/>
      </c>
      <c r="O371" s="224" t="str">
        <f>IF(S371="","",IF(ISNUMBER(MATCH(S371,$S$6:S370,0)),"",Y371))</f>
        <v/>
      </c>
      <c r="P371" s="224" t="str">
        <f t="shared" si="283"/>
        <v/>
      </c>
      <c r="Q371" s="224" t="str">
        <f t="shared" si="284"/>
        <v/>
      </c>
      <c r="R371" s="224" t="str">
        <f t="shared" si="285"/>
        <v/>
      </c>
      <c r="S371" s="224" t="str">
        <f t="shared" si="286"/>
        <v/>
      </c>
      <c r="T371" s="175" t="str">
        <f t="shared" si="287"/>
        <v/>
      </c>
      <c r="U371" s="175" t="str">
        <f t="shared" si="288"/>
        <v/>
      </c>
      <c r="V371" s="175" t="str">
        <f t="shared" si="289"/>
        <v/>
      </c>
      <c r="W371" s="175" t="str">
        <f t="shared" si="290"/>
        <v/>
      </c>
      <c r="X371" s="52"/>
      <c r="Y371" s="248"/>
      <c r="Z371" s="186"/>
      <c r="AA371" s="187"/>
      <c r="AB371" s="187"/>
      <c r="AC371" s="187"/>
      <c r="AD371" s="187"/>
      <c r="AE371" s="187"/>
      <c r="AF371" s="187"/>
      <c r="AG371" s="187"/>
      <c r="AH371" s="187"/>
      <c r="AI371" s="187"/>
      <c r="AJ371" s="187"/>
      <c r="AK371" s="187"/>
      <c r="AL371" s="187"/>
      <c r="AM371" s="187"/>
      <c r="AN371" s="187"/>
      <c r="AO371" s="187"/>
      <c r="AP371" s="187"/>
      <c r="AQ371" s="187"/>
      <c r="AR371" s="187"/>
      <c r="AS371" s="187"/>
      <c r="AT371" s="187"/>
      <c r="AU371" s="187"/>
      <c r="AV371" s="187"/>
      <c r="AW371" s="187"/>
      <c r="AX371" s="187"/>
      <c r="AY371" s="187"/>
      <c r="AZ371" s="187"/>
      <c r="BA371" s="187"/>
      <c r="BB371" s="187"/>
      <c r="BC371" s="187"/>
      <c r="BD371" s="187"/>
      <c r="BE371" s="187"/>
      <c r="BF371" s="187"/>
      <c r="BG371" s="187"/>
      <c r="BH371" s="187"/>
      <c r="BI371" s="187"/>
      <c r="BJ371" s="187"/>
      <c r="BK371" s="187"/>
      <c r="BL371" s="187"/>
      <c r="BM371" s="187"/>
      <c r="BN371" s="187"/>
      <c r="BO371" s="187"/>
      <c r="BP371" s="187"/>
      <c r="BQ371" s="187"/>
      <c r="BR371" s="187"/>
      <c r="BS371" s="187"/>
      <c r="BT371" s="187"/>
      <c r="BU371" s="187"/>
      <c r="BV371" s="187"/>
      <c r="BW371" s="187"/>
      <c r="BX371" s="187"/>
      <c r="BY371" s="227"/>
      <c r="BZ371" s="227"/>
      <c r="CA371" s="227"/>
      <c r="CB371" s="227"/>
      <c r="CC371" s="227"/>
      <c r="CD371" s="224"/>
      <c r="CE371" s="224"/>
      <c r="CF371" s="224"/>
      <c r="CG371" s="224"/>
      <c r="CH371" s="224"/>
      <c r="CJ371" s="252" t="str">
        <f t="shared" si="291"/>
        <v/>
      </c>
      <c r="CK371" s="253" t="str">
        <f>IF(CL371="","",IF(ISNUMBER(MATCH(CL371,$CL$6:CL370,0)),"",CJ371))</f>
        <v/>
      </c>
      <c r="CL371" s="181" t="str">
        <f t="shared" si="292"/>
        <v/>
      </c>
      <c r="CM371" s="175" t="str">
        <f t="shared" si="293"/>
        <v/>
      </c>
      <c r="CN371" s="175" t="str">
        <f t="shared" si="294"/>
        <v/>
      </c>
      <c r="CO371" s="175" t="str">
        <f t="shared" si="295"/>
        <v/>
      </c>
      <c r="CP371" s="59"/>
      <c r="CQ371" s="60"/>
      <c r="CR371" s="181" t="str">
        <f>IF(CS371="","",IF(ISNUMBER(MATCH(CS371,$CS$6:CS370,0)),"",CJ371))</f>
        <v/>
      </c>
      <c r="CS371" s="181" t="str">
        <f t="shared" si="271"/>
        <v/>
      </c>
      <c r="CT371" s="177" t="str">
        <f t="shared" si="296"/>
        <v/>
      </c>
      <c r="CU371" s="177" t="str">
        <f t="shared" si="297"/>
        <v/>
      </c>
      <c r="CV371" s="256" t="str">
        <f>IF(CW371="","",IF(ISNUMBER(MATCH(CW371,$CW$6:CW370,0)),"",CJ371))</f>
        <v/>
      </c>
      <c r="CW371" s="181" t="str">
        <f t="shared" si="272"/>
        <v/>
      </c>
      <c r="CX371" s="178" t="str">
        <f t="shared" si="298"/>
        <v/>
      </c>
      <c r="CY371" s="178" t="str">
        <f t="shared" si="299"/>
        <v/>
      </c>
      <c r="CZ371" s="184" t="str">
        <f t="shared" si="300"/>
        <v/>
      </c>
      <c r="DA371" s="68"/>
      <c r="DB371" s="69"/>
      <c r="DC371" s="181" t="str">
        <f>IF(DE371="","",IF(ISNUMBER(MATCH(DE371,$DE$6:DE370,0)),"",CJ371))</f>
        <v/>
      </c>
      <c r="DD371" s="181" t="str">
        <f t="shared" si="317"/>
        <v/>
      </c>
      <c r="DE371" s="181" t="str">
        <f t="shared" si="317"/>
        <v/>
      </c>
      <c r="DF371" s="177" t="str">
        <f t="shared" si="301"/>
        <v/>
      </c>
      <c r="DG371" s="185" t="str">
        <f t="shared" si="302"/>
        <v/>
      </c>
      <c r="DH371" s="77"/>
      <c r="DI371" s="69"/>
      <c r="DJ371" s="181" t="str">
        <f>IF(DL371="","",IF(ISNUMBER(MATCH(DL371,$DL$6:DL370,0)),"",CJ371))</f>
        <v/>
      </c>
      <c r="DK371" s="181" t="str">
        <f t="shared" si="318"/>
        <v/>
      </c>
      <c r="DL371" s="181" t="str">
        <f t="shared" si="318"/>
        <v/>
      </c>
      <c r="DM371" s="177" t="str">
        <f t="shared" si="303"/>
        <v/>
      </c>
      <c r="DN371" s="177" t="str">
        <f t="shared" si="304"/>
        <v/>
      </c>
      <c r="DO371" s="181" t="str">
        <f t="shared" si="275"/>
        <v/>
      </c>
      <c r="DP371" s="51"/>
      <c r="DQ371" s="51"/>
      <c r="DR371" s="51"/>
      <c r="EA371" s="227">
        <f t="shared" si="305"/>
        <v>0</v>
      </c>
      <c r="EB371" s="227">
        <f t="shared" si="276"/>
        <v>1</v>
      </c>
      <c r="EC371" s="227">
        <f t="shared" si="306"/>
        <v>1900</v>
      </c>
      <c r="EE371" s="227" t="str">
        <f t="shared" si="307"/>
        <v/>
      </c>
      <c r="EF371" s="227" t="str">
        <f t="shared" si="277"/>
        <v/>
      </c>
      <c r="EG371" s="227" t="str">
        <f t="shared" si="308"/>
        <v/>
      </c>
      <c r="EI371" s="227" t="str">
        <f t="shared" si="309"/>
        <v/>
      </c>
      <c r="EJ371" s="227" t="str">
        <f t="shared" si="278"/>
        <v/>
      </c>
      <c r="EK371" s="227" t="str">
        <f t="shared" si="310"/>
        <v/>
      </c>
      <c r="EM371" s="227" t="str">
        <f t="shared" si="311"/>
        <v/>
      </c>
      <c r="EN371" s="227" t="str">
        <f t="shared" si="279"/>
        <v/>
      </c>
      <c r="EO371" s="227" t="str">
        <f t="shared" si="312"/>
        <v/>
      </c>
      <c r="EQ371" s="227" t="str">
        <f t="shared" si="313"/>
        <v/>
      </c>
      <c r="ER371" s="227" t="str">
        <f t="shared" si="280"/>
        <v/>
      </c>
      <c r="ES371" s="227" t="str">
        <f t="shared" si="314"/>
        <v/>
      </c>
    </row>
    <row r="372" spans="7:149" x14ac:dyDescent="0.25">
      <c r="G372" s="52"/>
      <c r="H372" s="52"/>
      <c r="I372" s="224" t="str">
        <f t="shared" si="281"/>
        <v/>
      </c>
      <c r="J372" s="224" t="str">
        <f t="shared" si="282"/>
        <v/>
      </c>
      <c r="K372" s="52"/>
      <c r="L372" s="224" t="str">
        <f>IF(P372="","",IF(ISNUMBER(MATCH(P372,$P$6:P371,0)),"",Y372))</f>
        <v/>
      </c>
      <c r="M372" s="224" t="str">
        <f>IF(Q372="","",IF(ISNUMBER(MATCH(Q372,$Q$6:Q371,0)),"",Y372))</f>
        <v/>
      </c>
      <c r="N372" s="224" t="str">
        <f>IF(R372="","",IF(ISNUMBER(MATCH(R372,$R$6:R371,0)),"",Y372))</f>
        <v/>
      </c>
      <c r="O372" s="224" t="str">
        <f>IF(S372="","",IF(ISNUMBER(MATCH(S372,$S$6:S371,0)),"",Y372))</f>
        <v/>
      </c>
      <c r="P372" s="224" t="str">
        <f t="shared" si="283"/>
        <v/>
      </c>
      <c r="Q372" s="224" t="str">
        <f t="shared" si="284"/>
        <v/>
      </c>
      <c r="R372" s="224" t="str">
        <f t="shared" si="285"/>
        <v/>
      </c>
      <c r="S372" s="224" t="str">
        <f t="shared" si="286"/>
        <v/>
      </c>
      <c r="T372" s="175" t="str">
        <f t="shared" si="287"/>
        <v/>
      </c>
      <c r="U372" s="175" t="str">
        <f t="shared" si="288"/>
        <v/>
      </c>
      <c r="V372" s="175" t="str">
        <f t="shared" si="289"/>
        <v/>
      </c>
      <c r="W372" s="175" t="str">
        <f t="shared" si="290"/>
        <v/>
      </c>
      <c r="X372" s="52"/>
      <c r="Y372" s="248"/>
      <c r="Z372" s="186"/>
      <c r="AA372" s="187"/>
      <c r="AB372" s="187"/>
      <c r="AC372" s="187"/>
      <c r="AD372" s="187"/>
      <c r="AE372" s="187"/>
      <c r="AF372" s="187"/>
      <c r="AG372" s="187"/>
      <c r="AH372" s="187"/>
      <c r="AI372" s="187"/>
      <c r="AJ372" s="187"/>
      <c r="AK372" s="187"/>
      <c r="AL372" s="187"/>
      <c r="AM372" s="187"/>
      <c r="AN372" s="187"/>
      <c r="AO372" s="187"/>
      <c r="AP372" s="187"/>
      <c r="AQ372" s="187"/>
      <c r="AR372" s="187"/>
      <c r="AS372" s="187"/>
      <c r="AT372" s="187"/>
      <c r="AU372" s="187"/>
      <c r="AV372" s="187"/>
      <c r="AW372" s="187"/>
      <c r="AX372" s="187"/>
      <c r="AY372" s="187"/>
      <c r="AZ372" s="187"/>
      <c r="BA372" s="187"/>
      <c r="BB372" s="187"/>
      <c r="BC372" s="187"/>
      <c r="BD372" s="187"/>
      <c r="BE372" s="187"/>
      <c r="BF372" s="187"/>
      <c r="BG372" s="187"/>
      <c r="BH372" s="187"/>
      <c r="BI372" s="187"/>
      <c r="BJ372" s="187"/>
      <c r="BK372" s="187"/>
      <c r="BL372" s="187"/>
      <c r="BM372" s="187"/>
      <c r="BN372" s="187"/>
      <c r="BO372" s="187"/>
      <c r="BP372" s="187"/>
      <c r="BQ372" s="187"/>
      <c r="BR372" s="187"/>
      <c r="BS372" s="187"/>
      <c r="BT372" s="187"/>
      <c r="BU372" s="187"/>
      <c r="BV372" s="187"/>
      <c r="BW372" s="187"/>
      <c r="BX372" s="187"/>
      <c r="BY372" s="227"/>
      <c r="BZ372" s="227"/>
      <c r="CA372" s="227"/>
      <c r="CB372" s="227"/>
      <c r="CC372" s="227"/>
      <c r="CD372" s="224"/>
      <c r="CE372" s="224"/>
      <c r="CF372" s="224"/>
      <c r="CG372" s="224"/>
      <c r="CH372" s="224"/>
      <c r="CJ372" s="252" t="str">
        <f t="shared" si="291"/>
        <v/>
      </c>
      <c r="CK372" s="253" t="str">
        <f>IF(CL372="","",IF(ISNUMBER(MATCH(CL372,$CL$6:CL371,0)),"",CJ372))</f>
        <v/>
      </c>
      <c r="CL372" s="181" t="str">
        <f t="shared" si="292"/>
        <v/>
      </c>
      <c r="CM372" s="175" t="str">
        <f t="shared" si="293"/>
        <v/>
      </c>
      <c r="CN372" s="175" t="str">
        <f t="shared" si="294"/>
        <v/>
      </c>
      <c r="CO372" s="175" t="str">
        <f t="shared" si="295"/>
        <v/>
      </c>
      <c r="CP372" s="59"/>
      <c r="CQ372" s="60"/>
      <c r="CR372" s="181" t="str">
        <f>IF(CS372="","",IF(ISNUMBER(MATCH(CS372,$CS$6:CS371,0)),"",CJ372))</f>
        <v/>
      </c>
      <c r="CS372" s="181" t="str">
        <f t="shared" si="271"/>
        <v/>
      </c>
      <c r="CT372" s="177" t="str">
        <f t="shared" si="296"/>
        <v/>
      </c>
      <c r="CU372" s="177" t="str">
        <f t="shared" si="297"/>
        <v/>
      </c>
      <c r="CV372" s="256" t="str">
        <f>IF(CW372="","",IF(ISNUMBER(MATCH(CW372,$CW$6:CW371,0)),"",CJ372))</f>
        <v/>
      </c>
      <c r="CW372" s="181" t="str">
        <f t="shared" si="272"/>
        <v/>
      </c>
      <c r="CX372" s="178" t="str">
        <f t="shared" si="298"/>
        <v/>
      </c>
      <c r="CY372" s="178" t="str">
        <f t="shared" si="299"/>
        <v/>
      </c>
      <c r="CZ372" s="184" t="str">
        <f t="shared" si="300"/>
        <v/>
      </c>
      <c r="DA372" s="68"/>
      <c r="DB372" s="69"/>
      <c r="DC372" s="181" t="str">
        <f>IF(DE372="","",IF(ISNUMBER(MATCH(DE372,$DE$6:DE371,0)),"",CJ372))</f>
        <v/>
      </c>
      <c r="DD372" s="181" t="str">
        <f t="shared" si="317"/>
        <v/>
      </c>
      <c r="DE372" s="181" t="str">
        <f t="shared" si="317"/>
        <v/>
      </c>
      <c r="DF372" s="177" t="str">
        <f t="shared" si="301"/>
        <v/>
      </c>
      <c r="DG372" s="185" t="str">
        <f t="shared" si="302"/>
        <v/>
      </c>
      <c r="DH372" s="77"/>
      <c r="DI372" s="69"/>
      <c r="DJ372" s="181" t="str">
        <f>IF(DL372="","",IF(ISNUMBER(MATCH(DL372,$DL$6:DL371,0)),"",CJ372))</f>
        <v/>
      </c>
      <c r="DK372" s="181" t="str">
        <f t="shared" si="318"/>
        <v/>
      </c>
      <c r="DL372" s="181" t="str">
        <f t="shared" si="318"/>
        <v/>
      </c>
      <c r="DM372" s="177" t="str">
        <f t="shared" si="303"/>
        <v/>
      </c>
      <c r="DN372" s="177" t="str">
        <f t="shared" si="304"/>
        <v/>
      </c>
      <c r="DO372" s="181" t="str">
        <f t="shared" si="275"/>
        <v/>
      </c>
      <c r="DP372" s="51"/>
      <c r="DQ372" s="51"/>
      <c r="DR372" s="51"/>
      <c r="EA372" s="227">
        <f t="shared" si="305"/>
        <v>0</v>
      </c>
      <c r="EB372" s="227">
        <f t="shared" si="276"/>
        <v>1</v>
      </c>
      <c r="EC372" s="227">
        <f t="shared" si="306"/>
        <v>1900</v>
      </c>
      <c r="EE372" s="227" t="str">
        <f t="shared" si="307"/>
        <v/>
      </c>
      <c r="EF372" s="227" t="str">
        <f t="shared" si="277"/>
        <v/>
      </c>
      <c r="EG372" s="227" t="str">
        <f t="shared" si="308"/>
        <v/>
      </c>
      <c r="EI372" s="227" t="str">
        <f t="shared" si="309"/>
        <v/>
      </c>
      <c r="EJ372" s="227" t="str">
        <f t="shared" si="278"/>
        <v/>
      </c>
      <c r="EK372" s="227" t="str">
        <f t="shared" si="310"/>
        <v/>
      </c>
      <c r="EM372" s="227" t="str">
        <f t="shared" si="311"/>
        <v/>
      </c>
      <c r="EN372" s="227" t="str">
        <f t="shared" si="279"/>
        <v/>
      </c>
      <c r="EO372" s="227" t="str">
        <f t="shared" si="312"/>
        <v/>
      </c>
      <c r="EQ372" s="227" t="str">
        <f t="shared" si="313"/>
        <v/>
      </c>
      <c r="ER372" s="227" t="str">
        <f t="shared" si="280"/>
        <v/>
      </c>
      <c r="ES372" s="227" t="str">
        <f t="shared" si="314"/>
        <v/>
      </c>
    </row>
    <row r="373" spans="7:149" x14ac:dyDescent="0.25">
      <c r="G373" s="52"/>
      <c r="H373" s="52"/>
      <c r="I373" s="224" t="str">
        <f t="shared" si="281"/>
        <v/>
      </c>
      <c r="J373" s="224" t="str">
        <f t="shared" si="282"/>
        <v/>
      </c>
      <c r="K373" s="52"/>
      <c r="L373" s="224" t="str">
        <f>IF(P373="","",IF(ISNUMBER(MATCH(P373,$P$6:P372,0)),"",Y373))</f>
        <v/>
      </c>
      <c r="M373" s="224" t="str">
        <f>IF(Q373="","",IF(ISNUMBER(MATCH(Q373,$Q$6:Q372,0)),"",Y373))</f>
        <v/>
      </c>
      <c r="N373" s="224" t="str">
        <f>IF(R373="","",IF(ISNUMBER(MATCH(R373,$R$6:R372,0)),"",Y373))</f>
        <v/>
      </c>
      <c r="O373" s="224" t="str">
        <f>IF(S373="","",IF(ISNUMBER(MATCH(S373,$S$6:S372,0)),"",Y373))</f>
        <v/>
      </c>
      <c r="P373" s="224" t="str">
        <f t="shared" si="283"/>
        <v/>
      </c>
      <c r="Q373" s="224" t="str">
        <f t="shared" si="284"/>
        <v/>
      </c>
      <c r="R373" s="224" t="str">
        <f t="shared" si="285"/>
        <v/>
      </c>
      <c r="S373" s="224" t="str">
        <f t="shared" si="286"/>
        <v/>
      </c>
      <c r="T373" s="175" t="str">
        <f t="shared" si="287"/>
        <v/>
      </c>
      <c r="U373" s="175" t="str">
        <f t="shared" si="288"/>
        <v/>
      </c>
      <c r="V373" s="175" t="str">
        <f t="shared" si="289"/>
        <v/>
      </c>
      <c r="W373" s="175" t="str">
        <f t="shared" si="290"/>
        <v/>
      </c>
      <c r="X373" s="52"/>
      <c r="Y373" s="248"/>
      <c r="Z373" s="186"/>
      <c r="AA373" s="187"/>
      <c r="AB373" s="187"/>
      <c r="AC373" s="187"/>
      <c r="AD373" s="187"/>
      <c r="AE373" s="187"/>
      <c r="AF373" s="187"/>
      <c r="AG373" s="187"/>
      <c r="AH373" s="187"/>
      <c r="AI373" s="187"/>
      <c r="AJ373" s="187"/>
      <c r="AK373" s="187"/>
      <c r="AL373" s="187"/>
      <c r="AM373" s="187"/>
      <c r="AN373" s="187"/>
      <c r="AO373" s="187"/>
      <c r="AP373" s="187"/>
      <c r="AQ373" s="187"/>
      <c r="AR373" s="187"/>
      <c r="AS373" s="187"/>
      <c r="AT373" s="187"/>
      <c r="AU373" s="187"/>
      <c r="AV373" s="187"/>
      <c r="AW373" s="187"/>
      <c r="AX373" s="187"/>
      <c r="AY373" s="187"/>
      <c r="AZ373" s="187"/>
      <c r="BA373" s="187"/>
      <c r="BB373" s="187"/>
      <c r="BC373" s="187"/>
      <c r="BD373" s="187"/>
      <c r="BE373" s="187"/>
      <c r="BF373" s="187"/>
      <c r="BG373" s="187"/>
      <c r="BH373" s="187"/>
      <c r="BI373" s="187"/>
      <c r="BJ373" s="187"/>
      <c r="BK373" s="187"/>
      <c r="BL373" s="187"/>
      <c r="BM373" s="187"/>
      <c r="BN373" s="187"/>
      <c r="BO373" s="187"/>
      <c r="BP373" s="187"/>
      <c r="BQ373" s="187"/>
      <c r="BR373" s="187"/>
      <c r="BS373" s="187"/>
      <c r="BT373" s="187"/>
      <c r="BU373" s="187"/>
      <c r="BV373" s="187"/>
      <c r="BW373" s="187"/>
      <c r="BX373" s="187"/>
      <c r="BY373" s="227"/>
      <c r="BZ373" s="227"/>
      <c r="CA373" s="227"/>
      <c r="CB373" s="227"/>
      <c r="CC373" s="227"/>
      <c r="CD373" s="224"/>
      <c r="CE373" s="224"/>
      <c r="CF373" s="224"/>
      <c r="CG373" s="224"/>
      <c r="CH373" s="224"/>
      <c r="CJ373" s="252" t="str">
        <f t="shared" si="291"/>
        <v/>
      </c>
      <c r="CK373" s="253" t="str">
        <f>IF(CL373="","",IF(ISNUMBER(MATCH(CL373,$CL$6:CL372,0)),"",CJ373))</f>
        <v/>
      </c>
      <c r="CL373" s="181" t="str">
        <f t="shared" si="292"/>
        <v/>
      </c>
      <c r="CM373" s="175" t="str">
        <f t="shared" si="293"/>
        <v/>
      </c>
      <c r="CN373" s="175" t="str">
        <f t="shared" si="294"/>
        <v/>
      </c>
      <c r="CO373" s="175" t="str">
        <f t="shared" si="295"/>
        <v/>
      </c>
      <c r="CP373" s="59"/>
      <c r="CQ373" s="60"/>
      <c r="CR373" s="181" t="str">
        <f>IF(CS373="","",IF(ISNUMBER(MATCH(CS373,$CS$6:CS372,0)),"",CJ373))</f>
        <v/>
      </c>
      <c r="CS373" s="181" t="str">
        <f t="shared" si="271"/>
        <v/>
      </c>
      <c r="CT373" s="177" t="str">
        <f t="shared" si="296"/>
        <v/>
      </c>
      <c r="CU373" s="177" t="str">
        <f t="shared" si="297"/>
        <v/>
      </c>
      <c r="CV373" s="256" t="str">
        <f>IF(CW373="","",IF(ISNUMBER(MATCH(CW373,$CW$6:CW372,0)),"",CJ373))</f>
        <v/>
      </c>
      <c r="CW373" s="181" t="str">
        <f t="shared" si="272"/>
        <v/>
      </c>
      <c r="CX373" s="178" t="str">
        <f t="shared" si="298"/>
        <v/>
      </c>
      <c r="CY373" s="178" t="str">
        <f t="shared" si="299"/>
        <v/>
      </c>
      <c r="CZ373" s="184" t="str">
        <f t="shared" si="300"/>
        <v/>
      </c>
      <c r="DA373" s="68"/>
      <c r="DB373" s="69"/>
      <c r="DC373" s="181" t="str">
        <f>IF(DE373="","",IF(ISNUMBER(MATCH(DE373,$DE$6:DE372,0)),"",CJ373))</f>
        <v/>
      </c>
      <c r="DD373" s="181" t="str">
        <f t="shared" si="317"/>
        <v/>
      </c>
      <c r="DE373" s="181" t="str">
        <f t="shared" si="317"/>
        <v/>
      </c>
      <c r="DF373" s="177" t="str">
        <f t="shared" si="301"/>
        <v/>
      </c>
      <c r="DG373" s="185" t="str">
        <f t="shared" si="302"/>
        <v/>
      </c>
      <c r="DH373" s="77"/>
      <c r="DI373" s="69"/>
      <c r="DJ373" s="181" t="str">
        <f>IF(DL373="","",IF(ISNUMBER(MATCH(DL373,$DL$6:DL372,0)),"",CJ373))</f>
        <v/>
      </c>
      <c r="DK373" s="181" t="str">
        <f t="shared" si="318"/>
        <v/>
      </c>
      <c r="DL373" s="181" t="str">
        <f t="shared" si="318"/>
        <v/>
      </c>
      <c r="DM373" s="177" t="str">
        <f t="shared" si="303"/>
        <v/>
      </c>
      <c r="DN373" s="177" t="str">
        <f t="shared" si="304"/>
        <v/>
      </c>
      <c r="DO373" s="181" t="str">
        <f t="shared" si="275"/>
        <v/>
      </c>
      <c r="DP373" s="51"/>
      <c r="DQ373" s="51"/>
      <c r="DR373" s="51"/>
      <c r="EA373" s="227">
        <f t="shared" si="305"/>
        <v>0</v>
      </c>
      <c r="EB373" s="227">
        <f t="shared" si="276"/>
        <v>1</v>
      </c>
      <c r="EC373" s="227">
        <f t="shared" si="306"/>
        <v>1900</v>
      </c>
      <c r="EE373" s="227" t="str">
        <f t="shared" si="307"/>
        <v/>
      </c>
      <c r="EF373" s="227" t="str">
        <f t="shared" si="277"/>
        <v/>
      </c>
      <c r="EG373" s="227" t="str">
        <f t="shared" si="308"/>
        <v/>
      </c>
      <c r="EI373" s="227" t="str">
        <f t="shared" si="309"/>
        <v/>
      </c>
      <c r="EJ373" s="227" t="str">
        <f t="shared" si="278"/>
        <v/>
      </c>
      <c r="EK373" s="227" t="str">
        <f t="shared" si="310"/>
        <v/>
      </c>
      <c r="EM373" s="227" t="str">
        <f t="shared" si="311"/>
        <v/>
      </c>
      <c r="EN373" s="227" t="str">
        <f t="shared" si="279"/>
        <v/>
      </c>
      <c r="EO373" s="227" t="str">
        <f t="shared" si="312"/>
        <v/>
      </c>
      <c r="EQ373" s="227" t="str">
        <f t="shared" si="313"/>
        <v/>
      </c>
      <c r="ER373" s="227" t="str">
        <f t="shared" si="280"/>
        <v/>
      </c>
      <c r="ES373" s="227" t="str">
        <f t="shared" si="314"/>
        <v/>
      </c>
    </row>
    <row r="374" spans="7:149" x14ac:dyDescent="0.25">
      <c r="G374" s="52"/>
      <c r="H374" s="52"/>
      <c r="I374" s="224" t="str">
        <f t="shared" si="281"/>
        <v/>
      </c>
      <c r="J374" s="224" t="str">
        <f t="shared" si="282"/>
        <v/>
      </c>
      <c r="K374" s="52"/>
      <c r="L374" s="224" t="str">
        <f>IF(P374="","",IF(ISNUMBER(MATCH(P374,$P$6:P373,0)),"",Y374))</f>
        <v/>
      </c>
      <c r="M374" s="224" t="str">
        <f>IF(Q374="","",IF(ISNUMBER(MATCH(Q374,$Q$6:Q373,0)),"",Y374))</f>
        <v/>
      </c>
      <c r="N374" s="224" t="str">
        <f>IF(R374="","",IF(ISNUMBER(MATCH(R374,$R$6:R373,0)),"",Y374))</f>
        <v/>
      </c>
      <c r="O374" s="224" t="str">
        <f>IF(S374="","",IF(ISNUMBER(MATCH(S374,$S$6:S373,0)),"",Y374))</f>
        <v/>
      </c>
      <c r="P374" s="224" t="str">
        <f t="shared" si="283"/>
        <v/>
      </c>
      <c r="Q374" s="224" t="str">
        <f t="shared" si="284"/>
        <v/>
      </c>
      <c r="R374" s="224" t="str">
        <f t="shared" si="285"/>
        <v/>
      </c>
      <c r="S374" s="224" t="str">
        <f t="shared" si="286"/>
        <v/>
      </c>
      <c r="T374" s="175" t="str">
        <f t="shared" si="287"/>
        <v/>
      </c>
      <c r="U374" s="175" t="str">
        <f t="shared" si="288"/>
        <v/>
      </c>
      <c r="V374" s="175" t="str">
        <f t="shared" si="289"/>
        <v/>
      </c>
      <c r="W374" s="175" t="str">
        <f t="shared" si="290"/>
        <v/>
      </c>
      <c r="X374" s="52"/>
      <c r="Y374" s="248"/>
      <c r="Z374" s="186"/>
      <c r="AA374" s="187"/>
      <c r="AB374" s="187"/>
      <c r="AC374" s="187"/>
      <c r="AD374" s="187"/>
      <c r="AE374" s="187"/>
      <c r="AF374" s="187"/>
      <c r="AG374" s="187"/>
      <c r="AH374" s="187"/>
      <c r="AI374" s="187"/>
      <c r="AJ374" s="187"/>
      <c r="AK374" s="187"/>
      <c r="AL374" s="187"/>
      <c r="AM374" s="187"/>
      <c r="AN374" s="187"/>
      <c r="AO374" s="187"/>
      <c r="AP374" s="187"/>
      <c r="AQ374" s="187"/>
      <c r="AR374" s="187"/>
      <c r="AS374" s="187"/>
      <c r="AT374" s="187"/>
      <c r="AU374" s="187"/>
      <c r="AV374" s="187"/>
      <c r="AW374" s="187"/>
      <c r="AX374" s="187"/>
      <c r="AY374" s="187"/>
      <c r="AZ374" s="187"/>
      <c r="BA374" s="187"/>
      <c r="BB374" s="187"/>
      <c r="BC374" s="187"/>
      <c r="BD374" s="187"/>
      <c r="BE374" s="187"/>
      <c r="BF374" s="187"/>
      <c r="BG374" s="187"/>
      <c r="BH374" s="187"/>
      <c r="BI374" s="187"/>
      <c r="BJ374" s="187"/>
      <c r="BK374" s="187"/>
      <c r="BL374" s="187"/>
      <c r="BM374" s="187"/>
      <c r="BN374" s="187"/>
      <c r="BO374" s="187"/>
      <c r="BP374" s="187"/>
      <c r="BQ374" s="187"/>
      <c r="BR374" s="187"/>
      <c r="BS374" s="187"/>
      <c r="BT374" s="187"/>
      <c r="BU374" s="187"/>
      <c r="BV374" s="187"/>
      <c r="BW374" s="187"/>
      <c r="BX374" s="187"/>
      <c r="BY374" s="227"/>
      <c r="BZ374" s="227"/>
      <c r="CA374" s="227"/>
      <c r="CB374" s="227"/>
      <c r="CC374" s="227"/>
      <c r="CD374" s="224"/>
      <c r="CE374" s="224"/>
      <c r="CF374" s="224"/>
      <c r="CG374" s="224"/>
      <c r="CH374" s="224"/>
      <c r="CJ374" s="252" t="str">
        <f t="shared" si="291"/>
        <v/>
      </c>
      <c r="CK374" s="253" t="str">
        <f>IF(CL374="","",IF(ISNUMBER(MATCH(CL374,$CL$6:CL373,0)),"",CJ374))</f>
        <v/>
      </c>
      <c r="CL374" s="181" t="str">
        <f t="shared" si="292"/>
        <v/>
      </c>
      <c r="CM374" s="175" t="str">
        <f t="shared" si="293"/>
        <v/>
      </c>
      <c r="CN374" s="175" t="str">
        <f t="shared" si="294"/>
        <v/>
      </c>
      <c r="CO374" s="175" t="str">
        <f t="shared" si="295"/>
        <v/>
      </c>
      <c r="CP374" s="59"/>
      <c r="CQ374" s="60"/>
      <c r="CR374" s="181" t="str">
        <f>IF(CS374="","",IF(ISNUMBER(MATCH(CS374,$CS$6:CS373,0)),"",CJ374))</f>
        <v/>
      </c>
      <c r="CS374" s="181" t="str">
        <f t="shared" si="271"/>
        <v/>
      </c>
      <c r="CT374" s="177" t="str">
        <f t="shared" si="296"/>
        <v/>
      </c>
      <c r="CU374" s="177" t="str">
        <f t="shared" si="297"/>
        <v/>
      </c>
      <c r="CV374" s="256" t="str">
        <f>IF(CW374="","",IF(ISNUMBER(MATCH(CW374,$CW$6:CW373,0)),"",CJ374))</f>
        <v/>
      </c>
      <c r="CW374" s="181" t="str">
        <f t="shared" si="272"/>
        <v/>
      </c>
      <c r="CX374" s="178" t="str">
        <f t="shared" si="298"/>
        <v/>
      </c>
      <c r="CY374" s="178" t="str">
        <f t="shared" si="299"/>
        <v/>
      </c>
      <c r="CZ374" s="184" t="str">
        <f t="shared" si="300"/>
        <v/>
      </c>
      <c r="DA374" s="68"/>
      <c r="DB374" s="69"/>
      <c r="DC374" s="181" t="str">
        <f>IF(DE374="","",IF(ISNUMBER(MATCH(DE374,$DE$6:DE373,0)),"",CJ374))</f>
        <v/>
      </c>
      <c r="DD374" s="181" t="str">
        <f t="shared" si="317"/>
        <v/>
      </c>
      <c r="DE374" s="181" t="str">
        <f t="shared" si="317"/>
        <v/>
      </c>
      <c r="DF374" s="177" t="str">
        <f t="shared" si="301"/>
        <v/>
      </c>
      <c r="DG374" s="185" t="str">
        <f t="shared" si="302"/>
        <v/>
      </c>
      <c r="DH374" s="77"/>
      <c r="DI374" s="69"/>
      <c r="DJ374" s="181" t="str">
        <f>IF(DL374="","",IF(ISNUMBER(MATCH(DL374,$DL$6:DL373,0)),"",CJ374))</f>
        <v/>
      </c>
      <c r="DK374" s="181" t="str">
        <f t="shared" si="318"/>
        <v/>
      </c>
      <c r="DL374" s="181" t="str">
        <f t="shared" si="318"/>
        <v/>
      </c>
      <c r="DM374" s="177" t="str">
        <f t="shared" si="303"/>
        <v/>
      </c>
      <c r="DN374" s="177" t="str">
        <f t="shared" si="304"/>
        <v/>
      </c>
      <c r="DO374" s="181" t="str">
        <f t="shared" si="275"/>
        <v/>
      </c>
      <c r="DP374" s="51"/>
      <c r="DQ374" s="51"/>
      <c r="DR374" s="51"/>
      <c r="EA374" s="227">
        <f t="shared" si="305"/>
        <v>0</v>
      </c>
      <c r="EB374" s="227">
        <f t="shared" si="276"/>
        <v>1</v>
      </c>
      <c r="EC374" s="227">
        <f t="shared" si="306"/>
        <v>1900</v>
      </c>
      <c r="EE374" s="227" t="str">
        <f t="shared" si="307"/>
        <v/>
      </c>
      <c r="EF374" s="227" t="str">
        <f t="shared" si="277"/>
        <v/>
      </c>
      <c r="EG374" s="227" t="str">
        <f t="shared" si="308"/>
        <v/>
      </c>
      <c r="EI374" s="227" t="str">
        <f t="shared" si="309"/>
        <v/>
      </c>
      <c r="EJ374" s="227" t="str">
        <f t="shared" si="278"/>
        <v/>
      </c>
      <c r="EK374" s="227" t="str">
        <f t="shared" si="310"/>
        <v/>
      </c>
      <c r="EM374" s="227" t="str">
        <f t="shared" si="311"/>
        <v/>
      </c>
      <c r="EN374" s="227" t="str">
        <f t="shared" si="279"/>
        <v/>
      </c>
      <c r="EO374" s="227" t="str">
        <f t="shared" si="312"/>
        <v/>
      </c>
      <c r="EQ374" s="227" t="str">
        <f t="shared" si="313"/>
        <v/>
      </c>
      <c r="ER374" s="227" t="str">
        <f t="shared" si="280"/>
        <v/>
      </c>
      <c r="ES374" s="227" t="str">
        <f t="shared" si="314"/>
        <v/>
      </c>
    </row>
    <row r="375" spans="7:149" x14ac:dyDescent="0.25">
      <c r="G375" s="52"/>
      <c r="H375" s="52"/>
      <c r="I375" s="224" t="str">
        <f t="shared" si="281"/>
        <v/>
      </c>
      <c r="J375" s="224" t="str">
        <f t="shared" si="282"/>
        <v/>
      </c>
      <c r="K375" s="52"/>
      <c r="L375" s="224" t="str">
        <f>IF(P375="","",IF(ISNUMBER(MATCH(P375,$P$6:P374,0)),"",Y375))</f>
        <v/>
      </c>
      <c r="M375" s="224" t="str">
        <f>IF(Q375="","",IF(ISNUMBER(MATCH(Q375,$Q$6:Q374,0)),"",Y375))</f>
        <v/>
      </c>
      <c r="N375" s="224" t="str">
        <f>IF(R375="","",IF(ISNUMBER(MATCH(R375,$R$6:R374,0)),"",Y375))</f>
        <v/>
      </c>
      <c r="O375" s="224" t="str">
        <f>IF(S375="","",IF(ISNUMBER(MATCH(S375,$S$6:S374,0)),"",Y375))</f>
        <v/>
      </c>
      <c r="P375" s="224" t="str">
        <f t="shared" si="283"/>
        <v/>
      </c>
      <c r="Q375" s="224" t="str">
        <f t="shared" si="284"/>
        <v/>
      </c>
      <c r="R375" s="224" t="str">
        <f t="shared" si="285"/>
        <v/>
      </c>
      <c r="S375" s="224" t="str">
        <f t="shared" si="286"/>
        <v/>
      </c>
      <c r="T375" s="175" t="str">
        <f t="shared" si="287"/>
        <v/>
      </c>
      <c r="U375" s="175" t="str">
        <f t="shared" si="288"/>
        <v/>
      </c>
      <c r="V375" s="175" t="str">
        <f t="shared" si="289"/>
        <v/>
      </c>
      <c r="W375" s="175" t="str">
        <f t="shared" si="290"/>
        <v/>
      </c>
      <c r="X375" s="52"/>
      <c r="Y375" s="248"/>
      <c r="Z375" s="186"/>
      <c r="AA375" s="187"/>
      <c r="AB375" s="187"/>
      <c r="AC375" s="187"/>
      <c r="AD375" s="187"/>
      <c r="AE375" s="187"/>
      <c r="AF375" s="187"/>
      <c r="AG375" s="187"/>
      <c r="AH375" s="187"/>
      <c r="AI375" s="187"/>
      <c r="AJ375" s="187"/>
      <c r="AK375" s="187"/>
      <c r="AL375" s="187"/>
      <c r="AM375" s="187"/>
      <c r="AN375" s="187"/>
      <c r="AO375" s="187"/>
      <c r="AP375" s="187"/>
      <c r="AQ375" s="187"/>
      <c r="AR375" s="187"/>
      <c r="AS375" s="187"/>
      <c r="AT375" s="187"/>
      <c r="AU375" s="187"/>
      <c r="AV375" s="187"/>
      <c r="AW375" s="187"/>
      <c r="AX375" s="187"/>
      <c r="AY375" s="187"/>
      <c r="AZ375" s="187"/>
      <c r="BA375" s="187"/>
      <c r="BB375" s="187"/>
      <c r="BC375" s="187"/>
      <c r="BD375" s="187"/>
      <c r="BE375" s="187"/>
      <c r="BF375" s="187"/>
      <c r="BG375" s="187"/>
      <c r="BH375" s="187"/>
      <c r="BI375" s="187"/>
      <c r="BJ375" s="187"/>
      <c r="BK375" s="187"/>
      <c r="BL375" s="187"/>
      <c r="BM375" s="187"/>
      <c r="BN375" s="187"/>
      <c r="BO375" s="187"/>
      <c r="BP375" s="187"/>
      <c r="BQ375" s="187"/>
      <c r="BR375" s="187"/>
      <c r="BS375" s="187"/>
      <c r="BT375" s="187"/>
      <c r="BU375" s="187"/>
      <c r="BV375" s="187"/>
      <c r="BW375" s="187"/>
      <c r="BX375" s="187"/>
      <c r="BY375" s="227"/>
      <c r="BZ375" s="227"/>
      <c r="CA375" s="227"/>
      <c r="CB375" s="227"/>
      <c r="CC375" s="227"/>
      <c r="CD375" s="224"/>
      <c r="CE375" s="224"/>
      <c r="CF375" s="224"/>
      <c r="CG375" s="224"/>
      <c r="CH375" s="224"/>
      <c r="CJ375" s="252" t="str">
        <f t="shared" si="291"/>
        <v/>
      </c>
      <c r="CK375" s="253" t="str">
        <f>IF(CL375="","",IF(ISNUMBER(MATCH(CL375,$CL$6:CL374,0)),"",CJ375))</f>
        <v/>
      </c>
      <c r="CL375" s="181" t="str">
        <f t="shared" si="292"/>
        <v/>
      </c>
      <c r="CM375" s="175" t="str">
        <f t="shared" si="293"/>
        <v/>
      </c>
      <c r="CN375" s="175" t="str">
        <f t="shared" si="294"/>
        <v/>
      </c>
      <c r="CO375" s="175" t="str">
        <f t="shared" si="295"/>
        <v/>
      </c>
      <c r="CP375" s="59"/>
      <c r="CQ375" s="60"/>
      <c r="CR375" s="181" t="str">
        <f>IF(CS375="","",IF(ISNUMBER(MATCH(CS375,$CS$6:CS374,0)),"",CJ375))</f>
        <v/>
      </c>
      <c r="CS375" s="181" t="str">
        <f t="shared" si="271"/>
        <v/>
      </c>
      <c r="CT375" s="177" t="str">
        <f t="shared" si="296"/>
        <v/>
      </c>
      <c r="CU375" s="177" t="str">
        <f t="shared" si="297"/>
        <v/>
      </c>
      <c r="CV375" s="256" t="str">
        <f>IF(CW375="","",IF(ISNUMBER(MATCH(CW375,$CW$6:CW374,0)),"",CJ375))</f>
        <v/>
      </c>
      <c r="CW375" s="181" t="str">
        <f t="shared" si="272"/>
        <v/>
      </c>
      <c r="CX375" s="178" t="str">
        <f t="shared" si="298"/>
        <v/>
      </c>
      <c r="CY375" s="178" t="str">
        <f t="shared" si="299"/>
        <v/>
      </c>
      <c r="CZ375" s="184" t="str">
        <f t="shared" si="300"/>
        <v/>
      </c>
      <c r="DA375" s="68"/>
      <c r="DB375" s="69"/>
      <c r="DC375" s="181" t="str">
        <f>IF(DE375="","",IF(ISNUMBER(MATCH(DE375,$DE$6:DE374,0)),"",CJ375))</f>
        <v/>
      </c>
      <c r="DD375" s="181" t="str">
        <f t="shared" si="317"/>
        <v/>
      </c>
      <c r="DE375" s="181" t="str">
        <f t="shared" si="317"/>
        <v/>
      </c>
      <c r="DF375" s="177" t="str">
        <f t="shared" si="301"/>
        <v/>
      </c>
      <c r="DG375" s="185" t="str">
        <f t="shared" si="302"/>
        <v/>
      </c>
      <c r="DH375" s="77"/>
      <c r="DI375" s="69"/>
      <c r="DJ375" s="181" t="str">
        <f>IF(DL375="","",IF(ISNUMBER(MATCH(DL375,$DL$6:DL374,0)),"",CJ375))</f>
        <v/>
      </c>
      <c r="DK375" s="181" t="str">
        <f t="shared" si="318"/>
        <v/>
      </c>
      <c r="DL375" s="181" t="str">
        <f t="shared" si="318"/>
        <v/>
      </c>
      <c r="DM375" s="177" t="str">
        <f t="shared" si="303"/>
        <v/>
      </c>
      <c r="DN375" s="177" t="str">
        <f t="shared" si="304"/>
        <v/>
      </c>
      <c r="DO375" s="181" t="str">
        <f t="shared" si="275"/>
        <v/>
      </c>
      <c r="DP375" s="51"/>
      <c r="DQ375" s="51"/>
      <c r="DR375" s="51"/>
      <c r="EA375" s="227">
        <f t="shared" si="305"/>
        <v>0</v>
      </c>
      <c r="EB375" s="227">
        <f t="shared" si="276"/>
        <v>1</v>
      </c>
      <c r="EC375" s="227">
        <f t="shared" si="306"/>
        <v>1900</v>
      </c>
      <c r="EE375" s="227" t="str">
        <f t="shared" si="307"/>
        <v/>
      </c>
      <c r="EF375" s="227" t="str">
        <f t="shared" si="277"/>
        <v/>
      </c>
      <c r="EG375" s="227" t="str">
        <f t="shared" si="308"/>
        <v/>
      </c>
      <c r="EI375" s="227" t="str">
        <f t="shared" si="309"/>
        <v/>
      </c>
      <c r="EJ375" s="227" t="str">
        <f t="shared" si="278"/>
        <v/>
      </c>
      <c r="EK375" s="227" t="str">
        <f t="shared" si="310"/>
        <v/>
      </c>
      <c r="EM375" s="227" t="str">
        <f t="shared" si="311"/>
        <v/>
      </c>
      <c r="EN375" s="227" t="str">
        <f t="shared" si="279"/>
        <v/>
      </c>
      <c r="EO375" s="227" t="str">
        <f t="shared" si="312"/>
        <v/>
      </c>
      <c r="EQ375" s="227" t="str">
        <f t="shared" si="313"/>
        <v/>
      </c>
      <c r="ER375" s="227" t="str">
        <f t="shared" si="280"/>
        <v/>
      </c>
      <c r="ES375" s="227" t="str">
        <f t="shared" si="314"/>
        <v/>
      </c>
    </row>
    <row r="376" spans="7:149" x14ac:dyDescent="0.25">
      <c r="G376" s="52"/>
      <c r="H376" s="52"/>
      <c r="I376" s="224" t="str">
        <f t="shared" si="281"/>
        <v/>
      </c>
      <c r="J376" s="224" t="str">
        <f t="shared" si="282"/>
        <v/>
      </c>
      <c r="K376" s="52"/>
      <c r="L376" s="224" t="str">
        <f>IF(P376="","",IF(ISNUMBER(MATCH(P376,$P$6:P375,0)),"",Y376))</f>
        <v/>
      </c>
      <c r="M376" s="224" t="str">
        <f>IF(Q376="","",IF(ISNUMBER(MATCH(Q376,$Q$6:Q375,0)),"",Y376))</f>
        <v/>
      </c>
      <c r="N376" s="224" t="str">
        <f>IF(R376="","",IF(ISNUMBER(MATCH(R376,$R$6:R375,0)),"",Y376))</f>
        <v/>
      </c>
      <c r="O376" s="224" t="str">
        <f>IF(S376="","",IF(ISNUMBER(MATCH(S376,$S$6:S375,0)),"",Y376))</f>
        <v/>
      </c>
      <c r="P376" s="224" t="str">
        <f t="shared" si="283"/>
        <v/>
      </c>
      <c r="Q376" s="224" t="str">
        <f t="shared" si="284"/>
        <v/>
      </c>
      <c r="R376" s="224" t="str">
        <f t="shared" si="285"/>
        <v/>
      </c>
      <c r="S376" s="224" t="str">
        <f t="shared" si="286"/>
        <v/>
      </c>
      <c r="T376" s="175" t="str">
        <f t="shared" si="287"/>
        <v/>
      </c>
      <c r="U376" s="175" t="str">
        <f t="shared" si="288"/>
        <v/>
      </c>
      <c r="V376" s="175" t="str">
        <f t="shared" si="289"/>
        <v/>
      </c>
      <c r="W376" s="175" t="str">
        <f t="shared" si="290"/>
        <v/>
      </c>
      <c r="X376" s="52"/>
      <c r="Y376" s="248"/>
      <c r="Z376" s="186"/>
      <c r="AA376" s="187"/>
      <c r="AB376" s="187"/>
      <c r="AC376" s="187"/>
      <c r="AD376" s="187"/>
      <c r="AE376" s="187"/>
      <c r="AF376" s="187"/>
      <c r="AG376" s="187"/>
      <c r="AH376" s="187"/>
      <c r="AI376" s="187"/>
      <c r="AJ376" s="187"/>
      <c r="AK376" s="187"/>
      <c r="AL376" s="187"/>
      <c r="AM376" s="187"/>
      <c r="AN376" s="187"/>
      <c r="AO376" s="187"/>
      <c r="AP376" s="187"/>
      <c r="AQ376" s="187"/>
      <c r="AR376" s="187"/>
      <c r="AS376" s="187"/>
      <c r="AT376" s="187"/>
      <c r="AU376" s="187"/>
      <c r="AV376" s="187"/>
      <c r="AW376" s="187"/>
      <c r="AX376" s="187"/>
      <c r="AY376" s="187"/>
      <c r="AZ376" s="187"/>
      <c r="BA376" s="187"/>
      <c r="BB376" s="187"/>
      <c r="BC376" s="187"/>
      <c r="BD376" s="187"/>
      <c r="BE376" s="187"/>
      <c r="BF376" s="187"/>
      <c r="BG376" s="187"/>
      <c r="BH376" s="187"/>
      <c r="BI376" s="187"/>
      <c r="BJ376" s="187"/>
      <c r="BK376" s="187"/>
      <c r="BL376" s="187"/>
      <c r="BM376" s="187"/>
      <c r="BN376" s="187"/>
      <c r="BO376" s="187"/>
      <c r="BP376" s="187"/>
      <c r="BQ376" s="187"/>
      <c r="BR376" s="187"/>
      <c r="BS376" s="187"/>
      <c r="BT376" s="187"/>
      <c r="BU376" s="187"/>
      <c r="BV376" s="187"/>
      <c r="BW376" s="187"/>
      <c r="BX376" s="187"/>
      <c r="BY376" s="227"/>
      <c r="BZ376" s="227"/>
      <c r="CA376" s="227"/>
      <c r="CB376" s="227"/>
      <c r="CC376" s="227"/>
      <c r="CD376" s="224"/>
      <c r="CE376" s="224"/>
      <c r="CF376" s="224"/>
      <c r="CG376" s="224"/>
      <c r="CH376" s="224"/>
      <c r="CJ376" s="252" t="str">
        <f t="shared" si="291"/>
        <v/>
      </c>
      <c r="CK376" s="253" t="str">
        <f>IF(CL376="","",IF(ISNUMBER(MATCH(CL376,$CL$6:CL375,0)),"",CJ376))</f>
        <v/>
      </c>
      <c r="CL376" s="181" t="str">
        <f t="shared" si="292"/>
        <v/>
      </c>
      <c r="CM376" s="175" t="str">
        <f t="shared" si="293"/>
        <v/>
      </c>
      <c r="CN376" s="175" t="str">
        <f t="shared" si="294"/>
        <v/>
      </c>
      <c r="CO376" s="175" t="str">
        <f t="shared" si="295"/>
        <v/>
      </c>
      <c r="CP376" s="59"/>
      <c r="CQ376" s="60"/>
      <c r="CR376" s="181" t="str">
        <f>IF(CS376="","",IF(ISNUMBER(MATCH(CS376,$CS$6:CS375,0)),"",CJ376))</f>
        <v/>
      </c>
      <c r="CS376" s="181" t="str">
        <f t="shared" si="271"/>
        <v/>
      </c>
      <c r="CT376" s="177" t="str">
        <f t="shared" si="296"/>
        <v/>
      </c>
      <c r="CU376" s="177" t="str">
        <f t="shared" si="297"/>
        <v/>
      </c>
      <c r="CV376" s="256" t="str">
        <f>IF(CW376="","",IF(ISNUMBER(MATCH(CW376,$CW$6:CW375,0)),"",CJ376))</f>
        <v/>
      </c>
      <c r="CW376" s="181" t="str">
        <f t="shared" si="272"/>
        <v/>
      </c>
      <c r="CX376" s="178" t="str">
        <f t="shared" si="298"/>
        <v/>
      </c>
      <c r="CY376" s="178" t="str">
        <f t="shared" si="299"/>
        <v/>
      </c>
      <c r="CZ376" s="184" t="str">
        <f t="shared" si="300"/>
        <v/>
      </c>
      <c r="DA376" s="68"/>
      <c r="DB376" s="69"/>
      <c r="DC376" s="181" t="str">
        <f>IF(DE376="","",IF(ISNUMBER(MATCH(DE376,$DE$6:DE375,0)),"",CJ376))</f>
        <v/>
      </c>
      <c r="DD376" s="181" t="str">
        <f t="shared" si="317"/>
        <v/>
      </c>
      <c r="DE376" s="181" t="str">
        <f t="shared" si="317"/>
        <v/>
      </c>
      <c r="DF376" s="177" t="str">
        <f t="shared" si="301"/>
        <v/>
      </c>
      <c r="DG376" s="185" t="str">
        <f t="shared" si="302"/>
        <v/>
      </c>
      <c r="DH376" s="77"/>
      <c r="DI376" s="69"/>
      <c r="DJ376" s="181" t="str">
        <f>IF(DL376="","",IF(ISNUMBER(MATCH(DL376,$DL$6:DL375,0)),"",CJ376))</f>
        <v/>
      </c>
      <c r="DK376" s="181" t="str">
        <f t="shared" si="318"/>
        <v/>
      </c>
      <c r="DL376" s="181" t="str">
        <f t="shared" si="318"/>
        <v/>
      </c>
      <c r="DM376" s="177" t="str">
        <f t="shared" si="303"/>
        <v/>
      </c>
      <c r="DN376" s="177" t="str">
        <f t="shared" si="304"/>
        <v/>
      </c>
      <c r="DO376" s="181" t="str">
        <f t="shared" si="275"/>
        <v/>
      </c>
      <c r="DP376" s="51"/>
      <c r="DQ376" s="51"/>
      <c r="DR376" s="51"/>
      <c r="EA376" s="227">
        <f t="shared" si="305"/>
        <v>0</v>
      </c>
      <c r="EB376" s="227">
        <f t="shared" si="276"/>
        <v>1</v>
      </c>
      <c r="EC376" s="227">
        <f t="shared" si="306"/>
        <v>1900</v>
      </c>
      <c r="EE376" s="227" t="str">
        <f t="shared" si="307"/>
        <v/>
      </c>
      <c r="EF376" s="227" t="str">
        <f t="shared" si="277"/>
        <v/>
      </c>
      <c r="EG376" s="227" t="str">
        <f t="shared" si="308"/>
        <v/>
      </c>
      <c r="EI376" s="227" t="str">
        <f t="shared" si="309"/>
        <v/>
      </c>
      <c r="EJ376" s="227" t="str">
        <f t="shared" si="278"/>
        <v/>
      </c>
      <c r="EK376" s="227" t="str">
        <f t="shared" si="310"/>
        <v/>
      </c>
      <c r="EM376" s="227" t="str">
        <f t="shared" si="311"/>
        <v/>
      </c>
      <c r="EN376" s="227" t="str">
        <f t="shared" si="279"/>
        <v/>
      </c>
      <c r="EO376" s="227" t="str">
        <f t="shared" si="312"/>
        <v/>
      </c>
      <c r="EQ376" s="227" t="str">
        <f t="shared" si="313"/>
        <v/>
      </c>
      <c r="ER376" s="227" t="str">
        <f t="shared" si="280"/>
        <v/>
      </c>
      <c r="ES376" s="227" t="str">
        <f t="shared" si="314"/>
        <v/>
      </c>
    </row>
    <row r="377" spans="7:149" x14ac:dyDescent="0.25">
      <c r="G377" s="52"/>
      <c r="H377" s="52"/>
      <c r="I377" s="224" t="str">
        <f t="shared" si="281"/>
        <v/>
      </c>
      <c r="J377" s="224" t="str">
        <f t="shared" si="282"/>
        <v/>
      </c>
      <c r="K377" s="52"/>
      <c r="L377" s="224" t="str">
        <f>IF(P377="","",IF(ISNUMBER(MATCH(P377,$P$6:P376,0)),"",Y377))</f>
        <v/>
      </c>
      <c r="M377" s="224" t="str">
        <f>IF(Q377="","",IF(ISNUMBER(MATCH(Q377,$Q$6:Q376,0)),"",Y377))</f>
        <v/>
      </c>
      <c r="N377" s="224" t="str">
        <f>IF(R377="","",IF(ISNUMBER(MATCH(R377,$R$6:R376,0)),"",Y377))</f>
        <v/>
      </c>
      <c r="O377" s="224" t="str">
        <f>IF(S377="","",IF(ISNUMBER(MATCH(S377,$S$6:S376,0)),"",Y377))</f>
        <v/>
      </c>
      <c r="P377" s="224" t="str">
        <f t="shared" si="283"/>
        <v/>
      </c>
      <c r="Q377" s="224" t="str">
        <f t="shared" si="284"/>
        <v/>
      </c>
      <c r="R377" s="224" t="str">
        <f t="shared" si="285"/>
        <v/>
      </c>
      <c r="S377" s="224" t="str">
        <f t="shared" si="286"/>
        <v/>
      </c>
      <c r="T377" s="175" t="str">
        <f t="shared" si="287"/>
        <v/>
      </c>
      <c r="U377" s="175" t="str">
        <f t="shared" si="288"/>
        <v/>
      </c>
      <c r="V377" s="175" t="str">
        <f t="shared" si="289"/>
        <v/>
      </c>
      <c r="W377" s="175" t="str">
        <f t="shared" si="290"/>
        <v/>
      </c>
      <c r="X377" s="52"/>
      <c r="Y377" s="248"/>
      <c r="Z377" s="186"/>
      <c r="AA377" s="187"/>
      <c r="AB377" s="187"/>
      <c r="AC377" s="187"/>
      <c r="AD377" s="187"/>
      <c r="AE377" s="187"/>
      <c r="AF377" s="187"/>
      <c r="AG377" s="187"/>
      <c r="AH377" s="187"/>
      <c r="AI377" s="187"/>
      <c r="AJ377" s="187"/>
      <c r="AK377" s="187"/>
      <c r="AL377" s="187"/>
      <c r="AM377" s="187"/>
      <c r="AN377" s="187"/>
      <c r="AO377" s="187"/>
      <c r="AP377" s="187"/>
      <c r="AQ377" s="187"/>
      <c r="AR377" s="187"/>
      <c r="AS377" s="187"/>
      <c r="AT377" s="187"/>
      <c r="AU377" s="187"/>
      <c r="AV377" s="187"/>
      <c r="AW377" s="187"/>
      <c r="AX377" s="187"/>
      <c r="AY377" s="187"/>
      <c r="AZ377" s="187"/>
      <c r="BA377" s="187"/>
      <c r="BB377" s="187"/>
      <c r="BC377" s="187"/>
      <c r="BD377" s="187"/>
      <c r="BE377" s="187"/>
      <c r="BF377" s="187"/>
      <c r="BG377" s="187"/>
      <c r="BH377" s="187"/>
      <c r="BI377" s="187"/>
      <c r="BJ377" s="187"/>
      <c r="BK377" s="187"/>
      <c r="BL377" s="187"/>
      <c r="BM377" s="187"/>
      <c r="BN377" s="187"/>
      <c r="BO377" s="187"/>
      <c r="BP377" s="187"/>
      <c r="BQ377" s="187"/>
      <c r="BR377" s="187"/>
      <c r="BS377" s="187"/>
      <c r="BT377" s="187"/>
      <c r="BU377" s="187"/>
      <c r="BV377" s="187"/>
      <c r="BW377" s="187"/>
      <c r="BX377" s="187"/>
      <c r="BY377" s="227"/>
      <c r="BZ377" s="227"/>
      <c r="CA377" s="227"/>
      <c r="CB377" s="227"/>
      <c r="CC377" s="227"/>
      <c r="CD377" s="224"/>
      <c r="CE377" s="224"/>
      <c r="CF377" s="224"/>
      <c r="CG377" s="224"/>
      <c r="CH377" s="224"/>
      <c r="CJ377" s="252" t="str">
        <f t="shared" si="291"/>
        <v/>
      </c>
      <c r="CK377" s="253" t="str">
        <f>IF(CL377="","",IF(ISNUMBER(MATCH(CL377,$CL$6:CL376,0)),"",CJ377))</f>
        <v/>
      </c>
      <c r="CL377" s="181" t="str">
        <f t="shared" si="292"/>
        <v/>
      </c>
      <c r="CM377" s="175" t="str">
        <f t="shared" si="293"/>
        <v/>
      </c>
      <c r="CN377" s="175" t="str">
        <f t="shared" si="294"/>
        <v/>
      </c>
      <c r="CO377" s="175" t="str">
        <f t="shared" si="295"/>
        <v/>
      </c>
      <c r="CP377" s="59"/>
      <c r="CQ377" s="60"/>
      <c r="CR377" s="181" t="str">
        <f>IF(CS377="","",IF(ISNUMBER(MATCH(CS377,$CS$6:CS376,0)),"",CJ377))</f>
        <v/>
      </c>
      <c r="CS377" s="181" t="str">
        <f t="shared" si="271"/>
        <v/>
      </c>
      <c r="CT377" s="177" t="str">
        <f t="shared" si="296"/>
        <v/>
      </c>
      <c r="CU377" s="177" t="str">
        <f t="shared" si="297"/>
        <v/>
      </c>
      <c r="CV377" s="256" t="str">
        <f>IF(CW377="","",IF(ISNUMBER(MATCH(CW377,$CW$6:CW376,0)),"",CJ377))</f>
        <v/>
      </c>
      <c r="CW377" s="181" t="str">
        <f t="shared" si="272"/>
        <v/>
      </c>
      <c r="CX377" s="178" t="str">
        <f t="shared" si="298"/>
        <v/>
      </c>
      <c r="CY377" s="178" t="str">
        <f t="shared" si="299"/>
        <v/>
      </c>
      <c r="CZ377" s="184" t="str">
        <f t="shared" si="300"/>
        <v/>
      </c>
      <c r="DA377" s="68"/>
      <c r="DB377" s="69"/>
      <c r="DC377" s="181" t="str">
        <f>IF(DE377="","",IF(ISNUMBER(MATCH(DE377,$DE$6:DE376,0)),"",CJ377))</f>
        <v/>
      </c>
      <c r="DD377" s="181" t="str">
        <f t="shared" si="317"/>
        <v/>
      </c>
      <c r="DE377" s="181" t="str">
        <f t="shared" si="317"/>
        <v/>
      </c>
      <c r="DF377" s="177" t="str">
        <f t="shared" si="301"/>
        <v/>
      </c>
      <c r="DG377" s="185" t="str">
        <f t="shared" si="302"/>
        <v/>
      </c>
      <c r="DH377" s="77"/>
      <c r="DI377" s="69"/>
      <c r="DJ377" s="181" t="str">
        <f>IF(DL377="","",IF(ISNUMBER(MATCH(DL377,$DL$6:DL376,0)),"",CJ377))</f>
        <v/>
      </c>
      <c r="DK377" s="181" t="str">
        <f t="shared" si="318"/>
        <v/>
      </c>
      <c r="DL377" s="181" t="str">
        <f t="shared" si="318"/>
        <v/>
      </c>
      <c r="DM377" s="177" t="str">
        <f t="shared" si="303"/>
        <v/>
      </c>
      <c r="DN377" s="177" t="str">
        <f t="shared" si="304"/>
        <v/>
      </c>
      <c r="DO377" s="181" t="str">
        <f t="shared" si="275"/>
        <v/>
      </c>
      <c r="DP377" s="51"/>
      <c r="DQ377" s="51"/>
      <c r="DR377" s="51"/>
      <c r="EA377" s="227">
        <f t="shared" si="305"/>
        <v>0</v>
      </c>
      <c r="EB377" s="227">
        <f t="shared" si="276"/>
        <v>1</v>
      </c>
      <c r="EC377" s="227">
        <f t="shared" si="306"/>
        <v>1900</v>
      </c>
      <c r="EE377" s="227" t="str">
        <f t="shared" si="307"/>
        <v/>
      </c>
      <c r="EF377" s="227" t="str">
        <f t="shared" si="277"/>
        <v/>
      </c>
      <c r="EG377" s="227" t="str">
        <f t="shared" si="308"/>
        <v/>
      </c>
      <c r="EI377" s="227" t="str">
        <f t="shared" si="309"/>
        <v/>
      </c>
      <c r="EJ377" s="227" t="str">
        <f t="shared" si="278"/>
        <v/>
      </c>
      <c r="EK377" s="227" t="str">
        <f t="shared" si="310"/>
        <v/>
      </c>
      <c r="EM377" s="227" t="str">
        <f t="shared" si="311"/>
        <v/>
      </c>
      <c r="EN377" s="227" t="str">
        <f t="shared" si="279"/>
        <v/>
      </c>
      <c r="EO377" s="227" t="str">
        <f t="shared" si="312"/>
        <v/>
      </c>
      <c r="EQ377" s="227" t="str">
        <f t="shared" si="313"/>
        <v/>
      </c>
      <c r="ER377" s="227" t="str">
        <f t="shared" si="280"/>
        <v/>
      </c>
      <c r="ES377" s="227" t="str">
        <f t="shared" si="314"/>
        <v/>
      </c>
    </row>
    <row r="378" spans="7:149" x14ac:dyDescent="0.25">
      <c r="G378" s="52"/>
      <c r="H378" s="52"/>
      <c r="I378" s="224" t="str">
        <f t="shared" si="281"/>
        <v/>
      </c>
      <c r="J378" s="224" t="str">
        <f t="shared" si="282"/>
        <v/>
      </c>
      <c r="K378" s="52"/>
      <c r="L378" s="224" t="str">
        <f>IF(P378="","",IF(ISNUMBER(MATCH(P378,$P$6:P377,0)),"",Y378))</f>
        <v/>
      </c>
      <c r="M378" s="224" t="str">
        <f>IF(Q378="","",IF(ISNUMBER(MATCH(Q378,$Q$6:Q377,0)),"",Y378))</f>
        <v/>
      </c>
      <c r="N378" s="224" t="str">
        <f>IF(R378="","",IF(ISNUMBER(MATCH(R378,$R$6:R377,0)),"",Y378))</f>
        <v/>
      </c>
      <c r="O378" s="224" t="str">
        <f>IF(S378="","",IF(ISNUMBER(MATCH(S378,$S$6:S377,0)),"",Y378))</f>
        <v/>
      </c>
      <c r="P378" s="224" t="str">
        <f t="shared" si="283"/>
        <v/>
      </c>
      <c r="Q378" s="224" t="str">
        <f t="shared" si="284"/>
        <v/>
      </c>
      <c r="R378" s="224" t="str">
        <f t="shared" si="285"/>
        <v/>
      </c>
      <c r="S378" s="224" t="str">
        <f t="shared" si="286"/>
        <v/>
      </c>
      <c r="T378" s="175" t="str">
        <f t="shared" si="287"/>
        <v/>
      </c>
      <c r="U378" s="175" t="str">
        <f t="shared" si="288"/>
        <v/>
      </c>
      <c r="V378" s="175" t="str">
        <f t="shared" si="289"/>
        <v/>
      </c>
      <c r="W378" s="175" t="str">
        <f t="shared" si="290"/>
        <v/>
      </c>
      <c r="X378" s="52"/>
      <c r="Y378" s="248"/>
      <c r="Z378" s="186"/>
      <c r="AA378" s="187"/>
      <c r="AB378" s="187"/>
      <c r="AC378" s="187"/>
      <c r="AD378" s="187"/>
      <c r="AE378" s="187"/>
      <c r="AF378" s="187"/>
      <c r="AG378" s="187"/>
      <c r="AH378" s="187"/>
      <c r="AI378" s="187"/>
      <c r="AJ378" s="187"/>
      <c r="AK378" s="187"/>
      <c r="AL378" s="187"/>
      <c r="AM378" s="187"/>
      <c r="AN378" s="187"/>
      <c r="AO378" s="187"/>
      <c r="AP378" s="187"/>
      <c r="AQ378" s="187"/>
      <c r="AR378" s="187"/>
      <c r="AS378" s="187"/>
      <c r="AT378" s="187"/>
      <c r="AU378" s="187"/>
      <c r="AV378" s="187"/>
      <c r="AW378" s="187"/>
      <c r="AX378" s="187"/>
      <c r="AY378" s="187"/>
      <c r="AZ378" s="187"/>
      <c r="BA378" s="187"/>
      <c r="BB378" s="187"/>
      <c r="BC378" s="187"/>
      <c r="BD378" s="187"/>
      <c r="BE378" s="187"/>
      <c r="BF378" s="187"/>
      <c r="BG378" s="187"/>
      <c r="BH378" s="187"/>
      <c r="BI378" s="187"/>
      <c r="BJ378" s="187"/>
      <c r="BK378" s="187"/>
      <c r="BL378" s="187"/>
      <c r="BM378" s="187"/>
      <c r="BN378" s="187"/>
      <c r="BO378" s="187"/>
      <c r="BP378" s="187"/>
      <c r="BQ378" s="187"/>
      <c r="BR378" s="187"/>
      <c r="BS378" s="187"/>
      <c r="BT378" s="187"/>
      <c r="BU378" s="187"/>
      <c r="BV378" s="187"/>
      <c r="BW378" s="187"/>
      <c r="BX378" s="187"/>
      <c r="BY378" s="227"/>
      <c r="BZ378" s="227"/>
      <c r="CA378" s="227"/>
      <c r="CB378" s="227"/>
      <c r="CC378" s="227"/>
      <c r="CD378" s="224"/>
      <c r="CE378" s="224"/>
      <c r="CF378" s="224"/>
      <c r="CG378" s="224"/>
      <c r="CH378" s="224"/>
      <c r="CJ378" s="252" t="str">
        <f t="shared" si="291"/>
        <v/>
      </c>
      <c r="CK378" s="253" t="str">
        <f>IF(CL378="","",IF(ISNUMBER(MATCH(CL378,$CL$6:CL377,0)),"",CJ378))</f>
        <v/>
      </c>
      <c r="CL378" s="181" t="str">
        <f t="shared" si="292"/>
        <v/>
      </c>
      <c r="CM378" s="175" t="str">
        <f t="shared" si="293"/>
        <v/>
      </c>
      <c r="CN378" s="175" t="str">
        <f t="shared" si="294"/>
        <v/>
      </c>
      <c r="CO378" s="175" t="str">
        <f t="shared" si="295"/>
        <v/>
      </c>
      <c r="CP378" s="59"/>
      <c r="CQ378" s="60"/>
      <c r="CR378" s="181" t="str">
        <f>IF(CS378="","",IF(ISNUMBER(MATCH(CS378,$CS$6:CS377,0)),"",CJ378))</f>
        <v/>
      </c>
      <c r="CS378" s="181" t="str">
        <f t="shared" si="271"/>
        <v/>
      </c>
      <c r="CT378" s="177" t="str">
        <f t="shared" si="296"/>
        <v/>
      </c>
      <c r="CU378" s="177" t="str">
        <f t="shared" si="297"/>
        <v/>
      </c>
      <c r="CV378" s="256" t="str">
        <f>IF(CW378="","",IF(ISNUMBER(MATCH(CW378,$CW$6:CW377,0)),"",CJ378))</f>
        <v/>
      </c>
      <c r="CW378" s="181" t="str">
        <f t="shared" si="272"/>
        <v/>
      </c>
      <c r="CX378" s="178" t="str">
        <f t="shared" si="298"/>
        <v/>
      </c>
      <c r="CY378" s="178" t="str">
        <f t="shared" si="299"/>
        <v/>
      </c>
      <c r="CZ378" s="184" t="str">
        <f t="shared" si="300"/>
        <v/>
      </c>
      <c r="DA378" s="68"/>
      <c r="DB378" s="69"/>
      <c r="DC378" s="181" t="str">
        <f>IF(DE378="","",IF(ISNUMBER(MATCH(DE378,$DE$6:DE377,0)),"",CJ378))</f>
        <v/>
      </c>
      <c r="DD378" s="181" t="str">
        <f t="shared" si="317"/>
        <v/>
      </c>
      <c r="DE378" s="181" t="str">
        <f t="shared" si="317"/>
        <v/>
      </c>
      <c r="DF378" s="177" t="str">
        <f t="shared" si="301"/>
        <v/>
      </c>
      <c r="DG378" s="185" t="str">
        <f t="shared" si="302"/>
        <v/>
      </c>
      <c r="DH378" s="77"/>
      <c r="DI378" s="69"/>
      <c r="DJ378" s="181" t="str">
        <f>IF(DL378="","",IF(ISNUMBER(MATCH(DL378,$DL$6:DL377,0)),"",CJ378))</f>
        <v/>
      </c>
      <c r="DK378" s="181" t="str">
        <f t="shared" si="318"/>
        <v/>
      </c>
      <c r="DL378" s="181" t="str">
        <f t="shared" si="318"/>
        <v/>
      </c>
      <c r="DM378" s="177" t="str">
        <f t="shared" si="303"/>
        <v/>
      </c>
      <c r="DN378" s="177" t="str">
        <f t="shared" si="304"/>
        <v/>
      </c>
      <c r="DO378" s="181" t="str">
        <f t="shared" si="275"/>
        <v/>
      </c>
      <c r="DP378" s="51"/>
      <c r="DQ378" s="51"/>
      <c r="DR378" s="51"/>
      <c r="EA378" s="227">
        <f t="shared" si="305"/>
        <v>0</v>
      </c>
      <c r="EB378" s="227">
        <f t="shared" si="276"/>
        <v>1</v>
      </c>
      <c r="EC378" s="227">
        <f t="shared" si="306"/>
        <v>1900</v>
      </c>
      <c r="EE378" s="227" t="str">
        <f t="shared" si="307"/>
        <v/>
      </c>
      <c r="EF378" s="227" t="str">
        <f t="shared" si="277"/>
        <v/>
      </c>
      <c r="EG378" s="227" t="str">
        <f t="shared" si="308"/>
        <v/>
      </c>
      <c r="EI378" s="227" t="str">
        <f t="shared" si="309"/>
        <v/>
      </c>
      <c r="EJ378" s="227" t="str">
        <f t="shared" si="278"/>
        <v/>
      </c>
      <c r="EK378" s="227" t="str">
        <f t="shared" si="310"/>
        <v/>
      </c>
      <c r="EM378" s="227" t="str">
        <f t="shared" si="311"/>
        <v/>
      </c>
      <c r="EN378" s="227" t="str">
        <f t="shared" si="279"/>
        <v/>
      </c>
      <c r="EO378" s="227" t="str">
        <f t="shared" si="312"/>
        <v/>
      </c>
      <c r="EQ378" s="227" t="str">
        <f t="shared" si="313"/>
        <v/>
      </c>
      <c r="ER378" s="227" t="str">
        <f t="shared" si="280"/>
        <v/>
      </c>
      <c r="ES378" s="227" t="str">
        <f t="shared" si="314"/>
        <v/>
      </c>
    </row>
    <row r="379" spans="7:149" x14ac:dyDescent="0.25">
      <c r="G379" s="52"/>
      <c r="H379" s="52"/>
      <c r="I379" s="224" t="str">
        <f t="shared" si="281"/>
        <v/>
      </c>
      <c r="J379" s="224" t="str">
        <f t="shared" si="282"/>
        <v/>
      </c>
      <c r="K379" s="52"/>
      <c r="L379" s="224" t="str">
        <f>IF(P379="","",IF(ISNUMBER(MATCH(P379,$P$6:P378,0)),"",Y379))</f>
        <v/>
      </c>
      <c r="M379" s="224" t="str">
        <f>IF(Q379="","",IF(ISNUMBER(MATCH(Q379,$Q$6:Q378,0)),"",Y379))</f>
        <v/>
      </c>
      <c r="N379" s="224" t="str">
        <f>IF(R379="","",IF(ISNUMBER(MATCH(R379,$R$6:R378,0)),"",Y379))</f>
        <v/>
      </c>
      <c r="O379" s="224" t="str">
        <f>IF(S379="","",IF(ISNUMBER(MATCH(S379,$S$6:S378,0)),"",Y379))</f>
        <v/>
      </c>
      <c r="P379" s="224" t="str">
        <f t="shared" si="283"/>
        <v/>
      </c>
      <c r="Q379" s="224" t="str">
        <f t="shared" si="284"/>
        <v/>
      </c>
      <c r="R379" s="224" t="str">
        <f t="shared" si="285"/>
        <v/>
      </c>
      <c r="S379" s="224" t="str">
        <f t="shared" si="286"/>
        <v/>
      </c>
      <c r="T379" s="175" t="str">
        <f t="shared" si="287"/>
        <v/>
      </c>
      <c r="U379" s="175" t="str">
        <f t="shared" si="288"/>
        <v/>
      </c>
      <c r="V379" s="175" t="str">
        <f t="shared" si="289"/>
        <v/>
      </c>
      <c r="W379" s="175" t="str">
        <f t="shared" si="290"/>
        <v/>
      </c>
      <c r="X379" s="52"/>
      <c r="Y379" s="248"/>
      <c r="Z379" s="186"/>
      <c r="AA379" s="187"/>
      <c r="AB379" s="187"/>
      <c r="AC379" s="187"/>
      <c r="AD379" s="187"/>
      <c r="AE379" s="187"/>
      <c r="AF379" s="187"/>
      <c r="AG379" s="187"/>
      <c r="AH379" s="187"/>
      <c r="AI379" s="187"/>
      <c r="AJ379" s="187"/>
      <c r="AK379" s="187"/>
      <c r="AL379" s="187"/>
      <c r="AM379" s="187"/>
      <c r="AN379" s="187"/>
      <c r="AO379" s="187"/>
      <c r="AP379" s="187"/>
      <c r="AQ379" s="187"/>
      <c r="AR379" s="187"/>
      <c r="AS379" s="187"/>
      <c r="AT379" s="187"/>
      <c r="AU379" s="187"/>
      <c r="AV379" s="187"/>
      <c r="AW379" s="187"/>
      <c r="AX379" s="187"/>
      <c r="AY379" s="187"/>
      <c r="AZ379" s="187"/>
      <c r="BA379" s="187"/>
      <c r="BB379" s="187"/>
      <c r="BC379" s="187"/>
      <c r="BD379" s="187"/>
      <c r="BE379" s="187"/>
      <c r="BF379" s="187"/>
      <c r="BG379" s="187"/>
      <c r="BH379" s="187"/>
      <c r="BI379" s="187"/>
      <c r="BJ379" s="187"/>
      <c r="BK379" s="187"/>
      <c r="BL379" s="187"/>
      <c r="BM379" s="187"/>
      <c r="BN379" s="187"/>
      <c r="BO379" s="187"/>
      <c r="BP379" s="187"/>
      <c r="BQ379" s="187"/>
      <c r="BR379" s="187"/>
      <c r="BS379" s="187"/>
      <c r="BT379" s="187"/>
      <c r="BU379" s="187"/>
      <c r="BV379" s="187"/>
      <c r="BW379" s="187"/>
      <c r="BX379" s="187"/>
      <c r="BY379" s="227"/>
      <c r="BZ379" s="227"/>
      <c r="CA379" s="227"/>
      <c r="CB379" s="227"/>
      <c r="CC379" s="227"/>
      <c r="CD379" s="224"/>
      <c r="CE379" s="224"/>
      <c r="CF379" s="224"/>
      <c r="CG379" s="224"/>
      <c r="CH379" s="224"/>
      <c r="CJ379" s="252" t="str">
        <f t="shared" si="291"/>
        <v/>
      </c>
      <c r="CK379" s="253" t="str">
        <f>IF(CL379="","",IF(ISNUMBER(MATCH(CL379,$CL$6:CL378,0)),"",CJ379))</f>
        <v/>
      </c>
      <c r="CL379" s="181" t="str">
        <f t="shared" si="292"/>
        <v/>
      </c>
      <c r="CM379" s="175" t="str">
        <f t="shared" si="293"/>
        <v/>
      </c>
      <c r="CN379" s="175" t="str">
        <f t="shared" si="294"/>
        <v/>
      </c>
      <c r="CO379" s="175" t="str">
        <f t="shared" si="295"/>
        <v/>
      </c>
      <c r="CP379" s="59"/>
      <c r="CQ379" s="60"/>
      <c r="CR379" s="181" t="str">
        <f>IF(CS379="","",IF(ISNUMBER(MATCH(CS379,$CS$6:CS378,0)),"",CJ379))</f>
        <v/>
      </c>
      <c r="CS379" s="181" t="str">
        <f t="shared" si="271"/>
        <v/>
      </c>
      <c r="CT379" s="177" t="str">
        <f t="shared" si="296"/>
        <v/>
      </c>
      <c r="CU379" s="177" t="str">
        <f t="shared" si="297"/>
        <v/>
      </c>
      <c r="CV379" s="256" t="str">
        <f>IF(CW379="","",IF(ISNUMBER(MATCH(CW379,$CW$6:CW378,0)),"",CJ379))</f>
        <v/>
      </c>
      <c r="CW379" s="181" t="str">
        <f t="shared" si="272"/>
        <v/>
      </c>
      <c r="CX379" s="178" t="str">
        <f t="shared" si="298"/>
        <v/>
      </c>
      <c r="CY379" s="178" t="str">
        <f t="shared" si="299"/>
        <v/>
      </c>
      <c r="CZ379" s="184" t="str">
        <f t="shared" si="300"/>
        <v/>
      </c>
      <c r="DA379" s="68"/>
      <c r="DB379" s="69"/>
      <c r="DC379" s="181" t="str">
        <f>IF(DE379="","",IF(ISNUMBER(MATCH(DE379,$DE$6:DE378,0)),"",CJ379))</f>
        <v/>
      </c>
      <c r="DD379" s="181" t="str">
        <f t="shared" si="317"/>
        <v/>
      </c>
      <c r="DE379" s="181" t="str">
        <f t="shared" si="317"/>
        <v/>
      </c>
      <c r="DF379" s="177" t="str">
        <f t="shared" si="301"/>
        <v/>
      </c>
      <c r="DG379" s="185" t="str">
        <f t="shared" si="302"/>
        <v/>
      </c>
      <c r="DH379" s="77"/>
      <c r="DI379" s="69"/>
      <c r="DJ379" s="181" t="str">
        <f>IF(DL379="","",IF(ISNUMBER(MATCH(DL379,$DL$6:DL378,0)),"",CJ379))</f>
        <v/>
      </c>
      <c r="DK379" s="181" t="str">
        <f t="shared" si="318"/>
        <v/>
      </c>
      <c r="DL379" s="181" t="str">
        <f t="shared" si="318"/>
        <v/>
      </c>
      <c r="DM379" s="177" t="str">
        <f t="shared" si="303"/>
        <v/>
      </c>
      <c r="DN379" s="177" t="str">
        <f t="shared" si="304"/>
        <v/>
      </c>
      <c r="DO379" s="181" t="str">
        <f t="shared" si="275"/>
        <v/>
      </c>
      <c r="DP379" s="51"/>
      <c r="DQ379" s="51"/>
      <c r="DR379" s="51"/>
      <c r="EA379" s="227">
        <f t="shared" si="305"/>
        <v>0</v>
      </c>
      <c r="EB379" s="227">
        <f t="shared" si="276"/>
        <v>1</v>
      </c>
      <c r="EC379" s="227">
        <f t="shared" si="306"/>
        <v>1900</v>
      </c>
      <c r="EE379" s="227" t="str">
        <f t="shared" si="307"/>
        <v/>
      </c>
      <c r="EF379" s="227" t="str">
        <f t="shared" si="277"/>
        <v/>
      </c>
      <c r="EG379" s="227" t="str">
        <f t="shared" si="308"/>
        <v/>
      </c>
      <c r="EI379" s="227" t="str">
        <f t="shared" si="309"/>
        <v/>
      </c>
      <c r="EJ379" s="227" t="str">
        <f t="shared" si="278"/>
        <v/>
      </c>
      <c r="EK379" s="227" t="str">
        <f t="shared" si="310"/>
        <v/>
      </c>
      <c r="EM379" s="227" t="str">
        <f t="shared" si="311"/>
        <v/>
      </c>
      <c r="EN379" s="227" t="str">
        <f t="shared" si="279"/>
        <v/>
      </c>
      <c r="EO379" s="227" t="str">
        <f t="shared" si="312"/>
        <v/>
      </c>
      <c r="EQ379" s="227" t="str">
        <f t="shared" si="313"/>
        <v/>
      </c>
      <c r="ER379" s="227" t="str">
        <f t="shared" si="280"/>
        <v/>
      </c>
      <c r="ES379" s="227" t="str">
        <f t="shared" si="314"/>
        <v/>
      </c>
    </row>
    <row r="380" spans="7:149" x14ac:dyDescent="0.25">
      <c r="G380" s="52"/>
      <c r="H380" s="52"/>
      <c r="I380" s="224" t="str">
        <f t="shared" si="281"/>
        <v/>
      </c>
      <c r="J380" s="224" t="str">
        <f t="shared" si="282"/>
        <v/>
      </c>
      <c r="K380" s="52"/>
      <c r="L380" s="224" t="str">
        <f>IF(P380="","",IF(ISNUMBER(MATCH(P380,$P$6:P379,0)),"",Y380))</f>
        <v/>
      </c>
      <c r="M380" s="224" t="str">
        <f>IF(Q380="","",IF(ISNUMBER(MATCH(Q380,$Q$6:Q379,0)),"",Y380))</f>
        <v/>
      </c>
      <c r="N380" s="224" t="str">
        <f>IF(R380="","",IF(ISNUMBER(MATCH(R380,$R$6:R379,0)),"",Y380))</f>
        <v/>
      </c>
      <c r="O380" s="224" t="str">
        <f>IF(S380="","",IF(ISNUMBER(MATCH(S380,$S$6:S379,0)),"",Y380))</f>
        <v/>
      </c>
      <c r="P380" s="224" t="str">
        <f t="shared" si="283"/>
        <v/>
      </c>
      <c r="Q380" s="224" t="str">
        <f t="shared" si="284"/>
        <v/>
      </c>
      <c r="R380" s="224" t="str">
        <f t="shared" si="285"/>
        <v/>
      </c>
      <c r="S380" s="224" t="str">
        <f t="shared" si="286"/>
        <v/>
      </c>
      <c r="T380" s="175" t="str">
        <f t="shared" si="287"/>
        <v/>
      </c>
      <c r="U380" s="175" t="str">
        <f t="shared" si="288"/>
        <v/>
      </c>
      <c r="V380" s="175" t="str">
        <f t="shared" si="289"/>
        <v/>
      </c>
      <c r="W380" s="175" t="str">
        <f t="shared" si="290"/>
        <v/>
      </c>
      <c r="X380" s="52"/>
      <c r="Y380" s="248"/>
      <c r="Z380" s="186"/>
      <c r="AA380" s="187"/>
      <c r="AB380" s="187"/>
      <c r="AC380" s="187"/>
      <c r="AD380" s="187"/>
      <c r="AE380" s="187"/>
      <c r="AF380" s="187"/>
      <c r="AG380" s="187"/>
      <c r="AH380" s="187"/>
      <c r="AI380" s="187"/>
      <c r="AJ380" s="187"/>
      <c r="AK380" s="187"/>
      <c r="AL380" s="187"/>
      <c r="AM380" s="187"/>
      <c r="AN380" s="187"/>
      <c r="AO380" s="187"/>
      <c r="AP380" s="187"/>
      <c r="AQ380" s="187"/>
      <c r="AR380" s="187"/>
      <c r="AS380" s="187"/>
      <c r="AT380" s="187"/>
      <c r="AU380" s="187"/>
      <c r="AV380" s="187"/>
      <c r="AW380" s="187"/>
      <c r="AX380" s="187"/>
      <c r="AY380" s="187"/>
      <c r="AZ380" s="187"/>
      <c r="BA380" s="187"/>
      <c r="BB380" s="187"/>
      <c r="BC380" s="187"/>
      <c r="BD380" s="187"/>
      <c r="BE380" s="187"/>
      <c r="BF380" s="187"/>
      <c r="BG380" s="187"/>
      <c r="BH380" s="187"/>
      <c r="BI380" s="187"/>
      <c r="BJ380" s="187"/>
      <c r="BK380" s="187"/>
      <c r="BL380" s="187"/>
      <c r="BM380" s="187"/>
      <c r="BN380" s="187"/>
      <c r="BO380" s="187"/>
      <c r="BP380" s="187"/>
      <c r="BQ380" s="187"/>
      <c r="BR380" s="187"/>
      <c r="BS380" s="187"/>
      <c r="BT380" s="187"/>
      <c r="BU380" s="187"/>
      <c r="BV380" s="187"/>
      <c r="BW380" s="187"/>
      <c r="BX380" s="187"/>
      <c r="BY380" s="227"/>
      <c r="BZ380" s="227"/>
      <c r="CA380" s="227"/>
      <c r="CB380" s="227"/>
      <c r="CC380" s="227"/>
      <c r="CD380" s="224"/>
      <c r="CE380" s="224"/>
      <c r="CF380" s="224"/>
      <c r="CG380" s="224"/>
      <c r="CH380" s="224"/>
      <c r="CJ380" s="252" t="str">
        <f t="shared" si="291"/>
        <v/>
      </c>
      <c r="CK380" s="253" t="str">
        <f>IF(CL380="","",IF(ISNUMBER(MATCH(CL380,$CL$6:CL379,0)),"",CJ380))</f>
        <v/>
      </c>
      <c r="CL380" s="181" t="str">
        <f t="shared" si="292"/>
        <v/>
      </c>
      <c r="CM380" s="175" t="str">
        <f t="shared" si="293"/>
        <v/>
      </c>
      <c r="CN380" s="175" t="str">
        <f t="shared" si="294"/>
        <v/>
      </c>
      <c r="CO380" s="175" t="str">
        <f t="shared" si="295"/>
        <v/>
      </c>
      <c r="CP380" s="59"/>
      <c r="CQ380" s="60"/>
      <c r="CR380" s="181" t="str">
        <f>IF(CS380="","",IF(ISNUMBER(MATCH(CS380,$CS$6:CS379,0)),"",CJ380))</f>
        <v/>
      </c>
      <c r="CS380" s="181" t="str">
        <f t="shared" si="271"/>
        <v/>
      </c>
      <c r="CT380" s="177" t="str">
        <f t="shared" si="296"/>
        <v/>
      </c>
      <c r="CU380" s="177" t="str">
        <f t="shared" si="297"/>
        <v/>
      </c>
      <c r="CV380" s="256" t="str">
        <f>IF(CW380="","",IF(ISNUMBER(MATCH(CW380,$CW$6:CW379,0)),"",CJ380))</f>
        <v/>
      </c>
      <c r="CW380" s="181" t="str">
        <f t="shared" si="272"/>
        <v/>
      </c>
      <c r="CX380" s="178" t="str">
        <f t="shared" si="298"/>
        <v/>
      </c>
      <c r="CY380" s="178" t="str">
        <f t="shared" si="299"/>
        <v/>
      </c>
      <c r="CZ380" s="184" t="str">
        <f t="shared" si="300"/>
        <v/>
      </c>
      <c r="DA380" s="68"/>
      <c r="DB380" s="69"/>
      <c r="DC380" s="181" t="str">
        <f>IF(DE380="","",IF(ISNUMBER(MATCH(DE380,$DE$6:DE379,0)),"",CJ380))</f>
        <v/>
      </c>
      <c r="DD380" s="181" t="str">
        <f t="shared" si="317"/>
        <v/>
      </c>
      <c r="DE380" s="181" t="str">
        <f t="shared" si="317"/>
        <v/>
      </c>
      <c r="DF380" s="177" t="str">
        <f t="shared" si="301"/>
        <v/>
      </c>
      <c r="DG380" s="185" t="str">
        <f t="shared" si="302"/>
        <v/>
      </c>
      <c r="DH380" s="77"/>
      <c r="DI380" s="69"/>
      <c r="DJ380" s="181" t="str">
        <f>IF(DL380="","",IF(ISNUMBER(MATCH(DL380,$DL$6:DL379,0)),"",CJ380))</f>
        <v/>
      </c>
      <c r="DK380" s="181" t="str">
        <f t="shared" si="318"/>
        <v/>
      </c>
      <c r="DL380" s="181" t="str">
        <f t="shared" si="318"/>
        <v/>
      </c>
      <c r="DM380" s="177" t="str">
        <f t="shared" si="303"/>
        <v/>
      </c>
      <c r="DN380" s="177" t="str">
        <f t="shared" si="304"/>
        <v/>
      </c>
      <c r="DO380" s="181" t="str">
        <f t="shared" si="275"/>
        <v/>
      </c>
      <c r="DP380" s="51"/>
      <c r="DQ380" s="51"/>
      <c r="DR380" s="51"/>
      <c r="EA380" s="227">
        <f t="shared" si="305"/>
        <v>0</v>
      </c>
      <c r="EB380" s="227">
        <f t="shared" si="276"/>
        <v>1</v>
      </c>
      <c r="EC380" s="227">
        <f t="shared" si="306"/>
        <v>1900</v>
      </c>
      <c r="EE380" s="227" t="str">
        <f t="shared" si="307"/>
        <v/>
      </c>
      <c r="EF380" s="227" t="str">
        <f t="shared" si="277"/>
        <v/>
      </c>
      <c r="EG380" s="227" t="str">
        <f t="shared" si="308"/>
        <v/>
      </c>
      <c r="EI380" s="227" t="str">
        <f t="shared" si="309"/>
        <v/>
      </c>
      <c r="EJ380" s="227" t="str">
        <f t="shared" si="278"/>
        <v/>
      </c>
      <c r="EK380" s="227" t="str">
        <f t="shared" si="310"/>
        <v/>
      </c>
      <c r="EM380" s="227" t="str">
        <f t="shared" si="311"/>
        <v/>
      </c>
      <c r="EN380" s="227" t="str">
        <f t="shared" si="279"/>
        <v/>
      </c>
      <c r="EO380" s="227" t="str">
        <f t="shared" si="312"/>
        <v/>
      </c>
      <c r="EQ380" s="227" t="str">
        <f t="shared" si="313"/>
        <v/>
      </c>
      <c r="ER380" s="227" t="str">
        <f t="shared" si="280"/>
        <v/>
      </c>
      <c r="ES380" s="227" t="str">
        <f t="shared" si="314"/>
        <v/>
      </c>
    </row>
    <row r="381" spans="7:149" x14ac:dyDescent="0.25">
      <c r="G381" s="52"/>
      <c r="H381" s="52"/>
      <c r="I381" s="224" t="str">
        <f t="shared" si="281"/>
        <v/>
      </c>
      <c r="J381" s="224" t="str">
        <f t="shared" si="282"/>
        <v/>
      </c>
      <c r="K381" s="52"/>
      <c r="L381" s="224" t="str">
        <f>IF(P381="","",IF(ISNUMBER(MATCH(P381,$P$6:P380,0)),"",Y381))</f>
        <v/>
      </c>
      <c r="M381" s="224" t="str">
        <f>IF(Q381="","",IF(ISNUMBER(MATCH(Q381,$Q$6:Q380,0)),"",Y381))</f>
        <v/>
      </c>
      <c r="N381" s="224" t="str">
        <f>IF(R381="","",IF(ISNUMBER(MATCH(R381,$R$6:R380,0)),"",Y381))</f>
        <v/>
      </c>
      <c r="O381" s="224" t="str">
        <f>IF(S381="","",IF(ISNUMBER(MATCH(S381,$S$6:S380,0)),"",Y381))</f>
        <v/>
      </c>
      <c r="P381" s="224" t="str">
        <f t="shared" si="283"/>
        <v/>
      </c>
      <c r="Q381" s="224" t="str">
        <f t="shared" si="284"/>
        <v/>
      </c>
      <c r="R381" s="224" t="str">
        <f t="shared" si="285"/>
        <v/>
      </c>
      <c r="S381" s="224" t="str">
        <f t="shared" si="286"/>
        <v/>
      </c>
      <c r="T381" s="175" t="str">
        <f t="shared" si="287"/>
        <v/>
      </c>
      <c r="U381" s="175" t="str">
        <f t="shared" si="288"/>
        <v/>
      </c>
      <c r="V381" s="175" t="str">
        <f t="shared" si="289"/>
        <v/>
      </c>
      <c r="W381" s="175" t="str">
        <f t="shared" si="290"/>
        <v/>
      </c>
      <c r="X381" s="52"/>
      <c r="Y381" s="248"/>
      <c r="Z381" s="186"/>
      <c r="AA381" s="187"/>
      <c r="AB381" s="187"/>
      <c r="AC381" s="187"/>
      <c r="AD381" s="187"/>
      <c r="AE381" s="187"/>
      <c r="AF381" s="187"/>
      <c r="AG381" s="187"/>
      <c r="AH381" s="187"/>
      <c r="AI381" s="187"/>
      <c r="AJ381" s="187"/>
      <c r="AK381" s="187"/>
      <c r="AL381" s="187"/>
      <c r="AM381" s="187"/>
      <c r="AN381" s="187"/>
      <c r="AO381" s="187"/>
      <c r="AP381" s="187"/>
      <c r="AQ381" s="187"/>
      <c r="AR381" s="187"/>
      <c r="AS381" s="187"/>
      <c r="AT381" s="187"/>
      <c r="AU381" s="187"/>
      <c r="AV381" s="187"/>
      <c r="AW381" s="187"/>
      <c r="AX381" s="187"/>
      <c r="AY381" s="187"/>
      <c r="AZ381" s="187"/>
      <c r="BA381" s="187"/>
      <c r="BB381" s="187"/>
      <c r="BC381" s="187"/>
      <c r="BD381" s="187"/>
      <c r="BE381" s="187"/>
      <c r="BF381" s="187"/>
      <c r="BG381" s="187"/>
      <c r="BH381" s="187"/>
      <c r="BI381" s="187"/>
      <c r="BJ381" s="187"/>
      <c r="BK381" s="187"/>
      <c r="BL381" s="187"/>
      <c r="BM381" s="187"/>
      <c r="BN381" s="187"/>
      <c r="BO381" s="187"/>
      <c r="BP381" s="187"/>
      <c r="BQ381" s="187"/>
      <c r="BR381" s="187"/>
      <c r="BS381" s="187"/>
      <c r="BT381" s="187"/>
      <c r="BU381" s="187"/>
      <c r="BV381" s="187"/>
      <c r="BW381" s="187"/>
      <c r="BX381" s="187"/>
      <c r="BY381" s="227"/>
      <c r="BZ381" s="227"/>
      <c r="CA381" s="227"/>
      <c r="CB381" s="227"/>
      <c r="CC381" s="227"/>
      <c r="CD381" s="224"/>
      <c r="CE381" s="224"/>
      <c r="CF381" s="224"/>
      <c r="CG381" s="224"/>
      <c r="CH381" s="224"/>
      <c r="CJ381" s="252" t="str">
        <f t="shared" si="291"/>
        <v/>
      </c>
      <c r="CK381" s="253" t="str">
        <f>IF(CL381="","",IF(ISNUMBER(MATCH(CL381,$CL$6:CL380,0)),"",CJ381))</f>
        <v/>
      </c>
      <c r="CL381" s="181" t="str">
        <f t="shared" si="292"/>
        <v/>
      </c>
      <c r="CM381" s="175" t="str">
        <f t="shared" si="293"/>
        <v/>
      </c>
      <c r="CN381" s="175" t="str">
        <f t="shared" si="294"/>
        <v/>
      </c>
      <c r="CO381" s="175" t="str">
        <f t="shared" si="295"/>
        <v/>
      </c>
      <c r="CP381" s="59"/>
      <c r="CQ381" s="60"/>
      <c r="CR381" s="181" t="str">
        <f>IF(CS381="","",IF(ISNUMBER(MATCH(CS381,$CS$6:CS380,0)),"",CJ381))</f>
        <v/>
      </c>
      <c r="CS381" s="181" t="str">
        <f t="shared" si="271"/>
        <v/>
      </c>
      <c r="CT381" s="177" t="str">
        <f t="shared" si="296"/>
        <v/>
      </c>
      <c r="CU381" s="177" t="str">
        <f t="shared" si="297"/>
        <v/>
      </c>
      <c r="CV381" s="256" t="str">
        <f>IF(CW381="","",IF(ISNUMBER(MATCH(CW381,$CW$6:CW380,0)),"",CJ381))</f>
        <v/>
      </c>
      <c r="CW381" s="181" t="str">
        <f t="shared" si="272"/>
        <v/>
      </c>
      <c r="CX381" s="178" t="str">
        <f t="shared" si="298"/>
        <v/>
      </c>
      <c r="CY381" s="178" t="str">
        <f t="shared" si="299"/>
        <v/>
      </c>
      <c r="CZ381" s="184" t="str">
        <f t="shared" si="300"/>
        <v/>
      </c>
      <c r="DA381" s="68"/>
      <c r="DB381" s="69"/>
      <c r="DC381" s="181" t="str">
        <f>IF(DE381="","",IF(ISNUMBER(MATCH(DE381,$DE$6:DE380,0)),"",CJ381))</f>
        <v/>
      </c>
      <c r="DD381" s="181" t="str">
        <f t="shared" si="317"/>
        <v/>
      </c>
      <c r="DE381" s="181" t="str">
        <f t="shared" si="317"/>
        <v/>
      </c>
      <c r="DF381" s="177" t="str">
        <f t="shared" si="301"/>
        <v/>
      </c>
      <c r="DG381" s="185" t="str">
        <f t="shared" si="302"/>
        <v/>
      </c>
      <c r="DH381" s="77"/>
      <c r="DI381" s="69"/>
      <c r="DJ381" s="181" t="str">
        <f>IF(DL381="","",IF(ISNUMBER(MATCH(DL381,$DL$6:DL380,0)),"",CJ381))</f>
        <v/>
      </c>
      <c r="DK381" s="181" t="str">
        <f t="shared" si="318"/>
        <v/>
      </c>
      <c r="DL381" s="181" t="str">
        <f t="shared" si="318"/>
        <v/>
      </c>
      <c r="DM381" s="177" t="str">
        <f t="shared" si="303"/>
        <v/>
      </c>
      <c r="DN381" s="177" t="str">
        <f t="shared" si="304"/>
        <v/>
      </c>
      <c r="DO381" s="181" t="str">
        <f t="shared" si="275"/>
        <v/>
      </c>
      <c r="DP381" s="51"/>
      <c r="DQ381" s="51"/>
      <c r="DR381" s="51"/>
      <c r="EA381" s="227">
        <f t="shared" si="305"/>
        <v>0</v>
      </c>
      <c r="EB381" s="227">
        <f t="shared" si="276"/>
        <v>1</v>
      </c>
      <c r="EC381" s="227">
        <f t="shared" si="306"/>
        <v>1900</v>
      </c>
      <c r="EE381" s="227" t="str">
        <f t="shared" si="307"/>
        <v/>
      </c>
      <c r="EF381" s="227" t="str">
        <f t="shared" si="277"/>
        <v/>
      </c>
      <c r="EG381" s="227" t="str">
        <f t="shared" si="308"/>
        <v/>
      </c>
      <c r="EI381" s="227" t="str">
        <f t="shared" si="309"/>
        <v/>
      </c>
      <c r="EJ381" s="227" t="str">
        <f t="shared" si="278"/>
        <v/>
      </c>
      <c r="EK381" s="227" t="str">
        <f t="shared" si="310"/>
        <v/>
      </c>
      <c r="EM381" s="227" t="str">
        <f t="shared" si="311"/>
        <v/>
      </c>
      <c r="EN381" s="227" t="str">
        <f t="shared" si="279"/>
        <v/>
      </c>
      <c r="EO381" s="227" t="str">
        <f t="shared" si="312"/>
        <v/>
      </c>
      <c r="EQ381" s="227" t="str">
        <f t="shared" si="313"/>
        <v/>
      </c>
      <c r="ER381" s="227" t="str">
        <f t="shared" si="280"/>
        <v/>
      </c>
      <c r="ES381" s="227" t="str">
        <f t="shared" si="314"/>
        <v/>
      </c>
    </row>
    <row r="382" spans="7:149" x14ac:dyDescent="0.25">
      <c r="G382" s="52"/>
      <c r="H382" s="52"/>
      <c r="I382" s="224" t="str">
        <f t="shared" si="281"/>
        <v/>
      </c>
      <c r="J382" s="224" t="str">
        <f t="shared" si="282"/>
        <v/>
      </c>
      <c r="K382" s="52"/>
      <c r="L382" s="224" t="str">
        <f>IF(P382="","",IF(ISNUMBER(MATCH(P382,$P$6:P381,0)),"",Y382))</f>
        <v/>
      </c>
      <c r="M382" s="224" t="str">
        <f>IF(Q382="","",IF(ISNUMBER(MATCH(Q382,$Q$6:Q381,0)),"",Y382))</f>
        <v/>
      </c>
      <c r="N382" s="224" t="str">
        <f>IF(R382="","",IF(ISNUMBER(MATCH(R382,$R$6:R381,0)),"",Y382))</f>
        <v/>
      </c>
      <c r="O382" s="224" t="str">
        <f>IF(S382="","",IF(ISNUMBER(MATCH(S382,$S$6:S381,0)),"",Y382))</f>
        <v/>
      </c>
      <c r="P382" s="224" t="str">
        <f t="shared" si="283"/>
        <v/>
      </c>
      <c r="Q382" s="224" t="str">
        <f t="shared" si="284"/>
        <v/>
      </c>
      <c r="R382" s="224" t="str">
        <f t="shared" si="285"/>
        <v/>
      </c>
      <c r="S382" s="224" t="str">
        <f t="shared" si="286"/>
        <v/>
      </c>
      <c r="T382" s="175" t="str">
        <f t="shared" si="287"/>
        <v/>
      </c>
      <c r="U382" s="175" t="str">
        <f t="shared" si="288"/>
        <v/>
      </c>
      <c r="V382" s="175" t="str">
        <f t="shared" si="289"/>
        <v/>
      </c>
      <c r="W382" s="175" t="str">
        <f t="shared" si="290"/>
        <v/>
      </c>
      <c r="X382" s="52"/>
      <c r="Y382" s="248"/>
      <c r="Z382" s="186"/>
      <c r="AA382" s="187"/>
      <c r="AB382" s="187"/>
      <c r="AC382" s="187"/>
      <c r="AD382" s="187"/>
      <c r="AE382" s="187"/>
      <c r="AF382" s="187"/>
      <c r="AG382" s="187"/>
      <c r="AH382" s="187"/>
      <c r="AI382" s="187"/>
      <c r="AJ382" s="187"/>
      <c r="AK382" s="187"/>
      <c r="AL382" s="187"/>
      <c r="AM382" s="187"/>
      <c r="AN382" s="187"/>
      <c r="AO382" s="187"/>
      <c r="AP382" s="187"/>
      <c r="AQ382" s="187"/>
      <c r="AR382" s="187"/>
      <c r="AS382" s="187"/>
      <c r="AT382" s="187"/>
      <c r="AU382" s="187"/>
      <c r="AV382" s="187"/>
      <c r="AW382" s="187"/>
      <c r="AX382" s="187"/>
      <c r="AY382" s="187"/>
      <c r="AZ382" s="187"/>
      <c r="BA382" s="187"/>
      <c r="BB382" s="187"/>
      <c r="BC382" s="187"/>
      <c r="BD382" s="187"/>
      <c r="BE382" s="187"/>
      <c r="BF382" s="187"/>
      <c r="BG382" s="187"/>
      <c r="BH382" s="187"/>
      <c r="BI382" s="187"/>
      <c r="BJ382" s="187"/>
      <c r="BK382" s="187"/>
      <c r="BL382" s="187"/>
      <c r="BM382" s="187"/>
      <c r="BN382" s="187"/>
      <c r="BO382" s="187"/>
      <c r="BP382" s="187"/>
      <c r="BQ382" s="187"/>
      <c r="BR382" s="187"/>
      <c r="BS382" s="187"/>
      <c r="BT382" s="187"/>
      <c r="BU382" s="187"/>
      <c r="BV382" s="187"/>
      <c r="BW382" s="187"/>
      <c r="BX382" s="187"/>
      <c r="BY382" s="227"/>
      <c r="BZ382" s="227"/>
      <c r="CA382" s="227"/>
      <c r="CB382" s="227"/>
      <c r="CC382" s="227"/>
      <c r="CD382" s="224"/>
      <c r="CE382" s="224"/>
      <c r="CF382" s="224"/>
      <c r="CG382" s="224"/>
      <c r="CH382" s="224"/>
      <c r="CJ382" s="252" t="str">
        <f t="shared" si="291"/>
        <v/>
      </c>
      <c r="CK382" s="253" t="str">
        <f>IF(CL382="","",IF(ISNUMBER(MATCH(CL382,$CL$6:CL381,0)),"",CJ382))</f>
        <v/>
      </c>
      <c r="CL382" s="181" t="str">
        <f t="shared" si="292"/>
        <v/>
      </c>
      <c r="CM382" s="175" t="str">
        <f t="shared" si="293"/>
        <v/>
      </c>
      <c r="CN382" s="175" t="str">
        <f t="shared" si="294"/>
        <v/>
      </c>
      <c r="CO382" s="175" t="str">
        <f t="shared" si="295"/>
        <v/>
      </c>
      <c r="CP382" s="59"/>
      <c r="CQ382" s="60"/>
      <c r="CR382" s="181" t="str">
        <f>IF(CS382="","",IF(ISNUMBER(MATCH(CS382,$CS$6:CS381,0)),"",CJ382))</f>
        <v/>
      </c>
      <c r="CS382" s="181" t="str">
        <f t="shared" si="271"/>
        <v/>
      </c>
      <c r="CT382" s="177" t="str">
        <f t="shared" si="296"/>
        <v/>
      </c>
      <c r="CU382" s="177" t="str">
        <f t="shared" si="297"/>
        <v/>
      </c>
      <c r="CV382" s="256" t="str">
        <f>IF(CW382="","",IF(ISNUMBER(MATCH(CW382,$CW$6:CW381,0)),"",CJ382))</f>
        <v/>
      </c>
      <c r="CW382" s="181" t="str">
        <f t="shared" si="272"/>
        <v/>
      </c>
      <c r="CX382" s="178" t="str">
        <f t="shared" si="298"/>
        <v/>
      </c>
      <c r="CY382" s="178" t="str">
        <f t="shared" si="299"/>
        <v/>
      </c>
      <c r="CZ382" s="184" t="str">
        <f t="shared" si="300"/>
        <v/>
      </c>
      <c r="DA382" s="68"/>
      <c r="DB382" s="69"/>
      <c r="DC382" s="181" t="str">
        <f>IF(DE382="","",IF(ISNUMBER(MATCH(DE382,$DE$6:DE381,0)),"",CJ382))</f>
        <v/>
      </c>
      <c r="DD382" s="181" t="str">
        <f t="shared" si="317"/>
        <v/>
      </c>
      <c r="DE382" s="181" t="str">
        <f t="shared" si="317"/>
        <v/>
      </c>
      <c r="DF382" s="177" t="str">
        <f t="shared" si="301"/>
        <v/>
      </c>
      <c r="DG382" s="185" t="str">
        <f t="shared" si="302"/>
        <v/>
      </c>
      <c r="DH382" s="77"/>
      <c r="DI382" s="69"/>
      <c r="DJ382" s="181" t="str">
        <f>IF(DL382="","",IF(ISNUMBER(MATCH(DL382,$DL$6:DL381,0)),"",CJ382))</f>
        <v/>
      </c>
      <c r="DK382" s="181" t="str">
        <f t="shared" si="318"/>
        <v/>
      </c>
      <c r="DL382" s="181" t="str">
        <f t="shared" si="318"/>
        <v/>
      </c>
      <c r="DM382" s="177" t="str">
        <f t="shared" si="303"/>
        <v/>
      </c>
      <c r="DN382" s="177" t="str">
        <f t="shared" si="304"/>
        <v/>
      </c>
      <c r="DO382" s="181" t="str">
        <f t="shared" si="275"/>
        <v/>
      </c>
      <c r="DP382" s="51"/>
      <c r="DQ382" s="51"/>
      <c r="DR382" s="51"/>
      <c r="EA382" s="227">
        <f t="shared" si="305"/>
        <v>0</v>
      </c>
      <c r="EB382" s="227">
        <f t="shared" si="276"/>
        <v>1</v>
      </c>
      <c r="EC382" s="227">
        <f t="shared" si="306"/>
        <v>1900</v>
      </c>
      <c r="EE382" s="227" t="str">
        <f t="shared" si="307"/>
        <v/>
      </c>
      <c r="EF382" s="227" t="str">
        <f t="shared" si="277"/>
        <v/>
      </c>
      <c r="EG382" s="227" t="str">
        <f t="shared" si="308"/>
        <v/>
      </c>
      <c r="EI382" s="227" t="str">
        <f t="shared" si="309"/>
        <v/>
      </c>
      <c r="EJ382" s="227" t="str">
        <f t="shared" si="278"/>
        <v/>
      </c>
      <c r="EK382" s="227" t="str">
        <f t="shared" si="310"/>
        <v/>
      </c>
      <c r="EM382" s="227" t="str">
        <f t="shared" si="311"/>
        <v/>
      </c>
      <c r="EN382" s="227" t="str">
        <f t="shared" si="279"/>
        <v/>
      </c>
      <c r="EO382" s="227" t="str">
        <f t="shared" si="312"/>
        <v/>
      </c>
      <c r="EQ382" s="227" t="str">
        <f t="shared" si="313"/>
        <v/>
      </c>
      <c r="ER382" s="227" t="str">
        <f t="shared" si="280"/>
        <v/>
      </c>
      <c r="ES382" s="227" t="str">
        <f t="shared" si="314"/>
        <v/>
      </c>
    </row>
    <row r="383" spans="7:149" x14ac:dyDescent="0.25">
      <c r="G383" s="52"/>
      <c r="H383" s="52"/>
      <c r="I383" s="224" t="str">
        <f t="shared" si="281"/>
        <v/>
      </c>
      <c r="J383" s="224" t="str">
        <f t="shared" si="282"/>
        <v/>
      </c>
      <c r="K383" s="52"/>
      <c r="L383" s="224" t="str">
        <f>IF(P383="","",IF(ISNUMBER(MATCH(P383,$P$6:P382,0)),"",Y383))</f>
        <v/>
      </c>
      <c r="M383" s="224" t="str">
        <f>IF(Q383="","",IF(ISNUMBER(MATCH(Q383,$Q$6:Q382,0)),"",Y383))</f>
        <v/>
      </c>
      <c r="N383" s="224" t="str">
        <f>IF(R383="","",IF(ISNUMBER(MATCH(R383,$R$6:R382,0)),"",Y383))</f>
        <v/>
      </c>
      <c r="O383" s="224" t="str">
        <f>IF(S383="","",IF(ISNUMBER(MATCH(S383,$S$6:S382,0)),"",Y383))</f>
        <v/>
      </c>
      <c r="P383" s="224" t="str">
        <f t="shared" si="283"/>
        <v/>
      </c>
      <c r="Q383" s="224" t="str">
        <f t="shared" si="284"/>
        <v/>
      </c>
      <c r="R383" s="224" t="str">
        <f t="shared" si="285"/>
        <v/>
      </c>
      <c r="S383" s="224" t="str">
        <f t="shared" si="286"/>
        <v/>
      </c>
      <c r="T383" s="175" t="str">
        <f t="shared" si="287"/>
        <v/>
      </c>
      <c r="U383" s="175" t="str">
        <f t="shared" si="288"/>
        <v/>
      </c>
      <c r="V383" s="175" t="str">
        <f t="shared" si="289"/>
        <v/>
      </c>
      <c r="W383" s="175" t="str">
        <f t="shared" si="290"/>
        <v/>
      </c>
      <c r="X383" s="52"/>
      <c r="Y383" s="248"/>
      <c r="Z383" s="186"/>
      <c r="AA383" s="187"/>
      <c r="AB383" s="187"/>
      <c r="AC383" s="187"/>
      <c r="AD383" s="187"/>
      <c r="AE383" s="187"/>
      <c r="AF383" s="187"/>
      <c r="AG383" s="187"/>
      <c r="AH383" s="187"/>
      <c r="AI383" s="187"/>
      <c r="AJ383" s="187"/>
      <c r="AK383" s="187"/>
      <c r="AL383" s="187"/>
      <c r="AM383" s="187"/>
      <c r="AN383" s="187"/>
      <c r="AO383" s="187"/>
      <c r="AP383" s="187"/>
      <c r="AQ383" s="187"/>
      <c r="AR383" s="187"/>
      <c r="AS383" s="187"/>
      <c r="AT383" s="187"/>
      <c r="AU383" s="187"/>
      <c r="AV383" s="187"/>
      <c r="AW383" s="187"/>
      <c r="AX383" s="187"/>
      <c r="AY383" s="187"/>
      <c r="AZ383" s="187"/>
      <c r="BA383" s="187"/>
      <c r="BB383" s="187"/>
      <c r="BC383" s="187"/>
      <c r="BD383" s="187"/>
      <c r="BE383" s="187"/>
      <c r="BF383" s="187"/>
      <c r="BG383" s="187"/>
      <c r="BH383" s="187"/>
      <c r="BI383" s="187"/>
      <c r="BJ383" s="187"/>
      <c r="BK383" s="187"/>
      <c r="BL383" s="187"/>
      <c r="BM383" s="187"/>
      <c r="BN383" s="187"/>
      <c r="BO383" s="187"/>
      <c r="BP383" s="187"/>
      <c r="BQ383" s="187"/>
      <c r="BR383" s="187"/>
      <c r="BS383" s="187"/>
      <c r="BT383" s="187"/>
      <c r="BU383" s="187"/>
      <c r="BV383" s="187"/>
      <c r="BW383" s="187"/>
      <c r="BX383" s="187"/>
      <c r="BY383" s="227"/>
      <c r="BZ383" s="227"/>
      <c r="CA383" s="227"/>
      <c r="CB383" s="227"/>
      <c r="CC383" s="227"/>
      <c r="CD383" s="224"/>
      <c r="CE383" s="224"/>
      <c r="CF383" s="224"/>
      <c r="CG383" s="224"/>
      <c r="CH383" s="224"/>
      <c r="CJ383" s="252" t="str">
        <f t="shared" si="291"/>
        <v/>
      </c>
      <c r="CK383" s="253" t="str">
        <f>IF(CL383="","",IF(ISNUMBER(MATCH(CL383,$CL$6:CL382,0)),"",CJ383))</f>
        <v/>
      </c>
      <c r="CL383" s="181" t="str">
        <f t="shared" si="292"/>
        <v/>
      </c>
      <c r="CM383" s="175" t="str">
        <f t="shared" si="293"/>
        <v/>
      </c>
      <c r="CN383" s="175" t="str">
        <f t="shared" si="294"/>
        <v/>
      </c>
      <c r="CO383" s="175" t="str">
        <f t="shared" si="295"/>
        <v/>
      </c>
      <c r="CP383" s="59"/>
      <c r="CQ383" s="60"/>
      <c r="CR383" s="181" t="str">
        <f>IF(CS383="","",IF(ISNUMBER(MATCH(CS383,$CS$6:CS382,0)),"",CJ383))</f>
        <v/>
      </c>
      <c r="CS383" s="181" t="str">
        <f t="shared" si="271"/>
        <v/>
      </c>
      <c r="CT383" s="177" t="str">
        <f t="shared" si="296"/>
        <v/>
      </c>
      <c r="CU383" s="177" t="str">
        <f t="shared" si="297"/>
        <v/>
      </c>
      <c r="CV383" s="256" t="str">
        <f>IF(CW383="","",IF(ISNUMBER(MATCH(CW383,$CW$6:CW382,0)),"",CJ383))</f>
        <v/>
      </c>
      <c r="CW383" s="181" t="str">
        <f t="shared" si="272"/>
        <v/>
      </c>
      <c r="CX383" s="178" t="str">
        <f t="shared" si="298"/>
        <v/>
      </c>
      <c r="CY383" s="178" t="str">
        <f t="shared" si="299"/>
        <v/>
      </c>
      <c r="CZ383" s="184" t="str">
        <f t="shared" si="300"/>
        <v/>
      </c>
      <c r="DA383" s="68"/>
      <c r="DB383" s="69"/>
      <c r="DC383" s="181" t="str">
        <f>IF(DE383="","",IF(ISNUMBER(MATCH(DE383,$DE$6:DE382,0)),"",CJ383))</f>
        <v/>
      </c>
      <c r="DD383" s="181" t="str">
        <f t="shared" si="317"/>
        <v/>
      </c>
      <c r="DE383" s="181" t="str">
        <f t="shared" si="317"/>
        <v/>
      </c>
      <c r="DF383" s="177" t="str">
        <f t="shared" si="301"/>
        <v/>
      </c>
      <c r="DG383" s="185" t="str">
        <f t="shared" si="302"/>
        <v/>
      </c>
      <c r="DH383" s="77"/>
      <c r="DI383" s="69"/>
      <c r="DJ383" s="181" t="str">
        <f>IF(DL383="","",IF(ISNUMBER(MATCH(DL383,$DL$6:DL382,0)),"",CJ383))</f>
        <v/>
      </c>
      <c r="DK383" s="181" t="str">
        <f t="shared" si="318"/>
        <v/>
      </c>
      <c r="DL383" s="181" t="str">
        <f t="shared" si="318"/>
        <v/>
      </c>
      <c r="DM383" s="177" t="str">
        <f t="shared" si="303"/>
        <v/>
      </c>
      <c r="DN383" s="177" t="str">
        <f t="shared" si="304"/>
        <v/>
      </c>
      <c r="DO383" s="181" t="str">
        <f t="shared" si="275"/>
        <v/>
      </c>
      <c r="DP383" s="51"/>
      <c r="DQ383" s="51"/>
      <c r="DR383" s="51"/>
      <c r="EA383" s="227">
        <f t="shared" si="305"/>
        <v>0</v>
      </c>
      <c r="EB383" s="227">
        <f t="shared" si="276"/>
        <v>1</v>
      </c>
      <c r="EC383" s="227">
        <f t="shared" si="306"/>
        <v>1900</v>
      </c>
      <c r="EE383" s="227" t="str">
        <f t="shared" si="307"/>
        <v/>
      </c>
      <c r="EF383" s="227" t="str">
        <f t="shared" si="277"/>
        <v/>
      </c>
      <c r="EG383" s="227" t="str">
        <f t="shared" si="308"/>
        <v/>
      </c>
      <c r="EI383" s="227" t="str">
        <f t="shared" si="309"/>
        <v/>
      </c>
      <c r="EJ383" s="227" t="str">
        <f t="shared" si="278"/>
        <v/>
      </c>
      <c r="EK383" s="227" t="str">
        <f t="shared" si="310"/>
        <v/>
      </c>
      <c r="EM383" s="227" t="str">
        <f t="shared" si="311"/>
        <v/>
      </c>
      <c r="EN383" s="227" t="str">
        <f t="shared" si="279"/>
        <v/>
      </c>
      <c r="EO383" s="227" t="str">
        <f t="shared" si="312"/>
        <v/>
      </c>
      <c r="EQ383" s="227" t="str">
        <f t="shared" si="313"/>
        <v/>
      </c>
      <c r="ER383" s="227" t="str">
        <f t="shared" si="280"/>
        <v/>
      </c>
      <c r="ES383" s="227" t="str">
        <f t="shared" si="314"/>
        <v/>
      </c>
    </row>
    <row r="384" spans="7:149" x14ac:dyDescent="0.25">
      <c r="G384" s="52"/>
      <c r="H384" s="52"/>
      <c r="I384" s="224" t="str">
        <f t="shared" si="281"/>
        <v/>
      </c>
      <c r="J384" s="224" t="str">
        <f t="shared" si="282"/>
        <v/>
      </c>
      <c r="K384" s="52"/>
      <c r="L384" s="224" t="str">
        <f>IF(P384="","",IF(ISNUMBER(MATCH(P384,$P$6:P383,0)),"",Y384))</f>
        <v/>
      </c>
      <c r="M384" s="224" t="str">
        <f>IF(Q384="","",IF(ISNUMBER(MATCH(Q384,$Q$6:Q383,0)),"",Y384))</f>
        <v/>
      </c>
      <c r="N384" s="224" t="str">
        <f>IF(R384="","",IF(ISNUMBER(MATCH(R384,$R$6:R383,0)),"",Y384))</f>
        <v/>
      </c>
      <c r="O384" s="224" t="str">
        <f>IF(S384="","",IF(ISNUMBER(MATCH(S384,$S$6:S383,0)),"",Y384))</f>
        <v/>
      </c>
      <c r="P384" s="224" t="str">
        <f t="shared" si="283"/>
        <v/>
      </c>
      <c r="Q384" s="224" t="str">
        <f t="shared" si="284"/>
        <v/>
      </c>
      <c r="R384" s="224" t="str">
        <f t="shared" si="285"/>
        <v/>
      </c>
      <c r="S384" s="224" t="str">
        <f t="shared" si="286"/>
        <v/>
      </c>
      <c r="T384" s="175" t="str">
        <f t="shared" si="287"/>
        <v/>
      </c>
      <c r="U384" s="175" t="str">
        <f t="shared" si="288"/>
        <v/>
      </c>
      <c r="V384" s="175" t="str">
        <f t="shared" si="289"/>
        <v/>
      </c>
      <c r="W384" s="175" t="str">
        <f t="shared" si="290"/>
        <v/>
      </c>
      <c r="X384" s="52"/>
      <c r="Y384" s="248"/>
      <c r="Z384" s="186"/>
      <c r="AA384" s="187"/>
      <c r="AB384" s="187"/>
      <c r="AC384" s="187"/>
      <c r="AD384" s="187"/>
      <c r="AE384" s="187"/>
      <c r="AF384" s="187"/>
      <c r="AG384" s="187"/>
      <c r="AH384" s="187"/>
      <c r="AI384" s="187"/>
      <c r="AJ384" s="187"/>
      <c r="AK384" s="187"/>
      <c r="AL384" s="187"/>
      <c r="AM384" s="187"/>
      <c r="AN384" s="187"/>
      <c r="AO384" s="187"/>
      <c r="AP384" s="187"/>
      <c r="AQ384" s="187"/>
      <c r="AR384" s="187"/>
      <c r="AS384" s="187"/>
      <c r="AT384" s="187"/>
      <c r="AU384" s="187"/>
      <c r="AV384" s="187"/>
      <c r="AW384" s="187"/>
      <c r="AX384" s="187"/>
      <c r="AY384" s="187"/>
      <c r="AZ384" s="187"/>
      <c r="BA384" s="187"/>
      <c r="BB384" s="187"/>
      <c r="BC384" s="187"/>
      <c r="BD384" s="187"/>
      <c r="BE384" s="187"/>
      <c r="BF384" s="187"/>
      <c r="BG384" s="187"/>
      <c r="BH384" s="187"/>
      <c r="BI384" s="187"/>
      <c r="BJ384" s="187"/>
      <c r="BK384" s="187"/>
      <c r="BL384" s="187"/>
      <c r="BM384" s="187"/>
      <c r="BN384" s="187"/>
      <c r="BO384" s="187"/>
      <c r="BP384" s="187"/>
      <c r="BQ384" s="187"/>
      <c r="BR384" s="187"/>
      <c r="BS384" s="187"/>
      <c r="BT384" s="187"/>
      <c r="BU384" s="187"/>
      <c r="BV384" s="187"/>
      <c r="BW384" s="187"/>
      <c r="BX384" s="187"/>
      <c r="BY384" s="227"/>
      <c r="BZ384" s="227"/>
      <c r="CA384" s="227"/>
      <c r="CB384" s="227"/>
      <c r="CC384" s="227"/>
      <c r="CD384" s="224"/>
      <c r="CE384" s="224"/>
      <c r="CF384" s="224"/>
      <c r="CG384" s="224"/>
      <c r="CH384" s="224"/>
      <c r="CJ384" s="252" t="str">
        <f t="shared" si="291"/>
        <v/>
      </c>
      <c r="CK384" s="253" t="str">
        <f>IF(CL384="","",IF(ISNUMBER(MATCH(CL384,$CL$6:CL383,0)),"",CJ384))</f>
        <v/>
      </c>
      <c r="CL384" s="181" t="str">
        <f t="shared" si="292"/>
        <v/>
      </c>
      <c r="CM384" s="175" t="str">
        <f t="shared" si="293"/>
        <v/>
      </c>
      <c r="CN384" s="175" t="str">
        <f t="shared" si="294"/>
        <v/>
      </c>
      <c r="CO384" s="175" t="str">
        <f t="shared" si="295"/>
        <v/>
      </c>
      <c r="CP384" s="59"/>
      <c r="CQ384" s="60"/>
      <c r="CR384" s="181" t="str">
        <f>IF(CS384="","",IF(ISNUMBER(MATCH(CS384,$CS$6:CS383,0)),"",CJ384))</f>
        <v/>
      </c>
      <c r="CS384" s="181" t="str">
        <f t="shared" si="271"/>
        <v/>
      </c>
      <c r="CT384" s="177" t="str">
        <f t="shared" si="296"/>
        <v/>
      </c>
      <c r="CU384" s="177" t="str">
        <f t="shared" si="297"/>
        <v/>
      </c>
      <c r="CV384" s="256" t="str">
        <f>IF(CW384="","",IF(ISNUMBER(MATCH(CW384,$CW$6:CW383,0)),"",CJ384))</f>
        <v/>
      </c>
      <c r="CW384" s="181" t="str">
        <f t="shared" si="272"/>
        <v/>
      </c>
      <c r="CX384" s="178" t="str">
        <f t="shared" si="298"/>
        <v/>
      </c>
      <c r="CY384" s="178" t="str">
        <f t="shared" si="299"/>
        <v/>
      </c>
      <c r="CZ384" s="184" t="str">
        <f t="shared" si="300"/>
        <v/>
      </c>
      <c r="DA384" s="68"/>
      <c r="DB384" s="69"/>
      <c r="DC384" s="181" t="str">
        <f>IF(DE384="","",IF(ISNUMBER(MATCH(DE384,$DE$6:DE383,0)),"",CJ384))</f>
        <v/>
      </c>
      <c r="DD384" s="181" t="str">
        <f t="shared" si="317"/>
        <v/>
      </c>
      <c r="DE384" s="181" t="str">
        <f t="shared" si="317"/>
        <v/>
      </c>
      <c r="DF384" s="177" t="str">
        <f t="shared" si="301"/>
        <v/>
      </c>
      <c r="DG384" s="185" t="str">
        <f t="shared" si="302"/>
        <v/>
      </c>
      <c r="DH384" s="77"/>
      <c r="DI384" s="69"/>
      <c r="DJ384" s="181" t="str">
        <f>IF(DL384="","",IF(ISNUMBER(MATCH(DL384,$DL$6:DL383,0)),"",CJ384))</f>
        <v/>
      </c>
      <c r="DK384" s="181" t="str">
        <f t="shared" si="318"/>
        <v/>
      </c>
      <c r="DL384" s="181" t="str">
        <f t="shared" si="318"/>
        <v/>
      </c>
      <c r="DM384" s="177" t="str">
        <f t="shared" si="303"/>
        <v/>
      </c>
      <c r="DN384" s="177" t="str">
        <f t="shared" si="304"/>
        <v/>
      </c>
      <c r="DO384" s="181" t="str">
        <f t="shared" si="275"/>
        <v/>
      </c>
      <c r="DP384" s="51"/>
      <c r="DQ384" s="51"/>
      <c r="DR384" s="51"/>
      <c r="EA384" s="227">
        <f t="shared" si="305"/>
        <v>0</v>
      </c>
      <c r="EB384" s="227">
        <f t="shared" si="276"/>
        <v>1</v>
      </c>
      <c r="EC384" s="227">
        <f t="shared" si="306"/>
        <v>1900</v>
      </c>
      <c r="EE384" s="227" t="str">
        <f t="shared" si="307"/>
        <v/>
      </c>
      <c r="EF384" s="227" t="str">
        <f t="shared" si="277"/>
        <v/>
      </c>
      <c r="EG384" s="227" t="str">
        <f t="shared" si="308"/>
        <v/>
      </c>
      <c r="EI384" s="227" t="str">
        <f t="shared" si="309"/>
        <v/>
      </c>
      <c r="EJ384" s="227" t="str">
        <f t="shared" si="278"/>
        <v/>
      </c>
      <c r="EK384" s="227" t="str">
        <f t="shared" si="310"/>
        <v/>
      </c>
      <c r="EM384" s="227" t="str">
        <f t="shared" si="311"/>
        <v/>
      </c>
      <c r="EN384" s="227" t="str">
        <f t="shared" si="279"/>
        <v/>
      </c>
      <c r="EO384" s="227" t="str">
        <f t="shared" si="312"/>
        <v/>
      </c>
      <c r="EQ384" s="227" t="str">
        <f t="shared" si="313"/>
        <v/>
      </c>
      <c r="ER384" s="227" t="str">
        <f t="shared" si="280"/>
        <v/>
      </c>
      <c r="ES384" s="227" t="str">
        <f t="shared" si="314"/>
        <v/>
      </c>
    </row>
    <row r="385" spans="7:149" x14ac:dyDescent="0.25">
      <c r="G385" s="52"/>
      <c r="H385" s="52"/>
      <c r="I385" s="224" t="str">
        <f t="shared" si="281"/>
        <v/>
      </c>
      <c r="J385" s="224" t="str">
        <f t="shared" si="282"/>
        <v/>
      </c>
      <c r="K385" s="52"/>
      <c r="L385" s="224" t="str">
        <f>IF(P385="","",IF(ISNUMBER(MATCH(P385,$P$6:P384,0)),"",Y385))</f>
        <v/>
      </c>
      <c r="M385" s="224" t="str">
        <f>IF(Q385="","",IF(ISNUMBER(MATCH(Q385,$Q$6:Q384,0)),"",Y385))</f>
        <v/>
      </c>
      <c r="N385" s="224" t="str">
        <f>IF(R385="","",IF(ISNUMBER(MATCH(R385,$R$6:R384,0)),"",Y385))</f>
        <v/>
      </c>
      <c r="O385" s="224" t="str">
        <f>IF(S385="","",IF(ISNUMBER(MATCH(S385,$S$6:S384,0)),"",Y385))</f>
        <v/>
      </c>
      <c r="P385" s="224" t="str">
        <f t="shared" si="283"/>
        <v/>
      </c>
      <c r="Q385" s="224" t="str">
        <f t="shared" si="284"/>
        <v/>
      </c>
      <c r="R385" s="224" t="str">
        <f t="shared" si="285"/>
        <v/>
      </c>
      <c r="S385" s="224" t="str">
        <f t="shared" si="286"/>
        <v/>
      </c>
      <c r="T385" s="175" t="str">
        <f t="shared" si="287"/>
        <v/>
      </c>
      <c r="U385" s="175" t="str">
        <f t="shared" si="288"/>
        <v/>
      </c>
      <c r="V385" s="175" t="str">
        <f t="shared" si="289"/>
        <v/>
      </c>
      <c r="W385" s="175" t="str">
        <f t="shared" si="290"/>
        <v/>
      </c>
      <c r="X385" s="52"/>
      <c r="Y385" s="248"/>
      <c r="Z385" s="186"/>
      <c r="AA385" s="187"/>
      <c r="AB385" s="187"/>
      <c r="AC385" s="187"/>
      <c r="AD385" s="187"/>
      <c r="AE385" s="187"/>
      <c r="AF385" s="187"/>
      <c r="AG385" s="187"/>
      <c r="AH385" s="187"/>
      <c r="AI385" s="187"/>
      <c r="AJ385" s="187"/>
      <c r="AK385" s="187"/>
      <c r="AL385" s="187"/>
      <c r="AM385" s="187"/>
      <c r="AN385" s="187"/>
      <c r="AO385" s="187"/>
      <c r="AP385" s="187"/>
      <c r="AQ385" s="187"/>
      <c r="AR385" s="187"/>
      <c r="AS385" s="187"/>
      <c r="AT385" s="187"/>
      <c r="AU385" s="187"/>
      <c r="AV385" s="187"/>
      <c r="AW385" s="187"/>
      <c r="AX385" s="187"/>
      <c r="AY385" s="187"/>
      <c r="AZ385" s="187"/>
      <c r="BA385" s="187"/>
      <c r="BB385" s="187"/>
      <c r="BC385" s="187"/>
      <c r="BD385" s="187"/>
      <c r="BE385" s="187"/>
      <c r="BF385" s="187"/>
      <c r="BG385" s="187"/>
      <c r="BH385" s="187"/>
      <c r="BI385" s="187"/>
      <c r="BJ385" s="187"/>
      <c r="BK385" s="187"/>
      <c r="BL385" s="187"/>
      <c r="BM385" s="187"/>
      <c r="BN385" s="187"/>
      <c r="BO385" s="187"/>
      <c r="BP385" s="187"/>
      <c r="BQ385" s="187"/>
      <c r="BR385" s="187"/>
      <c r="BS385" s="187"/>
      <c r="BT385" s="187"/>
      <c r="BU385" s="187"/>
      <c r="BV385" s="187"/>
      <c r="BW385" s="187"/>
      <c r="BX385" s="187"/>
      <c r="BY385" s="227"/>
      <c r="BZ385" s="227"/>
      <c r="CA385" s="227"/>
      <c r="CB385" s="227"/>
      <c r="CC385" s="227"/>
      <c r="CD385" s="224"/>
      <c r="CE385" s="224"/>
      <c r="CF385" s="224"/>
      <c r="CG385" s="224"/>
      <c r="CH385" s="224"/>
      <c r="CJ385" s="252" t="str">
        <f t="shared" si="291"/>
        <v/>
      </c>
      <c r="CK385" s="253" t="str">
        <f>IF(CL385="","",IF(ISNUMBER(MATCH(CL385,$CL$6:CL384,0)),"",CJ385))</f>
        <v/>
      </c>
      <c r="CL385" s="181" t="str">
        <f t="shared" si="292"/>
        <v/>
      </c>
      <c r="CM385" s="175" t="str">
        <f t="shared" si="293"/>
        <v/>
      </c>
      <c r="CN385" s="175" t="str">
        <f t="shared" si="294"/>
        <v/>
      </c>
      <c r="CO385" s="175" t="str">
        <f t="shared" si="295"/>
        <v/>
      </c>
      <c r="CP385" s="59"/>
      <c r="CQ385" s="60"/>
      <c r="CR385" s="181" t="str">
        <f>IF(CS385="","",IF(ISNUMBER(MATCH(CS385,$CS$6:CS384,0)),"",CJ385))</f>
        <v/>
      </c>
      <c r="CS385" s="181" t="str">
        <f t="shared" si="271"/>
        <v/>
      </c>
      <c r="CT385" s="177" t="str">
        <f t="shared" si="296"/>
        <v/>
      </c>
      <c r="CU385" s="177" t="str">
        <f t="shared" si="297"/>
        <v/>
      </c>
      <c r="CV385" s="256" t="str">
        <f>IF(CW385="","",IF(ISNUMBER(MATCH(CW385,$CW$6:CW384,0)),"",CJ385))</f>
        <v/>
      </c>
      <c r="CW385" s="181" t="str">
        <f t="shared" si="272"/>
        <v/>
      </c>
      <c r="CX385" s="178" t="str">
        <f t="shared" si="298"/>
        <v/>
      </c>
      <c r="CY385" s="178" t="str">
        <f t="shared" si="299"/>
        <v/>
      </c>
      <c r="CZ385" s="184" t="str">
        <f t="shared" si="300"/>
        <v/>
      </c>
      <c r="DA385" s="68"/>
      <c r="DB385" s="69"/>
      <c r="DC385" s="181" t="str">
        <f>IF(DE385="","",IF(ISNUMBER(MATCH(DE385,$DE$6:DE384,0)),"",CJ385))</f>
        <v/>
      </c>
      <c r="DD385" s="181" t="str">
        <f t="shared" si="317"/>
        <v/>
      </c>
      <c r="DE385" s="181" t="str">
        <f t="shared" si="317"/>
        <v/>
      </c>
      <c r="DF385" s="177" t="str">
        <f t="shared" si="301"/>
        <v/>
      </c>
      <c r="DG385" s="185" t="str">
        <f t="shared" si="302"/>
        <v/>
      </c>
      <c r="DH385" s="77"/>
      <c r="DI385" s="69"/>
      <c r="DJ385" s="181" t="str">
        <f>IF(DL385="","",IF(ISNUMBER(MATCH(DL385,$DL$6:DL384,0)),"",CJ385))</f>
        <v/>
      </c>
      <c r="DK385" s="181" t="str">
        <f t="shared" si="318"/>
        <v/>
      </c>
      <c r="DL385" s="181" t="str">
        <f t="shared" si="318"/>
        <v/>
      </c>
      <c r="DM385" s="177" t="str">
        <f t="shared" si="303"/>
        <v/>
      </c>
      <c r="DN385" s="177" t="str">
        <f t="shared" si="304"/>
        <v/>
      </c>
      <c r="DO385" s="181" t="str">
        <f t="shared" si="275"/>
        <v/>
      </c>
      <c r="DP385" s="51"/>
      <c r="DQ385" s="51"/>
      <c r="DR385" s="51"/>
      <c r="EA385" s="227">
        <f t="shared" si="305"/>
        <v>0</v>
      </c>
      <c r="EB385" s="227">
        <f t="shared" si="276"/>
        <v>1</v>
      </c>
      <c r="EC385" s="227">
        <f t="shared" si="306"/>
        <v>1900</v>
      </c>
      <c r="EE385" s="227" t="str">
        <f t="shared" si="307"/>
        <v/>
      </c>
      <c r="EF385" s="227" t="str">
        <f t="shared" si="277"/>
        <v/>
      </c>
      <c r="EG385" s="227" t="str">
        <f t="shared" si="308"/>
        <v/>
      </c>
      <c r="EI385" s="227" t="str">
        <f t="shared" si="309"/>
        <v/>
      </c>
      <c r="EJ385" s="227" t="str">
        <f t="shared" si="278"/>
        <v/>
      </c>
      <c r="EK385" s="227" t="str">
        <f t="shared" si="310"/>
        <v/>
      </c>
      <c r="EM385" s="227" t="str">
        <f t="shared" si="311"/>
        <v/>
      </c>
      <c r="EN385" s="227" t="str">
        <f t="shared" si="279"/>
        <v/>
      </c>
      <c r="EO385" s="227" t="str">
        <f t="shared" si="312"/>
        <v/>
      </c>
      <c r="EQ385" s="227" t="str">
        <f t="shared" si="313"/>
        <v/>
      </c>
      <c r="ER385" s="227" t="str">
        <f t="shared" si="280"/>
        <v/>
      </c>
      <c r="ES385" s="227" t="str">
        <f t="shared" si="314"/>
        <v/>
      </c>
    </row>
    <row r="386" spans="7:149" x14ac:dyDescent="0.25">
      <c r="G386" s="52"/>
      <c r="H386" s="52"/>
      <c r="I386" s="224" t="str">
        <f t="shared" si="281"/>
        <v/>
      </c>
      <c r="J386" s="224" t="str">
        <f t="shared" si="282"/>
        <v/>
      </c>
      <c r="K386" s="52"/>
      <c r="L386" s="224" t="str">
        <f>IF(P386="","",IF(ISNUMBER(MATCH(P386,$P$6:P385,0)),"",Y386))</f>
        <v/>
      </c>
      <c r="M386" s="224" t="str">
        <f>IF(Q386="","",IF(ISNUMBER(MATCH(Q386,$Q$6:Q385,0)),"",Y386))</f>
        <v/>
      </c>
      <c r="N386" s="224" t="str">
        <f>IF(R386="","",IF(ISNUMBER(MATCH(R386,$R$6:R385,0)),"",Y386))</f>
        <v/>
      </c>
      <c r="O386" s="224" t="str">
        <f>IF(S386="","",IF(ISNUMBER(MATCH(S386,$S$6:S385,0)),"",Y386))</f>
        <v/>
      </c>
      <c r="P386" s="224" t="str">
        <f t="shared" si="283"/>
        <v/>
      </c>
      <c r="Q386" s="224" t="str">
        <f t="shared" si="284"/>
        <v/>
      </c>
      <c r="R386" s="224" t="str">
        <f t="shared" si="285"/>
        <v/>
      </c>
      <c r="S386" s="224" t="str">
        <f t="shared" si="286"/>
        <v/>
      </c>
      <c r="T386" s="175" t="str">
        <f t="shared" si="287"/>
        <v/>
      </c>
      <c r="U386" s="175" t="str">
        <f t="shared" si="288"/>
        <v/>
      </c>
      <c r="V386" s="175" t="str">
        <f t="shared" si="289"/>
        <v/>
      </c>
      <c r="W386" s="175" t="str">
        <f t="shared" si="290"/>
        <v/>
      </c>
      <c r="X386" s="52"/>
      <c r="Y386" s="248"/>
      <c r="Z386" s="186"/>
      <c r="AA386" s="187"/>
      <c r="AB386" s="187"/>
      <c r="AC386" s="187"/>
      <c r="AD386" s="187"/>
      <c r="AE386" s="187"/>
      <c r="AF386" s="187"/>
      <c r="AG386" s="187"/>
      <c r="AH386" s="187"/>
      <c r="AI386" s="187"/>
      <c r="AJ386" s="187"/>
      <c r="AK386" s="187"/>
      <c r="AL386" s="187"/>
      <c r="AM386" s="187"/>
      <c r="AN386" s="187"/>
      <c r="AO386" s="187"/>
      <c r="AP386" s="187"/>
      <c r="AQ386" s="187"/>
      <c r="AR386" s="187"/>
      <c r="AS386" s="187"/>
      <c r="AT386" s="187"/>
      <c r="AU386" s="187"/>
      <c r="AV386" s="187"/>
      <c r="AW386" s="187"/>
      <c r="AX386" s="187"/>
      <c r="AY386" s="187"/>
      <c r="AZ386" s="187"/>
      <c r="BA386" s="187"/>
      <c r="BB386" s="187"/>
      <c r="BC386" s="187"/>
      <c r="BD386" s="187"/>
      <c r="BE386" s="187"/>
      <c r="BF386" s="187"/>
      <c r="BG386" s="187"/>
      <c r="BH386" s="187"/>
      <c r="BI386" s="187"/>
      <c r="BJ386" s="187"/>
      <c r="BK386" s="187"/>
      <c r="BL386" s="187"/>
      <c r="BM386" s="187"/>
      <c r="BN386" s="187"/>
      <c r="BO386" s="187"/>
      <c r="BP386" s="187"/>
      <c r="BQ386" s="187"/>
      <c r="BR386" s="187"/>
      <c r="BS386" s="187"/>
      <c r="BT386" s="187"/>
      <c r="BU386" s="187"/>
      <c r="BV386" s="187"/>
      <c r="BW386" s="187"/>
      <c r="BX386" s="187"/>
      <c r="BY386" s="227"/>
      <c r="BZ386" s="227"/>
      <c r="CA386" s="227"/>
      <c r="CB386" s="227"/>
      <c r="CC386" s="227"/>
      <c r="CD386" s="224"/>
      <c r="CE386" s="224"/>
      <c r="CF386" s="224"/>
      <c r="CG386" s="224"/>
      <c r="CH386" s="224"/>
      <c r="CJ386" s="252" t="str">
        <f t="shared" si="291"/>
        <v/>
      </c>
      <c r="CK386" s="253" t="str">
        <f>IF(CL386="","",IF(ISNUMBER(MATCH(CL386,$CL$6:CL385,0)),"",CJ386))</f>
        <v/>
      </c>
      <c r="CL386" s="181" t="str">
        <f t="shared" si="292"/>
        <v/>
      </c>
      <c r="CM386" s="175" t="str">
        <f t="shared" si="293"/>
        <v/>
      </c>
      <c r="CN386" s="175" t="str">
        <f t="shared" si="294"/>
        <v/>
      </c>
      <c r="CO386" s="175" t="str">
        <f t="shared" si="295"/>
        <v/>
      </c>
      <c r="CP386" s="59"/>
      <c r="CQ386" s="60"/>
      <c r="CR386" s="181" t="str">
        <f>IF(CS386="","",IF(ISNUMBER(MATCH(CS386,$CS$6:CS385,0)),"",CJ386))</f>
        <v/>
      </c>
      <c r="CS386" s="181" t="str">
        <f t="shared" si="271"/>
        <v/>
      </c>
      <c r="CT386" s="177" t="str">
        <f t="shared" si="296"/>
        <v/>
      </c>
      <c r="CU386" s="177" t="str">
        <f t="shared" si="297"/>
        <v/>
      </c>
      <c r="CV386" s="256" t="str">
        <f>IF(CW386="","",IF(ISNUMBER(MATCH(CW386,$CW$6:CW385,0)),"",CJ386))</f>
        <v/>
      </c>
      <c r="CW386" s="181" t="str">
        <f t="shared" si="272"/>
        <v/>
      </c>
      <c r="CX386" s="178" t="str">
        <f t="shared" si="298"/>
        <v/>
      </c>
      <c r="CY386" s="178" t="str">
        <f t="shared" si="299"/>
        <v/>
      </c>
      <c r="CZ386" s="184" t="str">
        <f t="shared" si="300"/>
        <v/>
      </c>
      <c r="DA386" s="68"/>
      <c r="DB386" s="69"/>
      <c r="DC386" s="181" t="str">
        <f>IF(DE386="","",IF(ISNUMBER(MATCH(DE386,$DE$6:DE385,0)),"",CJ386))</f>
        <v/>
      </c>
      <c r="DD386" s="181" t="str">
        <f t="shared" si="317"/>
        <v/>
      </c>
      <c r="DE386" s="181" t="str">
        <f t="shared" si="317"/>
        <v/>
      </c>
      <c r="DF386" s="177" t="str">
        <f t="shared" si="301"/>
        <v/>
      </c>
      <c r="DG386" s="185" t="str">
        <f t="shared" si="302"/>
        <v/>
      </c>
      <c r="DH386" s="77"/>
      <c r="DI386" s="69"/>
      <c r="DJ386" s="181" t="str">
        <f>IF(DL386="","",IF(ISNUMBER(MATCH(DL386,$DL$6:DL385,0)),"",CJ386))</f>
        <v/>
      </c>
      <c r="DK386" s="181" t="str">
        <f t="shared" si="318"/>
        <v/>
      </c>
      <c r="DL386" s="181" t="str">
        <f t="shared" si="318"/>
        <v/>
      </c>
      <c r="DM386" s="177" t="str">
        <f t="shared" si="303"/>
        <v/>
      </c>
      <c r="DN386" s="177" t="str">
        <f t="shared" si="304"/>
        <v/>
      </c>
      <c r="DO386" s="181" t="str">
        <f t="shared" si="275"/>
        <v/>
      </c>
      <c r="DP386" s="51"/>
      <c r="DQ386" s="51"/>
      <c r="DR386" s="51"/>
      <c r="EA386" s="227">
        <f t="shared" si="305"/>
        <v>0</v>
      </c>
      <c r="EB386" s="227">
        <f t="shared" si="276"/>
        <v>1</v>
      </c>
      <c r="EC386" s="227">
        <f t="shared" si="306"/>
        <v>1900</v>
      </c>
      <c r="EE386" s="227" t="str">
        <f t="shared" si="307"/>
        <v/>
      </c>
      <c r="EF386" s="227" t="str">
        <f t="shared" si="277"/>
        <v/>
      </c>
      <c r="EG386" s="227" t="str">
        <f t="shared" si="308"/>
        <v/>
      </c>
      <c r="EI386" s="227" t="str">
        <f t="shared" si="309"/>
        <v/>
      </c>
      <c r="EJ386" s="227" t="str">
        <f t="shared" si="278"/>
        <v/>
      </c>
      <c r="EK386" s="227" t="str">
        <f t="shared" si="310"/>
        <v/>
      </c>
      <c r="EM386" s="227" t="str">
        <f t="shared" si="311"/>
        <v/>
      </c>
      <c r="EN386" s="227" t="str">
        <f t="shared" si="279"/>
        <v/>
      </c>
      <c r="EO386" s="227" t="str">
        <f t="shared" si="312"/>
        <v/>
      </c>
      <c r="EQ386" s="227" t="str">
        <f t="shared" si="313"/>
        <v/>
      </c>
      <c r="ER386" s="227" t="str">
        <f t="shared" si="280"/>
        <v/>
      </c>
      <c r="ES386" s="227" t="str">
        <f t="shared" si="314"/>
        <v/>
      </c>
    </row>
    <row r="387" spans="7:149" x14ac:dyDescent="0.25">
      <c r="G387" s="52"/>
      <c r="H387" s="52"/>
      <c r="I387" s="224" t="str">
        <f t="shared" si="281"/>
        <v/>
      </c>
      <c r="J387" s="224" t="str">
        <f t="shared" si="282"/>
        <v/>
      </c>
      <c r="K387" s="52"/>
      <c r="L387" s="224" t="str">
        <f>IF(P387="","",IF(ISNUMBER(MATCH(P387,$P$6:P386,0)),"",Y387))</f>
        <v/>
      </c>
      <c r="M387" s="224" t="str">
        <f>IF(Q387="","",IF(ISNUMBER(MATCH(Q387,$Q$6:Q386,0)),"",Y387))</f>
        <v/>
      </c>
      <c r="N387" s="224" t="str">
        <f>IF(R387="","",IF(ISNUMBER(MATCH(R387,$R$6:R386,0)),"",Y387))</f>
        <v/>
      </c>
      <c r="O387" s="224" t="str">
        <f>IF(S387="","",IF(ISNUMBER(MATCH(S387,$S$6:S386,0)),"",Y387))</f>
        <v/>
      </c>
      <c r="P387" s="224" t="str">
        <f t="shared" si="283"/>
        <v/>
      </c>
      <c r="Q387" s="224" t="str">
        <f t="shared" si="284"/>
        <v/>
      </c>
      <c r="R387" s="224" t="str">
        <f t="shared" si="285"/>
        <v/>
      </c>
      <c r="S387" s="224" t="str">
        <f t="shared" si="286"/>
        <v/>
      </c>
      <c r="T387" s="175" t="str">
        <f t="shared" si="287"/>
        <v/>
      </c>
      <c r="U387" s="175" t="str">
        <f t="shared" si="288"/>
        <v/>
      </c>
      <c r="V387" s="175" t="str">
        <f t="shared" si="289"/>
        <v/>
      </c>
      <c r="W387" s="175" t="str">
        <f t="shared" si="290"/>
        <v/>
      </c>
      <c r="X387" s="52"/>
      <c r="Y387" s="248"/>
      <c r="Z387" s="186"/>
      <c r="AA387" s="187"/>
      <c r="AB387" s="187"/>
      <c r="AC387" s="187"/>
      <c r="AD387" s="187"/>
      <c r="AE387" s="187"/>
      <c r="AF387" s="187"/>
      <c r="AG387" s="187"/>
      <c r="AH387" s="187"/>
      <c r="AI387" s="187"/>
      <c r="AJ387" s="187"/>
      <c r="AK387" s="187"/>
      <c r="AL387" s="187"/>
      <c r="AM387" s="187"/>
      <c r="AN387" s="187"/>
      <c r="AO387" s="187"/>
      <c r="AP387" s="187"/>
      <c r="AQ387" s="187"/>
      <c r="AR387" s="187"/>
      <c r="AS387" s="187"/>
      <c r="AT387" s="187"/>
      <c r="AU387" s="187"/>
      <c r="AV387" s="187"/>
      <c r="AW387" s="187"/>
      <c r="AX387" s="187"/>
      <c r="AY387" s="187"/>
      <c r="AZ387" s="187"/>
      <c r="BA387" s="187"/>
      <c r="BB387" s="187"/>
      <c r="BC387" s="187"/>
      <c r="BD387" s="187"/>
      <c r="BE387" s="187"/>
      <c r="BF387" s="187"/>
      <c r="BG387" s="187"/>
      <c r="BH387" s="187"/>
      <c r="BI387" s="187"/>
      <c r="BJ387" s="187"/>
      <c r="BK387" s="187"/>
      <c r="BL387" s="187"/>
      <c r="BM387" s="187"/>
      <c r="BN387" s="187"/>
      <c r="BO387" s="187"/>
      <c r="BP387" s="187"/>
      <c r="BQ387" s="187"/>
      <c r="BR387" s="187"/>
      <c r="BS387" s="187"/>
      <c r="BT387" s="187"/>
      <c r="BU387" s="187"/>
      <c r="BV387" s="187"/>
      <c r="BW387" s="187"/>
      <c r="BX387" s="187"/>
      <c r="BY387" s="227"/>
      <c r="BZ387" s="227"/>
      <c r="CA387" s="227"/>
      <c r="CB387" s="227"/>
      <c r="CC387" s="227"/>
      <c r="CD387" s="224"/>
      <c r="CE387" s="224"/>
      <c r="CF387" s="224"/>
      <c r="CG387" s="224"/>
      <c r="CH387" s="224"/>
      <c r="CJ387" s="252" t="str">
        <f t="shared" si="291"/>
        <v/>
      </c>
      <c r="CK387" s="253" t="str">
        <f>IF(CL387="","",IF(ISNUMBER(MATCH(CL387,$CL$6:CL386,0)),"",CJ387))</f>
        <v/>
      </c>
      <c r="CL387" s="181" t="str">
        <f t="shared" si="292"/>
        <v/>
      </c>
      <c r="CM387" s="175" t="str">
        <f t="shared" si="293"/>
        <v/>
      </c>
      <c r="CN387" s="175" t="str">
        <f t="shared" si="294"/>
        <v/>
      </c>
      <c r="CO387" s="175" t="str">
        <f t="shared" si="295"/>
        <v/>
      </c>
      <c r="CP387" s="59"/>
      <c r="CQ387" s="60"/>
      <c r="CR387" s="181" t="str">
        <f>IF(CS387="","",IF(ISNUMBER(MATCH(CS387,$CS$6:CS386,0)),"",CJ387))</f>
        <v/>
      </c>
      <c r="CS387" s="181" t="str">
        <f t="shared" si="271"/>
        <v/>
      </c>
      <c r="CT387" s="177" t="str">
        <f t="shared" si="296"/>
        <v/>
      </c>
      <c r="CU387" s="177" t="str">
        <f t="shared" si="297"/>
        <v/>
      </c>
      <c r="CV387" s="256" t="str">
        <f>IF(CW387="","",IF(ISNUMBER(MATCH(CW387,$CW$6:CW386,0)),"",CJ387))</f>
        <v/>
      </c>
      <c r="CW387" s="181" t="str">
        <f t="shared" si="272"/>
        <v/>
      </c>
      <c r="CX387" s="178" t="str">
        <f t="shared" si="298"/>
        <v/>
      </c>
      <c r="CY387" s="178" t="str">
        <f t="shared" si="299"/>
        <v/>
      </c>
      <c r="CZ387" s="184" t="str">
        <f t="shared" si="300"/>
        <v/>
      </c>
      <c r="DA387" s="68"/>
      <c r="DB387" s="69"/>
      <c r="DC387" s="181" t="str">
        <f>IF(DE387="","",IF(ISNUMBER(MATCH(DE387,$DE$6:DE386,0)),"",CJ387))</f>
        <v/>
      </c>
      <c r="DD387" s="181" t="str">
        <f t="shared" ref="DD387:DE406" si="319">IFERROR(INDEX($AA$7:$BX$1006,$CJ387,DD$6),"")</f>
        <v/>
      </c>
      <c r="DE387" s="181" t="str">
        <f t="shared" si="319"/>
        <v/>
      </c>
      <c r="DF387" s="177" t="str">
        <f t="shared" si="301"/>
        <v/>
      </c>
      <c r="DG387" s="185" t="str">
        <f t="shared" si="302"/>
        <v/>
      </c>
      <c r="DH387" s="77"/>
      <c r="DI387" s="69"/>
      <c r="DJ387" s="181" t="str">
        <f>IF(DL387="","",IF(ISNUMBER(MATCH(DL387,$DL$6:DL386,0)),"",CJ387))</f>
        <v/>
      </c>
      <c r="DK387" s="181" t="str">
        <f t="shared" ref="DK387:DL406" si="320">IFERROR(INDEX($AA$7:$BX$1006,$CJ387,DK$6),"")</f>
        <v/>
      </c>
      <c r="DL387" s="181" t="str">
        <f t="shared" si="320"/>
        <v/>
      </c>
      <c r="DM387" s="177" t="str">
        <f t="shared" si="303"/>
        <v/>
      </c>
      <c r="DN387" s="177" t="str">
        <f t="shared" si="304"/>
        <v/>
      </c>
      <c r="DO387" s="181" t="str">
        <f t="shared" si="275"/>
        <v/>
      </c>
      <c r="DP387" s="51"/>
      <c r="DQ387" s="51"/>
      <c r="DR387" s="51"/>
      <c r="EA387" s="227">
        <f t="shared" si="305"/>
        <v>0</v>
      </c>
      <c r="EB387" s="227">
        <f t="shared" si="276"/>
        <v>1</v>
      </c>
      <c r="EC387" s="227">
        <f t="shared" si="306"/>
        <v>1900</v>
      </c>
      <c r="EE387" s="227" t="str">
        <f t="shared" si="307"/>
        <v/>
      </c>
      <c r="EF387" s="227" t="str">
        <f t="shared" si="277"/>
        <v/>
      </c>
      <c r="EG387" s="227" t="str">
        <f t="shared" si="308"/>
        <v/>
      </c>
      <c r="EI387" s="227" t="str">
        <f t="shared" si="309"/>
        <v/>
      </c>
      <c r="EJ387" s="227" t="str">
        <f t="shared" si="278"/>
        <v/>
      </c>
      <c r="EK387" s="227" t="str">
        <f t="shared" si="310"/>
        <v/>
      </c>
      <c r="EM387" s="227" t="str">
        <f t="shared" si="311"/>
        <v/>
      </c>
      <c r="EN387" s="227" t="str">
        <f t="shared" si="279"/>
        <v/>
      </c>
      <c r="EO387" s="227" t="str">
        <f t="shared" si="312"/>
        <v/>
      </c>
      <c r="EQ387" s="227" t="str">
        <f t="shared" si="313"/>
        <v/>
      </c>
      <c r="ER387" s="227" t="str">
        <f t="shared" si="280"/>
        <v/>
      </c>
      <c r="ES387" s="227" t="str">
        <f t="shared" si="314"/>
        <v/>
      </c>
    </row>
    <row r="388" spans="7:149" x14ac:dyDescent="0.25">
      <c r="G388" s="52"/>
      <c r="H388" s="52"/>
      <c r="I388" s="224" t="str">
        <f t="shared" si="281"/>
        <v/>
      </c>
      <c r="J388" s="224" t="str">
        <f t="shared" si="282"/>
        <v/>
      </c>
      <c r="K388" s="52"/>
      <c r="L388" s="224" t="str">
        <f>IF(P388="","",IF(ISNUMBER(MATCH(P388,$P$6:P387,0)),"",Y388))</f>
        <v/>
      </c>
      <c r="M388" s="224" t="str">
        <f>IF(Q388="","",IF(ISNUMBER(MATCH(Q388,$Q$6:Q387,0)),"",Y388))</f>
        <v/>
      </c>
      <c r="N388" s="224" t="str">
        <f>IF(R388="","",IF(ISNUMBER(MATCH(R388,$R$6:R387,0)),"",Y388))</f>
        <v/>
      </c>
      <c r="O388" s="224" t="str">
        <f>IF(S388="","",IF(ISNUMBER(MATCH(S388,$S$6:S387,0)),"",Y388))</f>
        <v/>
      </c>
      <c r="P388" s="224" t="str">
        <f t="shared" si="283"/>
        <v/>
      </c>
      <c r="Q388" s="224" t="str">
        <f t="shared" si="284"/>
        <v/>
      </c>
      <c r="R388" s="224" t="str">
        <f t="shared" si="285"/>
        <v/>
      </c>
      <c r="S388" s="224" t="str">
        <f t="shared" si="286"/>
        <v/>
      </c>
      <c r="T388" s="175" t="str">
        <f t="shared" si="287"/>
        <v/>
      </c>
      <c r="U388" s="175" t="str">
        <f t="shared" si="288"/>
        <v/>
      </c>
      <c r="V388" s="175" t="str">
        <f t="shared" si="289"/>
        <v/>
      </c>
      <c r="W388" s="175" t="str">
        <f t="shared" si="290"/>
        <v/>
      </c>
      <c r="X388" s="52"/>
      <c r="Y388" s="248"/>
      <c r="Z388" s="186"/>
      <c r="AA388" s="187"/>
      <c r="AB388" s="187"/>
      <c r="AC388" s="187"/>
      <c r="AD388" s="187"/>
      <c r="AE388" s="187"/>
      <c r="AF388" s="187"/>
      <c r="AG388" s="187"/>
      <c r="AH388" s="187"/>
      <c r="AI388" s="187"/>
      <c r="AJ388" s="187"/>
      <c r="AK388" s="187"/>
      <c r="AL388" s="187"/>
      <c r="AM388" s="187"/>
      <c r="AN388" s="187"/>
      <c r="AO388" s="187"/>
      <c r="AP388" s="187"/>
      <c r="AQ388" s="187"/>
      <c r="AR388" s="187"/>
      <c r="AS388" s="187"/>
      <c r="AT388" s="187"/>
      <c r="AU388" s="187"/>
      <c r="AV388" s="187"/>
      <c r="AW388" s="187"/>
      <c r="AX388" s="187"/>
      <c r="AY388" s="187"/>
      <c r="AZ388" s="187"/>
      <c r="BA388" s="187"/>
      <c r="BB388" s="187"/>
      <c r="BC388" s="187"/>
      <c r="BD388" s="187"/>
      <c r="BE388" s="187"/>
      <c r="BF388" s="187"/>
      <c r="BG388" s="187"/>
      <c r="BH388" s="187"/>
      <c r="BI388" s="187"/>
      <c r="BJ388" s="187"/>
      <c r="BK388" s="187"/>
      <c r="BL388" s="187"/>
      <c r="BM388" s="187"/>
      <c r="BN388" s="187"/>
      <c r="BO388" s="187"/>
      <c r="BP388" s="187"/>
      <c r="BQ388" s="187"/>
      <c r="BR388" s="187"/>
      <c r="BS388" s="187"/>
      <c r="BT388" s="187"/>
      <c r="BU388" s="187"/>
      <c r="BV388" s="187"/>
      <c r="BW388" s="187"/>
      <c r="BX388" s="187"/>
      <c r="BY388" s="227"/>
      <c r="BZ388" s="227"/>
      <c r="CA388" s="227"/>
      <c r="CB388" s="227"/>
      <c r="CC388" s="227"/>
      <c r="CD388" s="224"/>
      <c r="CE388" s="224"/>
      <c r="CF388" s="224"/>
      <c r="CG388" s="224"/>
      <c r="CH388" s="224"/>
      <c r="CJ388" s="252" t="str">
        <f t="shared" si="291"/>
        <v/>
      </c>
      <c r="CK388" s="253" t="str">
        <f>IF(CL388="","",IF(ISNUMBER(MATCH(CL388,$CL$6:CL387,0)),"",CJ388))</f>
        <v/>
      </c>
      <c r="CL388" s="181" t="str">
        <f t="shared" si="292"/>
        <v/>
      </c>
      <c r="CM388" s="175" t="str">
        <f t="shared" si="293"/>
        <v/>
      </c>
      <c r="CN388" s="175" t="str">
        <f t="shared" si="294"/>
        <v/>
      </c>
      <c r="CO388" s="175" t="str">
        <f t="shared" si="295"/>
        <v/>
      </c>
      <c r="CP388" s="59"/>
      <c r="CQ388" s="60"/>
      <c r="CR388" s="181" t="str">
        <f>IF(CS388="","",IF(ISNUMBER(MATCH(CS388,$CS$6:CS387,0)),"",CJ388))</f>
        <v/>
      </c>
      <c r="CS388" s="181" t="str">
        <f t="shared" si="271"/>
        <v/>
      </c>
      <c r="CT388" s="177" t="str">
        <f t="shared" si="296"/>
        <v/>
      </c>
      <c r="CU388" s="177" t="str">
        <f t="shared" si="297"/>
        <v/>
      </c>
      <c r="CV388" s="256" t="str">
        <f>IF(CW388="","",IF(ISNUMBER(MATCH(CW388,$CW$6:CW387,0)),"",CJ388))</f>
        <v/>
      </c>
      <c r="CW388" s="181" t="str">
        <f t="shared" si="272"/>
        <v/>
      </c>
      <c r="CX388" s="178" t="str">
        <f t="shared" si="298"/>
        <v/>
      </c>
      <c r="CY388" s="178" t="str">
        <f t="shared" si="299"/>
        <v/>
      </c>
      <c r="CZ388" s="184" t="str">
        <f t="shared" si="300"/>
        <v/>
      </c>
      <c r="DA388" s="68"/>
      <c r="DB388" s="69"/>
      <c r="DC388" s="181" t="str">
        <f>IF(DE388="","",IF(ISNUMBER(MATCH(DE388,$DE$6:DE387,0)),"",CJ388))</f>
        <v/>
      </c>
      <c r="DD388" s="181" t="str">
        <f t="shared" si="319"/>
        <v/>
      </c>
      <c r="DE388" s="181" t="str">
        <f t="shared" si="319"/>
        <v/>
      </c>
      <c r="DF388" s="177" t="str">
        <f t="shared" si="301"/>
        <v/>
      </c>
      <c r="DG388" s="185" t="str">
        <f t="shared" si="302"/>
        <v/>
      </c>
      <c r="DH388" s="77"/>
      <c r="DI388" s="69"/>
      <c r="DJ388" s="181" t="str">
        <f>IF(DL388="","",IF(ISNUMBER(MATCH(DL388,$DL$6:DL387,0)),"",CJ388))</f>
        <v/>
      </c>
      <c r="DK388" s="181" t="str">
        <f t="shared" si="320"/>
        <v/>
      </c>
      <c r="DL388" s="181" t="str">
        <f t="shared" si="320"/>
        <v/>
      </c>
      <c r="DM388" s="177" t="str">
        <f t="shared" si="303"/>
        <v/>
      </c>
      <c r="DN388" s="177" t="str">
        <f t="shared" si="304"/>
        <v/>
      </c>
      <c r="DO388" s="181" t="str">
        <f t="shared" si="275"/>
        <v/>
      </c>
      <c r="DP388" s="51"/>
      <c r="DQ388" s="51"/>
      <c r="DR388" s="51"/>
      <c r="EA388" s="227">
        <f t="shared" si="305"/>
        <v>0</v>
      </c>
      <c r="EB388" s="227">
        <f t="shared" si="276"/>
        <v>1</v>
      </c>
      <c r="EC388" s="227">
        <f t="shared" si="306"/>
        <v>1900</v>
      </c>
      <c r="EE388" s="227" t="str">
        <f t="shared" si="307"/>
        <v/>
      </c>
      <c r="EF388" s="227" t="str">
        <f t="shared" si="277"/>
        <v/>
      </c>
      <c r="EG388" s="227" t="str">
        <f t="shared" si="308"/>
        <v/>
      </c>
      <c r="EI388" s="227" t="str">
        <f t="shared" si="309"/>
        <v/>
      </c>
      <c r="EJ388" s="227" t="str">
        <f t="shared" si="278"/>
        <v/>
      </c>
      <c r="EK388" s="227" t="str">
        <f t="shared" si="310"/>
        <v/>
      </c>
      <c r="EM388" s="227" t="str">
        <f t="shared" si="311"/>
        <v/>
      </c>
      <c r="EN388" s="227" t="str">
        <f t="shared" si="279"/>
        <v/>
      </c>
      <c r="EO388" s="227" t="str">
        <f t="shared" si="312"/>
        <v/>
      </c>
      <c r="EQ388" s="227" t="str">
        <f t="shared" si="313"/>
        <v/>
      </c>
      <c r="ER388" s="227" t="str">
        <f t="shared" si="280"/>
        <v/>
      </c>
      <c r="ES388" s="227" t="str">
        <f t="shared" si="314"/>
        <v/>
      </c>
    </row>
    <row r="389" spans="7:149" x14ac:dyDescent="0.25">
      <c r="G389" s="52"/>
      <c r="H389" s="52"/>
      <c r="I389" s="224" t="str">
        <f t="shared" si="281"/>
        <v/>
      </c>
      <c r="J389" s="224" t="str">
        <f t="shared" si="282"/>
        <v/>
      </c>
      <c r="K389" s="52"/>
      <c r="L389" s="224" t="str">
        <f>IF(P389="","",IF(ISNUMBER(MATCH(P389,$P$6:P388,0)),"",Y389))</f>
        <v/>
      </c>
      <c r="M389" s="224" t="str">
        <f>IF(Q389="","",IF(ISNUMBER(MATCH(Q389,$Q$6:Q388,0)),"",Y389))</f>
        <v/>
      </c>
      <c r="N389" s="224" t="str">
        <f>IF(R389="","",IF(ISNUMBER(MATCH(R389,$R$6:R388,0)),"",Y389))</f>
        <v/>
      </c>
      <c r="O389" s="224" t="str">
        <f>IF(S389="","",IF(ISNUMBER(MATCH(S389,$S$6:S388,0)),"",Y389))</f>
        <v/>
      </c>
      <c r="P389" s="224" t="str">
        <f t="shared" si="283"/>
        <v/>
      </c>
      <c r="Q389" s="224" t="str">
        <f t="shared" si="284"/>
        <v/>
      </c>
      <c r="R389" s="224" t="str">
        <f t="shared" si="285"/>
        <v/>
      </c>
      <c r="S389" s="224" t="str">
        <f t="shared" si="286"/>
        <v/>
      </c>
      <c r="T389" s="175" t="str">
        <f t="shared" si="287"/>
        <v/>
      </c>
      <c r="U389" s="175" t="str">
        <f t="shared" si="288"/>
        <v/>
      </c>
      <c r="V389" s="175" t="str">
        <f t="shared" si="289"/>
        <v/>
      </c>
      <c r="W389" s="175" t="str">
        <f t="shared" si="290"/>
        <v/>
      </c>
      <c r="X389" s="52"/>
      <c r="Y389" s="248"/>
      <c r="Z389" s="186"/>
      <c r="AA389" s="187"/>
      <c r="AB389" s="187"/>
      <c r="AC389" s="187"/>
      <c r="AD389" s="187"/>
      <c r="AE389" s="187"/>
      <c r="AF389" s="187"/>
      <c r="AG389" s="187"/>
      <c r="AH389" s="187"/>
      <c r="AI389" s="187"/>
      <c r="AJ389" s="187"/>
      <c r="AK389" s="187"/>
      <c r="AL389" s="187"/>
      <c r="AM389" s="187"/>
      <c r="AN389" s="187"/>
      <c r="AO389" s="187"/>
      <c r="AP389" s="187"/>
      <c r="AQ389" s="187"/>
      <c r="AR389" s="187"/>
      <c r="AS389" s="187"/>
      <c r="AT389" s="187"/>
      <c r="AU389" s="187"/>
      <c r="AV389" s="187"/>
      <c r="AW389" s="187"/>
      <c r="AX389" s="187"/>
      <c r="AY389" s="187"/>
      <c r="AZ389" s="187"/>
      <c r="BA389" s="187"/>
      <c r="BB389" s="187"/>
      <c r="BC389" s="187"/>
      <c r="BD389" s="187"/>
      <c r="BE389" s="187"/>
      <c r="BF389" s="187"/>
      <c r="BG389" s="187"/>
      <c r="BH389" s="187"/>
      <c r="BI389" s="187"/>
      <c r="BJ389" s="187"/>
      <c r="BK389" s="187"/>
      <c r="BL389" s="187"/>
      <c r="BM389" s="187"/>
      <c r="BN389" s="187"/>
      <c r="BO389" s="187"/>
      <c r="BP389" s="187"/>
      <c r="BQ389" s="187"/>
      <c r="BR389" s="187"/>
      <c r="BS389" s="187"/>
      <c r="BT389" s="187"/>
      <c r="BU389" s="187"/>
      <c r="BV389" s="187"/>
      <c r="BW389" s="187"/>
      <c r="BX389" s="187"/>
      <c r="BY389" s="227"/>
      <c r="BZ389" s="227"/>
      <c r="CA389" s="227"/>
      <c r="CB389" s="227"/>
      <c r="CC389" s="227"/>
      <c r="CD389" s="224"/>
      <c r="CE389" s="224"/>
      <c r="CF389" s="224"/>
      <c r="CG389" s="224"/>
      <c r="CH389" s="224"/>
      <c r="CJ389" s="252" t="str">
        <f t="shared" si="291"/>
        <v/>
      </c>
      <c r="CK389" s="253" t="str">
        <f>IF(CL389="","",IF(ISNUMBER(MATCH(CL389,$CL$6:CL388,0)),"",CJ389))</f>
        <v/>
      </c>
      <c r="CL389" s="181" t="str">
        <f t="shared" si="292"/>
        <v/>
      </c>
      <c r="CM389" s="175" t="str">
        <f t="shared" si="293"/>
        <v/>
      </c>
      <c r="CN389" s="175" t="str">
        <f t="shared" si="294"/>
        <v/>
      </c>
      <c r="CO389" s="175" t="str">
        <f t="shared" si="295"/>
        <v/>
      </c>
      <c r="CP389" s="59"/>
      <c r="CQ389" s="60"/>
      <c r="CR389" s="181" t="str">
        <f>IF(CS389="","",IF(ISNUMBER(MATCH(CS389,$CS$6:CS388,0)),"",CJ389))</f>
        <v/>
      </c>
      <c r="CS389" s="181" t="str">
        <f t="shared" si="271"/>
        <v/>
      </c>
      <c r="CT389" s="177" t="str">
        <f t="shared" si="296"/>
        <v/>
      </c>
      <c r="CU389" s="177" t="str">
        <f t="shared" si="297"/>
        <v/>
      </c>
      <c r="CV389" s="256" t="str">
        <f>IF(CW389="","",IF(ISNUMBER(MATCH(CW389,$CW$6:CW388,0)),"",CJ389))</f>
        <v/>
      </c>
      <c r="CW389" s="181" t="str">
        <f t="shared" si="272"/>
        <v/>
      </c>
      <c r="CX389" s="178" t="str">
        <f t="shared" si="298"/>
        <v/>
      </c>
      <c r="CY389" s="178" t="str">
        <f t="shared" si="299"/>
        <v/>
      </c>
      <c r="CZ389" s="184" t="str">
        <f t="shared" si="300"/>
        <v/>
      </c>
      <c r="DA389" s="68"/>
      <c r="DB389" s="69"/>
      <c r="DC389" s="181" t="str">
        <f>IF(DE389="","",IF(ISNUMBER(MATCH(DE389,$DE$6:DE388,0)),"",CJ389))</f>
        <v/>
      </c>
      <c r="DD389" s="181" t="str">
        <f t="shared" si="319"/>
        <v/>
      </c>
      <c r="DE389" s="181" t="str">
        <f t="shared" si="319"/>
        <v/>
      </c>
      <c r="DF389" s="177" t="str">
        <f t="shared" si="301"/>
        <v/>
      </c>
      <c r="DG389" s="185" t="str">
        <f t="shared" si="302"/>
        <v/>
      </c>
      <c r="DH389" s="77"/>
      <c r="DI389" s="69"/>
      <c r="DJ389" s="181" t="str">
        <f>IF(DL389="","",IF(ISNUMBER(MATCH(DL389,$DL$6:DL388,0)),"",CJ389))</f>
        <v/>
      </c>
      <c r="DK389" s="181" t="str">
        <f t="shared" si="320"/>
        <v/>
      </c>
      <c r="DL389" s="181" t="str">
        <f t="shared" si="320"/>
        <v/>
      </c>
      <c r="DM389" s="177" t="str">
        <f t="shared" si="303"/>
        <v/>
      </c>
      <c r="DN389" s="177" t="str">
        <f t="shared" si="304"/>
        <v/>
      </c>
      <c r="DO389" s="181" t="str">
        <f t="shared" si="275"/>
        <v/>
      </c>
      <c r="DP389" s="51"/>
      <c r="DQ389" s="51"/>
      <c r="DR389" s="51"/>
      <c r="EA389" s="227">
        <f t="shared" si="305"/>
        <v>0</v>
      </c>
      <c r="EB389" s="227">
        <f t="shared" si="276"/>
        <v>1</v>
      </c>
      <c r="EC389" s="227">
        <f t="shared" si="306"/>
        <v>1900</v>
      </c>
      <c r="EE389" s="227" t="str">
        <f t="shared" si="307"/>
        <v/>
      </c>
      <c r="EF389" s="227" t="str">
        <f t="shared" si="277"/>
        <v/>
      </c>
      <c r="EG389" s="227" t="str">
        <f t="shared" si="308"/>
        <v/>
      </c>
      <c r="EI389" s="227" t="str">
        <f t="shared" si="309"/>
        <v/>
      </c>
      <c r="EJ389" s="227" t="str">
        <f t="shared" si="278"/>
        <v/>
      </c>
      <c r="EK389" s="227" t="str">
        <f t="shared" si="310"/>
        <v/>
      </c>
      <c r="EM389" s="227" t="str">
        <f t="shared" si="311"/>
        <v/>
      </c>
      <c r="EN389" s="227" t="str">
        <f t="shared" si="279"/>
        <v/>
      </c>
      <c r="EO389" s="227" t="str">
        <f t="shared" si="312"/>
        <v/>
      </c>
      <c r="EQ389" s="227" t="str">
        <f t="shared" si="313"/>
        <v/>
      </c>
      <c r="ER389" s="227" t="str">
        <f t="shared" si="280"/>
        <v/>
      </c>
      <c r="ES389" s="227" t="str">
        <f t="shared" si="314"/>
        <v/>
      </c>
    </row>
    <row r="390" spans="7:149" x14ac:dyDescent="0.25">
      <c r="G390" s="52"/>
      <c r="H390" s="52"/>
      <c r="I390" s="224" t="str">
        <f t="shared" si="281"/>
        <v/>
      </c>
      <c r="J390" s="224" t="str">
        <f t="shared" si="282"/>
        <v/>
      </c>
      <c r="K390" s="52"/>
      <c r="L390" s="224" t="str">
        <f>IF(P390="","",IF(ISNUMBER(MATCH(P390,$P$6:P389,0)),"",Y390))</f>
        <v/>
      </c>
      <c r="M390" s="224" t="str">
        <f>IF(Q390="","",IF(ISNUMBER(MATCH(Q390,$Q$6:Q389,0)),"",Y390))</f>
        <v/>
      </c>
      <c r="N390" s="224" t="str">
        <f>IF(R390="","",IF(ISNUMBER(MATCH(R390,$R$6:R389,0)),"",Y390))</f>
        <v/>
      </c>
      <c r="O390" s="224" t="str">
        <f>IF(S390="","",IF(ISNUMBER(MATCH(S390,$S$6:S389,0)),"",Y390))</f>
        <v/>
      </c>
      <c r="P390" s="224" t="str">
        <f t="shared" si="283"/>
        <v/>
      </c>
      <c r="Q390" s="224" t="str">
        <f t="shared" si="284"/>
        <v/>
      </c>
      <c r="R390" s="224" t="str">
        <f t="shared" si="285"/>
        <v/>
      </c>
      <c r="S390" s="224" t="str">
        <f t="shared" si="286"/>
        <v/>
      </c>
      <c r="T390" s="175" t="str">
        <f t="shared" si="287"/>
        <v/>
      </c>
      <c r="U390" s="175" t="str">
        <f t="shared" si="288"/>
        <v/>
      </c>
      <c r="V390" s="175" t="str">
        <f t="shared" si="289"/>
        <v/>
      </c>
      <c r="W390" s="175" t="str">
        <f t="shared" si="290"/>
        <v/>
      </c>
      <c r="X390" s="52"/>
      <c r="Y390" s="248"/>
      <c r="Z390" s="186"/>
      <c r="AA390" s="187"/>
      <c r="AB390" s="187"/>
      <c r="AC390" s="187"/>
      <c r="AD390" s="187"/>
      <c r="AE390" s="187"/>
      <c r="AF390" s="187"/>
      <c r="AG390" s="187"/>
      <c r="AH390" s="187"/>
      <c r="AI390" s="187"/>
      <c r="AJ390" s="187"/>
      <c r="AK390" s="187"/>
      <c r="AL390" s="187"/>
      <c r="AM390" s="187"/>
      <c r="AN390" s="187"/>
      <c r="AO390" s="187"/>
      <c r="AP390" s="187"/>
      <c r="AQ390" s="187"/>
      <c r="AR390" s="187"/>
      <c r="AS390" s="187"/>
      <c r="AT390" s="187"/>
      <c r="AU390" s="187"/>
      <c r="AV390" s="187"/>
      <c r="AW390" s="187"/>
      <c r="AX390" s="187"/>
      <c r="AY390" s="187"/>
      <c r="AZ390" s="187"/>
      <c r="BA390" s="187"/>
      <c r="BB390" s="187"/>
      <c r="BC390" s="187"/>
      <c r="BD390" s="187"/>
      <c r="BE390" s="187"/>
      <c r="BF390" s="187"/>
      <c r="BG390" s="187"/>
      <c r="BH390" s="187"/>
      <c r="BI390" s="187"/>
      <c r="BJ390" s="187"/>
      <c r="BK390" s="187"/>
      <c r="BL390" s="187"/>
      <c r="BM390" s="187"/>
      <c r="BN390" s="187"/>
      <c r="BO390" s="187"/>
      <c r="BP390" s="187"/>
      <c r="BQ390" s="187"/>
      <c r="BR390" s="187"/>
      <c r="BS390" s="187"/>
      <c r="BT390" s="187"/>
      <c r="BU390" s="187"/>
      <c r="BV390" s="187"/>
      <c r="BW390" s="187"/>
      <c r="BX390" s="187"/>
      <c r="BY390" s="227"/>
      <c r="BZ390" s="227"/>
      <c r="CA390" s="227"/>
      <c r="CB390" s="227"/>
      <c r="CC390" s="227"/>
      <c r="CD390" s="224"/>
      <c r="CE390" s="224"/>
      <c r="CF390" s="224"/>
      <c r="CG390" s="224"/>
      <c r="CH390" s="224"/>
      <c r="CJ390" s="252" t="str">
        <f t="shared" si="291"/>
        <v/>
      </c>
      <c r="CK390" s="253" t="str">
        <f>IF(CL390="","",IF(ISNUMBER(MATCH(CL390,$CL$6:CL389,0)),"",CJ390))</f>
        <v/>
      </c>
      <c r="CL390" s="181" t="str">
        <f t="shared" si="292"/>
        <v/>
      </c>
      <c r="CM390" s="175" t="str">
        <f t="shared" si="293"/>
        <v/>
      </c>
      <c r="CN390" s="175" t="str">
        <f t="shared" si="294"/>
        <v/>
      </c>
      <c r="CO390" s="175" t="str">
        <f t="shared" si="295"/>
        <v/>
      </c>
      <c r="CP390" s="59"/>
      <c r="CQ390" s="60"/>
      <c r="CR390" s="181" t="str">
        <f>IF(CS390="","",IF(ISNUMBER(MATCH(CS390,$CS$6:CS389,0)),"",CJ390))</f>
        <v/>
      </c>
      <c r="CS390" s="181" t="str">
        <f t="shared" si="271"/>
        <v/>
      </c>
      <c r="CT390" s="177" t="str">
        <f t="shared" si="296"/>
        <v/>
      </c>
      <c r="CU390" s="177" t="str">
        <f t="shared" si="297"/>
        <v/>
      </c>
      <c r="CV390" s="256" t="str">
        <f>IF(CW390="","",IF(ISNUMBER(MATCH(CW390,$CW$6:CW389,0)),"",CJ390))</f>
        <v/>
      </c>
      <c r="CW390" s="181" t="str">
        <f t="shared" si="272"/>
        <v/>
      </c>
      <c r="CX390" s="178" t="str">
        <f t="shared" si="298"/>
        <v/>
      </c>
      <c r="CY390" s="178" t="str">
        <f t="shared" si="299"/>
        <v/>
      </c>
      <c r="CZ390" s="184" t="str">
        <f t="shared" si="300"/>
        <v/>
      </c>
      <c r="DA390" s="68"/>
      <c r="DB390" s="69"/>
      <c r="DC390" s="181" t="str">
        <f>IF(DE390="","",IF(ISNUMBER(MATCH(DE390,$DE$6:DE389,0)),"",CJ390))</f>
        <v/>
      </c>
      <c r="DD390" s="181" t="str">
        <f t="shared" si="319"/>
        <v/>
      </c>
      <c r="DE390" s="181" t="str">
        <f t="shared" si="319"/>
        <v/>
      </c>
      <c r="DF390" s="177" t="str">
        <f t="shared" si="301"/>
        <v/>
      </c>
      <c r="DG390" s="185" t="str">
        <f t="shared" si="302"/>
        <v/>
      </c>
      <c r="DH390" s="77"/>
      <c r="DI390" s="69"/>
      <c r="DJ390" s="181" t="str">
        <f>IF(DL390="","",IF(ISNUMBER(MATCH(DL390,$DL$6:DL389,0)),"",CJ390))</f>
        <v/>
      </c>
      <c r="DK390" s="181" t="str">
        <f t="shared" si="320"/>
        <v/>
      </c>
      <c r="DL390" s="181" t="str">
        <f t="shared" si="320"/>
        <v/>
      </c>
      <c r="DM390" s="177" t="str">
        <f t="shared" si="303"/>
        <v/>
      </c>
      <c r="DN390" s="177" t="str">
        <f t="shared" si="304"/>
        <v/>
      </c>
      <c r="DO390" s="181" t="str">
        <f t="shared" si="275"/>
        <v/>
      </c>
      <c r="DP390" s="51"/>
      <c r="DQ390" s="51"/>
      <c r="DR390" s="51"/>
      <c r="EA390" s="227">
        <f t="shared" si="305"/>
        <v>0</v>
      </c>
      <c r="EB390" s="227">
        <f t="shared" si="276"/>
        <v>1</v>
      </c>
      <c r="EC390" s="227">
        <f t="shared" si="306"/>
        <v>1900</v>
      </c>
      <c r="EE390" s="227" t="str">
        <f t="shared" si="307"/>
        <v/>
      </c>
      <c r="EF390" s="227" t="str">
        <f t="shared" si="277"/>
        <v/>
      </c>
      <c r="EG390" s="227" t="str">
        <f t="shared" si="308"/>
        <v/>
      </c>
      <c r="EI390" s="227" t="str">
        <f t="shared" si="309"/>
        <v/>
      </c>
      <c r="EJ390" s="227" t="str">
        <f t="shared" si="278"/>
        <v/>
      </c>
      <c r="EK390" s="227" t="str">
        <f t="shared" si="310"/>
        <v/>
      </c>
      <c r="EM390" s="227" t="str">
        <f t="shared" si="311"/>
        <v/>
      </c>
      <c r="EN390" s="227" t="str">
        <f t="shared" si="279"/>
        <v/>
      </c>
      <c r="EO390" s="227" t="str">
        <f t="shared" si="312"/>
        <v/>
      </c>
      <c r="EQ390" s="227" t="str">
        <f t="shared" si="313"/>
        <v/>
      </c>
      <c r="ER390" s="227" t="str">
        <f t="shared" si="280"/>
        <v/>
      </c>
      <c r="ES390" s="227" t="str">
        <f t="shared" si="314"/>
        <v/>
      </c>
    </row>
    <row r="391" spans="7:149" x14ac:dyDescent="0.25">
      <c r="G391" s="52"/>
      <c r="H391" s="52"/>
      <c r="I391" s="224" t="str">
        <f t="shared" si="281"/>
        <v/>
      </c>
      <c r="J391" s="224" t="str">
        <f t="shared" si="282"/>
        <v/>
      </c>
      <c r="K391" s="52"/>
      <c r="L391" s="224" t="str">
        <f>IF(P391="","",IF(ISNUMBER(MATCH(P391,$P$6:P390,0)),"",Y391))</f>
        <v/>
      </c>
      <c r="M391" s="224" t="str">
        <f>IF(Q391="","",IF(ISNUMBER(MATCH(Q391,$Q$6:Q390,0)),"",Y391))</f>
        <v/>
      </c>
      <c r="N391" s="224" t="str">
        <f>IF(R391="","",IF(ISNUMBER(MATCH(R391,$R$6:R390,0)),"",Y391))</f>
        <v/>
      </c>
      <c r="O391" s="224" t="str">
        <f>IF(S391="","",IF(ISNUMBER(MATCH(S391,$S$6:S390,0)),"",Y391))</f>
        <v/>
      </c>
      <c r="P391" s="224" t="str">
        <f t="shared" si="283"/>
        <v/>
      </c>
      <c r="Q391" s="224" t="str">
        <f t="shared" si="284"/>
        <v/>
      </c>
      <c r="R391" s="224" t="str">
        <f t="shared" si="285"/>
        <v/>
      </c>
      <c r="S391" s="224" t="str">
        <f t="shared" si="286"/>
        <v/>
      </c>
      <c r="T391" s="175" t="str">
        <f t="shared" si="287"/>
        <v/>
      </c>
      <c r="U391" s="175" t="str">
        <f t="shared" si="288"/>
        <v/>
      </c>
      <c r="V391" s="175" t="str">
        <f t="shared" si="289"/>
        <v/>
      </c>
      <c r="W391" s="175" t="str">
        <f t="shared" si="290"/>
        <v/>
      </c>
      <c r="X391" s="52"/>
      <c r="Y391" s="248"/>
      <c r="Z391" s="186"/>
      <c r="AA391" s="187"/>
      <c r="AB391" s="187"/>
      <c r="AC391" s="187"/>
      <c r="AD391" s="187"/>
      <c r="AE391" s="187"/>
      <c r="AF391" s="187"/>
      <c r="AG391" s="187"/>
      <c r="AH391" s="187"/>
      <c r="AI391" s="187"/>
      <c r="AJ391" s="187"/>
      <c r="AK391" s="187"/>
      <c r="AL391" s="187"/>
      <c r="AM391" s="187"/>
      <c r="AN391" s="187"/>
      <c r="AO391" s="187"/>
      <c r="AP391" s="187"/>
      <c r="AQ391" s="187"/>
      <c r="AR391" s="187"/>
      <c r="AS391" s="187"/>
      <c r="AT391" s="187"/>
      <c r="AU391" s="187"/>
      <c r="AV391" s="187"/>
      <c r="AW391" s="187"/>
      <c r="AX391" s="187"/>
      <c r="AY391" s="187"/>
      <c r="AZ391" s="187"/>
      <c r="BA391" s="187"/>
      <c r="BB391" s="187"/>
      <c r="BC391" s="187"/>
      <c r="BD391" s="187"/>
      <c r="BE391" s="187"/>
      <c r="BF391" s="187"/>
      <c r="BG391" s="187"/>
      <c r="BH391" s="187"/>
      <c r="BI391" s="187"/>
      <c r="BJ391" s="187"/>
      <c r="BK391" s="187"/>
      <c r="BL391" s="187"/>
      <c r="BM391" s="187"/>
      <c r="BN391" s="187"/>
      <c r="BO391" s="187"/>
      <c r="BP391" s="187"/>
      <c r="BQ391" s="187"/>
      <c r="BR391" s="187"/>
      <c r="BS391" s="187"/>
      <c r="BT391" s="187"/>
      <c r="BU391" s="187"/>
      <c r="BV391" s="187"/>
      <c r="BW391" s="187"/>
      <c r="BX391" s="187"/>
      <c r="BY391" s="227"/>
      <c r="BZ391" s="227"/>
      <c r="CA391" s="227"/>
      <c r="CB391" s="227"/>
      <c r="CC391" s="227"/>
      <c r="CD391" s="224"/>
      <c r="CE391" s="224"/>
      <c r="CF391" s="224"/>
      <c r="CG391" s="224"/>
      <c r="CH391" s="224"/>
      <c r="CJ391" s="252" t="str">
        <f t="shared" si="291"/>
        <v/>
      </c>
      <c r="CK391" s="253" t="str">
        <f>IF(CL391="","",IF(ISNUMBER(MATCH(CL391,$CL$6:CL390,0)),"",CJ391))</f>
        <v/>
      </c>
      <c r="CL391" s="181" t="str">
        <f t="shared" si="292"/>
        <v/>
      </c>
      <c r="CM391" s="175" t="str">
        <f t="shared" si="293"/>
        <v/>
      </c>
      <c r="CN391" s="175" t="str">
        <f t="shared" si="294"/>
        <v/>
      </c>
      <c r="CO391" s="175" t="str">
        <f t="shared" si="295"/>
        <v/>
      </c>
      <c r="CP391" s="59"/>
      <c r="CQ391" s="60"/>
      <c r="CR391" s="181" t="str">
        <f>IF(CS391="","",IF(ISNUMBER(MATCH(CS391,$CS$6:CS390,0)),"",CJ391))</f>
        <v/>
      </c>
      <c r="CS391" s="181" t="str">
        <f t="shared" ref="CS391:CS454" si="321">IFERROR(INDEX($AA$7:$BX$1006,$CJ391,CS$6),"")</f>
        <v/>
      </c>
      <c r="CT391" s="177" t="str">
        <f t="shared" si="296"/>
        <v/>
      </c>
      <c r="CU391" s="177" t="str">
        <f t="shared" si="297"/>
        <v/>
      </c>
      <c r="CV391" s="256" t="str">
        <f>IF(CW391="","",IF(ISNUMBER(MATCH(CW391,$CW$6:CW390,0)),"",CJ391))</f>
        <v/>
      </c>
      <c r="CW391" s="181" t="str">
        <f t="shared" ref="CW391:CW454" si="322">IFERROR(INDEX($AA$7:$BX$1006,$CJ391,CW$6),"")</f>
        <v/>
      </c>
      <c r="CX391" s="178" t="str">
        <f t="shared" si="298"/>
        <v/>
      </c>
      <c r="CY391" s="178" t="str">
        <f t="shared" si="299"/>
        <v/>
      </c>
      <c r="CZ391" s="184" t="str">
        <f t="shared" si="300"/>
        <v/>
      </c>
      <c r="DA391" s="68"/>
      <c r="DB391" s="69"/>
      <c r="DC391" s="181" t="str">
        <f>IF(DE391="","",IF(ISNUMBER(MATCH(DE391,$DE$6:DE390,0)),"",CJ391))</f>
        <v/>
      </c>
      <c r="DD391" s="181" t="str">
        <f t="shared" si="319"/>
        <v/>
      </c>
      <c r="DE391" s="181" t="str">
        <f t="shared" si="319"/>
        <v/>
      </c>
      <c r="DF391" s="177" t="str">
        <f t="shared" si="301"/>
        <v/>
      </c>
      <c r="DG391" s="185" t="str">
        <f t="shared" si="302"/>
        <v/>
      </c>
      <c r="DH391" s="77"/>
      <c r="DI391" s="69"/>
      <c r="DJ391" s="181" t="str">
        <f>IF(DL391="","",IF(ISNUMBER(MATCH(DL391,$DL$6:DL390,0)),"",CJ391))</f>
        <v/>
      </c>
      <c r="DK391" s="181" t="str">
        <f t="shared" si="320"/>
        <v/>
      </c>
      <c r="DL391" s="181" t="str">
        <f t="shared" si="320"/>
        <v/>
      </c>
      <c r="DM391" s="177" t="str">
        <f t="shared" si="303"/>
        <v/>
      </c>
      <c r="DN391" s="177" t="str">
        <f t="shared" si="304"/>
        <v/>
      </c>
      <c r="DO391" s="181" t="str">
        <f t="shared" ref="DO391:DO454" si="323">IFERROR(INDEX($AA$7:$BX$1006,$CJ391,DO$6),"")</f>
        <v/>
      </c>
      <c r="DP391" s="51"/>
      <c r="DQ391" s="51"/>
      <c r="DR391" s="51"/>
      <c r="EA391" s="227">
        <f t="shared" si="305"/>
        <v>0</v>
      </c>
      <c r="EB391" s="227">
        <f t="shared" ref="EB391:EB454" si="324">IFERROR(IF(ISNUMBER(EA$5),IF(order2="x",INDEX(months,MONTH(INDEX($AA391:$BX391,1,EA$5)),1),MONTH(INDEX($AA391:$BX391,1,EA$5))),""),"")</f>
        <v>1</v>
      </c>
      <c r="EC391" s="227">
        <f t="shared" si="306"/>
        <v>1900</v>
      </c>
      <c r="EE391" s="227" t="str">
        <f t="shared" si="307"/>
        <v/>
      </c>
      <c r="EF391" s="227" t="str">
        <f t="shared" ref="EF391:EF454" si="325">IFERROR(IF(ISNUMBER(EE$5),IF(order2="x", INDEX(months,MONTH(INDEX($AA391:$BX391,1,EE$5)),1),MONTH(INDEX($AA391:$BX391,1,EE$5))),""),"")</f>
        <v/>
      </c>
      <c r="EG391" s="227" t="str">
        <f t="shared" si="308"/>
        <v/>
      </c>
      <c r="EI391" s="227" t="str">
        <f t="shared" si="309"/>
        <v/>
      </c>
      <c r="EJ391" s="227" t="str">
        <f t="shared" ref="EJ391:EJ454" si="326">IFERROR(IF(ISNUMBER(EI$5),IF(order2="x", INDEX(months,MONTH(INDEX($AA391:$BX391,1,EI$5)),1),MONTH(INDEX($AA391:$BX391,1,EI$5))),""),"")</f>
        <v/>
      </c>
      <c r="EK391" s="227" t="str">
        <f t="shared" si="310"/>
        <v/>
      </c>
      <c r="EM391" s="227" t="str">
        <f t="shared" si="311"/>
        <v/>
      </c>
      <c r="EN391" s="227" t="str">
        <f t="shared" ref="EN391:EN454" si="327">IFERROR(IF(ISNUMBER(EM$5),IF(order2="x", INDEX(months,MONTH(INDEX($AA391:$BX391,1,EM$5)),1),MONTH(INDEX($AA391:$BX391,1,EM$5))),""),"")</f>
        <v/>
      </c>
      <c r="EO391" s="227" t="str">
        <f t="shared" si="312"/>
        <v/>
      </c>
      <c r="EQ391" s="227" t="str">
        <f t="shared" si="313"/>
        <v/>
      </c>
      <c r="ER391" s="227" t="str">
        <f t="shared" ref="ER391:ER454" si="328">IFERROR(IF(ISNUMBER(EQ$5),IF(order2="x", INDEX(months,MONTH(INDEX($AA391:$BX391,1,EQ$5)),1),MONTH(INDEX($AA391:$BX391,1,EQ$5))),""),"")</f>
        <v/>
      </c>
      <c r="ES391" s="227" t="str">
        <f t="shared" si="314"/>
        <v/>
      </c>
    </row>
    <row r="392" spans="7:149" x14ac:dyDescent="0.25">
      <c r="G392" s="52"/>
      <c r="H392" s="52"/>
      <c r="I392" s="224" t="str">
        <f t="shared" ref="I392:I455" si="329">IF(AA392="","",COUNTIF($AA$7:$AA$1006,AA392))</f>
        <v/>
      </c>
      <c r="J392" s="224" t="str">
        <f t="shared" ref="J392:J455" si="330">IFERROR(INDEX($AA$7:$AA$1006,SMALL($Z$7:$Z$1006,Y392),1),"")</f>
        <v/>
      </c>
      <c r="K392" s="52"/>
      <c r="L392" s="224" t="str">
        <f>IF(P392="","",IF(ISNUMBER(MATCH(P392,$P$6:P391,0)),"",Y392))</f>
        <v/>
      </c>
      <c r="M392" s="224" t="str">
        <f>IF(Q392="","",IF(ISNUMBER(MATCH(Q392,$Q$6:Q391,0)),"",Y392))</f>
        <v/>
      </c>
      <c r="N392" s="224" t="str">
        <f>IF(R392="","",IF(ISNUMBER(MATCH(R392,$R$6:R391,0)),"",Y392))</f>
        <v/>
      </c>
      <c r="O392" s="224" t="str">
        <f>IF(S392="","",IF(ISNUMBER(MATCH(S392,$S$6:S391,0)),"",Y392))</f>
        <v/>
      </c>
      <c r="P392" s="224" t="str">
        <f t="shared" ref="P392:P455" si="331">IFERROR(IF(OR(P$5&gt;50, Z392=""),"",INDEX($AA$7:$BX$1007,Z392,CE$5)),"")</f>
        <v/>
      </c>
      <c r="Q392" s="224" t="str">
        <f t="shared" ref="Q392:Q455" si="332">IFERROR(IF(OR(Q$5&gt;50, Z392=""),"",INDEX($AA$7:$BX$1007,Z392,CF$5)),"")</f>
        <v/>
      </c>
      <c r="R392" s="224" t="str">
        <f t="shared" ref="R392:R455" si="333">IFERROR(IF(OR(R$5&gt;50, Z392=""),"",INDEX($AA$7:$BX$1007,Z392,CG$5)),"")</f>
        <v/>
      </c>
      <c r="S392" s="224" t="str">
        <f t="shared" ref="S392:S455" si="334">IFERROR(IF(OR(S$5&gt;50, Z392=""),"",INDEX($AA$7:$BX$1007,Z392,CH$5)),"")</f>
        <v/>
      </c>
      <c r="T392" s="175" t="str">
        <f t="shared" ref="T392:T455" si="335">IFERROR(IF(P392="","",INDEX(P$7:P$1006,SMALL($L$7:$L$1006,Y392),1)),"")</f>
        <v/>
      </c>
      <c r="U392" s="175" t="str">
        <f t="shared" ref="U392:U455" si="336">IFERROR(IF(Q392="","",INDEX(Q$7:Q$1006,SMALL($M$7:$M$1006,Y392),1)),"")</f>
        <v/>
      </c>
      <c r="V392" s="175" t="str">
        <f t="shared" ref="V392:V455" si="337">IFERROR(IF(R392="","",INDEX(R$7:R$1006,SMALL($N$7:$N$1006,Y392),1)),"")</f>
        <v/>
      </c>
      <c r="W392" s="175" t="str">
        <f t="shared" ref="W392:W455" si="338">IFERROR(IF(S392="","",INDEX(S$7:S$1006,SMALL($O$7:$O$1006,Y392),1)),"")</f>
        <v/>
      </c>
      <c r="X392" s="52"/>
      <c r="Y392" s="248"/>
      <c r="Z392" s="186"/>
      <c r="AA392" s="187"/>
      <c r="AB392" s="187"/>
      <c r="AC392" s="187"/>
      <c r="AD392" s="187"/>
      <c r="AE392" s="187"/>
      <c r="AF392" s="187"/>
      <c r="AG392" s="187"/>
      <c r="AH392" s="187"/>
      <c r="AI392" s="187"/>
      <c r="AJ392" s="187"/>
      <c r="AK392" s="187"/>
      <c r="AL392" s="187"/>
      <c r="AM392" s="187"/>
      <c r="AN392" s="187"/>
      <c r="AO392" s="187"/>
      <c r="AP392" s="187"/>
      <c r="AQ392" s="187"/>
      <c r="AR392" s="187"/>
      <c r="AS392" s="187"/>
      <c r="AT392" s="187"/>
      <c r="AU392" s="187"/>
      <c r="AV392" s="187"/>
      <c r="AW392" s="187"/>
      <c r="AX392" s="187"/>
      <c r="AY392" s="187"/>
      <c r="AZ392" s="187"/>
      <c r="BA392" s="187"/>
      <c r="BB392" s="187"/>
      <c r="BC392" s="187"/>
      <c r="BD392" s="187"/>
      <c r="BE392" s="187"/>
      <c r="BF392" s="187"/>
      <c r="BG392" s="187"/>
      <c r="BH392" s="187"/>
      <c r="BI392" s="187"/>
      <c r="BJ392" s="187"/>
      <c r="BK392" s="187"/>
      <c r="BL392" s="187"/>
      <c r="BM392" s="187"/>
      <c r="BN392" s="187"/>
      <c r="BO392" s="187"/>
      <c r="BP392" s="187"/>
      <c r="BQ392" s="187"/>
      <c r="BR392" s="187"/>
      <c r="BS392" s="187"/>
      <c r="BT392" s="187"/>
      <c r="BU392" s="187"/>
      <c r="BV392" s="187"/>
      <c r="BW392" s="187"/>
      <c r="BX392" s="187"/>
      <c r="BY392" s="227"/>
      <c r="BZ392" s="227"/>
      <c r="CA392" s="227"/>
      <c r="CB392" s="227"/>
      <c r="CC392" s="227"/>
      <c r="CD392" s="224"/>
      <c r="CE392" s="224"/>
      <c r="CF392" s="224"/>
      <c r="CG392" s="224"/>
      <c r="CH392" s="224"/>
      <c r="CJ392" s="252" t="str">
        <f t="shared" ref="CJ392:CJ455" si="339">IFERROR(SMALL($Z$7:$Z$1006,Y392),"")</f>
        <v/>
      </c>
      <c r="CK392" s="253" t="str">
        <f>IF(CL392="","",IF(ISNUMBER(MATCH(CL392,$CL$6:CL391,0)),"",CJ392))</f>
        <v/>
      </c>
      <c r="CL392" s="181" t="str">
        <f t="shared" ref="CL392:CL455" si="340">IFERROR(INDEX($AA$7:$BX$1006,$CJ392,CL$6),"")</f>
        <v/>
      </c>
      <c r="CM392" s="175" t="str">
        <f t="shared" ref="CM392:CM455" si="341">IFERROR(IF(LEN(CL392)=0,"",INDEX(CL$7:CL$1006,SMALL($CK$7:$CK$1006,Y392),1)),"")</f>
        <v/>
      </c>
      <c r="CN392" s="175" t="str">
        <f t="shared" ref="CN392:CN455" si="342">IFERROR(IF(LEN(CM392)=0,"",COUNTIF(CL$7:CL$1006,CM392)),"")</f>
        <v/>
      </c>
      <c r="CO392" s="175" t="str">
        <f t="shared" ref="CO392:CO455" si="343">IFERROR(CN392+CJ392/10,"")</f>
        <v/>
      </c>
      <c r="CP392" s="59"/>
      <c r="CQ392" s="60"/>
      <c r="CR392" s="181" t="str">
        <f>IF(CS392="","",IF(ISNUMBER(MATCH(CS392,$CS$6:CS391,0)),"",CJ392))</f>
        <v/>
      </c>
      <c r="CS392" s="181" t="str">
        <f t="shared" si="321"/>
        <v/>
      </c>
      <c r="CT392" s="177" t="str">
        <f t="shared" ref="CT392:CT455" si="344">IFERROR(IF(LEN(CS392)=0,"",INDEX(CS$7:CS$1006,SMALL($CR$7:$CR$1006,Y392),1)),"")</f>
        <v/>
      </c>
      <c r="CU392" s="177" t="str">
        <f t="shared" ref="CU392:CU455" si="345">IFERROR(IF(LEN(CT392)=0,"",COUNTIF(CS$7:CS$1006,CT392)),"")</f>
        <v/>
      </c>
      <c r="CV392" s="256" t="str">
        <f>IF(CW392="","",IF(ISNUMBER(MATCH(CW392,$CW$6:CW391,0)),"",CJ392))</f>
        <v/>
      </c>
      <c r="CW392" s="181" t="str">
        <f t="shared" si="322"/>
        <v/>
      </c>
      <c r="CX392" s="178" t="str">
        <f t="shared" ref="CX392:CX455" si="346">IFERROR(IF(LEN(CW392)=0,"",INDEX(CW$7:CW$1006,SMALL($CV$7:$CV$1006,Y392),1)),"")</f>
        <v/>
      </c>
      <c r="CY392" s="178" t="str">
        <f t="shared" ref="CY392:CY455" si="347">IFERROR(IF(LEN(CX392)=0,"",COUNTIF(CW$7:CW$1006,CX392)),"")</f>
        <v/>
      </c>
      <c r="CZ392" s="184" t="str">
        <f t="shared" ref="CZ392:CZ455" si="348">IFERROR(CY392+CJ392/10,"")</f>
        <v/>
      </c>
      <c r="DA392" s="68"/>
      <c r="DB392" s="69"/>
      <c r="DC392" s="181" t="str">
        <f>IF(DE392="","",IF(ISNUMBER(MATCH(DE392,$DE$6:DE391,0)),"",CJ392))</f>
        <v/>
      </c>
      <c r="DD392" s="181" t="str">
        <f t="shared" si="319"/>
        <v/>
      </c>
      <c r="DE392" s="181" t="str">
        <f t="shared" si="319"/>
        <v/>
      </c>
      <c r="DF392" s="177" t="str">
        <f t="shared" ref="DF392:DF455" si="349">IFERROR(IF(LEN(DE392)=0,"",INDEX(DE$7:DE$1006,SMALL($DC$7:$DC$1006,Y392),1)),"")</f>
        <v/>
      </c>
      <c r="DG392" s="185" t="str">
        <f t="shared" ref="DG392:DG455" si="350">IFERROR(IF(LEN(DF392)=0,"",SUMIF(DE$7:DE$1006,DF392,$DD$7:$DD$1006)),"")</f>
        <v/>
      </c>
      <c r="DH392" s="77"/>
      <c r="DI392" s="69"/>
      <c r="DJ392" s="181" t="str">
        <f>IF(DL392="","",IF(ISNUMBER(MATCH(DL392,$DL$6:DL391,0)),"",CJ392))</f>
        <v/>
      </c>
      <c r="DK392" s="181" t="str">
        <f t="shared" si="320"/>
        <v/>
      </c>
      <c r="DL392" s="181" t="str">
        <f t="shared" si="320"/>
        <v/>
      </c>
      <c r="DM392" s="177" t="str">
        <f t="shared" ref="DM392:DM455" si="351">IFERROR(IF(LEN(DL392)=0,"",INDEX(DL$7:DL$1006,SMALL($DJ$7:$DJ$1006,Y392),1)),"")</f>
        <v/>
      </c>
      <c r="DN392" s="177" t="str">
        <f t="shared" ref="DN392:DN455" si="352">IFERROR(IF(LEN(DM392)=0,"", ROUND(AVERAGEIF(DL$7:DL$1006,DM392,$DK$7:$DK$1006),1)),"")</f>
        <v/>
      </c>
      <c r="DO392" s="181" t="str">
        <f t="shared" si="323"/>
        <v/>
      </c>
      <c r="DP392" s="51"/>
      <c r="DQ392" s="51"/>
      <c r="DR392" s="51"/>
      <c r="EA392" s="227">
        <f t="shared" ref="EA392:EA455" si="353">IFERROR(IF(ISNUMBER(EA$5),DAY(INDEX($AA392:$BX392,1,EA$5)),""),"")</f>
        <v>0</v>
      </c>
      <c r="EB392" s="227">
        <f t="shared" si="324"/>
        <v>1</v>
      </c>
      <c r="EC392" s="227">
        <f t="shared" ref="EC392:EC455" si="354">IFERROR(IF(ISNUMBER(EA$5),YEAR(INDEX($AA392:$BX392,1,EA$5)),""),"")</f>
        <v>1900</v>
      </c>
      <c r="EE392" s="227" t="str">
        <f t="shared" ref="EE392:EE455" si="355">IFERROR(IF(ISNUMBER(EE$5),DAY(INDEX($AA392:$BX392,1,EE$5)),""),"")</f>
        <v/>
      </c>
      <c r="EF392" s="227" t="str">
        <f t="shared" si="325"/>
        <v/>
      </c>
      <c r="EG392" s="227" t="str">
        <f t="shared" ref="EG392:EG455" si="356">IFERROR(IF(ISNUMBER(EE$5),YEAR(INDEX($AA392:$BX392,1,EE$5)),""),"")</f>
        <v/>
      </c>
      <c r="EI392" s="227" t="str">
        <f t="shared" ref="EI392:EI455" si="357">IFERROR(IF(ISNUMBER(EI$5),DAY(INDEX($AA392:$BX392,1,EI$5)),""),"")</f>
        <v/>
      </c>
      <c r="EJ392" s="227" t="str">
        <f t="shared" si="326"/>
        <v/>
      </c>
      <c r="EK392" s="227" t="str">
        <f t="shared" ref="EK392:EK455" si="358">IFERROR(IF(ISNUMBER(EI$5),YEAR(INDEX($AA392:$BX392,1,EI$5)),""),"")</f>
        <v/>
      </c>
      <c r="EM392" s="227" t="str">
        <f t="shared" ref="EM392:EM455" si="359">IFERROR(IF(ISNUMBER(EM$5),DAY(INDEX($AA392:$BX392,1,EM$5)),""),"")</f>
        <v/>
      </c>
      <c r="EN392" s="227" t="str">
        <f t="shared" si="327"/>
        <v/>
      </c>
      <c r="EO392" s="227" t="str">
        <f t="shared" ref="EO392:EO455" si="360">IFERROR(IF(ISNUMBER(EM$5),YEAR(INDEX($AA392:$BX392,1,EM$5)),""),"")</f>
        <v/>
      </c>
      <c r="EQ392" s="227" t="str">
        <f t="shared" ref="EQ392:EQ455" si="361">IFERROR(IF(ISNUMBER(EQ$5),DAY(INDEX($AA392:$BX392,1,EQ$5)),""),"")</f>
        <v/>
      </c>
      <c r="ER392" s="227" t="str">
        <f t="shared" si="328"/>
        <v/>
      </c>
      <c r="ES392" s="227" t="str">
        <f t="shared" ref="ES392:ES455" si="362">IFERROR(IF(ISNUMBER(EQ$5),YEAR(INDEX($AA392:$BX392,1,EQ$5)),""),"")</f>
        <v/>
      </c>
    </row>
    <row r="393" spans="7:149" x14ac:dyDescent="0.25">
      <c r="G393" s="52"/>
      <c r="H393" s="52"/>
      <c r="I393" s="224" t="str">
        <f t="shared" si="329"/>
        <v/>
      </c>
      <c r="J393" s="224" t="str">
        <f t="shared" si="330"/>
        <v/>
      </c>
      <c r="K393" s="52"/>
      <c r="L393" s="224" t="str">
        <f>IF(P393="","",IF(ISNUMBER(MATCH(P393,$P$6:P392,0)),"",Y393))</f>
        <v/>
      </c>
      <c r="M393" s="224" t="str">
        <f>IF(Q393="","",IF(ISNUMBER(MATCH(Q393,$Q$6:Q392,0)),"",Y393))</f>
        <v/>
      </c>
      <c r="N393" s="224" t="str">
        <f>IF(R393="","",IF(ISNUMBER(MATCH(R393,$R$6:R392,0)),"",Y393))</f>
        <v/>
      </c>
      <c r="O393" s="224" t="str">
        <f>IF(S393="","",IF(ISNUMBER(MATCH(S393,$S$6:S392,0)),"",Y393))</f>
        <v/>
      </c>
      <c r="P393" s="224" t="str">
        <f t="shared" si="331"/>
        <v/>
      </c>
      <c r="Q393" s="224" t="str">
        <f t="shared" si="332"/>
        <v/>
      </c>
      <c r="R393" s="224" t="str">
        <f t="shared" si="333"/>
        <v/>
      </c>
      <c r="S393" s="224" t="str">
        <f t="shared" si="334"/>
        <v/>
      </c>
      <c r="T393" s="175" t="str">
        <f t="shared" si="335"/>
        <v/>
      </c>
      <c r="U393" s="175" t="str">
        <f t="shared" si="336"/>
        <v/>
      </c>
      <c r="V393" s="175" t="str">
        <f t="shared" si="337"/>
        <v/>
      </c>
      <c r="W393" s="175" t="str">
        <f t="shared" si="338"/>
        <v/>
      </c>
      <c r="X393" s="52"/>
      <c r="Y393" s="248"/>
      <c r="Z393" s="186"/>
      <c r="AA393" s="187"/>
      <c r="AB393" s="187"/>
      <c r="AC393" s="187"/>
      <c r="AD393" s="187"/>
      <c r="AE393" s="187"/>
      <c r="AF393" s="187"/>
      <c r="AG393" s="187"/>
      <c r="AH393" s="187"/>
      <c r="AI393" s="187"/>
      <c r="AJ393" s="187"/>
      <c r="AK393" s="187"/>
      <c r="AL393" s="187"/>
      <c r="AM393" s="187"/>
      <c r="AN393" s="187"/>
      <c r="AO393" s="187"/>
      <c r="AP393" s="187"/>
      <c r="AQ393" s="187"/>
      <c r="AR393" s="187"/>
      <c r="AS393" s="187"/>
      <c r="AT393" s="187"/>
      <c r="AU393" s="187"/>
      <c r="AV393" s="187"/>
      <c r="AW393" s="187"/>
      <c r="AX393" s="187"/>
      <c r="AY393" s="187"/>
      <c r="AZ393" s="187"/>
      <c r="BA393" s="187"/>
      <c r="BB393" s="187"/>
      <c r="BC393" s="187"/>
      <c r="BD393" s="187"/>
      <c r="BE393" s="187"/>
      <c r="BF393" s="187"/>
      <c r="BG393" s="187"/>
      <c r="BH393" s="187"/>
      <c r="BI393" s="187"/>
      <c r="BJ393" s="187"/>
      <c r="BK393" s="187"/>
      <c r="BL393" s="187"/>
      <c r="BM393" s="187"/>
      <c r="BN393" s="187"/>
      <c r="BO393" s="187"/>
      <c r="BP393" s="187"/>
      <c r="BQ393" s="187"/>
      <c r="BR393" s="187"/>
      <c r="BS393" s="187"/>
      <c r="BT393" s="187"/>
      <c r="BU393" s="187"/>
      <c r="BV393" s="187"/>
      <c r="BW393" s="187"/>
      <c r="BX393" s="187"/>
      <c r="BY393" s="227"/>
      <c r="BZ393" s="227"/>
      <c r="CA393" s="227"/>
      <c r="CB393" s="227"/>
      <c r="CC393" s="227"/>
      <c r="CD393" s="224"/>
      <c r="CE393" s="224"/>
      <c r="CF393" s="224"/>
      <c r="CG393" s="224"/>
      <c r="CH393" s="224"/>
      <c r="CJ393" s="252" t="str">
        <f t="shared" si="339"/>
        <v/>
      </c>
      <c r="CK393" s="253" t="str">
        <f>IF(CL393="","",IF(ISNUMBER(MATCH(CL393,$CL$6:CL392,0)),"",CJ393))</f>
        <v/>
      </c>
      <c r="CL393" s="181" t="str">
        <f t="shared" si="340"/>
        <v/>
      </c>
      <c r="CM393" s="175" t="str">
        <f t="shared" si="341"/>
        <v/>
      </c>
      <c r="CN393" s="175" t="str">
        <f t="shared" si="342"/>
        <v/>
      </c>
      <c r="CO393" s="175" t="str">
        <f t="shared" si="343"/>
        <v/>
      </c>
      <c r="CP393" s="59"/>
      <c r="CQ393" s="60"/>
      <c r="CR393" s="181" t="str">
        <f>IF(CS393="","",IF(ISNUMBER(MATCH(CS393,$CS$6:CS392,0)),"",CJ393))</f>
        <v/>
      </c>
      <c r="CS393" s="181" t="str">
        <f t="shared" si="321"/>
        <v/>
      </c>
      <c r="CT393" s="177" t="str">
        <f t="shared" si="344"/>
        <v/>
      </c>
      <c r="CU393" s="177" t="str">
        <f t="shared" si="345"/>
        <v/>
      </c>
      <c r="CV393" s="256" t="str">
        <f>IF(CW393="","",IF(ISNUMBER(MATCH(CW393,$CW$6:CW392,0)),"",CJ393))</f>
        <v/>
      </c>
      <c r="CW393" s="181" t="str">
        <f t="shared" si="322"/>
        <v/>
      </c>
      <c r="CX393" s="178" t="str">
        <f t="shared" si="346"/>
        <v/>
      </c>
      <c r="CY393" s="178" t="str">
        <f t="shared" si="347"/>
        <v/>
      </c>
      <c r="CZ393" s="184" t="str">
        <f t="shared" si="348"/>
        <v/>
      </c>
      <c r="DA393" s="68"/>
      <c r="DB393" s="69"/>
      <c r="DC393" s="181" t="str">
        <f>IF(DE393="","",IF(ISNUMBER(MATCH(DE393,$DE$6:DE392,0)),"",CJ393))</f>
        <v/>
      </c>
      <c r="DD393" s="181" t="str">
        <f t="shared" si="319"/>
        <v/>
      </c>
      <c r="DE393" s="181" t="str">
        <f t="shared" si="319"/>
        <v/>
      </c>
      <c r="DF393" s="177" t="str">
        <f t="shared" si="349"/>
        <v/>
      </c>
      <c r="DG393" s="185" t="str">
        <f t="shared" si="350"/>
        <v/>
      </c>
      <c r="DH393" s="77"/>
      <c r="DI393" s="69"/>
      <c r="DJ393" s="181" t="str">
        <f>IF(DL393="","",IF(ISNUMBER(MATCH(DL393,$DL$6:DL392,0)),"",CJ393))</f>
        <v/>
      </c>
      <c r="DK393" s="181" t="str">
        <f t="shared" si="320"/>
        <v/>
      </c>
      <c r="DL393" s="181" t="str">
        <f t="shared" si="320"/>
        <v/>
      </c>
      <c r="DM393" s="177" t="str">
        <f t="shared" si="351"/>
        <v/>
      </c>
      <c r="DN393" s="177" t="str">
        <f t="shared" si="352"/>
        <v/>
      </c>
      <c r="DO393" s="181" t="str">
        <f t="shared" si="323"/>
        <v/>
      </c>
      <c r="DP393" s="51"/>
      <c r="DQ393" s="51"/>
      <c r="DR393" s="51"/>
      <c r="EA393" s="227">
        <f t="shared" si="353"/>
        <v>0</v>
      </c>
      <c r="EB393" s="227">
        <f t="shared" si="324"/>
        <v>1</v>
      </c>
      <c r="EC393" s="227">
        <f t="shared" si="354"/>
        <v>1900</v>
      </c>
      <c r="EE393" s="227" t="str">
        <f t="shared" si="355"/>
        <v/>
      </c>
      <c r="EF393" s="227" t="str">
        <f t="shared" si="325"/>
        <v/>
      </c>
      <c r="EG393" s="227" t="str">
        <f t="shared" si="356"/>
        <v/>
      </c>
      <c r="EI393" s="227" t="str">
        <f t="shared" si="357"/>
        <v/>
      </c>
      <c r="EJ393" s="227" t="str">
        <f t="shared" si="326"/>
        <v/>
      </c>
      <c r="EK393" s="227" t="str">
        <f t="shared" si="358"/>
        <v/>
      </c>
      <c r="EM393" s="227" t="str">
        <f t="shared" si="359"/>
        <v/>
      </c>
      <c r="EN393" s="227" t="str">
        <f t="shared" si="327"/>
        <v/>
      </c>
      <c r="EO393" s="227" t="str">
        <f t="shared" si="360"/>
        <v/>
      </c>
      <c r="EQ393" s="227" t="str">
        <f t="shared" si="361"/>
        <v/>
      </c>
      <c r="ER393" s="227" t="str">
        <f t="shared" si="328"/>
        <v/>
      </c>
      <c r="ES393" s="227" t="str">
        <f t="shared" si="362"/>
        <v/>
      </c>
    </row>
    <row r="394" spans="7:149" x14ac:dyDescent="0.25">
      <c r="G394" s="52"/>
      <c r="H394" s="52"/>
      <c r="I394" s="224" t="str">
        <f t="shared" si="329"/>
        <v/>
      </c>
      <c r="J394" s="224" t="str">
        <f t="shared" si="330"/>
        <v/>
      </c>
      <c r="K394" s="52"/>
      <c r="L394" s="224" t="str">
        <f>IF(P394="","",IF(ISNUMBER(MATCH(P394,$P$6:P393,0)),"",Y394))</f>
        <v/>
      </c>
      <c r="M394" s="224" t="str">
        <f>IF(Q394="","",IF(ISNUMBER(MATCH(Q394,$Q$6:Q393,0)),"",Y394))</f>
        <v/>
      </c>
      <c r="N394" s="224" t="str">
        <f>IF(R394="","",IF(ISNUMBER(MATCH(R394,$R$6:R393,0)),"",Y394))</f>
        <v/>
      </c>
      <c r="O394" s="224" t="str">
        <f>IF(S394="","",IF(ISNUMBER(MATCH(S394,$S$6:S393,0)),"",Y394))</f>
        <v/>
      </c>
      <c r="P394" s="224" t="str">
        <f t="shared" si="331"/>
        <v/>
      </c>
      <c r="Q394" s="224" t="str">
        <f t="shared" si="332"/>
        <v/>
      </c>
      <c r="R394" s="224" t="str">
        <f t="shared" si="333"/>
        <v/>
      </c>
      <c r="S394" s="224" t="str">
        <f t="shared" si="334"/>
        <v/>
      </c>
      <c r="T394" s="175" t="str">
        <f t="shared" si="335"/>
        <v/>
      </c>
      <c r="U394" s="175" t="str">
        <f t="shared" si="336"/>
        <v/>
      </c>
      <c r="V394" s="175" t="str">
        <f t="shared" si="337"/>
        <v/>
      </c>
      <c r="W394" s="175" t="str">
        <f t="shared" si="338"/>
        <v/>
      </c>
      <c r="X394" s="52"/>
      <c r="Y394" s="248"/>
      <c r="Z394" s="186"/>
      <c r="AA394" s="187"/>
      <c r="AB394" s="187"/>
      <c r="AC394" s="187"/>
      <c r="AD394" s="187"/>
      <c r="AE394" s="187"/>
      <c r="AF394" s="187"/>
      <c r="AG394" s="187"/>
      <c r="AH394" s="187"/>
      <c r="AI394" s="187"/>
      <c r="AJ394" s="187"/>
      <c r="AK394" s="187"/>
      <c r="AL394" s="187"/>
      <c r="AM394" s="187"/>
      <c r="AN394" s="187"/>
      <c r="AO394" s="187"/>
      <c r="AP394" s="187"/>
      <c r="AQ394" s="187"/>
      <c r="AR394" s="187"/>
      <c r="AS394" s="187"/>
      <c r="AT394" s="187"/>
      <c r="AU394" s="187"/>
      <c r="AV394" s="187"/>
      <c r="AW394" s="187"/>
      <c r="AX394" s="187"/>
      <c r="AY394" s="187"/>
      <c r="AZ394" s="187"/>
      <c r="BA394" s="187"/>
      <c r="BB394" s="187"/>
      <c r="BC394" s="187"/>
      <c r="BD394" s="187"/>
      <c r="BE394" s="187"/>
      <c r="BF394" s="187"/>
      <c r="BG394" s="187"/>
      <c r="BH394" s="187"/>
      <c r="BI394" s="187"/>
      <c r="BJ394" s="187"/>
      <c r="BK394" s="187"/>
      <c r="BL394" s="187"/>
      <c r="BM394" s="187"/>
      <c r="BN394" s="187"/>
      <c r="BO394" s="187"/>
      <c r="BP394" s="187"/>
      <c r="BQ394" s="187"/>
      <c r="BR394" s="187"/>
      <c r="BS394" s="187"/>
      <c r="BT394" s="187"/>
      <c r="BU394" s="187"/>
      <c r="BV394" s="187"/>
      <c r="BW394" s="187"/>
      <c r="BX394" s="187"/>
      <c r="BY394" s="227"/>
      <c r="BZ394" s="227"/>
      <c r="CA394" s="227"/>
      <c r="CB394" s="227"/>
      <c r="CC394" s="227"/>
      <c r="CD394" s="224"/>
      <c r="CE394" s="224"/>
      <c r="CF394" s="224"/>
      <c r="CG394" s="224"/>
      <c r="CH394" s="224"/>
      <c r="CJ394" s="252" t="str">
        <f t="shared" si="339"/>
        <v/>
      </c>
      <c r="CK394" s="253" t="str">
        <f>IF(CL394="","",IF(ISNUMBER(MATCH(CL394,$CL$6:CL393,0)),"",CJ394))</f>
        <v/>
      </c>
      <c r="CL394" s="181" t="str">
        <f t="shared" si="340"/>
        <v/>
      </c>
      <c r="CM394" s="175" t="str">
        <f t="shared" si="341"/>
        <v/>
      </c>
      <c r="CN394" s="175" t="str">
        <f t="shared" si="342"/>
        <v/>
      </c>
      <c r="CO394" s="175" t="str">
        <f t="shared" si="343"/>
        <v/>
      </c>
      <c r="CP394" s="59"/>
      <c r="CQ394" s="60"/>
      <c r="CR394" s="181" t="str">
        <f>IF(CS394="","",IF(ISNUMBER(MATCH(CS394,$CS$6:CS393,0)),"",CJ394))</f>
        <v/>
      </c>
      <c r="CS394" s="181" t="str">
        <f t="shared" si="321"/>
        <v/>
      </c>
      <c r="CT394" s="177" t="str">
        <f t="shared" si="344"/>
        <v/>
      </c>
      <c r="CU394" s="177" t="str">
        <f t="shared" si="345"/>
        <v/>
      </c>
      <c r="CV394" s="256" t="str">
        <f>IF(CW394="","",IF(ISNUMBER(MATCH(CW394,$CW$6:CW393,0)),"",CJ394))</f>
        <v/>
      </c>
      <c r="CW394" s="181" t="str">
        <f t="shared" si="322"/>
        <v/>
      </c>
      <c r="CX394" s="178" t="str">
        <f t="shared" si="346"/>
        <v/>
      </c>
      <c r="CY394" s="178" t="str">
        <f t="shared" si="347"/>
        <v/>
      </c>
      <c r="CZ394" s="184" t="str">
        <f t="shared" si="348"/>
        <v/>
      </c>
      <c r="DA394" s="68"/>
      <c r="DB394" s="69"/>
      <c r="DC394" s="181" t="str">
        <f>IF(DE394="","",IF(ISNUMBER(MATCH(DE394,$DE$6:DE393,0)),"",CJ394))</f>
        <v/>
      </c>
      <c r="DD394" s="181" t="str">
        <f t="shared" si="319"/>
        <v/>
      </c>
      <c r="DE394" s="181" t="str">
        <f t="shared" si="319"/>
        <v/>
      </c>
      <c r="DF394" s="177" t="str">
        <f t="shared" si="349"/>
        <v/>
      </c>
      <c r="DG394" s="185" t="str">
        <f t="shared" si="350"/>
        <v/>
      </c>
      <c r="DH394" s="77"/>
      <c r="DI394" s="69"/>
      <c r="DJ394" s="181" t="str">
        <f>IF(DL394="","",IF(ISNUMBER(MATCH(DL394,$DL$6:DL393,0)),"",CJ394))</f>
        <v/>
      </c>
      <c r="DK394" s="181" t="str">
        <f t="shared" si="320"/>
        <v/>
      </c>
      <c r="DL394" s="181" t="str">
        <f t="shared" si="320"/>
        <v/>
      </c>
      <c r="DM394" s="177" t="str">
        <f t="shared" si="351"/>
        <v/>
      </c>
      <c r="DN394" s="177" t="str">
        <f t="shared" si="352"/>
        <v/>
      </c>
      <c r="DO394" s="181" t="str">
        <f t="shared" si="323"/>
        <v/>
      </c>
      <c r="DP394" s="51"/>
      <c r="DQ394" s="51"/>
      <c r="DR394" s="51"/>
      <c r="EA394" s="227">
        <f t="shared" si="353"/>
        <v>0</v>
      </c>
      <c r="EB394" s="227">
        <f t="shared" si="324"/>
        <v>1</v>
      </c>
      <c r="EC394" s="227">
        <f t="shared" si="354"/>
        <v>1900</v>
      </c>
      <c r="EE394" s="227" t="str">
        <f t="shared" si="355"/>
        <v/>
      </c>
      <c r="EF394" s="227" t="str">
        <f t="shared" si="325"/>
        <v/>
      </c>
      <c r="EG394" s="227" t="str">
        <f t="shared" si="356"/>
        <v/>
      </c>
      <c r="EI394" s="227" t="str">
        <f t="shared" si="357"/>
        <v/>
      </c>
      <c r="EJ394" s="227" t="str">
        <f t="shared" si="326"/>
        <v/>
      </c>
      <c r="EK394" s="227" t="str">
        <f t="shared" si="358"/>
        <v/>
      </c>
      <c r="EM394" s="227" t="str">
        <f t="shared" si="359"/>
        <v/>
      </c>
      <c r="EN394" s="227" t="str">
        <f t="shared" si="327"/>
        <v/>
      </c>
      <c r="EO394" s="227" t="str">
        <f t="shared" si="360"/>
        <v/>
      </c>
      <c r="EQ394" s="227" t="str">
        <f t="shared" si="361"/>
        <v/>
      </c>
      <c r="ER394" s="227" t="str">
        <f t="shared" si="328"/>
        <v/>
      </c>
      <c r="ES394" s="227" t="str">
        <f t="shared" si="362"/>
        <v/>
      </c>
    </row>
    <row r="395" spans="7:149" x14ac:dyDescent="0.25">
      <c r="G395" s="52"/>
      <c r="H395" s="52"/>
      <c r="I395" s="224" t="str">
        <f t="shared" si="329"/>
        <v/>
      </c>
      <c r="J395" s="224" t="str">
        <f t="shared" si="330"/>
        <v/>
      </c>
      <c r="K395" s="52"/>
      <c r="L395" s="224" t="str">
        <f>IF(P395="","",IF(ISNUMBER(MATCH(P395,$P$6:P394,0)),"",Y395))</f>
        <v/>
      </c>
      <c r="M395" s="224" t="str">
        <f>IF(Q395="","",IF(ISNUMBER(MATCH(Q395,$Q$6:Q394,0)),"",Y395))</f>
        <v/>
      </c>
      <c r="N395" s="224" t="str">
        <f>IF(R395="","",IF(ISNUMBER(MATCH(R395,$R$6:R394,0)),"",Y395))</f>
        <v/>
      </c>
      <c r="O395" s="224" t="str">
        <f>IF(S395="","",IF(ISNUMBER(MATCH(S395,$S$6:S394,0)),"",Y395))</f>
        <v/>
      </c>
      <c r="P395" s="224" t="str">
        <f t="shared" si="331"/>
        <v/>
      </c>
      <c r="Q395" s="224" t="str">
        <f t="shared" si="332"/>
        <v/>
      </c>
      <c r="R395" s="224" t="str">
        <f t="shared" si="333"/>
        <v/>
      </c>
      <c r="S395" s="224" t="str">
        <f t="shared" si="334"/>
        <v/>
      </c>
      <c r="T395" s="175" t="str">
        <f t="shared" si="335"/>
        <v/>
      </c>
      <c r="U395" s="175" t="str">
        <f t="shared" si="336"/>
        <v/>
      </c>
      <c r="V395" s="175" t="str">
        <f t="shared" si="337"/>
        <v/>
      </c>
      <c r="W395" s="175" t="str">
        <f t="shared" si="338"/>
        <v/>
      </c>
      <c r="X395" s="52"/>
      <c r="Y395" s="248"/>
      <c r="Z395" s="186"/>
      <c r="AA395" s="187"/>
      <c r="AB395" s="187"/>
      <c r="AC395" s="187"/>
      <c r="AD395" s="187"/>
      <c r="AE395" s="187"/>
      <c r="AF395" s="187"/>
      <c r="AG395" s="187"/>
      <c r="AH395" s="187"/>
      <c r="AI395" s="187"/>
      <c r="AJ395" s="187"/>
      <c r="AK395" s="187"/>
      <c r="AL395" s="187"/>
      <c r="AM395" s="187"/>
      <c r="AN395" s="187"/>
      <c r="AO395" s="187"/>
      <c r="AP395" s="187"/>
      <c r="AQ395" s="187"/>
      <c r="AR395" s="187"/>
      <c r="AS395" s="187"/>
      <c r="AT395" s="187"/>
      <c r="AU395" s="187"/>
      <c r="AV395" s="187"/>
      <c r="AW395" s="187"/>
      <c r="AX395" s="187"/>
      <c r="AY395" s="187"/>
      <c r="AZ395" s="187"/>
      <c r="BA395" s="187"/>
      <c r="BB395" s="187"/>
      <c r="BC395" s="187"/>
      <c r="BD395" s="187"/>
      <c r="BE395" s="187"/>
      <c r="BF395" s="187"/>
      <c r="BG395" s="187"/>
      <c r="BH395" s="187"/>
      <c r="BI395" s="187"/>
      <c r="BJ395" s="187"/>
      <c r="BK395" s="187"/>
      <c r="BL395" s="187"/>
      <c r="BM395" s="187"/>
      <c r="BN395" s="187"/>
      <c r="BO395" s="187"/>
      <c r="BP395" s="187"/>
      <c r="BQ395" s="187"/>
      <c r="BR395" s="187"/>
      <c r="BS395" s="187"/>
      <c r="BT395" s="187"/>
      <c r="BU395" s="187"/>
      <c r="BV395" s="187"/>
      <c r="BW395" s="187"/>
      <c r="BX395" s="187"/>
      <c r="BY395" s="227"/>
      <c r="BZ395" s="227"/>
      <c r="CA395" s="227"/>
      <c r="CB395" s="227"/>
      <c r="CC395" s="227"/>
      <c r="CD395" s="224"/>
      <c r="CE395" s="224"/>
      <c r="CF395" s="224"/>
      <c r="CG395" s="224"/>
      <c r="CH395" s="224"/>
      <c r="CJ395" s="252" t="str">
        <f t="shared" si="339"/>
        <v/>
      </c>
      <c r="CK395" s="253" t="str">
        <f>IF(CL395="","",IF(ISNUMBER(MATCH(CL395,$CL$6:CL394,0)),"",CJ395))</f>
        <v/>
      </c>
      <c r="CL395" s="181" t="str">
        <f t="shared" si="340"/>
        <v/>
      </c>
      <c r="CM395" s="175" t="str">
        <f t="shared" si="341"/>
        <v/>
      </c>
      <c r="CN395" s="175" t="str">
        <f t="shared" si="342"/>
        <v/>
      </c>
      <c r="CO395" s="175" t="str">
        <f t="shared" si="343"/>
        <v/>
      </c>
      <c r="CP395" s="59"/>
      <c r="CQ395" s="60"/>
      <c r="CR395" s="181" t="str">
        <f>IF(CS395="","",IF(ISNUMBER(MATCH(CS395,$CS$6:CS394,0)),"",CJ395))</f>
        <v/>
      </c>
      <c r="CS395" s="181" t="str">
        <f t="shared" si="321"/>
        <v/>
      </c>
      <c r="CT395" s="177" t="str">
        <f t="shared" si="344"/>
        <v/>
      </c>
      <c r="CU395" s="177" t="str">
        <f t="shared" si="345"/>
        <v/>
      </c>
      <c r="CV395" s="256" t="str">
        <f>IF(CW395="","",IF(ISNUMBER(MATCH(CW395,$CW$6:CW394,0)),"",CJ395))</f>
        <v/>
      </c>
      <c r="CW395" s="181" t="str">
        <f t="shared" si="322"/>
        <v/>
      </c>
      <c r="CX395" s="178" t="str">
        <f t="shared" si="346"/>
        <v/>
      </c>
      <c r="CY395" s="178" t="str">
        <f t="shared" si="347"/>
        <v/>
      </c>
      <c r="CZ395" s="184" t="str">
        <f t="shared" si="348"/>
        <v/>
      </c>
      <c r="DA395" s="68"/>
      <c r="DB395" s="69"/>
      <c r="DC395" s="181" t="str">
        <f>IF(DE395="","",IF(ISNUMBER(MATCH(DE395,$DE$6:DE394,0)),"",CJ395))</f>
        <v/>
      </c>
      <c r="DD395" s="181" t="str">
        <f t="shared" si="319"/>
        <v/>
      </c>
      <c r="DE395" s="181" t="str">
        <f t="shared" si="319"/>
        <v/>
      </c>
      <c r="DF395" s="177" t="str">
        <f t="shared" si="349"/>
        <v/>
      </c>
      <c r="DG395" s="185" t="str">
        <f t="shared" si="350"/>
        <v/>
      </c>
      <c r="DH395" s="77"/>
      <c r="DI395" s="69"/>
      <c r="DJ395" s="181" t="str">
        <f>IF(DL395="","",IF(ISNUMBER(MATCH(DL395,$DL$6:DL394,0)),"",CJ395))</f>
        <v/>
      </c>
      <c r="DK395" s="181" t="str">
        <f t="shared" si="320"/>
        <v/>
      </c>
      <c r="DL395" s="181" t="str">
        <f t="shared" si="320"/>
        <v/>
      </c>
      <c r="DM395" s="177" t="str">
        <f t="shared" si="351"/>
        <v/>
      </c>
      <c r="DN395" s="177" t="str">
        <f t="shared" si="352"/>
        <v/>
      </c>
      <c r="DO395" s="181" t="str">
        <f t="shared" si="323"/>
        <v/>
      </c>
      <c r="DP395" s="51"/>
      <c r="DQ395" s="51"/>
      <c r="DR395" s="51"/>
      <c r="EA395" s="227">
        <f t="shared" si="353"/>
        <v>0</v>
      </c>
      <c r="EB395" s="227">
        <f t="shared" si="324"/>
        <v>1</v>
      </c>
      <c r="EC395" s="227">
        <f t="shared" si="354"/>
        <v>1900</v>
      </c>
      <c r="EE395" s="227" t="str">
        <f t="shared" si="355"/>
        <v/>
      </c>
      <c r="EF395" s="227" t="str">
        <f t="shared" si="325"/>
        <v/>
      </c>
      <c r="EG395" s="227" t="str">
        <f t="shared" si="356"/>
        <v/>
      </c>
      <c r="EI395" s="227" t="str">
        <f t="shared" si="357"/>
        <v/>
      </c>
      <c r="EJ395" s="227" t="str">
        <f t="shared" si="326"/>
        <v/>
      </c>
      <c r="EK395" s="227" t="str">
        <f t="shared" si="358"/>
        <v/>
      </c>
      <c r="EM395" s="227" t="str">
        <f t="shared" si="359"/>
        <v/>
      </c>
      <c r="EN395" s="227" t="str">
        <f t="shared" si="327"/>
        <v/>
      </c>
      <c r="EO395" s="227" t="str">
        <f t="shared" si="360"/>
        <v/>
      </c>
      <c r="EQ395" s="227" t="str">
        <f t="shared" si="361"/>
        <v/>
      </c>
      <c r="ER395" s="227" t="str">
        <f t="shared" si="328"/>
        <v/>
      </c>
      <c r="ES395" s="227" t="str">
        <f t="shared" si="362"/>
        <v/>
      </c>
    </row>
    <row r="396" spans="7:149" x14ac:dyDescent="0.25">
      <c r="G396" s="52"/>
      <c r="H396" s="52"/>
      <c r="I396" s="224" t="str">
        <f t="shared" si="329"/>
        <v/>
      </c>
      <c r="J396" s="224" t="str">
        <f t="shared" si="330"/>
        <v/>
      </c>
      <c r="K396" s="52"/>
      <c r="L396" s="224" t="str">
        <f>IF(P396="","",IF(ISNUMBER(MATCH(P396,$P$6:P395,0)),"",Y396))</f>
        <v/>
      </c>
      <c r="M396" s="224" t="str">
        <f>IF(Q396="","",IF(ISNUMBER(MATCH(Q396,$Q$6:Q395,0)),"",Y396))</f>
        <v/>
      </c>
      <c r="N396" s="224" t="str">
        <f>IF(R396="","",IF(ISNUMBER(MATCH(R396,$R$6:R395,0)),"",Y396))</f>
        <v/>
      </c>
      <c r="O396" s="224" t="str">
        <f>IF(S396="","",IF(ISNUMBER(MATCH(S396,$S$6:S395,0)),"",Y396))</f>
        <v/>
      </c>
      <c r="P396" s="224" t="str">
        <f t="shared" si="331"/>
        <v/>
      </c>
      <c r="Q396" s="224" t="str">
        <f t="shared" si="332"/>
        <v/>
      </c>
      <c r="R396" s="224" t="str">
        <f t="shared" si="333"/>
        <v/>
      </c>
      <c r="S396" s="224" t="str">
        <f t="shared" si="334"/>
        <v/>
      </c>
      <c r="T396" s="175" t="str">
        <f t="shared" si="335"/>
        <v/>
      </c>
      <c r="U396" s="175" t="str">
        <f t="shared" si="336"/>
        <v/>
      </c>
      <c r="V396" s="175" t="str">
        <f t="shared" si="337"/>
        <v/>
      </c>
      <c r="W396" s="175" t="str">
        <f t="shared" si="338"/>
        <v/>
      </c>
      <c r="X396" s="52"/>
      <c r="Y396" s="248"/>
      <c r="Z396" s="186"/>
      <c r="AA396" s="187"/>
      <c r="AB396" s="187"/>
      <c r="AC396" s="187"/>
      <c r="AD396" s="187"/>
      <c r="AE396" s="187"/>
      <c r="AF396" s="187"/>
      <c r="AG396" s="187"/>
      <c r="AH396" s="187"/>
      <c r="AI396" s="187"/>
      <c r="AJ396" s="187"/>
      <c r="AK396" s="187"/>
      <c r="AL396" s="187"/>
      <c r="AM396" s="187"/>
      <c r="AN396" s="187"/>
      <c r="AO396" s="187"/>
      <c r="AP396" s="187"/>
      <c r="AQ396" s="187"/>
      <c r="AR396" s="187"/>
      <c r="AS396" s="187"/>
      <c r="AT396" s="187"/>
      <c r="AU396" s="187"/>
      <c r="AV396" s="187"/>
      <c r="AW396" s="187"/>
      <c r="AX396" s="187"/>
      <c r="AY396" s="187"/>
      <c r="AZ396" s="187"/>
      <c r="BA396" s="187"/>
      <c r="BB396" s="187"/>
      <c r="BC396" s="187"/>
      <c r="BD396" s="187"/>
      <c r="BE396" s="187"/>
      <c r="BF396" s="187"/>
      <c r="BG396" s="187"/>
      <c r="BH396" s="187"/>
      <c r="BI396" s="187"/>
      <c r="BJ396" s="187"/>
      <c r="BK396" s="187"/>
      <c r="BL396" s="187"/>
      <c r="BM396" s="187"/>
      <c r="BN396" s="187"/>
      <c r="BO396" s="187"/>
      <c r="BP396" s="187"/>
      <c r="BQ396" s="187"/>
      <c r="BR396" s="187"/>
      <c r="BS396" s="187"/>
      <c r="BT396" s="187"/>
      <c r="BU396" s="187"/>
      <c r="BV396" s="187"/>
      <c r="BW396" s="187"/>
      <c r="BX396" s="187"/>
      <c r="BY396" s="227"/>
      <c r="BZ396" s="227"/>
      <c r="CA396" s="227"/>
      <c r="CB396" s="227"/>
      <c r="CC396" s="227"/>
      <c r="CD396" s="224"/>
      <c r="CE396" s="224"/>
      <c r="CF396" s="224"/>
      <c r="CG396" s="224"/>
      <c r="CH396" s="224"/>
      <c r="CJ396" s="252" t="str">
        <f t="shared" si="339"/>
        <v/>
      </c>
      <c r="CK396" s="253" t="str">
        <f>IF(CL396="","",IF(ISNUMBER(MATCH(CL396,$CL$6:CL395,0)),"",CJ396))</f>
        <v/>
      </c>
      <c r="CL396" s="181" t="str">
        <f t="shared" si="340"/>
        <v/>
      </c>
      <c r="CM396" s="175" t="str">
        <f t="shared" si="341"/>
        <v/>
      </c>
      <c r="CN396" s="175" t="str">
        <f t="shared" si="342"/>
        <v/>
      </c>
      <c r="CO396" s="175" t="str">
        <f t="shared" si="343"/>
        <v/>
      </c>
      <c r="CP396" s="59"/>
      <c r="CQ396" s="60"/>
      <c r="CR396" s="181" t="str">
        <f>IF(CS396="","",IF(ISNUMBER(MATCH(CS396,$CS$6:CS395,0)),"",CJ396))</f>
        <v/>
      </c>
      <c r="CS396" s="181" t="str">
        <f t="shared" si="321"/>
        <v/>
      </c>
      <c r="CT396" s="177" t="str">
        <f t="shared" si="344"/>
        <v/>
      </c>
      <c r="CU396" s="177" t="str">
        <f t="shared" si="345"/>
        <v/>
      </c>
      <c r="CV396" s="256" t="str">
        <f>IF(CW396="","",IF(ISNUMBER(MATCH(CW396,$CW$6:CW395,0)),"",CJ396))</f>
        <v/>
      </c>
      <c r="CW396" s="181" t="str">
        <f t="shared" si="322"/>
        <v/>
      </c>
      <c r="CX396" s="178" t="str">
        <f t="shared" si="346"/>
        <v/>
      </c>
      <c r="CY396" s="178" t="str">
        <f t="shared" si="347"/>
        <v/>
      </c>
      <c r="CZ396" s="184" t="str">
        <f t="shared" si="348"/>
        <v/>
      </c>
      <c r="DA396" s="68"/>
      <c r="DB396" s="69"/>
      <c r="DC396" s="181" t="str">
        <f>IF(DE396="","",IF(ISNUMBER(MATCH(DE396,$DE$6:DE395,0)),"",CJ396))</f>
        <v/>
      </c>
      <c r="DD396" s="181" t="str">
        <f t="shared" si="319"/>
        <v/>
      </c>
      <c r="DE396" s="181" t="str">
        <f t="shared" si="319"/>
        <v/>
      </c>
      <c r="DF396" s="177" t="str">
        <f t="shared" si="349"/>
        <v/>
      </c>
      <c r="DG396" s="185" t="str">
        <f t="shared" si="350"/>
        <v/>
      </c>
      <c r="DH396" s="77"/>
      <c r="DI396" s="69"/>
      <c r="DJ396" s="181" t="str">
        <f>IF(DL396="","",IF(ISNUMBER(MATCH(DL396,$DL$6:DL395,0)),"",CJ396))</f>
        <v/>
      </c>
      <c r="DK396" s="181" t="str">
        <f t="shared" si="320"/>
        <v/>
      </c>
      <c r="DL396" s="181" t="str">
        <f t="shared" si="320"/>
        <v/>
      </c>
      <c r="DM396" s="177" t="str">
        <f t="shared" si="351"/>
        <v/>
      </c>
      <c r="DN396" s="177" t="str">
        <f t="shared" si="352"/>
        <v/>
      </c>
      <c r="DO396" s="181" t="str">
        <f t="shared" si="323"/>
        <v/>
      </c>
      <c r="DP396" s="51"/>
      <c r="DQ396" s="51"/>
      <c r="DR396" s="51"/>
      <c r="EA396" s="227">
        <f t="shared" si="353"/>
        <v>0</v>
      </c>
      <c r="EB396" s="227">
        <f t="shared" si="324"/>
        <v>1</v>
      </c>
      <c r="EC396" s="227">
        <f t="shared" si="354"/>
        <v>1900</v>
      </c>
      <c r="EE396" s="227" t="str">
        <f t="shared" si="355"/>
        <v/>
      </c>
      <c r="EF396" s="227" t="str">
        <f t="shared" si="325"/>
        <v/>
      </c>
      <c r="EG396" s="227" t="str">
        <f t="shared" si="356"/>
        <v/>
      </c>
      <c r="EI396" s="227" t="str">
        <f t="shared" si="357"/>
        <v/>
      </c>
      <c r="EJ396" s="227" t="str">
        <f t="shared" si="326"/>
        <v/>
      </c>
      <c r="EK396" s="227" t="str">
        <f t="shared" si="358"/>
        <v/>
      </c>
      <c r="EM396" s="227" t="str">
        <f t="shared" si="359"/>
        <v/>
      </c>
      <c r="EN396" s="227" t="str">
        <f t="shared" si="327"/>
        <v/>
      </c>
      <c r="EO396" s="227" t="str">
        <f t="shared" si="360"/>
        <v/>
      </c>
      <c r="EQ396" s="227" t="str">
        <f t="shared" si="361"/>
        <v/>
      </c>
      <c r="ER396" s="227" t="str">
        <f t="shared" si="328"/>
        <v/>
      </c>
      <c r="ES396" s="227" t="str">
        <f t="shared" si="362"/>
        <v/>
      </c>
    </row>
    <row r="397" spans="7:149" x14ac:dyDescent="0.25">
      <c r="G397" s="52"/>
      <c r="H397" s="52"/>
      <c r="I397" s="224" t="str">
        <f t="shared" si="329"/>
        <v/>
      </c>
      <c r="J397" s="224" t="str">
        <f t="shared" si="330"/>
        <v/>
      </c>
      <c r="K397" s="52"/>
      <c r="L397" s="224" t="str">
        <f>IF(P397="","",IF(ISNUMBER(MATCH(P397,$P$6:P396,0)),"",Y397))</f>
        <v/>
      </c>
      <c r="M397" s="224" t="str">
        <f>IF(Q397="","",IF(ISNUMBER(MATCH(Q397,$Q$6:Q396,0)),"",Y397))</f>
        <v/>
      </c>
      <c r="N397" s="224" t="str">
        <f>IF(R397="","",IF(ISNUMBER(MATCH(R397,$R$6:R396,0)),"",Y397))</f>
        <v/>
      </c>
      <c r="O397" s="224" t="str">
        <f>IF(S397="","",IF(ISNUMBER(MATCH(S397,$S$6:S396,0)),"",Y397))</f>
        <v/>
      </c>
      <c r="P397" s="224" t="str">
        <f t="shared" si="331"/>
        <v/>
      </c>
      <c r="Q397" s="224" t="str">
        <f t="shared" si="332"/>
        <v/>
      </c>
      <c r="R397" s="224" t="str">
        <f t="shared" si="333"/>
        <v/>
      </c>
      <c r="S397" s="224" t="str">
        <f t="shared" si="334"/>
        <v/>
      </c>
      <c r="T397" s="175" t="str">
        <f t="shared" si="335"/>
        <v/>
      </c>
      <c r="U397" s="175" t="str">
        <f t="shared" si="336"/>
        <v/>
      </c>
      <c r="V397" s="175" t="str">
        <f t="shared" si="337"/>
        <v/>
      </c>
      <c r="W397" s="175" t="str">
        <f t="shared" si="338"/>
        <v/>
      </c>
      <c r="X397" s="52"/>
      <c r="Y397" s="248"/>
      <c r="Z397" s="186"/>
      <c r="AA397" s="187"/>
      <c r="AB397" s="187"/>
      <c r="AC397" s="187"/>
      <c r="AD397" s="187"/>
      <c r="AE397" s="187"/>
      <c r="AF397" s="187"/>
      <c r="AG397" s="187"/>
      <c r="AH397" s="187"/>
      <c r="AI397" s="187"/>
      <c r="AJ397" s="187"/>
      <c r="AK397" s="187"/>
      <c r="AL397" s="187"/>
      <c r="AM397" s="187"/>
      <c r="AN397" s="187"/>
      <c r="AO397" s="187"/>
      <c r="AP397" s="187"/>
      <c r="AQ397" s="187"/>
      <c r="AR397" s="187"/>
      <c r="AS397" s="187"/>
      <c r="AT397" s="187"/>
      <c r="AU397" s="187"/>
      <c r="AV397" s="187"/>
      <c r="AW397" s="187"/>
      <c r="AX397" s="187"/>
      <c r="AY397" s="187"/>
      <c r="AZ397" s="187"/>
      <c r="BA397" s="187"/>
      <c r="BB397" s="187"/>
      <c r="BC397" s="187"/>
      <c r="BD397" s="187"/>
      <c r="BE397" s="187"/>
      <c r="BF397" s="187"/>
      <c r="BG397" s="187"/>
      <c r="BH397" s="187"/>
      <c r="BI397" s="187"/>
      <c r="BJ397" s="187"/>
      <c r="BK397" s="187"/>
      <c r="BL397" s="187"/>
      <c r="BM397" s="187"/>
      <c r="BN397" s="187"/>
      <c r="BO397" s="187"/>
      <c r="BP397" s="187"/>
      <c r="BQ397" s="187"/>
      <c r="BR397" s="187"/>
      <c r="BS397" s="187"/>
      <c r="BT397" s="187"/>
      <c r="BU397" s="187"/>
      <c r="BV397" s="187"/>
      <c r="BW397" s="187"/>
      <c r="BX397" s="187"/>
      <c r="BY397" s="227"/>
      <c r="BZ397" s="227"/>
      <c r="CA397" s="227"/>
      <c r="CB397" s="227"/>
      <c r="CC397" s="227"/>
      <c r="CD397" s="224"/>
      <c r="CE397" s="224"/>
      <c r="CF397" s="224"/>
      <c r="CG397" s="224"/>
      <c r="CH397" s="224"/>
      <c r="CJ397" s="252" t="str">
        <f t="shared" si="339"/>
        <v/>
      </c>
      <c r="CK397" s="253" t="str">
        <f>IF(CL397="","",IF(ISNUMBER(MATCH(CL397,$CL$6:CL396,0)),"",CJ397))</f>
        <v/>
      </c>
      <c r="CL397" s="181" t="str">
        <f t="shared" si="340"/>
        <v/>
      </c>
      <c r="CM397" s="175" t="str">
        <f t="shared" si="341"/>
        <v/>
      </c>
      <c r="CN397" s="175" t="str">
        <f t="shared" si="342"/>
        <v/>
      </c>
      <c r="CO397" s="175" t="str">
        <f t="shared" si="343"/>
        <v/>
      </c>
      <c r="CP397" s="59"/>
      <c r="CQ397" s="60"/>
      <c r="CR397" s="181" t="str">
        <f>IF(CS397="","",IF(ISNUMBER(MATCH(CS397,$CS$6:CS396,0)),"",CJ397))</f>
        <v/>
      </c>
      <c r="CS397" s="181" t="str">
        <f t="shared" si="321"/>
        <v/>
      </c>
      <c r="CT397" s="177" t="str">
        <f t="shared" si="344"/>
        <v/>
      </c>
      <c r="CU397" s="177" t="str">
        <f t="shared" si="345"/>
        <v/>
      </c>
      <c r="CV397" s="256" t="str">
        <f>IF(CW397="","",IF(ISNUMBER(MATCH(CW397,$CW$6:CW396,0)),"",CJ397))</f>
        <v/>
      </c>
      <c r="CW397" s="181" t="str">
        <f t="shared" si="322"/>
        <v/>
      </c>
      <c r="CX397" s="178" t="str">
        <f t="shared" si="346"/>
        <v/>
      </c>
      <c r="CY397" s="178" t="str">
        <f t="shared" si="347"/>
        <v/>
      </c>
      <c r="CZ397" s="184" t="str">
        <f t="shared" si="348"/>
        <v/>
      </c>
      <c r="DA397" s="68"/>
      <c r="DB397" s="69"/>
      <c r="DC397" s="181" t="str">
        <f>IF(DE397="","",IF(ISNUMBER(MATCH(DE397,$DE$6:DE396,0)),"",CJ397))</f>
        <v/>
      </c>
      <c r="DD397" s="181" t="str">
        <f t="shared" si="319"/>
        <v/>
      </c>
      <c r="DE397" s="181" t="str">
        <f t="shared" si="319"/>
        <v/>
      </c>
      <c r="DF397" s="177" t="str">
        <f t="shared" si="349"/>
        <v/>
      </c>
      <c r="DG397" s="185" t="str">
        <f t="shared" si="350"/>
        <v/>
      </c>
      <c r="DH397" s="77"/>
      <c r="DI397" s="69"/>
      <c r="DJ397" s="181" t="str">
        <f>IF(DL397="","",IF(ISNUMBER(MATCH(DL397,$DL$6:DL396,0)),"",CJ397))</f>
        <v/>
      </c>
      <c r="DK397" s="181" t="str">
        <f t="shared" si="320"/>
        <v/>
      </c>
      <c r="DL397" s="181" t="str">
        <f t="shared" si="320"/>
        <v/>
      </c>
      <c r="DM397" s="177" t="str">
        <f t="shared" si="351"/>
        <v/>
      </c>
      <c r="DN397" s="177" t="str">
        <f t="shared" si="352"/>
        <v/>
      </c>
      <c r="DO397" s="181" t="str">
        <f t="shared" si="323"/>
        <v/>
      </c>
      <c r="DP397" s="51"/>
      <c r="DQ397" s="51"/>
      <c r="DR397" s="51"/>
      <c r="EA397" s="227">
        <f t="shared" si="353"/>
        <v>0</v>
      </c>
      <c r="EB397" s="227">
        <f t="shared" si="324"/>
        <v>1</v>
      </c>
      <c r="EC397" s="227">
        <f t="shared" si="354"/>
        <v>1900</v>
      </c>
      <c r="EE397" s="227" t="str">
        <f t="shared" si="355"/>
        <v/>
      </c>
      <c r="EF397" s="227" t="str">
        <f t="shared" si="325"/>
        <v/>
      </c>
      <c r="EG397" s="227" t="str">
        <f t="shared" si="356"/>
        <v/>
      </c>
      <c r="EI397" s="227" t="str">
        <f t="shared" si="357"/>
        <v/>
      </c>
      <c r="EJ397" s="227" t="str">
        <f t="shared" si="326"/>
        <v/>
      </c>
      <c r="EK397" s="227" t="str">
        <f t="shared" si="358"/>
        <v/>
      </c>
      <c r="EM397" s="227" t="str">
        <f t="shared" si="359"/>
        <v/>
      </c>
      <c r="EN397" s="227" t="str">
        <f t="shared" si="327"/>
        <v/>
      </c>
      <c r="EO397" s="227" t="str">
        <f t="shared" si="360"/>
        <v/>
      </c>
      <c r="EQ397" s="227" t="str">
        <f t="shared" si="361"/>
        <v/>
      </c>
      <c r="ER397" s="227" t="str">
        <f t="shared" si="328"/>
        <v/>
      </c>
      <c r="ES397" s="227" t="str">
        <f t="shared" si="362"/>
        <v/>
      </c>
    </row>
    <row r="398" spans="7:149" x14ac:dyDescent="0.25">
      <c r="G398" s="52"/>
      <c r="H398" s="52"/>
      <c r="I398" s="224" t="str">
        <f t="shared" si="329"/>
        <v/>
      </c>
      <c r="J398" s="224" t="str">
        <f t="shared" si="330"/>
        <v/>
      </c>
      <c r="K398" s="52"/>
      <c r="L398" s="224" t="str">
        <f>IF(P398="","",IF(ISNUMBER(MATCH(P398,$P$6:P397,0)),"",Y398))</f>
        <v/>
      </c>
      <c r="M398" s="224" t="str">
        <f>IF(Q398="","",IF(ISNUMBER(MATCH(Q398,$Q$6:Q397,0)),"",Y398))</f>
        <v/>
      </c>
      <c r="N398" s="224" t="str">
        <f>IF(R398="","",IF(ISNUMBER(MATCH(R398,$R$6:R397,0)),"",Y398))</f>
        <v/>
      </c>
      <c r="O398" s="224" t="str">
        <f>IF(S398="","",IF(ISNUMBER(MATCH(S398,$S$6:S397,0)),"",Y398))</f>
        <v/>
      </c>
      <c r="P398" s="224" t="str">
        <f t="shared" si="331"/>
        <v/>
      </c>
      <c r="Q398" s="224" t="str">
        <f t="shared" si="332"/>
        <v/>
      </c>
      <c r="R398" s="224" t="str">
        <f t="shared" si="333"/>
        <v/>
      </c>
      <c r="S398" s="224" t="str">
        <f t="shared" si="334"/>
        <v/>
      </c>
      <c r="T398" s="175" t="str">
        <f t="shared" si="335"/>
        <v/>
      </c>
      <c r="U398" s="175" t="str">
        <f t="shared" si="336"/>
        <v/>
      </c>
      <c r="V398" s="175" t="str">
        <f t="shared" si="337"/>
        <v/>
      </c>
      <c r="W398" s="175" t="str">
        <f t="shared" si="338"/>
        <v/>
      </c>
      <c r="X398" s="52"/>
      <c r="Y398" s="248"/>
      <c r="Z398" s="186"/>
      <c r="AA398" s="187"/>
      <c r="AB398" s="187"/>
      <c r="AC398" s="187"/>
      <c r="AD398" s="187"/>
      <c r="AE398" s="187"/>
      <c r="AF398" s="187"/>
      <c r="AG398" s="187"/>
      <c r="AH398" s="187"/>
      <c r="AI398" s="187"/>
      <c r="AJ398" s="187"/>
      <c r="AK398" s="187"/>
      <c r="AL398" s="187"/>
      <c r="AM398" s="187"/>
      <c r="AN398" s="187"/>
      <c r="AO398" s="187"/>
      <c r="AP398" s="187"/>
      <c r="AQ398" s="187"/>
      <c r="AR398" s="187"/>
      <c r="AS398" s="187"/>
      <c r="AT398" s="187"/>
      <c r="AU398" s="187"/>
      <c r="AV398" s="187"/>
      <c r="AW398" s="187"/>
      <c r="AX398" s="187"/>
      <c r="AY398" s="187"/>
      <c r="AZ398" s="187"/>
      <c r="BA398" s="187"/>
      <c r="BB398" s="187"/>
      <c r="BC398" s="187"/>
      <c r="BD398" s="187"/>
      <c r="BE398" s="187"/>
      <c r="BF398" s="187"/>
      <c r="BG398" s="187"/>
      <c r="BH398" s="187"/>
      <c r="BI398" s="187"/>
      <c r="BJ398" s="187"/>
      <c r="BK398" s="187"/>
      <c r="BL398" s="187"/>
      <c r="BM398" s="187"/>
      <c r="BN398" s="187"/>
      <c r="BO398" s="187"/>
      <c r="BP398" s="187"/>
      <c r="BQ398" s="187"/>
      <c r="BR398" s="187"/>
      <c r="BS398" s="187"/>
      <c r="BT398" s="187"/>
      <c r="BU398" s="187"/>
      <c r="BV398" s="187"/>
      <c r="BW398" s="187"/>
      <c r="BX398" s="187"/>
      <c r="BY398" s="227"/>
      <c r="BZ398" s="227"/>
      <c r="CA398" s="227"/>
      <c r="CB398" s="227"/>
      <c r="CC398" s="227"/>
      <c r="CD398" s="224"/>
      <c r="CE398" s="224"/>
      <c r="CF398" s="224"/>
      <c r="CG398" s="224"/>
      <c r="CH398" s="224"/>
      <c r="CJ398" s="252" t="str">
        <f t="shared" si="339"/>
        <v/>
      </c>
      <c r="CK398" s="253" t="str">
        <f>IF(CL398="","",IF(ISNUMBER(MATCH(CL398,$CL$6:CL397,0)),"",CJ398))</f>
        <v/>
      </c>
      <c r="CL398" s="181" t="str">
        <f t="shared" si="340"/>
        <v/>
      </c>
      <c r="CM398" s="175" t="str">
        <f t="shared" si="341"/>
        <v/>
      </c>
      <c r="CN398" s="175" t="str">
        <f t="shared" si="342"/>
        <v/>
      </c>
      <c r="CO398" s="175" t="str">
        <f t="shared" si="343"/>
        <v/>
      </c>
      <c r="CP398" s="59"/>
      <c r="CQ398" s="60"/>
      <c r="CR398" s="181" t="str">
        <f>IF(CS398="","",IF(ISNUMBER(MATCH(CS398,$CS$6:CS397,0)),"",CJ398))</f>
        <v/>
      </c>
      <c r="CS398" s="181" t="str">
        <f t="shared" si="321"/>
        <v/>
      </c>
      <c r="CT398" s="177" t="str">
        <f t="shared" si="344"/>
        <v/>
      </c>
      <c r="CU398" s="177" t="str">
        <f t="shared" si="345"/>
        <v/>
      </c>
      <c r="CV398" s="256" t="str">
        <f>IF(CW398="","",IF(ISNUMBER(MATCH(CW398,$CW$6:CW397,0)),"",CJ398))</f>
        <v/>
      </c>
      <c r="CW398" s="181" t="str">
        <f t="shared" si="322"/>
        <v/>
      </c>
      <c r="CX398" s="178" t="str">
        <f t="shared" si="346"/>
        <v/>
      </c>
      <c r="CY398" s="178" t="str">
        <f t="shared" si="347"/>
        <v/>
      </c>
      <c r="CZ398" s="184" t="str">
        <f t="shared" si="348"/>
        <v/>
      </c>
      <c r="DA398" s="68"/>
      <c r="DB398" s="69"/>
      <c r="DC398" s="181" t="str">
        <f>IF(DE398="","",IF(ISNUMBER(MATCH(DE398,$DE$6:DE397,0)),"",CJ398))</f>
        <v/>
      </c>
      <c r="DD398" s="181" t="str">
        <f t="shared" si="319"/>
        <v/>
      </c>
      <c r="DE398" s="181" t="str">
        <f t="shared" si="319"/>
        <v/>
      </c>
      <c r="DF398" s="177" t="str">
        <f t="shared" si="349"/>
        <v/>
      </c>
      <c r="DG398" s="185" t="str">
        <f t="shared" si="350"/>
        <v/>
      </c>
      <c r="DH398" s="77"/>
      <c r="DI398" s="69"/>
      <c r="DJ398" s="181" t="str">
        <f>IF(DL398="","",IF(ISNUMBER(MATCH(DL398,$DL$6:DL397,0)),"",CJ398))</f>
        <v/>
      </c>
      <c r="DK398" s="181" t="str">
        <f t="shared" si="320"/>
        <v/>
      </c>
      <c r="DL398" s="181" t="str">
        <f t="shared" si="320"/>
        <v/>
      </c>
      <c r="DM398" s="177" t="str">
        <f t="shared" si="351"/>
        <v/>
      </c>
      <c r="DN398" s="177" t="str">
        <f t="shared" si="352"/>
        <v/>
      </c>
      <c r="DO398" s="181" t="str">
        <f t="shared" si="323"/>
        <v/>
      </c>
      <c r="DP398" s="51"/>
      <c r="DQ398" s="51"/>
      <c r="DR398" s="51"/>
      <c r="EA398" s="227">
        <f t="shared" si="353"/>
        <v>0</v>
      </c>
      <c r="EB398" s="227">
        <f t="shared" si="324"/>
        <v>1</v>
      </c>
      <c r="EC398" s="227">
        <f t="shared" si="354"/>
        <v>1900</v>
      </c>
      <c r="EE398" s="227" t="str">
        <f t="shared" si="355"/>
        <v/>
      </c>
      <c r="EF398" s="227" t="str">
        <f t="shared" si="325"/>
        <v/>
      </c>
      <c r="EG398" s="227" t="str">
        <f t="shared" si="356"/>
        <v/>
      </c>
      <c r="EI398" s="227" t="str">
        <f t="shared" si="357"/>
        <v/>
      </c>
      <c r="EJ398" s="227" t="str">
        <f t="shared" si="326"/>
        <v/>
      </c>
      <c r="EK398" s="227" t="str">
        <f t="shared" si="358"/>
        <v/>
      </c>
      <c r="EM398" s="227" t="str">
        <f t="shared" si="359"/>
        <v/>
      </c>
      <c r="EN398" s="227" t="str">
        <f t="shared" si="327"/>
        <v/>
      </c>
      <c r="EO398" s="227" t="str">
        <f t="shared" si="360"/>
        <v/>
      </c>
      <c r="EQ398" s="227" t="str">
        <f t="shared" si="361"/>
        <v/>
      </c>
      <c r="ER398" s="227" t="str">
        <f t="shared" si="328"/>
        <v/>
      </c>
      <c r="ES398" s="227" t="str">
        <f t="shared" si="362"/>
        <v/>
      </c>
    </row>
    <row r="399" spans="7:149" x14ac:dyDescent="0.25">
      <c r="G399" s="52"/>
      <c r="H399" s="52"/>
      <c r="I399" s="224" t="str">
        <f t="shared" si="329"/>
        <v/>
      </c>
      <c r="J399" s="224" t="str">
        <f t="shared" si="330"/>
        <v/>
      </c>
      <c r="K399" s="52"/>
      <c r="L399" s="224" t="str">
        <f>IF(P399="","",IF(ISNUMBER(MATCH(P399,$P$6:P398,0)),"",Y399))</f>
        <v/>
      </c>
      <c r="M399" s="224" t="str">
        <f>IF(Q399="","",IF(ISNUMBER(MATCH(Q399,$Q$6:Q398,0)),"",Y399))</f>
        <v/>
      </c>
      <c r="N399" s="224" t="str">
        <f>IF(R399="","",IF(ISNUMBER(MATCH(R399,$R$6:R398,0)),"",Y399))</f>
        <v/>
      </c>
      <c r="O399" s="224" t="str">
        <f>IF(S399="","",IF(ISNUMBER(MATCH(S399,$S$6:S398,0)),"",Y399))</f>
        <v/>
      </c>
      <c r="P399" s="224" t="str">
        <f t="shared" si="331"/>
        <v/>
      </c>
      <c r="Q399" s="224" t="str">
        <f t="shared" si="332"/>
        <v/>
      </c>
      <c r="R399" s="224" t="str">
        <f t="shared" si="333"/>
        <v/>
      </c>
      <c r="S399" s="224" t="str">
        <f t="shared" si="334"/>
        <v/>
      </c>
      <c r="T399" s="175" t="str">
        <f t="shared" si="335"/>
        <v/>
      </c>
      <c r="U399" s="175" t="str">
        <f t="shared" si="336"/>
        <v/>
      </c>
      <c r="V399" s="175" t="str">
        <f t="shared" si="337"/>
        <v/>
      </c>
      <c r="W399" s="175" t="str">
        <f t="shared" si="338"/>
        <v/>
      </c>
      <c r="X399" s="52"/>
      <c r="Y399" s="248"/>
      <c r="Z399" s="186"/>
      <c r="AA399" s="187"/>
      <c r="AB399" s="187"/>
      <c r="AC399" s="187"/>
      <c r="AD399" s="187"/>
      <c r="AE399" s="187"/>
      <c r="AF399" s="187"/>
      <c r="AG399" s="187"/>
      <c r="AH399" s="187"/>
      <c r="AI399" s="187"/>
      <c r="AJ399" s="187"/>
      <c r="AK399" s="187"/>
      <c r="AL399" s="187"/>
      <c r="AM399" s="187"/>
      <c r="AN399" s="187"/>
      <c r="AO399" s="187"/>
      <c r="AP399" s="187"/>
      <c r="AQ399" s="187"/>
      <c r="AR399" s="187"/>
      <c r="AS399" s="187"/>
      <c r="AT399" s="187"/>
      <c r="AU399" s="187"/>
      <c r="AV399" s="187"/>
      <c r="AW399" s="187"/>
      <c r="AX399" s="187"/>
      <c r="AY399" s="187"/>
      <c r="AZ399" s="187"/>
      <c r="BA399" s="187"/>
      <c r="BB399" s="187"/>
      <c r="BC399" s="187"/>
      <c r="BD399" s="187"/>
      <c r="BE399" s="187"/>
      <c r="BF399" s="187"/>
      <c r="BG399" s="187"/>
      <c r="BH399" s="187"/>
      <c r="BI399" s="187"/>
      <c r="BJ399" s="187"/>
      <c r="BK399" s="187"/>
      <c r="BL399" s="187"/>
      <c r="BM399" s="187"/>
      <c r="BN399" s="187"/>
      <c r="BO399" s="187"/>
      <c r="BP399" s="187"/>
      <c r="BQ399" s="187"/>
      <c r="BR399" s="187"/>
      <c r="BS399" s="187"/>
      <c r="BT399" s="187"/>
      <c r="BU399" s="187"/>
      <c r="BV399" s="187"/>
      <c r="BW399" s="187"/>
      <c r="BX399" s="187"/>
      <c r="BY399" s="227"/>
      <c r="BZ399" s="227"/>
      <c r="CA399" s="227"/>
      <c r="CB399" s="227"/>
      <c r="CC399" s="227"/>
      <c r="CD399" s="224"/>
      <c r="CE399" s="224"/>
      <c r="CF399" s="224"/>
      <c r="CG399" s="224"/>
      <c r="CH399" s="224"/>
      <c r="CJ399" s="252" t="str">
        <f t="shared" si="339"/>
        <v/>
      </c>
      <c r="CK399" s="253" t="str">
        <f>IF(CL399="","",IF(ISNUMBER(MATCH(CL399,$CL$6:CL398,0)),"",CJ399))</f>
        <v/>
      </c>
      <c r="CL399" s="181" t="str">
        <f t="shared" si="340"/>
        <v/>
      </c>
      <c r="CM399" s="175" t="str">
        <f t="shared" si="341"/>
        <v/>
      </c>
      <c r="CN399" s="175" t="str">
        <f t="shared" si="342"/>
        <v/>
      </c>
      <c r="CO399" s="175" t="str">
        <f t="shared" si="343"/>
        <v/>
      </c>
      <c r="CP399" s="59"/>
      <c r="CQ399" s="60"/>
      <c r="CR399" s="181" t="str">
        <f>IF(CS399="","",IF(ISNUMBER(MATCH(CS399,$CS$6:CS398,0)),"",CJ399))</f>
        <v/>
      </c>
      <c r="CS399" s="181" t="str">
        <f t="shared" si="321"/>
        <v/>
      </c>
      <c r="CT399" s="177" t="str">
        <f t="shared" si="344"/>
        <v/>
      </c>
      <c r="CU399" s="177" t="str">
        <f t="shared" si="345"/>
        <v/>
      </c>
      <c r="CV399" s="256" t="str">
        <f>IF(CW399="","",IF(ISNUMBER(MATCH(CW399,$CW$6:CW398,0)),"",CJ399))</f>
        <v/>
      </c>
      <c r="CW399" s="181" t="str">
        <f t="shared" si="322"/>
        <v/>
      </c>
      <c r="CX399" s="178" t="str">
        <f t="shared" si="346"/>
        <v/>
      </c>
      <c r="CY399" s="178" t="str">
        <f t="shared" si="347"/>
        <v/>
      </c>
      <c r="CZ399" s="184" t="str">
        <f t="shared" si="348"/>
        <v/>
      </c>
      <c r="DA399" s="68"/>
      <c r="DB399" s="69"/>
      <c r="DC399" s="181" t="str">
        <f>IF(DE399="","",IF(ISNUMBER(MATCH(DE399,$DE$6:DE398,0)),"",CJ399))</f>
        <v/>
      </c>
      <c r="DD399" s="181" t="str">
        <f t="shared" si="319"/>
        <v/>
      </c>
      <c r="DE399" s="181" t="str">
        <f t="shared" si="319"/>
        <v/>
      </c>
      <c r="DF399" s="177" t="str">
        <f t="shared" si="349"/>
        <v/>
      </c>
      <c r="DG399" s="185" t="str">
        <f t="shared" si="350"/>
        <v/>
      </c>
      <c r="DH399" s="77"/>
      <c r="DI399" s="69"/>
      <c r="DJ399" s="181" t="str">
        <f>IF(DL399="","",IF(ISNUMBER(MATCH(DL399,$DL$6:DL398,0)),"",CJ399))</f>
        <v/>
      </c>
      <c r="DK399" s="181" t="str">
        <f t="shared" si="320"/>
        <v/>
      </c>
      <c r="DL399" s="181" t="str">
        <f t="shared" si="320"/>
        <v/>
      </c>
      <c r="DM399" s="177" t="str">
        <f t="shared" si="351"/>
        <v/>
      </c>
      <c r="DN399" s="177" t="str">
        <f t="shared" si="352"/>
        <v/>
      </c>
      <c r="DO399" s="181" t="str">
        <f t="shared" si="323"/>
        <v/>
      </c>
      <c r="DP399" s="51"/>
      <c r="DQ399" s="51"/>
      <c r="DR399" s="51"/>
      <c r="EA399" s="227">
        <f t="shared" si="353"/>
        <v>0</v>
      </c>
      <c r="EB399" s="227">
        <f t="shared" si="324"/>
        <v>1</v>
      </c>
      <c r="EC399" s="227">
        <f t="shared" si="354"/>
        <v>1900</v>
      </c>
      <c r="EE399" s="227" t="str">
        <f t="shared" si="355"/>
        <v/>
      </c>
      <c r="EF399" s="227" t="str">
        <f t="shared" si="325"/>
        <v/>
      </c>
      <c r="EG399" s="227" t="str">
        <f t="shared" si="356"/>
        <v/>
      </c>
      <c r="EI399" s="227" t="str">
        <f t="shared" si="357"/>
        <v/>
      </c>
      <c r="EJ399" s="227" t="str">
        <f t="shared" si="326"/>
        <v/>
      </c>
      <c r="EK399" s="227" t="str">
        <f t="shared" si="358"/>
        <v/>
      </c>
      <c r="EM399" s="227" t="str">
        <f t="shared" si="359"/>
        <v/>
      </c>
      <c r="EN399" s="227" t="str">
        <f t="shared" si="327"/>
        <v/>
      </c>
      <c r="EO399" s="227" t="str">
        <f t="shared" si="360"/>
        <v/>
      </c>
      <c r="EQ399" s="227" t="str">
        <f t="shared" si="361"/>
        <v/>
      </c>
      <c r="ER399" s="227" t="str">
        <f t="shared" si="328"/>
        <v/>
      </c>
      <c r="ES399" s="227" t="str">
        <f t="shared" si="362"/>
        <v/>
      </c>
    </row>
    <row r="400" spans="7:149" x14ac:dyDescent="0.25">
      <c r="G400" s="52"/>
      <c r="H400" s="52"/>
      <c r="I400" s="224" t="str">
        <f t="shared" si="329"/>
        <v/>
      </c>
      <c r="J400" s="224" t="str">
        <f t="shared" si="330"/>
        <v/>
      </c>
      <c r="K400" s="52"/>
      <c r="L400" s="224" t="str">
        <f>IF(P400="","",IF(ISNUMBER(MATCH(P400,$P$6:P399,0)),"",Y400))</f>
        <v/>
      </c>
      <c r="M400" s="224" t="str">
        <f>IF(Q400="","",IF(ISNUMBER(MATCH(Q400,$Q$6:Q399,0)),"",Y400))</f>
        <v/>
      </c>
      <c r="N400" s="224" t="str">
        <f>IF(R400="","",IF(ISNUMBER(MATCH(R400,$R$6:R399,0)),"",Y400))</f>
        <v/>
      </c>
      <c r="O400" s="224" t="str">
        <f>IF(S400="","",IF(ISNUMBER(MATCH(S400,$S$6:S399,0)),"",Y400))</f>
        <v/>
      </c>
      <c r="P400" s="224" t="str">
        <f t="shared" si="331"/>
        <v/>
      </c>
      <c r="Q400" s="224" t="str">
        <f t="shared" si="332"/>
        <v/>
      </c>
      <c r="R400" s="224" t="str">
        <f t="shared" si="333"/>
        <v/>
      </c>
      <c r="S400" s="224" t="str">
        <f t="shared" si="334"/>
        <v/>
      </c>
      <c r="T400" s="175" t="str">
        <f t="shared" si="335"/>
        <v/>
      </c>
      <c r="U400" s="175" t="str">
        <f t="shared" si="336"/>
        <v/>
      </c>
      <c r="V400" s="175" t="str">
        <f t="shared" si="337"/>
        <v/>
      </c>
      <c r="W400" s="175" t="str">
        <f t="shared" si="338"/>
        <v/>
      </c>
      <c r="X400" s="52"/>
      <c r="Y400" s="248"/>
      <c r="Z400" s="186"/>
      <c r="AA400" s="187"/>
      <c r="AB400" s="187"/>
      <c r="AC400" s="187"/>
      <c r="AD400" s="187"/>
      <c r="AE400" s="187"/>
      <c r="AF400" s="187"/>
      <c r="AG400" s="187"/>
      <c r="AH400" s="187"/>
      <c r="AI400" s="187"/>
      <c r="AJ400" s="187"/>
      <c r="AK400" s="187"/>
      <c r="AL400" s="187"/>
      <c r="AM400" s="187"/>
      <c r="AN400" s="187"/>
      <c r="AO400" s="187"/>
      <c r="AP400" s="187"/>
      <c r="AQ400" s="187"/>
      <c r="AR400" s="187"/>
      <c r="AS400" s="187"/>
      <c r="AT400" s="187"/>
      <c r="AU400" s="187"/>
      <c r="AV400" s="187"/>
      <c r="AW400" s="187"/>
      <c r="AX400" s="187"/>
      <c r="AY400" s="187"/>
      <c r="AZ400" s="187"/>
      <c r="BA400" s="187"/>
      <c r="BB400" s="187"/>
      <c r="BC400" s="187"/>
      <c r="BD400" s="187"/>
      <c r="BE400" s="187"/>
      <c r="BF400" s="187"/>
      <c r="BG400" s="187"/>
      <c r="BH400" s="187"/>
      <c r="BI400" s="187"/>
      <c r="BJ400" s="187"/>
      <c r="BK400" s="187"/>
      <c r="BL400" s="187"/>
      <c r="BM400" s="187"/>
      <c r="BN400" s="187"/>
      <c r="BO400" s="187"/>
      <c r="BP400" s="187"/>
      <c r="BQ400" s="187"/>
      <c r="BR400" s="187"/>
      <c r="BS400" s="187"/>
      <c r="BT400" s="187"/>
      <c r="BU400" s="187"/>
      <c r="BV400" s="187"/>
      <c r="BW400" s="187"/>
      <c r="BX400" s="187"/>
      <c r="BY400" s="227"/>
      <c r="BZ400" s="227"/>
      <c r="CA400" s="227"/>
      <c r="CB400" s="227"/>
      <c r="CC400" s="227"/>
      <c r="CD400" s="224"/>
      <c r="CE400" s="224"/>
      <c r="CF400" s="224"/>
      <c r="CG400" s="224"/>
      <c r="CH400" s="224"/>
      <c r="CJ400" s="252" t="str">
        <f t="shared" si="339"/>
        <v/>
      </c>
      <c r="CK400" s="253" t="str">
        <f>IF(CL400="","",IF(ISNUMBER(MATCH(CL400,$CL$6:CL399,0)),"",CJ400))</f>
        <v/>
      </c>
      <c r="CL400" s="181" t="str">
        <f t="shared" si="340"/>
        <v/>
      </c>
      <c r="CM400" s="175" t="str">
        <f t="shared" si="341"/>
        <v/>
      </c>
      <c r="CN400" s="175" t="str">
        <f t="shared" si="342"/>
        <v/>
      </c>
      <c r="CO400" s="175" t="str">
        <f t="shared" si="343"/>
        <v/>
      </c>
      <c r="CP400" s="59"/>
      <c r="CQ400" s="60"/>
      <c r="CR400" s="181" t="str">
        <f>IF(CS400="","",IF(ISNUMBER(MATCH(CS400,$CS$6:CS399,0)),"",CJ400))</f>
        <v/>
      </c>
      <c r="CS400" s="181" t="str">
        <f t="shared" si="321"/>
        <v/>
      </c>
      <c r="CT400" s="177" t="str">
        <f t="shared" si="344"/>
        <v/>
      </c>
      <c r="CU400" s="177" t="str">
        <f t="shared" si="345"/>
        <v/>
      </c>
      <c r="CV400" s="256" t="str">
        <f>IF(CW400="","",IF(ISNUMBER(MATCH(CW400,$CW$6:CW399,0)),"",CJ400))</f>
        <v/>
      </c>
      <c r="CW400" s="181" t="str">
        <f t="shared" si="322"/>
        <v/>
      </c>
      <c r="CX400" s="178" t="str">
        <f t="shared" si="346"/>
        <v/>
      </c>
      <c r="CY400" s="178" t="str">
        <f t="shared" si="347"/>
        <v/>
      </c>
      <c r="CZ400" s="184" t="str">
        <f t="shared" si="348"/>
        <v/>
      </c>
      <c r="DA400" s="68"/>
      <c r="DB400" s="69"/>
      <c r="DC400" s="181" t="str">
        <f>IF(DE400="","",IF(ISNUMBER(MATCH(DE400,$DE$6:DE399,0)),"",CJ400))</f>
        <v/>
      </c>
      <c r="DD400" s="181" t="str">
        <f t="shared" si="319"/>
        <v/>
      </c>
      <c r="DE400" s="181" t="str">
        <f t="shared" si="319"/>
        <v/>
      </c>
      <c r="DF400" s="177" t="str">
        <f t="shared" si="349"/>
        <v/>
      </c>
      <c r="DG400" s="185" t="str">
        <f t="shared" si="350"/>
        <v/>
      </c>
      <c r="DH400" s="77"/>
      <c r="DI400" s="69"/>
      <c r="DJ400" s="181" t="str">
        <f>IF(DL400="","",IF(ISNUMBER(MATCH(DL400,$DL$6:DL399,0)),"",CJ400))</f>
        <v/>
      </c>
      <c r="DK400" s="181" t="str">
        <f t="shared" si="320"/>
        <v/>
      </c>
      <c r="DL400" s="181" t="str">
        <f t="shared" si="320"/>
        <v/>
      </c>
      <c r="DM400" s="177" t="str">
        <f t="shared" si="351"/>
        <v/>
      </c>
      <c r="DN400" s="177" t="str">
        <f t="shared" si="352"/>
        <v/>
      </c>
      <c r="DO400" s="181" t="str">
        <f t="shared" si="323"/>
        <v/>
      </c>
      <c r="DP400" s="51"/>
      <c r="DQ400" s="51"/>
      <c r="DR400" s="51"/>
      <c r="EA400" s="227">
        <f t="shared" si="353"/>
        <v>0</v>
      </c>
      <c r="EB400" s="227">
        <f t="shared" si="324"/>
        <v>1</v>
      </c>
      <c r="EC400" s="227">
        <f t="shared" si="354"/>
        <v>1900</v>
      </c>
      <c r="EE400" s="227" t="str">
        <f t="shared" si="355"/>
        <v/>
      </c>
      <c r="EF400" s="227" t="str">
        <f t="shared" si="325"/>
        <v/>
      </c>
      <c r="EG400" s="227" t="str">
        <f t="shared" si="356"/>
        <v/>
      </c>
      <c r="EI400" s="227" t="str">
        <f t="shared" si="357"/>
        <v/>
      </c>
      <c r="EJ400" s="227" t="str">
        <f t="shared" si="326"/>
        <v/>
      </c>
      <c r="EK400" s="227" t="str">
        <f t="shared" si="358"/>
        <v/>
      </c>
      <c r="EM400" s="227" t="str">
        <f t="shared" si="359"/>
        <v/>
      </c>
      <c r="EN400" s="227" t="str">
        <f t="shared" si="327"/>
        <v/>
      </c>
      <c r="EO400" s="227" t="str">
        <f t="shared" si="360"/>
        <v/>
      </c>
      <c r="EQ400" s="227" t="str">
        <f t="shared" si="361"/>
        <v/>
      </c>
      <c r="ER400" s="227" t="str">
        <f t="shared" si="328"/>
        <v/>
      </c>
      <c r="ES400" s="227" t="str">
        <f t="shared" si="362"/>
        <v/>
      </c>
    </row>
    <row r="401" spans="7:149" x14ac:dyDescent="0.25">
      <c r="G401" s="52"/>
      <c r="H401" s="52"/>
      <c r="I401" s="224" t="str">
        <f t="shared" si="329"/>
        <v/>
      </c>
      <c r="J401" s="224" t="str">
        <f t="shared" si="330"/>
        <v/>
      </c>
      <c r="K401" s="52"/>
      <c r="L401" s="224" t="str">
        <f>IF(P401="","",IF(ISNUMBER(MATCH(P401,$P$6:P400,0)),"",Y401))</f>
        <v/>
      </c>
      <c r="M401" s="224" t="str">
        <f>IF(Q401="","",IF(ISNUMBER(MATCH(Q401,$Q$6:Q400,0)),"",Y401))</f>
        <v/>
      </c>
      <c r="N401" s="224" t="str">
        <f>IF(R401="","",IF(ISNUMBER(MATCH(R401,$R$6:R400,0)),"",Y401))</f>
        <v/>
      </c>
      <c r="O401" s="224" t="str">
        <f>IF(S401="","",IF(ISNUMBER(MATCH(S401,$S$6:S400,0)),"",Y401))</f>
        <v/>
      </c>
      <c r="P401" s="224" t="str">
        <f t="shared" si="331"/>
        <v/>
      </c>
      <c r="Q401" s="224" t="str">
        <f t="shared" si="332"/>
        <v/>
      </c>
      <c r="R401" s="224" t="str">
        <f t="shared" si="333"/>
        <v/>
      </c>
      <c r="S401" s="224" t="str">
        <f t="shared" si="334"/>
        <v/>
      </c>
      <c r="T401" s="175" t="str">
        <f t="shared" si="335"/>
        <v/>
      </c>
      <c r="U401" s="175" t="str">
        <f t="shared" si="336"/>
        <v/>
      </c>
      <c r="V401" s="175" t="str">
        <f t="shared" si="337"/>
        <v/>
      </c>
      <c r="W401" s="175" t="str">
        <f t="shared" si="338"/>
        <v/>
      </c>
      <c r="X401" s="52"/>
      <c r="Y401" s="248"/>
      <c r="Z401" s="186"/>
      <c r="AA401" s="187"/>
      <c r="AB401" s="187"/>
      <c r="AC401" s="187"/>
      <c r="AD401" s="187"/>
      <c r="AE401" s="187"/>
      <c r="AF401" s="187"/>
      <c r="AG401" s="187"/>
      <c r="AH401" s="187"/>
      <c r="AI401" s="187"/>
      <c r="AJ401" s="187"/>
      <c r="AK401" s="187"/>
      <c r="AL401" s="187"/>
      <c r="AM401" s="187"/>
      <c r="AN401" s="187"/>
      <c r="AO401" s="187"/>
      <c r="AP401" s="187"/>
      <c r="AQ401" s="187"/>
      <c r="AR401" s="187"/>
      <c r="AS401" s="187"/>
      <c r="AT401" s="187"/>
      <c r="AU401" s="187"/>
      <c r="AV401" s="187"/>
      <c r="AW401" s="187"/>
      <c r="AX401" s="187"/>
      <c r="AY401" s="187"/>
      <c r="AZ401" s="187"/>
      <c r="BA401" s="187"/>
      <c r="BB401" s="187"/>
      <c r="BC401" s="187"/>
      <c r="BD401" s="187"/>
      <c r="BE401" s="187"/>
      <c r="BF401" s="187"/>
      <c r="BG401" s="187"/>
      <c r="BH401" s="187"/>
      <c r="BI401" s="187"/>
      <c r="BJ401" s="187"/>
      <c r="BK401" s="187"/>
      <c r="BL401" s="187"/>
      <c r="BM401" s="187"/>
      <c r="BN401" s="187"/>
      <c r="BO401" s="187"/>
      <c r="BP401" s="187"/>
      <c r="BQ401" s="187"/>
      <c r="BR401" s="187"/>
      <c r="BS401" s="187"/>
      <c r="BT401" s="187"/>
      <c r="BU401" s="187"/>
      <c r="BV401" s="187"/>
      <c r="BW401" s="187"/>
      <c r="BX401" s="187"/>
      <c r="BY401" s="227"/>
      <c r="BZ401" s="227"/>
      <c r="CA401" s="227"/>
      <c r="CB401" s="227"/>
      <c r="CC401" s="227"/>
      <c r="CD401" s="224"/>
      <c r="CE401" s="224"/>
      <c r="CF401" s="224"/>
      <c r="CG401" s="224"/>
      <c r="CH401" s="224"/>
      <c r="CJ401" s="252" t="str">
        <f t="shared" si="339"/>
        <v/>
      </c>
      <c r="CK401" s="253" t="str">
        <f>IF(CL401="","",IF(ISNUMBER(MATCH(CL401,$CL$6:CL400,0)),"",CJ401))</f>
        <v/>
      </c>
      <c r="CL401" s="181" t="str">
        <f t="shared" si="340"/>
        <v/>
      </c>
      <c r="CM401" s="175" t="str">
        <f t="shared" si="341"/>
        <v/>
      </c>
      <c r="CN401" s="175" t="str">
        <f t="shared" si="342"/>
        <v/>
      </c>
      <c r="CO401" s="175" t="str">
        <f t="shared" si="343"/>
        <v/>
      </c>
      <c r="CP401" s="59"/>
      <c r="CQ401" s="60"/>
      <c r="CR401" s="181" t="str">
        <f>IF(CS401="","",IF(ISNUMBER(MATCH(CS401,$CS$6:CS400,0)),"",CJ401))</f>
        <v/>
      </c>
      <c r="CS401" s="181" t="str">
        <f t="shared" si="321"/>
        <v/>
      </c>
      <c r="CT401" s="177" t="str">
        <f t="shared" si="344"/>
        <v/>
      </c>
      <c r="CU401" s="177" t="str">
        <f t="shared" si="345"/>
        <v/>
      </c>
      <c r="CV401" s="256" t="str">
        <f>IF(CW401="","",IF(ISNUMBER(MATCH(CW401,$CW$6:CW400,0)),"",CJ401))</f>
        <v/>
      </c>
      <c r="CW401" s="181" t="str">
        <f t="shared" si="322"/>
        <v/>
      </c>
      <c r="CX401" s="178" t="str">
        <f t="shared" si="346"/>
        <v/>
      </c>
      <c r="CY401" s="178" t="str">
        <f t="shared" si="347"/>
        <v/>
      </c>
      <c r="CZ401" s="184" t="str">
        <f t="shared" si="348"/>
        <v/>
      </c>
      <c r="DA401" s="68"/>
      <c r="DB401" s="69"/>
      <c r="DC401" s="181" t="str">
        <f>IF(DE401="","",IF(ISNUMBER(MATCH(DE401,$DE$6:DE400,0)),"",CJ401))</f>
        <v/>
      </c>
      <c r="DD401" s="181" t="str">
        <f t="shared" si="319"/>
        <v/>
      </c>
      <c r="DE401" s="181" t="str">
        <f t="shared" si="319"/>
        <v/>
      </c>
      <c r="DF401" s="177" t="str">
        <f t="shared" si="349"/>
        <v/>
      </c>
      <c r="DG401" s="185" t="str">
        <f t="shared" si="350"/>
        <v/>
      </c>
      <c r="DH401" s="77"/>
      <c r="DI401" s="69"/>
      <c r="DJ401" s="181" t="str">
        <f>IF(DL401="","",IF(ISNUMBER(MATCH(DL401,$DL$6:DL400,0)),"",CJ401))</f>
        <v/>
      </c>
      <c r="DK401" s="181" t="str">
        <f t="shared" si="320"/>
        <v/>
      </c>
      <c r="DL401" s="181" t="str">
        <f t="shared" si="320"/>
        <v/>
      </c>
      <c r="DM401" s="177" t="str">
        <f t="shared" si="351"/>
        <v/>
      </c>
      <c r="DN401" s="177" t="str">
        <f t="shared" si="352"/>
        <v/>
      </c>
      <c r="DO401" s="181" t="str">
        <f t="shared" si="323"/>
        <v/>
      </c>
      <c r="DP401" s="51"/>
      <c r="DQ401" s="51"/>
      <c r="DR401" s="51"/>
      <c r="EA401" s="227">
        <f t="shared" si="353"/>
        <v>0</v>
      </c>
      <c r="EB401" s="227">
        <f t="shared" si="324"/>
        <v>1</v>
      </c>
      <c r="EC401" s="227">
        <f t="shared" si="354"/>
        <v>1900</v>
      </c>
      <c r="EE401" s="227" t="str">
        <f t="shared" si="355"/>
        <v/>
      </c>
      <c r="EF401" s="227" t="str">
        <f t="shared" si="325"/>
        <v/>
      </c>
      <c r="EG401" s="227" t="str">
        <f t="shared" si="356"/>
        <v/>
      </c>
      <c r="EI401" s="227" t="str">
        <f t="shared" si="357"/>
        <v/>
      </c>
      <c r="EJ401" s="227" t="str">
        <f t="shared" si="326"/>
        <v/>
      </c>
      <c r="EK401" s="227" t="str">
        <f t="shared" si="358"/>
        <v/>
      </c>
      <c r="EM401" s="227" t="str">
        <f t="shared" si="359"/>
        <v/>
      </c>
      <c r="EN401" s="227" t="str">
        <f t="shared" si="327"/>
        <v/>
      </c>
      <c r="EO401" s="227" t="str">
        <f t="shared" si="360"/>
        <v/>
      </c>
      <c r="EQ401" s="227" t="str">
        <f t="shared" si="361"/>
        <v/>
      </c>
      <c r="ER401" s="227" t="str">
        <f t="shared" si="328"/>
        <v/>
      </c>
      <c r="ES401" s="227" t="str">
        <f t="shared" si="362"/>
        <v/>
      </c>
    </row>
    <row r="402" spans="7:149" x14ac:dyDescent="0.25">
      <c r="G402" s="52"/>
      <c r="H402" s="52"/>
      <c r="I402" s="224" t="str">
        <f t="shared" si="329"/>
        <v/>
      </c>
      <c r="J402" s="224" t="str">
        <f t="shared" si="330"/>
        <v/>
      </c>
      <c r="K402" s="52"/>
      <c r="L402" s="224" t="str">
        <f>IF(P402="","",IF(ISNUMBER(MATCH(P402,$P$6:P401,0)),"",Y402))</f>
        <v/>
      </c>
      <c r="M402" s="224" t="str">
        <f>IF(Q402="","",IF(ISNUMBER(MATCH(Q402,$Q$6:Q401,0)),"",Y402))</f>
        <v/>
      </c>
      <c r="N402" s="224" t="str">
        <f>IF(R402="","",IF(ISNUMBER(MATCH(R402,$R$6:R401,0)),"",Y402))</f>
        <v/>
      </c>
      <c r="O402" s="224" t="str">
        <f>IF(S402="","",IF(ISNUMBER(MATCH(S402,$S$6:S401,0)),"",Y402))</f>
        <v/>
      </c>
      <c r="P402" s="224" t="str">
        <f t="shared" si="331"/>
        <v/>
      </c>
      <c r="Q402" s="224" t="str">
        <f t="shared" si="332"/>
        <v/>
      </c>
      <c r="R402" s="224" t="str">
        <f t="shared" si="333"/>
        <v/>
      </c>
      <c r="S402" s="224" t="str">
        <f t="shared" si="334"/>
        <v/>
      </c>
      <c r="T402" s="175" t="str">
        <f t="shared" si="335"/>
        <v/>
      </c>
      <c r="U402" s="175" t="str">
        <f t="shared" si="336"/>
        <v/>
      </c>
      <c r="V402" s="175" t="str">
        <f t="shared" si="337"/>
        <v/>
      </c>
      <c r="W402" s="175" t="str">
        <f t="shared" si="338"/>
        <v/>
      </c>
      <c r="X402" s="52"/>
      <c r="Y402" s="248"/>
      <c r="Z402" s="186"/>
      <c r="AA402" s="187"/>
      <c r="AB402" s="187"/>
      <c r="AC402" s="187"/>
      <c r="AD402" s="187"/>
      <c r="AE402" s="187"/>
      <c r="AF402" s="187"/>
      <c r="AG402" s="187"/>
      <c r="AH402" s="187"/>
      <c r="AI402" s="187"/>
      <c r="AJ402" s="187"/>
      <c r="AK402" s="187"/>
      <c r="AL402" s="187"/>
      <c r="AM402" s="187"/>
      <c r="AN402" s="187"/>
      <c r="AO402" s="187"/>
      <c r="AP402" s="187"/>
      <c r="AQ402" s="187"/>
      <c r="AR402" s="187"/>
      <c r="AS402" s="187"/>
      <c r="AT402" s="187"/>
      <c r="AU402" s="187"/>
      <c r="AV402" s="187"/>
      <c r="AW402" s="187"/>
      <c r="AX402" s="187"/>
      <c r="AY402" s="187"/>
      <c r="AZ402" s="187"/>
      <c r="BA402" s="187"/>
      <c r="BB402" s="187"/>
      <c r="BC402" s="187"/>
      <c r="BD402" s="187"/>
      <c r="BE402" s="187"/>
      <c r="BF402" s="187"/>
      <c r="BG402" s="187"/>
      <c r="BH402" s="187"/>
      <c r="BI402" s="187"/>
      <c r="BJ402" s="187"/>
      <c r="BK402" s="187"/>
      <c r="BL402" s="187"/>
      <c r="BM402" s="187"/>
      <c r="BN402" s="187"/>
      <c r="BO402" s="187"/>
      <c r="BP402" s="187"/>
      <c r="BQ402" s="187"/>
      <c r="BR402" s="187"/>
      <c r="BS402" s="187"/>
      <c r="BT402" s="187"/>
      <c r="BU402" s="187"/>
      <c r="BV402" s="187"/>
      <c r="BW402" s="187"/>
      <c r="BX402" s="187"/>
      <c r="BY402" s="227"/>
      <c r="BZ402" s="227"/>
      <c r="CA402" s="227"/>
      <c r="CB402" s="227"/>
      <c r="CC402" s="227"/>
      <c r="CD402" s="224"/>
      <c r="CE402" s="224"/>
      <c r="CF402" s="224"/>
      <c r="CG402" s="224"/>
      <c r="CH402" s="224"/>
      <c r="CJ402" s="252" t="str">
        <f t="shared" si="339"/>
        <v/>
      </c>
      <c r="CK402" s="253" t="str">
        <f>IF(CL402="","",IF(ISNUMBER(MATCH(CL402,$CL$6:CL401,0)),"",CJ402))</f>
        <v/>
      </c>
      <c r="CL402" s="181" t="str">
        <f t="shared" si="340"/>
        <v/>
      </c>
      <c r="CM402" s="175" t="str">
        <f t="shared" si="341"/>
        <v/>
      </c>
      <c r="CN402" s="175" t="str">
        <f t="shared" si="342"/>
        <v/>
      </c>
      <c r="CO402" s="175" t="str">
        <f t="shared" si="343"/>
        <v/>
      </c>
      <c r="CP402" s="59"/>
      <c r="CQ402" s="60"/>
      <c r="CR402" s="181" t="str">
        <f>IF(CS402="","",IF(ISNUMBER(MATCH(CS402,$CS$6:CS401,0)),"",CJ402))</f>
        <v/>
      </c>
      <c r="CS402" s="181" t="str">
        <f t="shared" si="321"/>
        <v/>
      </c>
      <c r="CT402" s="177" t="str">
        <f t="shared" si="344"/>
        <v/>
      </c>
      <c r="CU402" s="177" t="str">
        <f t="shared" si="345"/>
        <v/>
      </c>
      <c r="CV402" s="256" t="str">
        <f>IF(CW402="","",IF(ISNUMBER(MATCH(CW402,$CW$6:CW401,0)),"",CJ402))</f>
        <v/>
      </c>
      <c r="CW402" s="181" t="str">
        <f t="shared" si="322"/>
        <v/>
      </c>
      <c r="CX402" s="178" t="str">
        <f t="shared" si="346"/>
        <v/>
      </c>
      <c r="CY402" s="178" t="str">
        <f t="shared" si="347"/>
        <v/>
      </c>
      <c r="CZ402" s="184" t="str">
        <f t="shared" si="348"/>
        <v/>
      </c>
      <c r="DA402" s="68"/>
      <c r="DB402" s="69"/>
      <c r="DC402" s="181" t="str">
        <f>IF(DE402="","",IF(ISNUMBER(MATCH(DE402,$DE$6:DE401,0)),"",CJ402))</f>
        <v/>
      </c>
      <c r="DD402" s="181" t="str">
        <f t="shared" si="319"/>
        <v/>
      </c>
      <c r="DE402" s="181" t="str">
        <f t="shared" si="319"/>
        <v/>
      </c>
      <c r="DF402" s="177" t="str">
        <f t="shared" si="349"/>
        <v/>
      </c>
      <c r="DG402" s="185" t="str">
        <f t="shared" si="350"/>
        <v/>
      </c>
      <c r="DH402" s="77"/>
      <c r="DI402" s="69"/>
      <c r="DJ402" s="181" t="str">
        <f>IF(DL402="","",IF(ISNUMBER(MATCH(DL402,$DL$6:DL401,0)),"",CJ402))</f>
        <v/>
      </c>
      <c r="DK402" s="181" t="str">
        <f t="shared" si="320"/>
        <v/>
      </c>
      <c r="DL402" s="181" t="str">
        <f t="shared" si="320"/>
        <v/>
      </c>
      <c r="DM402" s="177" t="str">
        <f t="shared" si="351"/>
        <v/>
      </c>
      <c r="DN402" s="177" t="str">
        <f t="shared" si="352"/>
        <v/>
      </c>
      <c r="DO402" s="181" t="str">
        <f t="shared" si="323"/>
        <v/>
      </c>
      <c r="DP402" s="51"/>
      <c r="DQ402" s="51"/>
      <c r="DR402" s="51"/>
      <c r="EA402" s="227">
        <f t="shared" si="353"/>
        <v>0</v>
      </c>
      <c r="EB402" s="227">
        <f t="shared" si="324"/>
        <v>1</v>
      </c>
      <c r="EC402" s="227">
        <f t="shared" si="354"/>
        <v>1900</v>
      </c>
      <c r="EE402" s="227" t="str">
        <f t="shared" si="355"/>
        <v/>
      </c>
      <c r="EF402" s="227" t="str">
        <f t="shared" si="325"/>
        <v/>
      </c>
      <c r="EG402" s="227" t="str">
        <f t="shared" si="356"/>
        <v/>
      </c>
      <c r="EI402" s="227" t="str">
        <f t="shared" si="357"/>
        <v/>
      </c>
      <c r="EJ402" s="227" t="str">
        <f t="shared" si="326"/>
        <v/>
      </c>
      <c r="EK402" s="227" t="str">
        <f t="shared" si="358"/>
        <v/>
      </c>
      <c r="EM402" s="227" t="str">
        <f t="shared" si="359"/>
        <v/>
      </c>
      <c r="EN402" s="227" t="str">
        <f t="shared" si="327"/>
        <v/>
      </c>
      <c r="EO402" s="227" t="str">
        <f t="shared" si="360"/>
        <v/>
      </c>
      <c r="EQ402" s="227" t="str">
        <f t="shared" si="361"/>
        <v/>
      </c>
      <c r="ER402" s="227" t="str">
        <f t="shared" si="328"/>
        <v/>
      </c>
      <c r="ES402" s="227" t="str">
        <f t="shared" si="362"/>
        <v/>
      </c>
    </row>
    <row r="403" spans="7:149" x14ac:dyDescent="0.25">
      <c r="G403" s="52"/>
      <c r="H403" s="52"/>
      <c r="I403" s="224" t="str">
        <f t="shared" si="329"/>
        <v/>
      </c>
      <c r="J403" s="224" t="str">
        <f t="shared" si="330"/>
        <v/>
      </c>
      <c r="K403" s="52"/>
      <c r="L403" s="224" t="str">
        <f>IF(P403="","",IF(ISNUMBER(MATCH(P403,$P$6:P402,0)),"",Y403))</f>
        <v/>
      </c>
      <c r="M403" s="224" t="str">
        <f>IF(Q403="","",IF(ISNUMBER(MATCH(Q403,$Q$6:Q402,0)),"",Y403))</f>
        <v/>
      </c>
      <c r="N403" s="224" t="str">
        <f>IF(R403="","",IF(ISNUMBER(MATCH(R403,$R$6:R402,0)),"",Y403))</f>
        <v/>
      </c>
      <c r="O403" s="224" t="str">
        <f>IF(S403="","",IF(ISNUMBER(MATCH(S403,$S$6:S402,0)),"",Y403))</f>
        <v/>
      </c>
      <c r="P403" s="224" t="str">
        <f t="shared" si="331"/>
        <v/>
      </c>
      <c r="Q403" s="224" t="str">
        <f t="shared" si="332"/>
        <v/>
      </c>
      <c r="R403" s="224" t="str">
        <f t="shared" si="333"/>
        <v/>
      </c>
      <c r="S403" s="224" t="str">
        <f t="shared" si="334"/>
        <v/>
      </c>
      <c r="T403" s="175" t="str">
        <f t="shared" si="335"/>
        <v/>
      </c>
      <c r="U403" s="175" t="str">
        <f t="shared" si="336"/>
        <v/>
      </c>
      <c r="V403" s="175" t="str">
        <f t="shared" si="337"/>
        <v/>
      </c>
      <c r="W403" s="175" t="str">
        <f t="shared" si="338"/>
        <v/>
      </c>
      <c r="X403" s="52"/>
      <c r="Y403" s="248"/>
      <c r="Z403" s="186"/>
      <c r="AA403" s="187"/>
      <c r="AB403" s="187"/>
      <c r="AC403" s="187"/>
      <c r="AD403" s="187"/>
      <c r="AE403" s="187"/>
      <c r="AF403" s="187"/>
      <c r="AG403" s="187"/>
      <c r="AH403" s="187"/>
      <c r="AI403" s="187"/>
      <c r="AJ403" s="187"/>
      <c r="AK403" s="187"/>
      <c r="AL403" s="187"/>
      <c r="AM403" s="187"/>
      <c r="AN403" s="187"/>
      <c r="AO403" s="187"/>
      <c r="AP403" s="187"/>
      <c r="AQ403" s="187"/>
      <c r="AR403" s="187"/>
      <c r="AS403" s="187"/>
      <c r="AT403" s="187"/>
      <c r="AU403" s="187"/>
      <c r="AV403" s="187"/>
      <c r="AW403" s="187"/>
      <c r="AX403" s="187"/>
      <c r="AY403" s="187"/>
      <c r="AZ403" s="187"/>
      <c r="BA403" s="187"/>
      <c r="BB403" s="187"/>
      <c r="BC403" s="187"/>
      <c r="BD403" s="187"/>
      <c r="BE403" s="187"/>
      <c r="BF403" s="187"/>
      <c r="BG403" s="187"/>
      <c r="BH403" s="187"/>
      <c r="BI403" s="187"/>
      <c r="BJ403" s="187"/>
      <c r="BK403" s="187"/>
      <c r="BL403" s="187"/>
      <c r="BM403" s="187"/>
      <c r="BN403" s="187"/>
      <c r="BO403" s="187"/>
      <c r="BP403" s="187"/>
      <c r="BQ403" s="187"/>
      <c r="BR403" s="187"/>
      <c r="BS403" s="187"/>
      <c r="BT403" s="187"/>
      <c r="BU403" s="187"/>
      <c r="BV403" s="187"/>
      <c r="BW403" s="187"/>
      <c r="BX403" s="187"/>
      <c r="BY403" s="227"/>
      <c r="BZ403" s="227"/>
      <c r="CA403" s="227"/>
      <c r="CB403" s="227"/>
      <c r="CC403" s="227"/>
      <c r="CD403" s="224"/>
      <c r="CE403" s="224"/>
      <c r="CF403" s="224"/>
      <c r="CG403" s="224"/>
      <c r="CH403" s="224"/>
      <c r="CJ403" s="252" t="str">
        <f t="shared" si="339"/>
        <v/>
      </c>
      <c r="CK403" s="253" t="str">
        <f>IF(CL403="","",IF(ISNUMBER(MATCH(CL403,$CL$6:CL402,0)),"",CJ403))</f>
        <v/>
      </c>
      <c r="CL403" s="181" t="str">
        <f t="shared" si="340"/>
        <v/>
      </c>
      <c r="CM403" s="175" t="str">
        <f t="shared" si="341"/>
        <v/>
      </c>
      <c r="CN403" s="175" t="str">
        <f t="shared" si="342"/>
        <v/>
      </c>
      <c r="CO403" s="175" t="str">
        <f t="shared" si="343"/>
        <v/>
      </c>
      <c r="CP403" s="59"/>
      <c r="CQ403" s="60"/>
      <c r="CR403" s="181" t="str">
        <f>IF(CS403="","",IF(ISNUMBER(MATCH(CS403,$CS$6:CS402,0)),"",CJ403))</f>
        <v/>
      </c>
      <c r="CS403" s="181" t="str">
        <f t="shared" si="321"/>
        <v/>
      </c>
      <c r="CT403" s="177" t="str">
        <f t="shared" si="344"/>
        <v/>
      </c>
      <c r="CU403" s="177" t="str">
        <f t="shared" si="345"/>
        <v/>
      </c>
      <c r="CV403" s="256" t="str">
        <f>IF(CW403="","",IF(ISNUMBER(MATCH(CW403,$CW$6:CW402,0)),"",CJ403))</f>
        <v/>
      </c>
      <c r="CW403" s="181" t="str">
        <f t="shared" si="322"/>
        <v/>
      </c>
      <c r="CX403" s="178" t="str">
        <f t="shared" si="346"/>
        <v/>
      </c>
      <c r="CY403" s="178" t="str">
        <f t="shared" si="347"/>
        <v/>
      </c>
      <c r="CZ403" s="184" t="str">
        <f t="shared" si="348"/>
        <v/>
      </c>
      <c r="DA403" s="68"/>
      <c r="DB403" s="69"/>
      <c r="DC403" s="181" t="str">
        <f>IF(DE403="","",IF(ISNUMBER(MATCH(DE403,$DE$6:DE402,0)),"",CJ403))</f>
        <v/>
      </c>
      <c r="DD403" s="181" t="str">
        <f t="shared" si="319"/>
        <v/>
      </c>
      <c r="DE403" s="181" t="str">
        <f t="shared" si="319"/>
        <v/>
      </c>
      <c r="DF403" s="177" t="str">
        <f t="shared" si="349"/>
        <v/>
      </c>
      <c r="DG403" s="185" t="str">
        <f t="shared" si="350"/>
        <v/>
      </c>
      <c r="DH403" s="77"/>
      <c r="DI403" s="69"/>
      <c r="DJ403" s="181" t="str">
        <f>IF(DL403="","",IF(ISNUMBER(MATCH(DL403,$DL$6:DL402,0)),"",CJ403))</f>
        <v/>
      </c>
      <c r="DK403" s="181" t="str">
        <f t="shared" si="320"/>
        <v/>
      </c>
      <c r="DL403" s="181" t="str">
        <f t="shared" si="320"/>
        <v/>
      </c>
      <c r="DM403" s="177" t="str">
        <f t="shared" si="351"/>
        <v/>
      </c>
      <c r="DN403" s="177" t="str">
        <f t="shared" si="352"/>
        <v/>
      </c>
      <c r="DO403" s="181" t="str">
        <f t="shared" si="323"/>
        <v/>
      </c>
      <c r="DP403" s="51"/>
      <c r="DQ403" s="51"/>
      <c r="DR403" s="51"/>
      <c r="EA403" s="227">
        <f t="shared" si="353"/>
        <v>0</v>
      </c>
      <c r="EB403" s="227">
        <f t="shared" si="324"/>
        <v>1</v>
      </c>
      <c r="EC403" s="227">
        <f t="shared" si="354"/>
        <v>1900</v>
      </c>
      <c r="EE403" s="227" t="str">
        <f t="shared" si="355"/>
        <v/>
      </c>
      <c r="EF403" s="227" t="str">
        <f t="shared" si="325"/>
        <v/>
      </c>
      <c r="EG403" s="227" t="str">
        <f t="shared" si="356"/>
        <v/>
      </c>
      <c r="EI403" s="227" t="str">
        <f t="shared" si="357"/>
        <v/>
      </c>
      <c r="EJ403" s="227" t="str">
        <f t="shared" si="326"/>
        <v/>
      </c>
      <c r="EK403" s="227" t="str">
        <f t="shared" si="358"/>
        <v/>
      </c>
      <c r="EM403" s="227" t="str">
        <f t="shared" si="359"/>
        <v/>
      </c>
      <c r="EN403" s="227" t="str">
        <f t="shared" si="327"/>
        <v/>
      </c>
      <c r="EO403" s="227" t="str">
        <f t="shared" si="360"/>
        <v/>
      </c>
      <c r="EQ403" s="227" t="str">
        <f t="shared" si="361"/>
        <v/>
      </c>
      <c r="ER403" s="227" t="str">
        <f t="shared" si="328"/>
        <v/>
      </c>
      <c r="ES403" s="227" t="str">
        <f t="shared" si="362"/>
        <v/>
      </c>
    </row>
    <row r="404" spans="7:149" x14ac:dyDescent="0.25">
      <c r="G404" s="52"/>
      <c r="H404" s="52"/>
      <c r="I404" s="224" t="str">
        <f t="shared" si="329"/>
        <v/>
      </c>
      <c r="J404" s="224" t="str">
        <f t="shared" si="330"/>
        <v/>
      </c>
      <c r="K404" s="52"/>
      <c r="L404" s="224" t="str">
        <f>IF(P404="","",IF(ISNUMBER(MATCH(P404,$P$6:P403,0)),"",Y404))</f>
        <v/>
      </c>
      <c r="M404" s="224" t="str">
        <f>IF(Q404="","",IF(ISNUMBER(MATCH(Q404,$Q$6:Q403,0)),"",Y404))</f>
        <v/>
      </c>
      <c r="N404" s="224" t="str">
        <f>IF(R404="","",IF(ISNUMBER(MATCH(R404,$R$6:R403,0)),"",Y404))</f>
        <v/>
      </c>
      <c r="O404" s="224" t="str">
        <f>IF(S404="","",IF(ISNUMBER(MATCH(S404,$S$6:S403,0)),"",Y404))</f>
        <v/>
      </c>
      <c r="P404" s="224" t="str">
        <f t="shared" si="331"/>
        <v/>
      </c>
      <c r="Q404" s="224" t="str">
        <f t="shared" si="332"/>
        <v/>
      </c>
      <c r="R404" s="224" t="str">
        <f t="shared" si="333"/>
        <v/>
      </c>
      <c r="S404" s="224" t="str">
        <f t="shared" si="334"/>
        <v/>
      </c>
      <c r="T404" s="175" t="str">
        <f t="shared" si="335"/>
        <v/>
      </c>
      <c r="U404" s="175" t="str">
        <f t="shared" si="336"/>
        <v/>
      </c>
      <c r="V404" s="175" t="str">
        <f t="shared" si="337"/>
        <v/>
      </c>
      <c r="W404" s="175" t="str">
        <f t="shared" si="338"/>
        <v/>
      </c>
      <c r="X404" s="52"/>
      <c r="Y404" s="248"/>
      <c r="Z404" s="186"/>
      <c r="AA404" s="187"/>
      <c r="AB404" s="187"/>
      <c r="AC404" s="187"/>
      <c r="AD404" s="187"/>
      <c r="AE404" s="187"/>
      <c r="AF404" s="187"/>
      <c r="AG404" s="187"/>
      <c r="AH404" s="187"/>
      <c r="AI404" s="187"/>
      <c r="AJ404" s="187"/>
      <c r="AK404" s="187"/>
      <c r="AL404" s="187"/>
      <c r="AM404" s="187"/>
      <c r="AN404" s="187"/>
      <c r="AO404" s="187"/>
      <c r="AP404" s="187"/>
      <c r="AQ404" s="187"/>
      <c r="AR404" s="187"/>
      <c r="AS404" s="187"/>
      <c r="AT404" s="187"/>
      <c r="AU404" s="187"/>
      <c r="AV404" s="187"/>
      <c r="AW404" s="187"/>
      <c r="AX404" s="187"/>
      <c r="AY404" s="187"/>
      <c r="AZ404" s="187"/>
      <c r="BA404" s="187"/>
      <c r="BB404" s="187"/>
      <c r="BC404" s="187"/>
      <c r="BD404" s="187"/>
      <c r="BE404" s="187"/>
      <c r="BF404" s="187"/>
      <c r="BG404" s="187"/>
      <c r="BH404" s="187"/>
      <c r="BI404" s="187"/>
      <c r="BJ404" s="187"/>
      <c r="BK404" s="187"/>
      <c r="BL404" s="187"/>
      <c r="BM404" s="187"/>
      <c r="BN404" s="187"/>
      <c r="BO404" s="187"/>
      <c r="BP404" s="187"/>
      <c r="BQ404" s="187"/>
      <c r="BR404" s="187"/>
      <c r="BS404" s="187"/>
      <c r="BT404" s="187"/>
      <c r="BU404" s="187"/>
      <c r="BV404" s="187"/>
      <c r="BW404" s="187"/>
      <c r="BX404" s="187"/>
      <c r="BY404" s="227"/>
      <c r="BZ404" s="227"/>
      <c r="CA404" s="227"/>
      <c r="CB404" s="227"/>
      <c r="CC404" s="227"/>
      <c r="CD404" s="224"/>
      <c r="CE404" s="224"/>
      <c r="CF404" s="224"/>
      <c r="CG404" s="224"/>
      <c r="CH404" s="224"/>
      <c r="CJ404" s="252" t="str">
        <f t="shared" si="339"/>
        <v/>
      </c>
      <c r="CK404" s="253" t="str">
        <f>IF(CL404="","",IF(ISNUMBER(MATCH(CL404,$CL$6:CL403,0)),"",CJ404))</f>
        <v/>
      </c>
      <c r="CL404" s="181" t="str">
        <f t="shared" si="340"/>
        <v/>
      </c>
      <c r="CM404" s="175" t="str">
        <f t="shared" si="341"/>
        <v/>
      </c>
      <c r="CN404" s="175" t="str">
        <f t="shared" si="342"/>
        <v/>
      </c>
      <c r="CO404" s="175" t="str">
        <f t="shared" si="343"/>
        <v/>
      </c>
      <c r="CP404" s="59"/>
      <c r="CQ404" s="60"/>
      <c r="CR404" s="181" t="str">
        <f>IF(CS404="","",IF(ISNUMBER(MATCH(CS404,$CS$6:CS403,0)),"",CJ404))</f>
        <v/>
      </c>
      <c r="CS404" s="181" t="str">
        <f t="shared" si="321"/>
        <v/>
      </c>
      <c r="CT404" s="177" t="str">
        <f t="shared" si="344"/>
        <v/>
      </c>
      <c r="CU404" s="177" t="str">
        <f t="shared" si="345"/>
        <v/>
      </c>
      <c r="CV404" s="256" t="str">
        <f>IF(CW404="","",IF(ISNUMBER(MATCH(CW404,$CW$6:CW403,0)),"",CJ404))</f>
        <v/>
      </c>
      <c r="CW404" s="181" t="str">
        <f t="shared" si="322"/>
        <v/>
      </c>
      <c r="CX404" s="178" t="str">
        <f t="shared" si="346"/>
        <v/>
      </c>
      <c r="CY404" s="178" t="str">
        <f t="shared" si="347"/>
        <v/>
      </c>
      <c r="CZ404" s="184" t="str">
        <f t="shared" si="348"/>
        <v/>
      </c>
      <c r="DA404" s="68"/>
      <c r="DB404" s="69"/>
      <c r="DC404" s="181" t="str">
        <f>IF(DE404="","",IF(ISNUMBER(MATCH(DE404,$DE$6:DE403,0)),"",CJ404))</f>
        <v/>
      </c>
      <c r="DD404" s="181" t="str">
        <f t="shared" si="319"/>
        <v/>
      </c>
      <c r="DE404" s="181" t="str">
        <f t="shared" si="319"/>
        <v/>
      </c>
      <c r="DF404" s="177" t="str">
        <f t="shared" si="349"/>
        <v/>
      </c>
      <c r="DG404" s="185" t="str">
        <f t="shared" si="350"/>
        <v/>
      </c>
      <c r="DH404" s="77"/>
      <c r="DI404" s="69"/>
      <c r="DJ404" s="181" t="str">
        <f>IF(DL404="","",IF(ISNUMBER(MATCH(DL404,$DL$6:DL403,0)),"",CJ404))</f>
        <v/>
      </c>
      <c r="DK404" s="181" t="str">
        <f t="shared" si="320"/>
        <v/>
      </c>
      <c r="DL404" s="181" t="str">
        <f t="shared" si="320"/>
        <v/>
      </c>
      <c r="DM404" s="177" t="str">
        <f t="shared" si="351"/>
        <v/>
      </c>
      <c r="DN404" s="177" t="str">
        <f t="shared" si="352"/>
        <v/>
      </c>
      <c r="DO404" s="181" t="str">
        <f t="shared" si="323"/>
        <v/>
      </c>
      <c r="DP404" s="51"/>
      <c r="DQ404" s="51"/>
      <c r="DR404" s="51"/>
      <c r="EA404" s="227">
        <f t="shared" si="353"/>
        <v>0</v>
      </c>
      <c r="EB404" s="227">
        <f t="shared" si="324"/>
        <v>1</v>
      </c>
      <c r="EC404" s="227">
        <f t="shared" si="354"/>
        <v>1900</v>
      </c>
      <c r="EE404" s="227" t="str">
        <f t="shared" si="355"/>
        <v/>
      </c>
      <c r="EF404" s="227" t="str">
        <f t="shared" si="325"/>
        <v/>
      </c>
      <c r="EG404" s="227" t="str">
        <f t="shared" si="356"/>
        <v/>
      </c>
      <c r="EI404" s="227" t="str">
        <f t="shared" si="357"/>
        <v/>
      </c>
      <c r="EJ404" s="227" t="str">
        <f t="shared" si="326"/>
        <v/>
      </c>
      <c r="EK404" s="227" t="str">
        <f t="shared" si="358"/>
        <v/>
      </c>
      <c r="EM404" s="227" t="str">
        <f t="shared" si="359"/>
        <v/>
      </c>
      <c r="EN404" s="227" t="str">
        <f t="shared" si="327"/>
        <v/>
      </c>
      <c r="EO404" s="227" t="str">
        <f t="shared" si="360"/>
        <v/>
      </c>
      <c r="EQ404" s="227" t="str">
        <f t="shared" si="361"/>
        <v/>
      </c>
      <c r="ER404" s="227" t="str">
        <f t="shared" si="328"/>
        <v/>
      </c>
      <c r="ES404" s="227" t="str">
        <f t="shared" si="362"/>
        <v/>
      </c>
    </row>
    <row r="405" spans="7:149" x14ac:dyDescent="0.25">
      <c r="G405" s="52"/>
      <c r="H405" s="52"/>
      <c r="I405" s="224" t="str">
        <f t="shared" si="329"/>
        <v/>
      </c>
      <c r="J405" s="224" t="str">
        <f t="shared" si="330"/>
        <v/>
      </c>
      <c r="K405" s="52"/>
      <c r="L405" s="224" t="str">
        <f>IF(P405="","",IF(ISNUMBER(MATCH(P405,$P$6:P404,0)),"",Y405))</f>
        <v/>
      </c>
      <c r="M405" s="224" t="str">
        <f>IF(Q405="","",IF(ISNUMBER(MATCH(Q405,$Q$6:Q404,0)),"",Y405))</f>
        <v/>
      </c>
      <c r="N405" s="224" t="str">
        <f>IF(R405="","",IF(ISNUMBER(MATCH(R405,$R$6:R404,0)),"",Y405))</f>
        <v/>
      </c>
      <c r="O405" s="224" t="str">
        <f>IF(S405="","",IF(ISNUMBER(MATCH(S405,$S$6:S404,0)),"",Y405))</f>
        <v/>
      </c>
      <c r="P405" s="224" t="str">
        <f t="shared" si="331"/>
        <v/>
      </c>
      <c r="Q405" s="224" t="str">
        <f t="shared" si="332"/>
        <v/>
      </c>
      <c r="R405" s="224" t="str">
        <f t="shared" si="333"/>
        <v/>
      </c>
      <c r="S405" s="224" t="str">
        <f t="shared" si="334"/>
        <v/>
      </c>
      <c r="T405" s="175" t="str">
        <f t="shared" si="335"/>
        <v/>
      </c>
      <c r="U405" s="175" t="str">
        <f t="shared" si="336"/>
        <v/>
      </c>
      <c r="V405" s="175" t="str">
        <f t="shared" si="337"/>
        <v/>
      </c>
      <c r="W405" s="175" t="str">
        <f t="shared" si="338"/>
        <v/>
      </c>
      <c r="X405" s="52"/>
      <c r="Y405" s="248"/>
      <c r="Z405" s="186"/>
      <c r="AA405" s="187"/>
      <c r="AB405" s="187"/>
      <c r="AC405" s="187"/>
      <c r="AD405" s="187"/>
      <c r="AE405" s="187"/>
      <c r="AF405" s="187"/>
      <c r="AG405" s="187"/>
      <c r="AH405" s="187"/>
      <c r="AI405" s="187"/>
      <c r="AJ405" s="187"/>
      <c r="AK405" s="187"/>
      <c r="AL405" s="187"/>
      <c r="AM405" s="187"/>
      <c r="AN405" s="187"/>
      <c r="AO405" s="187"/>
      <c r="AP405" s="187"/>
      <c r="AQ405" s="187"/>
      <c r="AR405" s="187"/>
      <c r="AS405" s="187"/>
      <c r="AT405" s="187"/>
      <c r="AU405" s="187"/>
      <c r="AV405" s="187"/>
      <c r="AW405" s="187"/>
      <c r="AX405" s="187"/>
      <c r="AY405" s="187"/>
      <c r="AZ405" s="187"/>
      <c r="BA405" s="187"/>
      <c r="BB405" s="187"/>
      <c r="BC405" s="187"/>
      <c r="BD405" s="187"/>
      <c r="BE405" s="187"/>
      <c r="BF405" s="187"/>
      <c r="BG405" s="187"/>
      <c r="BH405" s="187"/>
      <c r="BI405" s="187"/>
      <c r="BJ405" s="187"/>
      <c r="BK405" s="187"/>
      <c r="BL405" s="187"/>
      <c r="BM405" s="187"/>
      <c r="BN405" s="187"/>
      <c r="BO405" s="187"/>
      <c r="BP405" s="187"/>
      <c r="BQ405" s="187"/>
      <c r="BR405" s="187"/>
      <c r="BS405" s="187"/>
      <c r="BT405" s="187"/>
      <c r="BU405" s="187"/>
      <c r="BV405" s="187"/>
      <c r="BW405" s="187"/>
      <c r="BX405" s="187"/>
      <c r="BY405" s="227"/>
      <c r="BZ405" s="227"/>
      <c r="CA405" s="227"/>
      <c r="CB405" s="227"/>
      <c r="CC405" s="227"/>
      <c r="CD405" s="224"/>
      <c r="CE405" s="224"/>
      <c r="CF405" s="224"/>
      <c r="CG405" s="224"/>
      <c r="CH405" s="224"/>
      <c r="CJ405" s="252" t="str">
        <f t="shared" si="339"/>
        <v/>
      </c>
      <c r="CK405" s="253" t="str">
        <f>IF(CL405="","",IF(ISNUMBER(MATCH(CL405,$CL$6:CL404,0)),"",CJ405))</f>
        <v/>
      </c>
      <c r="CL405" s="181" t="str">
        <f t="shared" si="340"/>
        <v/>
      </c>
      <c r="CM405" s="175" t="str">
        <f t="shared" si="341"/>
        <v/>
      </c>
      <c r="CN405" s="175" t="str">
        <f t="shared" si="342"/>
        <v/>
      </c>
      <c r="CO405" s="175" t="str">
        <f t="shared" si="343"/>
        <v/>
      </c>
      <c r="CP405" s="59"/>
      <c r="CQ405" s="60"/>
      <c r="CR405" s="181" t="str">
        <f>IF(CS405="","",IF(ISNUMBER(MATCH(CS405,$CS$6:CS404,0)),"",CJ405))</f>
        <v/>
      </c>
      <c r="CS405" s="181" t="str">
        <f t="shared" si="321"/>
        <v/>
      </c>
      <c r="CT405" s="177" t="str">
        <f t="shared" si="344"/>
        <v/>
      </c>
      <c r="CU405" s="177" t="str">
        <f t="shared" si="345"/>
        <v/>
      </c>
      <c r="CV405" s="256" t="str">
        <f>IF(CW405="","",IF(ISNUMBER(MATCH(CW405,$CW$6:CW404,0)),"",CJ405))</f>
        <v/>
      </c>
      <c r="CW405" s="181" t="str">
        <f t="shared" si="322"/>
        <v/>
      </c>
      <c r="CX405" s="178" t="str">
        <f t="shared" si="346"/>
        <v/>
      </c>
      <c r="CY405" s="178" t="str">
        <f t="shared" si="347"/>
        <v/>
      </c>
      <c r="CZ405" s="184" t="str">
        <f t="shared" si="348"/>
        <v/>
      </c>
      <c r="DA405" s="68"/>
      <c r="DB405" s="69"/>
      <c r="DC405" s="181" t="str">
        <f>IF(DE405="","",IF(ISNUMBER(MATCH(DE405,$DE$6:DE404,0)),"",CJ405))</f>
        <v/>
      </c>
      <c r="DD405" s="181" t="str">
        <f t="shared" si="319"/>
        <v/>
      </c>
      <c r="DE405" s="181" t="str">
        <f t="shared" si="319"/>
        <v/>
      </c>
      <c r="DF405" s="177" t="str">
        <f t="shared" si="349"/>
        <v/>
      </c>
      <c r="DG405" s="185" t="str">
        <f t="shared" si="350"/>
        <v/>
      </c>
      <c r="DH405" s="77"/>
      <c r="DI405" s="69"/>
      <c r="DJ405" s="181" t="str">
        <f>IF(DL405="","",IF(ISNUMBER(MATCH(DL405,$DL$6:DL404,0)),"",CJ405))</f>
        <v/>
      </c>
      <c r="DK405" s="181" t="str">
        <f t="shared" si="320"/>
        <v/>
      </c>
      <c r="DL405" s="181" t="str">
        <f t="shared" si="320"/>
        <v/>
      </c>
      <c r="DM405" s="177" t="str">
        <f t="shared" si="351"/>
        <v/>
      </c>
      <c r="DN405" s="177" t="str">
        <f t="shared" si="352"/>
        <v/>
      </c>
      <c r="DO405" s="181" t="str">
        <f t="shared" si="323"/>
        <v/>
      </c>
      <c r="DP405" s="51"/>
      <c r="DQ405" s="51"/>
      <c r="DR405" s="51"/>
      <c r="EA405" s="227">
        <f t="shared" si="353"/>
        <v>0</v>
      </c>
      <c r="EB405" s="227">
        <f t="shared" si="324"/>
        <v>1</v>
      </c>
      <c r="EC405" s="227">
        <f t="shared" si="354"/>
        <v>1900</v>
      </c>
      <c r="EE405" s="227" t="str">
        <f t="shared" si="355"/>
        <v/>
      </c>
      <c r="EF405" s="227" t="str">
        <f t="shared" si="325"/>
        <v/>
      </c>
      <c r="EG405" s="227" t="str">
        <f t="shared" si="356"/>
        <v/>
      </c>
      <c r="EI405" s="227" t="str">
        <f t="shared" si="357"/>
        <v/>
      </c>
      <c r="EJ405" s="227" t="str">
        <f t="shared" si="326"/>
        <v/>
      </c>
      <c r="EK405" s="227" t="str">
        <f t="shared" si="358"/>
        <v/>
      </c>
      <c r="EM405" s="227" t="str">
        <f t="shared" si="359"/>
        <v/>
      </c>
      <c r="EN405" s="227" t="str">
        <f t="shared" si="327"/>
        <v/>
      </c>
      <c r="EO405" s="227" t="str">
        <f t="shared" si="360"/>
        <v/>
      </c>
      <c r="EQ405" s="227" t="str">
        <f t="shared" si="361"/>
        <v/>
      </c>
      <c r="ER405" s="227" t="str">
        <f t="shared" si="328"/>
        <v/>
      </c>
      <c r="ES405" s="227" t="str">
        <f t="shared" si="362"/>
        <v/>
      </c>
    </row>
    <row r="406" spans="7:149" x14ac:dyDescent="0.25">
      <c r="G406" s="52"/>
      <c r="H406" s="52"/>
      <c r="I406" s="224" t="str">
        <f t="shared" si="329"/>
        <v/>
      </c>
      <c r="J406" s="224" t="str">
        <f t="shared" si="330"/>
        <v/>
      </c>
      <c r="K406" s="52"/>
      <c r="L406" s="224" t="str">
        <f>IF(P406="","",IF(ISNUMBER(MATCH(P406,$P$6:P405,0)),"",Y406))</f>
        <v/>
      </c>
      <c r="M406" s="224" t="str">
        <f>IF(Q406="","",IF(ISNUMBER(MATCH(Q406,$Q$6:Q405,0)),"",Y406))</f>
        <v/>
      </c>
      <c r="N406" s="224" t="str">
        <f>IF(R406="","",IF(ISNUMBER(MATCH(R406,$R$6:R405,0)),"",Y406))</f>
        <v/>
      </c>
      <c r="O406" s="224" t="str">
        <f>IF(S406="","",IF(ISNUMBER(MATCH(S406,$S$6:S405,0)),"",Y406))</f>
        <v/>
      </c>
      <c r="P406" s="224" t="str">
        <f t="shared" si="331"/>
        <v/>
      </c>
      <c r="Q406" s="224" t="str">
        <f t="shared" si="332"/>
        <v/>
      </c>
      <c r="R406" s="224" t="str">
        <f t="shared" si="333"/>
        <v/>
      </c>
      <c r="S406" s="224" t="str">
        <f t="shared" si="334"/>
        <v/>
      </c>
      <c r="T406" s="175" t="str">
        <f t="shared" si="335"/>
        <v/>
      </c>
      <c r="U406" s="175" t="str">
        <f t="shared" si="336"/>
        <v/>
      </c>
      <c r="V406" s="175" t="str">
        <f t="shared" si="337"/>
        <v/>
      </c>
      <c r="W406" s="175" t="str">
        <f t="shared" si="338"/>
        <v/>
      </c>
      <c r="X406" s="52"/>
      <c r="Y406" s="248"/>
      <c r="Z406" s="186"/>
      <c r="AA406" s="187"/>
      <c r="AB406" s="187"/>
      <c r="AC406" s="187"/>
      <c r="AD406" s="187"/>
      <c r="AE406" s="187"/>
      <c r="AF406" s="187"/>
      <c r="AG406" s="187"/>
      <c r="AH406" s="187"/>
      <c r="AI406" s="187"/>
      <c r="AJ406" s="187"/>
      <c r="AK406" s="187"/>
      <c r="AL406" s="187"/>
      <c r="AM406" s="187"/>
      <c r="AN406" s="187"/>
      <c r="AO406" s="187"/>
      <c r="AP406" s="187"/>
      <c r="AQ406" s="187"/>
      <c r="AR406" s="187"/>
      <c r="AS406" s="187"/>
      <c r="AT406" s="187"/>
      <c r="AU406" s="187"/>
      <c r="AV406" s="187"/>
      <c r="AW406" s="187"/>
      <c r="AX406" s="187"/>
      <c r="AY406" s="187"/>
      <c r="AZ406" s="187"/>
      <c r="BA406" s="187"/>
      <c r="BB406" s="187"/>
      <c r="BC406" s="187"/>
      <c r="BD406" s="187"/>
      <c r="BE406" s="187"/>
      <c r="BF406" s="187"/>
      <c r="BG406" s="187"/>
      <c r="BH406" s="187"/>
      <c r="BI406" s="187"/>
      <c r="BJ406" s="187"/>
      <c r="BK406" s="187"/>
      <c r="BL406" s="187"/>
      <c r="BM406" s="187"/>
      <c r="BN406" s="187"/>
      <c r="BO406" s="187"/>
      <c r="BP406" s="187"/>
      <c r="BQ406" s="187"/>
      <c r="BR406" s="187"/>
      <c r="BS406" s="187"/>
      <c r="BT406" s="187"/>
      <c r="BU406" s="187"/>
      <c r="BV406" s="187"/>
      <c r="BW406" s="187"/>
      <c r="BX406" s="187"/>
      <c r="BY406" s="227"/>
      <c r="BZ406" s="227"/>
      <c r="CA406" s="227"/>
      <c r="CB406" s="227"/>
      <c r="CC406" s="227"/>
      <c r="CD406" s="224"/>
      <c r="CE406" s="224"/>
      <c r="CF406" s="224"/>
      <c r="CG406" s="224"/>
      <c r="CH406" s="224"/>
      <c r="CJ406" s="252" t="str">
        <f t="shared" si="339"/>
        <v/>
      </c>
      <c r="CK406" s="253" t="str">
        <f>IF(CL406="","",IF(ISNUMBER(MATCH(CL406,$CL$6:CL405,0)),"",CJ406))</f>
        <v/>
      </c>
      <c r="CL406" s="181" t="str">
        <f t="shared" si="340"/>
        <v/>
      </c>
      <c r="CM406" s="175" t="str">
        <f t="shared" si="341"/>
        <v/>
      </c>
      <c r="CN406" s="175" t="str">
        <f t="shared" si="342"/>
        <v/>
      </c>
      <c r="CO406" s="175" t="str">
        <f t="shared" si="343"/>
        <v/>
      </c>
      <c r="CP406" s="59"/>
      <c r="CQ406" s="60"/>
      <c r="CR406" s="181" t="str">
        <f>IF(CS406="","",IF(ISNUMBER(MATCH(CS406,$CS$6:CS405,0)),"",CJ406))</f>
        <v/>
      </c>
      <c r="CS406" s="181" t="str">
        <f t="shared" si="321"/>
        <v/>
      </c>
      <c r="CT406" s="177" t="str">
        <f t="shared" si="344"/>
        <v/>
      </c>
      <c r="CU406" s="177" t="str">
        <f t="shared" si="345"/>
        <v/>
      </c>
      <c r="CV406" s="256" t="str">
        <f>IF(CW406="","",IF(ISNUMBER(MATCH(CW406,$CW$6:CW405,0)),"",CJ406))</f>
        <v/>
      </c>
      <c r="CW406" s="181" t="str">
        <f t="shared" si="322"/>
        <v/>
      </c>
      <c r="CX406" s="178" t="str">
        <f t="shared" si="346"/>
        <v/>
      </c>
      <c r="CY406" s="178" t="str">
        <f t="shared" si="347"/>
        <v/>
      </c>
      <c r="CZ406" s="184" t="str">
        <f t="shared" si="348"/>
        <v/>
      </c>
      <c r="DA406" s="68"/>
      <c r="DB406" s="69"/>
      <c r="DC406" s="181" t="str">
        <f>IF(DE406="","",IF(ISNUMBER(MATCH(DE406,$DE$6:DE405,0)),"",CJ406))</f>
        <v/>
      </c>
      <c r="DD406" s="181" t="str">
        <f t="shared" si="319"/>
        <v/>
      </c>
      <c r="DE406" s="181" t="str">
        <f t="shared" si="319"/>
        <v/>
      </c>
      <c r="DF406" s="177" t="str">
        <f t="shared" si="349"/>
        <v/>
      </c>
      <c r="DG406" s="185" t="str">
        <f t="shared" si="350"/>
        <v/>
      </c>
      <c r="DH406" s="77"/>
      <c r="DI406" s="69"/>
      <c r="DJ406" s="181" t="str">
        <f>IF(DL406="","",IF(ISNUMBER(MATCH(DL406,$DL$6:DL405,0)),"",CJ406))</f>
        <v/>
      </c>
      <c r="DK406" s="181" t="str">
        <f t="shared" si="320"/>
        <v/>
      </c>
      <c r="DL406" s="181" t="str">
        <f t="shared" si="320"/>
        <v/>
      </c>
      <c r="DM406" s="177" t="str">
        <f t="shared" si="351"/>
        <v/>
      </c>
      <c r="DN406" s="177" t="str">
        <f t="shared" si="352"/>
        <v/>
      </c>
      <c r="DO406" s="181" t="str">
        <f t="shared" si="323"/>
        <v/>
      </c>
      <c r="DP406" s="51"/>
      <c r="DQ406" s="51"/>
      <c r="DR406" s="51"/>
      <c r="EA406" s="227">
        <f t="shared" si="353"/>
        <v>0</v>
      </c>
      <c r="EB406" s="227">
        <f t="shared" si="324"/>
        <v>1</v>
      </c>
      <c r="EC406" s="227">
        <f t="shared" si="354"/>
        <v>1900</v>
      </c>
      <c r="EE406" s="227" t="str">
        <f t="shared" si="355"/>
        <v/>
      </c>
      <c r="EF406" s="227" t="str">
        <f t="shared" si="325"/>
        <v/>
      </c>
      <c r="EG406" s="227" t="str">
        <f t="shared" si="356"/>
        <v/>
      </c>
      <c r="EI406" s="227" t="str">
        <f t="shared" si="357"/>
        <v/>
      </c>
      <c r="EJ406" s="227" t="str">
        <f t="shared" si="326"/>
        <v/>
      </c>
      <c r="EK406" s="227" t="str">
        <f t="shared" si="358"/>
        <v/>
      </c>
      <c r="EM406" s="227" t="str">
        <f t="shared" si="359"/>
        <v/>
      </c>
      <c r="EN406" s="227" t="str">
        <f t="shared" si="327"/>
        <v/>
      </c>
      <c r="EO406" s="227" t="str">
        <f t="shared" si="360"/>
        <v/>
      </c>
      <c r="EQ406" s="227" t="str">
        <f t="shared" si="361"/>
        <v/>
      </c>
      <c r="ER406" s="227" t="str">
        <f t="shared" si="328"/>
        <v/>
      </c>
      <c r="ES406" s="227" t="str">
        <f t="shared" si="362"/>
        <v/>
      </c>
    </row>
    <row r="407" spans="7:149" x14ac:dyDescent="0.25">
      <c r="G407" s="52"/>
      <c r="H407" s="52"/>
      <c r="I407" s="224" t="str">
        <f t="shared" si="329"/>
        <v/>
      </c>
      <c r="J407" s="224" t="str">
        <f t="shared" si="330"/>
        <v/>
      </c>
      <c r="K407" s="52"/>
      <c r="L407" s="224" t="str">
        <f>IF(P407="","",IF(ISNUMBER(MATCH(P407,$P$6:P406,0)),"",Y407))</f>
        <v/>
      </c>
      <c r="M407" s="224" t="str">
        <f>IF(Q407="","",IF(ISNUMBER(MATCH(Q407,$Q$6:Q406,0)),"",Y407))</f>
        <v/>
      </c>
      <c r="N407" s="224" t="str">
        <f>IF(R407="","",IF(ISNUMBER(MATCH(R407,$R$6:R406,0)),"",Y407))</f>
        <v/>
      </c>
      <c r="O407" s="224" t="str">
        <f>IF(S407="","",IF(ISNUMBER(MATCH(S407,$S$6:S406,0)),"",Y407))</f>
        <v/>
      </c>
      <c r="P407" s="224" t="str">
        <f t="shared" si="331"/>
        <v/>
      </c>
      <c r="Q407" s="224" t="str">
        <f t="shared" si="332"/>
        <v/>
      </c>
      <c r="R407" s="224" t="str">
        <f t="shared" si="333"/>
        <v/>
      </c>
      <c r="S407" s="224" t="str">
        <f t="shared" si="334"/>
        <v/>
      </c>
      <c r="T407" s="175" t="str">
        <f t="shared" si="335"/>
        <v/>
      </c>
      <c r="U407" s="175" t="str">
        <f t="shared" si="336"/>
        <v/>
      </c>
      <c r="V407" s="175" t="str">
        <f t="shared" si="337"/>
        <v/>
      </c>
      <c r="W407" s="175" t="str">
        <f t="shared" si="338"/>
        <v/>
      </c>
      <c r="X407" s="52"/>
      <c r="Y407" s="248"/>
      <c r="Z407" s="186"/>
      <c r="AA407" s="187"/>
      <c r="AB407" s="187"/>
      <c r="AC407" s="187"/>
      <c r="AD407" s="187"/>
      <c r="AE407" s="187"/>
      <c r="AF407" s="187"/>
      <c r="AG407" s="187"/>
      <c r="AH407" s="187"/>
      <c r="AI407" s="187"/>
      <c r="AJ407" s="187"/>
      <c r="AK407" s="187"/>
      <c r="AL407" s="187"/>
      <c r="AM407" s="187"/>
      <c r="AN407" s="187"/>
      <c r="AO407" s="187"/>
      <c r="AP407" s="187"/>
      <c r="AQ407" s="187"/>
      <c r="AR407" s="187"/>
      <c r="AS407" s="187"/>
      <c r="AT407" s="187"/>
      <c r="AU407" s="187"/>
      <c r="AV407" s="187"/>
      <c r="AW407" s="187"/>
      <c r="AX407" s="187"/>
      <c r="AY407" s="187"/>
      <c r="AZ407" s="187"/>
      <c r="BA407" s="187"/>
      <c r="BB407" s="187"/>
      <c r="BC407" s="187"/>
      <c r="BD407" s="187"/>
      <c r="BE407" s="187"/>
      <c r="BF407" s="187"/>
      <c r="BG407" s="187"/>
      <c r="BH407" s="187"/>
      <c r="BI407" s="187"/>
      <c r="BJ407" s="187"/>
      <c r="BK407" s="187"/>
      <c r="BL407" s="187"/>
      <c r="BM407" s="187"/>
      <c r="BN407" s="187"/>
      <c r="BO407" s="187"/>
      <c r="BP407" s="187"/>
      <c r="BQ407" s="187"/>
      <c r="BR407" s="187"/>
      <c r="BS407" s="187"/>
      <c r="BT407" s="187"/>
      <c r="BU407" s="187"/>
      <c r="BV407" s="187"/>
      <c r="BW407" s="187"/>
      <c r="BX407" s="187"/>
      <c r="BY407" s="227"/>
      <c r="BZ407" s="227"/>
      <c r="CA407" s="227"/>
      <c r="CB407" s="227"/>
      <c r="CC407" s="227"/>
      <c r="CD407" s="224"/>
      <c r="CE407" s="224"/>
      <c r="CF407" s="224"/>
      <c r="CG407" s="224"/>
      <c r="CH407" s="224"/>
      <c r="CJ407" s="252" t="str">
        <f t="shared" si="339"/>
        <v/>
      </c>
      <c r="CK407" s="253" t="str">
        <f>IF(CL407="","",IF(ISNUMBER(MATCH(CL407,$CL$6:CL406,0)),"",CJ407))</f>
        <v/>
      </c>
      <c r="CL407" s="181" t="str">
        <f t="shared" si="340"/>
        <v/>
      </c>
      <c r="CM407" s="175" t="str">
        <f t="shared" si="341"/>
        <v/>
      </c>
      <c r="CN407" s="175" t="str">
        <f t="shared" si="342"/>
        <v/>
      </c>
      <c r="CO407" s="175" t="str">
        <f t="shared" si="343"/>
        <v/>
      </c>
      <c r="CP407" s="59"/>
      <c r="CQ407" s="60"/>
      <c r="CR407" s="181" t="str">
        <f>IF(CS407="","",IF(ISNUMBER(MATCH(CS407,$CS$6:CS406,0)),"",CJ407))</f>
        <v/>
      </c>
      <c r="CS407" s="181" t="str">
        <f t="shared" si="321"/>
        <v/>
      </c>
      <c r="CT407" s="177" t="str">
        <f t="shared" si="344"/>
        <v/>
      </c>
      <c r="CU407" s="177" t="str">
        <f t="shared" si="345"/>
        <v/>
      </c>
      <c r="CV407" s="256" t="str">
        <f>IF(CW407="","",IF(ISNUMBER(MATCH(CW407,$CW$6:CW406,0)),"",CJ407))</f>
        <v/>
      </c>
      <c r="CW407" s="181" t="str">
        <f t="shared" si="322"/>
        <v/>
      </c>
      <c r="CX407" s="178" t="str">
        <f t="shared" si="346"/>
        <v/>
      </c>
      <c r="CY407" s="178" t="str">
        <f t="shared" si="347"/>
        <v/>
      </c>
      <c r="CZ407" s="184" t="str">
        <f t="shared" si="348"/>
        <v/>
      </c>
      <c r="DA407" s="68"/>
      <c r="DB407" s="69"/>
      <c r="DC407" s="181" t="str">
        <f>IF(DE407="","",IF(ISNUMBER(MATCH(DE407,$DE$6:DE406,0)),"",CJ407))</f>
        <v/>
      </c>
      <c r="DD407" s="181" t="str">
        <f t="shared" ref="DD407:DE426" si="363">IFERROR(INDEX($AA$7:$BX$1006,$CJ407,DD$6),"")</f>
        <v/>
      </c>
      <c r="DE407" s="181" t="str">
        <f t="shared" si="363"/>
        <v/>
      </c>
      <c r="DF407" s="177" t="str">
        <f t="shared" si="349"/>
        <v/>
      </c>
      <c r="DG407" s="185" t="str">
        <f t="shared" si="350"/>
        <v/>
      </c>
      <c r="DH407" s="77"/>
      <c r="DI407" s="69"/>
      <c r="DJ407" s="181" t="str">
        <f>IF(DL407="","",IF(ISNUMBER(MATCH(DL407,$DL$6:DL406,0)),"",CJ407))</f>
        <v/>
      </c>
      <c r="DK407" s="181" t="str">
        <f t="shared" ref="DK407:DL426" si="364">IFERROR(INDEX($AA$7:$BX$1006,$CJ407,DK$6),"")</f>
        <v/>
      </c>
      <c r="DL407" s="181" t="str">
        <f t="shared" si="364"/>
        <v/>
      </c>
      <c r="DM407" s="177" t="str">
        <f t="shared" si="351"/>
        <v/>
      </c>
      <c r="DN407" s="177" t="str">
        <f t="shared" si="352"/>
        <v/>
      </c>
      <c r="DO407" s="181" t="str">
        <f t="shared" si="323"/>
        <v/>
      </c>
      <c r="DP407" s="51"/>
      <c r="DQ407" s="51"/>
      <c r="DR407" s="51"/>
      <c r="EA407" s="227">
        <f t="shared" si="353"/>
        <v>0</v>
      </c>
      <c r="EB407" s="227">
        <f t="shared" si="324"/>
        <v>1</v>
      </c>
      <c r="EC407" s="227">
        <f t="shared" si="354"/>
        <v>1900</v>
      </c>
      <c r="EE407" s="227" t="str">
        <f t="shared" si="355"/>
        <v/>
      </c>
      <c r="EF407" s="227" t="str">
        <f t="shared" si="325"/>
        <v/>
      </c>
      <c r="EG407" s="227" t="str">
        <f t="shared" si="356"/>
        <v/>
      </c>
      <c r="EI407" s="227" t="str">
        <f t="shared" si="357"/>
        <v/>
      </c>
      <c r="EJ407" s="227" t="str">
        <f t="shared" si="326"/>
        <v/>
      </c>
      <c r="EK407" s="227" t="str">
        <f t="shared" si="358"/>
        <v/>
      </c>
      <c r="EM407" s="227" t="str">
        <f t="shared" si="359"/>
        <v/>
      </c>
      <c r="EN407" s="227" t="str">
        <f t="shared" si="327"/>
        <v/>
      </c>
      <c r="EO407" s="227" t="str">
        <f t="shared" si="360"/>
        <v/>
      </c>
      <c r="EQ407" s="227" t="str">
        <f t="shared" si="361"/>
        <v/>
      </c>
      <c r="ER407" s="227" t="str">
        <f t="shared" si="328"/>
        <v/>
      </c>
      <c r="ES407" s="227" t="str">
        <f t="shared" si="362"/>
        <v/>
      </c>
    </row>
    <row r="408" spans="7:149" x14ac:dyDescent="0.25">
      <c r="G408" s="52"/>
      <c r="H408" s="52"/>
      <c r="I408" s="224" t="str">
        <f t="shared" si="329"/>
        <v/>
      </c>
      <c r="J408" s="224" t="str">
        <f t="shared" si="330"/>
        <v/>
      </c>
      <c r="K408" s="52"/>
      <c r="L408" s="224" t="str">
        <f>IF(P408="","",IF(ISNUMBER(MATCH(P408,$P$6:P407,0)),"",Y408))</f>
        <v/>
      </c>
      <c r="M408" s="224" t="str">
        <f>IF(Q408="","",IF(ISNUMBER(MATCH(Q408,$Q$6:Q407,0)),"",Y408))</f>
        <v/>
      </c>
      <c r="N408" s="224" t="str">
        <f>IF(R408="","",IF(ISNUMBER(MATCH(R408,$R$6:R407,0)),"",Y408))</f>
        <v/>
      </c>
      <c r="O408" s="224" t="str">
        <f>IF(S408="","",IF(ISNUMBER(MATCH(S408,$S$6:S407,0)),"",Y408))</f>
        <v/>
      </c>
      <c r="P408" s="224" t="str">
        <f t="shared" si="331"/>
        <v/>
      </c>
      <c r="Q408" s="224" t="str">
        <f t="shared" si="332"/>
        <v/>
      </c>
      <c r="R408" s="224" t="str">
        <f t="shared" si="333"/>
        <v/>
      </c>
      <c r="S408" s="224" t="str">
        <f t="shared" si="334"/>
        <v/>
      </c>
      <c r="T408" s="175" t="str">
        <f t="shared" si="335"/>
        <v/>
      </c>
      <c r="U408" s="175" t="str">
        <f t="shared" si="336"/>
        <v/>
      </c>
      <c r="V408" s="175" t="str">
        <f t="shared" si="337"/>
        <v/>
      </c>
      <c r="W408" s="175" t="str">
        <f t="shared" si="338"/>
        <v/>
      </c>
      <c r="X408" s="52"/>
      <c r="Y408" s="248"/>
      <c r="Z408" s="186"/>
      <c r="AA408" s="187"/>
      <c r="AB408" s="187"/>
      <c r="AC408" s="187"/>
      <c r="AD408" s="187"/>
      <c r="AE408" s="187"/>
      <c r="AF408" s="187"/>
      <c r="AG408" s="187"/>
      <c r="AH408" s="187"/>
      <c r="AI408" s="187"/>
      <c r="AJ408" s="187"/>
      <c r="AK408" s="187"/>
      <c r="AL408" s="187"/>
      <c r="AM408" s="187"/>
      <c r="AN408" s="187"/>
      <c r="AO408" s="187"/>
      <c r="AP408" s="187"/>
      <c r="AQ408" s="187"/>
      <c r="AR408" s="187"/>
      <c r="AS408" s="187"/>
      <c r="AT408" s="187"/>
      <c r="AU408" s="187"/>
      <c r="AV408" s="187"/>
      <c r="AW408" s="187"/>
      <c r="AX408" s="187"/>
      <c r="AY408" s="187"/>
      <c r="AZ408" s="187"/>
      <c r="BA408" s="187"/>
      <c r="BB408" s="187"/>
      <c r="BC408" s="187"/>
      <c r="BD408" s="187"/>
      <c r="BE408" s="187"/>
      <c r="BF408" s="187"/>
      <c r="BG408" s="187"/>
      <c r="BH408" s="187"/>
      <c r="BI408" s="187"/>
      <c r="BJ408" s="187"/>
      <c r="BK408" s="187"/>
      <c r="BL408" s="187"/>
      <c r="BM408" s="187"/>
      <c r="BN408" s="187"/>
      <c r="BO408" s="187"/>
      <c r="BP408" s="187"/>
      <c r="BQ408" s="187"/>
      <c r="BR408" s="187"/>
      <c r="BS408" s="187"/>
      <c r="BT408" s="187"/>
      <c r="BU408" s="187"/>
      <c r="BV408" s="187"/>
      <c r="BW408" s="187"/>
      <c r="BX408" s="187"/>
      <c r="BY408" s="227"/>
      <c r="BZ408" s="227"/>
      <c r="CA408" s="227"/>
      <c r="CB408" s="227"/>
      <c r="CC408" s="227"/>
      <c r="CD408" s="224"/>
      <c r="CE408" s="224"/>
      <c r="CF408" s="224"/>
      <c r="CG408" s="224"/>
      <c r="CH408" s="224"/>
      <c r="CJ408" s="252" t="str">
        <f t="shared" si="339"/>
        <v/>
      </c>
      <c r="CK408" s="253" t="str">
        <f>IF(CL408="","",IF(ISNUMBER(MATCH(CL408,$CL$6:CL407,0)),"",CJ408))</f>
        <v/>
      </c>
      <c r="CL408" s="181" t="str">
        <f t="shared" si="340"/>
        <v/>
      </c>
      <c r="CM408" s="175" t="str">
        <f t="shared" si="341"/>
        <v/>
      </c>
      <c r="CN408" s="175" t="str">
        <f t="shared" si="342"/>
        <v/>
      </c>
      <c r="CO408" s="175" t="str">
        <f t="shared" si="343"/>
        <v/>
      </c>
      <c r="CP408" s="59"/>
      <c r="CQ408" s="60"/>
      <c r="CR408" s="181" t="str">
        <f>IF(CS408="","",IF(ISNUMBER(MATCH(CS408,$CS$6:CS407,0)),"",CJ408))</f>
        <v/>
      </c>
      <c r="CS408" s="181" t="str">
        <f t="shared" si="321"/>
        <v/>
      </c>
      <c r="CT408" s="177" t="str">
        <f t="shared" si="344"/>
        <v/>
      </c>
      <c r="CU408" s="177" t="str">
        <f t="shared" si="345"/>
        <v/>
      </c>
      <c r="CV408" s="256" t="str">
        <f>IF(CW408="","",IF(ISNUMBER(MATCH(CW408,$CW$6:CW407,0)),"",CJ408))</f>
        <v/>
      </c>
      <c r="CW408" s="181" t="str">
        <f t="shared" si="322"/>
        <v/>
      </c>
      <c r="CX408" s="178" t="str">
        <f t="shared" si="346"/>
        <v/>
      </c>
      <c r="CY408" s="178" t="str">
        <f t="shared" si="347"/>
        <v/>
      </c>
      <c r="CZ408" s="184" t="str">
        <f t="shared" si="348"/>
        <v/>
      </c>
      <c r="DA408" s="68"/>
      <c r="DB408" s="69"/>
      <c r="DC408" s="181" t="str">
        <f>IF(DE408="","",IF(ISNUMBER(MATCH(DE408,$DE$6:DE407,0)),"",CJ408))</f>
        <v/>
      </c>
      <c r="DD408" s="181" t="str">
        <f t="shared" si="363"/>
        <v/>
      </c>
      <c r="DE408" s="181" t="str">
        <f t="shared" si="363"/>
        <v/>
      </c>
      <c r="DF408" s="177" t="str">
        <f t="shared" si="349"/>
        <v/>
      </c>
      <c r="DG408" s="185" t="str">
        <f t="shared" si="350"/>
        <v/>
      </c>
      <c r="DH408" s="77"/>
      <c r="DI408" s="69"/>
      <c r="DJ408" s="181" t="str">
        <f>IF(DL408="","",IF(ISNUMBER(MATCH(DL408,$DL$6:DL407,0)),"",CJ408))</f>
        <v/>
      </c>
      <c r="DK408" s="181" t="str">
        <f t="shared" si="364"/>
        <v/>
      </c>
      <c r="DL408" s="181" t="str">
        <f t="shared" si="364"/>
        <v/>
      </c>
      <c r="DM408" s="177" t="str">
        <f t="shared" si="351"/>
        <v/>
      </c>
      <c r="DN408" s="177" t="str">
        <f t="shared" si="352"/>
        <v/>
      </c>
      <c r="DO408" s="181" t="str">
        <f t="shared" si="323"/>
        <v/>
      </c>
      <c r="DP408" s="51"/>
      <c r="DQ408" s="51"/>
      <c r="DR408" s="51"/>
      <c r="EA408" s="227">
        <f t="shared" si="353"/>
        <v>0</v>
      </c>
      <c r="EB408" s="227">
        <f t="shared" si="324"/>
        <v>1</v>
      </c>
      <c r="EC408" s="227">
        <f t="shared" si="354"/>
        <v>1900</v>
      </c>
      <c r="EE408" s="227" t="str">
        <f t="shared" si="355"/>
        <v/>
      </c>
      <c r="EF408" s="227" t="str">
        <f t="shared" si="325"/>
        <v/>
      </c>
      <c r="EG408" s="227" t="str">
        <f t="shared" si="356"/>
        <v/>
      </c>
      <c r="EI408" s="227" t="str">
        <f t="shared" si="357"/>
        <v/>
      </c>
      <c r="EJ408" s="227" t="str">
        <f t="shared" si="326"/>
        <v/>
      </c>
      <c r="EK408" s="227" t="str">
        <f t="shared" si="358"/>
        <v/>
      </c>
      <c r="EM408" s="227" t="str">
        <f t="shared" si="359"/>
        <v/>
      </c>
      <c r="EN408" s="227" t="str">
        <f t="shared" si="327"/>
        <v/>
      </c>
      <c r="EO408" s="227" t="str">
        <f t="shared" si="360"/>
        <v/>
      </c>
      <c r="EQ408" s="227" t="str">
        <f t="shared" si="361"/>
        <v/>
      </c>
      <c r="ER408" s="227" t="str">
        <f t="shared" si="328"/>
        <v/>
      </c>
      <c r="ES408" s="227" t="str">
        <f t="shared" si="362"/>
        <v/>
      </c>
    </row>
    <row r="409" spans="7:149" x14ac:dyDescent="0.25">
      <c r="G409" s="52"/>
      <c r="H409" s="52"/>
      <c r="I409" s="224" t="str">
        <f t="shared" si="329"/>
        <v/>
      </c>
      <c r="J409" s="224" t="str">
        <f t="shared" si="330"/>
        <v/>
      </c>
      <c r="K409" s="52"/>
      <c r="L409" s="224" t="str">
        <f>IF(P409="","",IF(ISNUMBER(MATCH(P409,$P$6:P408,0)),"",Y409))</f>
        <v/>
      </c>
      <c r="M409" s="224" t="str">
        <f>IF(Q409="","",IF(ISNUMBER(MATCH(Q409,$Q$6:Q408,0)),"",Y409))</f>
        <v/>
      </c>
      <c r="N409" s="224" t="str">
        <f>IF(R409="","",IF(ISNUMBER(MATCH(R409,$R$6:R408,0)),"",Y409))</f>
        <v/>
      </c>
      <c r="O409" s="224" t="str">
        <f>IF(S409="","",IF(ISNUMBER(MATCH(S409,$S$6:S408,0)),"",Y409))</f>
        <v/>
      </c>
      <c r="P409" s="224" t="str">
        <f t="shared" si="331"/>
        <v/>
      </c>
      <c r="Q409" s="224" t="str">
        <f t="shared" si="332"/>
        <v/>
      </c>
      <c r="R409" s="224" t="str">
        <f t="shared" si="333"/>
        <v/>
      </c>
      <c r="S409" s="224" t="str">
        <f t="shared" si="334"/>
        <v/>
      </c>
      <c r="T409" s="175" t="str">
        <f t="shared" si="335"/>
        <v/>
      </c>
      <c r="U409" s="175" t="str">
        <f t="shared" si="336"/>
        <v/>
      </c>
      <c r="V409" s="175" t="str">
        <f t="shared" si="337"/>
        <v/>
      </c>
      <c r="W409" s="175" t="str">
        <f t="shared" si="338"/>
        <v/>
      </c>
      <c r="X409" s="52"/>
      <c r="Y409" s="248"/>
      <c r="Z409" s="186"/>
      <c r="AA409" s="187"/>
      <c r="AB409" s="187"/>
      <c r="AC409" s="187"/>
      <c r="AD409" s="187"/>
      <c r="AE409" s="187"/>
      <c r="AF409" s="187"/>
      <c r="AG409" s="187"/>
      <c r="AH409" s="187"/>
      <c r="AI409" s="187"/>
      <c r="AJ409" s="187"/>
      <c r="AK409" s="187"/>
      <c r="AL409" s="187"/>
      <c r="AM409" s="187"/>
      <c r="AN409" s="187"/>
      <c r="AO409" s="187"/>
      <c r="AP409" s="187"/>
      <c r="AQ409" s="187"/>
      <c r="AR409" s="187"/>
      <c r="AS409" s="187"/>
      <c r="AT409" s="187"/>
      <c r="AU409" s="187"/>
      <c r="AV409" s="187"/>
      <c r="AW409" s="187"/>
      <c r="AX409" s="187"/>
      <c r="AY409" s="187"/>
      <c r="AZ409" s="187"/>
      <c r="BA409" s="187"/>
      <c r="BB409" s="187"/>
      <c r="BC409" s="187"/>
      <c r="BD409" s="187"/>
      <c r="BE409" s="187"/>
      <c r="BF409" s="187"/>
      <c r="BG409" s="187"/>
      <c r="BH409" s="187"/>
      <c r="BI409" s="187"/>
      <c r="BJ409" s="187"/>
      <c r="BK409" s="187"/>
      <c r="BL409" s="187"/>
      <c r="BM409" s="187"/>
      <c r="BN409" s="187"/>
      <c r="BO409" s="187"/>
      <c r="BP409" s="187"/>
      <c r="BQ409" s="187"/>
      <c r="BR409" s="187"/>
      <c r="BS409" s="187"/>
      <c r="BT409" s="187"/>
      <c r="BU409" s="187"/>
      <c r="BV409" s="187"/>
      <c r="BW409" s="187"/>
      <c r="BX409" s="187"/>
      <c r="BY409" s="227"/>
      <c r="BZ409" s="227"/>
      <c r="CA409" s="227"/>
      <c r="CB409" s="227"/>
      <c r="CC409" s="227"/>
      <c r="CD409" s="224"/>
      <c r="CE409" s="224"/>
      <c r="CF409" s="224"/>
      <c r="CG409" s="224"/>
      <c r="CH409" s="224"/>
      <c r="CJ409" s="252" t="str">
        <f t="shared" si="339"/>
        <v/>
      </c>
      <c r="CK409" s="253" t="str">
        <f>IF(CL409="","",IF(ISNUMBER(MATCH(CL409,$CL$6:CL408,0)),"",CJ409))</f>
        <v/>
      </c>
      <c r="CL409" s="181" t="str">
        <f t="shared" si="340"/>
        <v/>
      </c>
      <c r="CM409" s="175" t="str">
        <f t="shared" si="341"/>
        <v/>
      </c>
      <c r="CN409" s="175" t="str">
        <f t="shared" si="342"/>
        <v/>
      </c>
      <c r="CO409" s="175" t="str">
        <f t="shared" si="343"/>
        <v/>
      </c>
      <c r="CP409" s="59"/>
      <c r="CQ409" s="60"/>
      <c r="CR409" s="181" t="str">
        <f>IF(CS409="","",IF(ISNUMBER(MATCH(CS409,$CS$6:CS408,0)),"",CJ409))</f>
        <v/>
      </c>
      <c r="CS409" s="181" t="str">
        <f t="shared" si="321"/>
        <v/>
      </c>
      <c r="CT409" s="177" t="str">
        <f t="shared" si="344"/>
        <v/>
      </c>
      <c r="CU409" s="177" t="str">
        <f t="shared" si="345"/>
        <v/>
      </c>
      <c r="CV409" s="256" t="str">
        <f>IF(CW409="","",IF(ISNUMBER(MATCH(CW409,$CW$6:CW408,0)),"",CJ409))</f>
        <v/>
      </c>
      <c r="CW409" s="181" t="str">
        <f t="shared" si="322"/>
        <v/>
      </c>
      <c r="CX409" s="178" t="str">
        <f t="shared" si="346"/>
        <v/>
      </c>
      <c r="CY409" s="178" t="str">
        <f t="shared" si="347"/>
        <v/>
      </c>
      <c r="CZ409" s="184" t="str">
        <f t="shared" si="348"/>
        <v/>
      </c>
      <c r="DA409" s="68"/>
      <c r="DB409" s="69"/>
      <c r="DC409" s="181" t="str">
        <f>IF(DE409="","",IF(ISNUMBER(MATCH(DE409,$DE$6:DE408,0)),"",CJ409))</f>
        <v/>
      </c>
      <c r="DD409" s="181" t="str">
        <f t="shared" si="363"/>
        <v/>
      </c>
      <c r="DE409" s="181" t="str">
        <f t="shared" si="363"/>
        <v/>
      </c>
      <c r="DF409" s="177" t="str">
        <f t="shared" si="349"/>
        <v/>
      </c>
      <c r="DG409" s="185" t="str">
        <f t="shared" si="350"/>
        <v/>
      </c>
      <c r="DH409" s="77"/>
      <c r="DI409" s="69"/>
      <c r="DJ409" s="181" t="str">
        <f>IF(DL409="","",IF(ISNUMBER(MATCH(DL409,$DL$6:DL408,0)),"",CJ409))</f>
        <v/>
      </c>
      <c r="DK409" s="181" t="str">
        <f t="shared" si="364"/>
        <v/>
      </c>
      <c r="DL409" s="181" t="str">
        <f t="shared" si="364"/>
        <v/>
      </c>
      <c r="DM409" s="177" t="str">
        <f t="shared" si="351"/>
        <v/>
      </c>
      <c r="DN409" s="177" t="str">
        <f t="shared" si="352"/>
        <v/>
      </c>
      <c r="DO409" s="181" t="str">
        <f t="shared" si="323"/>
        <v/>
      </c>
      <c r="DP409" s="51"/>
      <c r="DQ409" s="51"/>
      <c r="DR409" s="51"/>
      <c r="EA409" s="227">
        <f t="shared" si="353"/>
        <v>0</v>
      </c>
      <c r="EB409" s="227">
        <f t="shared" si="324"/>
        <v>1</v>
      </c>
      <c r="EC409" s="227">
        <f t="shared" si="354"/>
        <v>1900</v>
      </c>
      <c r="EE409" s="227" t="str">
        <f t="shared" si="355"/>
        <v/>
      </c>
      <c r="EF409" s="227" t="str">
        <f t="shared" si="325"/>
        <v/>
      </c>
      <c r="EG409" s="227" t="str">
        <f t="shared" si="356"/>
        <v/>
      </c>
      <c r="EI409" s="227" t="str">
        <f t="shared" si="357"/>
        <v/>
      </c>
      <c r="EJ409" s="227" t="str">
        <f t="shared" si="326"/>
        <v/>
      </c>
      <c r="EK409" s="227" t="str">
        <f t="shared" si="358"/>
        <v/>
      </c>
      <c r="EM409" s="227" t="str">
        <f t="shared" si="359"/>
        <v/>
      </c>
      <c r="EN409" s="227" t="str">
        <f t="shared" si="327"/>
        <v/>
      </c>
      <c r="EO409" s="227" t="str">
        <f t="shared" si="360"/>
        <v/>
      </c>
      <c r="EQ409" s="227" t="str">
        <f t="shared" si="361"/>
        <v/>
      </c>
      <c r="ER409" s="227" t="str">
        <f t="shared" si="328"/>
        <v/>
      </c>
      <c r="ES409" s="227" t="str">
        <f t="shared" si="362"/>
        <v/>
      </c>
    </row>
    <row r="410" spans="7:149" x14ac:dyDescent="0.25">
      <c r="G410" s="52"/>
      <c r="H410" s="52"/>
      <c r="I410" s="224" t="str">
        <f t="shared" si="329"/>
        <v/>
      </c>
      <c r="J410" s="224" t="str">
        <f t="shared" si="330"/>
        <v/>
      </c>
      <c r="K410" s="52"/>
      <c r="L410" s="224" t="str">
        <f>IF(P410="","",IF(ISNUMBER(MATCH(P410,$P$6:P409,0)),"",Y410))</f>
        <v/>
      </c>
      <c r="M410" s="224" t="str">
        <f>IF(Q410="","",IF(ISNUMBER(MATCH(Q410,$Q$6:Q409,0)),"",Y410))</f>
        <v/>
      </c>
      <c r="N410" s="224" t="str">
        <f>IF(R410="","",IF(ISNUMBER(MATCH(R410,$R$6:R409,0)),"",Y410))</f>
        <v/>
      </c>
      <c r="O410" s="224" t="str">
        <f>IF(S410="","",IF(ISNUMBER(MATCH(S410,$S$6:S409,0)),"",Y410))</f>
        <v/>
      </c>
      <c r="P410" s="224" t="str">
        <f t="shared" si="331"/>
        <v/>
      </c>
      <c r="Q410" s="224" t="str">
        <f t="shared" si="332"/>
        <v/>
      </c>
      <c r="R410" s="224" t="str">
        <f t="shared" si="333"/>
        <v/>
      </c>
      <c r="S410" s="224" t="str">
        <f t="shared" si="334"/>
        <v/>
      </c>
      <c r="T410" s="175" t="str">
        <f t="shared" si="335"/>
        <v/>
      </c>
      <c r="U410" s="175" t="str">
        <f t="shared" si="336"/>
        <v/>
      </c>
      <c r="V410" s="175" t="str">
        <f t="shared" si="337"/>
        <v/>
      </c>
      <c r="W410" s="175" t="str">
        <f t="shared" si="338"/>
        <v/>
      </c>
      <c r="X410" s="52"/>
      <c r="Y410" s="248"/>
      <c r="Z410" s="186"/>
      <c r="AA410" s="187"/>
      <c r="AB410" s="187"/>
      <c r="AC410" s="187"/>
      <c r="AD410" s="187"/>
      <c r="AE410" s="187"/>
      <c r="AF410" s="187"/>
      <c r="AG410" s="187"/>
      <c r="AH410" s="187"/>
      <c r="AI410" s="187"/>
      <c r="AJ410" s="187"/>
      <c r="AK410" s="187"/>
      <c r="AL410" s="187"/>
      <c r="AM410" s="187"/>
      <c r="AN410" s="187"/>
      <c r="AO410" s="187"/>
      <c r="AP410" s="187"/>
      <c r="AQ410" s="187"/>
      <c r="AR410" s="187"/>
      <c r="AS410" s="187"/>
      <c r="AT410" s="187"/>
      <c r="AU410" s="187"/>
      <c r="AV410" s="187"/>
      <c r="AW410" s="187"/>
      <c r="AX410" s="187"/>
      <c r="AY410" s="187"/>
      <c r="AZ410" s="187"/>
      <c r="BA410" s="187"/>
      <c r="BB410" s="187"/>
      <c r="BC410" s="187"/>
      <c r="BD410" s="187"/>
      <c r="BE410" s="187"/>
      <c r="BF410" s="187"/>
      <c r="BG410" s="187"/>
      <c r="BH410" s="187"/>
      <c r="BI410" s="187"/>
      <c r="BJ410" s="187"/>
      <c r="BK410" s="187"/>
      <c r="BL410" s="187"/>
      <c r="BM410" s="187"/>
      <c r="BN410" s="187"/>
      <c r="BO410" s="187"/>
      <c r="BP410" s="187"/>
      <c r="BQ410" s="187"/>
      <c r="BR410" s="187"/>
      <c r="BS410" s="187"/>
      <c r="BT410" s="187"/>
      <c r="BU410" s="187"/>
      <c r="BV410" s="187"/>
      <c r="BW410" s="187"/>
      <c r="BX410" s="187"/>
      <c r="BY410" s="227"/>
      <c r="BZ410" s="227"/>
      <c r="CA410" s="227"/>
      <c r="CB410" s="227"/>
      <c r="CC410" s="227"/>
      <c r="CD410" s="224"/>
      <c r="CE410" s="224"/>
      <c r="CF410" s="224"/>
      <c r="CG410" s="224"/>
      <c r="CH410" s="224"/>
      <c r="CJ410" s="252" t="str">
        <f t="shared" si="339"/>
        <v/>
      </c>
      <c r="CK410" s="253" t="str">
        <f>IF(CL410="","",IF(ISNUMBER(MATCH(CL410,$CL$6:CL409,0)),"",CJ410))</f>
        <v/>
      </c>
      <c r="CL410" s="181" t="str">
        <f t="shared" si="340"/>
        <v/>
      </c>
      <c r="CM410" s="175" t="str">
        <f t="shared" si="341"/>
        <v/>
      </c>
      <c r="CN410" s="175" t="str">
        <f t="shared" si="342"/>
        <v/>
      </c>
      <c r="CO410" s="175" t="str">
        <f t="shared" si="343"/>
        <v/>
      </c>
      <c r="CP410" s="59"/>
      <c r="CQ410" s="60"/>
      <c r="CR410" s="181" t="str">
        <f>IF(CS410="","",IF(ISNUMBER(MATCH(CS410,$CS$6:CS409,0)),"",CJ410))</f>
        <v/>
      </c>
      <c r="CS410" s="181" t="str">
        <f t="shared" si="321"/>
        <v/>
      </c>
      <c r="CT410" s="177" t="str">
        <f t="shared" si="344"/>
        <v/>
      </c>
      <c r="CU410" s="177" t="str">
        <f t="shared" si="345"/>
        <v/>
      </c>
      <c r="CV410" s="256" t="str">
        <f>IF(CW410="","",IF(ISNUMBER(MATCH(CW410,$CW$6:CW409,0)),"",CJ410))</f>
        <v/>
      </c>
      <c r="CW410" s="181" t="str">
        <f t="shared" si="322"/>
        <v/>
      </c>
      <c r="CX410" s="178" t="str">
        <f t="shared" si="346"/>
        <v/>
      </c>
      <c r="CY410" s="178" t="str">
        <f t="shared" si="347"/>
        <v/>
      </c>
      <c r="CZ410" s="184" t="str">
        <f t="shared" si="348"/>
        <v/>
      </c>
      <c r="DA410" s="68"/>
      <c r="DB410" s="69"/>
      <c r="DC410" s="181" t="str">
        <f>IF(DE410="","",IF(ISNUMBER(MATCH(DE410,$DE$6:DE409,0)),"",CJ410))</f>
        <v/>
      </c>
      <c r="DD410" s="181" t="str">
        <f t="shared" si="363"/>
        <v/>
      </c>
      <c r="DE410" s="181" t="str">
        <f t="shared" si="363"/>
        <v/>
      </c>
      <c r="DF410" s="177" t="str">
        <f t="shared" si="349"/>
        <v/>
      </c>
      <c r="DG410" s="185" t="str">
        <f t="shared" si="350"/>
        <v/>
      </c>
      <c r="DH410" s="77"/>
      <c r="DI410" s="69"/>
      <c r="DJ410" s="181" t="str">
        <f>IF(DL410="","",IF(ISNUMBER(MATCH(DL410,$DL$6:DL409,0)),"",CJ410))</f>
        <v/>
      </c>
      <c r="DK410" s="181" t="str">
        <f t="shared" si="364"/>
        <v/>
      </c>
      <c r="DL410" s="181" t="str">
        <f t="shared" si="364"/>
        <v/>
      </c>
      <c r="DM410" s="177" t="str">
        <f t="shared" si="351"/>
        <v/>
      </c>
      <c r="DN410" s="177" t="str">
        <f t="shared" si="352"/>
        <v/>
      </c>
      <c r="DO410" s="181" t="str">
        <f t="shared" si="323"/>
        <v/>
      </c>
      <c r="DP410" s="51"/>
      <c r="DQ410" s="51"/>
      <c r="DR410" s="51"/>
      <c r="EA410" s="227">
        <f t="shared" si="353"/>
        <v>0</v>
      </c>
      <c r="EB410" s="227">
        <f t="shared" si="324"/>
        <v>1</v>
      </c>
      <c r="EC410" s="227">
        <f t="shared" si="354"/>
        <v>1900</v>
      </c>
      <c r="EE410" s="227" t="str">
        <f t="shared" si="355"/>
        <v/>
      </c>
      <c r="EF410" s="227" t="str">
        <f t="shared" si="325"/>
        <v/>
      </c>
      <c r="EG410" s="227" t="str">
        <f t="shared" si="356"/>
        <v/>
      </c>
      <c r="EI410" s="227" t="str">
        <f t="shared" si="357"/>
        <v/>
      </c>
      <c r="EJ410" s="227" t="str">
        <f t="shared" si="326"/>
        <v/>
      </c>
      <c r="EK410" s="227" t="str">
        <f t="shared" si="358"/>
        <v/>
      </c>
      <c r="EM410" s="227" t="str">
        <f t="shared" si="359"/>
        <v/>
      </c>
      <c r="EN410" s="227" t="str">
        <f t="shared" si="327"/>
        <v/>
      </c>
      <c r="EO410" s="227" t="str">
        <f t="shared" si="360"/>
        <v/>
      </c>
      <c r="EQ410" s="227" t="str">
        <f t="shared" si="361"/>
        <v/>
      </c>
      <c r="ER410" s="227" t="str">
        <f t="shared" si="328"/>
        <v/>
      </c>
      <c r="ES410" s="227" t="str">
        <f t="shared" si="362"/>
        <v/>
      </c>
    </row>
    <row r="411" spans="7:149" x14ac:dyDescent="0.25">
      <c r="G411" s="52"/>
      <c r="H411" s="52"/>
      <c r="I411" s="224" t="str">
        <f t="shared" si="329"/>
        <v/>
      </c>
      <c r="J411" s="224" t="str">
        <f t="shared" si="330"/>
        <v/>
      </c>
      <c r="K411" s="52"/>
      <c r="L411" s="224" t="str">
        <f>IF(P411="","",IF(ISNUMBER(MATCH(P411,$P$6:P410,0)),"",Y411))</f>
        <v/>
      </c>
      <c r="M411" s="224" t="str">
        <f>IF(Q411="","",IF(ISNUMBER(MATCH(Q411,$Q$6:Q410,0)),"",Y411))</f>
        <v/>
      </c>
      <c r="N411" s="224" t="str">
        <f>IF(R411="","",IF(ISNUMBER(MATCH(R411,$R$6:R410,0)),"",Y411))</f>
        <v/>
      </c>
      <c r="O411" s="224" t="str">
        <f>IF(S411="","",IF(ISNUMBER(MATCH(S411,$S$6:S410,0)),"",Y411))</f>
        <v/>
      </c>
      <c r="P411" s="224" t="str">
        <f t="shared" si="331"/>
        <v/>
      </c>
      <c r="Q411" s="224" t="str">
        <f t="shared" si="332"/>
        <v/>
      </c>
      <c r="R411" s="224" t="str">
        <f t="shared" si="333"/>
        <v/>
      </c>
      <c r="S411" s="224" t="str">
        <f t="shared" si="334"/>
        <v/>
      </c>
      <c r="T411" s="175" t="str">
        <f t="shared" si="335"/>
        <v/>
      </c>
      <c r="U411" s="175" t="str">
        <f t="shared" si="336"/>
        <v/>
      </c>
      <c r="V411" s="175" t="str">
        <f t="shared" si="337"/>
        <v/>
      </c>
      <c r="W411" s="175" t="str">
        <f t="shared" si="338"/>
        <v/>
      </c>
      <c r="X411" s="52"/>
      <c r="Y411" s="248"/>
      <c r="Z411" s="186"/>
      <c r="AA411" s="187"/>
      <c r="AB411" s="187"/>
      <c r="AC411" s="187"/>
      <c r="AD411" s="187"/>
      <c r="AE411" s="187"/>
      <c r="AF411" s="187"/>
      <c r="AG411" s="187"/>
      <c r="AH411" s="187"/>
      <c r="AI411" s="187"/>
      <c r="AJ411" s="187"/>
      <c r="AK411" s="187"/>
      <c r="AL411" s="187"/>
      <c r="AM411" s="187"/>
      <c r="AN411" s="187"/>
      <c r="AO411" s="187"/>
      <c r="AP411" s="187"/>
      <c r="AQ411" s="187"/>
      <c r="AR411" s="187"/>
      <c r="AS411" s="187"/>
      <c r="AT411" s="187"/>
      <c r="AU411" s="187"/>
      <c r="AV411" s="187"/>
      <c r="AW411" s="187"/>
      <c r="AX411" s="187"/>
      <c r="AY411" s="187"/>
      <c r="AZ411" s="187"/>
      <c r="BA411" s="187"/>
      <c r="BB411" s="187"/>
      <c r="BC411" s="187"/>
      <c r="BD411" s="187"/>
      <c r="BE411" s="187"/>
      <c r="BF411" s="187"/>
      <c r="BG411" s="187"/>
      <c r="BH411" s="187"/>
      <c r="BI411" s="187"/>
      <c r="BJ411" s="187"/>
      <c r="BK411" s="187"/>
      <c r="BL411" s="187"/>
      <c r="BM411" s="187"/>
      <c r="BN411" s="187"/>
      <c r="BO411" s="187"/>
      <c r="BP411" s="187"/>
      <c r="BQ411" s="187"/>
      <c r="BR411" s="187"/>
      <c r="BS411" s="187"/>
      <c r="BT411" s="187"/>
      <c r="BU411" s="187"/>
      <c r="BV411" s="187"/>
      <c r="BW411" s="187"/>
      <c r="BX411" s="187"/>
      <c r="BY411" s="227"/>
      <c r="BZ411" s="227"/>
      <c r="CA411" s="227"/>
      <c r="CB411" s="227"/>
      <c r="CC411" s="227"/>
      <c r="CD411" s="224"/>
      <c r="CE411" s="224"/>
      <c r="CF411" s="224"/>
      <c r="CG411" s="224"/>
      <c r="CH411" s="224"/>
      <c r="CJ411" s="252" t="str">
        <f t="shared" si="339"/>
        <v/>
      </c>
      <c r="CK411" s="253" t="str">
        <f>IF(CL411="","",IF(ISNUMBER(MATCH(CL411,$CL$6:CL410,0)),"",CJ411))</f>
        <v/>
      </c>
      <c r="CL411" s="181" t="str">
        <f t="shared" si="340"/>
        <v/>
      </c>
      <c r="CM411" s="175" t="str">
        <f t="shared" si="341"/>
        <v/>
      </c>
      <c r="CN411" s="175" t="str">
        <f t="shared" si="342"/>
        <v/>
      </c>
      <c r="CO411" s="175" t="str">
        <f t="shared" si="343"/>
        <v/>
      </c>
      <c r="CP411" s="59"/>
      <c r="CQ411" s="60"/>
      <c r="CR411" s="181" t="str">
        <f>IF(CS411="","",IF(ISNUMBER(MATCH(CS411,$CS$6:CS410,0)),"",CJ411))</f>
        <v/>
      </c>
      <c r="CS411" s="181" t="str">
        <f t="shared" si="321"/>
        <v/>
      </c>
      <c r="CT411" s="177" t="str">
        <f t="shared" si="344"/>
        <v/>
      </c>
      <c r="CU411" s="177" t="str">
        <f t="shared" si="345"/>
        <v/>
      </c>
      <c r="CV411" s="256" t="str">
        <f>IF(CW411="","",IF(ISNUMBER(MATCH(CW411,$CW$6:CW410,0)),"",CJ411))</f>
        <v/>
      </c>
      <c r="CW411" s="181" t="str">
        <f t="shared" si="322"/>
        <v/>
      </c>
      <c r="CX411" s="178" t="str">
        <f t="shared" si="346"/>
        <v/>
      </c>
      <c r="CY411" s="178" t="str">
        <f t="shared" si="347"/>
        <v/>
      </c>
      <c r="CZ411" s="184" t="str">
        <f t="shared" si="348"/>
        <v/>
      </c>
      <c r="DA411" s="68"/>
      <c r="DB411" s="69"/>
      <c r="DC411" s="181" t="str">
        <f>IF(DE411="","",IF(ISNUMBER(MATCH(DE411,$DE$6:DE410,0)),"",CJ411))</f>
        <v/>
      </c>
      <c r="DD411" s="181" t="str">
        <f t="shared" si="363"/>
        <v/>
      </c>
      <c r="DE411" s="181" t="str">
        <f t="shared" si="363"/>
        <v/>
      </c>
      <c r="DF411" s="177" t="str">
        <f t="shared" si="349"/>
        <v/>
      </c>
      <c r="DG411" s="185" t="str">
        <f t="shared" si="350"/>
        <v/>
      </c>
      <c r="DH411" s="77"/>
      <c r="DI411" s="69"/>
      <c r="DJ411" s="181" t="str">
        <f>IF(DL411="","",IF(ISNUMBER(MATCH(DL411,$DL$6:DL410,0)),"",CJ411))</f>
        <v/>
      </c>
      <c r="DK411" s="181" t="str">
        <f t="shared" si="364"/>
        <v/>
      </c>
      <c r="DL411" s="181" t="str">
        <f t="shared" si="364"/>
        <v/>
      </c>
      <c r="DM411" s="177" t="str">
        <f t="shared" si="351"/>
        <v/>
      </c>
      <c r="DN411" s="177" t="str">
        <f t="shared" si="352"/>
        <v/>
      </c>
      <c r="DO411" s="181" t="str">
        <f t="shared" si="323"/>
        <v/>
      </c>
      <c r="DP411" s="51"/>
      <c r="DQ411" s="51"/>
      <c r="DR411" s="51"/>
      <c r="EA411" s="227">
        <f t="shared" si="353"/>
        <v>0</v>
      </c>
      <c r="EB411" s="227">
        <f t="shared" si="324"/>
        <v>1</v>
      </c>
      <c r="EC411" s="227">
        <f t="shared" si="354"/>
        <v>1900</v>
      </c>
      <c r="EE411" s="227" t="str">
        <f t="shared" si="355"/>
        <v/>
      </c>
      <c r="EF411" s="227" t="str">
        <f t="shared" si="325"/>
        <v/>
      </c>
      <c r="EG411" s="227" t="str">
        <f t="shared" si="356"/>
        <v/>
      </c>
      <c r="EI411" s="227" t="str">
        <f t="shared" si="357"/>
        <v/>
      </c>
      <c r="EJ411" s="227" t="str">
        <f t="shared" si="326"/>
        <v/>
      </c>
      <c r="EK411" s="227" t="str">
        <f t="shared" si="358"/>
        <v/>
      </c>
      <c r="EM411" s="227" t="str">
        <f t="shared" si="359"/>
        <v/>
      </c>
      <c r="EN411" s="227" t="str">
        <f t="shared" si="327"/>
        <v/>
      </c>
      <c r="EO411" s="227" t="str">
        <f t="shared" si="360"/>
        <v/>
      </c>
      <c r="EQ411" s="227" t="str">
        <f t="shared" si="361"/>
        <v/>
      </c>
      <c r="ER411" s="227" t="str">
        <f t="shared" si="328"/>
        <v/>
      </c>
      <c r="ES411" s="227" t="str">
        <f t="shared" si="362"/>
        <v/>
      </c>
    </row>
    <row r="412" spans="7:149" x14ac:dyDescent="0.25">
      <c r="G412" s="52"/>
      <c r="H412" s="52"/>
      <c r="I412" s="224" t="str">
        <f t="shared" si="329"/>
        <v/>
      </c>
      <c r="J412" s="224" t="str">
        <f t="shared" si="330"/>
        <v/>
      </c>
      <c r="K412" s="52"/>
      <c r="L412" s="224" t="str">
        <f>IF(P412="","",IF(ISNUMBER(MATCH(P412,$P$6:P411,0)),"",Y412))</f>
        <v/>
      </c>
      <c r="M412" s="224" t="str">
        <f>IF(Q412="","",IF(ISNUMBER(MATCH(Q412,$Q$6:Q411,0)),"",Y412))</f>
        <v/>
      </c>
      <c r="N412" s="224" t="str">
        <f>IF(R412="","",IF(ISNUMBER(MATCH(R412,$R$6:R411,0)),"",Y412))</f>
        <v/>
      </c>
      <c r="O412" s="224" t="str">
        <f>IF(S412="","",IF(ISNUMBER(MATCH(S412,$S$6:S411,0)),"",Y412))</f>
        <v/>
      </c>
      <c r="P412" s="224" t="str">
        <f t="shared" si="331"/>
        <v/>
      </c>
      <c r="Q412" s="224" t="str">
        <f t="shared" si="332"/>
        <v/>
      </c>
      <c r="R412" s="224" t="str">
        <f t="shared" si="333"/>
        <v/>
      </c>
      <c r="S412" s="224" t="str">
        <f t="shared" si="334"/>
        <v/>
      </c>
      <c r="T412" s="175" t="str">
        <f t="shared" si="335"/>
        <v/>
      </c>
      <c r="U412" s="175" t="str">
        <f t="shared" si="336"/>
        <v/>
      </c>
      <c r="V412" s="175" t="str">
        <f t="shared" si="337"/>
        <v/>
      </c>
      <c r="W412" s="175" t="str">
        <f t="shared" si="338"/>
        <v/>
      </c>
      <c r="X412" s="52"/>
      <c r="Y412" s="248"/>
      <c r="Z412" s="186"/>
      <c r="AA412" s="187"/>
      <c r="AB412" s="187"/>
      <c r="AC412" s="187"/>
      <c r="AD412" s="187"/>
      <c r="AE412" s="187"/>
      <c r="AF412" s="187"/>
      <c r="AG412" s="187"/>
      <c r="AH412" s="187"/>
      <c r="AI412" s="187"/>
      <c r="AJ412" s="187"/>
      <c r="AK412" s="187"/>
      <c r="AL412" s="187"/>
      <c r="AM412" s="187"/>
      <c r="AN412" s="187"/>
      <c r="AO412" s="187"/>
      <c r="AP412" s="187"/>
      <c r="AQ412" s="187"/>
      <c r="AR412" s="187"/>
      <c r="AS412" s="187"/>
      <c r="AT412" s="187"/>
      <c r="AU412" s="187"/>
      <c r="AV412" s="187"/>
      <c r="AW412" s="187"/>
      <c r="AX412" s="187"/>
      <c r="AY412" s="187"/>
      <c r="AZ412" s="187"/>
      <c r="BA412" s="187"/>
      <c r="BB412" s="187"/>
      <c r="BC412" s="187"/>
      <c r="BD412" s="187"/>
      <c r="BE412" s="187"/>
      <c r="BF412" s="187"/>
      <c r="BG412" s="187"/>
      <c r="BH412" s="187"/>
      <c r="BI412" s="187"/>
      <c r="BJ412" s="187"/>
      <c r="BK412" s="187"/>
      <c r="BL412" s="187"/>
      <c r="BM412" s="187"/>
      <c r="BN412" s="187"/>
      <c r="BO412" s="187"/>
      <c r="BP412" s="187"/>
      <c r="BQ412" s="187"/>
      <c r="BR412" s="187"/>
      <c r="BS412" s="187"/>
      <c r="BT412" s="187"/>
      <c r="BU412" s="187"/>
      <c r="BV412" s="187"/>
      <c r="BW412" s="187"/>
      <c r="BX412" s="187"/>
      <c r="BY412" s="227"/>
      <c r="BZ412" s="227"/>
      <c r="CA412" s="227"/>
      <c r="CB412" s="227"/>
      <c r="CC412" s="227"/>
      <c r="CD412" s="224"/>
      <c r="CE412" s="224"/>
      <c r="CF412" s="224"/>
      <c r="CG412" s="224"/>
      <c r="CH412" s="224"/>
      <c r="CJ412" s="252" t="str">
        <f t="shared" si="339"/>
        <v/>
      </c>
      <c r="CK412" s="253" t="str">
        <f>IF(CL412="","",IF(ISNUMBER(MATCH(CL412,$CL$6:CL411,0)),"",CJ412))</f>
        <v/>
      </c>
      <c r="CL412" s="181" t="str">
        <f t="shared" si="340"/>
        <v/>
      </c>
      <c r="CM412" s="175" t="str">
        <f t="shared" si="341"/>
        <v/>
      </c>
      <c r="CN412" s="175" t="str">
        <f t="shared" si="342"/>
        <v/>
      </c>
      <c r="CO412" s="175" t="str">
        <f t="shared" si="343"/>
        <v/>
      </c>
      <c r="CP412" s="59"/>
      <c r="CQ412" s="60"/>
      <c r="CR412" s="181" t="str">
        <f>IF(CS412="","",IF(ISNUMBER(MATCH(CS412,$CS$6:CS411,0)),"",CJ412))</f>
        <v/>
      </c>
      <c r="CS412" s="181" t="str">
        <f t="shared" si="321"/>
        <v/>
      </c>
      <c r="CT412" s="177" t="str">
        <f t="shared" si="344"/>
        <v/>
      </c>
      <c r="CU412" s="177" t="str">
        <f t="shared" si="345"/>
        <v/>
      </c>
      <c r="CV412" s="256" t="str">
        <f>IF(CW412="","",IF(ISNUMBER(MATCH(CW412,$CW$6:CW411,0)),"",CJ412))</f>
        <v/>
      </c>
      <c r="CW412" s="181" t="str">
        <f t="shared" si="322"/>
        <v/>
      </c>
      <c r="CX412" s="178" t="str">
        <f t="shared" si="346"/>
        <v/>
      </c>
      <c r="CY412" s="178" t="str">
        <f t="shared" si="347"/>
        <v/>
      </c>
      <c r="CZ412" s="184" t="str">
        <f t="shared" si="348"/>
        <v/>
      </c>
      <c r="DA412" s="68"/>
      <c r="DB412" s="69"/>
      <c r="DC412" s="181" t="str">
        <f>IF(DE412="","",IF(ISNUMBER(MATCH(DE412,$DE$6:DE411,0)),"",CJ412))</f>
        <v/>
      </c>
      <c r="DD412" s="181" t="str">
        <f t="shared" si="363"/>
        <v/>
      </c>
      <c r="DE412" s="181" t="str">
        <f t="shared" si="363"/>
        <v/>
      </c>
      <c r="DF412" s="177" t="str">
        <f t="shared" si="349"/>
        <v/>
      </c>
      <c r="DG412" s="185" t="str">
        <f t="shared" si="350"/>
        <v/>
      </c>
      <c r="DH412" s="77"/>
      <c r="DI412" s="69"/>
      <c r="DJ412" s="181" t="str">
        <f>IF(DL412="","",IF(ISNUMBER(MATCH(DL412,$DL$6:DL411,0)),"",CJ412))</f>
        <v/>
      </c>
      <c r="DK412" s="181" t="str">
        <f t="shared" si="364"/>
        <v/>
      </c>
      <c r="DL412" s="181" t="str">
        <f t="shared" si="364"/>
        <v/>
      </c>
      <c r="DM412" s="177" t="str">
        <f t="shared" si="351"/>
        <v/>
      </c>
      <c r="DN412" s="177" t="str">
        <f t="shared" si="352"/>
        <v/>
      </c>
      <c r="DO412" s="181" t="str">
        <f t="shared" si="323"/>
        <v/>
      </c>
      <c r="DP412" s="51"/>
      <c r="DQ412" s="51"/>
      <c r="DR412" s="51"/>
      <c r="EA412" s="227">
        <f t="shared" si="353"/>
        <v>0</v>
      </c>
      <c r="EB412" s="227">
        <f t="shared" si="324"/>
        <v>1</v>
      </c>
      <c r="EC412" s="227">
        <f t="shared" si="354"/>
        <v>1900</v>
      </c>
      <c r="EE412" s="227" t="str">
        <f t="shared" si="355"/>
        <v/>
      </c>
      <c r="EF412" s="227" t="str">
        <f t="shared" si="325"/>
        <v/>
      </c>
      <c r="EG412" s="227" t="str">
        <f t="shared" si="356"/>
        <v/>
      </c>
      <c r="EI412" s="227" t="str">
        <f t="shared" si="357"/>
        <v/>
      </c>
      <c r="EJ412" s="227" t="str">
        <f t="shared" si="326"/>
        <v/>
      </c>
      <c r="EK412" s="227" t="str">
        <f t="shared" si="358"/>
        <v/>
      </c>
      <c r="EM412" s="227" t="str">
        <f t="shared" si="359"/>
        <v/>
      </c>
      <c r="EN412" s="227" t="str">
        <f t="shared" si="327"/>
        <v/>
      </c>
      <c r="EO412" s="227" t="str">
        <f t="shared" si="360"/>
        <v/>
      </c>
      <c r="EQ412" s="227" t="str">
        <f t="shared" si="361"/>
        <v/>
      </c>
      <c r="ER412" s="227" t="str">
        <f t="shared" si="328"/>
        <v/>
      </c>
      <c r="ES412" s="227" t="str">
        <f t="shared" si="362"/>
        <v/>
      </c>
    </row>
    <row r="413" spans="7:149" x14ac:dyDescent="0.25">
      <c r="G413" s="52"/>
      <c r="H413" s="52"/>
      <c r="I413" s="224" t="str">
        <f t="shared" si="329"/>
        <v/>
      </c>
      <c r="J413" s="224" t="str">
        <f t="shared" si="330"/>
        <v/>
      </c>
      <c r="K413" s="52"/>
      <c r="L413" s="224" t="str">
        <f>IF(P413="","",IF(ISNUMBER(MATCH(P413,$P$6:P412,0)),"",Y413))</f>
        <v/>
      </c>
      <c r="M413" s="224" t="str">
        <f>IF(Q413="","",IF(ISNUMBER(MATCH(Q413,$Q$6:Q412,0)),"",Y413))</f>
        <v/>
      </c>
      <c r="N413" s="224" t="str">
        <f>IF(R413="","",IF(ISNUMBER(MATCH(R413,$R$6:R412,0)),"",Y413))</f>
        <v/>
      </c>
      <c r="O413" s="224" t="str">
        <f>IF(S413="","",IF(ISNUMBER(MATCH(S413,$S$6:S412,0)),"",Y413))</f>
        <v/>
      </c>
      <c r="P413" s="224" t="str">
        <f t="shared" si="331"/>
        <v/>
      </c>
      <c r="Q413" s="224" t="str">
        <f t="shared" si="332"/>
        <v/>
      </c>
      <c r="R413" s="224" t="str">
        <f t="shared" si="333"/>
        <v/>
      </c>
      <c r="S413" s="224" t="str">
        <f t="shared" si="334"/>
        <v/>
      </c>
      <c r="T413" s="175" t="str">
        <f t="shared" si="335"/>
        <v/>
      </c>
      <c r="U413" s="175" t="str">
        <f t="shared" si="336"/>
        <v/>
      </c>
      <c r="V413" s="175" t="str">
        <f t="shared" si="337"/>
        <v/>
      </c>
      <c r="W413" s="175" t="str">
        <f t="shared" si="338"/>
        <v/>
      </c>
      <c r="X413" s="52"/>
      <c r="Y413" s="248"/>
      <c r="Z413" s="186"/>
      <c r="AA413" s="187"/>
      <c r="AB413" s="187"/>
      <c r="AC413" s="187"/>
      <c r="AD413" s="187"/>
      <c r="AE413" s="187"/>
      <c r="AF413" s="187"/>
      <c r="AG413" s="187"/>
      <c r="AH413" s="187"/>
      <c r="AI413" s="187"/>
      <c r="AJ413" s="187"/>
      <c r="AK413" s="187"/>
      <c r="AL413" s="187"/>
      <c r="AM413" s="187"/>
      <c r="AN413" s="187"/>
      <c r="AO413" s="187"/>
      <c r="AP413" s="187"/>
      <c r="AQ413" s="187"/>
      <c r="AR413" s="187"/>
      <c r="AS413" s="187"/>
      <c r="AT413" s="187"/>
      <c r="AU413" s="187"/>
      <c r="AV413" s="187"/>
      <c r="AW413" s="187"/>
      <c r="AX413" s="187"/>
      <c r="AY413" s="187"/>
      <c r="AZ413" s="187"/>
      <c r="BA413" s="187"/>
      <c r="BB413" s="187"/>
      <c r="BC413" s="187"/>
      <c r="BD413" s="187"/>
      <c r="BE413" s="187"/>
      <c r="BF413" s="187"/>
      <c r="BG413" s="187"/>
      <c r="BH413" s="187"/>
      <c r="BI413" s="187"/>
      <c r="BJ413" s="187"/>
      <c r="BK413" s="187"/>
      <c r="BL413" s="187"/>
      <c r="BM413" s="187"/>
      <c r="BN413" s="187"/>
      <c r="BO413" s="187"/>
      <c r="BP413" s="187"/>
      <c r="BQ413" s="187"/>
      <c r="BR413" s="187"/>
      <c r="BS413" s="187"/>
      <c r="BT413" s="187"/>
      <c r="BU413" s="187"/>
      <c r="BV413" s="187"/>
      <c r="BW413" s="187"/>
      <c r="BX413" s="187"/>
      <c r="BY413" s="227"/>
      <c r="BZ413" s="227"/>
      <c r="CA413" s="227"/>
      <c r="CB413" s="227"/>
      <c r="CC413" s="227"/>
      <c r="CD413" s="224"/>
      <c r="CE413" s="224"/>
      <c r="CF413" s="224"/>
      <c r="CG413" s="224"/>
      <c r="CH413" s="224"/>
      <c r="CJ413" s="252" t="str">
        <f t="shared" si="339"/>
        <v/>
      </c>
      <c r="CK413" s="253" t="str">
        <f>IF(CL413="","",IF(ISNUMBER(MATCH(CL413,$CL$6:CL412,0)),"",CJ413))</f>
        <v/>
      </c>
      <c r="CL413" s="181" t="str">
        <f t="shared" si="340"/>
        <v/>
      </c>
      <c r="CM413" s="175" t="str">
        <f t="shared" si="341"/>
        <v/>
      </c>
      <c r="CN413" s="175" t="str">
        <f t="shared" si="342"/>
        <v/>
      </c>
      <c r="CO413" s="175" t="str">
        <f t="shared" si="343"/>
        <v/>
      </c>
      <c r="CP413" s="59"/>
      <c r="CQ413" s="60"/>
      <c r="CR413" s="181" t="str">
        <f>IF(CS413="","",IF(ISNUMBER(MATCH(CS413,$CS$6:CS412,0)),"",CJ413))</f>
        <v/>
      </c>
      <c r="CS413" s="181" t="str">
        <f t="shared" si="321"/>
        <v/>
      </c>
      <c r="CT413" s="177" t="str">
        <f t="shared" si="344"/>
        <v/>
      </c>
      <c r="CU413" s="177" t="str">
        <f t="shared" si="345"/>
        <v/>
      </c>
      <c r="CV413" s="256" t="str">
        <f>IF(CW413="","",IF(ISNUMBER(MATCH(CW413,$CW$6:CW412,0)),"",CJ413))</f>
        <v/>
      </c>
      <c r="CW413" s="181" t="str">
        <f t="shared" si="322"/>
        <v/>
      </c>
      <c r="CX413" s="178" t="str">
        <f t="shared" si="346"/>
        <v/>
      </c>
      <c r="CY413" s="178" t="str">
        <f t="shared" si="347"/>
        <v/>
      </c>
      <c r="CZ413" s="184" t="str">
        <f t="shared" si="348"/>
        <v/>
      </c>
      <c r="DA413" s="68"/>
      <c r="DB413" s="69"/>
      <c r="DC413" s="181" t="str">
        <f>IF(DE413="","",IF(ISNUMBER(MATCH(DE413,$DE$6:DE412,0)),"",CJ413))</f>
        <v/>
      </c>
      <c r="DD413" s="181" t="str">
        <f t="shared" si="363"/>
        <v/>
      </c>
      <c r="DE413" s="181" t="str">
        <f t="shared" si="363"/>
        <v/>
      </c>
      <c r="DF413" s="177" t="str">
        <f t="shared" si="349"/>
        <v/>
      </c>
      <c r="DG413" s="185" t="str">
        <f t="shared" si="350"/>
        <v/>
      </c>
      <c r="DH413" s="77"/>
      <c r="DI413" s="69"/>
      <c r="DJ413" s="181" t="str">
        <f>IF(DL413="","",IF(ISNUMBER(MATCH(DL413,$DL$6:DL412,0)),"",CJ413))</f>
        <v/>
      </c>
      <c r="DK413" s="181" t="str">
        <f t="shared" si="364"/>
        <v/>
      </c>
      <c r="DL413" s="181" t="str">
        <f t="shared" si="364"/>
        <v/>
      </c>
      <c r="DM413" s="177" t="str">
        <f t="shared" si="351"/>
        <v/>
      </c>
      <c r="DN413" s="177" t="str">
        <f t="shared" si="352"/>
        <v/>
      </c>
      <c r="DO413" s="181" t="str">
        <f t="shared" si="323"/>
        <v/>
      </c>
      <c r="DP413" s="51"/>
      <c r="DQ413" s="51"/>
      <c r="DR413" s="51"/>
      <c r="EA413" s="227">
        <f t="shared" si="353"/>
        <v>0</v>
      </c>
      <c r="EB413" s="227">
        <f t="shared" si="324"/>
        <v>1</v>
      </c>
      <c r="EC413" s="227">
        <f t="shared" si="354"/>
        <v>1900</v>
      </c>
      <c r="EE413" s="227" t="str">
        <f t="shared" si="355"/>
        <v/>
      </c>
      <c r="EF413" s="227" t="str">
        <f t="shared" si="325"/>
        <v/>
      </c>
      <c r="EG413" s="227" t="str">
        <f t="shared" si="356"/>
        <v/>
      </c>
      <c r="EI413" s="227" t="str">
        <f t="shared" si="357"/>
        <v/>
      </c>
      <c r="EJ413" s="227" t="str">
        <f t="shared" si="326"/>
        <v/>
      </c>
      <c r="EK413" s="227" t="str">
        <f t="shared" si="358"/>
        <v/>
      </c>
      <c r="EM413" s="227" t="str">
        <f t="shared" si="359"/>
        <v/>
      </c>
      <c r="EN413" s="227" t="str">
        <f t="shared" si="327"/>
        <v/>
      </c>
      <c r="EO413" s="227" t="str">
        <f t="shared" si="360"/>
        <v/>
      </c>
      <c r="EQ413" s="227" t="str">
        <f t="shared" si="361"/>
        <v/>
      </c>
      <c r="ER413" s="227" t="str">
        <f t="shared" si="328"/>
        <v/>
      </c>
      <c r="ES413" s="227" t="str">
        <f t="shared" si="362"/>
        <v/>
      </c>
    </row>
    <row r="414" spans="7:149" x14ac:dyDescent="0.25">
      <c r="G414" s="52"/>
      <c r="H414" s="52"/>
      <c r="I414" s="224" t="str">
        <f t="shared" si="329"/>
        <v/>
      </c>
      <c r="J414" s="224" t="str">
        <f t="shared" si="330"/>
        <v/>
      </c>
      <c r="K414" s="52"/>
      <c r="L414" s="224" t="str">
        <f>IF(P414="","",IF(ISNUMBER(MATCH(P414,$P$6:P413,0)),"",Y414))</f>
        <v/>
      </c>
      <c r="M414" s="224" t="str">
        <f>IF(Q414="","",IF(ISNUMBER(MATCH(Q414,$Q$6:Q413,0)),"",Y414))</f>
        <v/>
      </c>
      <c r="N414" s="224" t="str">
        <f>IF(R414="","",IF(ISNUMBER(MATCH(R414,$R$6:R413,0)),"",Y414))</f>
        <v/>
      </c>
      <c r="O414" s="224" t="str">
        <f>IF(S414="","",IF(ISNUMBER(MATCH(S414,$S$6:S413,0)),"",Y414))</f>
        <v/>
      </c>
      <c r="P414" s="224" t="str">
        <f t="shared" si="331"/>
        <v/>
      </c>
      <c r="Q414" s="224" t="str">
        <f t="shared" si="332"/>
        <v/>
      </c>
      <c r="R414" s="224" t="str">
        <f t="shared" si="333"/>
        <v/>
      </c>
      <c r="S414" s="224" t="str">
        <f t="shared" si="334"/>
        <v/>
      </c>
      <c r="T414" s="175" t="str">
        <f t="shared" si="335"/>
        <v/>
      </c>
      <c r="U414" s="175" t="str">
        <f t="shared" si="336"/>
        <v/>
      </c>
      <c r="V414" s="175" t="str">
        <f t="shared" si="337"/>
        <v/>
      </c>
      <c r="W414" s="175" t="str">
        <f t="shared" si="338"/>
        <v/>
      </c>
      <c r="X414" s="52"/>
      <c r="Y414" s="248"/>
      <c r="Z414" s="186"/>
      <c r="AA414" s="187"/>
      <c r="AB414" s="187"/>
      <c r="AC414" s="187"/>
      <c r="AD414" s="187"/>
      <c r="AE414" s="187"/>
      <c r="AF414" s="187"/>
      <c r="AG414" s="187"/>
      <c r="AH414" s="187"/>
      <c r="AI414" s="187"/>
      <c r="AJ414" s="187"/>
      <c r="AK414" s="187"/>
      <c r="AL414" s="187"/>
      <c r="AM414" s="187"/>
      <c r="AN414" s="187"/>
      <c r="AO414" s="187"/>
      <c r="AP414" s="187"/>
      <c r="AQ414" s="187"/>
      <c r="AR414" s="187"/>
      <c r="AS414" s="187"/>
      <c r="AT414" s="187"/>
      <c r="AU414" s="187"/>
      <c r="AV414" s="187"/>
      <c r="AW414" s="187"/>
      <c r="AX414" s="187"/>
      <c r="AY414" s="187"/>
      <c r="AZ414" s="187"/>
      <c r="BA414" s="187"/>
      <c r="BB414" s="187"/>
      <c r="BC414" s="187"/>
      <c r="BD414" s="187"/>
      <c r="BE414" s="187"/>
      <c r="BF414" s="187"/>
      <c r="BG414" s="187"/>
      <c r="BH414" s="187"/>
      <c r="BI414" s="187"/>
      <c r="BJ414" s="187"/>
      <c r="BK414" s="187"/>
      <c r="BL414" s="187"/>
      <c r="BM414" s="187"/>
      <c r="BN414" s="187"/>
      <c r="BO414" s="187"/>
      <c r="BP414" s="187"/>
      <c r="BQ414" s="187"/>
      <c r="BR414" s="187"/>
      <c r="BS414" s="187"/>
      <c r="BT414" s="187"/>
      <c r="BU414" s="187"/>
      <c r="BV414" s="187"/>
      <c r="BW414" s="187"/>
      <c r="BX414" s="187"/>
      <c r="BY414" s="227"/>
      <c r="BZ414" s="227"/>
      <c r="CA414" s="227"/>
      <c r="CB414" s="227"/>
      <c r="CC414" s="227"/>
      <c r="CD414" s="224"/>
      <c r="CE414" s="224"/>
      <c r="CF414" s="224"/>
      <c r="CG414" s="224"/>
      <c r="CH414" s="224"/>
      <c r="CJ414" s="252" t="str">
        <f t="shared" si="339"/>
        <v/>
      </c>
      <c r="CK414" s="253" t="str">
        <f>IF(CL414="","",IF(ISNUMBER(MATCH(CL414,$CL$6:CL413,0)),"",CJ414))</f>
        <v/>
      </c>
      <c r="CL414" s="181" t="str">
        <f t="shared" si="340"/>
        <v/>
      </c>
      <c r="CM414" s="175" t="str">
        <f t="shared" si="341"/>
        <v/>
      </c>
      <c r="CN414" s="175" t="str">
        <f t="shared" si="342"/>
        <v/>
      </c>
      <c r="CO414" s="175" t="str">
        <f t="shared" si="343"/>
        <v/>
      </c>
      <c r="CP414" s="59"/>
      <c r="CQ414" s="60"/>
      <c r="CR414" s="181" t="str">
        <f>IF(CS414="","",IF(ISNUMBER(MATCH(CS414,$CS$6:CS413,0)),"",CJ414))</f>
        <v/>
      </c>
      <c r="CS414" s="181" t="str">
        <f t="shared" si="321"/>
        <v/>
      </c>
      <c r="CT414" s="177" t="str">
        <f t="shared" si="344"/>
        <v/>
      </c>
      <c r="CU414" s="177" t="str">
        <f t="shared" si="345"/>
        <v/>
      </c>
      <c r="CV414" s="256" t="str">
        <f>IF(CW414="","",IF(ISNUMBER(MATCH(CW414,$CW$6:CW413,0)),"",CJ414))</f>
        <v/>
      </c>
      <c r="CW414" s="181" t="str">
        <f t="shared" si="322"/>
        <v/>
      </c>
      <c r="CX414" s="178" t="str">
        <f t="shared" si="346"/>
        <v/>
      </c>
      <c r="CY414" s="178" t="str">
        <f t="shared" si="347"/>
        <v/>
      </c>
      <c r="CZ414" s="184" t="str">
        <f t="shared" si="348"/>
        <v/>
      </c>
      <c r="DA414" s="68"/>
      <c r="DB414" s="69"/>
      <c r="DC414" s="181" t="str">
        <f>IF(DE414="","",IF(ISNUMBER(MATCH(DE414,$DE$6:DE413,0)),"",CJ414))</f>
        <v/>
      </c>
      <c r="DD414" s="181" t="str">
        <f t="shared" si="363"/>
        <v/>
      </c>
      <c r="DE414" s="181" t="str">
        <f t="shared" si="363"/>
        <v/>
      </c>
      <c r="DF414" s="177" t="str">
        <f t="shared" si="349"/>
        <v/>
      </c>
      <c r="DG414" s="185" t="str">
        <f t="shared" si="350"/>
        <v/>
      </c>
      <c r="DH414" s="77"/>
      <c r="DI414" s="69"/>
      <c r="DJ414" s="181" t="str">
        <f>IF(DL414="","",IF(ISNUMBER(MATCH(DL414,$DL$6:DL413,0)),"",CJ414))</f>
        <v/>
      </c>
      <c r="DK414" s="181" t="str">
        <f t="shared" si="364"/>
        <v/>
      </c>
      <c r="DL414" s="181" t="str">
        <f t="shared" si="364"/>
        <v/>
      </c>
      <c r="DM414" s="177" t="str">
        <f t="shared" si="351"/>
        <v/>
      </c>
      <c r="DN414" s="177" t="str">
        <f t="shared" si="352"/>
        <v/>
      </c>
      <c r="DO414" s="181" t="str">
        <f t="shared" si="323"/>
        <v/>
      </c>
      <c r="DP414" s="51"/>
      <c r="DQ414" s="51"/>
      <c r="DR414" s="51"/>
      <c r="EA414" s="227">
        <f t="shared" si="353"/>
        <v>0</v>
      </c>
      <c r="EB414" s="227">
        <f t="shared" si="324"/>
        <v>1</v>
      </c>
      <c r="EC414" s="227">
        <f t="shared" si="354"/>
        <v>1900</v>
      </c>
      <c r="EE414" s="227" t="str">
        <f t="shared" si="355"/>
        <v/>
      </c>
      <c r="EF414" s="227" t="str">
        <f t="shared" si="325"/>
        <v/>
      </c>
      <c r="EG414" s="227" t="str">
        <f t="shared" si="356"/>
        <v/>
      </c>
      <c r="EI414" s="227" t="str">
        <f t="shared" si="357"/>
        <v/>
      </c>
      <c r="EJ414" s="227" t="str">
        <f t="shared" si="326"/>
        <v/>
      </c>
      <c r="EK414" s="227" t="str">
        <f t="shared" si="358"/>
        <v/>
      </c>
      <c r="EM414" s="227" t="str">
        <f t="shared" si="359"/>
        <v/>
      </c>
      <c r="EN414" s="227" t="str">
        <f t="shared" si="327"/>
        <v/>
      </c>
      <c r="EO414" s="227" t="str">
        <f t="shared" si="360"/>
        <v/>
      </c>
      <c r="EQ414" s="227" t="str">
        <f t="shared" si="361"/>
        <v/>
      </c>
      <c r="ER414" s="227" t="str">
        <f t="shared" si="328"/>
        <v/>
      </c>
      <c r="ES414" s="227" t="str">
        <f t="shared" si="362"/>
        <v/>
      </c>
    </row>
    <row r="415" spans="7:149" x14ac:dyDescent="0.25">
      <c r="G415" s="52"/>
      <c r="H415" s="52"/>
      <c r="I415" s="224" t="str">
        <f t="shared" si="329"/>
        <v/>
      </c>
      <c r="J415" s="224" t="str">
        <f t="shared" si="330"/>
        <v/>
      </c>
      <c r="K415" s="52"/>
      <c r="L415" s="224" t="str">
        <f>IF(P415="","",IF(ISNUMBER(MATCH(P415,$P$6:P414,0)),"",Y415))</f>
        <v/>
      </c>
      <c r="M415" s="224" t="str">
        <f>IF(Q415="","",IF(ISNUMBER(MATCH(Q415,$Q$6:Q414,0)),"",Y415))</f>
        <v/>
      </c>
      <c r="N415" s="224" t="str">
        <f>IF(R415="","",IF(ISNUMBER(MATCH(R415,$R$6:R414,0)),"",Y415))</f>
        <v/>
      </c>
      <c r="O415" s="224" t="str">
        <f>IF(S415="","",IF(ISNUMBER(MATCH(S415,$S$6:S414,0)),"",Y415))</f>
        <v/>
      </c>
      <c r="P415" s="224" t="str">
        <f t="shared" si="331"/>
        <v/>
      </c>
      <c r="Q415" s="224" t="str">
        <f t="shared" si="332"/>
        <v/>
      </c>
      <c r="R415" s="224" t="str">
        <f t="shared" si="333"/>
        <v/>
      </c>
      <c r="S415" s="224" t="str">
        <f t="shared" si="334"/>
        <v/>
      </c>
      <c r="T415" s="175" t="str">
        <f t="shared" si="335"/>
        <v/>
      </c>
      <c r="U415" s="175" t="str">
        <f t="shared" si="336"/>
        <v/>
      </c>
      <c r="V415" s="175" t="str">
        <f t="shared" si="337"/>
        <v/>
      </c>
      <c r="W415" s="175" t="str">
        <f t="shared" si="338"/>
        <v/>
      </c>
      <c r="X415" s="52"/>
      <c r="Y415" s="248"/>
      <c r="Z415" s="186"/>
      <c r="AA415" s="187"/>
      <c r="AB415" s="187"/>
      <c r="AC415" s="187"/>
      <c r="AD415" s="187"/>
      <c r="AE415" s="187"/>
      <c r="AF415" s="187"/>
      <c r="AG415" s="187"/>
      <c r="AH415" s="187"/>
      <c r="AI415" s="187"/>
      <c r="AJ415" s="187"/>
      <c r="AK415" s="187"/>
      <c r="AL415" s="187"/>
      <c r="AM415" s="187"/>
      <c r="AN415" s="187"/>
      <c r="AO415" s="187"/>
      <c r="AP415" s="187"/>
      <c r="AQ415" s="187"/>
      <c r="AR415" s="187"/>
      <c r="AS415" s="187"/>
      <c r="AT415" s="187"/>
      <c r="AU415" s="187"/>
      <c r="AV415" s="187"/>
      <c r="AW415" s="187"/>
      <c r="AX415" s="187"/>
      <c r="AY415" s="187"/>
      <c r="AZ415" s="187"/>
      <c r="BA415" s="187"/>
      <c r="BB415" s="187"/>
      <c r="BC415" s="187"/>
      <c r="BD415" s="187"/>
      <c r="BE415" s="187"/>
      <c r="BF415" s="187"/>
      <c r="BG415" s="187"/>
      <c r="BH415" s="187"/>
      <c r="BI415" s="187"/>
      <c r="BJ415" s="187"/>
      <c r="BK415" s="187"/>
      <c r="BL415" s="187"/>
      <c r="BM415" s="187"/>
      <c r="BN415" s="187"/>
      <c r="BO415" s="187"/>
      <c r="BP415" s="187"/>
      <c r="BQ415" s="187"/>
      <c r="BR415" s="187"/>
      <c r="BS415" s="187"/>
      <c r="BT415" s="187"/>
      <c r="BU415" s="187"/>
      <c r="BV415" s="187"/>
      <c r="BW415" s="187"/>
      <c r="BX415" s="187"/>
      <c r="BY415" s="227"/>
      <c r="BZ415" s="227"/>
      <c r="CA415" s="227"/>
      <c r="CB415" s="227"/>
      <c r="CC415" s="227"/>
      <c r="CD415" s="224"/>
      <c r="CE415" s="224"/>
      <c r="CF415" s="224"/>
      <c r="CG415" s="224"/>
      <c r="CH415" s="224"/>
      <c r="CJ415" s="252" t="str">
        <f t="shared" si="339"/>
        <v/>
      </c>
      <c r="CK415" s="253" t="str">
        <f>IF(CL415="","",IF(ISNUMBER(MATCH(CL415,$CL$6:CL414,0)),"",CJ415))</f>
        <v/>
      </c>
      <c r="CL415" s="181" t="str">
        <f t="shared" si="340"/>
        <v/>
      </c>
      <c r="CM415" s="175" t="str">
        <f t="shared" si="341"/>
        <v/>
      </c>
      <c r="CN415" s="175" t="str">
        <f t="shared" si="342"/>
        <v/>
      </c>
      <c r="CO415" s="175" t="str">
        <f t="shared" si="343"/>
        <v/>
      </c>
      <c r="CP415" s="59"/>
      <c r="CQ415" s="60"/>
      <c r="CR415" s="181" t="str">
        <f>IF(CS415="","",IF(ISNUMBER(MATCH(CS415,$CS$6:CS414,0)),"",CJ415))</f>
        <v/>
      </c>
      <c r="CS415" s="181" t="str">
        <f t="shared" si="321"/>
        <v/>
      </c>
      <c r="CT415" s="177" t="str">
        <f t="shared" si="344"/>
        <v/>
      </c>
      <c r="CU415" s="177" t="str">
        <f t="shared" si="345"/>
        <v/>
      </c>
      <c r="CV415" s="256" t="str">
        <f>IF(CW415="","",IF(ISNUMBER(MATCH(CW415,$CW$6:CW414,0)),"",CJ415))</f>
        <v/>
      </c>
      <c r="CW415" s="181" t="str">
        <f t="shared" si="322"/>
        <v/>
      </c>
      <c r="CX415" s="178" t="str">
        <f t="shared" si="346"/>
        <v/>
      </c>
      <c r="CY415" s="178" t="str">
        <f t="shared" si="347"/>
        <v/>
      </c>
      <c r="CZ415" s="184" t="str">
        <f t="shared" si="348"/>
        <v/>
      </c>
      <c r="DA415" s="68"/>
      <c r="DB415" s="69"/>
      <c r="DC415" s="181" t="str">
        <f>IF(DE415="","",IF(ISNUMBER(MATCH(DE415,$DE$6:DE414,0)),"",CJ415))</f>
        <v/>
      </c>
      <c r="DD415" s="181" t="str">
        <f t="shared" si="363"/>
        <v/>
      </c>
      <c r="DE415" s="181" t="str">
        <f t="shared" si="363"/>
        <v/>
      </c>
      <c r="DF415" s="177" t="str">
        <f t="shared" si="349"/>
        <v/>
      </c>
      <c r="DG415" s="185" t="str">
        <f t="shared" si="350"/>
        <v/>
      </c>
      <c r="DH415" s="77"/>
      <c r="DI415" s="69"/>
      <c r="DJ415" s="181" t="str">
        <f>IF(DL415="","",IF(ISNUMBER(MATCH(DL415,$DL$6:DL414,0)),"",CJ415))</f>
        <v/>
      </c>
      <c r="DK415" s="181" t="str">
        <f t="shared" si="364"/>
        <v/>
      </c>
      <c r="DL415" s="181" t="str">
        <f t="shared" si="364"/>
        <v/>
      </c>
      <c r="DM415" s="177" t="str">
        <f t="shared" si="351"/>
        <v/>
      </c>
      <c r="DN415" s="177" t="str">
        <f t="shared" si="352"/>
        <v/>
      </c>
      <c r="DO415" s="181" t="str">
        <f t="shared" si="323"/>
        <v/>
      </c>
      <c r="DP415" s="51"/>
      <c r="DQ415" s="51"/>
      <c r="DR415" s="51"/>
      <c r="EA415" s="227">
        <f t="shared" si="353"/>
        <v>0</v>
      </c>
      <c r="EB415" s="227">
        <f t="shared" si="324"/>
        <v>1</v>
      </c>
      <c r="EC415" s="227">
        <f t="shared" si="354"/>
        <v>1900</v>
      </c>
      <c r="EE415" s="227" t="str">
        <f t="shared" si="355"/>
        <v/>
      </c>
      <c r="EF415" s="227" t="str">
        <f t="shared" si="325"/>
        <v/>
      </c>
      <c r="EG415" s="227" t="str">
        <f t="shared" si="356"/>
        <v/>
      </c>
      <c r="EI415" s="227" t="str">
        <f t="shared" si="357"/>
        <v/>
      </c>
      <c r="EJ415" s="227" t="str">
        <f t="shared" si="326"/>
        <v/>
      </c>
      <c r="EK415" s="227" t="str">
        <f t="shared" si="358"/>
        <v/>
      </c>
      <c r="EM415" s="227" t="str">
        <f t="shared" si="359"/>
        <v/>
      </c>
      <c r="EN415" s="227" t="str">
        <f t="shared" si="327"/>
        <v/>
      </c>
      <c r="EO415" s="227" t="str">
        <f t="shared" si="360"/>
        <v/>
      </c>
      <c r="EQ415" s="227" t="str">
        <f t="shared" si="361"/>
        <v/>
      </c>
      <c r="ER415" s="227" t="str">
        <f t="shared" si="328"/>
        <v/>
      </c>
      <c r="ES415" s="227" t="str">
        <f t="shared" si="362"/>
        <v/>
      </c>
    </row>
    <row r="416" spans="7:149" x14ac:dyDescent="0.25">
      <c r="G416" s="52"/>
      <c r="H416" s="52"/>
      <c r="I416" s="224" t="str">
        <f t="shared" si="329"/>
        <v/>
      </c>
      <c r="J416" s="224" t="str">
        <f t="shared" si="330"/>
        <v/>
      </c>
      <c r="K416" s="52"/>
      <c r="L416" s="224" t="str">
        <f>IF(P416="","",IF(ISNUMBER(MATCH(P416,$P$6:P415,0)),"",Y416))</f>
        <v/>
      </c>
      <c r="M416" s="224" t="str">
        <f>IF(Q416="","",IF(ISNUMBER(MATCH(Q416,$Q$6:Q415,0)),"",Y416))</f>
        <v/>
      </c>
      <c r="N416" s="224" t="str">
        <f>IF(R416="","",IF(ISNUMBER(MATCH(R416,$R$6:R415,0)),"",Y416))</f>
        <v/>
      </c>
      <c r="O416" s="224" t="str">
        <f>IF(S416="","",IF(ISNUMBER(MATCH(S416,$S$6:S415,0)),"",Y416))</f>
        <v/>
      </c>
      <c r="P416" s="224" t="str">
        <f t="shared" si="331"/>
        <v/>
      </c>
      <c r="Q416" s="224" t="str">
        <f t="shared" si="332"/>
        <v/>
      </c>
      <c r="R416" s="224" t="str">
        <f t="shared" si="333"/>
        <v/>
      </c>
      <c r="S416" s="224" t="str">
        <f t="shared" si="334"/>
        <v/>
      </c>
      <c r="T416" s="175" t="str">
        <f t="shared" si="335"/>
        <v/>
      </c>
      <c r="U416" s="175" t="str">
        <f t="shared" si="336"/>
        <v/>
      </c>
      <c r="V416" s="175" t="str">
        <f t="shared" si="337"/>
        <v/>
      </c>
      <c r="W416" s="175" t="str">
        <f t="shared" si="338"/>
        <v/>
      </c>
      <c r="X416" s="52"/>
      <c r="Y416" s="248"/>
      <c r="Z416" s="186"/>
      <c r="AA416" s="187"/>
      <c r="AB416" s="187"/>
      <c r="AC416" s="187"/>
      <c r="AD416" s="187"/>
      <c r="AE416" s="187"/>
      <c r="AF416" s="187"/>
      <c r="AG416" s="187"/>
      <c r="AH416" s="187"/>
      <c r="AI416" s="187"/>
      <c r="AJ416" s="187"/>
      <c r="AK416" s="187"/>
      <c r="AL416" s="187"/>
      <c r="AM416" s="187"/>
      <c r="AN416" s="187"/>
      <c r="AO416" s="187"/>
      <c r="AP416" s="187"/>
      <c r="AQ416" s="187"/>
      <c r="AR416" s="187"/>
      <c r="AS416" s="187"/>
      <c r="AT416" s="187"/>
      <c r="AU416" s="187"/>
      <c r="AV416" s="187"/>
      <c r="AW416" s="187"/>
      <c r="AX416" s="187"/>
      <c r="AY416" s="187"/>
      <c r="AZ416" s="187"/>
      <c r="BA416" s="187"/>
      <c r="BB416" s="187"/>
      <c r="BC416" s="187"/>
      <c r="BD416" s="187"/>
      <c r="BE416" s="187"/>
      <c r="BF416" s="187"/>
      <c r="BG416" s="187"/>
      <c r="BH416" s="187"/>
      <c r="BI416" s="187"/>
      <c r="BJ416" s="187"/>
      <c r="BK416" s="187"/>
      <c r="BL416" s="187"/>
      <c r="BM416" s="187"/>
      <c r="BN416" s="187"/>
      <c r="BO416" s="187"/>
      <c r="BP416" s="187"/>
      <c r="BQ416" s="187"/>
      <c r="BR416" s="187"/>
      <c r="BS416" s="187"/>
      <c r="BT416" s="187"/>
      <c r="BU416" s="187"/>
      <c r="BV416" s="187"/>
      <c r="BW416" s="187"/>
      <c r="BX416" s="187"/>
      <c r="BY416" s="227"/>
      <c r="BZ416" s="227"/>
      <c r="CA416" s="227"/>
      <c r="CB416" s="227"/>
      <c r="CC416" s="227"/>
      <c r="CD416" s="224"/>
      <c r="CE416" s="224"/>
      <c r="CF416" s="224"/>
      <c r="CG416" s="224"/>
      <c r="CH416" s="224"/>
      <c r="CJ416" s="252" t="str">
        <f t="shared" si="339"/>
        <v/>
      </c>
      <c r="CK416" s="253" t="str">
        <f>IF(CL416="","",IF(ISNUMBER(MATCH(CL416,$CL$6:CL415,0)),"",CJ416))</f>
        <v/>
      </c>
      <c r="CL416" s="181" t="str">
        <f t="shared" si="340"/>
        <v/>
      </c>
      <c r="CM416" s="175" t="str">
        <f t="shared" si="341"/>
        <v/>
      </c>
      <c r="CN416" s="175" t="str">
        <f t="shared" si="342"/>
        <v/>
      </c>
      <c r="CO416" s="175" t="str">
        <f t="shared" si="343"/>
        <v/>
      </c>
      <c r="CP416" s="59"/>
      <c r="CQ416" s="60"/>
      <c r="CR416" s="181" t="str">
        <f>IF(CS416="","",IF(ISNUMBER(MATCH(CS416,$CS$6:CS415,0)),"",CJ416))</f>
        <v/>
      </c>
      <c r="CS416" s="181" t="str">
        <f t="shared" si="321"/>
        <v/>
      </c>
      <c r="CT416" s="177" t="str">
        <f t="shared" si="344"/>
        <v/>
      </c>
      <c r="CU416" s="177" t="str">
        <f t="shared" si="345"/>
        <v/>
      </c>
      <c r="CV416" s="256" t="str">
        <f>IF(CW416="","",IF(ISNUMBER(MATCH(CW416,$CW$6:CW415,0)),"",CJ416))</f>
        <v/>
      </c>
      <c r="CW416" s="181" t="str">
        <f t="shared" si="322"/>
        <v/>
      </c>
      <c r="CX416" s="178" t="str">
        <f t="shared" si="346"/>
        <v/>
      </c>
      <c r="CY416" s="178" t="str">
        <f t="shared" si="347"/>
        <v/>
      </c>
      <c r="CZ416" s="184" t="str">
        <f t="shared" si="348"/>
        <v/>
      </c>
      <c r="DA416" s="68"/>
      <c r="DB416" s="69"/>
      <c r="DC416" s="181" t="str">
        <f>IF(DE416="","",IF(ISNUMBER(MATCH(DE416,$DE$6:DE415,0)),"",CJ416))</f>
        <v/>
      </c>
      <c r="DD416" s="181" t="str">
        <f t="shared" si="363"/>
        <v/>
      </c>
      <c r="DE416" s="181" t="str">
        <f t="shared" si="363"/>
        <v/>
      </c>
      <c r="DF416" s="177" t="str">
        <f t="shared" si="349"/>
        <v/>
      </c>
      <c r="DG416" s="185" t="str">
        <f t="shared" si="350"/>
        <v/>
      </c>
      <c r="DH416" s="77"/>
      <c r="DI416" s="69"/>
      <c r="DJ416" s="181" t="str">
        <f>IF(DL416="","",IF(ISNUMBER(MATCH(DL416,$DL$6:DL415,0)),"",CJ416))</f>
        <v/>
      </c>
      <c r="DK416" s="181" t="str">
        <f t="shared" si="364"/>
        <v/>
      </c>
      <c r="DL416" s="181" t="str">
        <f t="shared" si="364"/>
        <v/>
      </c>
      <c r="DM416" s="177" t="str">
        <f t="shared" si="351"/>
        <v/>
      </c>
      <c r="DN416" s="177" t="str">
        <f t="shared" si="352"/>
        <v/>
      </c>
      <c r="DO416" s="181" t="str">
        <f t="shared" si="323"/>
        <v/>
      </c>
      <c r="DP416" s="51"/>
      <c r="DQ416" s="51"/>
      <c r="DR416" s="51"/>
      <c r="EA416" s="227">
        <f t="shared" si="353"/>
        <v>0</v>
      </c>
      <c r="EB416" s="227">
        <f t="shared" si="324"/>
        <v>1</v>
      </c>
      <c r="EC416" s="227">
        <f t="shared" si="354"/>
        <v>1900</v>
      </c>
      <c r="EE416" s="227" t="str">
        <f t="shared" si="355"/>
        <v/>
      </c>
      <c r="EF416" s="227" t="str">
        <f t="shared" si="325"/>
        <v/>
      </c>
      <c r="EG416" s="227" t="str">
        <f t="shared" si="356"/>
        <v/>
      </c>
      <c r="EI416" s="227" t="str">
        <f t="shared" si="357"/>
        <v/>
      </c>
      <c r="EJ416" s="227" t="str">
        <f t="shared" si="326"/>
        <v/>
      </c>
      <c r="EK416" s="227" t="str">
        <f t="shared" si="358"/>
        <v/>
      </c>
      <c r="EM416" s="227" t="str">
        <f t="shared" si="359"/>
        <v/>
      </c>
      <c r="EN416" s="227" t="str">
        <f t="shared" si="327"/>
        <v/>
      </c>
      <c r="EO416" s="227" t="str">
        <f t="shared" si="360"/>
        <v/>
      </c>
      <c r="EQ416" s="227" t="str">
        <f t="shared" si="361"/>
        <v/>
      </c>
      <c r="ER416" s="227" t="str">
        <f t="shared" si="328"/>
        <v/>
      </c>
      <c r="ES416" s="227" t="str">
        <f t="shared" si="362"/>
        <v/>
      </c>
    </row>
    <row r="417" spans="7:149" x14ac:dyDescent="0.25">
      <c r="G417" s="52"/>
      <c r="H417" s="52"/>
      <c r="I417" s="224" t="str">
        <f t="shared" si="329"/>
        <v/>
      </c>
      <c r="J417" s="224" t="str">
        <f t="shared" si="330"/>
        <v/>
      </c>
      <c r="K417" s="52"/>
      <c r="L417" s="224" t="str">
        <f>IF(P417="","",IF(ISNUMBER(MATCH(P417,$P$6:P416,0)),"",Y417))</f>
        <v/>
      </c>
      <c r="M417" s="224" t="str">
        <f>IF(Q417="","",IF(ISNUMBER(MATCH(Q417,$Q$6:Q416,0)),"",Y417))</f>
        <v/>
      </c>
      <c r="N417" s="224" t="str">
        <f>IF(R417="","",IF(ISNUMBER(MATCH(R417,$R$6:R416,0)),"",Y417))</f>
        <v/>
      </c>
      <c r="O417" s="224" t="str">
        <f>IF(S417="","",IF(ISNUMBER(MATCH(S417,$S$6:S416,0)),"",Y417))</f>
        <v/>
      </c>
      <c r="P417" s="224" t="str">
        <f t="shared" si="331"/>
        <v/>
      </c>
      <c r="Q417" s="224" t="str">
        <f t="shared" si="332"/>
        <v/>
      </c>
      <c r="R417" s="224" t="str">
        <f t="shared" si="333"/>
        <v/>
      </c>
      <c r="S417" s="224" t="str">
        <f t="shared" si="334"/>
        <v/>
      </c>
      <c r="T417" s="175" t="str">
        <f t="shared" si="335"/>
        <v/>
      </c>
      <c r="U417" s="175" t="str">
        <f t="shared" si="336"/>
        <v/>
      </c>
      <c r="V417" s="175" t="str">
        <f t="shared" si="337"/>
        <v/>
      </c>
      <c r="W417" s="175" t="str">
        <f t="shared" si="338"/>
        <v/>
      </c>
      <c r="X417" s="52"/>
      <c r="Y417" s="248"/>
      <c r="Z417" s="186"/>
      <c r="AA417" s="187"/>
      <c r="AB417" s="187"/>
      <c r="AC417" s="187"/>
      <c r="AD417" s="187"/>
      <c r="AE417" s="187"/>
      <c r="AF417" s="187"/>
      <c r="AG417" s="187"/>
      <c r="AH417" s="187"/>
      <c r="AI417" s="187"/>
      <c r="AJ417" s="187"/>
      <c r="AK417" s="187"/>
      <c r="AL417" s="187"/>
      <c r="AM417" s="187"/>
      <c r="AN417" s="187"/>
      <c r="AO417" s="187"/>
      <c r="AP417" s="187"/>
      <c r="AQ417" s="187"/>
      <c r="AR417" s="187"/>
      <c r="AS417" s="187"/>
      <c r="AT417" s="187"/>
      <c r="AU417" s="187"/>
      <c r="AV417" s="187"/>
      <c r="AW417" s="187"/>
      <c r="AX417" s="187"/>
      <c r="AY417" s="187"/>
      <c r="AZ417" s="187"/>
      <c r="BA417" s="187"/>
      <c r="BB417" s="187"/>
      <c r="BC417" s="187"/>
      <c r="BD417" s="187"/>
      <c r="BE417" s="187"/>
      <c r="BF417" s="187"/>
      <c r="BG417" s="187"/>
      <c r="BH417" s="187"/>
      <c r="BI417" s="187"/>
      <c r="BJ417" s="187"/>
      <c r="BK417" s="187"/>
      <c r="BL417" s="187"/>
      <c r="BM417" s="187"/>
      <c r="BN417" s="187"/>
      <c r="BO417" s="187"/>
      <c r="BP417" s="187"/>
      <c r="BQ417" s="187"/>
      <c r="BR417" s="187"/>
      <c r="BS417" s="187"/>
      <c r="BT417" s="187"/>
      <c r="BU417" s="187"/>
      <c r="BV417" s="187"/>
      <c r="BW417" s="187"/>
      <c r="BX417" s="187"/>
      <c r="BY417" s="227"/>
      <c r="BZ417" s="227"/>
      <c r="CA417" s="227"/>
      <c r="CB417" s="227"/>
      <c r="CC417" s="227"/>
      <c r="CD417" s="224"/>
      <c r="CE417" s="224"/>
      <c r="CF417" s="224"/>
      <c r="CG417" s="224"/>
      <c r="CH417" s="224"/>
      <c r="CJ417" s="252" t="str">
        <f t="shared" si="339"/>
        <v/>
      </c>
      <c r="CK417" s="253" t="str">
        <f>IF(CL417="","",IF(ISNUMBER(MATCH(CL417,$CL$6:CL416,0)),"",CJ417))</f>
        <v/>
      </c>
      <c r="CL417" s="181" t="str">
        <f t="shared" si="340"/>
        <v/>
      </c>
      <c r="CM417" s="175" t="str">
        <f t="shared" si="341"/>
        <v/>
      </c>
      <c r="CN417" s="175" t="str">
        <f t="shared" si="342"/>
        <v/>
      </c>
      <c r="CO417" s="175" t="str">
        <f t="shared" si="343"/>
        <v/>
      </c>
      <c r="CP417" s="59"/>
      <c r="CQ417" s="60"/>
      <c r="CR417" s="181" t="str">
        <f>IF(CS417="","",IF(ISNUMBER(MATCH(CS417,$CS$6:CS416,0)),"",CJ417))</f>
        <v/>
      </c>
      <c r="CS417" s="181" t="str">
        <f t="shared" si="321"/>
        <v/>
      </c>
      <c r="CT417" s="177" t="str">
        <f t="shared" si="344"/>
        <v/>
      </c>
      <c r="CU417" s="177" t="str">
        <f t="shared" si="345"/>
        <v/>
      </c>
      <c r="CV417" s="256" t="str">
        <f>IF(CW417="","",IF(ISNUMBER(MATCH(CW417,$CW$6:CW416,0)),"",CJ417))</f>
        <v/>
      </c>
      <c r="CW417" s="181" t="str">
        <f t="shared" si="322"/>
        <v/>
      </c>
      <c r="CX417" s="178" t="str">
        <f t="shared" si="346"/>
        <v/>
      </c>
      <c r="CY417" s="178" t="str">
        <f t="shared" si="347"/>
        <v/>
      </c>
      <c r="CZ417" s="184" t="str">
        <f t="shared" si="348"/>
        <v/>
      </c>
      <c r="DA417" s="68"/>
      <c r="DB417" s="69"/>
      <c r="DC417" s="181" t="str">
        <f>IF(DE417="","",IF(ISNUMBER(MATCH(DE417,$DE$6:DE416,0)),"",CJ417))</f>
        <v/>
      </c>
      <c r="DD417" s="181" t="str">
        <f t="shared" si="363"/>
        <v/>
      </c>
      <c r="DE417" s="181" t="str">
        <f t="shared" si="363"/>
        <v/>
      </c>
      <c r="DF417" s="177" t="str">
        <f t="shared" si="349"/>
        <v/>
      </c>
      <c r="DG417" s="185" t="str">
        <f t="shared" si="350"/>
        <v/>
      </c>
      <c r="DH417" s="77"/>
      <c r="DI417" s="69"/>
      <c r="DJ417" s="181" t="str">
        <f>IF(DL417="","",IF(ISNUMBER(MATCH(DL417,$DL$6:DL416,0)),"",CJ417))</f>
        <v/>
      </c>
      <c r="DK417" s="181" t="str">
        <f t="shared" si="364"/>
        <v/>
      </c>
      <c r="DL417" s="181" t="str">
        <f t="shared" si="364"/>
        <v/>
      </c>
      <c r="DM417" s="177" t="str">
        <f t="shared" si="351"/>
        <v/>
      </c>
      <c r="DN417" s="177" t="str">
        <f t="shared" si="352"/>
        <v/>
      </c>
      <c r="DO417" s="181" t="str">
        <f t="shared" si="323"/>
        <v/>
      </c>
      <c r="DP417" s="51"/>
      <c r="DQ417" s="51"/>
      <c r="DR417" s="51"/>
      <c r="EA417" s="227">
        <f t="shared" si="353"/>
        <v>0</v>
      </c>
      <c r="EB417" s="227">
        <f t="shared" si="324"/>
        <v>1</v>
      </c>
      <c r="EC417" s="227">
        <f t="shared" si="354"/>
        <v>1900</v>
      </c>
      <c r="EE417" s="227" t="str">
        <f t="shared" si="355"/>
        <v/>
      </c>
      <c r="EF417" s="227" t="str">
        <f t="shared" si="325"/>
        <v/>
      </c>
      <c r="EG417" s="227" t="str">
        <f t="shared" si="356"/>
        <v/>
      </c>
      <c r="EI417" s="227" t="str">
        <f t="shared" si="357"/>
        <v/>
      </c>
      <c r="EJ417" s="227" t="str">
        <f t="shared" si="326"/>
        <v/>
      </c>
      <c r="EK417" s="227" t="str">
        <f t="shared" si="358"/>
        <v/>
      </c>
      <c r="EM417" s="227" t="str">
        <f t="shared" si="359"/>
        <v/>
      </c>
      <c r="EN417" s="227" t="str">
        <f t="shared" si="327"/>
        <v/>
      </c>
      <c r="EO417" s="227" t="str">
        <f t="shared" si="360"/>
        <v/>
      </c>
      <c r="EQ417" s="227" t="str">
        <f t="shared" si="361"/>
        <v/>
      </c>
      <c r="ER417" s="227" t="str">
        <f t="shared" si="328"/>
        <v/>
      </c>
      <c r="ES417" s="227" t="str">
        <f t="shared" si="362"/>
        <v/>
      </c>
    </row>
    <row r="418" spans="7:149" x14ac:dyDescent="0.25">
      <c r="G418" s="52"/>
      <c r="H418" s="52"/>
      <c r="I418" s="224" t="str">
        <f t="shared" si="329"/>
        <v/>
      </c>
      <c r="J418" s="224" t="str">
        <f t="shared" si="330"/>
        <v/>
      </c>
      <c r="K418" s="52"/>
      <c r="L418" s="224" t="str">
        <f>IF(P418="","",IF(ISNUMBER(MATCH(P418,$P$6:P417,0)),"",Y418))</f>
        <v/>
      </c>
      <c r="M418" s="224" t="str">
        <f>IF(Q418="","",IF(ISNUMBER(MATCH(Q418,$Q$6:Q417,0)),"",Y418))</f>
        <v/>
      </c>
      <c r="N418" s="224" t="str">
        <f>IF(R418="","",IF(ISNUMBER(MATCH(R418,$R$6:R417,0)),"",Y418))</f>
        <v/>
      </c>
      <c r="O418" s="224" t="str">
        <f>IF(S418="","",IF(ISNUMBER(MATCH(S418,$S$6:S417,0)),"",Y418))</f>
        <v/>
      </c>
      <c r="P418" s="224" t="str">
        <f t="shared" si="331"/>
        <v/>
      </c>
      <c r="Q418" s="224" t="str">
        <f t="shared" si="332"/>
        <v/>
      </c>
      <c r="R418" s="224" t="str">
        <f t="shared" si="333"/>
        <v/>
      </c>
      <c r="S418" s="224" t="str">
        <f t="shared" si="334"/>
        <v/>
      </c>
      <c r="T418" s="175" t="str">
        <f t="shared" si="335"/>
        <v/>
      </c>
      <c r="U418" s="175" t="str">
        <f t="shared" si="336"/>
        <v/>
      </c>
      <c r="V418" s="175" t="str">
        <f t="shared" si="337"/>
        <v/>
      </c>
      <c r="W418" s="175" t="str">
        <f t="shared" si="338"/>
        <v/>
      </c>
      <c r="X418" s="52"/>
      <c r="Y418" s="248"/>
      <c r="Z418" s="186"/>
      <c r="AA418" s="187"/>
      <c r="AB418" s="187"/>
      <c r="AC418" s="187"/>
      <c r="AD418" s="187"/>
      <c r="AE418" s="187"/>
      <c r="AF418" s="187"/>
      <c r="AG418" s="187"/>
      <c r="AH418" s="187"/>
      <c r="AI418" s="187"/>
      <c r="AJ418" s="187"/>
      <c r="AK418" s="187"/>
      <c r="AL418" s="187"/>
      <c r="AM418" s="187"/>
      <c r="AN418" s="187"/>
      <c r="AO418" s="187"/>
      <c r="AP418" s="187"/>
      <c r="AQ418" s="187"/>
      <c r="AR418" s="187"/>
      <c r="AS418" s="187"/>
      <c r="AT418" s="187"/>
      <c r="AU418" s="187"/>
      <c r="AV418" s="187"/>
      <c r="AW418" s="187"/>
      <c r="AX418" s="187"/>
      <c r="AY418" s="187"/>
      <c r="AZ418" s="187"/>
      <c r="BA418" s="187"/>
      <c r="BB418" s="187"/>
      <c r="BC418" s="187"/>
      <c r="BD418" s="187"/>
      <c r="BE418" s="187"/>
      <c r="BF418" s="187"/>
      <c r="BG418" s="187"/>
      <c r="BH418" s="187"/>
      <c r="BI418" s="187"/>
      <c r="BJ418" s="187"/>
      <c r="BK418" s="187"/>
      <c r="BL418" s="187"/>
      <c r="BM418" s="187"/>
      <c r="BN418" s="187"/>
      <c r="BO418" s="187"/>
      <c r="BP418" s="187"/>
      <c r="BQ418" s="187"/>
      <c r="BR418" s="187"/>
      <c r="BS418" s="187"/>
      <c r="BT418" s="187"/>
      <c r="BU418" s="187"/>
      <c r="BV418" s="187"/>
      <c r="BW418" s="187"/>
      <c r="BX418" s="187"/>
      <c r="BY418" s="227"/>
      <c r="BZ418" s="227"/>
      <c r="CA418" s="227"/>
      <c r="CB418" s="227"/>
      <c r="CC418" s="227"/>
      <c r="CD418" s="224"/>
      <c r="CE418" s="224"/>
      <c r="CF418" s="224"/>
      <c r="CG418" s="224"/>
      <c r="CH418" s="224"/>
      <c r="CJ418" s="252" t="str">
        <f t="shared" si="339"/>
        <v/>
      </c>
      <c r="CK418" s="253" t="str">
        <f>IF(CL418="","",IF(ISNUMBER(MATCH(CL418,$CL$6:CL417,0)),"",CJ418))</f>
        <v/>
      </c>
      <c r="CL418" s="181" t="str">
        <f t="shared" si="340"/>
        <v/>
      </c>
      <c r="CM418" s="175" t="str">
        <f t="shared" si="341"/>
        <v/>
      </c>
      <c r="CN418" s="175" t="str">
        <f t="shared" si="342"/>
        <v/>
      </c>
      <c r="CO418" s="175" t="str">
        <f t="shared" si="343"/>
        <v/>
      </c>
      <c r="CP418" s="59"/>
      <c r="CQ418" s="60"/>
      <c r="CR418" s="181" t="str">
        <f>IF(CS418="","",IF(ISNUMBER(MATCH(CS418,$CS$6:CS417,0)),"",CJ418))</f>
        <v/>
      </c>
      <c r="CS418" s="181" t="str">
        <f t="shared" si="321"/>
        <v/>
      </c>
      <c r="CT418" s="177" t="str">
        <f t="shared" si="344"/>
        <v/>
      </c>
      <c r="CU418" s="177" t="str">
        <f t="shared" si="345"/>
        <v/>
      </c>
      <c r="CV418" s="256" t="str">
        <f>IF(CW418="","",IF(ISNUMBER(MATCH(CW418,$CW$6:CW417,0)),"",CJ418))</f>
        <v/>
      </c>
      <c r="CW418" s="181" t="str">
        <f t="shared" si="322"/>
        <v/>
      </c>
      <c r="CX418" s="178" t="str">
        <f t="shared" si="346"/>
        <v/>
      </c>
      <c r="CY418" s="178" t="str">
        <f t="shared" si="347"/>
        <v/>
      </c>
      <c r="CZ418" s="184" t="str">
        <f t="shared" si="348"/>
        <v/>
      </c>
      <c r="DA418" s="68"/>
      <c r="DB418" s="69"/>
      <c r="DC418" s="181" t="str">
        <f>IF(DE418="","",IF(ISNUMBER(MATCH(DE418,$DE$6:DE417,0)),"",CJ418))</f>
        <v/>
      </c>
      <c r="DD418" s="181" t="str">
        <f t="shared" si="363"/>
        <v/>
      </c>
      <c r="DE418" s="181" t="str">
        <f t="shared" si="363"/>
        <v/>
      </c>
      <c r="DF418" s="177" t="str">
        <f t="shared" si="349"/>
        <v/>
      </c>
      <c r="DG418" s="185" t="str">
        <f t="shared" si="350"/>
        <v/>
      </c>
      <c r="DH418" s="77"/>
      <c r="DI418" s="69"/>
      <c r="DJ418" s="181" t="str">
        <f>IF(DL418="","",IF(ISNUMBER(MATCH(DL418,$DL$6:DL417,0)),"",CJ418))</f>
        <v/>
      </c>
      <c r="DK418" s="181" t="str">
        <f t="shared" si="364"/>
        <v/>
      </c>
      <c r="DL418" s="181" t="str">
        <f t="shared" si="364"/>
        <v/>
      </c>
      <c r="DM418" s="177" t="str">
        <f t="shared" si="351"/>
        <v/>
      </c>
      <c r="DN418" s="177" t="str">
        <f t="shared" si="352"/>
        <v/>
      </c>
      <c r="DO418" s="181" t="str">
        <f t="shared" si="323"/>
        <v/>
      </c>
      <c r="DP418" s="51"/>
      <c r="DQ418" s="51"/>
      <c r="DR418" s="51"/>
      <c r="EA418" s="227">
        <f t="shared" si="353"/>
        <v>0</v>
      </c>
      <c r="EB418" s="227">
        <f t="shared" si="324"/>
        <v>1</v>
      </c>
      <c r="EC418" s="227">
        <f t="shared" si="354"/>
        <v>1900</v>
      </c>
      <c r="EE418" s="227" t="str">
        <f t="shared" si="355"/>
        <v/>
      </c>
      <c r="EF418" s="227" t="str">
        <f t="shared" si="325"/>
        <v/>
      </c>
      <c r="EG418" s="227" t="str">
        <f t="shared" si="356"/>
        <v/>
      </c>
      <c r="EI418" s="227" t="str">
        <f t="shared" si="357"/>
        <v/>
      </c>
      <c r="EJ418" s="227" t="str">
        <f t="shared" si="326"/>
        <v/>
      </c>
      <c r="EK418" s="227" t="str">
        <f t="shared" si="358"/>
        <v/>
      </c>
      <c r="EM418" s="227" t="str">
        <f t="shared" si="359"/>
        <v/>
      </c>
      <c r="EN418" s="227" t="str">
        <f t="shared" si="327"/>
        <v/>
      </c>
      <c r="EO418" s="227" t="str">
        <f t="shared" si="360"/>
        <v/>
      </c>
      <c r="EQ418" s="227" t="str">
        <f t="shared" si="361"/>
        <v/>
      </c>
      <c r="ER418" s="227" t="str">
        <f t="shared" si="328"/>
        <v/>
      </c>
      <c r="ES418" s="227" t="str">
        <f t="shared" si="362"/>
        <v/>
      </c>
    </row>
    <row r="419" spans="7:149" x14ac:dyDescent="0.25">
      <c r="G419" s="52"/>
      <c r="H419" s="52"/>
      <c r="I419" s="224" t="str">
        <f t="shared" si="329"/>
        <v/>
      </c>
      <c r="J419" s="224" t="str">
        <f t="shared" si="330"/>
        <v/>
      </c>
      <c r="K419" s="52"/>
      <c r="L419" s="224" t="str">
        <f>IF(P419="","",IF(ISNUMBER(MATCH(P419,$P$6:P418,0)),"",Y419))</f>
        <v/>
      </c>
      <c r="M419" s="224" t="str">
        <f>IF(Q419="","",IF(ISNUMBER(MATCH(Q419,$Q$6:Q418,0)),"",Y419))</f>
        <v/>
      </c>
      <c r="N419" s="224" t="str">
        <f>IF(R419="","",IF(ISNUMBER(MATCH(R419,$R$6:R418,0)),"",Y419))</f>
        <v/>
      </c>
      <c r="O419" s="224" t="str">
        <f>IF(S419="","",IF(ISNUMBER(MATCH(S419,$S$6:S418,0)),"",Y419))</f>
        <v/>
      </c>
      <c r="P419" s="224" t="str">
        <f t="shared" si="331"/>
        <v/>
      </c>
      <c r="Q419" s="224" t="str">
        <f t="shared" si="332"/>
        <v/>
      </c>
      <c r="R419" s="224" t="str">
        <f t="shared" si="333"/>
        <v/>
      </c>
      <c r="S419" s="224" t="str">
        <f t="shared" si="334"/>
        <v/>
      </c>
      <c r="T419" s="175" t="str">
        <f t="shared" si="335"/>
        <v/>
      </c>
      <c r="U419" s="175" t="str">
        <f t="shared" si="336"/>
        <v/>
      </c>
      <c r="V419" s="175" t="str">
        <f t="shared" si="337"/>
        <v/>
      </c>
      <c r="W419" s="175" t="str">
        <f t="shared" si="338"/>
        <v/>
      </c>
      <c r="X419" s="52"/>
      <c r="Y419" s="248"/>
      <c r="Z419" s="186"/>
      <c r="AA419" s="187"/>
      <c r="AB419" s="187"/>
      <c r="AC419" s="187"/>
      <c r="AD419" s="187"/>
      <c r="AE419" s="187"/>
      <c r="AF419" s="187"/>
      <c r="AG419" s="187"/>
      <c r="AH419" s="187"/>
      <c r="AI419" s="187"/>
      <c r="AJ419" s="187"/>
      <c r="AK419" s="187"/>
      <c r="AL419" s="187"/>
      <c r="AM419" s="187"/>
      <c r="AN419" s="187"/>
      <c r="AO419" s="187"/>
      <c r="AP419" s="187"/>
      <c r="AQ419" s="187"/>
      <c r="AR419" s="187"/>
      <c r="AS419" s="187"/>
      <c r="AT419" s="187"/>
      <c r="AU419" s="187"/>
      <c r="AV419" s="187"/>
      <c r="AW419" s="187"/>
      <c r="AX419" s="187"/>
      <c r="AY419" s="187"/>
      <c r="AZ419" s="187"/>
      <c r="BA419" s="187"/>
      <c r="BB419" s="187"/>
      <c r="BC419" s="187"/>
      <c r="BD419" s="187"/>
      <c r="BE419" s="187"/>
      <c r="BF419" s="187"/>
      <c r="BG419" s="187"/>
      <c r="BH419" s="187"/>
      <c r="BI419" s="187"/>
      <c r="BJ419" s="187"/>
      <c r="BK419" s="187"/>
      <c r="BL419" s="187"/>
      <c r="BM419" s="187"/>
      <c r="BN419" s="187"/>
      <c r="BO419" s="187"/>
      <c r="BP419" s="187"/>
      <c r="BQ419" s="187"/>
      <c r="BR419" s="187"/>
      <c r="BS419" s="187"/>
      <c r="BT419" s="187"/>
      <c r="BU419" s="187"/>
      <c r="BV419" s="187"/>
      <c r="BW419" s="187"/>
      <c r="BX419" s="187"/>
      <c r="BY419" s="227"/>
      <c r="BZ419" s="227"/>
      <c r="CA419" s="227"/>
      <c r="CB419" s="227"/>
      <c r="CC419" s="227"/>
      <c r="CD419" s="224"/>
      <c r="CE419" s="224"/>
      <c r="CF419" s="224"/>
      <c r="CG419" s="224"/>
      <c r="CH419" s="224"/>
      <c r="CJ419" s="252" t="str">
        <f t="shared" si="339"/>
        <v/>
      </c>
      <c r="CK419" s="253" t="str">
        <f>IF(CL419="","",IF(ISNUMBER(MATCH(CL419,$CL$6:CL418,0)),"",CJ419))</f>
        <v/>
      </c>
      <c r="CL419" s="181" t="str">
        <f t="shared" si="340"/>
        <v/>
      </c>
      <c r="CM419" s="175" t="str">
        <f t="shared" si="341"/>
        <v/>
      </c>
      <c r="CN419" s="175" t="str">
        <f t="shared" si="342"/>
        <v/>
      </c>
      <c r="CO419" s="175" t="str">
        <f t="shared" si="343"/>
        <v/>
      </c>
      <c r="CP419" s="59"/>
      <c r="CQ419" s="60"/>
      <c r="CR419" s="181" t="str">
        <f>IF(CS419="","",IF(ISNUMBER(MATCH(CS419,$CS$6:CS418,0)),"",CJ419))</f>
        <v/>
      </c>
      <c r="CS419" s="181" t="str">
        <f t="shared" si="321"/>
        <v/>
      </c>
      <c r="CT419" s="177" t="str">
        <f t="shared" si="344"/>
        <v/>
      </c>
      <c r="CU419" s="177" t="str">
        <f t="shared" si="345"/>
        <v/>
      </c>
      <c r="CV419" s="256" t="str">
        <f>IF(CW419="","",IF(ISNUMBER(MATCH(CW419,$CW$6:CW418,0)),"",CJ419))</f>
        <v/>
      </c>
      <c r="CW419" s="181" t="str">
        <f t="shared" si="322"/>
        <v/>
      </c>
      <c r="CX419" s="178" t="str">
        <f t="shared" si="346"/>
        <v/>
      </c>
      <c r="CY419" s="178" t="str">
        <f t="shared" si="347"/>
        <v/>
      </c>
      <c r="CZ419" s="184" t="str">
        <f t="shared" si="348"/>
        <v/>
      </c>
      <c r="DA419" s="68"/>
      <c r="DB419" s="69"/>
      <c r="DC419" s="181" t="str">
        <f>IF(DE419="","",IF(ISNUMBER(MATCH(DE419,$DE$6:DE418,0)),"",CJ419))</f>
        <v/>
      </c>
      <c r="DD419" s="181" t="str">
        <f t="shared" si="363"/>
        <v/>
      </c>
      <c r="DE419" s="181" t="str">
        <f t="shared" si="363"/>
        <v/>
      </c>
      <c r="DF419" s="177" t="str">
        <f t="shared" si="349"/>
        <v/>
      </c>
      <c r="DG419" s="185" t="str">
        <f t="shared" si="350"/>
        <v/>
      </c>
      <c r="DH419" s="77"/>
      <c r="DI419" s="69"/>
      <c r="DJ419" s="181" t="str">
        <f>IF(DL419="","",IF(ISNUMBER(MATCH(DL419,$DL$6:DL418,0)),"",CJ419))</f>
        <v/>
      </c>
      <c r="DK419" s="181" t="str">
        <f t="shared" si="364"/>
        <v/>
      </c>
      <c r="DL419" s="181" t="str">
        <f t="shared" si="364"/>
        <v/>
      </c>
      <c r="DM419" s="177" t="str">
        <f t="shared" si="351"/>
        <v/>
      </c>
      <c r="DN419" s="177" t="str">
        <f t="shared" si="352"/>
        <v/>
      </c>
      <c r="DO419" s="181" t="str">
        <f t="shared" si="323"/>
        <v/>
      </c>
      <c r="DP419" s="51"/>
      <c r="DQ419" s="51"/>
      <c r="DR419" s="51"/>
      <c r="EA419" s="227">
        <f t="shared" si="353"/>
        <v>0</v>
      </c>
      <c r="EB419" s="227">
        <f t="shared" si="324"/>
        <v>1</v>
      </c>
      <c r="EC419" s="227">
        <f t="shared" si="354"/>
        <v>1900</v>
      </c>
      <c r="EE419" s="227" t="str">
        <f t="shared" si="355"/>
        <v/>
      </c>
      <c r="EF419" s="227" t="str">
        <f t="shared" si="325"/>
        <v/>
      </c>
      <c r="EG419" s="227" t="str">
        <f t="shared" si="356"/>
        <v/>
      </c>
      <c r="EI419" s="227" t="str">
        <f t="shared" si="357"/>
        <v/>
      </c>
      <c r="EJ419" s="227" t="str">
        <f t="shared" si="326"/>
        <v/>
      </c>
      <c r="EK419" s="227" t="str">
        <f t="shared" si="358"/>
        <v/>
      </c>
      <c r="EM419" s="227" t="str">
        <f t="shared" si="359"/>
        <v/>
      </c>
      <c r="EN419" s="227" t="str">
        <f t="shared" si="327"/>
        <v/>
      </c>
      <c r="EO419" s="227" t="str">
        <f t="shared" si="360"/>
        <v/>
      </c>
      <c r="EQ419" s="227" t="str">
        <f t="shared" si="361"/>
        <v/>
      </c>
      <c r="ER419" s="227" t="str">
        <f t="shared" si="328"/>
        <v/>
      </c>
      <c r="ES419" s="227" t="str">
        <f t="shared" si="362"/>
        <v/>
      </c>
    </row>
    <row r="420" spans="7:149" x14ac:dyDescent="0.25">
      <c r="G420" s="52"/>
      <c r="H420" s="52"/>
      <c r="I420" s="224" t="str">
        <f t="shared" si="329"/>
        <v/>
      </c>
      <c r="J420" s="224" t="str">
        <f t="shared" si="330"/>
        <v/>
      </c>
      <c r="K420" s="52"/>
      <c r="L420" s="224" t="str">
        <f>IF(P420="","",IF(ISNUMBER(MATCH(P420,$P$6:P419,0)),"",Y420))</f>
        <v/>
      </c>
      <c r="M420" s="224" t="str">
        <f>IF(Q420="","",IF(ISNUMBER(MATCH(Q420,$Q$6:Q419,0)),"",Y420))</f>
        <v/>
      </c>
      <c r="N420" s="224" t="str">
        <f>IF(R420="","",IF(ISNUMBER(MATCH(R420,$R$6:R419,0)),"",Y420))</f>
        <v/>
      </c>
      <c r="O420" s="224" t="str">
        <f>IF(S420="","",IF(ISNUMBER(MATCH(S420,$S$6:S419,0)),"",Y420))</f>
        <v/>
      </c>
      <c r="P420" s="224" t="str">
        <f t="shared" si="331"/>
        <v/>
      </c>
      <c r="Q420" s="224" t="str">
        <f t="shared" si="332"/>
        <v/>
      </c>
      <c r="R420" s="224" t="str">
        <f t="shared" si="333"/>
        <v/>
      </c>
      <c r="S420" s="224" t="str">
        <f t="shared" si="334"/>
        <v/>
      </c>
      <c r="T420" s="175" t="str">
        <f t="shared" si="335"/>
        <v/>
      </c>
      <c r="U420" s="175" t="str">
        <f t="shared" si="336"/>
        <v/>
      </c>
      <c r="V420" s="175" t="str">
        <f t="shared" si="337"/>
        <v/>
      </c>
      <c r="W420" s="175" t="str">
        <f t="shared" si="338"/>
        <v/>
      </c>
      <c r="X420" s="52"/>
      <c r="Y420" s="248"/>
      <c r="Z420" s="186"/>
      <c r="AA420" s="187"/>
      <c r="AB420" s="187"/>
      <c r="AC420" s="187"/>
      <c r="AD420" s="187"/>
      <c r="AE420" s="187"/>
      <c r="AF420" s="187"/>
      <c r="AG420" s="187"/>
      <c r="AH420" s="187"/>
      <c r="AI420" s="187"/>
      <c r="AJ420" s="187"/>
      <c r="AK420" s="187"/>
      <c r="AL420" s="187"/>
      <c r="AM420" s="187"/>
      <c r="AN420" s="187"/>
      <c r="AO420" s="187"/>
      <c r="AP420" s="187"/>
      <c r="AQ420" s="187"/>
      <c r="AR420" s="187"/>
      <c r="AS420" s="187"/>
      <c r="AT420" s="187"/>
      <c r="AU420" s="187"/>
      <c r="AV420" s="187"/>
      <c r="AW420" s="187"/>
      <c r="AX420" s="187"/>
      <c r="AY420" s="187"/>
      <c r="AZ420" s="187"/>
      <c r="BA420" s="187"/>
      <c r="BB420" s="187"/>
      <c r="BC420" s="187"/>
      <c r="BD420" s="187"/>
      <c r="BE420" s="187"/>
      <c r="BF420" s="187"/>
      <c r="BG420" s="187"/>
      <c r="BH420" s="187"/>
      <c r="BI420" s="187"/>
      <c r="BJ420" s="187"/>
      <c r="BK420" s="187"/>
      <c r="BL420" s="187"/>
      <c r="BM420" s="187"/>
      <c r="BN420" s="187"/>
      <c r="BO420" s="187"/>
      <c r="BP420" s="187"/>
      <c r="BQ420" s="187"/>
      <c r="BR420" s="187"/>
      <c r="BS420" s="187"/>
      <c r="BT420" s="187"/>
      <c r="BU420" s="187"/>
      <c r="BV420" s="187"/>
      <c r="BW420" s="187"/>
      <c r="BX420" s="187"/>
      <c r="BY420" s="227"/>
      <c r="BZ420" s="227"/>
      <c r="CA420" s="227"/>
      <c r="CB420" s="227"/>
      <c r="CC420" s="227"/>
      <c r="CD420" s="224"/>
      <c r="CE420" s="224"/>
      <c r="CF420" s="224"/>
      <c r="CG420" s="224"/>
      <c r="CH420" s="224"/>
      <c r="CJ420" s="252" t="str">
        <f t="shared" si="339"/>
        <v/>
      </c>
      <c r="CK420" s="253" t="str">
        <f>IF(CL420="","",IF(ISNUMBER(MATCH(CL420,$CL$6:CL419,0)),"",CJ420))</f>
        <v/>
      </c>
      <c r="CL420" s="181" t="str">
        <f t="shared" si="340"/>
        <v/>
      </c>
      <c r="CM420" s="175" t="str">
        <f t="shared" si="341"/>
        <v/>
      </c>
      <c r="CN420" s="175" t="str">
        <f t="shared" si="342"/>
        <v/>
      </c>
      <c r="CO420" s="175" t="str">
        <f t="shared" si="343"/>
        <v/>
      </c>
      <c r="CP420" s="59"/>
      <c r="CQ420" s="60"/>
      <c r="CR420" s="181" t="str">
        <f>IF(CS420="","",IF(ISNUMBER(MATCH(CS420,$CS$6:CS419,0)),"",CJ420))</f>
        <v/>
      </c>
      <c r="CS420" s="181" t="str">
        <f t="shared" si="321"/>
        <v/>
      </c>
      <c r="CT420" s="177" t="str">
        <f t="shared" si="344"/>
        <v/>
      </c>
      <c r="CU420" s="177" t="str">
        <f t="shared" si="345"/>
        <v/>
      </c>
      <c r="CV420" s="256" t="str">
        <f>IF(CW420="","",IF(ISNUMBER(MATCH(CW420,$CW$6:CW419,0)),"",CJ420))</f>
        <v/>
      </c>
      <c r="CW420" s="181" t="str">
        <f t="shared" si="322"/>
        <v/>
      </c>
      <c r="CX420" s="178" t="str">
        <f t="shared" si="346"/>
        <v/>
      </c>
      <c r="CY420" s="178" t="str">
        <f t="shared" si="347"/>
        <v/>
      </c>
      <c r="CZ420" s="184" t="str">
        <f t="shared" si="348"/>
        <v/>
      </c>
      <c r="DA420" s="68"/>
      <c r="DB420" s="69"/>
      <c r="DC420" s="181" t="str">
        <f>IF(DE420="","",IF(ISNUMBER(MATCH(DE420,$DE$6:DE419,0)),"",CJ420))</f>
        <v/>
      </c>
      <c r="DD420" s="181" t="str">
        <f t="shared" si="363"/>
        <v/>
      </c>
      <c r="DE420" s="181" t="str">
        <f t="shared" si="363"/>
        <v/>
      </c>
      <c r="DF420" s="177" t="str">
        <f t="shared" si="349"/>
        <v/>
      </c>
      <c r="DG420" s="185" t="str">
        <f t="shared" si="350"/>
        <v/>
      </c>
      <c r="DH420" s="77"/>
      <c r="DI420" s="69"/>
      <c r="DJ420" s="181" t="str">
        <f>IF(DL420="","",IF(ISNUMBER(MATCH(DL420,$DL$6:DL419,0)),"",CJ420))</f>
        <v/>
      </c>
      <c r="DK420" s="181" t="str">
        <f t="shared" si="364"/>
        <v/>
      </c>
      <c r="DL420" s="181" t="str">
        <f t="shared" si="364"/>
        <v/>
      </c>
      <c r="DM420" s="177" t="str">
        <f t="shared" si="351"/>
        <v/>
      </c>
      <c r="DN420" s="177" t="str">
        <f t="shared" si="352"/>
        <v/>
      </c>
      <c r="DO420" s="181" t="str">
        <f t="shared" si="323"/>
        <v/>
      </c>
      <c r="DP420" s="51"/>
      <c r="DQ420" s="51"/>
      <c r="DR420" s="51"/>
      <c r="EA420" s="227">
        <f t="shared" si="353"/>
        <v>0</v>
      </c>
      <c r="EB420" s="227">
        <f t="shared" si="324"/>
        <v>1</v>
      </c>
      <c r="EC420" s="227">
        <f t="shared" si="354"/>
        <v>1900</v>
      </c>
      <c r="EE420" s="227" t="str">
        <f t="shared" si="355"/>
        <v/>
      </c>
      <c r="EF420" s="227" t="str">
        <f t="shared" si="325"/>
        <v/>
      </c>
      <c r="EG420" s="227" t="str">
        <f t="shared" si="356"/>
        <v/>
      </c>
      <c r="EI420" s="227" t="str">
        <f t="shared" si="357"/>
        <v/>
      </c>
      <c r="EJ420" s="227" t="str">
        <f t="shared" si="326"/>
        <v/>
      </c>
      <c r="EK420" s="227" t="str">
        <f t="shared" si="358"/>
        <v/>
      </c>
      <c r="EM420" s="227" t="str">
        <f t="shared" si="359"/>
        <v/>
      </c>
      <c r="EN420" s="227" t="str">
        <f t="shared" si="327"/>
        <v/>
      </c>
      <c r="EO420" s="227" t="str">
        <f t="shared" si="360"/>
        <v/>
      </c>
      <c r="EQ420" s="227" t="str">
        <f t="shared" si="361"/>
        <v/>
      </c>
      <c r="ER420" s="227" t="str">
        <f t="shared" si="328"/>
        <v/>
      </c>
      <c r="ES420" s="227" t="str">
        <f t="shared" si="362"/>
        <v/>
      </c>
    </row>
    <row r="421" spans="7:149" x14ac:dyDescent="0.25">
      <c r="G421" s="52"/>
      <c r="H421" s="52"/>
      <c r="I421" s="224" t="str">
        <f t="shared" si="329"/>
        <v/>
      </c>
      <c r="J421" s="224" t="str">
        <f t="shared" si="330"/>
        <v/>
      </c>
      <c r="K421" s="52"/>
      <c r="L421" s="224" t="str">
        <f>IF(P421="","",IF(ISNUMBER(MATCH(P421,$P$6:P420,0)),"",Y421))</f>
        <v/>
      </c>
      <c r="M421" s="224" t="str">
        <f>IF(Q421="","",IF(ISNUMBER(MATCH(Q421,$Q$6:Q420,0)),"",Y421))</f>
        <v/>
      </c>
      <c r="N421" s="224" t="str">
        <f>IF(R421="","",IF(ISNUMBER(MATCH(R421,$R$6:R420,0)),"",Y421))</f>
        <v/>
      </c>
      <c r="O421" s="224" t="str">
        <f>IF(S421="","",IF(ISNUMBER(MATCH(S421,$S$6:S420,0)),"",Y421))</f>
        <v/>
      </c>
      <c r="P421" s="224" t="str">
        <f t="shared" si="331"/>
        <v/>
      </c>
      <c r="Q421" s="224" t="str">
        <f t="shared" si="332"/>
        <v/>
      </c>
      <c r="R421" s="224" t="str">
        <f t="shared" si="333"/>
        <v/>
      </c>
      <c r="S421" s="224" t="str">
        <f t="shared" si="334"/>
        <v/>
      </c>
      <c r="T421" s="175" t="str">
        <f t="shared" si="335"/>
        <v/>
      </c>
      <c r="U421" s="175" t="str">
        <f t="shared" si="336"/>
        <v/>
      </c>
      <c r="V421" s="175" t="str">
        <f t="shared" si="337"/>
        <v/>
      </c>
      <c r="W421" s="175" t="str">
        <f t="shared" si="338"/>
        <v/>
      </c>
      <c r="X421" s="52"/>
      <c r="Y421" s="248"/>
      <c r="Z421" s="186"/>
      <c r="AA421" s="187"/>
      <c r="AB421" s="187"/>
      <c r="AC421" s="187"/>
      <c r="AD421" s="187"/>
      <c r="AE421" s="187"/>
      <c r="AF421" s="187"/>
      <c r="AG421" s="187"/>
      <c r="AH421" s="187"/>
      <c r="AI421" s="187"/>
      <c r="AJ421" s="187"/>
      <c r="AK421" s="187"/>
      <c r="AL421" s="187"/>
      <c r="AM421" s="187"/>
      <c r="AN421" s="187"/>
      <c r="AO421" s="187"/>
      <c r="AP421" s="187"/>
      <c r="AQ421" s="187"/>
      <c r="AR421" s="187"/>
      <c r="AS421" s="187"/>
      <c r="AT421" s="187"/>
      <c r="AU421" s="187"/>
      <c r="AV421" s="187"/>
      <c r="AW421" s="187"/>
      <c r="AX421" s="187"/>
      <c r="AY421" s="187"/>
      <c r="AZ421" s="187"/>
      <c r="BA421" s="187"/>
      <c r="BB421" s="187"/>
      <c r="BC421" s="187"/>
      <c r="BD421" s="187"/>
      <c r="BE421" s="187"/>
      <c r="BF421" s="187"/>
      <c r="BG421" s="187"/>
      <c r="BH421" s="187"/>
      <c r="BI421" s="187"/>
      <c r="BJ421" s="187"/>
      <c r="BK421" s="187"/>
      <c r="BL421" s="187"/>
      <c r="BM421" s="187"/>
      <c r="BN421" s="187"/>
      <c r="BO421" s="187"/>
      <c r="BP421" s="187"/>
      <c r="BQ421" s="187"/>
      <c r="BR421" s="187"/>
      <c r="BS421" s="187"/>
      <c r="BT421" s="187"/>
      <c r="BU421" s="187"/>
      <c r="BV421" s="187"/>
      <c r="BW421" s="187"/>
      <c r="BX421" s="187"/>
      <c r="BY421" s="227"/>
      <c r="BZ421" s="227"/>
      <c r="CA421" s="227"/>
      <c r="CB421" s="227"/>
      <c r="CC421" s="227"/>
      <c r="CD421" s="224"/>
      <c r="CE421" s="224"/>
      <c r="CF421" s="224"/>
      <c r="CG421" s="224"/>
      <c r="CH421" s="224"/>
      <c r="CJ421" s="252" t="str">
        <f t="shared" si="339"/>
        <v/>
      </c>
      <c r="CK421" s="253" t="str">
        <f>IF(CL421="","",IF(ISNUMBER(MATCH(CL421,$CL$6:CL420,0)),"",CJ421))</f>
        <v/>
      </c>
      <c r="CL421" s="181" t="str">
        <f t="shared" si="340"/>
        <v/>
      </c>
      <c r="CM421" s="175" t="str">
        <f t="shared" si="341"/>
        <v/>
      </c>
      <c r="CN421" s="175" t="str">
        <f t="shared" si="342"/>
        <v/>
      </c>
      <c r="CO421" s="175" t="str">
        <f t="shared" si="343"/>
        <v/>
      </c>
      <c r="CP421" s="59"/>
      <c r="CQ421" s="60"/>
      <c r="CR421" s="181" t="str">
        <f>IF(CS421="","",IF(ISNUMBER(MATCH(CS421,$CS$6:CS420,0)),"",CJ421))</f>
        <v/>
      </c>
      <c r="CS421" s="181" t="str">
        <f t="shared" si="321"/>
        <v/>
      </c>
      <c r="CT421" s="177" t="str">
        <f t="shared" si="344"/>
        <v/>
      </c>
      <c r="CU421" s="177" t="str">
        <f t="shared" si="345"/>
        <v/>
      </c>
      <c r="CV421" s="256" t="str">
        <f>IF(CW421="","",IF(ISNUMBER(MATCH(CW421,$CW$6:CW420,0)),"",CJ421))</f>
        <v/>
      </c>
      <c r="CW421" s="181" t="str">
        <f t="shared" si="322"/>
        <v/>
      </c>
      <c r="CX421" s="178" t="str">
        <f t="shared" si="346"/>
        <v/>
      </c>
      <c r="CY421" s="178" t="str">
        <f t="shared" si="347"/>
        <v/>
      </c>
      <c r="CZ421" s="184" t="str">
        <f t="shared" si="348"/>
        <v/>
      </c>
      <c r="DA421" s="68"/>
      <c r="DB421" s="69"/>
      <c r="DC421" s="181" t="str">
        <f>IF(DE421="","",IF(ISNUMBER(MATCH(DE421,$DE$6:DE420,0)),"",CJ421))</f>
        <v/>
      </c>
      <c r="DD421" s="181" t="str">
        <f t="shared" si="363"/>
        <v/>
      </c>
      <c r="DE421" s="181" t="str">
        <f t="shared" si="363"/>
        <v/>
      </c>
      <c r="DF421" s="177" t="str">
        <f t="shared" si="349"/>
        <v/>
      </c>
      <c r="DG421" s="185" t="str">
        <f t="shared" si="350"/>
        <v/>
      </c>
      <c r="DH421" s="77"/>
      <c r="DI421" s="69"/>
      <c r="DJ421" s="181" t="str">
        <f>IF(DL421="","",IF(ISNUMBER(MATCH(DL421,$DL$6:DL420,0)),"",CJ421))</f>
        <v/>
      </c>
      <c r="DK421" s="181" t="str">
        <f t="shared" si="364"/>
        <v/>
      </c>
      <c r="DL421" s="181" t="str">
        <f t="shared" si="364"/>
        <v/>
      </c>
      <c r="DM421" s="177" t="str">
        <f t="shared" si="351"/>
        <v/>
      </c>
      <c r="DN421" s="177" t="str">
        <f t="shared" si="352"/>
        <v/>
      </c>
      <c r="DO421" s="181" t="str">
        <f t="shared" si="323"/>
        <v/>
      </c>
      <c r="DP421" s="51"/>
      <c r="DQ421" s="51"/>
      <c r="DR421" s="51"/>
      <c r="EA421" s="227">
        <f t="shared" si="353"/>
        <v>0</v>
      </c>
      <c r="EB421" s="227">
        <f t="shared" si="324"/>
        <v>1</v>
      </c>
      <c r="EC421" s="227">
        <f t="shared" si="354"/>
        <v>1900</v>
      </c>
      <c r="EE421" s="227" t="str">
        <f t="shared" si="355"/>
        <v/>
      </c>
      <c r="EF421" s="227" t="str">
        <f t="shared" si="325"/>
        <v/>
      </c>
      <c r="EG421" s="227" t="str">
        <f t="shared" si="356"/>
        <v/>
      </c>
      <c r="EI421" s="227" t="str">
        <f t="shared" si="357"/>
        <v/>
      </c>
      <c r="EJ421" s="227" t="str">
        <f t="shared" si="326"/>
        <v/>
      </c>
      <c r="EK421" s="227" t="str">
        <f t="shared" si="358"/>
        <v/>
      </c>
      <c r="EM421" s="227" t="str">
        <f t="shared" si="359"/>
        <v/>
      </c>
      <c r="EN421" s="227" t="str">
        <f t="shared" si="327"/>
        <v/>
      </c>
      <c r="EO421" s="227" t="str">
        <f t="shared" si="360"/>
        <v/>
      </c>
      <c r="EQ421" s="227" t="str">
        <f t="shared" si="361"/>
        <v/>
      </c>
      <c r="ER421" s="227" t="str">
        <f t="shared" si="328"/>
        <v/>
      </c>
      <c r="ES421" s="227" t="str">
        <f t="shared" si="362"/>
        <v/>
      </c>
    </row>
    <row r="422" spans="7:149" x14ac:dyDescent="0.25">
      <c r="G422" s="52"/>
      <c r="H422" s="52"/>
      <c r="I422" s="224" t="str">
        <f t="shared" si="329"/>
        <v/>
      </c>
      <c r="J422" s="224" t="str">
        <f t="shared" si="330"/>
        <v/>
      </c>
      <c r="K422" s="52"/>
      <c r="L422" s="224" t="str">
        <f>IF(P422="","",IF(ISNUMBER(MATCH(P422,$P$6:P421,0)),"",Y422))</f>
        <v/>
      </c>
      <c r="M422" s="224" t="str">
        <f>IF(Q422="","",IF(ISNUMBER(MATCH(Q422,$Q$6:Q421,0)),"",Y422))</f>
        <v/>
      </c>
      <c r="N422" s="224" t="str">
        <f>IF(R422="","",IF(ISNUMBER(MATCH(R422,$R$6:R421,0)),"",Y422))</f>
        <v/>
      </c>
      <c r="O422" s="224" t="str">
        <f>IF(S422="","",IF(ISNUMBER(MATCH(S422,$S$6:S421,0)),"",Y422))</f>
        <v/>
      </c>
      <c r="P422" s="224" t="str">
        <f t="shared" si="331"/>
        <v/>
      </c>
      <c r="Q422" s="224" t="str">
        <f t="shared" si="332"/>
        <v/>
      </c>
      <c r="R422" s="224" t="str">
        <f t="shared" si="333"/>
        <v/>
      </c>
      <c r="S422" s="224" t="str">
        <f t="shared" si="334"/>
        <v/>
      </c>
      <c r="T422" s="175" t="str">
        <f t="shared" si="335"/>
        <v/>
      </c>
      <c r="U422" s="175" t="str">
        <f t="shared" si="336"/>
        <v/>
      </c>
      <c r="V422" s="175" t="str">
        <f t="shared" si="337"/>
        <v/>
      </c>
      <c r="W422" s="175" t="str">
        <f t="shared" si="338"/>
        <v/>
      </c>
      <c r="X422" s="52"/>
      <c r="Y422" s="248"/>
      <c r="Z422" s="186"/>
      <c r="AA422" s="187"/>
      <c r="AB422" s="187"/>
      <c r="AC422" s="187"/>
      <c r="AD422" s="187"/>
      <c r="AE422" s="187"/>
      <c r="AF422" s="187"/>
      <c r="AG422" s="187"/>
      <c r="AH422" s="187"/>
      <c r="AI422" s="187"/>
      <c r="AJ422" s="187"/>
      <c r="AK422" s="187"/>
      <c r="AL422" s="187"/>
      <c r="AM422" s="187"/>
      <c r="AN422" s="187"/>
      <c r="AO422" s="187"/>
      <c r="AP422" s="187"/>
      <c r="AQ422" s="187"/>
      <c r="AR422" s="187"/>
      <c r="AS422" s="187"/>
      <c r="AT422" s="187"/>
      <c r="AU422" s="187"/>
      <c r="AV422" s="187"/>
      <c r="AW422" s="187"/>
      <c r="AX422" s="187"/>
      <c r="AY422" s="187"/>
      <c r="AZ422" s="187"/>
      <c r="BA422" s="187"/>
      <c r="BB422" s="187"/>
      <c r="BC422" s="187"/>
      <c r="BD422" s="187"/>
      <c r="BE422" s="187"/>
      <c r="BF422" s="187"/>
      <c r="BG422" s="187"/>
      <c r="BH422" s="187"/>
      <c r="BI422" s="187"/>
      <c r="BJ422" s="187"/>
      <c r="BK422" s="187"/>
      <c r="BL422" s="187"/>
      <c r="BM422" s="187"/>
      <c r="BN422" s="187"/>
      <c r="BO422" s="187"/>
      <c r="BP422" s="187"/>
      <c r="BQ422" s="187"/>
      <c r="BR422" s="187"/>
      <c r="BS422" s="187"/>
      <c r="BT422" s="187"/>
      <c r="BU422" s="187"/>
      <c r="BV422" s="187"/>
      <c r="BW422" s="187"/>
      <c r="BX422" s="187"/>
      <c r="BY422" s="227"/>
      <c r="BZ422" s="227"/>
      <c r="CA422" s="227"/>
      <c r="CB422" s="227"/>
      <c r="CC422" s="227"/>
      <c r="CD422" s="224"/>
      <c r="CE422" s="224"/>
      <c r="CF422" s="224"/>
      <c r="CG422" s="224"/>
      <c r="CH422" s="224"/>
      <c r="CJ422" s="252" t="str">
        <f t="shared" si="339"/>
        <v/>
      </c>
      <c r="CK422" s="253" t="str">
        <f>IF(CL422="","",IF(ISNUMBER(MATCH(CL422,$CL$6:CL421,0)),"",CJ422))</f>
        <v/>
      </c>
      <c r="CL422" s="181" t="str">
        <f t="shared" si="340"/>
        <v/>
      </c>
      <c r="CM422" s="175" t="str">
        <f t="shared" si="341"/>
        <v/>
      </c>
      <c r="CN422" s="175" t="str">
        <f t="shared" si="342"/>
        <v/>
      </c>
      <c r="CO422" s="175" t="str">
        <f t="shared" si="343"/>
        <v/>
      </c>
      <c r="CP422" s="59"/>
      <c r="CQ422" s="60"/>
      <c r="CR422" s="181" t="str">
        <f>IF(CS422="","",IF(ISNUMBER(MATCH(CS422,$CS$6:CS421,0)),"",CJ422))</f>
        <v/>
      </c>
      <c r="CS422" s="181" t="str">
        <f t="shared" si="321"/>
        <v/>
      </c>
      <c r="CT422" s="177" t="str">
        <f t="shared" si="344"/>
        <v/>
      </c>
      <c r="CU422" s="177" t="str">
        <f t="shared" si="345"/>
        <v/>
      </c>
      <c r="CV422" s="256" t="str">
        <f>IF(CW422="","",IF(ISNUMBER(MATCH(CW422,$CW$6:CW421,0)),"",CJ422))</f>
        <v/>
      </c>
      <c r="CW422" s="181" t="str">
        <f t="shared" si="322"/>
        <v/>
      </c>
      <c r="CX422" s="178" t="str">
        <f t="shared" si="346"/>
        <v/>
      </c>
      <c r="CY422" s="178" t="str">
        <f t="shared" si="347"/>
        <v/>
      </c>
      <c r="CZ422" s="184" t="str">
        <f t="shared" si="348"/>
        <v/>
      </c>
      <c r="DA422" s="68"/>
      <c r="DB422" s="69"/>
      <c r="DC422" s="181" t="str">
        <f>IF(DE422="","",IF(ISNUMBER(MATCH(DE422,$DE$6:DE421,0)),"",CJ422))</f>
        <v/>
      </c>
      <c r="DD422" s="181" t="str">
        <f t="shared" si="363"/>
        <v/>
      </c>
      <c r="DE422" s="181" t="str">
        <f t="shared" si="363"/>
        <v/>
      </c>
      <c r="DF422" s="177" t="str">
        <f t="shared" si="349"/>
        <v/>
      </c>
      <c r="DG422" s="185" t="str">
        <f t="shared" si="350"/>
        <v/>
      </c>
      <c r="DH422" s="77"/>
      <c r="DI422" s="69"/>
      <c r="DJ422" s="181" t="str">
        <f>IF(DL422="","",IF(ISNUMBER(MATCH(DL422,$DL$6:DL421,0)),"",CJ422))</f>
        <v/>
      </c>
      <c r="DK422" s="181" t="str">
        <f t="shared" si="364"/>
        <v/>
      </c>
      <c r="DL422" s="181" t="str">
        <f t="shared" si="364"/>
        <v/>
      </c>
      <c r="DM422" s="177" t="str">
        <f t="shared" si="351"/>
        <v/>
      </c>
      <c r="DN422" s="177" t="str">
        <f t="shared" si="352"/>
        <v/>
      </c>
      <c r="DO422" s="181" t="str">
        <f t="shared" si="323"/>
        <v/>
      </c>
      <c r="DP422" s="51"/>
      <c r="DQ422" s="51"/>
      <c r="DR422" s="51"/>
      <c r="EA422" s="227">
        <f t="shared" si="353"/>
        <v>0</v>
      </c>
      <c r="EB422" s="227">
        <f t="shared" si="324"/>
        <v>1</v>
      </c>
      <c r="EC422" s="227">
        <f t="shared" si="354"/>
        <v>1900</v>
      </c>
      <c r="EE422" s="227" t="str">
        <f t="shared" si="355"/>
        <v/>
      </c>
      <c r="EF422" s="227" t="str">
        <f t="shared" si="325"/>
        <v/>
      </c>
      <c r="EG422" s="227" t="str">
        <f t="shared" si="356"/>
        <v/>
      </c>
      <c r="EI422" s="227" t="str">
        <f t="shared" si="357"/>
        <v/>
      </c>
      <c r="EJ422" s="227" t="str">
        <f t="shared" si="326"/>
        <v/>
      </c>
      <c r="EK422" s="227" t="str">
        <f t="shared" si="358"/>
        <v/>
      </c>
      <c r="EM422" s="227" t="str">
        <f t="shared" si="359"/>
        <v/>
      </c>
      <c r="EN422" s="227" t="str">
        <f t="shared" si="327"/>
        <v/>
      </c>
      <c r="EO422" s="227" t="str">
        <f t="shared" si="360"/>
        <v/>
      </c>
      <c r="EQ422" s="227" t="str">
        <f t="shared" si="361"/>
        <v/>
      </c>
      <c r="ER422" s="227" t="str">
        <f t="shared" si="328"/>
        <v/>
      </c>
      <c r="ES422" s="227" t="str">
        <f t="shared" si="362"/>
        <v/>
      </c>
    </row>
    <row r="423" spans="7:149" x14ac:dyDescent="0.25">
      <c r="G423" s="52"/>
      <c r="H423" s="52"/>
      <c r="I423" s="224" t="str">
        <f t="shared" si="329"/>
        <v/>
      </c>
      <c r="J423" s="224" t="str">
        <f t="shared" si="330"/>
        <v/>
      </c>
      <c r="K423" s="52"/>
      <c r="L423" s="224" t="str">
        <f>IF(P423="","",IF(ISNUMBER(MATCH(P423,$P$6:P422,0)),"",Y423))</f>
        <v/>
      </c>
      <c r="M423" s="224" t="str">
        <f>IF(Q423="","",IF(ISNUMBER(MATCH(Q423,$Q$6:Q422,0)),"",Y423))</f>
        <v/>
      </c>
      <c r="N423" s="224" t="str">
        <f>IF(R423="","",IF(ISNUMBER(MATCH(R423,$R$6:R422,0)),"",Y423))</f>
        <v/>
      </c>
      <c r="O423" s="224" t="str">
        <f>IF(S423="","",IF(ISNUMBER(MATCH(S423,$S$6:S422,0)),"",Y423))</f>
        <v/>
      </c>
      <c r="P423" s="224" t="str">
        <f t="shared" si="331"/>
        <v/>
      </c>
      <c r="Q423" s="224" t="str">
        <f t="shared" si="332"/>
        <v/>
      </c>
      <c r="R423" s="224" t="str">
        <f t="shared" si="333"/>
        <v/>
      </c>
      <c r="S423" s="224" t="str">
        <f t="shared" si="334"/>
        <v/>
      </c>
      <c r="T423" s="175" t="str">
        <f t="shared" si="335"/>
        <v/>
      </c>
      <c r="U423" s="175" t="str">
        <f t="shared" si="336"/>
        <v/>
      </c>
      <c r="V423" s="175" t="str">
        <f t="shared" si="337"/>
        <v/>
      </c>
      <c r="W423" s="175" t="str">
        <f t="shared" si="338"/>
        <v/>
      </c>
      <c r="X423" s="52"/>
      <c r="Y423" s="248"/>
      <c r="Z423" s="186"/>
      <c r="AA423" s="187"/>
      <c r="AB423" s="187"/>
      <c r="AC423" s="187"/>
      <c r="AD423" s="187"/>
      <c r="AE423" s="187"/>
      <c r="AF423" s="187"/>
      <c r="AG423" s="187"/>
      <c r="AH423" s="187"/>
      <c r="AI423" s="187"/>
      <c r="AJ423" s="187"/>
      <c r="AK423" s="187"/>
      <c r="AL423" s="187"/>
      <c r="AM423" s="187"/>
      <c r="AN423" s="187"/>
      <c r="AO423" s="187"/>
      <c r="AP423" s="187"/>
      <c r="AQ423" s="187"/>
      <c r="AR423" s="187"/>
      <c r="AS423" s="187"/>
      <c r="AT423" s="187"/>
      <c r="AU423" s="187"/>
      <c r="AV423" s="187"/>
      <c r="AW423" s="187"/>
      <c r="AX423" s="187"/>
      <c r="AY423" s="187"/>
      <c r="AZ423" s="187"/>
      <c r="BA423" s="187"/>
      <c r="BB423" s="187"/>
      <c r="BC423" s="187"/>
      <c r="BD423" s="187"/>
      <c r="BE423" s="187"/>
      <c r="BF423" s="187"/>
      <c r="BG423" s="187"/>
      <c r="BH423" s="187"/>
      <c r="BI423" s="187"/>
      <c r="BJ423" s="187"/>
      <c r="BK423" s="187"/>
      <c r="BL423" s="187"/>
      <c r="BM423" s="187"/>
      <c r="BN423" s="187"/>
      <c r="BO423" s="187"/>
      <c r="BP423" s="187"/>
      <c r="BQ423" s="187"/>
      <c r="BR423" s="187"/>
      <c r="BS423" s="187"/>
      <c r="BT423" s="187"/>
      <c r="BU423" s="187"/>
      <c r="BV423" s="187"/>
      <c r="BW423" s="187"/>
      <c r="BX423" s="187"/>
      <c r="BY423" s="227"/>
      <c r="BZ423" s="227"/>
      <c r="CA423" s="227"/>
      <c r="CB423" s="227"/>
      <c r="CC423" s="227"/>
      <c r="CD423" s="224"/>
      <c r="CE423" s="224"/>
      <c r="CF423" s="224"/>
      <c r="CG423" s="224"/>
      <c r="CH423" s="224"/>
      <c r="CJ423" s="252" t="str">
        <f t="shared" si="339"/>
        <v/>
      </c>
      <c r="CK423" s="253" t="str">
        <f>IF(CL423="","",IF(ISNUMBER(MATCH(CL423,$CL$6:CL422,0)),"",CJ423))</f>
        <v/>
      </c>
      <c r="CL423" s="181" t="str">
        <f t="shared" si="340"/>
        <v/>
      </c>
      <c r="CM423" s="175" t="str">
        <f t="shared" si="341"/>
        <v/>
      </c>
      <c r="CN423" s="175" t="str">
        <f t="shared" si="342"/>
        <v/>
      </c>
      <c r="CO423" s="175" t="str">
        <f t="shared" si="343"/>
        <v/>
      </c>
      <c r="CP423" s="59"/>
      <c r="CQ423" s="60"/>
      <c r="CR423" s="181" t="str">
        <f>IF(CS423="","",IF(ISNUMBER(MATCH(CS423,$CS$6:CS422,0)),"",CJ423))</f>
        <v/>
      </c>
      <c r="CS423" s="181" t="str">
        <f t="shared" si="321"/>
        <v/>
      </c>
      <c r="CT423" s="177" t="str">
        <f t="shared" si="344"/>
        <v/>
      </c>
      <c r="CU423" s="177" t="str">
        <f t="shared" si="345"/>
        <v/>
      </c>
      <c r="CV423" s="256" t="str">
        <f>IF(CW423="","",IF(ISNUMBER(MATCH(CW423,$CW$6:CW422,0)),"",CJ423))</f>
        <v/>
      </c>
      <c r="CW423" s="181" t="str">
        <f t="shared" si="322"/>
        <v/>
      </c>
      <c r="CX423" s="178" t="str">
        <f t="shared" si="346"/>
        <v/>
      </c>
      <c r="CY423" s="178" t="str">
        <f t="shared" si="347"/>
        <v/>
      </c>
      <c r="CZ423" s="184" t="str">
        <f t="shared" si="348"/>
        <v/>
      </c>
      <c r="DA423" s="68"/>
      <c r="DB423" s="69"/>
      <c r="DC423" s="181" t="str">
        <f>IF(DE423="","",IF(ISNUMBER(MATCH(DE423,$DE$6:DE422,0)),"",CJ423))</f>
        <v/>
      </c>
      <c r="DD423" s="181" t="str">
        <f t="shared" si="363"/>
        <v/>
      </c>
      <c r="DE423" s="181" t="str">
        <f t="shared" si="363"/>
        <v/>
      </c>
      <c r="DF423" s="177" t="str">
        <f t="shared" si="349"/>
        <v/>
      </c>
      <c r="DG423" s="185" t="str">
        <f t="shared" si="350"/>
        <v/>
      </c>
      <c r="DH423" s="77"/>
      <c r="DI423" s="69"/>
      <c r="DJ423" s="181" t="str">
        <f>IF(DL423="","",IF(ISNUMBER(MATCH(DL423,$DL$6:DL422,0)),"",CJ423))</f>
        <v/>
      </c>
      <c r="DK423" s="181" t="str">
        <f t="shared" si="364"/>
        <v/>
      </c>
      <c r="DL423" s="181" t="str">
        <f t="shared" si="364"/>
        <v/>
      </c>
      <c r="DM423" s="177" t="str">
        <f t="shared" si="351"/>
        <v/>
      </c>
      <c r="DN423" s="177" t="str">
        <f t="shared" si="352"/>
        <v/>
      </c>
      <c r="DO423" s="181" t="str">
        <f t="shared" si="323"/>
        <v/>
      </c>
      <c r="DP423" s="51"/>
      <c r="DQ423" s="51"/>
      <c r="DR423" s="51"/>
      <c r="EA423" s="227">
        <f t="shared" si="353"/>
        <v>0</v>
      </c>
      <c r="EB423" s="227">
        <f t="shared" si="324"/>
        <v>1</v>
      </c>
      <c r="EC423" s="227">
        <f t="shared" si="354"/>
        <v>1900</v>
      </c>
      <c r="EE423" s="227" t="str">
        <f t="shared" si="355"/>
        <v/>
      </c>
      <c r="EF423" s="227" t="str">
        <f t="shared" si="325"/>
        <v/>
      </c>
      <c r="EG423" s="227" t="str">
        <f t="shared" si="356"/>
        <v/>
      </c>
      <c r="EI423" s="227" t="str">
        <f t="shared" si="357"/>
        <v/>
      </c>
      <c r="EJ423" s="227" t="str">
        <f t="shared" si="326"/>
        <v/>
      </c>
      <c r="EK423" s="227" t="str">
        <f t="shared" si="358"/>
        <v/>
      </c>
      <c r="EM423" s="227" t="str">
        <f t="shared" si="359"/>
        <v/>
      </c>
      <c r="EN423" s="227" t="str">
        <f t="shared" si="327"/>
        <v/>
      </c>
      <c r="EO423" s="227" t="str">
        <f t="shared" si="360"/>
        <v/>
      </c>
      <c r="EQ423" s="227" t="str">
        <f t="shared" si="361"/>
        <v/>
      </c>
      <c r="ER423" s="227" t="str">
        <f t="shared" si="328"/>
        <v/>
      </c>
      <c r="ES423" s="227" t="str">
        <f t="shared" si="362"/>
        <v/>
      </c>
    </row>
    <row r="424" spans="7:149" x14ac:dyDescent="0.25">
      <c r="G424" s="52"/>
      <c r="H424" s="52"/>
      <c r="I424" s="224" t="str">
        <f t="shared" si="329"/>
        <v/>
      </c>
      <c r="J424" s="224" t="str">
        <f t="shared" si="330"/>
        <v/>
      </c>
      <c r="K424" s="52"/>
      <c r="L424" s="224" t="str">
        <f>IF(P424="","",IF(ISNUMBER(MATCH(P424,$P$6:P423,0)),"",Y424))</f>
        <v/>
      </c>
      <c r="M424" s="224" t="str">
        <f>IF(Q424="","",IF(ISNUMBER(MATCH(Q424,$Q$6:Q423,0)),"",Y424))</f>
        <v/>
      </c>
      <c r="N424" s="224" t="str">
        <f>IF(R424="","",IF(ISNUMBER(MATCH(R424,$R$6:R423,0)),"",Y424))</f>
        <v/>
      </c>
      <c r="O424" s="224" t="str">
        <f>IF(S424="","",IF(ISNUMBER(MATCH(S424,$S$6:S423,0)),"",Y424))</f>
        <v/>
      </c>
      <c r="P424" s="224" t="str">
        <f t="shared" si="331"/>
        <v/>
      </c>
      <c r="Q424" s="224" t="str">
        <f t="shared" si="332"/>
        <v/>
      </c>
      <c r="R424" s="224" t="str">
        <f t="shared" si="333"/>
        <v/>
      </c>
      <c r="S424" s="224" t="str">
        <f t="shared" si="334"/>
        <v/>
      </c>
      <c r="T424" s="175" t="str">
        <f t="shared" si="335"/>
        <v/>
      </c>
      <c r="U424" s="175" t="str">
        <f t="shared" si="336"/>
        <v/>
      </c>
      <c r="V424" s="175" t="str">
        <f t="shared" si="337"/>
        <v/>
      </c>
      <c r="W424" s="175" t="str">
        <f t="shared" si="338"/>
        <v/>
      </c>
      <c r="X424" s="52"/>
      <c r="Y424" s="248"/>
      <c r="Z424" s="186"/>
      <c r="AA424" s="187"/>
      <c r="AB424" s="187"/>
      <c r="AC424" s="187"/>
      <c r="AD424" s="187"/>
      <c r="AE424" s="187"/>
      <c r="AF424" s="187"/>
      <c r="AG424" s="187"/>
      <c r="AH424" s="187"/>
      <c r="AI424" s="187"/>
      <c r="AJ424" s="187"/>
      <c r="AK424" s="187"/>
      <c r="AL424" s="187"/>
      <c r="AM424" s="187"/>
      <c r="AN424" s="187"/>
      <c r="AO424" s="187"/>
      <c r="AP424" s="187"/>
      <c r="AQ424" s="187"/>
      <c r="AR424" s="187"/>
      <c r="AS424" s="187"/>
      <c r="AT424" s="187"/>
      <c r="AU424" s="187"/>
      <c r="AV424" s="187"/>
      <c r="AW424" s="187"/>
      <c r="AX424" s="187"/>
      <c r="AY424" s="187"/>
      <c r="AZ424" s="187"/>
      <c r="BA424" s="187"/>
      <c r="BB424" s="187"/>
      <c r="BC424" s="187"/>
      <c r="BD424" s="187"/>
      <c r="BE424" s="187"/>
      <c r="BF424" s="187"/>
      <c r="BG424" s="187"/>
      <c r="BH424" s="187"/>
      <c r="BI424" s="187"/>
      <c r="BJ424" s="187"/>
      <c r="BK424" s="187"/>
      <c r="BL424" s="187"/>
      <c r="BM424" s="187"/>
      <c r="BN424" s="187"/>
      <c r="BO424" s="187"/>
      <c r="BP424" s="187"/>
      <c r="BQ424" s="187"/>
      <c r="BR424" s="187"/>
      <c r="BS424" s="187"/>
      <c r="BT424" s="187"/>
      <c r="BU424" s="187"/>
      <c r="BV424" s="187"/>
      <c r="BW424" s="187"/>
      <c r="BX424" s="187"/>
      <c r="BY424" s="227"/>
      <c r="BZ424" s="227"/>
      <c r="CA424" s="227"/>
      <c r="CB424" s="227"/>
      <c r="CC424" s="227"/>
      <c r="CD424" s="224"/>
      <c r="CE424" s="224"/>
      <c r="CF424" s="224"/>
      <c r="CG424" s="224"/>
      <c r="CH424" s="224"/>
      <c r="CJ424" s="252" t="str">
        <f t="shared" si="339"/>
        <v/>
      </c>
      <c r="CK424" s="253" t="str">
        <f>IF(CL424="","",IF(ISNUMBER(MATCH(CL424,$CL$6:CL423,0)),"",CJ424))</f>
        <v/>
      </c>
      <c r="CL424" s="181" t="str">
        <f t="shared" si="340"/>
        <v/>
      </c>
      <c r="CM424" s="175" t="str">
        <f t="shared" si="341"/>
        <v/>
      </c>
      <c r="CN424" s="175" t="str">
        <f t="shared" si="342"/>
        <v/>
      </c>
      <c r="CO424" s="175" t="str">
        <f t="shared" si="343"/>
        <v/>
      </c>
      <c r="CP424" s="59"/>
      <c r="CQ424" s="60"/>
      <c r="CR424" s="181" t="str">
        <f>IF(CS424="","",IF(ISNUMBER(MATCH(CS424,$CS$6:CS423,0)),"",CJ424))</f>
        <v/>
      </c>
      <c r="CS424" s="181" t="str">
        <f t="shared" si="321"/>
        <v/>
      </c>
      <c r="CT424" s="177" t="str">
        <f t="shared" si="344"/>
        <v/>
      </c>
      <c r="CU424" s="177" t="str">
        <f t="shared" si="345"/>
        <v/>
      </c>
      <c r="CV424" s="256" t="str">
        <f>IF(CW424="","",IF(ISNUMBER(MATCH(CW424,$CW$6:CW423,0)),"",CJ424))</f>
        <v/>
      </c>
      <c r="CW424" s="181" t="str">
        <f t="shared" si="322"/>
        <v/>
      </c>
      <c r="CX424" s="178" t="str">
        <f t="shared" si="346"/>
        <v/>
      </c>
      <c r="CY424" s="178" t="str">
        <f t="shared" si="347"/>
        <v/>
      </c>
      <c r="CZ424" s="184" t="str">
        <f t="shared" si="348"/>
        <v/>
      </c>
      <c r="DA424" s="68"/>
      <c r="DB424" s="69"/>
      <c r="DC424" s="181" t="str">
        <f>IF(DE424="","",IF(ISNUMBER(MATCH(DE424,$DE$6:DE423,0)),"",CJ424))</f>
        <v/>
      </c>
      <c r="DD424" s="181" t="str">
        <f t="shared" si="363"/>
        <v/>
      </c>
      <c r="DE424" s="181" t="str">
        <f t="shared" si="363"/>
        <v/>
      </c>
      <c r="DF424" s="177" t="str">
        <f t="shared" si="349"/>
        <v/>
      </c>
      <c r="DG424" s="185" t="str">
        <f t="shared" si="350"/>
        <v/>
      </c>
      <c r="DH424" s="77"/>
      <c r="DI424" s="69"/>
      <c r="DJ424" s="181" t="str">
        <f>IF(DL424="","",IF(ISNUMBER(MATCH(DL424,$DL$6:DL423,0)),"",CJ424))</f>
        <v/>
      </c>
      <c r="DK424" s="181" t="str">
        <f t="shared" si="364"/>
        <v/>
      </c>
      <c r="DL424" s="181" t="str">
        <f t="shared" si="364"/>
        <v/>
      </c>
      <c r="DM424" s="177" t="str">
        <f t="shared" si="351"/>
        <v/>
      </c>
      <c r="DN424" s="177" t="str">
        <f t="shared" si="352"/>
        <v/>
      </c>
      <c r="DO424" s="181" t="str">
        <f t="shared" si="323"/>
        <v/>
      </c>
      <c r="DP424" s="51"/>
      <c r="DQ424" s="51"/>
      <c r="DR424" s="51"/>
      <c r="EA424" s="227">
        <f t="shared" si="353"/>
        <v>0</v>
      </c>
      <c r="EB424" s="227">
        <f t="shared" si="324"/>
        <v>1</v>
      </c>
      <c r="EC424" s="227">
        <f t="shared" si="354"/>
        <v>1900</v>
      </c>
      <c r="EE424" s="227" t="str">
        <f t="shared" si="355"/>
        <v/>
      </c>
      <c r="EF424" s="227" t="str">
        <f t="shared" si="325"/>
        <v/>
      </c>
      <c r="EG424" s="227" t="str">
        <f t="shared" si="356"/>
        <v/>
      </c>
      <c r="EI424" s="227" t="str">
        <f t="shared" si="357"/>
        <v/>
      </c>
      <c r="EJ424" s="227" t="str">
        <f t="shared" si="326"/>
        <v/>
      </c>
      <c r="EK424" s="227" t="str">
        <f t="shared" si="358"/>
        <v/>
      </c>
      <c r="EM424" s="227" t="str">
        <f t="shared" si="359"/>
        <v/>
      </c>
      <c r="EN424" s="227" t="str">
        <f t="shared" si="327"/>
        <v/>
      </c>
      <c r="EO424" s="227" t="str">
        <f t="shared" si="360"/>
        <v/>
      </c>
      <c r="EQ424" s="227" t="str">
        <f t="shared" si="361"/>
        <v/>
      </c>
      <c r="ER424" s="227" t="str">
        <f t="shared" si="328"/>
        <v/>
      </c>
      <c r="ES424" s="227" t="str">
        <f t="shared" si="362"/>
        <v/>
      </c>
    </row>
    <row r="425" spans="7:149" x14ac:dyDescent="0.25">
      <c r="G425" s="52"/>
      <c r="H425" s="52"/>
      <c r="I425" s="224" t="str">
        <f t="shared" si="329"/>
        <v/>
      </c>
      <c r="J425" s="224" t="str">
        <f t="shared" si="330"/>
        <v/>
      </c>
      <c r="K425" s="52"/>
      <c r="L425" s="224" t="str">
        <f>IF(P425="","",IF(ISNUMBER(MATCH(P425,$P$6:P424,0)),"",Y425))</f>
        <v/>
      </c>
      <c r="M425" s="224" t="str">
        <f>IF(Q425="","",IF(ISNUMBER(MATCH(Q425,$Q$6:Q424,0)),"",Y425))</f>
        <v/>
      </c>
      <c r="N425" s="224" t="str">
        <f>IF(R425="","",IF(ISNUMBER(MATCH(R425,$R$6:R424,0)),"",Y425))</f>
        <v/>
      </c>
      <c r="O425" s="224" t="str">
        <f>IF(S425="","",IF(ISNUMBER(MATCH(S425,$S$6:S424,0)),"",Y425))</f>
        <v/>
      </c>
      <c r="P425" s="224" t="str">
        <f t="shared" si="331"/>
        <v/>
      </c>
      <c r="Q425" s="224" t="str">
        <f t="shared" si="332"/>
        <v/>
      </c>
      <c r="R425" s="224" t="str">
        <f t="shared" si="333"/>
        <v/>
      </c>
      <c r="S425" s="224" t="str">
        <f t="shared" si="334"/>
        <v/>
      </c>
      <c r="T425" s="175" t="str">
        <f t="shared" si="335"/>
        <v/>
      </c>
      <c r="U425" s="175" t="str">
        <f t="shared" si="336"/>
        <v/>
      </c>
      <c r="V425" s="175" t="str">
        <f t="shared" si="337"/>
        <v/>
      </c>
      <c r="W425" s="175" t="str">
        <f t="shared" si="338"/>
        <v/>
      </c>
      <c r="X425" s="52"/>
      <c r="Y425" s="248"/>
      <c r="Z425" s="186"/>
      <c r="AA425" s="187"/>
      <c r="AB425" s="187"/>
      <c r="AC425" s="187"/>
      <c r="AD425" s="187"/>
      <c r="AE425" s="187"/>
      <c r="AF425" s="187"/>
      <c r="AG425" s="187"/>
      <c r="AH425" s="187"/>
      <c r="AI425" s="187"/>
      <c r="AJ425" s="187"/>
      <c r="AK425" s="187"/>
      <c r="AL425" s="187"/>
      <c r="AM425" s="187"/>
      <c r="AN425" s="187"/>
      <c r="AO425" s="187"/>
      <c r="AP425" s="187"/>
      <c r="AQ425" s="187"/>
      <c r="AR425" s="187"/>
      <c r="AS425" s="187"/>
      <c r="AT425" s="187"/>
      <c r="AU425" s="187"/>
      <c r="AV425" s="187"/>
      <c r="AW425" s="187"/>
      <c r="AX425" s="187"/>
      <c r="AY425" s="187"/>
      <c r="AZ425" s="187"/>
      <c r="BA425" s="187"/>
      <c r="BB425" s="187"/>
      <c r="BC425" s="187"/>
      <c r="BD425" s="187"/>
      <c r="BE425" s="187"/>
      <c r="BF425" s="187"/>
      <c r="BG425" s="187"/>
      <c r="BH425" s="187"/>
      <c r="BI425" s="187"/>
      <c r="BJ425" s="187"/>
      <c r="BK425" s="187"/>
      <c r="BL425" s="187"/>
      <c r="BM425" s="187"/>
      <c r="BN425" s="187"/>
      <c r="BO425" s="187"/>
      <c r="BP425" s="187"/>
      <c r="BQ425" s="187"/>
      <c r="BR425" s="187"/>
      <c r="BS425" s="187"/>
      <c r="BT425" s="187"/>
      <c r="BU425" s="187"/>
      <c r="BV425" s="187"/>
      <c r="BW425" s="187"/>
      <c r="BX425" s="187"/>
      <c r="BY425" s="227"/>
      <c r="BZ425" s="227"/>
      <c r="CA425" s="227"/>
      <c r="CB425" s="227"/>
      <c r="CC425" s="227"/>
      <c r="CD425" s="224"/>
      <c r="CE425" s="224"/>
      <c r="CF425" s="224"/>
      <c r="CG425" s="224"/>
      <c r="CH425" s="224"/>
      <c r="CJ425" s="252" t="str">
        <f t="shared" si="339"/>
        <v/>
      </c>
      <c r="CK425" s="253" t="str">
        <f>IF(CL425="","",IF(ISNUMBER(MATCH(CL425,$CL$6:CL424,0)),"",CJ425))</f>
        <v/>
      </c>
      <c r="CL425" s="181" t="str">
        <f t="shared" si="340"/>
        <v/>
      </c>
      <c r="CM425" s="175" t="str">
        <f t="shared" si="341"/>
        <v/>
      </c>
      <c r="CN425" s="175" t="str">
        <f t="shared" si="342"/>
        <v/>
      </c>
      <c r="CO425" s="175" t="str">
        <f t="shared" si="343"/>
        <v/>
      </c>
      <c r="CP425" s="59"/>
      <c r="CQ425" s="60"/>
      <c r="CR425" s="181" t="str">
        <f>IF(CS425="","",IF(ISNUMBER(MATCH(CS425,$CS$6:CS424,0)),"",CJ425))</f>
        <v/>
      </c>
      <c r="CS425" s="181" t="str">
        <f t="shared" si="321"/>
        <v/>
      </c>
      <c r="CT425" s="177" t="str">
        <f t="shared" si="344"/>
        <v/>
      </c>
      <c r="CU425" s="177" t="str">
        <f t="shared" si="345"/>
        <v/>
      </c>
      <c r="CV425" s="256" t="str">
        <f>IF(CW425="","",IF(ISNUMBER(MATCH(CW425,$CW$6:CW424,0)),"",CJ425))</f>
        <v/>
      </c>
      <c r="CW425" s="181" t="str">
        <f t="shared" si="322"/>
        <v/>
      </c>
      <c r="CX425" s="178" t="str">
        <f t="shared" si="346"/>
        <v/>
      </c>
      <c r="CY425" s="178" t="str">
        <f t="shared" si="347"/>
        <v/>
      </c>
      <c r="CZ425" s="184" t="str">
        <f t="shared" si="348"/>
        <v/>
      </c>
      <c r="DA425" s="68"/>
      <c r="DB425" s="69"/>
      <c r="DC425" s="181" t="str">
        <f>IF(DE425="","",IF(ISNUMBER(MATCH(DE425,$DE$6:DE424,0)),"",CJ425))</f>
        <v/>
      </c>
      <c r="DD425" s="181" t="str">
        <f t="shared" si="363"/>
        <v/>
      </c>
      <c r="DE425" s="181" t="str">
        <f t="shared" si="363"/>
        <v/>
      </c>
      <c r="DF425" s="177" t="str">
        <f t="shared" si="349"/>
        <v/>
      </c>
      <c r="DG425" s="185" t="str">
        <f t="shared" si="350"/>
        <v/>
      </c>
      <c r="DH425" s="77"/>
      <c r="DI425" s="69"/>
      <c r="DJ425" s="181" t="str">
        <f>IF(DL425="","",IF(ISNUMBER(MATCH(DL425,$DL$6:DL424,0)),"",CJ425))</f>
        <v/>
      </c>
      <c r="DK425" s="181" t="str">
        <f t="shared" si="364"/>
        <v/>
      </c>
      <c r="DL425" s="181" t="str">
        <f t="shared" si="364"/>
        <v/>
      </c>
      <c r="DM425" s="177" t="str">
        <f t="shared" si="351"/>
        <v/>
      </c>
      <c r="DN425" s="177" t="str">
        <f t="shared" si="352"/>
        <v/>
      </c>
      <c r="DO425" s="181" t="str">
        <f t="shared" si="323"/>
        <v/>
      </c>
      <c r="DP425" s="51"/>
      <c r="DQ425" s="51"/>
      <c r="DR425" s="51"/>
      <c r="EA425" s="227">
        <f t="shared" si="353"/>
        <v>0</v>
      </c>
      <c r="EB425" s="227">
        <f t="shared" si="324"/>
        <v>1</v>
      </c>
      <c r="EC425" s="227">
        <f t="shared" si="354"/>
        <v>1900</v>
      </c>
      <c r="EE425" s="227" t="str">
        <f t="shared" si="355"/>
        <v/>
      </c>
      <c r="EF425" s="227" t="str">
        <f t="shared" si="325"/>
        <v/>
      </c>
      <c r="EG425" s="227" t="str">
        <f t="shared" si="356"/>
        <v/>
      </c>
      <c r="EI425" s="227" t="str">
        <f t="shared" si="357"/>
        <v/>
      </c>
      <c r="EJ425" s="227" t="str">
        <f t="shared" si="326"/>
        <v/>
      </c>
      <c r="EK425" s="227" t="str">
        <f t="shared" si="358"/>
        <v/>
      </c>
      <c r="EM425" s="227" t="str">
        <f t="shared" si="359"/>
        <v/>
      </c>
      <c r="EN425" s="227" t="str">
        <f t="shared" si="327"/>
        <v/>
      </c>
      <c r="EO425" s="227" t="str">
        <f t="shared" si="360"/>
        <v/>
      </c>
      <c r="EQ425" s="227" t="str">
        <f t="shared" si="361"/>
        <v/>
      </c>
      <c r="ER425" s="227" t="str">
        <f t="shared" si="328"/>
        <v/>
      </c>
      <c r="ES425" s="227" t="str">
        <f t="shared" si="362"/>
        <v/>
      </c>
    </row>
    <row r="426" spans="7:149" x14ac:dyDescent="0.25">
      <c r="G426" s="52"/>
      <c r="H426" s="52"/>
      <c r="I426" s="224" t="str">
        <f t="shared" si="329"/>
        <v/>
      </c>
      <c r="J426" s="224" t="str">
        <f t="shared" si="330"/>
        <v/>
      </c>
      <c r="K426" s="52"/>
      <c r="L426" s="224" t="str">
        <f>IF(P426="","",IF(ISNUMBER(MATCH(P426,$P$6:P425,0)),"",Y426))</f>
        <v/>
      </c>
      <c r="M426" s="224" t="str">
        <f>IF(Q426="","",IF(ISNUMBER(MATCH(Q426,$Q$6:Q425,0)),"",Y426))</f>
        <v/>
      </c>
      <c r="N426" s="224" t="str">
        <f>IF(R426="","",IF(ISNUMBER(MATCH(R426,$R$6:R425,0)),"",Y426))</f>
        <v/>
      </c>
      <c r="O426" s="224" t="str">
        <f>IF(S426="","",IF(ISNUMBER(MATCH(S426,$S$6:S425,0)),"",Y426))</f>
        <v/>
      </c>
      <c r="P426" s="224" t="str">
        <f t="shared" si="331"/>
        <v/>
      </c>
      <c r="Q426" s="224" t="str">
        <f t="shared" si="332"/>
        <v/>
      </c>
      <c r="R426" s="224" t="str">
        <f t="shared" si="333"/>
        <v/>
      </c>
      <c r="S426" s="224" t="str">
        <f t="shared" si="334"/>
        <v/>
      </c>
      <c r="T426" s="175" t="str">
        <f t="shared" si="335"/>
        <v/>
      </c>
      <c r="U426" s="175" t="str">
        <f t="shared" si="336"/>
        <v/>
      </c>
      <c r="V426" s="175" t="str">
        <f t="shared" si="337"/>
        <v/>
      </c>
      <c r="W426" s="175" t="str">
        <f t="shared" si="338"/>
        <v/>
      </c>
      <c r="X426" s="52"/>
      <c r="Y426" s="248"/>
      <c r="Z426" s="186"/>
      <c r="AA426" s="187"/>
      <c r="AB426" s="187"/>
      <c r="AC426" s="187"/>
      <c r="AD426" s="187"/>
      <c r="AE426" s="187"/>
      <c r="AF426" s="187"/>
      <c r="AG426" s="187"/>
      <c r="AH426" s="187"/>
      <c r="AI426" s="187"/>
      <c r="AJ426" s="187"/>
      <c r="AK426" s="187"/>
      <c r="AL426" s="187"/>
      <c r="AM426" s="187"/>
      <c r="AN426" s="187"/>
      <c r="AO426" s="187"/>
      <c r="AP426" s="187"/>
      <c r="AQ426" s="187"/>
      <c r="AR426" s="187"/>
      <c r="AS426" s="187"/>
      <c r="AT426" s="187"/>
      <c r="AU426" s="187"/>
      <c r="AV426" s="187"/>
      <c r="AW426" s="187"/>
      <c r="AX426" s="187"/>
      <c r="AY426" s="187"/>
      <c r="AZ426" s="187"/>
      <c r="BA426" s="187"/>
      <c r="BB426" s="187"/>
      <c r="BC426" s="187"/>
      <c r="BD426" s="187"/>
      <c r="BE426" s="187"/>
      <c r="BF426" s="187"/>
      <c r="BG426" s="187"/>
      <c r="BH426" s="187"/>
      <c r="BI426" s="187"/>
      <c r="BJ426" s="187"/>
      <c r="BK426" s="187"/>
      <c r="BL426" s="187"/>
      <c r="BM426" s="187"/>
      <c r="BN426" s="187"/>
      <c r="BO426" s="187"/>
      <c r="BP426" s="187"/>
      <c r="BQ426" s="187"/>
      <c r="BR426" s="187"/>
      <c r="BS426" s="187"/>
      <c r="BT426" s="187"/>
      <c r="BU426" s="187"/>
      <c r="BV426" s="187"/>
      <c r="BW426" s="187"/>
      <c r="BX426" s="187"/>
      <c r="BY426" s="227"/>
      <c r="BZ426" s="227"/>
      <c r="CA426" s="227"/>
      <c r="CB426" s="227"/>
      <c r="CC426" s="227"/>
      <c r="CD426" s="224"/>
      <c r="CE426" s="224"/>
      <c r="CF426" s="224"/>
      <c r="CG426" s="224"/>
      <c r="CH426" s="224"/>
      <c r="CJ426" s="252" t="str">
        <f t="shared" si="339"/>
        <v/>
      </c>
      <c r="CK426" s="253" t="str">
        <f>IF(CL426="","",IF(ISNUMBER(MATCH(CL426,$CL$6:CL425,0)),"",CJ426))</f>
        <v/>
      </c>
      <c r="CL426" s="181" t="str">
        <f t="shared" si="340"/>
        <v/>
      </c>
      <c r="CM426" s="175" t="str">
        <f t="shared" si="341"/>
        <v/>
      </c>
      <c r="CN426" s="175" t="str">
        <f t="shared" si="342"/>
        <v/>
      </c>
      <c r="CO426" s="175" t="str">
        <f t="shared" si="343"/>
        <v/>
      </c>
      <c r="CP426" s="59"/>
      <c r="CQ426" s="60"/>
      <c r="CR426" s="181" t="str">
        <f>IF(CS426="","",IF(ISNUMBER(MATCH(CS426,$CS$6:CS425,0)),"",CJ426))</f>
        <v/>
      </c>
      <c r="CS426" s="181" t="str">
        <f t="shared" si="321"/>
        <v/>
      </c>
      <c r="CT426" s="177" t="str">
        <f t="shared" si="344"/>
        <v/>
      </c>
      <c r="CU426" s="177" t="str">
        <f t="shared" si="345"/>
        <v/>
      </c>
      <c r="CV426" s="256" t="str">
        <f>IF(CW426="","",IF(ISNUMBER(MATCH(CW426,$CW$6:CW425,0)),"",CJ426))</f>
        <v/>
      </c>
      <c r="CW426" s="181" t="str">
        <f t="shared" si="322"/>
        <v/>
      </c>
      <c r="CX426" s="178" t="str">
        <f t="shared" si="346"/>
        <v/>
      </c>
      <c r="CY426" s="178" t="str">
        <f t="shared" si="347"/>
        <v/>
      </c>
      <c r="CZ426" s="184" t="str">
        <f t="shared" si="348"/>
        <v/>
      </c>
      <c r="DA426" s="68"/>
      <c r="DB426" s="69"/>
      <c r="DC426" s="181" t="str">
        <f>IF(DE426="","",IF(ISNUMBER(MATCH(DE426,$DE$6:DE425,0)),"",CJ426))</f>
        <v/>
      </c>
      <c r="DD426" s="181" t="str">
        <f t="shared" si="363"/>
        <v/>
      </c>
      <c r="DE426" s="181" t="str">
        <f t="shared" si="363"/>
        <v/>
      </c>
      <c r="DF426" s="177" t="str">
        <f t="shared" si="349"/>
        <v/>
      </c>
      <c r="DG426" s="185" t="str">
        <f t="shared" si="350"/>
        <v/>
      </c>
      <c r="DH426" s="77"/>
      <c r="DI426" s="69"/>
      <c r="DJ426" s="181" t="str">
        <f>IF(DL426="","",IF(ISNUMBER(MATCH(DL426,$DL$6:DL425,0)),"",CJ426))</f>
        <v/>
      </c>
      <c r="DK426" s="181" t="str">
        <f t="shared" si="364"/>
        <v/>
      </c>
      <c r="DL426" s="181" t="str">
        <f t="shared" si="364"/>
        <v/>
      </c>
      <c r="DM426" s="177" t="str">
        <f t="shared" si="351"/>
        <v/>
      </c>
      <c r="DN426" s="177" t="str">
        <f t="shared" si="352"/>
        <v/>
      </c>
      <c r="DO426" s="181" t="str">
        <f t="shared" si="323"/>
        <v/>
      </c>
      <c r="DP426" s="51"/>
      <c r="DQ426" s="51"/>
      <c r="DR426" s="51"/>
      <c r="EA426" s="227">
        <f t="shared" si="353"/>
        <v>0</v>
      </c>
      <c r="EB426" s="227">
        <f t="shared" si="324"/>
        <v>1</v>
      </c>
      <c r="EC426" s="227">
        <f t="shared" si="354"/>
        <v>1900</v>
      </c>
      <c r="EE426" s="227" t="str">
        <f t="shared" si="355"/>
        <v/>
      </c>
      <c r="EF426" s="227" t="str">
        <f t="shared" si="325"/>
        <v/>
      </c>
      <c r="EG426" s="227" t="str">
        <f t="shared" si="356"/>
        <v/>
      </c>
      <c r="EI426" s="227" t="str">
        <f t="shared" si="357"/>
        <v/>
      </c>
      <c r="EJ426" s="227" t="str">
        <f t="shared" si="326"/>
        <v/>
      </c>
      <c r="EK426" s="227" t="str">
        <f t="shared" si="358"/>
        <v/>
      </c>
      <c r="EM426" s="227" t="str">
        <f t="shared" si="359"/>
        <v/>
      </c>
      <c r="EN426" s="227" t="str">
        <f t="shared" si="327"/>
        <v/>
      </c>
      <c r="EO426" s="227" t="str">
        <f t="shared" si="360"/>
        <v/>
      </c>
      <c r="EQ426" s="227" t="str">
        <f t="shared" si="361"/>
        <v/>
      </c>
      <c r="ER426" s="227" t="str">
        <f t="shared" si="328"/>
        <v/>
      </c>
      <c r="ES426" s="227" t="str">
        <f t="shared" si="362"/>
        <v/>
      </c>
    </row>
    <row r="427" spans="7:149" x14ac:dyDescent="0.25">
      <c r="G427" s="52"/>
      <c r="H427" s="52"/>
      <c r="I427" s="224" t="str">
        <f t="shared" si="329"/>
        <v/>
      </c>
      <c r="J427" s="224" t="str">
        <f t="shared" si="330"/>
        <v/>
      </c>
      <c r="K427" s="52"/>
      <c r="L427" s="224" t="str">
        <f>IF(P427="","",IF(ISNUMBER(MATCH(P427,$P$6:P426,0)),"",Y427))</f>
        <v/>
      </c>
      <c r="M427" s="224" t="str">
        <f>IF(Q427="","",IF(ISNUMBER(MATCH(Q427,$Q$6:Q426,0)),"",Y427))</f>
        <v/>
      </c>
      <c r="N427" s="224" t="str">
        <f>IF(R427="","",IF(ISNUMBER(MATCH(R427,$R$6:R426,0)),"",Y427))</f>
        <v/>
      </c>
      <c r="O427" s="224" t="str">
        <f>IF(S427="","",IF(ISNUMBER(MATCH(S427,$S$6:S426,0)),"",Y427))</f>
        <v/>
      </c>
      <c r="P427" s="224" t="str">
        <f t="shared" si="331"/>
        <v/>
      </c>
      <c r="Q427" s="224" t="str">
        <f t="shared" si="332"/>
        <v/>
      </c>
      <c r="R427" s="224" t="str">
        <f t="shared" si="333"/>
        <v/>
      </c>
      <c r="S427" s="224" t="str">
        <f t="shared" si="334"/>
        <v/>
      </c>
      <c r="T427" s="175" t="str">
        <f t="shared" si="335"/>
        <v/>
      </c>
      <c r="U427" s="175" t="str">
        <f t="shared" si="336"/>
        <v/>
      </c>
      <c r="V427" s="175" t="str">
        <f t="shared" si="337"/>
        <v/>
      </c>
      <c r="W427" s="175" t="str">
        <f t="shared" si="338"/>
        <v/>
      </c>
      <c r="X427" s="52"/>
      <c r="Y427" s="248"/>
      <c r="Z427" s="186"/>
      <c r="AA427" s="187"/>
      <c r="AB427" s="187"/>
      <c r="AC427" s="187"/>
      <c r="AD427" s="187"/>
      <c r="AE427" s="187"/>
      <c r="AF427" s="187"/>
      <c r="AG427" s="187"/>
      <c r="AH427" s="187"/>
      <c r="AI427" s="187"/>
      <c r="AJ427" s="187"/>
      <c r="AK427" s="187"/>
      <c r="AL427" s="187"/>
      <c r="AM427" s="187"/>
      <c r="AN427" s="187"/>
      <c r="AO427" s="187"/>
      <c r="AP427" s="187"/>
      <c r="AQ427" s="187"/>
      <c r="AR427" s="187"/>
      <c r="AS427" s="187"/>
      <c r="AT427" s="187"/>
      <c r="AU427" s="187"/>
      <c r="AV427" s="187"/>
      <c r="AW427" s="187"/>
      <c r="AX427" s="187"/>
      <c r="AY427" s="187"/>
      <c r="AZ427" s="187"/>
      <c r="BA427" s="187"/>
      <c r="BB427" s="187"/>
      <c r="BC427" s="187"/>
      <c r="BD427" s="187"/>
      <c r="BE427" s="187"/>
      <c r="BF427" s="187"/>
      <c r="BG427" s="187"/>
      <c r="BH427" s="187"/>
      <c r="BI427" s="187"/>
      <c r="BJ427" s="187"/>
      <c r="BK427" s="187"/>
      <c r="BL427" s="187"/>
      <c r="BM427" s="187"/>
      <c r="BN427" s="187"/>
      <c r="BO427" s="187"/>
      <c r="BP427" s="187"/>
      <c r="BQ427" s="187"/>
      <c r="BR427" s="187"/>
      <c r="BS427" s="187"/>
      <c r="BT427" s="187"/>
      <c r="BU427" s="187"/>
      <c r="BV427" s="187"/>
      <c r="BW427" s="187"/>
      <c r="BX427" s="187"/>
      <c r="BY427" s="227"/>
      <c r="BZ427" s="227"/>
      <c r="CA427" s="227"/>
      <c r="CB427" s="227"/>
      <c r="CC427" s="227"/>
      <c r="CD427" s="224"/>
      <c r="CE427" s="224"/>
      <c r="CF427" s="224"/>
      <c r="CG427" s="224"/>
      <c r="CH427" s="224"/>
      <c r="CJ427" s="252" t="str">
        <f t="shared" si="339"/>
        <v/>
      </c>
      <c r="CK427" s="253" t="str">
        <f>IF(CL427="","",IF(ISNUMBER(MATCH(CL427,$CL$6:CL426,0)),"",CJ427))</f>
        <v/>
      </c>
      <c r="CL427" s="181" t="str">
        <f t="shared" si="340"/>
        <v/>
      </c>
      <c r="CM427" s="175" t="str">
        <f t="shared" si="341"/>
        <v/>
      </c>
      <c r="CN427" s="175" t="str">
        <f t="shared" si="342"/>
        <v/>
      </c>
      <c r="CO427" s="175" t="str">
        <f t="shared" si="343"/>
        <v/>
      </c>
      <c r="CP427" s="59"/>
      <c r="CQ427" s="60"/>
      <c r="CR427" s="181" t="str">
        <f>IF(CS427="","",IF(ISNUMBER(MATCH(CS427,$CS$6:CS426,0)),"",CJ427))</f>
        <v/>
      </c>
      <c r="CS427" s="181" t="str">
        <f t="shared" si="321"/>
        <v/>
      </c>
      <c r="CT427" s="177" t="str">
        <f t="shared" si="344"/>
        <v/>
      </c>
      <c r="CU427" s="177" t="str">
        <f t="shared" si="345"/>
        <v/>
      </c>
      <c r="CV427" s="256" t="str">
        <f>IF(CW427="","",IF(ISNUMBER(MATCH(CW427,$CW$6:CW426,0)),"",CJ427))</f>
        <v/>
      </c>
      <c r="CW427" s="181" t="str">
        <f t="shared" si="322"/>
        <v/>
      </c>
      <c r="CX427" s="178" t="str">
        <f t="shared" si="346"/>
        <v/>
      </c>
      <c r="CY427" s="178" t="str">
        <f t="shared" si="347"/>
        <v/>
      </c>
      <c r="CZ427" s="184" t="str">
        <f t="shared" si="348"/>
        <v/>
      </c>
      <c r="DA427" s="68"/>
      <c r="DB427" s="69"/>
      <c r="DC427" s="181" t="str">
        <f>IF(DE427="","",IF(ISNUMBER(MATCH(DE427,$DE$6:DE426,0)),"",CJ427))</f>
        <v/>
      </c>
      <c r="DD427" s="181" t="str">
        <f t="shared" ref="DD427:DE446" si="365">IFERROR(INDEX($AA$7:$BX$1006,$CJ427,DD$6),"")</f>
        <v/>
      </c>
      <c r="DE427" s="181" t="str">
        <f t="shared" si="365"/>
        <v/>
      </c>
      <c r="DF427" s="177" t="str">
        <f t="shared" si="349"/>
        <v/>
      </c>
      <c r="DG427" s="185" t="str">
        <f t="shared" si="350"/>
        <v/>
      </c>
      <c r="DH427" s="77"/>
      <c r="DI427" s="69"/>
      <c r="DJ427" s="181" t="str">
        <f>IF(DL427="","",IF(ISNUMBER(MATCH(DL427,$DL$6:DL426,0)),"",CJ427))</f>
        <v/>
      </c>
      <c r="DK427" s="181" t="str">
        <f t="shared" ref="DK427:DL446" si="366">IFERROR(INDEX($AA$7:$BX$1006,$CJ427,DK$6),"")</f>
        <v/>
      </c>
      <c r="DL427" s="181" t="str">
        <f t="shared" si="366"/>
        <v/>
      </c>
      <c r="DM427" s="177" t="str">
        <f t="shared" si="351"/>
        <v/>
      </c>
      <c r="DN427" s="177" t="str">
        <f t="shared" si="352"/>
        <v/>
      </c>
      <c r="DO427" s="181" t="str">
        <f t="shared" si="323"/>
        <v/>
      </c>
      <c r="DP427" s="51"/>
      <c r="DQ427" s="51"/>
      <c r="DR427" s="51"/>
      <c r="EA427" s="227">
        <f t="shared" si="353"/>
        <v>0</v>
      </c>
      <c r="EB427" s="227">
        <f t="shared" si="324"/>
        <v>1</v>
      </c>
      <c r="EC427" s="227">
        <f t="shared" si="354"/>
        <v>1900</v>
      </c>
      <c r="EE427" s="227" t="str">
        <f t="shared" si="355"/>
        <v/>
      </c>
      <c r="EF427" s="227" t="str">
        <f t="shared" si="325"/>
        <v/>
      </c>
      <c r="EG427" s="227" t="str">
        <f t="shared" si="356"/>
        <v/>
      </c>
      <c r="EI427" s="227" t="str">
        <f t="shared" si="357"/>
        <v/>
      </c>
      <c r="EJ427" s="227" t="str">
        <f t="shared" si="326"/>
        <v/>
      </c>
      <c r="EK427" s="227" t="str">
        <f t="shared" si="358"/>
        <v/>
      </c>
      <c r="EM427" s="227" t="str">
        <f t="shared" si="359"/>
        <v/>
      </c>
      <c r="EN427" s="227" t="str">
        <f t="shared" si="327"/>
        <v/>
      </c>
      <c r="EO427" s="227" t="str">
        <f t="shared" si="360"/>
        <v/>
      </c>
      <c r="EQ427" s="227" t="str">
        <f t="shared" si="361"/>
        <v/>
      </c>
      <c r="ER427" s="227" t="str">
        <f t="shared" si="328"/>
        <v/>
      </c>
      <c r="ES427" s="227" t="str">
        <f t="shared" si="362"/>
        <v/>
      </c>
    </row>
    <row r="428" spans="7:149" x14ac:dyDescent="0.25">
      <c r="G428" s="52"/>
      <c r="H428" s="52"/>
      <c r="I428" s="224" t="str">
        <f t="shared" si="329"/>
        <v/>
      </c>
      <c r="J428" s="224" t="str">
        <f t="shared" si="330"/>
        <v/>
      </c>
      <c r="K428" s="52"/>
      <c r="L428" s="224" t="str">
        <f>IF(P428="","",IF(ISNUMBER(MATCH(P428,$P$6:P427,0)),"",Y428))</f>
        <v/>
      </c>
      <c r="M428" s="224" t="str">
        <f>IF(Q428="","",IF(ISNUMBER(MATCH(Q428,$Q$6:Q427,0)),"",Y428))</f>
        <v/>
      </c>
      <c r="N428" s="224" t="str">
        <f>IF(R428="","",IF(ISNUMBER(MATCH(R428,$R$6:R427,0)),"",Y428))</f>
        <v/>
      </c>
      <c r="O428" s="224" t="str">
        <f>IF(S428="","",IF(ISNUMBER(MATCH(S428,$S$6:S427,0)),"",Y428))</f>
        <v/>
      </c>
      <c r="P428" s="224" t="str">
        <f t="shared" si="331"/>
        <v/>
      </c>
      <c r="Q428" s="224" t="str">
        <f t="shared" si="332"/>
        <v/>
      </c>
      <c r="R428" s="224" t="str">
        <f t="shared" si="333"/>
        <v/>
      </c>
      <c r="S428" s="224" t="str">
        <f t="shared" si="334"/>
        <v/>
      </c>
      <c r="T428" s="175" t="str">
        <f t="shared" si="335"/>
        <v/>
      </c>
      <c r="U428" s="175" t="str">
        <f t="shared" si="336"/>
        <v/>
      </c>
      <c r="V428" s="175" t="str">
        <f t="shared" si="337"/>
        <v/>
      </c>
      <c r="W428" s="175" t="str">
        <f t="shared" si="338"/>
        <v/>
      </c>
      <c r="X428" s="52"/>
      <c r="Y428" s="248"/>
      <c r="Z428" s="186"/>
      <c r="AA428" s="187"/>
      <c r="AB428" s="187"/>
      <c r="AC428" s="187"/>
      <c r="AD428" s="187"/>
      <c r="AE428" s="187"/>
      <c r="AF428" s="187"/>
      <c r="AG428" s="187"/>
      <c r="AH428" s="187"/>
      <c r="AI428" s="187"/>
      <c r="AJ428" s="187"/>
      <c r="AK428" s="187"/>
      <c r="AL428" s="187"/>
      <c r="AM428" s="187"/>
      <c r="AN428" s="187"/>
      <c r="AO428" s="187"/>
      <c r="AP428" s="187"/>
      <c r="AQ428" s="187"/>
      <c r="AR428" s="187"/>
      <c r="AS428" s="187"/>
      <c r="AT428" s="187"/>
      <c r="AU428" s="187"/>
      <c r="AV428" s="187"/>
      <c r="AW428" s="187"/>
      <c r="AX428" s="187"/>
      <c r="AY428" s="187"/>
      <c r="AZ428" s="187"/>
      <c r="BA428" s="187"/>
      <c r="BB428" s="187"/>
      <c r="BC428" s="187"/>
      <c r="BD428" s="187"/>
      <c r="BE428" s="187"/>
      <c r="BF428" s="187"/>
      <c r="BG428" s="187"/>
      <c r="BH428" s="187"/>
      <c r="BI428" s="187"/>
      <c r="BJ428" s="187"/>
      <c r="BK428" s="187"/>
      <c r="BL428" s="187"/>
      <c r="BM428" s="187"/>
      <c r="BN428" s="187"/>
      <c r="BO428" s="187"/>
      <c r="BP428" s="187"/>
      <c r="BQ428" s="187"/>
      <c r="BR428" s="187"/>
      <c r="BS428" s="187"/>
      <c r="BT428" s="187"/>
      <c r="BU428" s="187"/>
      <c r="BV428" s="187"/>
      <c r="BW428" s="187"/>
      <c r="BX428" s="187"/>
      <c r="BY428" s="227"/>
      <c r="BZ428" s="227"/>
      <c r="CA428" s="227"/>
      <c r="CB428" s="227"/>
      <c r="CC428" s="227"/>
      <c r="CD428" s="224"/>
      <c r="CE428" s="224"/>
      <c r="CF428" s="224"/>
      <c r="CG428" s="224"/>
      <c r="CH428" s="224"/>
      <c r="CJ428" s="252" t="str">
        <f t="shared" si="339"/>
        <v/>
      </c>
      <c r="CK428" s="253" t="str">
        <f>IF(CL428="","",IF(ISNUMBER(MATCH(CL428,$CL$6:CL427,0)),"",CJ428))</f>
        <v/>
      </c>
      <c r="CL428" s="181" t="str">
        <f t="shared" si="340"/>
        <v/>
      </c>
      <c r="CM428" s="175" t="str">
        <f t="shared" si="341"/>
        <v/>
      </c>
      <c r="CN428" s="175" t="str">
        <f t="shared" si="342"/>
        <v/>
      </c>
      <c r="CO428" s="175" t="str">
        <f t="shared" si="343"/>
        <v/>
      </c>
      <c r="CP428" s="59"/>
      <c r="CQ428" s="60"/>
      <c r="CR428" s="181" t="str">
        <f>IF(CS428="","",IF(ISNUMBER(MATCH(CS428,$CS$6:CS427,0)),"",CJ428))</f>
        <v/>
      </c>
      <c r="CS428" s="181" t="str">
        <f t="shared" si="321"/>
        <v/>
      </c>
      <c r="CT428" s="177" t="str">
        <f t="shared" si="344"/>
        <v/>
      </c>
      <c r="CU428" s="177" t="str">
        <f t="shared" si="345"/>
        <v/>
      </c>
      <c r="CV428" s="256" t="str">
        <f>IF(CW428="","",IF(ISNUMBER(MATCH(CW428,$CW$6:CW427,0)),"",CJ428))</f>
        <v/>
      </c>
      <c r="CW428" s="181" t="str">
        <f t="shared" si="322"/>
        <v/>
      </c>
      <c r="CX428" s="178" t="str">
        <f t="shared" si="346"/>
        <v/>
      </c>
      <c r="CY428" s="178" t="str">
        <f t="shared" si="347"/>
        <v/>
      </c>
      <c r="CZ428" s="184" t="str">
        <f t="shared" si="348"/>
        <v/>
      </c>
      <c r="DA428" s="68"/>
      <c r="DB428" s="69"/>
      <c r="DC428" s="181" t="str">
        <f>IF(DE428="","",IF(ISNUMBER(MATCH(DE428,$DE$6:DE427,0)),"",CJ428))</f>
        <v/>
      </c>
      <c r="DD428" s="181" t="str">
        <f t="shared" si="365"/>
        <v/>
      </c>
      <c r="DE428" s="181" t="str">
        <f t="shared" si="365"/>
        <v/>
      </c>
      <c r="DF428" s="177" t="str">
        <f t="shared" si="349"/>
        <v/>
      </c>
      <c r="DG428" s="185" t="str">
        <f t="shared" si="350"/>
        <v/>
      </c>
      <c r="DH428" s="77"/>
      <c r="DI428" s="69"/>
      <c r="DJ428" s="181" t="str">
        <f>IF(DL428="","",IF(ISNUMBER(MATCH(DL428,$DL$6:DL427,0)),"",CJ428))</f>
        <v/>
      </c>
      <c r="DK428" s="181" t="str">
        <f t="shared" si="366"/>
        <v/>
      </c>
      <c r="DL428" s="181" t="str">
        <f t="shared" si="366"/>
        <v/>
      </c>
      <c r="DM428" s="177" t="str">
        <f t="shared" si="351"/>
        <v/>
      </c>
      <c r="DN428" s="177" t="str">
        <f t="shared" si="352"/>
        <v/>
      </c>
      <c r="DO428" s="181" t="str">
        <f t="shared" si="323"/>
        <v/>
      </c>
      <c r="DP428" s="51"/>
      <c r="DQ428" s="51"/>
      <c r="DR428" s="51"/>
      <c r="EA428" s="227">
        <f t="shared" si="353"/>
        <v>0</v>
      </c>
      <c r="EB428" s="227">
        <f t="shared" si="324"/>
        <v>1</v>
      </c>
      <c r="EC428" s="227">
        <f t="shared" si="354"/>
        <v>1900</v>
      </c>
      <c r="EE428" s="227" t="str">
        <f t="shared" si="355"/>
        <v/>
      </c>
      <c r="EF428" s="227" t="str">
        <f t="shared" si="325"/>
        <v/>
      </c>
      <c r="EG428" s="227" t="str">
        <f t="shared" si="356"/>
        <v/>
      </c>
      <c r="EI428" s="227" t="str">
        <f t="shared" si="357"/>
        <v/>
      </c>
      <c r="EJ428" s="227" t="str">
        <f t="shared" si="326"/>
        <v/>
      </c>
      <c r="EK428" s="227" t="str">
        <f t="shared" si="358"/>
        <v/>
      </c>
      <c r="EM428" s="227" t="str">
        <f t="shared" si="359"/>
        <v/>
      </c>
      <c r="EN428" s="227" t="str">
        <f t="shared" si="327"/>
        <v/>
      </c>
      <c r="EO428" s="227" t="str">
        <f t="shared" si="360"/>
        <v/>
      </c>
      <c r="EQ428" s="227" t="str">
        <f t="shared" si="361"/>
        <v/>
      </c>
      <c r="ER428" s="227" t="str">
        <f t="shared" si="328"/>
        <v/>
      </c>
      <c r="ES428" s="227" t="str">
        <f t="shared" si="362"/>
        <v/>
      </c>
    </row>
    <row r="429" spans="7:149" x14ac:dyDescent="0.25">
      <c r="G429" s="52"/>
      <c r="H429" s="52"/>
      <c r="I429" s="224" t="str">
        <f t="shared" si="329"/>
        <v/>
      </c>
      <c r="J429" s="224" t="str">
        <f t="shared" si="330"/>
        <v/>
      </c>
      <c r="K429" s="52"/>
      <c r="L429" s="224" t="str">
        <f>IF(P429="","",IF(ISNUMBER(MATCH(P429,$P$6:P428,0)),"",Y429))</f>
        <v/>
      </c>
      <c r="M429" s="224" t="str">
        <f>IF(Q429="","",IF(ISNUMBER(MATCH(Q429,$Q$6:Q428,0)),"",Y429))</f>
        <v/>
      </c>
      <c r="N429" s="224" t="str">
        <f>IF(R429="","",IF(ISNUMBER(MATCH(R429,$R$6:R428,0)),"",Y429))</f>
        <v/>
      </c>
      <c r="O429" s="224" t="str">
        <f>IF(S429="","",IF(ISNUMBER(MATCH(S429,$S$6:S428,0)),"",Y429))</f>
        <v/>
      </c>
      <c r="P429" s="224" t="str">
        <f t="shared" si="331"/>
        <v/>
      </c>
      <c r="Q429" s="224" t="str">
        <f t="shared" si="332"/>
        <v/>
      </c>
      <c r="R429" s="224" t="str">
        <f t="shared" si="333"/>
        <v/>
      </c>
      <c r="S429" s="224" t="str">
        <f t="shared" si="334"/>
        <v/>
      </c>
      <c r="T429" s="175" t="str">
        <f t="shared" si="335"/>
        <v/>
      </c>
      <c r="U429" s="175" t="str">
        <f t="shared" si="336"/>
        <v/>
      </c>
      <c r="V429" s="175" t="str">
        <f t="shared" si="337"/>
        <v/>
      </c>
      <c r="W429" s="175" t="str">
        <f t="shared" si="338"/>
        <v/>
      </c>
      <c r="X429" s="52"/>
      <c r="Y429" s="248"/>
      <c r="Z429" s="186"/>
      <c r="AA429" s="187"/>
      <c r="AB429" s="187"/>
      <c r="AC429" s="187"/>
      <c r="AD429" s="187"/>
      <c r="AE429" s="187"/>
      <c r="AF429" s="187"/>
      <c r="AG429" s="187"/>
      <c r="AH429" s="187"/>
      <c r="AI429" s="187"/>
      <c r="AJ429" s="187"/>
      <c r="AK429" s="187"/>
      <c r="AL429" s="187"/>
      <c r="AM429" s="187"/>
      <c r="AN429" s="187"/>
      <c r="AO429" s="187"/>
      <c r="AP429" s="187"/>
      <c r="AQ429" s="187"/>
      <c r="AR429" s="187"/>
      <c r="AS429" s="187"/>
      <c r="AT429" s="187"/>
      <c r="AU429" s="187"/>
      <c r="AV429" s="187"/>
      <c r="AW429" s="187"/>
      <c r="AX429" s="187"/>
      <c r="AY429" s="187"/>
      <c r="AZ429" s="187"/>
      <c r="BA429" s="187"/>
      <c r="BB429" s="187"/>
      <c r="BC429" s="187"/>
      <c r="BD429" s="187"/>
      <c r="BE429" s="187"/>
      <c r="BF429" s="187"/>
      <c r="BG429" s="187"/>
      <c r="BH429" s="187"/>
      <c r="BI429" s="187"/>
      <c r="BJ429" s="187"/>
      <c r="BK429" s="187"/>
      <c r="BL429" s="187"/>
      <c r="BM429" s="187"/>
      <c r="BN429" s="187"/>
      <c r="BO429" s="187"/>
      <c r="BP429" s="187"/>
      <c r="BQ429" s="187"/>
      <c r="BR429" s="187"/>
      <c r="BS429" s="187"/>
      <c r="BT429" s="187"/>
      <c r="BU429" s="187"/>
      <c r="BV429" s="187"/>
      <c r="BW429" s="187"/>
      <c r="BX429" s="187"/>
      <c r="BY429" s="227"/>
      <c r="BZ429" s="227"/>
      <c r="CA429" s="227"/>
      <c r="CB429" s="227"/>
      <c r="CC429" s="227"/>
      <c r="CD429" s="224"/>
      <c r="CE429" s="224"/>
      <c r="CF429" s="224"/>
      <c r="CG429" s="224"/>
      <c r="CH429" s="224"/>
      <c r="CJ429" s="252" t="str">
        <f t="shared" si="339"/>
        <v/>
      </c>
      <c r="CK429" s="253" t="str">
        <f>IF(CL429="","",IF(ISNUMBER(MATCH(CL429,$CL$6:CL428,0)),"",CJ429))</f>
        <v/>
      </c>
      <c r="CL429" s="181" t="str">
        <f t="shared" si="340"/>
        <v/>
      </c>
      <c r="CM429" s="175" t="str">
        <f t="shared" si="341"/>
        <v/>
      </c>
      <c r="CN429" s="175" t="str">
        <f t="shared" si="342"/>
        <v/>
      </c>
      <c r="CO429" s="175" t="str">
        <f t="shared" si="343"/>
        <v/>
      </c>
      <c r="CP429" s="59"/>
      <c r="CQ429" s="60"/>
      <c r="CR429" s="181" t="str">
        <f>IF(CS429="","",IF(ISNUMBER(MATCH(CS429,$CS$6:CS428,0)),"",CJ429))</f>
        <v/>
      </c>
      <c r="CS429" s="181" t="str">
        <f t="shared" si="321"/>
        <v/>
      </c>
      <c r="CT429" s="177" t="str">
        <f t="shared" si="344"/>
        <v/>
      </c>
      <c r="CU429" s="177" t="str">
        <f t="shared" si="345"/>
        <v/>
      </c>
      <c r="CV429" s="256" t="str">
        <f>IF(CW429="","",IF(ISNUMBER(MATCH(CW429,$CW$6:CW428,0)),"",CJ429))</f>
        <v/>
      </c>
      <c r="CW429" s="181" t="str">
        <f t="shared" si="322"/>
        <v/>
      </c>
      <c r="CX429" s="178" t="str">
        <f t="shared" si="346"/>
        <v/>
      </c>
      <c r="CY429" s="178" t="str">
        <f t="shared" si="347"/>
        <v/>
      </c>
      <c r="CZ429" s="184" t="str">
        <f t="shared" si="348"/>
        <v/>
      </c>
      <c r="DA429" s="68"/>
      <c r="DB429" s="69"/>
      <c r="DC429" s="181" t="str">
        <f>IF(DE429="","",IF(ISNUMBER(MATCH(DE429,$DE$6:DE428,0)),"",CJ429))</f>
        <v/>
      </c>
      <c r="DD429" s="181" t="str">
        <f t="shared" si="365"/>
        <v/>
      </c>
      <c r="DE429" s="181" t="str">
        <f t="shared" si="365"/>
        <v/>
      </c>
      <c r="DF429" s="177" t="str">
        <f t="shared" si="349"/>
        <v/>
      </c>
      <c r="DG429" s="185" t="str">
        <f t="shared" si="350"/>
        <v/>
      </c>
      <c r="DH429" s="77"/>
      <c r="DI429" s="69"/>
      <c r="DJ429" s="181" t="str">
        <f>IF(DL429="","",IF(ISNUMBER(MATCH(DL429,$DL$6:DL428,0)),"",CJ429))</f>
        <v/>
      </c>
      <c r="DK429" s="181" t="str">
        <f t="shared" si="366"/>
        <v/>
      </c>
      <c r="DL429" s="181" t="str">
        <f t="shared" si="366"/>
        <v/>
      </c>
      <c r="DM429" s="177" t="str">
        <f t="shared" si="351"/>
        <v/>
      </c>
      <c r="DN429" s="177" t="str">
        <f t="shared" si="352"/>
        <v/>
      </c>
      <c r="DO429" s="181" t="str">
        <f t="shared" si="323"/>
        <v/>
      </c>
      <c r="DP429" s="51"/>
      <c r="DQ429" s="51"/>
      <c r="DR429" s="51"/>
      <c r="EA429" s="227">
        <f t="shared" si="353"/>
        <v>0</v>
      </c>
      <c r="EB429" s="227">
        <f t="shared" si="324"/>
        <v>1</v>
      </c>
      <c r="EC429" s="227">
        <f t="shared" si="354"/>
        <v>1900</v>
      </c>
      <c r="EE429" s="227" t="str">
        <f t="shared" si="355"/>
        <v/>
      </c>
      <c r="EF429" s="227" t="str">
        <f t="shared" si="325"/>
        <v/>
      </c>
      <c r="EG429" s="227" t="str">
        <f t="shared" si="356"/>
        <v/>
      </c>
      <c r="EI429" s="227" t="str">
        <f t="shared" si="357"/>
        <v/>
      </c>
      <c r="EJ429" s="227" t="str">
        <f t="shared" si="326"/>
        <v/>
      </c>
      <c r="EK429" s="227" t="str">
        <f t="shared" si="358"/>
        <v/>
      </c>
      <c r="EM429" s="227" t="str">
        <f t="shared" si="359"/>
        <v/>
      </c>
      <c r="EN429" s="227" t="str">
        <f t="shared" si="327"/>
        <v/>
      </c>
      <c r="EO429" s="227" t="str">
        <f t="shared" si="360"/>
        <v/>
      </c>
      <c r="EQ429" s="227" t="str">
        <f t="shared" si="361"/>
        <v/>
      </c>
      <c r="ER429" s="227" t="str">
        <f t="shared" si="328"/>
        <v/>
      </c>
      <c r="ES429" s="227" t="str">
        <f t="shared" si="362"/>
        <v/>
      </c>
    </row>
    <row r="430" spans="7:149" x14ac:dyDescent="0.25">
      <c r="G430" s="52"/>
      <c r="H430" s="52"/>
      <c r="I430" s="224" t="str">
        <f t="shared" si="329"/>
        <v/>
      </c>
      <c r="J430" s="224" t="str">
        <f t="shared" si="330"/>
        <v/>
      </c>
      <c r="K430" s="52"/>
      <c r="L430" s="224" t="str">
        <f>IF(P430="","",IF(ISNUMBER(MATCH(P430,$P$6:P429,0)),"",Y430))</f>
        <v/>
      </c>
      <c r="M430" s="224" t="str">
        <f>IF(Q430="","",IF(ISNUMBER(MATCH(Q430,$Q$6:Q429,0)),"",Y430))</f>
        <v/>
      </c>
      <c r="N430" s="224" t="str">
        <f>IF(R430="","",IF(ISNUMBER(MATCH(R430,$R$6:R429,0)),"",Y430))</f>
        <v/>
      </c>
      <c r="O430" s="224" t="str">
        <f>IF(S430="","",IF(ISNUMBER(MATCH(S430,$S$6:S429,0)),"",Y430))</f>
        <v/>
      </c>
      <c r="P430" s="224" t="str">
        <f t="shared" si="331"/>
        <v/>
      </c>
      <c r="Q430" s="224" t="str">
        <f t="shared" si="332"/>
        <v/>
      </c>
      <c r="R430" s="224" t="str">
        <f t="shared" si="333"/>
        <v/>
      </c>
      <c r="S430" s="224" t="str">
        <f t="shared" si="334"/>
        <v/>
      </c>
      <c r="T430" s="175" t="str">
        <f t="shared" si="335"/>
        <v/>
      </c>
      <c r="U430" s="175" t="str">
        <f t="shared" si="336"/>
        <v/>
      </c>
      <c r="V430" s="175" t="str">
        <f t="shared" si="337"/>
        <v/>
      </c>
      <c r="W430" s="175" t="str">
        <f t="shared" si="338"/>
        <v/>
      </c>
      <c r="X430" s="52"/>
      <c r="Y430" s="248"/>
      <c r="Z430" s="186"/>
      <c r="AA430" s="187"/>
      <c r="AB430" s="187"/>
      <c r="AC430" s="187"/>
      <c r="AD430" s="187"/>
      <c r="AE430" s="187"/>
      <c r="AF430" s="187"/>
      <c r="AG430" s="187"/>
      <c r="AH430" s="187"/>
      <c r="AI430" s="187"/>
      <c r="AJ430" s="187"/>
      <c r="AK430" s="187"/>
      <c r="AL430" s="187"/>
      <c r="AM430" s="187"/>
      <c r="AN430" s="187"/>
      <c r="AO430" s="187"/>
      <c r="AP430" s="187"/>
      <c r="AQ430" s="187"/>
      <c r="AR430" s="187"/>
      <c r="AS430" s="187"/>
      <c r="AT430" s="187"/>
      <c r="AU430" s="187"/>
      <c r="AV430" s="187"/>
      <c r="AW430" s="187"/>
      <c r="AX430" s="187"/>
      <c r="AY430" s="187"/>
      <c r="AZ430" s="187"/>
      <c r="BA430" s="187"/>
      <c r="BB430" s="187"/>
      <c r="BC430" s="187"/>
      <c r="BD430" s="187"/>
      <c r="BE430" s="187"/>
      <c r="BF430" s="187"/>
      <c r="BG430" s="187"/>
      <c r="BH430" s="187"/>
      <c r="BI430" s="187"/>
      <c r="BJ430" s="187"/>
      <c r="BK430" s="187"/>
      <c r="BL430" s="187"/>
      <c r="BM430" s="187"/>
      <c r="BN430" s="187"/>
      <c r="BO430" s="187"/>
      <c r="BP430" s="187"/>
      <c r="BQ430" s="187"/>
      <c r="BR430" s="187"/>
      <c r="BS430" s="187"/>
      <c r="BT430" s="187"/>
      <c r="BU430" s="187"/>
      <c r="BV430" s="187"/>
      <c r="BW430" s="187"/>
      <c r="BX430" s="187"/>
      <c r="BY430" s="227"/>
      <c r="BZ430" s="227"/>
      <c r="CA430" s="227"/>
      <c r="CB430" s="227"/>
      <c r="CC430" s="227"/>
      <c r="CD430" s="224"/>
      <c r="CE430" s="224"/>
      <c r="CF430" s="224"/>
      <c r="CG430" s="224"/>
      <c r="CH430" s="224"/>
      <c r="CJ430" s="252" t="str">
        <f t="shared" si="339"/>
        <v/>
      </c>
      <c r="CK430" s="253" t="str">
        <f>IF(CL430="","",IF(ISNUMBER(MATCH(CL430,$CL$6:CL429,0)),"",CJ430))</f>
        <v/>
      </c>
      <c r="CL430" s="181" t="str">
        <f t="shared" si="340"/>
        <v/>
      </c>
      <c r="CM430" s="175" t="str">
        <f t="shared" si="341"/>
        <v/>
      </c>
      <c r="CN430" s="175" t="str">
        <f t="shared" si="342"/>
        <v/>
      </c>
      <c r="CO430" s="175" t="str">
        <f t="shared" si="343"/>
        <v/>
      </c>
      <c r="CP430" s="59"/>
      <c r="CQ430" s="60"/>
      <c r="CR430" s="181" t="str">
        <f>IF(CS430="","",IF(ISNUMBER(MATCH(CS430,$CS$6:CS429,0)),"",CJ430))</f>
        <v/>
      </c>
      <c r="CS430" s="181" t="str">
        <f t="shared" si="321"/>
        <v/>
      </c>
      <c r="CT430" s="177" t="str">
        <f t="shared" si="344"/>
        <v/>
      </c>
      <c r="CU430" s="177" t="str">
        <f t="shared" si="345"/>
        <v/>
      </c>
      <c r="CV430" s="256" t="str">
        <f>IF(CW430="","",IF(ISNUMBER(MATCH(CW430,$CW$6:CW429,0)),"",CJ430))</f>
        <v/>
      </c>
      <c r="CW430" s="181" t="str">
        <f t="shared" si="322"/>
        <v/>
      </c>
      <c r="CX430" s="178" t="str">
        <f t="shared" si="346"/>
        <v/>
      </c>
      <c r="CY430" s="178" t="str">
        <f t="shared" si="347"/>
        <v/>
      </c>
      <c r="CZ430" s="184" t="str">
        <f t="shared" si="348"/>
        <v/>
      </c>
      <c r="DA430" s="68"/>
      <c r="DB430" s="69"/>
      <c r="DC430" s="181" t="str">
        <f>IF(DE430="","",IF(ISNUMBER(MATCH(DE430,$DE$6:DE429,0)),"",CJ430))</f>
        <v/>
      </c>
      <c r="DD430" s="181" t="str">
        <f t="shared" si="365"/>
        <v/>
      </c>
      <c r="DE430" s="181" t="str">
        <f t="shared" si="365"/>
        <v/>
      </c>
      <c r="DF430" s="177" t="str">
        <f t="shared" si="349"/>
        <v/>
      </c>
      <c r="DG430" s="185" t="str">
        <f t="shared" si="350"/>
        <v/>
      </c>
      <c r="DH430" s="77"/>
      <c r="DI430" s="69"/>
      <c r="DJ430" s="181" t="str">
        <f>IF(DL430="","",IF(ISNUMBER(MATCH(DL430,$DL$6:DL429,0)),"",CJ430))</f>
        <v/>
      </c>
      <c r="DK430" s="181" t="str">
        <f t="shared" si="366"/>
        <v/>
      </c>
      <c r="DL430" s="181" t="str">
        <f t="shared" si="366"/>
        <v/>
      </c>
      <c r="DM430" s="177" t="str">
        <f t="shared" si="351"/>
        <v/>
      </c>
      <c r="DN430" s="177" t="str">
        <f t="shared" si="352"/>
        <v/>
      </c>
      <c r="DO430" s="181" t="str">
        <f t="shared" si="323"/>
        <v/>
      </c>
      <c r="DP430" s="51"/>
      <c r="DQ430" s="51"/>
      <c r="DR430" s="51"/>
      <c r="EA430" s="227">
        <f t="shared" si="353"/>
        <v>0</v>
      </c>
      <c r="EB430" s="227">
        <f t="shared" si="324"/>
        <v>1</v>
      </c>
      <c r="EC430" s="227">
        <f t="shared" si="354"/>
        <v>1900</v>
      </c>
      <c r="EE430" s="227" t="str">
        <f t="shared" si="355"/>
        <v/>
      </c>
      <c r="EF430" s="227" t="str">
        <f t="shared" si="325"/>
        <v/>
      </c>
      <c r="EG430" s="227" t="str">
        <f t="shared" si="356"/>
        <v/>
      </c>
      <c r="EI430" s="227" t="str">
        <f t="shared" si="357"/>
        <v/>
      </c>
      <c r="EJ430" s="227" t="str">
        <f t="shared" si="326"/>
        <v/>
      </c>
      <c r="EK430" s="227" t="str">
        <f t="shared" si="358"/>
        <v/>
      </c>
      <c r="EM430" s="227" t="str">
        <f t="shared" si="359"/>
        <v/>
      </c>
      <c r="EN430" s="227" t="str">
        <f t="shared" si="327"/>
        <v/>
      </c>
      <c r="EO430" s="227" t="str">
        <f t="shared" si="360"/>
        <v/>
      </c>
      <c r="EQ430" s="227" t="str">
        <f t="shared" si="361"/>
        <v/>
      </c>
      <c r="ER430" s="227" t="str">
        <f t="shared" si="328"/>
        <v/>
      </c>
      <c r="ES430" s="227" t="str">
        <f t="shared" si="362"/>
        <v/>
      </c>
    </row>
    <row r="431" spans="7:149" x14ac:dyDescent="0.25">
      <c r="G431" s="52"/>
      <c r="H431" s="52"/>
      <c r="I431" s="224" t="str">
        <f t="shared" si="329"/>
        <v/>
      </c>
      <c r="J431" s="224" t="str">
        <f t="shared" si="330"/>
        <v/>
      </c>
      <c r="K431" s="52"/>
      <c r="L431" s="224" t="str">
        <f>IF(P431="","",IF(ISNUMBER(MATCH(P431,$P$6:P430,0)),"",Y431))</f>
        <v/>
      </c>
      <c r="M431" s="224" t="str">
        <f>IF(Q431="","",IF(ISNUMBER(MATCH(Q431,$Q$6:Q430,0)),"",Y431))</f>
        <v/>
      </c>
      <c r="N431" s="224" t="str">
        <f>IF(R431="","",IF(ISNUMBER(MATCH(R431,$R$6:R430,0)),"",Y431))</f>
        <v/>
      </c>
      <c r="O431" s="224" t="str">
        <f>IF(S431="","",IF(ISNUMBER(MATCH(S431,$S$6:S430,0)),"",Y431))</f>
        <v/>
      </c>
      <c r="P431" s="224" t="str">
        <f t="shared" si="331"/>
        <v/>
      </c>
      <c r="Q431" s="224" t="str">
        <f t="shared" si="332"/>
        <v/>
      </c>
      <c r="R431" s="224" t="str">
        <f t="shared" si="333"/>
        <v/>
      </c>
      <c r="S431" s="224" t="str">
        <f t="shared" si="334"/>
        <v/>
      </c>
      <c r="T431" s="175" t="str">
        <f t="shared" si="335"/>
        <v/>
      </c>
      <c r="U431" s="175" t="str">
        <f t="shared" si="336"/>
        <v/>
      </c>
      <c r="V431" s="175" t="str">
        <f t="shared" si="337"/>
        <v/>
      </c>
      <c r="W431" s="175" t="str">
        <f t="shared" si="338"/>
        <v/>
      </c>
      <c r="X431" s="52"/>
      <c r="Y431" s="248"/>
      <c r="Z431" s="186"/>
      <c r="AA431" s="187"/>
      <c r="AB431" s="187"/>
      <c r="AC431" s="187"/>
      <c r="AD431" s="187"/>
      <c r="AE431" s="187"/>
      <c r="AF431" s="187"/>
      <c r="AG431" s="187"/>
      <c r="AH431" s="187"/>
      <c r="AI431" s="187"/>
      <c r="AJ431" s="187"/>
      <c r="AK431" s="187"/>
      <c r="AL431" s="187"/>
      <c r="AM431" s="187"/>
      <c r="AN431" s="187"/>
      <c r="AO431" s="187"/>
      <c r="AP431" s="187"/>
      <c r="AQ431" s="187"/>
      <c r="AR431" s="187"/>
      <c r="AS431" s="187"/>
      <c r="AT431" s="187"/>
      <c r="AU431" s="187"/>
      <c r="AV431" s="187"/>
      <c r="AW431" s="187"/>
      <c r="AX431" s="187"/>
      <c r="AY431" s="187"/>
      <c r="AZ431" s="187"/>
      <c r="BA431" s="187"/>
      <c r="BB431" s="187"/>
      <c r="BC431" s="187"/>
      <c r="BD431" s="187"/>
      <c r="BE431" s="187"/>
      <c r="BF431" s="187"/>
      <c r="BG431" s="187"/>
      <c r="BH431" s="187"/>
      <c r="BI431" s="187"/>
      <c r="BJ431" s="187"/>
      <c r="BK431" s="187"/>
      <c r="BL431" s="187"/>
      <c r="BM431" s="187"/>
      <c r="BN431" s="187"/>
      <c r="BO431" s="187"/>
      <c r="BP431" s="187"/>
      <c r="BQ431" s="187"/>
      <c r="BR431" s="187"/>
      <c r="BS431" s="187"/>
      <c r="BT431" s="187"/>
      <c r="BU431" s="187"/>
      <c r="BV431" s="187"/>
      <c r="BW431" s="187"/>
      <c r="BX431" s="187"/>
      <c r="BY431" s="227"/>
      <c r="BZ431" s="227"/>
      <c r="CA431" s="227"/>
      <c r="CB431" s="227"/>
      <c r="CC431" s="227"/>
      <c r="CD431" s="224"/>
      <c r="CE431" s="224"/>
      <c r="CF431" s="224"/>
      <c r="CG431" s="224"/>
      <c r="CH431" s="224"/>
      <c r="CJ431" s="252" t="str">
        <f t="shared" si="339"/>
        <v/>
      </c>
      <c r="CK431" s="253" t="str">
        <f>IF(CL431="","",IF(ISNUMBER(MATCH(CL431,$CL$6:CL430,0)),"",CJ431))</f>
        <v/>
      </c>
      <c r="CL431" s="181" t="str">
        <f t="shared" si="340"/>
        <v/>
      </c>
      <c r="CM431" s="175" t="str">
        <f t="shared" si="341"/>
        <v/>
      </c>
      <c r="CN431" s="175" t="str">
        <f t="shared" si="342"/>
        <v/>
      </c>
      <c r="CO431" s="175" t="str">
        <f t="shared" si="343"/>
        <v/>
      </c>
      <c r="CP431" s="59"/>
      <c r="CQ431" s="60"/>
      <c r="CR431" s="181" t="str">
        <f>IF(CS431="","",IF(ISNUMBER(MATCH(CS431,$CS$6:CS430,0)),"",CJ431))</f>
        <v/>
      </c>
      <c r="CS431" s="181" t="str">
        <f t="shared" si="321"/>
        <v/>
      </c>
      <c r="CT431" s="177" t="str">
        <f t="shared" si="344"/>
        <v/>
      </c>
      <c r="CU431" s="177" t="str">
        <f t="shared" si="345"/>
        <v/>
      </c>
      <c r="CV431" s="256" t="str">
        <f>IF(CW431="","",IF(ISNUMBER(MATCH(CW431,$CW$6:CW430,0)),"",CJ431))</f>
        <v/>
      </c>
      <c r="CW431" s="181" t="str">
        <f t="shared" si="322"/>
        <v/>
      </c>
      <c r="CX431" s="178" t="str">
        <f t="shared" si="346"/>
        <v/>
      </c>
      <c r="CY431" s="178" t="str">
        <f t="shared" si="347"/>
        <v/>
      </c>
      <c r="CZ431" s="184" t="str">
        <f t="shared" si="348"/>
        <v/>
      </c>
      <c r="DA431" s="68"/>
      <c r="DB431" s="69"/>
      <c r="DC431" s="181" t="str">
        <f>IF(DE431="","",IF(ISNUMBER(MATCH(DE431,$DE$6:DE430,0)),"",CJ431))</f>
        <v/>
      </c>
      <c r="DD431" s="181" t="str">
        <f t="shared" si="365"/>
        <v/>
      </c>
      <c r="DE431" s="181" t="str">
        <f t="shared" si="365"/>
        <v/>
      </c>
      <c r="DF431" s="177" t="str">
        <f t="shared" si="349"/>
        <v/>
      </c>
      <c r="DG431" s="185" t="str">
        <f t="shared" si="350"/>
        <v/>
      </c>
      <c r="DH431" s="77"/>
      <c r="DI431" s="69"/>
      <c r="DJ431" s="181" t="str">
        <f>IF(DL431="","",IF(ISNUMBER(MATCH(DL431,$DL$6:DL430,0)),"",CJ431))</f>
        <v/>
      </c>
      <c r="DK431" s="181" t="str">
        <f t="shared" si="366"/>
        <v/>
      </c>
      <c r="DL431" s="181" t="str">
        <f t="shared" si="366"/>
        <v/>
      </c>
      <c r="DM431" s="177" t="str">
        <f t="shared" si="351"/>
        <v/>
      </c>
      <c r="DN431" s="177" t="str">
        <f t="shared" si="352"/>
        <v/>
      </c>
      <c r="DO431" s="181" t="str">
        <f t="shared" si="323"/>
        <v/>
      </c>
      <c r="DP431" s="51"/>
      <c r="DQ431" s="51"/>
      <c r="DR431" s="51"/>
      <c r="EA431" s="227">
        <f t="shared" si="353"/>
        <v>0</v>
      </c>
      <c r="EB431" s="227">
        <f t="shared" si="324"/>
        <v>1</v>
      </c>
      <c r="EC431" s="227">
        <f t="shared" si="354"/>
        <v>1900</v>
      </c>
      <c r="EE431" s="227" t="str">
        <f t="shared" si="355"/>
        <v/>
      </c>
      <c r="EF431" s="227" t="str">
        <f t="shared" si="325"/>
        <v/>
      </c>
      <c r="EG431" s="227" t="str">
        <f t="shared" si="356"/>
        <v/>
      </c>
      <c r="EI431" s="227" t="str">
        <f t="shared" si="357"/>
        <v/>
      </c>
      <c r="EJ431" s="227" t="str">
        <f t="shared" si="326"/>
        <v/>
      </c>
      <c r="EK431" s="227" t="str">
        <f t="shared" si="358"/>
        <v/>
      </c>
      <c r="EM431" s="227" t="str">
        <f t="shared" si="359"/>
        <v/>
      </c>
      <c r="EN431" s="227" t="str">
        <f t="shared" si="327"/>
        <v/>
      </c>
      <c r="EO431" s="227" t="str">
        <f t="shared" si="360"/>
        <v/>
      </c>
      <c r="EQ431" s="227" t="str">
        <f t="shared" si="361"/>
        <v/>
      </c>
      <c r="ER431" s="227" t="str">
        <f t="shared" si="328"/>
        <v/>
      </c>
      <c r="ES431" s="227" t="str">
        <f t="shared" si="362"/>
        <v/>
      </c>
    </row>
    <row r="432" spans="7:149" x14ac:dyDescent="0.25">
      <c r="G432" s="52"/>
      <c r="H432" s="52"/>
      <c r="I432" s="224" t="str">
        <f t="shared" si="329"/>
        <v/>
      </c>
      <c r="J432" s="224" t="str">
        <f t="shared" si="330"/>
        <v/>
      </c>
      <c r="K432" s="52"/>
      <c r="L432" s="224" t="str">
        <f>IF(P432="","",IF(ISNUMBER(MATCH(P432,$P$6:P431,0)),"",Y432))</f>
        <v/>
      </c>
      <c r="M432" s="224" t="str">
        <f>IF(Q432="","",IF(ISNUMBER(MATCH(Q432,$Q$6:Q431,0)),"",Y432))</f>
        <v/>
      </c>
      <c r="N432" s="224" t="str">
        <f>IF(R432="","",IF(ISNUMBER(MATCH(R432,$R$6:R431,0)),"",Y432))</f>
        <v/>
      </c>
      <c r="O432" s="224" t="str">
        <f>IF(S432="","",IF(ISNUMBER(MATCH(S432,$S$6:S431,0)),"",Y432))</f>
        <v/>
      </c>
      <c r="P432" s="224" t="str">
        <f t="shared" si="331"/>
        <v/>
      </c>
      <c r="Q432" s="224" t="str">
        <f t="shared" si="332"/>
        <v/>
      </c>
      <c r="R432" s="224" t="str">
        <f t="shared" si="333"/>
        <v/>
      </c>
      <c r="S432" s="224" t="str">
        <f t="shared" si="334"/>
        <v/>
      </c>
      <c r="T432" s="175" t="str">
        <f t="shared" si="335"/>
        <v/>
      </c>
      <c r="U432" s="175" t="str">
        <f t="shared" si="336"/>
        <v/>
      </c>
      <c r="V432" s="175" t="str">
        <f t="shared" si="337"/>
        <v/>
      </c>
      <c r="W432" s="175" t="str">
        <f t="shared" si="338"/>
        <v/>
      </c>
      <c r="X432" s="52"/>
      <c r="Y432" s="248"/>
      <c r="Z432" s="186"/>
      <c r="AA432" s="187"/>
      <c r="AB432" s="187"/>
      <c r="AC432" s="187"/>
      <c r="AD432" s="187"/>
      <c r="AE432" s="187"/>
      <c r="AF432" s="187"/>
      <c r="AG432" s="187"/>
      <c r="AH432" s="187"/>
      <c r="AI432" s="187"/>
      <c r="AJ432" s="187"/>
      <c r="AK432" s="187"/>
      <c r="AL432" s="187"/>
      <c r="AM432" s="187"/>
      <c r="AN432" s="187"/>
      <c r="AO432" s="187"/>
      <c r="AP432" s="187"/>
      <c r="AQ432" s="187"/>
      <c r="AR432" s="187"/>
      <c r="AS432" s="187"/>
      <c r="AT432" s="187"/>
      <c r="AU432" s="187"/>
      <c r="AV432" s="187"/>
      <c r="AW432" s="187"/>
      <c r="AX432" s="187"/>
      <c r="AY432" s="187"/>
      <c r="AZ432" s="187"/>
      <c r="BA432" s="187"/>
      <c r="BB432" s="187"/>
      <c r="BC432" s="187"/>
      <c r="BD432" s="187"/>
      <c r="BE432" s="187"/>
      <c r="BF432" s="187"/>
      <c r="BG432" s="187"/>
      <c r="BH432" s="187"/>
      <c r="BI432" s="187"/>
      <c r="BJ432" s="187"/>
      <c r="BK432" s="187"/>
      <c r="BL432" s="187"/>
      <c r="BM432" s="187"/>
      <c r="BN432" s="187"/>
      <c r="BO432" s="187"/>
      <c r="BP432" s="187"/>
      <c r="BQ432" s="187"/>
      <c r="BR432" s="187"/>
      <c r="BS432" s="187"/>
      <c r="BT432" s="187"/>
      <c r="BU432" s="187"/>
      <c r="BV432" s="187"/>
      <c r="BW432" s="187"/>
      <c r="BX432" s="187"/>
      <c r="BY432" s="227"/>
      <c r="BZ432" s="227"/>
      <c r="CA432" s="227"/>
      <c r="CB432" s="227"/>
      <c r="CC432" s="227"/>
      <c r="CD432" s="224"/>
      <c r="CE432" s="224"/>
      <c r="CF432" s="224"/>
      <c r="CG432" s="224"/>
      <c r="CH432" s="224"/>
      <c r="CJ432" s="252" t="str">
        <f t="shared" si="339"/>
        <v/>
      </c>
      <c r="CK432" s="253" t="str">
        <f>IF(CL432="","",IF(ISNUMBER(MATCH(CL432,$CL$6:CL431,0)),"",CJ432))</f>
        <v/>
      </c>
      <c r="CL432" s="181" t="str">
        <f t="shared" si="340"/>
        <v/>
      </c>
      <c r="CM432" s="175" t="str">
        <f t="shared" si="341"/>
        <v/>
      </c>
      <c r="CN432" s="175" t="str">
        <f t="shared" si="342"/>
        <v/>
      </c>
      <c r="CO432" s="175" t="str">
        <f t="shared" si="343"/>
        <v/>
      </c>
      <c r="CP432" s="59"/>
      <c r="CQ432" s="60"/>
      <c r="CR432" s="181" t="str">
        <f>IF(CS432="","",IF(ISNUMBER(MATCH(CS432,$CS$6:CS431,0)),"",CJ432))</f>
        <v/>
      </c>
      <c r="CS432" s="181" t="str">
        <f t="shared" si="321"/>
        <v/>
      </c>
      <c r="CT432" s="177" t="str">
        <f t="shared" si="344"/>
        <v/>
      </c>
      <c r="CU432" s="177" t="str">
        <f t="shared" si="345"/>
        <v/>
      </c>
      <c r="CV432" s="256" t="str">
        <f>IF(CW432="","",IF(ISNUMBER(MATCH(CW432,$CW$6:CW431,0)),"",CJ432))</f>
        <v/>
      </c>
      <c r="CW432" s="181" t="str">
        <f t="shared" si="322"/>
        <v/>
      </c>
      <c r="CX432" s="178" t="str">
        <f t="shared" si="346"/>
        <v/>
      </c>
      <c r="CY432" s="178" t="str">
        <f t="shared" si="347"/>
        <v/>
      </c>
      <c r="CZ432" s="184" t="str">
        <f t="shared" si="348"/>
        <v/>
      </c>
      <c r="DA432" s="68"/>
      <c r="DB432" s="69"/>
      <c r="DC432" s="181" t="str">
        <f>IF(DE432="","",IF(ISNUMBER(MATCH(DE432,$DE$6:DE431,0)),"",CJ432))</f>
        <v/>
      </c>
      <c r="DD432" s="181" t="str">
        <f t="shared" si="365"/>
        <v/>
      </c>
      <c r="DE432" s="181" t="str">
        <f t="shared" si="365"/>
        <v/>
      </c>
      <c r="DF432" s="177" t="str">
        <f t="shared" si="349"/>
        <v/>
      </c>
      <c r="DG432" s="185" t="str">
        <f t="shared" si="350"/>
        <v/>
      </c>
      <c r="DH432" s="77"/>
      <c r="DI432" s="69"/>
      <c r="DJ432" s="181" t="str">
        <f>IF(DL432="","",IF(ISNUMBER(MATCH(DL432,$DL$6:DL431,0)),"",CJ432))</f>
        <v/>
      </c>
      <c r="DK432" s="181" t="str">
        <f t="shared" si="366"/>
        <v/>
      </c>
      <c r="DL432" s="181" t="str">
        <f t="shared" si="366"/>
        <v/>
      </c>
      <c r="DM432" s="177" t="str">
        <f t="shared" si="351"/>
        <v/>
      </c>
      <c r="DN432" s="177" t="str">
        <f t="shared" si="352"/>
        <v/>
      </c>
      <c r="DO432" s="181" t="str">
        <f t="shared" si="323"/>
        <v/>
      </c>
      <c r="DP432" s="51"/>
      <c r="DQ432" s="51"/>
      <c r="DR432" s="51"/>
      <c r="EA432" s="227">
        <f t="shared" si="353"/>
        <v>0</v>
      </c>
      <c r="EB432" s="227">
        <f t="shared" si="324"/>
        <v>1</v>
      </c>
      <c r="EC432" s="227">
        <f t="shared" si="354"/>
        <v>1900</v>
      </c>
      <c r="EE432" s="227" t="str">
        <f t="shared" si="355"/>
        <v/>
      </c>
      <c r="EF432" s="227" t="str">
        <f t="shared" si="325"/>
        <v/>
      </c>
      <c r="EG432" s="227" t="str">
        <f t="shared" si="356"/>
        <v/>
      </c>
      <c r="EI432" s="227" t="str">
        <f t="shared" si="357"/>
        <v/>
      </c>
      <c r="EJ432" s="227" t="str">
        <f t="shared" si="326"/>
        <v/>
      </c>
      <c r="EK432" s="227" t="str">
        <f t="shared" si="358"/>
        <v/>
      </c>
      <c r="EM432" s="227" t="str">
        <f t="shared" si="359"/>
        <v/>
      </c>
      <c r="EN432" s="227" t="str">
        <f t="shared" si="327"/>
        <v/>
      </c>
      <c r="EO432" s="227" t="str">
        <f t="shared" si="360"/>
        <v/>
      </c>
      <c r="EQ432" s="227" t="str">
        <f t="shared" si="361"/>
        <v/>
      </c>
      <c r="ER432" s="227" t="str">
        <f t="shared" si="328"/>
        <v/>
      </c>
      <c r="ES432" s="227" t="str">
        <f t="shared" si="362"/>
        <v/>
      </c>
    </row>
    <row r="433" spans="7:149" x14ac:dyDescent="0.25">
      <c r="G433" s="52"/>
      <c r="H433" s="52"/>
      <c r="I433" s="224" t="str">
        <f t="shared" si="329"/>
        <v/>
      </c>
      <c r="J433" s="224" t="str">
        <f t="shared" si="330"/>
        <v/>
      </c>
      <c r="K433" s="52"/>
      <c r="L433" s="224" t="str">
        <f>IF(P433="","",IF(ISNUMBER(MATCH(P433,$P$6:P432,0)),"",Y433))</f>
        <v/>
      </c>
      <c r="M433" s="224" t="str">
        <f>IF(Q433="","",IF(ISNUMBER(MATCH(Q433,$Q$6:Q432,0)),"",Y433))</f>
        <v/>
      </c>
      <c r="N433" s="224" t="str">
        <f>IF(R433="","",IF(ISNUMBER(MATCH(R433,$R$6:R432,0)),"",Y433))</f>
        <v/>
      </c>
      <c r="O433" s="224" t="str">
        <f>IF(S433="","",IF(ISNUMBER(MATCH(S433,$S$6:S432,0)),"",Y433))</f>
        <v/>
      </c>
      <c r="P433" s="224" t="str">
        <f t="shared" si="331"/>
        <v/>
      </c>
      <c r="Q433" s="224" t="str">
        <f t="shared" si="332"/>
        <v/>
      </c>
      <c r="R433" s="224" t="str">
        <f t="shared" si="333"/>
        <v/>
      </c>
      <c r="S433" s="224" t="str">
        <f t="shared" si="334"/>
        <v/>
      </c>
      <c r="T433" s="175" t="str">
        <f t="shared" si="335"/>
        <v/>
      </c>
      <c r="U433" s="175" t="str">
        <f t="shared" si="336"/>
        <v/>
      </c>
      <c r="V433" s="175" t="str">
        <f t="shared" si="337"/>
        <v/>
      </c>
      <c r="W433" s="175" t="str">
        <f t="shared" si="338"/>
        <v/>
      </c>
      <c r="X433" s="52"/>
      <c r="Y433" s="248"/>
      <c r="Z433" s="186"/>
      <c r="AA433" s="187"/>
      <c r="AB433" s="187"/>
      <c r="AC433" s="187"/>
      <c r="AD433" s="187"/>
      <c r="AE433" s="187"/>
      <c r="AF433" s="187"/>
      <c r="AG433" s="187"/>
      <c r="AH433" s="187"/>
      <c r="AI433" s="187"/>
      <c r="AJ433" s="187"/>
      <c r="AK433" s="187"/>
      <c r="AL433" s="187"/>
      <c r="AM433" s="187"/>
      <c r="AN433" s="187"/>
      <c r="AO433" s="187"/>
      <c r="AP433" s="187"/>
      <c r="AQ433" s="187"/>
      <c r="AR433" s="187"/>
      <c r="AS433" s="187"/>
      <c r="AT433" s="187"/>
      <c r="AU433" s="187"/>
      <c r="AV433" s="187"/>
      <c r="AW433" s="187"/>
      <c r="AX433" s="187"/>
      <c r="AY433" s="187"/>
      <c r="AZ433" s="187"/>
      <c r="BA433" s="187"/>
      <c r="BB433" s="187"/>
      <c r="BC433" s="187"/>
      <c r="BD433" s="187"/>
      <c r="BE433" s="187"/>
      <c r="BF433" s="187"/>
      <c r="BG433" s="187"/>
      <c r="BH433" s="187"/>
      <c r="BI433" s="187"/>
      <c r="BJ433" s="187"/>
      <c r="BK433" s="187"/>
      <c r="BL433" s="187"/>
      <c r="BM433" s="187"/>
      <c r="BN433" s="187"/>
      <c r="BO433" s="187"/>
      <c r="BP433" s="187"/>
      <c r="BQ433" s="187"/>
      <c r="BR433" s="187"/>
      <c r="BS433" s="187"/>
      <c r="BT433" s="187"/>
      <c r="BU433" s="187"/>
      <c r="BV433" s="187"/>
      <c r="BW433" s="187"/>
      <c r="BX433" s="187"/>
      <c r="BY433" s="227"/>
      <c r="BZ433" s="227"/>
      <c r="CA433" s="227"/>
      <c r="CB433" s="227"/>
      <c r="CC433" s="227"/>
      <c r="CD433" s="224"/>
      <c r="CE433" s="224"/>
      <c r="CF433" s="224"/>
      <c r="CG433" s="224"/>
      <c r="CH433" s="224"/>
      <c r="CJ433" s="252" t="str">
        <f t="shared" si="339"/>
        <v/>
      </c>
      <c r="CK433" s="253" t="str">
        <f>IF(CL433="","",IF(ISNUMBER(MATCH(CL433,$CL$6:CL432,0)),"",CJ433))</f>
        <v/>
      </c>
      <c r="CL433" s="181" t="str">
        <f t="shared" si="340"/>
        <v/>
      </c>
      <c r="CM433" s="175" t="str">
        <f t="shared" si="341"/>
        <v/>
      </c>
      <c r="CN433" s="175" t="str">
        <f t="shared" si="342"/>
        <v/>
      </c>
      <c r="CO433" s="175" t="str">
        <f t="shared" si="343"/>
        <v/>
      </c>
      <c r="CP433" s="59"/>
      <c r="CQ433" s="60"/>
      <c r="CR433" s="181" t="str">
        <f>IF(CS433="","",IF(ISNUMBER(MATCH(CS433,$CS$6:CS432,0)),"",CJ433))</f>
        <v/>
      </c>
      <c r="CS433" s="181" t="str">
        <f t="shared" si="321"/>
        <v/>
      </c>
      <c r="CT433" s="177" t="str">
        <f t="shared" si="344"/>
        <v/>
      </c>
      <c r="CU433" s="177" t="str">
        <f t="shared" si="345"/>
        <v/>
      </c>
      <c r="CV433" s="256" t="str">
        <f>IF(CW433="","",IF(ISNUMBER(MATCH(CW433,$CW$6:CW432,0)),"",CJ433))</f>
        <v/>
      </c>
      <c r="CW433" s="181" t="str">
        <f t="shared" si="322"/>
        <v/>
      </c>
      <c r="CX433" s="178" t="str">
        <f t="shared" si="346"/>
        <v/>
      </c>
      <c r="CY433" s="178" t="str">
        <f t="shared" si="347"/>
        <v/>
      </c>
      <c r="CZ433" s="184" t="str">
        <f t="shared" si="348"/>
        <v/>
      </c>
      <c r="DA433" s="68"/>
      <c r="DB433" s="69"/>
      <c r="DC433" s="181" t="str">
        <f>IF(DE433="","",IF(ISNUMBER(MATCH(DE433,$DE$6:DE432,0)),"",CJ433))</f>
        <v/>
      </c>
      <c r="DD433" s="181" t="str">
        <f t="shared" si="365"/>
        <v/>
      </c>
      <c r="DE433" s="181" t="str">
        <f t="shared" si="365"/>
        <v/>
      </c>
      <c r="DF433" s="177" t="str">
        <f t="shared" si="349"/>
        <v/>
      </c>
      <c r="DG433" s="185" t="str">
        <f t="shared" si="350"/>
        <v/>
      </c>
      <c r="DH433" s="77"/>
      <c r="DI433" s="69"/>
      <c r="DJ433" s="181" t="str">
        <f>IF(DL433="","",IF(ISNUMBER(MATCH(DL433,$DL$6:DL432,0)),"",CJ433))</f>
        <v/>
      </c>
      <c r="DK433" s="181" t="str">
        <f t="shared" si="366"/>
        <v/>
      </c>
      <c r="DL433" s="181" t="str">
        <f t="shared" si="366"/>
        <v/>
      </c>
      <c r="DM433" s="177" t="str">
        <f t="shared" si="351"/>
        <v/>
      </c>
      <c r="DN433" s="177" t="str">
        <f t="shared" si="352"/>
        <v/>
      </c>
      <c r="DO433" s="181" t="str">
        <f t="shared" si="323"/>
        <v/>
      </c>
      <c r="DP433" s="51"/>
      <c r="DQ433" s="51"/>
      <c r="DR433" s="51"/>
      <c r="EA433" s="227">
        <f t="shared" si="353"/>
        <v>0</v>
      </c>
      <c r="EB433" s="227">
        <f t="shared" si="324"/>
        <v>1</v>
      </c>
      <c r="EC433" s="227">
        <f t="shared" si="354"/>
        <v>1900</v>
      </c>
      <c r="EE433" s="227" t="str">
        <f t="shared" si="355"/>
        <v/>
      </c>
      <c r="EF433" s="227" t="str">
        <f t="shared" si="325"/>
        <v/>
      </c>
      <c r="EG433" s="227" t="str">
        <f t="shared" si="356"/>
        <v/>
      </c>
      <c r="EI433" s="227" t="str">
        <f t="shared" si="357"/>
        <v/>
      </c>
      <c r="EJ433" s="227" t="str">
        <f t="shared" si="326"/>
        <v/>
      </c>
      <c r="EK433" s="227" t="str">
        <f t="shared" si="358"/>
        <v/>
      </c>
      <c r="EM433" s="227" t="str">
        <f t="shared" si="359"/>
        <v/>
      </c>
      <c r="EN433" s="227" t="str">
        <f t="shared" si="327"/>
        <v/>
      </c>
      <c r="EO433" s="227" t="str">
        <f t="shared" si="360"/>
        <v/>
      </c>
      <c r="EQ433" s="227" t="str">
        <f t="shared" si="361"/>
        <v/>
      </c>
      <c r="ER433" s="227" t="str">
        <f t="shared" si="328"/>
        <v/>
      </c>
      <c r="ES433" s="227" t="str">
        <f t="shared" si="362"/>
        <v/>
      </c>
    </row>
    <row r="434" spans="7:149" x14ac:dyDescent="0.25">
      <c r="G434" s="52"/>
      <c r="H434" s="52"/>
      <c r="I434" s="224" t="str">
        <f t="shared" si="329"/>
        <v/>
      </c>
      <c r="J434" s="224" t="str">
        <f t="shared" si="330"/>
        <v/>
      </c>
      <c r="K434" s="52"/>
      <c r="L434" s="224" t="str">
        <f>IF(P434="","",IF(ISNUMBER(MATCH(P434,$P$6:P433,0)),"",Y434))</f>
        <v/>
      </c>
      <c r="M434" s="224" t="str">
        <f>IF(Q434="","",IF(ISNUMBER(MATCH(Q434,$Q$6:Q433,0)),"",Y434))</f>
        <v/>
      </c>
      <c r="N434" s="224" t="str">
        <f>IF(R434="","",IF(ISNUMBER(MATCH(R434,$R$6:R433,0)),"",Y434))</f>
        <v/>
      </c>
      <c r="O434" s="224" t="str">
        <f>IF(S434="","",IF(ISNUMBER(MATCH(S434,$S$6:S433,0)),"",Y434))</f>
        <v/>
      </c>
      <c r="P434" s="224" t="str">
        <f t="shared" si="331"/>
        <v/>
      </c>
      <c r="Q434" s="224" t="str">
        <f t="shared" si="332"/>
        <v/>
      </c>
      <c r="R434" s="224" t="str">
        <f t="shared" si="333"/>
        <v/>
      </c>
      <c r="S434" s="224" t="str">
        <f t="shared" si="334"/>
        <v/>
      </c>
      <c r="T434" s="175" t="str">
        <f t="shared" si="335"/>
        <v/>
      </c>
      <c r="U434" s="175" t="str">
        <f t="shared" si="336"/>
        <v/>
      </c>
      <c r="V434" s="175" t="str">
        <f t="shared" si="337"/>
        <v/>
      </c>
      <c r="W434" s="175" t="str">
        <f t="shared" si="338"/>
        <v/>
      </c>
      <c r="X434" s="52"/>
      <c r="Y434" s="248"/>
      <c r="Z434" s="186"/>
      <c r="AA434" s="187"/>
      <c r="AB434" s="187"/>
      <c r="AC434" s="187"/>
      <c r="AD434" s="187"/>
      <c r="AE434" s="187"/>
      <c r="AF434" s="187"/>
      <c r="AG434" s="187"/>
      <c r="AH434" s="187"/>
      <c r="AI434" s="187"/>
      <c r="AJ434" s="187"/>
      <c r="AK434" s="187"/>
      <c r="AL434" s="187"/>
      <c r="AM434" s="187"/>
      <c r="AN434" s="187"/>
      <c r="AO434" s="187"/>
      <c r="AP434" s="187"/>
      <c r="AQ434" s="187"/>
      <c r="AR434" s="187"/>
      <c r="AS434" s="187"/>
      <c r="AT434" s="187"/>
      <c r="AU434" s="187"/>
      <c r="AV434" s="187"/>
      <c r="AW434" s="187"/>
      <c r="AX434" s="187"/>
      <c r="AY434" s="187"/>
      <c r="AZ434" s="187"/>
      <c r="BA434" s="187"/>
      <c r="BB434" s="187"/>
      <c r="BC434" s="187"/>
      <c r="BD434" s="187"/>
      <c r="BE434" s="187"/>
      <c r="BF434" s="187"/>
      <c r="BG434" s="187"/>
      <c r="BH434" s="187"/>
      <c r="BI434" s="187"/>
      <c r="BJ434" s="187"/>
      <c r="BK434" s="187"/>
      <c r="BL434" s="187"/>
      <c r="BM434" s="187"/>
      <c r="BN434" s="187"/>
      <c r="BO434" s="187"/>
      <c r="BP434" s="187"/>
      <c r="BQ434" s="187"/>
      <c r="BR434" s="187"/>
      <c r="BS434" s="187"/>
      <c r="BT434" s="187"/>
      <c r="BU434" s="187"/>
      <c r="BV434" s="187"/>
      <c r="BW434" s="187"/>
      <c r="BX434" s="187"/>
      <c r="BY434" s="227"/>
      <c r="BZ434" s="227"/>
      <c r="CA434" s="227"/>
      <c r="CB434" s="227"/>
      <c r="CC434" s="227"/>
      <c r="CD434" s="224"/>
      <c r="CE434" s="224"/>
      <c r="CF434" s="224"/>
      <c r="CG434" s="224"/>
      <c r="CH434" s="224"/>
      <c r="CJ434" s="252" t="str">
        <f t="shared" si="339"/>
        <v/>
      </c>
      <c r="CK434" s="253" t="str">
        <f>IF(CL434="","",IF(ISNUMBER(MATCH(CL434,$CL$6:CL433,0)),"",CJ434))</f>
        <v/>
      </c>
      <c r="CL434" s="181" t="str">
        <f t="shared" si="340"/>
        <v/>
      </c>
      <c r="CM434" s="175" t="str">
        <f t="shared" si="341"/>
        <v/>
      </c>
      <c r="CN434" s="175" t="str">
        <f t="shared" si="342"/>
        <v/>
      </c>
      <c r="CO434" s="175" t="str">
        <f t="shared" si="343"/>
        <v/>
      </c>
      <c r="CP434" s="59"/>
      <c r="CQ434" s="60"/>
      <c r="CR434" s="181" t="str">
        <f>IF(CS434="","",IF(ISNUMBER(MATCH(CS434,$CS$6:CS433,0)),"",CJ434))</f>
        <v/>
      </c>
      <c r="CS434" s="181" t="str">
        <f t="shared" si="321"/>
        <v/>
      </c>
      <c r="CT434" s="177" t="str">
        <f t="shared" si="344"/>
        <v/>
      </c>
      <c r="CU434" s="177" t="str">
        <f t="shared" si="345"/>
        <v/>
      </c>
      <c r="CV434" s="256" t="str">
        <f>IF(CW434="","",IF(ISNUMBER(MATCH(CW434,$CW$6:CW433,0)),"",CJ434))</f>
        <v/>
      </c>
      <c r="CW434" s="181" t="str">
        <f t="shared" si="322"/>
        <v/>
      </c>
      <c r="CX434" s="178" t="str">
        <f t="shared" si="346"/>
        <v/>
      </c>
      <c r="CY434" s="178" t="str">
        <f t="shared" si="347"/>
        <v/>
      </c>
      <c r="CZ434" s="184" t="str">
        <f t="shared" si="348"/>
        <v/>
      </c>
      <c r="DA434" s="68"/>
      <c r="DB434" s="69"/>
      <c r="DC434" s="181" t="str">
        <f>IF(DE434="","",IF(ISNUMBER(MATCH(DE434,$DE$6:DE433,0)),"",CJ434))</f>
        <v/>
      </c>
      <c r="DD434" s="181" t="str">
        <f t="shared" si="365"/>
        <v/>
      </c>
      <c r="DE434" s="181" t="str">
        <f t="shared" si="365"/>
        <v/>
      </c>
      <c r="DF434" s="177" t="str">
        <f t="shared" si="349"/>
        <v/>
      </c>
      <c r="DG434" s="185" t="str">
        <f t="shared" si="350"/>
        <v/>
      </c>
      <c r="DH434" s="77"/>
      <c r="DI434" s="69"/>
      <c r="DJ434" s="181" t="str">
        <f>IF(DL434="","",IF(ISNUMBER(MATCH(DL434,$DL$6:DL433,0)),"",CJ434))</f>
        <v/>
      </c>
      <c r="DK434" s="181" t="str">
        <f t="shared" si="366"/>
        <v/>
      </c>
      <c r="DL434" s="181" t="str">
        <f t="shared" si="366"/>
        <v/>
      </c>
      <c r="DM434" s="177" t="str">
        <f t="shared" si="351"/>
        <v/>
      </c>
      <c r="DN434" s="177" t="str">
        <f t="shared" si="352"/>
        <v/>
      </c>
      <c r="DO434" s="181" t="str">
        <f t="shared" si="323"/>
        <v/>
      </c>
      <c r="DP434" s="51"/>
      <c r="DQ434" s="51"/>
      <c r="DR434" s="51"/>
      <c r="EA434" s="227">
        <f t="shared" si="353"/>
        <v>0</v>
      </c>
      <c r="EB434" s="227">
        <f t="shared" si="324"/>
        <v>1</v>
      </c>
      <c r="EC434" s="227">
        <f t="shared" si="354"/>
        <v>1900</v>
      </c>
      <c r="EE434" s="227" t="str">
        <f t="shared" si="355"/>
        <v/>
      </c>
      <c r="EF434" s="227" t="str">
        <f t="shared" si="325"/>
        <v/>
      </c>
      <c r="EG434" s="227" t="str">
        <f t="shared" si="356"/>
        <v/>
      </c>
      <c r="EI434" s="227" t="str">
        <f t="shared" si="357"/>
        <v/>
      </c>
      <c r="EJ434" s="227" t="str">
        <f t="shared" si="326"/>
        <v/>
      </c>
      <c r="EK434" s="227" t="str">
        <f t="shared" si="358"/>
        <v/>
      </c>
      <c r="EM434" s="227" t="str">
        <f t="shared" si="359"/>
        <v/>
      </c>
      <c r="EN434" s="227" t="str">
        <f t="shared" si="327"/>
        <v/>
      </c>
      <c r="EO434" s="227" t="str">
        <f t="shared" si="360"/>
        <v/>
      </c>
      <c r="EQ434" s="227" t="str">
        <f t="shared" si="361"/>
        <v/>
      </c>
      <c r="ER434" s="227" t="str">
        <f t="shared" si="328"/>
        <v/>
      </c>
      <c r="ES434" s="227" t="str">
        <f t="shared" si="362"/>
        <v/>
      </c>
    </row>
    <row r="435" spans="7:149" x14ac:dyDescent="0.25">
      <c r="G435" s="52"/>
      <c r="H435" s="52"/>
      <c r="I435" s="224" t="str">
        <f t="shared" si="329"/>
        <v/>
      </c>
      <c r="J435" s="224" t="str">
        <f t="shared" si="330"/>
        <v/>
      </c>
      <c r="K435" s="52"/>
      <c r="L435" s="224" t="str">
        <f>IF(P435="","",IF(ISNUMBER(MATCH(P435,$P$6:P434,0)),"",Y435))</f>
        <v/>
      </c>
      <c r="M435" s="224" t="str">
        <f>IF(Q435="","",IF(ISNUMBER(MATCH(Q435,$Q$6:Q434,0)),"",Y435))</f>
        <v/>
      </c>
      <c r="N435" s="224" t="str">
        <f>IF(R435="","",IF(ISNUMBER(MATCH(R435,$R$6:R434,0)),"",Y435))</f>
        <v/>
      </c>
      <c r="O435" s="224" t="str">
        <f>IF(S435="","",IF(ISNUMBER(MATCH(S435,$S$6:S434,0)),"",Y435))</f>
        <v/>
      </c>
      <c r="P435" s="224" t="str">
        <f t="shared" si="331"/>
        <v/>
      </c>
      <c r="Q435" s="224" t="str">
        <f t="shared" si="332"/>
        <v/>
      </c>
      <c r="R435" s="224" t="str">
        <f t="shared" si="333"/>
        <v/>
      </c>
      <c r="S435" s="224" t="str">
        <f t="shared" si="334"/>
        <v/>
      </c>
      <c r="T435" s="175" t="str">
        <f t="shared" si="335"/>
        <v/>
      </c>
      <c r="U435" s="175" t="str">
        <f t="shared" si="336"/>
        <v/>
      </c>
      <c r="V435" s="175" t="str">
        <f t="shared" si="337"/>
        <v/>
      </c>
      <c r="W435" s="175" t="str">
        <f t="shared" si="338"/>
        <v/>
      </c>
      <c r="X435" s="52"/>
      <c r="Y435" s="248"/>
      <c r="Z435" s="186"/>
      <c r="AA435" s="187"/>
      <c r="AB435" s="187"/>
      <c r="AC435" s="187"/>
      <c r="AD435" s="187"/>
      <c r="AE435" s="187"/>
      <c r="AF435" s="187"/>
      <c r="AG435" s="187"/>
      <c r="AH435" s="187"/>
      <c r="AI435" s="187"/>
      <c r="AJ435" s="187"/>
      <c r="AK435" s="187"/>
      <c r="AL435" s="187"/>
      <c r="AM435" s="187"/>
      <c r="AN435" s="187"/>
      <c r="AO435" s="187"/>
      <c r="AP435" s="187"/>
      <c r="AQ435" s="187"/>
      <c r="AR435" s="187"/>
      <c r="AS435" s="187"/>
      <c r="AT435" s="187"/>
      <c r="AU435" s="187"/>
      <c r="AV435" s="187"/>
      <c r="AW435" s="187"/>
      <c r="AX435" s="187"/>
      <c r="AY435" s="187"/>
      <c r="AZ435" s="187"/>
      <c r="BA435" s="187"/>
      <c r="BB435" s="187"/>
      <c r="BC435" s="187"/>
      <c r="BD435" s="187"/>
      <c r="BE435" s="187"/>
      <c r="BF435" s="187"/>
      <c r="BG435" s="187"/>
      <c r="BH435" s="187"/>
      <c r="BI435" s="187"/>
      <c r="BJ435" s="187"/>
      <c r="BK435" s="187"/>
      <c r="BL435" s="187"/>
      <c r="BM435" s="187"/>
      <c r="BN435" s="187"/>
      <c r="BO435" s="187"/>
      <c r="BP435" s="187"/>
      <c r="BQ435" s="187"/>
      <c r="BR435" s="187"/>
      <c r="BS435" s="187"/>
      <c r="BT435" s="187"/>
      <c r="BU435" s="187"/>
      <c r="BV435" s="187"/>
      <c r="BW435" s="187"/>
      <c r="BX435" s="187"/>
      <c r="BY435" s="227"/>
      <c r="BZ435" s="227"/>
      <c r="CA435" s="227"/>
      <c r="CB435" s="227"/>
      <c r="CC435" s="227"/>
      <c r="CD435" s="224"/>
      <c r="CE435" s="224"/>
      <c r="CF435" s="224"/>
      <c r="CG435" s="224"/>
      <c r="CH435" s="224"/>
      <c r="CJ435" s="252" t="str">
        <f t="shared" si="339"/>
        <v/>
      </c>
      <c r="CK435" s="253" t="str">
        <f>IF(CL435="","",IF(ISNUMBER(MATCH(CL435,$CL$6:CL434,0)),"",CJ435))</f>
        <v/>
      </c>
      <c r="CL435" s="181" t="str">
        <f t="shared" si="340"/>
        <v/>
      </c>
      <c r="CM435" s="175" t="str">
        <f t="shared" si="341"/>
        <v/>
      </c>
      <c r="CN435" s="175" t="str">
        <f t="shared" si="342"/>
        <v/>
      </c>
      <c r="CO435" s="175" t="str">
        <f t="shared" si="343"/>
        <v/>
      </c>
      <c r="CP435" s="59"/>
      <c r="CQ435" s="60"/>
      <c r="CR435" s="181" t="str">
        <f>IF(CS435="","",IF(ISNUMBER(MATCH(CS435,$CS$6:CS434,0)),"",CJ435))</f>
        <v/>
      </c>
      <c r="CS435" s="181" t="str">
        <f t="shared" si="321"/>
        <v/>
      </c>
      <c r="CT435" s="177" t="str">
        <f t="shared" si="344"/>
        <v/>
      </c>
      <c r="CU435" s="177" t="str">
        <f t="shared" si="345"/>
        <v/>
      </c>
      <c r="CV435" s="256" t="str">
        <f>IF(CW435="","",IF(ISNUMBER(MATCH(CW435,$CW$6:CW434,0)),"",CJ435))</f>
        <v/>
      </c>
      <c r="CW435" s="181" t="str">
        <f t="shared" si="322"/>
        <v/>
      </c>
      <c r="CX435" s="178" t="str">
        <f t="shared" si="346"/>
        <v/>
      </c>
      <c r="CY435" s="178" t="str">
        <f t="shared" si="347"/>
        <v/>
      </c>
      <c r="CZ435" s="184" t="str">
        <f t="shared" si="348"/>
        <v/>
      </c>
      <c r="DA435" s="68"/>
      <c r="DB435" s="69"/>
      <c r="DC435" s="181" t="str">
        <f>IF(DE435="","",IF(ISNUMBER(MATCH(DE435,$DE$6:DE434,0)),"",CJ435))</f>
        <v/>
      </c>
      <c r="DD435" s="181" t="str">
        <f t="shared" si="365"/>
        <v/>
      </c>
      <c r="DE435" s="181" t="str">
        <f t="shared" si="365"/>
        <v/>
      </c>
      <c r="DF435" s="177" t="str">
        <f t="shared" si="349"/>
        <v/>
      </c>
      <c r="DG435" s="185" t="str">
        <f t="shared" si="350"/>
        <v/>
      </c>
      <c r="DH435" s="77"/>
      <c r="DI435" s="69"/>
      <c r="DJ435" s="181" t="str">
        <f>IF(DL435="","",IF(ISNUMBER(MATCH(DL435,$DL$6:DL434,0)),"",CJ435))</f>
        <v/>
      </c>
      <c r="DK435" s="181" t="str">
        <f t="shared" si="366"/>
        <v/>
      </c>
      <c r="DL435" s="181" t="str">
        <f t="shared" si="366"/>
        <v/>
      </c>
      <c r="DM435" s="177" t="str">
        <f t="shared" si="351"/>
        <v/>
      </c>
      <c r="DN435" s="177" t="str">
        <f t="shared" si="352"/>
        <v/>
      </c>
      <c r="DO435" s="181" t="str">
        <f t="shared" si="323"/>
        <v/>
      </c>
      <c r="DP435" s="51"/>
      <c r="DQ435" s="51"/>
      <c r="DR435" s="51"/>
      <c r="EA435" s="227">
        <f t="shared" si="353"/>
        <v>0</v>
      </c>
      <c r="EB435" s="227">
        <f t="shared" si="324"/>
        <v>1</v>
      </c>
      <c r="EC435" s="227">
        <f t="shared" si="354"/>
        <v>1900</v>
      </c>
      <c r="EE435" s="227" t="str">
        <f t="shared" si="355"/>
        <v/>
      </c>
      <c r="EF435" s="227" t="str">
        <f t="shared" si="325"/>
        <v/>
      </c>
      <c r="EG435" s="227" t="str">
        <f t="shared" si="356"/>
        <v/>
      </c>
      <c r="EI435" s="227" t="str">
        <f t="shared" si="357"/>
        <v/>
      </c>
      <c r="EJ435" s="227" t="str">
        <f t="shared" si="326"/>
        <v/>
      </c>
      <c r="EK435" s="227" t="str">
        <f t="shared" si="358"/>
        <v/>
      </c>
      <c r="EM435" s="227" t="str">
        <f t="shared" si="359"/>
        <v/>
      </c>
      <c r="EN435" s="227" t="str">
        <f t="shared" si="327"/>
        <v/>
      </c>
      <c r="EO435" s="227" t="str">
        <f t="shared" si="360"/>
        <v/>
      </c>
      <c r="EQ435" s="227" t="str">
        <f t="shared" si="361"/>
        <v/>
      </c>
      <c r="ER435" s="227" t="str">
        <f t="shared" si="328"/>
        <v/>
      </c>
      <c r="ES435" s="227" t="str">
        <f t="shared" si="362"/>
        <v/>
      </c>
    </row>
    <row r="436" spans="7:149" x14ac:dyDescent="0.25">
      <c r="G436" s="52"/>
      <c r="H436" s="52"/>
      <c r="I436" s="224" t="str">
        <f t="shared" si="329"/>
        <v/>
      </c>
      <c r="J436" s="224" t="str">
        <f t="shared" si="330"/>
        <v/>
      </c>
      <c r="K436" s="52"/>
      <c r="L436" s="224" t="str">
        <f>IF(P436="","",IF(ISNUMBER(MATCH(P436,$P$6:P435,0)),"",Y436))</f>
        <v/>
      </c>
      <c r="M436" s="224" t="str">
        <f>IF(Q436="","",IF(ISNUMBER(MATCH(Q436,$Q$6:Q435,0)),"",Y436))</f>
        <v/>
      </c>
      <c r="N436" s="224" t="str">
        <f>IF(R436="","",IF(ISNUMBER(MATCH(R436,$R$6:R435,0)),"",Y436))</f>
        <v/>
      </c>
      <c r="O436" s="224" t="str">
        <f>IF(S436="","",IF(ISNUMBER(MATCH(S436,$S$6:S435,0)),"",Y436))</f>
        <v/>
      </c>
      <c r="P436" s="224" t="str">
        <f t="shared" si="331"/>
        <v/>
      </c>
      <c r="Q436" s="224" t="str">
        <f t="shared" si="332"/>
        <v/>
      </c>
      <c r="R436" s="224" t="str">
        <f t="shared" si="333"/>
        <v/>
      </c>
      <c r="S436" s="224" t="str">
        <f t="shared" si="334"/>
        <v/>
      </c>
      <c r="T436" s="175" t="str">
        <f t="shared" si="335"/>
        <v/>
      </c>
      <c r="U436" s="175" t="str">
        <f t="shared" si="336"/>
        <v/>
      </c>
      <c r="V436" s="175" t="str">
        <f t="shared" si="337"/>
        <v/>
      </c>
      <c r="W436" s="175" t="str">
        <f t="shared" si="338"/>
        <v/>
      </c>
      <c r="X436" s="52"/>
      <c r="Y436" s="248"/>
      <c r="Z436" s="186"/>
      <c r="AA436" s="187"/>
      <c r="AB436" s="187"/>
      <c r="AC436" s="187"/>
      <c r="AD436" s="187"/>
      <c r="AE436" s="187"/>
      <c r="AF436" s="187"/>
      <c r="AG436" s="187"/>
      <c r="AH436" s="187"/>
      <c r="AI436" s="187"/>
      <c r="AJ436" s="187"/>
      <c r="AK436" s="187"/>
      <c r="AL436" s="187"/>
      <c r="AM436" s="187"/>
      <c r="AN436" s="187"/>
      <c r="AO436" s="187"/>
      <c r="AP436" s="187"/>
      <c r="AQ436" s="187"/>
      <c r="AR436" s="187"/>
      <c r="AS436" s="187"/>
      <c r="AT436" s="187"/>
      <c r="AU436" s="187"/>
      <c r="AV436" s="187"/>
      <c r="AW436" s="187"/>
      <c r="AX436" s="187"/>
      <c r="AY436" s="187"/>
      <c r="AZ436" s="187"/>
      <c r="BA436" s="187"/>
      <c r="BB436" s="187"/>
      <c r="BC436" s="187"/>
      <c r="BD436" s="187"/>
      <c r="BE436" s="187"/>
      <c r="BF436" s="187"/>
      <c r="BG436" s="187"/>
      <c r="BH436" s="187"/>
      <c r="BI436" s="187"/>
      <c r="BJ436" s="187"/>
      <c r="BK436" s="187"/>
      <c r="BL436" s="187"/>
      <c r="BM436" s="187"/>
      <c r="BN436" s="187"/>
      <c r="BO436" s="187"/>
      <c r="BP436" s="187"/>
      <c r="BQ436" s="187"/>
      <c r="BR436" s="187"/>
      <c r="BS436" s="187"/>
      <c r="BT436" s="187"/>
      <c r="BU436" s="187"/>
      <c r="BV436" s="187"/>
      <c r="BW436" s="187"/>
      <c r="BX436" s="187"/>
      <c r="BY436" s="227"/>
      <c r="BZ436" s="227"/>
      <c r="CA436" s="227"/>
      <c r="CB436" s="227"/>
      <c r="CC436" s="227"/>
      <c r="CD436" s="224"/>
      <c r="CE436" s="224"/>
      <c r="CF436" s="224"/>
      <c r="CG436" s="224"/>
      <c r="CH436" s="224"/>
      <c r="CJ436" s="252" t="str">
        <f t="shared" si="339"/>
        <v/>
      </c>
      <c r="CK436" s="253" t="str">
        <f>IF(CL436="","",IF(ISNUMBER(MATCH(CL436,$CL$6:CL435,0)),"",CJ436))</f>
        <v/>
      </c>
      <c r="CL436" s="181" t="str">
        <f t="shared" si="340"/>
        <v/>
      </c>
      <c r="CM436" s="175" t="str">
        <f t="shared" si="341"/>
        <v/>
      </c>
      <c r="CN436" s="175" t="str">
        <f t="shared" si="342"/>
        <v/>
      </c>
      <c r="CO436" s="175" t="str">
        <f t="shared" si="343"/>
        <v/>
      </c>
      <c r="CP436" s="59"/>
      <c r="CQ436" s="60"/>
      <c r="CR436" s="181" t="str">
        <f>IF(CS436="","",IF(ISNUMBER(MATCH(CS436,$CS$6:CS435,0)),"",CJ436))</f>
        <v/>
      </c>
      <c r="CS436" s="181" t="str">
        <f t="shared" si="321"/>
        <v/>
      </c>
      <c r="CT436" s="177" t="str">
        <f t="shared" si="344"/>
        <v/>
      </c>
      <c r="CU436" s="177" t="str">
        <f t="shared" si="345"/>
        <v/>
      </c>
      <c r="CV436" s="256" t="str">
        <f>IF(CW436="","",IF(ISNUMBER(MATCH(CW436,$CW$6:CW435,0)),"",CJ436))</f>
        <v/>
      </c>
      <c r="CW436" s="181" t="str">
        <f t="shared" si="322"/>
        <v/>
      </c>
      <c r="CX436" s="178" t="str">
        <f t="shared" si="346"/>
        <v/>
      </c>
      <c r="CY436" s="178" t="str">
        <f t="shared" si="347"/>
        <v/>
      </c>
      <c r="CZ436" s="184" t="str">
        <f t="shared" si="348"/>
        <v/>
      </c>
      <c r="DA436" s="68"/>
      <c r="DB436" s="69"/>
      <c r="DC436" s="181" t="str">
        <f>IF(DE436="","",IF(ISNUMBER(MATCH(DE436,$DE$6:DE435,0)),"",CJ436))</f>
        <v/>
      </c>
      <c r="DD436" s="181" t="str">
        <f t="shared" si="365"/>
        <v/>
      </c>
      <c r="DE436" s="181" t="str">
        <f t="shared" si="365"/>
        <v/>
      </c>
      <c r="DF436" s="177" t="str">
        <f t="shared" si="349"/>
        <v/>
      </c>
      <c r="DG436" s="185" t="str">
        <f t="shared" si="350"/>
        <v/>
      </c>
      <c r="DH436" s="77"/>
      <c r="DI436" s="69"/>
      <c r="DJ436" s="181" t="str">
        <f>IF(DL436="","",IF(ISNUMBER(MATCH(DL436,$DL$6:DL435,0)),"",CJ436))</f>
        <v/>
      </c>
      <c r="DK436" s="181" t="str">
        <f t="shared" si="366"/>
        <v/>
      </c>
      <c r="DL436" s="181" t="str">
        <f t="shared" si="366"/>
        <v/>
      </c>
      <c r="DM436" s="177" t="str">
        <f t="shared" si="351"/>
        <v/>
      </c>
      <c r="DN436" s="177" t="str">
        <f t="shared" si="352"/>
        <v/>
      </c>
      <c r="DO436" s="181" t="str">
        <f t="shared" si="323"/>
        <v/>
      </c>
      <c r="DP436" s="51"/>
      <c r="DQ436" s="51"/>
      <c r="DR436" s="51"/>
      <c r="EA436" s="227">
        <f t="shared" si="353"/>
        <v>0</v>
      </c>
      <c r="EB436" s="227">
        <f t="shared" si="324"/>
        <v>1</v>
      </c>
      <c r="EC436" s="227">
        <f t="shared" si="354"/>
        <v>1900</v>
      </c>
      <c r="EE436" s="227" t="str">
        <f t="shared" si="355"/>
        <v/>
      </c>
      <c r="EF436" s="227" t="str">
        <f t="shared" si="325"/>
        <v/>
      </c>
      <c r="EG436" s="227" t="str">
        <f t="shared" si="356"/>
        <v/>
      </c>
      <c r="EI436" s="227" t="str">
        <f t="shared" si="357"/>
        <v/>
      </c>
      <c r="EJ436" s="227" t="str">
        <f t="shared" si="326"/>
        <v/>
      </c>
      <c r="EK436" s="227" t="str">
        <f t="shared" si="358"/>
        <v/>
      </c>
      <c r="EM436" s="227" t="str">
        <f t="shared" si="359"/>
        <v/>
      </c>
      <c r="EN436" s="227" t="str">
        <f t="shared" si="327"/>
        <v/>
      </c>
      <c r="EO436" s="227" t="str">
        <f t="shared" si="360"/>
        <v/>
      </c>
      <c r="EQ436" s="227" t="str">
        <f t="shared" si="361"/>
        <v/>
      </c>
      <c r="ER436" s="227" t="str">
        <f t="shared" si="328"/>
        <v/>
      </c>
      <c r="ES436" s="227" t="str">
        <f t="shared" si="362"/>
        <v/>
      </c>
    </row>
    <row r="437" spans="7:149" x14ac:dyDescent="0.25">
      <c r="G437" s="52"/>
      <c r="H437" s="52"/>
      <c r="I437" s="224" t="str">
        <f t="shared" si="329"/>
        <v/>
      </c>
      <c r="J437" s="224" t="str">
        <f t="shared" si="330"/>
        <v/>
      </c>
      <c r="K437" s="52"/>
      <c r="L437" s="224" t="str">
        <f>IF(P437="","",IF(ISNUMBER(MATCH(P437,$P$6:P436,0)),"",Y437))</f>
        <v/>
      </c>
      <c r="M437" s="224" t="str">
        <f>IF(Q437="","",IF(ISNUMBER(MATCH(Q437,$Q$6:Q436,0)),"",Y437))</f>
        <v/>
      </c>
      <c r="N437" s="224" t="str">
        <f>IF(R437="","",IF(ISNUMBER(MATCH(R437,$R$6:R436,0)),"",Y437))</f>
        <v/>
      </c>
      <c r="O437" s="224" t="str">
        <f>IF(S437="","",IF(ISNUMBER(MATCH(S437,$S$6:S436,0)),"",Y437))</f>
        <v/>
      </c>
      <c r="P437" s="224" t="str">
        <f t="shared" si="331"/>
        <v/>
      </c>
      <c r="Q437" s="224" t="str">
        <f t="shared" si="332"/>
        <v/>
      </c>
      <c r="R437" s="224" t="str">
        <f t="shared" si="333"/>
        <v/>
      </c>
      <c r="S437" s="224" t="str">
        <f t="shared" si="334"/>
        <v/>
      </c>
      <c r="T437" s="175" t="str">
        <f t="shared" si="335"/>
        <v/>
      </c>
      <c r="U437" s="175" t="str">
        <f t="shared" si="336"/>
        <v/>
      </c>
      <c r="V437" s="175" t="str">
        <f t="shared" si="337"/>
        <v/>
      </c>
      <c r="W437" s="175" t="str">
        <f t="shared" si="338"/>
        <v/>
      </c>
      <c r="X437" s="52"/>
      <c r="Y437" s="248"/>
      <c r="Z437" s="186"/>
      <c r="AA437" s="187"/>
      <c r="AB437" s="187"/>
      <c r="AC437" s="187"/>
      <c r="AD437" s="187"/>
      <c r="AE437" s="187"/>
      <c r="AF437" s="187"/>
      <c r="AG437" s="187"/>
      <c r="AH437" s="187"/>
      <c r="AI437" s="187"/>
      <c r="AJ437" s="187"/>
      <c r="AK437" s="187"/>
      <c r="AL437" s="187"/>
      <c r="AM437" s="187"/>
      <c r="AN437" s="187"/>
      <c r="AO437" s="187"/>
      <c r="AP437" s="187"/>
      <c r="AQ437" s="187"/>
      <c r="AR437" s="187"/>
      <c r="AS437" s="187"/>
      <c r="AT437" s="187"/>
      <c r="AU437" s="187"/>
      <c r="AV437" s="187"/>
      <c r="AW437" s="187"/>
      <c r="AX437" s="187"/>
      <c r="AY437" s="187"/>
      <c r="AZ437" s="187"/>
      <c r="BA437" s="187"/>
      <c r="BB437" s="187"/>
      <c r="BC437" s="187"/>
      <c r="BD437" s="187"/>
      <c r="BE437" s="187"/>
      <c r="BF437" s="187"/>
      <c r="BG437" s="187"/>
      <c r="BH437" s="187"/>
      <c r="BI437" s="187"/>
      <c r="BJ437" s="187"/>
      <c r="BK437" s="187"/>
      <c r="BL437" s="187"/>
      <c r="BM437" s="187"/>
      <c r="BN437" s="187"/>
      <c r="BO437" s="187"/>
      <c r="BP437" s="187"/>
      <c r="BQ437" s="187"/>
      <c r="BR437" s="187"/>
      <c r="BS437" s="187"/>
      <c r="BT437" s="187"/>
      <c r="BU437" s="187"/>
      <c r="BV437" s="187"/>
      <c r="BW437" s="187"/>
      <c r="BX437" s="187"/>
      <c r="BY437" s="227"/>
      <c r="BZ437" s="227"/>
      <c r="CA437" s="227"/>
      <c r="CB437" s="227"/>
      <c r="CC437" s="227"/>
      <c r="CD437" s="224"/>
      <c r="CE437" s="224"/>
      <c r="CF437" s="224"/>
      <c r="CG437" s="224"/>
      <c r="CH437" s="224"/>
      <c r="CJ437" s="252" t="str">
        <f t="shared" si="339"/>
        <v/>
      </c>
      <c r="CK437" s="253" t="str">
        <f>IF(CL437="","",IF(ISNUMBER(MATCH(CL437,$CL$6:CL436,0)),"",CJ437))</f>
        <v/>
      </c>
      <c r="CL437" s="181" t="str">
        <f t="shared" si="340"/>
        <v/>
      </c>
      <c r="CM437" s="175" t="str">
        <f t="shared" si="341"/>
        <v/>
      </c>
      <c r="CN437" s="175" t="str">
        <f t="shared" si="342"/>
        <v/>
      </c>
      <c r="CO437" s="175" t="str">
        <f t="shared" si="343"/>
        <v/>
      </c>
      <c r="CP437" s="59"/>
      <c r="CQ437" s="60"/>
      <c r="CR437" s="181" t="str">
        <f>IF(CS437="","",IF(ISNUMBER(MATCH(CS437,$CS$6:CS436,0)),"",CJ437))</f>
        <v/>
      </c>
      <c r="CS437" s="181" t="str">
        <f t="shared" si="321"/>
        <v/>
      </c>
      <c r="CT437" s="177" t="str">
        <f t="shared" si="344"/>
        <v/>
      </c>
      <c r="CU437" s="177" t="str">
        <f t="shared" si="345"/>
        <v/>
      </c>
      <c r="CV437" s="256" t="str">
        <f>IF(CW437="","",IF(ISNUMBER(MATCH(CW437,$CW$6:CW436,0)),"",CJ437))</f>
        <v/>
      </c>
      <c r="CW437" s="181" t="str">
        <f t="shared" si="322"/>
        <v/>
      </c>
      <c r="CX437" s="178" t="str">
        <f t="shared" si="346"/>
        <v/>
      </c>
      <c r="CY437" s="178" t="str">
        <f t="shared" si="347"/>
        <v/>
      </c>
      <c r="CZ437" s="184" t="str">
        <f t="shared" si="348"/>
        <v/>
      </c>
      <c r="DA437" s="68"/>
      <c r="DB437" s="69"/>
      <c r="DC437" s="181" t="str">
        <f>IF(DE437="","",IF(ISNUMBER(MATCH(DE437,$DE$6:DE436,0)),"",CJ437))</f>
        <v/>
      </c>
      <c r="DD437" s="181" t="str">
        <f t="shared" si="365"/>
        <v/>
      </c>
      <c r="DE437" s="181" t="str">
        <f t="shared" si="365"/>
        <v/>
      </c>
      <c r="DF437" s="177" t="str">
        <f t="shared" si="349"/>
        <v/>
      </c>
      <c r="DG437" s="185" t="str">
        <f t="shared" si="350"/>
        <v/>
      </c>
      <c r="DH437" s="77"/>
      <c r="DI437" s="69"/>
      <c r="DJ437" s="181" t="str">
        <f>IF(DL437="","",IF(ISNUMBER(MATCH(DL437,$DL$6:DL436,0)),"",CJ437))</f>
        <v/>
      </c>
      <c r="DK437" s="181" t="str">
        <f t="shared" si="366"/>
        <v/>
      </c>
      <c r="DL437" s="181" t="str">
        <f t="shared" si="366"/>
        <v/>
      </c>
      <c r="DM437" s="177" t="str">
        <f t="shared" si="351"/>
        <v/>
      </c>
      <c r="DN437" s="177" t="str">
        <f t="shared" si="352"/>
        <v/>
      </c>
      <c r="DO437" s="181" t="str">
        <f t="shared" si="323"/>
        <v/>
      </c>
      <c r="DP437" s="51"/>
      <c r="DQ437" s="51"/>
      <c r="DR437" s="51"/>
      <c r="EA437" s="227">
        <f t="shared" si="353"/>
        <v>0</v>
      </c>
      <c r="EB437" s="227">
        <f t="shared" si="324"/>
        <v>1</v>
      </c>
      <c r="EC437" s="227">
        <f t="shared" si="354"/>
        <v>1900</v>
      </c>
      <c r="EE437" s="227" t="str">
        <f t="shared" si="355"/>
        <v/>
      </c>
      <c r="EF437" s="227" t="str">
        <f t="shared" si="325"/>
        <v/>
      </c>
      <c r="EG437" s="227" t="str">
        <f t="shared" si="356"/>
        <v/>
      </c>
      <c r="EI437" s="227" t="str">
        <f t="shared" si="357"/>
        <v/>
      </c>
      <c r="EJ437" s="227" t="str">
        <f t="shared" si="326"/>
        <v/>
      </c>
      <c r="EK437" s="227" t="str">
        <f t="shared" si="358"/>
        <v/>
      </c>
      <c r="EM437" s="227" t="str">
        <f t="shared" si="359"/>
        <v/>
      </c>
      <c r="EN437" s="227" t="str">
        <f t="shared" si="327"/>
        <v/>
      </c>
      <c r="EO437" s="227" t="str">
        <f t="shared" si="360"/>
        <v/>
      </c>
      <c r="EQ437" s="227" t="str">
        <f t="shared" si="361"/>
        <v/>
      </c>
      <c r="ER437" s="227" t="str">
        <f t="shared" si="328"/>
        <v/>
      </c>
      <c r="ES437" s="227" t="str">
        <f t="shared" si="362"/>
        <v/>
      </c>
    </row>
    <row r="438" spans="7:149" x14ac:dyDescent="0.25">
      <c r="G438" s="52"/>
      <c r="H438" s="52"/>
      <c r="I438" s="224" t="str">
        <f t="shared" si="329"/>
        <v/>
      </c>
      <c r="J438" s="224" t="str">
        <f t="shared" si="330"/>
        <v/>
      </c>
      <c r="K438" s="52"/>
      <c r="L438" s="224" t="str">
        <f>IF(P438="","",IF(ISNUMBER(MATCH(P438,$P$6:P437,0)),"",Y438))</f>
        <v/>
      </c>
      <c r="M438" s="224" t="str">
        <f>IF(Q438="","",IF(ISNUMBER(MATCH(Q438,$Q$6:Q437,0)),"",Y438))</f>
        <v/>
      </c>
      <c r="N438" s="224" t="str">
        <f>IF(R438="","",IF(ISNUMBER(MATCH(R438,$R$6:R437,0)),"",Y438))</f>
        <v/>
      </c>
      <c r="O438" s="224" t="str">
        <f>IF(S438="","",IF(ISNUMBER(MATCH(S438,$S$6:S437,0)),"",Y438))</f>
        <v/>
      </c>
      <c r="P438" s="224" t="str">
        <f t="shared" si="331"/>
        <v/>
      </c>
      <c r="Q438" s="224" t="str">
        <f t="shared" si="332"/>
        <v/>
      </c>
      <c r="R438" s="224" t="str">
        <f t="shared" si="333"/>
        <v/>
      </c>
      <c r="S438" s="224" t="str">
        <f t="shared" si="334"/>
        <v/>
      </c>
      <c r="T438" s="175" t="str">
        <f t="shared" si="335"/>
        <v/>
      </c>
      <c r="U438" s="175" t="str">
        <f t="shared" si="336"/>
        <v/>
      </c>
      <c r="V438" s="175" t="str">
        <f t="shared" si="337"/>
        <v/>
      </c>
      <c r="W438" s="175" t="str">
        <f t="shared" si="338"/>
        <v/>
      </c>
      <c r="X438" s="52"/>
      <c r="Y438" s="248"/>
      <c r="Z438" s="186"/>
      <c r="AA438" s="187"/>
      <c r="AB438" s="187"/>
      <c r="AC438" s="187"/>
      <c r="AD438" s="187"/>
      <c r="AE438" s="187"/>
      <c r="AF438" s="187"/>
      <c r="AG438" s="187"/>
      <c r="AH438" s="187"/>
      <c r="AI438" s="187"/>
      <c r="AJ438" s="187"/>
      <c r="AK438" s="187"/>
      <c r="AL438" s="187"/>
      <c r="AM438" s="187"/>
      <c r="AN438" s="187"/>
      <c r="AO438" s="187"/>
      <c r="AP438" s="187"/>
      <c r="AQ438" s="187"/>
      <c r="AR438" s="187"/>
      <c r="AS438" s="187"/>
      <c r="AT438" s="187"/>
      <c r="AU438" s="187"/>
      <c r="AV438" s="187"/>
      <c r="AW438" s="187"/>
      <c r="AX438" s="187"/>
      <c r="AY438" s="187"/>
      <c r="AZ438" s="187"/>
      <c r="BA438" s="187"/>
      <c r="BB438" s="187"/>
      <c r="BC438" s="187"/>
      <c r="BD438" s="187"/>
      <c r="BE438" s="187"/>
      <c r="BF438" s="187"/>
      <c r="BG438" s="187"/>
      <c r="BH438" s="187"/>
      <c r="BI438" s="187"/>
      <c r="BJ438" s="187"/>
      <c r="BK438" s="187"/>
      <c r="BL438" s="187"/>
      <c r="BM438" s="187"/>
      <c r="BN438" s="187"/>
      <c r="BO438" s="187"/>
      <c r="BP438" s="187"/>
      <c r="BQ438" s="187"/>
      <c r="BR438" s="187"/>
      <c r="BS438" s="187"/>
      <c r="BT438" s="187"/>
      <c r="BU438" s="187"/>
      <c r="BV438" s="187"/>
      <c r="BW438" s="187"/>
      <c r="BX438" s="187"/>
      <c r="BY438" s="227"/>
      <c r="BZ438" s="227"/>
      <c r="CA438" s="227"/>
      <c r="CB438" s="227"/>
      <c r="CC438" s="227"/>
      <c r="CD438" s="224"/>
      <c r="CE438" s="224"/>
      <c r="CF438" s="224"/>
      <c r="CG438" s="224"/>
      <c r="CH438" s="224"/>
      <c r="CJ438" s="252" t="str">
        <f t="shared" si="339"/>
        <v/>
      </c>
      <c r="CK438" s="253" t="str">
        <f>IF(CL438="","",IF(ISNUMBER(MATCH(CL438,$CL$6:CL437,0)),"",CJ438))</f>
        <v/>
      </c>
      <c r="CL438" s="181" t="str">
        <f t="shared" si="340"/>
        <v/>
      </c>
      <c r="CM438" s="175" t="str">
        <f t="shared" si="341"/>
        <v/>
      </c>
      <c r="CN438" s="175" t="str">
        <f t="shared" si="342"/>
        <v/>
      </c>
      <c r="CO438" s="175" t="str">
        <f t="shared" si="343"/>
        <v/>
      </c>
      <c r="CP438" s="59"/>
      <c r="CQ438" s="60"/>
      <c r="CR438" s="181" t="str">
        <f>IF(CS438="","",IF(ISNUMBER(MATCH(CS438,$CS$6:CS437,0)),"",CJ438))</f>
        <v/>
      </c>
      <c r="CS438" s="181" t="str">
        <f t="shared" si="321"/>
        <v/>
      </c>
      <c r="CT438" s="177" t="str">
        <f t="shared" si="344"/>
        <v/>
      </c>
      <c r="CU438" s="177" t="str">
        <f t="shared" si="345"/>
        <v/>
      </c>
      <c r="CV438" s="256" t="str">
        <f>IF(CW438="","",IF(ISNUMBER(MATCH(CW438,$CW$6:CW437,0)),"",CJ438))</f>
        <v/>
      </c>
      <c r="CW438" s="181" t="str">
        <f t="shared" si="322"/>
        <v/>
      </c>
      <c r="CX438" s="178" t="str">
        <f t="shared" si="346"/>
        <v/>
      </c>
      <c r="CY438" s="178" t="str">
        <f t="shared" si="347"/>
        <v/>
      </c>
      <c r="CZ438" s="184" t="str">
        <f t="shared" si="348"/>
        <v/>
      </c>
      <c r="DA438" s="68"/>
      <c r="DB438" s="69"/>
      <c r="DC438" s="181" t="str">
        <f>IF(DE438="","",IF(ISNUMBER(MATCH(DE438,$DE$6:DE437,0)),"",CJ438))</f>
        <v/>
      </c>
      <c r="DD438" s="181" t="str">
        <f t="shared" si="365"/>
        <v/>
      </c>
      <c r="DE438" s="181" t="str">
        <f t="shared" si="365"/>
        <v/>
      </c>
      <c r="DF438" s="177" t="str">
        <f t="shared" si="349"/>
        <v/>
      </c>
      <c r="DG438" s="185" t="str">
        <f t="shared" si="350"/>
        <v/>
      </c>
      <c r="DH438" s="77"/>
      <c r="DI438" s="69"/>
      <c r="DJ438" s="181" t="str">
        <f>IF(DL438="","",IF(ISNUMBER(MATCH(DL438,$DL$6:DL437,0)),"",CJ438))</f>
        <v/>
      </c>
      <c r="DK438" s="181" t="str">
        <f t="shared" si="366"/>
        <v/>
      </c>
      <c r="DL438" s="181" t="str">
        <f t="shared" si="366"/>
        <v/>
      </c>
      <c r="DM438" s="177" t="str">
        <f t="shared" si="351"/>
        <v/>
      </c>
      <c r="DN438" s="177" t="str">
        <f t="shared" si="352"/>
        <v/>
      </c>
      <c r="DO438" s="181" t="str">
        <f t="shared" si="323"/>
        <v/>
      </c>
      <c r="DP438" s="51"/>
      <c r="DQ438" s="51"/>
      <c r="DR438" s="51"/>
      <c r="EA438" s="227">
        <f t="shared" si="353"/>
        <v>0</v>
      </c>
      <c r="EB438" s="227">
        <f t="shared" si="324"/>
        <v>1</v>
      </c>
      <c r="EC438" s="227">
        <f t="shared" si="354"/>
        <v>1900</v>
      </c>
      <c r="EE438" s="227" t="str">
        <f t="shared" si="355"/>
        <v/>
      </c>
      <c r="EF438" s="227" t="str">
        <f t="shared" si="325"/>
        <v/>
      </c>
      <c r="EG438" s="227" t="str">
        <f t="shared" si="356"/>
        <v/>
      </c>
      <c r="EI438" s="227" t="str">
        <f t="shared" si="357"/>
        <v/>
      </c>
      <c r="EJ438" s="227" t="str">
        <f t="shared" si="326"/>
        <v/>
      </c>
      <c r="EK438" s="227" t="str">
        <f t="shared" si="358"/>
        <v/>
      </c>
      <c r="EM438" s="227" t="str">
        <f t="shared" si="359"/>
        <v/>
      </c>
      <c r="EN438" s="227" t="str">
        <f t="shared" si="327"/>
        <v/>
      </c>
      <c r="EO438" s="227" t="str">
        <f t="shared" si="360"/>
        <v/>
      </c>
      <c r="EQ438" s="227" t="str">
        <f t="shared" si="361"/>
        <v/>
      </c>
      <c r="ER438" s="227" t="str">
        <f t="shared" si="328"/>
        <v/>
      </c>
      <c r="ES438" s="227" t="str">
        <f t="shared" si="362"/>
        <v/>
      </c>
    </row>
    <row r="439" spans="7:149" x14ac:dyDescent="0.25">
      <c r="G439" s="52"/>
      <c r="H439" s="52"/>
      <c r="I439" s="224" t="str">
        <f t="shared" si="329"/>
        <v/>
      </c>
      <c r="J439" s="224" t="str">
        <f t="shared" si="330"/>
        <v/>
      </c>
      <c r="K439" s="52"/>
      <c r="L439" s="224" t="str">
        <f>IF(P439="","",IF(ISNUMBER(MATCH(P439,$P$6:P438,0)),"",Y439))</f>
        <v/>
      </c>
      <c r="M439" s="224" t="str">
        <f>IF(Q439="","",IF(ISNUMBER(MATCH(Q439,$Q$6:Q438,0)),"",Y439))</f>
        <v/>
      </c>
      <c r="N439" s="224" t="str">
        <f>IF(R439="","",IF(ISNUMBER(MATCH(R439,$R$6:R438,0)),"",Y439))</f>
        <v/>
      </c>
      <c r="O439" s="224" t="str">
        <f>IF(S439="","",IF(ISNUMBER(MATCH(S439,$S$6:S438,0)),"",Y439))</f>
        <v/>
      </c>
      <c r="P439" s="224" t="str">
        <f t="shared" si="331"/>
        <v/>
      </c>
      <c r="Q439" s="224" t="str">
        <f t="shared" si="332"/>
        <v/>
      </c>
      <c r="R439" s="224" t="str">
        <f t="shared" si="333"/>
        <v/>
      </c>
      <c r="S439" s="224" t="str">
        <f t="shared" si="334"/>
        <v/>
      </c>
      <c r="T439" s="175" t="str">
        <f t="shared" si="335"/>
        <v/>
      </c>
      <c r="U439" s="175" t="str">
        <f t="shared" si="336"/>
        <v/>
      </c>
      <c r="V439" s="175" t="str">
        <f t="shared" si="337"/>
        <v/>
      </c>
      <c r="W439" s="175" t="str">
        <f t="shared" si="338"/>
        <v/>
      </c>
      <c r="X439" s="52"/>
      <c r="Y439" s="248"/>
      <c r="Z439" s="186"/>
      <c r="AA439" s="187"/>
      <c r="AB439" s="187"/>
      <c r="AC439" s="187"/>
      <c r="AD439" s="187"/>
      <c r="AE439" s="187"/>
      <c r="AF439" s="187"/>
      <c r="AG439" s="187"/>
      <c r="AH439" s="187"/>
      <c r="AI439" s="187"/>
      <c r="AJ439" s="187"/>
      <c r="AK439" s="187"/>
      <c r="AL439" s="187"/>
      <c r="AM439" s="187"/>
      <c r="AN439" s="187"/>
      <c r="AO439" s="187"/>
      <c r="AP439" s="187"/>
      <c r="AQ439" s="187"/>
      <c r="AR439" s="187"/>
      <c r="AS439" s="187"/>
      <c r="AT439" s="187"/>
      <c r="AU439" s="187"/>
      <c r="AV439" s="187"/>
      <c r="AW439" s="187"/>
      <c r="AX439" s="187"/>
      <c r="AY439" s="187"/>
      <c r="AZ439" s="187"/>
      <c r="BA439" s="187"/>
      <c r="BB439" s="187"/>
      <c r="BC439" s="187"/>
      <c r="BD439" s="187"/>
      <c r="BE439" s="187"/>
      <c r="BF439" s="187"/>
      <c r="BG439" s="187"/>
      <c r="BH439" s="187"/>
      <c r="BI439" s="187"/>
      <c r="BJ439" s="187"/>
      <c r="BK439" s="187"/>
      <c r="BL439" s="187"/>
      <c r="BM439" s="187"/>
      <c r="BN439" s="187"/>
      <c r="BO439" s="187"/>
      <c r="BP439" s="187"/>
      <c r="BQ439" s="187"/>
      <c r="BR439" s="187"/>
      <c r="BS439" s="187"/>
      <c r="BT439" s="187"/>
      <c r="BU439" s="187"/>
      <c r="BV439" s="187"/>
      <c r="BW439" s="187"/>
      <c r="BX439" s="187"/>
      <c r="BY439" s="227"/>
      <c r="BZ439" s="227"/>
      <c r="CA439" s="227"/>
      <c r="CB439" s="227"/>
      <c r="CC439" s="227"/>
      <c r="CD439" s="224"/>
      <c r="CE439" s="224"/>
      <c r="CF439" s="224"/>
      <c r="CG439" s="224"/>
      <c r="CH439" s="224"/>
      <c r="CJ439" s="252" t="str">
        <f t="shared" si="339"/>
        <v/>
      </c>
      <c r="CK439" s="253" t="str">
        <f>IF(CL439="","",IF(ISNUMBER(MATCH(CL439,$CL$6:CL438,0)),"",CJ439))</f>
        <v/>
      </c>
      <c r="CL439" s="181" t="str">
        <f t="shared" si="340"/>
        <v/>
      </c>
      <c r="CM439" s="175" t="str">
        <f t="shared" si="341"/>
        <v/>
      </c>
      <c r="CN439" s="175" t="str">
        <f t="shared" si="342"/>
        <v/>
      </c>
      <c r="CO439" s="175" t="str">
        <f t="shared" si="343"/>
        <v/>
      </c>
      <c r="CP439" s="59"/>
      <c r="CQ439" s="60"/>
      <c r="CR439" s="181" t="str">
        <f>IF(CS439="","",IF(ISNUMBER(MATCH(CS439,$CS$6:CS438,0)),"",CJ439))</f>
        <v/>
      </c>
      <c r="CS439" s="181" t="str">
        <f t="shared" si="321"/>
        <v/>
      </c>
      <c r="CT439" s="177" t="str">
        <f t="shared" si="344"/>
        <v/>
      </c>
      <c r="CU439" s="177" t="str">
        <f t="shared" si="345"/>
        <v/>
      </c>
      <c r="CV439" s="256" t="str">
        <f>IF(CW439="","",IF(ISNUMBER(MATCH(CW439,$CW$6:CW438,0)),"",CJ439))</f>
        <v/>
      </c>
      <c r="CW439" s="181" t="str">
        <f t="shared" si="322"/>
        <v/>
      </c>
      <c r="CX439" s="178" t="str">
        <f t="shared" si="346"/>
        <v/>
      </c>
      <c r="CY439" s="178" t="str">
        <f t="shared" si="347"/>
        <v/>
      </c>
      <c r="CZ439" s="184" t="str">
        <f t="shared" si="348"/>
        <v/>
      </c>
      <c r="DA439" s="68"/>
      <c r="DB439" s="69"/>
      <c r="DC439" s="181" t="str">
        <f>IF(DE439="","",IF(ISNUMBER(MATCH(DE439,$DE$6:DE438,0)),"",CJ439))</f>
        <v/>
      </c>
      <c r="DD439" s="181" t="str">
        <f t="shared" si="365"/>
        <v/>
      </c>
      <c r="DE439" s="181" t="str">
        <f t="shared" si="365"/>
        <v/>
      </c>
      <c r="DF439" s="177" t="str">
        <f t="shared" si="349"/>
        <v/>
      </c>
      <c r="DG439" s="185" t="str">
        <f t="shared" si="350"/>
        <v/>
      </c>
      <c r="DH439" s="77"/>
      <c r="DI439" s="69"/>
      <c r="DJ439" s="181" t="str">
        <f>IF(DL439="","",IF(ISNUMBER(MATCH(DL439,$DL$6:DL438,0)),"",CJ439))</f>
        <v/>
      </c>
      <c r="DK439" s="181" t="str">
        <f t="shared" si="366"/>
        <v/>
      </c>
      <c r="DL439" s="181" t="str">
        <f t="shared" si="366"/>
        <v/>
      </c>
      <c r="DM439" s="177" t="str">
        <f t="shared" si="351"/>
        <v/>
      </c>
      <c r="DN439" s="177" t="str">
        <f t="shared" si="352"/>
        <v/>
      </c>
      <c r="DO439" s="181" t="str">
        <f t="shared" si="323"/>
        <v/>
      </c>
      <c r="DP439" s="51"/>
      <c r="DQ439" s="51"/>
      <c r="DR439" s="51"/>
      <c r="EA439" s="227">
        <f t="shared" si="353"/>
        <v>0</v>
      </c>
      <c r="EB439" s="227">
        <f t="shared" si="324"/>
        <v>1</v>
      </c>
      <c r="EC439" s="227">
        <f t="shared" si="354"/>
        <v>1900</v>
      </c>
      <c r="EE439" s="227" t="str">
        <f t="shared" si="355"/>
        <v/>
      </c>
      <c r="EF439" s="227" t="str">
        <f t="shared" si="325"/>
        <v/>
      </c>
      <c r="EG439" s="227" t="str">
        <f t="shared" si="356"/>
        <v/>
      </c>
      <c r="EI439" s="227" t="str">
        <f t="shared" si="357"/>
        <v/>
      </c>
      <c r="EJ439" s="227" t="str">
        <f t="shared" si="326"/>
        <v/>
      </c>
      <c r="EK439" s="227" t="str">
        <f t="shared" si="358"/>
        <v/>
      </c>
      <c r="EM439" s="227" t="str">
        <f t="shared" si="359"/>
        <v/>
      </c>
      <c r="EN439" s="227" t="str">
        <f t="shared" si="327"/>
        <v/>
      </c>
      <c r="EO439" s="227" t="str">
        <f t="shared" si="360"/>
        <v/>
      </c>
      <c r="EQ439" s="227" t="str">
        <f t="shared" si="361"/>
        <v/>
      </c>
      <c r="ER439" s="227" t="str">
        <f t="shared" si="328"/>
        <v/>
      </c>
      <c r="ES439" s="227" t="str">
        <f t="shared" si="362"/>
        <v/>
      </c>
    </row>
    <row r="440" spans="7:149" x14ac:dyDescent="0.25">
      <c r="G440" s="52"/>
      <c r="H440" s="52"/>
      <c r="I440" s="224" t="str">
        <f t="shared" si="329"/>
        <v/>
      </c>
      <c r="J440" s="224" t="str">
        <f t="shared" si="330"/>
        <v/>
      </c>
      <c r="K440" s="52"/>
      <c r="L440" s="224" t="str">
        <f>IF(P440="","",IF(ISNUMBER(MATCH(P440,$P$6:P439,0)),"",Y440))</f>
        <v/>
      </c>
      <c r="M440" s="224" t="str">
        <f>IF(Q440="","",IF(ISNUMBER(MATCH(Q440,$Q$6:Q439,0)),"",Y440))</f>
        <v/>
      </c>
      <c r="N440" s="224" t="str">
        <f>IF(R440="","",IF(ISNUMBER(MATCH(R440,$R$6:R439,0)),"",Y440))</f>
        <v/>
      </c>
      <c r="O440" s="224" t="str">
        <f>IF(S440="","",IF(ISNUMBER(MATCH(S440,$S$6:S439,0)),"",Y440))</f>
        <v/>
      </c>
      <c r="P440" s="224" t="str">
        <f t="shared" si="331"/>
        <v/>
      </c>
      <c r="Q440" s="224" t="str">
        <f t="shared" si="332"/>
        <v/>
      </c>
      <c r="R440" s="224" t="str">
        <f t="shared" si="333"/>
        <v/>
      </c>
      <c r="S440" s="224" t="str">
        <f t="shared" si="334"/>
        <v/>
      </c>
      <c r="T440" s="175" t="str">
        <f t="shared" si="335"/>
        <v/>
      </c>
      <c r="U440" s="175" t="str">
        <f t="shared" si="336"/>
        <v/>
      </c>
      <c r="V440" s="175" t="str">
        <f t="shared" si="337"/>
        <v/>
      </c>
      <c r="W440" s="175" t="str">
        <f t="shared" si="338"/>
        <v/>
      </c>
      <c r="X440" s="52"/>
      <c r="Y440" s="248"/>
      <c r="Z440" s="186"/>
      <c r="AA440" s="187"/>
      <c r="AB440" s="187"/>
      <c r="AC440" s="187"/>
      <c r="AD440" s="187"/>
      <c r="AE440" s="187"/>
      <c r="AF440" s="187"/>
      <c r="AG440" s="187"/>
      <c r="AH440" s="187"/>
      <c r="AI440" s="187"/>
      <c r="AJ440" s="187"/>
      <c r="AK440" s="187"/>
      <c r="AL440" s="187"/>
      <c r="AM440" s="187"/>
      <c r="AN440" s="187"/>
      <c r="AO440" s="187"/>
      <c r="AP440" s="187"/>
      <c r="AQ440" s="187"/>
      <c r="AR440" s="187"/>
      <c r="AS440" s="187"/>
      <c r="AT440" s="187"/>
      <c r="AU440" s="187"/>
      <c r="AV440" s="187"/>
      <c r="AW440" s="187"/>
      <c r="AX440" s="187"/>
      <c r="AY440" s="187"/>
      <c r="AZ440" s="187"/>
      <c r="BA440" s="187"/>
      <c r="BB440" s="187"/>
      <c r="BC440" s="187"/>
      <c r="BD440" s="187"/>
      <c r="BE440" s="187"/>
      <c r="BF440" s="187"/>
      <c r="BG440" s="187"/>
      <c r="BH440" s="187"/>
      <c r="BI440" s="187"/>
      <c r="BJ440" s="187"/>
      <c r="BK440" s="187"/>
      <c r="BL440" s="187"/>
      <c r="BM440" s="187"/>
      <c r="BN440" s="187"/>
      <c r="BO440" s="187"/>
      <c r="BP440" s="187"/>
      <c r="BQ440" s="187"/>
      <c r="BR440" s="187"/>
      <c r="BS440" s="187"/>
      <c r="BT440" s="187"/>
      <c r="BU440" s="187"/>
      <c r="BV440" s="187"/>
      <c r="BW440" s="187"/>
      <c r="BX440" s="187"/>
      <c r="BY440" s="227"/>
      <c r="BZ440" s="227"/>
      <c r="CA440" s="227"/>
      <c r="CB440" s="227"/>
      <c r="CC440" s="227"/>
      <c r="CD440" s="224"/>
      <c r="CE440" s="224"/>
      <c r="CF440" s="224"/>
      <c r="CG440" s="224"/>
      <c r="CH440" s="224"/>
      <c r="CJ440" s="252" t="str">
        <f t="shared" si="339"/>
        <v/>
      </c>
      <c r="CK440" s="253" t="str">
        <f>IF(CL440="","",IF(ISNUMBER(MATCH(CL440,$CL$6:CL439,0)),"",CJ440))</f>
        <v/>
      </c>
      <c r="CL440" s="181" t="str">
        <f t="shared" si="340"/>
        <v/>
      </c>
      <c r="CM440" s="175" t="str">
        <f t="shared" si="341"/>
        <v/>
      </c>
      <c r="CN440" s="175" t="str">
        <f t="shared" si="342"/>
        <v/>
      </c>
      <c r="CO440" s="175" t="str">
        <f t="shared" si="343"/>
        <v/>
      </c>
      <c r="CP440" s="59"/>
      <c r="CQ440" s="60"/>
      <c r="CR440" s="181" t="str">
        <f>IF(CS440="","",IF(ISNUMBER(MATCH(CS440,$CS$6:CS439,0)),"",CJ440))</f>
        <v/>
      </c>
      <c r="CS440" s="181" t="str">
        <f t="shared" si="321"/>
        <v/>
      </c>
      <c r="CT440" s="177" t="str">
        <f t="shared" si="344"/>
        <v/>
      </c>
      <c r="CU440" s="177" t="str">
        <f t="shared" si="345"/>
        <v/>
      </c>
      <c r="CV440" s="256" t="str">
        <f>IF(CW440="","",IF(ISNUMBER(MATCH(CW440,$CW$6:CW439,0)),"",CJ440))</f>
        <v/>
      </c>
      <c r="CW440" s="181" t="str">
        <f t="shared" si="322"/>
        <v/>
      </c>
      <c r="CX440" s="178" t="str">
        <f t="shared" si="346"/>
        <v/>
      </c>
      <c r="CY440" s="178" t="str">
        <f t="shared" si="347"/>
        <v/>
      </c>
      <c r="CZ440" s="184" t="str">
        <f t="shared" si="348"/>
        <v/>
      </c>
      <c r="DA440" s="68"/>
      <c r="DB440" s="69"/>
      <c r="DC440" s="181" t="str">
        <f>IF(DE440="","",IF(ISNUMBER(MATCH(DE440,$DE$6:DE439,0)),"",CJ440))</f>
        <v/>
      </c>
      <c r="DD440" s="181" t="str">
        <f t="shared" si="365"/>
        <v/>
      </c>
      <c r="DE440" s="181" t="str">
        <f t="shared" si="365"/>
        <v/>
      </c>
      <c r="DF440" s="177" t="str">
        <f t="shared" si="349"/>
        <v/>
      </c>
      <c r="DG440" s="185" t="str">
        <f t="shared" si="350"/>
        <v/>
      </c>
      <c r="DH440" s="77"/>
      <c r="DI440" s="69"/>
      <c r="DJ440" s="181" t="str">
        <f>IF(DL440="","",IF(ISNUMBER(MATCH(DL440,$DL$6:DL439,0)),"",CJ440))</f>
        <v/>
      </c>
      <c r="DK440" s="181" t="str">
        <f t="shared" si="366"/>
        <v/>
      </c>
      <c r="DL440" s="181" t="str">
        <f t="shared" si="366"/>
        <v/>
      </c>
      <c r="DM440" s="177" t="str">
        <f t="shared" si="351"/>
        <v/>
      </c>
      <c r="DN440" s="177" t="str">
        <f t="shared" si="352"/>
        <v/>
      </c>
      <c r="DO440" s="181" t="str">
        <f t="shared" si="323"/>
        <v/>
      </c>
      <c r="DP440" s="51"/>
      <c r="DQ440" s="51"/>
      <c r="DR440" s="51"/>
      <c r="EA440" s="227">
        <f t="shared" si="353"/>
        <v>0</v>
      </c>
      <c r="EB440" s="227">
        <f t="shared" si="324"/>
        <v>1</v>
      </c>
      <c r="EC440" s="227">
        <f t="shared" si="354"/>
        <v>1900</v>
      </c>
      <c r="EE440" s="227" t="str">
        <f t="shared" si="355"/>
        <v/>
      </c>
      <c r="EF440" s="227" t="str">
        <f t="shared" si="325"/>
        <v/>
      </c>
      <c r="EG440" s="227" t="str">
        <f t="shared" si="356"/>
        <v/>
      </c>
      <c r="EI440" s="227" t="str">
        <f t="shared" si="357"/>
        <v/>
      </c>
      <c r="EJ440" s="227" t="str">
        <f t="shared" si="326"/>
        <v/>
      </c>
      <c r="EK440" s="227" t="str">
        <f t="shared" si="358"/>
        <v/>
      </c>
      <c r="EM440" s="227" t="str">
        <f t="shared" si="359"/>
        <v/>
      </c>
      <c r="EN440" s="227" t="str">
        <f t="shared" si="327"/>
        <v/>
      </c>
      <c r="EO440" s="227" t="str">
        <f t="shared" si="360"/>
        <v/>
      </c>
      <c r="EQ440" s="227" t="str">
        <f t="shared" si="361"/>
        <v/>
      </c>
      <c r="ER440" s="227" t="str">
        <f t="shared" si="328"/>
        <v/>
      </c>
      <c r="ES440" s="227" t="str">
        <f t="shared" si="362"/>
        <v/>
      </c>
    </row>
    <row r="441" spans="7:149" x14ac:dyDescent="0.25">
      <c r="G441" s="52"/>
      <c r="H441" s="52"/>
      <c r="I441" s="224" t="str">
        <f t="shared" si="329"/>
        <v/>
      </c>
      <c r="J441" s="224" t="str">
        <f t="shared" si="330"/>
        <v/>
      </c>
      <c r="K441" s="52"/>
      <c r="L441" s="224" t="str">
        <f>IF(P441="","",IF(ISNUMBER(MATCH(P441,$P$6:P440,0)),"",Y441))</f>
        <v/>
      </c>
      <c r="M441" s="224" t="str">
        <f>IF(Q441="","",IF(ISNUMBER(MATCH(Q441,$Q$6:Q440,0)),"",Y441))</f>
        <v/>
      </c>
      <c r="N441" s="224" t="str">
        <f>IF(R441="","",IF(ISNUMBER(MATCH(R441,$R$6:R440,0)),"",Y441))</f>
        <v/>
      </c>
      <c r="O441" s="224" t="str">
        <f>IF(S441="","",IF(ISNUMBER(MATCH(S441,$S$6:S440,0)),"",Y441))</f>
        <v/>
      </c>
      <c r="P441" s="224" t="str">
        <f t="shared" si="331"/>
        <v/>
      </c>
      <c r="Q441" s="224" t="str">
        <f t="shared" si="332"/>
        <v/>
      </c>
      <c r="R441" s="224" t="str">
        <f t="shared" si="333"/>
        <v/>
      </c>
      <c r="S441" s="224" t="str">
        <f t="shared" si="334"/>
        <v/>
      </c>
      <c r="T441" s="175" t="str">
        <f t="shared" si="335"/>
        <v/>
      </c>
      <c r="U441" s="175" t="str">
        <f t="shared" si="336"/>
        <v/>
      </c>
      <c r="V441" s="175" t="str">
        <f t="shared" si="337"/>
        <v/>
      </c>
      <c r="W441" s="175" t="str">
        <f t="shared" si="338"/>
        <v/>
      </c>
      <c r="X441" s="52"/>
      <c r="Y441" s="248"/>
      <c r="Z441" s="186"/>
      <c r="AA441" s="187"/>
      <c r="AB441" s="187"/>
      <c r="AC441" s="187"/>
      <c r="AD441" s="187"/>
      <c r="AE441" s="187"/>
      <c r="AF441" s="187"/>
      <c r="AG441" s="187"/>
      <c r="AH441" s="187"/>
      <c r="AI441" s="187"/>
      <c r="AJ441" s="187"/>
      <c r="AK441" s="187"/>
      <c r="AL441" s="187"/>
      <c r="AM441" s="187"/>
      <c r="AN441" s="187"/>
      <c r="AO441" s="187"/>
      <c r="AP441" s="187"/>
      <c r="AQ441" s="187"/>
      <c r="AR441" s="187"/>
      <c r="AS441" s="187"/>
      <c r="AT441" s="187"/>
      <c r="AU441" s="187"/>
      <c r="AV441" s="187"/>
      <c r="AW441" s="187"/>
      <c r="AX441" s="187"/>
      <c r="AY441" s="187"/>
      <c r="AZ441" s="187"/>
      <c r="BA441" s="187"/>
      <c r="BB441" s="187"/>
      <c r="BC441" s="187"/>
      <c r="BD441" s="187"/>
      <c r="BE441" s="187"/>
      <c r="BF441" s="187"/>
      <c r="BG441" s="187"/>
      <c r="BH441" s="187"/>
      <c r="BI441" s="187"/>
      <c r="BJ441" s="187"/>
      <c r="BK441" s="187"/>
      <c r="BL441" s="187"/>
      <c r="BM441" s="187"/>
      <c r="BN441" s="187"/>
      <c r="BO441" s="187"/>
      <c r="BP441" s="187"/>
      <c r="BQ441" s="187"/>
      <c r="BR441" s="187"/>
      <c r="BS441" s="187"/>
      <c r="BT441" s="187"/>
      <c r="BU441" s="187"/>
      <c r="BV441" s="187"/>
      <c r="BW441" s="187"/>
      <c r="BX441" s="187"/>
      <c r="BY441" s="227"/>
      <c r="BZ441" s="227"/>
      <c r="CA441" s="227"/>
      <c r="CB441" s="227"/>
      <c r="CC441" s="227"/>
      <c r="CD441" s="224"/>
      <c r="CE441" s="224"/>
      <c r="CF441" s="224"/>
      <c r="CG441" s="224"/>
      <c r="CH441" s="224"/>
      <c r="CJ441" s="252" t="str">
        <f t="shared" si="339"/>
        <v/>
      </c>
      <c r="CK441" s="253" t="str">
        <f>IF(CL441="","",IF(ISNUMBER(MATCH(CL441,$CL$6:CL440,0)),"",CJ441))</f>
        <v/>
      </c>
      <c r="CL441" s="181" t="str">
        <f t="shared" si="340"/>
        <v/>
      </c>
      <c r="CM441" s="175" t="str">
        <f t="shared" si="341"/>
        <v/>
      </c>
      <c r="CN441" s="175" t="str">
        <f t="shared" si="342"/>
        <v/>
      </c>
      <c r="CO441" s="175" t="str">
        <f t="shared" si="343"/>
        <v/>
      </c>
      <c r="CP441" s="59"/>
      <c r="CQ441" s="60"/>
      <c r="CR441" s="181" t="str">
        <f>IF(CS441="","",IF(ISNUMBER(MATCH(CS441,$CS$6:CS440,0)),"",CJ441))</f>
        <v/>
      </c>
      <c r="CS441" s="181" t="str">
        <f t="shared" si="321"/>
        <v/>
      </c>
      <c r="CT441" s="177" t="str">
        <f t="shared" si="344"/>
        <v/>
      </c>
      <c r="CU441" s="177" t="str">
        <f t="shared" si="345"/>
        <v/>
      </c>
      <c r="CV441" s="256" t="str">
        <f>IF(CW441="","",IF(ISNUMBER(MATCH(CW441,$CW$6:CW440,0)),"",CJ441))</f>
        <v/>
      </c>
      <c r="CW441" s="181" t="str">
        <f t="shared" si="322"/>
        <v/>
      </c>
      <c r="CX441" s="178" t="str">
        <f t="shared" si="346"/>
        <v/>
      </c>
      <c r="CY441" s="178" t="str">
        <f t="shared" si="347"/>
        <v/>
      </c>
      <c r="CZ441" s="184" t="str">
        <f t="shared" si="348"/>
        <v/>
      </c>
      <c r="DA441" s="68"/>
      <c r="DB441" s="69"/>
      <c r="DC441" s="181" t="str">
        <f>IF(DE441="","",IF(ISNUMBER(MATCH(DE441,$DE$6:DE440,0)),"",CJ441))</f>
        <v/>
      </c>
      <c r="DD441" s="181" t="str">
        <f t="shared" si="365"/>
        <v/>
      </c>
      <c r="DE441" s="181" t="str">
        <f t="shared" si="365"/>
        <v/>
      </c>
      <c r="DF441" s="177" t="str">
        <f t="shared" si="349"/>
        <v/>
      </c>
      <c r="DG441" s="185" t="str">
        <f t="shared" si="350"/>
        <v/>
      </c>
      <c r="DH441" s="77"/>
      <c r="DI441" s="69"/>
      <c r="DJ441" s="181" t="str">
        <f>IF(DL441="","",IF(ISNUMBER(MATCH(DL441,$DL$6:DL440,0)),"",CJ441))</f>
        <v/>
      </c>
      <c r="DK441" s="181" t="str">
        <f t="shared" si="366"/>
        <v/>
      </c>
      <c r="DL441" s="181" t="str">
        <f t="shared" si="366"/>
        <v/>
      </c>
      <c r="DM441" s="177" t="str">
        <f t="shared" si="351"/>
        <v/>
      </c>
      <c r="DN441" s="177" t="str">
        <f t="shared" si="352"/>
        <v/>
      </c>
      <c r="DO441" s="181" t="str">
        <f t="shared" si="323"/>
        <v/>
      </c>
      <c r="DP441" s="51"/>
      <c r="DQ441" s="51"/>
      <c r="DR441" s="51"/>
      <c r="EA441" s="227">
        <f t="shared" si="353"/>
        <v>0</v>
      </c>
      <c r="EB441" s="227">
        <f t="shared" si="324"/>
        <v>1</v>
      </c>
      <c r="EC441" s="227">
        <f t="shared" si="354"/>
        <v>1900</v>
      </c>
      <c r="EE441" s="227" t="str">
        <f t="shared" si="355"/>
        <v/>
      </c>
      <c r="EF441" s="227" t="str">
        <f t="shared" si="325"/>
        <v/>
      </c>
      <c r="EG441" s="227" t="str">
        <f t="shared" si="356"/>
        <v/>
      </c>
      <c r="EI441" s="227" t="str">
        <f t="shared" si="357"/>
        <v/>
      </c>
      <c r="EJ441" s="227" t="str">
        <f t="shared" si="326"/>
        <v/>
      </c>
      <c r="EK441" s="227" t="str">
        <f t="shared" si="358"/>
        <v/>
      </c>
      <c r="EM441" s="227" t="str">
        <f t="shared" si="359"/>
        <v/>
      </c>
      <c r="EN441" s="227" t="str">
        <f t="shared" si="327"/>
        <v/>
      </c>
      <c r="EO441" s="227" t="str">
        <f t="shared" si="360"/>
        <v/>
      </c>
      <c r="EQ441" s="227" t="str">
        <f t="shared" si="361"/>
        <v/>
      </c>
      <c r="ER441" s="227" t="str">
        <f t="shared" si="328"/>
        <v/>
      </c>
      <c r="ES441" s="227" t="str">
        <f t="shared" si="362"/>
        <v/>
      </c>
    </row>
    <row r="442" spans="7:149" x14ac:dyDescent="0.25">
      <c r="G442" s="52"/>
      <c r="H442" s="52"/>
      <c r="I442" s="224" t="str">
        <f t="shared" si="329"/>
        <v/>
      </c>
      <c r="J442" s="224" t="str">
        <f t="shared" si="330"/>
        <v/>
      </c>
      <c r="K442" s="52"/>
      <c r="L442" s="224" t="str">
        <f>IF(P442="","",IF(ISNUMBER(MATCH(P442,$P$6:P441,0)),"",Y442))</f>
        <v/>
      </c>
      <c r="M442" s="224" t="str">
        <f>IF(Q442="","",IF(ISNUMBER(MATCH(Q442,$Q$6:Q441,0)),"",Y442))</f>
        <v/>
      </c>
      <c r="N442" s="224" t="str">
        <f>IF(R442="","",IF(ISNUMBER(MATCH(R442,$R$6:R441,0)),"",Y442))</f>
        <v/>
      </c>
      <c r="O442" s="224" t="str">
        <f>IF(S442="","",IF(ISNUMBER(MATCH(S442,$S$6:S441,0)),"",Y442))</f>
        <v/>
      </c>
      <c r="P442" s="224" t="str">
        <f t="shared" si="331"/>
        <v/>
      </c>
      <c r="Q442" s="224" t="str">
        <f t="shared" si="332"/>
        <v/>
      </c>
      <c r="R442" s="224" t="str">
        <f t="shared" si="333"/>
        <v/>
      </c>
      <c r="S442" s="224" t="str">
        <f t="shared" si="334"/>
        <v/>
      </c>
      <c r="T442" s="175" t="str">
        <f t="shared" si="335"/>
        <v/>
      </c>
      <c r="U442" s="175" t="str">
        <f t="shared" si="336"/>
        <v/>
      </c>
      <c r="V442" s="175" t="str">
        <f t="shared" si="337"/>
        <v/>
      </c>
      <c r="W442" s="175" t="str">
        <f t="shared" si="338"/>
        <v/>
      </c>
      <c r="X442" s="52"/>
      <c r="Y442" s="248"/>
      <c r="Z442" s="186"/>
      <c r="AA442" s="187"/>
      <c r="AB442" s="187"/>
      <c r="AC442" s="187"/>
      <c r="AD442" s="187"/>
      <c r="AE442" s="187"/>
      <c r="AF442" s="187"/>
      <c r="AG442" s="187"/>
      <c r="AH442" s="187"/>
      <c r="AI442" s="187"/>
      <c r="AJ442" s="187"/>
      <c r="AK442" s="187"/>
      <c r="AL442" s="187"/>
      <c r="AM442" s="187"/>
      <c r="AN442" s="187"/>
      <c r="AO442" s="187"/>
      <c r="AP442" s="187"/>
      <c r="AQ442" s="187"/>
      <c r="AR442" s="187"/>
      <c r="AS442" s="187"/>
      <c r="AT442" s="187"/>
      <c r="AU442" s="187"/>
      <c r="AV442" s="187"/>
      <c r="AW442" s="187"/>
      <c r="AX442" s="187"/>
      <c r="AY442" s="187"/>
      <c r="AZ442" s="187"/>
      <c r="BA442" s="187"/>
      <c r="BB442" s="187"/>
      <c r="BC442" s="187"/>
      <c r="BD442" s="187"/>
      <c r="BE442" s="187"/>
      <c r="BF442" s="187"/>
      <c r="BG442" s="187"/>
      <c r="BH442" s="187"/>
      <c r="BI442" s="187"/>
      <c r="BJ442" s="187"/>
      <c r="BK442" s="187"/>
      <c r="BL442" s="187"/>
      <c r="BM442" s="187"/>
      <c r="BN442" s="187"/>
      <c r="BO442" s="187"/>
      <c r="BP442" s="187"/>
      <c r="BQ442" s="187"/>
      <c r="BR442" s="187"/>
      <c r="BS442" s="187"/>
      <c r="BT442" s="187"/>
      <c r="BU442" s="187"/>
      <c r="BV442" s="187"/>
      <c r="BW442" s="187"/>
      <c r="BX442" s="187"/>
      <c r="BY442" s="227"/>
      <c r="BZ442" s="227"/>
      <c r="CA442" s="227"/>
      <c r="CB442" s="227"/>
      <c r="CC442" s="227"/>
      <c r="CD442" s="224"/>
      <c r="CE442" s="224"/>
      <c r="CF442" s="224"/>
      <c r="CG442" s="224"/>
      <c r="CH442" s="224"/>
      <c r="CJ442" s="252" t="str">
        <f t="shared" si="339"/>
        <v/>
      </c>
      <c r="CK442" s="253" t="str">
        <f>IF(CL442="","",IF(ISNUMBER(MATCH(CL442,$CL$6:CL441,0)),"",CJ442))</f>
        <v/>
      </c>
      <c r="CL442" s="181" t="str">
        <f t="shared" si="340"/>
        <v/>
      </c>
      <c r="CM442" s="175" t="str">
        <f t="shared" si="341"/>
        <v/>
      </c>
      <c r="CN442" s="175" t="str">
        <f t="shared" si="342"/>
        <v/>
      </c>
      <c r="CO442" s="175" t="str">
        <f t="shared" si="343"/>
        <v/>
      </c>
      <c r="CP442" s="59"/>
      <c r="CQ442" s="60"/>
      <c r="CR442" s="181" t="str">
        <f>IF(CS442="","",IF(ISNUMBER(MATCH(CS442,$CS$6:CS441,0)),"",CJ442))</f>
        <v/>
      </c>
      <c r="CS442" s="181" t="str">
        <f t="shared" si="321"/>
        <v/>
      </c>
      <c r="CT442" s="177" t="str">
        <f t="shared" si="344"/>
        <v/>
      </c>
      <c r="CU442" s="177" t="str">
        <f t="shared" si="345"/>
        <v/>
      </c>
      <c r="CV442" s="256" t="str">
        <f>IF(CW442="","",IF(ISNUMBER(MATCH(CW442,$CW$6:CW441,0)),"",CJ442))</f>
        <v/>
      </c>
      <c r="CW442" s="181" t="str">
        <f t="shared" si="322"/>
        <v/>
      </c>
      <c r="CX442" s="178" t="str">
        <f t="shared" si="346"/>
        <v/>
      </c>
      <c r="CY442" s="178" t="str">
        <f t="shared" si="347"/>
        <v/>
      </c>
      <c r="CZ442" s="184" t="str">
        <f t="shared" si="348"/>
        <v/>
      </c>
      <c r="DA442" s="68"/>
      <c r="DB442" s="69"/>
      <c r="DC442" s="181" t="str">
        <f>IF(DE442="","",IF(ISNUMBER(MATCH(DE442,$DE$6:DE441,0)),"",CJ442))</f>
        <v/>
      </c>
      <c r="DD442" s="181" t="str">
        <f t="shared" si="365"/>
        <v/>
      </c>
      <c r="DE442" s="181" t="str">
        <f t="shared" si="365"/>
        <v/>
      </c>
      <c r="DF442" s="177" t="str">
        <f t="shared" si="349"/>
        <v/>
      </c>
      <c r="DG442" s="185" t="str">
        <f t="shared" si="350"/>
        <v/>
      </c>
      <c r="DH442" s="77"/>
      <c r="DI442" s="69"/>
      <c r="DJ442" s="181" t="str">
        <f>IF(DL442="","",IF(ISNUMBER(MATCH(DL442,$DL$6:DL441,0)),"",CJ442))</f>
        <v/>
      </c>
      <c r="DK442" s="181" t="str">
        <f t="shared" si="366"/>
        <v/>
      </c>
      <c r="DL442" s="181" t="str">
        <f t="shared" si="366"/>
        <v/>
      </c>
      <c r="DM442" s="177" t="str">
        <f t="shared" si="351"/>
        <v/>
      </c>
      <c r="DN442" s="177" t="str">
        <f t="shared" si="352"/>
        <v/>
      </c>
      <c r="DO442" s="181" t="str">
        <f t="shared" si="323"/>
        <v/>
      </c>
      <c r="DP442" s="51"/>
      <c r="DQ442" s="51"/>
      <c r="DR442" s="51"/>
      <c r="EA442" s="227">
        <f t="shared" si="353"/>
        <v>0</v>
      </c>
      <c r="EB442" s="227">
        <f t="shared" si="324"/>
        <v>1</v>
      </c>
      <c r="EC442" s="227">
        <f t="shared" si="354"/>
        <v>1900</v>
      </c>
      <c r="EE442" s="227" t="str">
        <f t="shared" si="355"/>
        <v/>
      </c>
      <c r="EF442" s="227" t="str">
        <f t="shared" si="325"/>
        <v/>
      </c>
      <c r="EG442" s="227" t="str">
        <f t="shared" si="356"/>
        <v/>
      </c>
      <c r="EI442" s="227" t="str">
        <f t="shared" si="357"/>
        <v/>
      </c>
      <c r="EJ442" s="227" t="str">
        <f t="shared" si="326"/>
        <v/>
      </c>
      <c r="EK442" s="227" t="str">
        <f t="shared" si="358"/>
        <v/>
      </c>
      <c r="EM442" s="227" t="str">
        <f t="shared" si="359"/>
        <v/>
      </c>
      <c r="EN442" s="227" t="str">
        <f t="shared" si="327"/>
        <v/>
      </c>
      <c r="EO442" s="227" t="str">
        <f t="shared" si="360"/>
        <v/>
      </c>
      <c r="EQ442" s="227" t="str">
        <f t="shared" si="361"/>
        <v/>
      </c>
      <c r="ER442" s="227" t="str">
        <f t="shared" si="328"/>
        <v/>
      </c>
      <c r="ES442" s="227" t="str">
        <f t="shared" si="362"/>
        <v/>
      </c>
    </row>
    <row r="443" spans="7:149" x14ac:dyDescent="0.25">
      <c r="G443" s="52"/>
      <c r="H443" s="52"/>
      <c r="I443" s="224" t="str">
        <f t="shared" si="329"/>
        <v/>
      </c>
      <c r="J443" s="224" t="str">
        <f t="shared" si="330"/>
        <v/>
      </c>
      <c r="K443" s="52"/>
      <c r="L443" s="224" t="str">
        <f>IF(P443="","",IF(ISNUMBER(MATCH(P443,$P$6:P442,0)),"",Y443))</f>
        <v/>
      </c>
      <c r="M443" s="224" t="str">
        <f>IF(Q443="","",IF(ISNUMBER(MATCH(Q443,$Q$6:Q442,0)),"",Y443))</f>
        <v/>
      </c>
      <c r="N443" s="224" t="str">
        <f>IF(R443="","",IF(ISNUMBER(MATCH(R443,$R$6:R442,0)),"",Y443))</f>
        <v/>
      </c>
      <c r="O443" s="224" t="str">
        <f>IF(S443="","",IF(ISNUMBER(MATCH(S443,$S$6:S442,0)),"",Y443))</f>
        <v/>
      </c>
      <c r="P443" s="224" t="str">
        <f t="shared" si="331"/>
        <v/>
      </c>
      <c r="Q443" s="224" t="str">
        <f t="shared" si="332"/>
        <v/>
      </c>
      <c r="R443" s="224" t="str">
        <f t="shared" si="333"/>
        <v/>
      </c>
      <c r="S443" s="224" t="str">
        <f t="shared" si="334"/>
        <v/>
      </c>
      <c r="T443" s="175" t="str">
        <f t="shared" si="335"/>
        <v/>
      </c>
      <c r="U443" s="175" t="str">
        <f t="shared" si="336"/>
        <v/>
      </c>
      <c r="V443" s="175" t="str">
        <f t="shared" si="337"/>
        <v/>
      </c>
      <c r="W443" s="175" t="str">
        <f t="shared" si="338"/>
        <v/>
      </c>
      <c r="X443" s="52"/>
      <c r="Y443" s="248"/>
      <c r="Z443" s="186"/>
      <c r="AA443" s="187"/>
      <c r="AB443" s="187"/>
      <c r="AC443" s="187"/>
      <c r="AD443" s="187"/>
      <c r="AE443" s="187"/>
      <c r="AF443" s="187"/>
      <c r="AG443" s="187"/>
      <c r="AH443" s="187"/>
      <c r="AI443" s="187"/>
      <c r="AJ443" s="187"/>
      <c r="AK443" s="187"/>
      <c r="AL443" s="187"/>
      <c r="AM443" s="187"/>
      <c r="AN443" s="187"/>
      <c r="AO443" s="187"/>
      <c r="AP443" s="187"/>
      <c r="AQ443" s="187"/>
      <c r="AR443" s="187"/>
      <c r="AS443" s="187"/>
      <c r="AT443" s="187"/>
      <c r="AU443" s="187"/>
      <c r="AV443" s="187"/>
      <c r="AW443" s="187"/>
      <c r="AX443" s="187"/>
      <c r="AY443" s="187"/>
      <c r="AZ443" s="187"/>
      <c r="BA443" s="187"/>
      <c r="BB443" s="187"/>
      <c r="BC443" s="187"/>
      <c r="BD443" s="187"/>
      <c r="BE443" s="187"/>
      <c r="BF443" s="187"/>
      <c r="BG443" s="187"/>
      <c r="BH443" s="187"/>
      <c r="BI443" s="187"/>
      <c r="BJ443" s="187"/>
      <c r="BK443" s="187"/>
      <c r="BL443" s="187"/>
      <c r="BM443" s="187"/>
      <c r="BN443" s="187"/>
      <c r="BO443" s="187"/>
      <c r="BP443" s="187"/>
      <c r="BQ443" s="187"/>
      <c r="BR443" s="187"/>
      <c r="BS443" s="187"/>
      <c r="BT443" s="187"/>
      <c r="BU443" s="187"/>
      <c r="BV443" s="187"/>
      <c r="BW443" s="187"/>
      <c r="BX443" s="187"/>
      <c r="BY443" s="227"/>
      <c r="BZ443" s="227"/>
      <c r="CA443" s="227"/>
      <c r="CB443" s="227"/>
      <c r="CC443" s="227"/>
      <c r="CD443" s="224"/>
      <c r="CE443" s="224"/>
      <c r="CF443" s="224"/>
      <c r="CG443" s="224"/>
      <c r="CH443" s="224"/>
      <c r="CJ443" s="252" t="str">
        <f t="shared" si="339"/>
        <v/>
      </c>
      <c r="CK443" s="253" t="str">
        <f>IF(CL443="","",IF(ISNUMBER(MATCH(CL443,$CL$6:CL442,0)),"",CJ443))</f>
        <v/>
      </c>
      <c r="CL443" s="181" t="str">
        <f t="shared" si="340"/>
        <v/>
      </c>
      <c r="CM443" s="175" t="str">
        <f t="shared" si="341"/>
        <v/>
      </c>
      <c r="CN443" s="175" t="str">
        <f t="shared" si="342"/>
        <v/>
      </c>
      <c r="CO443" s="175" t="str">
        <f t="shared" si="343"/>
        <v/>
      </c>
      <c r="CP443" s="59"/>
      <c r="CQ443" s="60"/>
      <c r="CR443" s="181" t="str">
        <f>IF(CS443="","",IF(ISNUMBER(MATCH(CS443,$CS$6:CS442,0)),"",CJ443))</f>
        <v/>
      </c>
      <c r="CS443" s="181" t="str">
        <f t="shared" si="321"/>
        <v/>
      </c>
      <c r="CT443" s="177" t="str">
        <f t="shared" si="344"/>
        <v/>
      </c>
      <c r="CU443" s="177" t="str">
        <f t="shared" si="345"/>
        <v/>
      </c>
      <c r="CV443" s="256" t="str">
        <f>IF(CW443="","",IF(ISNUMBER(MATCH(CW443,$CW$6:CW442,0)),"",CJ443))</f>
        <v/>
      </c>
      <c r="CW443" s="181" t="str">
        <f t="shared" si="322"/>
        <v/>
      </c>
      <c r="CX443" s="178" t="str">
        <f t="shared" si="346"/>
        <v/>
      </c>
      <c r="CY443" s="178" t="str">
        <f t="shared" si="347"/>
        <v/>
      </c>
      <c r="CZ443" s="184" t="str">
        <f t="shared" si="348"/>
        <v/>
      </c>
      <c r="DA443" s="68"/>
      <c r="DB443" s="69"/>
      <c r="DC443" s="181" t="str">
        <f>IF(DE443="","",IF(ISNUMBER(MATCH(DE443,$DE$6:DE442,0)),"",CJ443))</f>
        <v/>
      </c>
      <c r="DD443" s="181" t="str">
        <f t="shared" si="365"/>
        <v/>
      </c>
      <c r="DE443" s="181" t="str">
        <f t="shared" si="365"/>
        <v/>
      </c>
      <c r="DF443" s="177" t="str">
        <f t="shared" si="349"/>
        <v/>
      </c>
      <c r="DG443" s="185" t="str">
        <f t="shared" si="350"/>
        <v/>
      </c>
      <c r="DH443" s="77"/>
      <c r="DI443" s="69"/>
      <c r="DJ443" s="181" t="str">
        <f>IF(DL443="","",IF(ISNUMBER(MATCH(DL443,$DL$6:DL442,0)),"",CJ443))</f>
        <v/>
      </c>
      <c r="DK443" s="181" t="str">
        <f t="shared" si="366"/>
        <v/>
      </c>
      <c r="DL443" s="181" t="str">
        <f t="shared" si="366"/>
        <v/>
      </c>
      <c r="DM443" s="177" t="str">
        <f t="shared" si="351"/>
        <v/>
      </c>
      <c r="DN443" s="177" t="str">
        <f t="shared" si="352"/>
        <v/>
      </c>
      <c r="DO443" s="181" t="str">
        <f t="shared" si="323"/>
        <v/>
      </c>
      <c r="DP443" s="51"/>
      <c r="DQ443" s="51"/>
      <c r="DR443" s="51"/>
      <c r="EA443" s="227">
        <f t="shared" si="353"/>
        <v>0</v>
      </c>
      <c r="EB443" s="227">
        <f t="shared" si="324"/>
        <v>1</v>
      </c>
      <c r="EC443" s="227">
        <f t="shared" si="354"/>
        <v>1900</v>
      </c>
      <c r="EE443" s="227" t="str">
        <f t="shared" si="355"/>
        <v/>
      </c>
      <c r="EF443" s="227" t="str">
        <f t="shared" si="325"/>
        <v/>
      </c>
      <c r="EG443" s="227" t="str">
        <f t="shared" si="356"/>
        <v/>
      </c>
      <c r="EI443" s="227" t="str">
        <f t="shared" si="357"/>
        <v/>
      </c>
      <c r="EJ443" s="227" t="str">
        <f t="shared" si="326"/>
        <v/>
      </c>
      <c r="EK443" s="227" t="str">
        <f t="shared" si="358"/>
        <v/>
      </c>
      <c r="EM443" s="227" t="str">
        <f t="shared" si="359"/>
        <v/>
      </c>
      <c r="EN443" s="227" t="str">
        <f t="shared" si="327"/>
        <v/>
      </c>
      <c r="EO443" s="227" t="str">
        <f t="shared" si="360"/>
        <v/>
      </c>
      <c r="EQ443" s="227" t="str">
        <f t="shared" si="361"/>
        <v/>
      </c>
      <c r="ER443" s="227" t="str">
        <f t="shared" si="328"/>
        <v/>
      </c>
      <c r="ES443" s="227" t="str">
        <f t="shared" si="362"/>
        <v/>
      </c>
    </row>
    <row r="444" spans="7:149" x14ac:dyDescent="0.25">
      <c r="G444" s="52"/>
      <c r="H444" s="52"/>
      <c r="I444" s="224" t="str">
        <f t="shared" si="329"/>
        <v/>
      </c>
      <c r="J444" s="224" t="str">
        <f t="shared" si="330"/>
        <v/>
      </c>
      <c r="K444" s="52"/>
      <c r="L444" s="224" t="str">
        <f>IF(P444="","",IF(ISNUMBER(MATCH(P444,$P$6:P443,0)),"",Y444))</f>
        <v/>
      </c>
      <c r="M444" s="224" t="str">
        <f>IF(Q444="","",IF(ISNUMBER(MATCH(Q444,$Q$6:Q443,0)),"",Y444))</f>
        <v/>
      </c>
      <c r="N444" s="224" t="str">
        <f>IF(R444="","",IF(ISNUMBER(MATCH(R444,$R$6:R443,0)),"",Y444))</f>
        <v/>
      </c>
      <c r="O444" s="224" t="str">
        <f>IF(S444="","",IF(ISNUMBER(MATCH(S444,$S$6:S443,0)),"",Y444))</f>
        <v/>
      </c>
      <c r="P444" s="224" t="str">
        <f t="shared" si="331"/>
        <v/>
      </c>
      <c r="Q444" s="224" t="str">
        <f t="shared" si="332"/>
        <v/>
      </c>
      <c r="R444" s="224" t="str">
        <f t="shared" si="333"/>
        <v/>
      </c>
      <c r="S444" s="224" t="str">
        <f t="shared" si="334"/>
        <v/>
      </c>
      <c r="T444" s="175" t="str">
        <f t="shared" si="335"/>
        <v/>
      </c>
      <c r="U444" s="175" t="str">
        <f t="shared" si="336"/>
        <v/>
      </c>
      <c r="V444" s="175" t="str">
        <f t="shared" si="337"/>
        <v/>
      </c>
      <c r="W444" s="175" t="str">
        <f t="shared" si="338"/>
        <v/>
      </c>
      <c r="X444" s="52"/>
      <c r="Y444" s="248"/>
      <c r="Z444" s="186"/>
      <c r="AA444" s="187"/>
      <c r="AB444" s="187"/>
      <c r="AC444" s="187"/>
      <c r="AD444" s="187"/>
      <c r="AE444" s="187"/>
      <c r="AF444" s="187"/>
      <c r="AG444" s="187"/>
      <c r="AH444" s="187"/>
      <c r="AI444" s="187"/>
      <c r="AJ444" s="187"/>
      <c r="AK444" s="187"/>
      <c r="AL444" s="187"/>
      <c r="AM444" s="187"/>
      <c r="AN444" s="187"/>
      <c r="AO444" s="187"/>
      <c r="AP444" s="187"/>
      <c r="AQ444" s="187"/>
      <c r="AR444" s="187"/>
      <c r="AS444" s="187"/>
      <c r="AT444" s="187"/>
      <c r="AU444" s="187"/>
      <c r="AV444" s="187"/>
      <c r="AW444" s="187"/>
      <c r="AX444" s="187"/>
      <c r="AY444" s="187"/>
      <c r="AZ444" s="187"/>
      <c r="BA444" s="187"/>
      <c r="BB444" s="187"/>
      <c r="BC444" s="187"/>
      <c r="BD444" s="187"/>
      <c r="BE444" s="187"/>
      <c r="BF444" s="187"/>
      <c r="BG444" s="187"/>
      <c r="BH444" s="187"/>
      <c r="BI444" s="187"/>
      <c r="BJ444" s="187"/>
      <c r="BK444" s="187"/>
      <c r="BL444" s="187"/>
      <c r="BM444" s="187"/>
      <c r="BN444" s="187"/>
      <c r="BO444" s="187"/>
      <c r="BP444" s="187"/>
      <c r="BQ444" s="187"/>
      <c r="BR444" s="187"/>
      <c r="BS444" s="187"/>
      <c r="BT444" s="187"/>
      <c r="BU444" s="187"/>
      <c r="BV444" s="187"/>
      <c r="BW444" s="187"/>
      <c r="BX444" s="187"/>
      <c r="BY444" s="227"/>
      <c r="BZ444" s="227"/>
      <c r="CA444" s="227"/>
      <c r="CB444" s="227"/>
      <c r="CC444" s="227"/>
      <c r="CD444" s="224"/>
      <c r="CE444" s="224"/>
      <c r="CF444" s="224"/>
      <c r="CG444" s="224"/>
      <c r="CH444" s="224"/>
      <c r="CJ444" s="252" t="str">
        <f t="shared" si="339"/>
        <v/>
      </c>
      <c r="CK444" s="253" t="str">
        <f>IF(CL444="","",IF(ISNUMBER(MATCH(CL444,$CL$6:CL443,0)),"",CJ444))</f>
        <v/>
      </c>
      <c r="CL444" s="181" t="str">
        <f t="shared" si="340"/>
        <v/>
      </c>
      <c r="CM444" s="175" t="str">
        <f t="shared" si="341"/>
        <v/>
      </c>
      <c r="CN444" s="175" t="str">
        <f t="shared" si="342"/>
        <v/>
      </c>
      <c r="CO444" s="175" t="str">
        <f t="shared" si="343"/>
        <v/>
      </c>
      <c r="CP444" s="59"/>
      <c r="CQ444" s="60"/>
      <c r="CR444" s="181" t="str">
        <f>IF(CS444="","",IF(ISNUMBER(MATCH(CS444,$CS$6:CS443,0)),"",CJ444))</f>
        <v/>
      </c>
      <c r="CS444" s="181" t="str">
        <f t="shared" si="321"/>
        <v/>
      </c>
      <c r="CT444" s="177" t="str">
        <f t="shared" si="344"/>
        <v/>
      </c>
      <c r="CU444" s="177" t="str">
        <f t="shared" si="345"/>
        <v/>
      </c>
      <c r="CV444" s="256" t="str">
        <f>IF(CW444="","",IF(ISNUMBER(MATCH(CW444,$CW$6:CW443,0)),"",CJ444))</f>
        <v/>
      </c>
      <c r="CW444" s="181" t="str">
        <f t="shared" si="322"/>
        <v/>
      </c>
      <c r="CX444" s="178" t="str">
        <f t="shared" si="346"/>
        <v/>
      </c>
      <c r="CY444" s="178" t="str">
        <f t="shared" si="347"/>
        <v/>
      </c>
      <c r="CZ444" s="184" t="str">
        <f t="shared" si="348"/>
        <v/>
      </c>
      <c r="DA444" s="68"/>
      <c r="DB444" s="69"/>
      <c r="DC444" s="181" t="str">
        <f>IF(DE444="","",IF(ISNUMBER(MATCH(DE444,$DE$6:DE443,0)),"",CJ444))</f>
        <v/>
      </c>
      <c r="DD444" s="181" t="str">
        <f t="shared" si="365"/>
        <v/>
      </c>
      <c r="DE444" s="181" t="str">
        <f t="shared" si="365"/>
        <v/>
      </c>
      <c r="DF444" s="177" t="str">
        <f t="shared" si="349"/>
        <v/>
      </c>
      <c r="DG444" s="185" t="str">
        <f t="shared" si="350"/>
        <v/>
      </c>
      <c r="DH444" s="77"/>
      <c r="DI444" s="69"/>
      <c r="DJ444" s="181" t="str">
        <f>IF(DL444="","",IF(ISNUMBER(MATCH(DL444,$DL$6:DL443,0)),"",CJ444))</f>
        <v/>
      </c>
      <c r="DK444" s="181" t="str">
        <f t="shared" si="366"/>
        <v/>
      </c>
      <c r="DL444" s="181" t="str">
        <f t="shared" si="366"/>
        <v/>
      </c>
      <c r="DM444" s="177" t="str">
        <f t="shared" si="351"/>
        <v/>
      </c>
      <c r="DN444" s="177" t="str">
        <f t="shared" si="352"/>
        <v/>
      </c>
      <c r="DO444" s="181" t="str">
        <f t="shared" si="323"/>
        <v/>
      </c>
      <c r="DP444" s="51"/>
      <c r="DQ444" s="51"/>
      <c r="DR444" s="51"/>
      <c r="EA444" s="227">
        <f t="shared" si="353"/>
        <v>0</v>
      </c>
      <c r="EB444" s="227">
        <f t="shared" si="324"/>
        <v>1</v>
      </c>
      <c r="EC444" s="227">
        <f t="shared" si="354"/>
        <v>1900</v>
      </c>
      <c r="EE444" s="227" t="str">
        <f t="shared" si="355"/>
        <v/>
      </c>
      <c r="EF444" s="227" t="str">
        <f t="shared" si="325"/>
        <v/>
      </c>
      <c r="EG444" s="227" t="str">
        <f t="shared" si="356"/>
        <v/>
      </c>
      <c r="EI444" s="227" t="str">
        <f t="shared" si="357"/>
        <v/>
      </c>
      <c r="EJ444" s="227" t="str">
        <f t="shared" si="326"/>
        <v/>
      </c>
      <c r="EK444" s="227" t="str">
        <f t="shared" si="358"/>
        <v/>
      </c>
      <c r="EM444" s="227" t="str">
        <f t="shared" si="359"/>
        <v/>
      </c>
      <c r="EN444" s="227" t="str">
        <f t="shared" si="327"/>
        <v/>
      </c>
      <c r="EO444" s="227" t="str">
        <f t="shared" si="360"/>
        <v/>
      </c>
      <c r="EQ444" s="227" t="str">
        <f t="shared" si="361"/>
        <v/>
      </c>
      <c r="ER444" s="227" t="str">
        <f t="shared" si="328"/>
        <v/>
      </c>
      <c r="ES444" s="227" t="str">
        <f t="shared" si="362"/>
        <v/>
      </c>
    </row>
    <row r="445" spans="7:149" x14ac:dyDescent="0.25">
      <c r="G445" s="52"/>
      <c r="H445" s="52"/>
      <c r="I445" s="224" t="str">
        <f t="shared" si="329"/>
        <v/>
      </c>
      <c r="J445" s="224" t="str">
        <f t="shared" si="330"/>
        <v/>
      </c>
      <c r="K445" s="52"/>
      <c r="L445" s="224" t="str">
        <f>IF(P445="","",IF(ISNUMBER(MATCH(P445,$P$6:P444,0)),"",Y445))</f>
        <v/>
      </c>
      <c r="M445" s="224" t="str">
        <f>IF(Q445="","",IF(ISNUMBER(MATCH(Q445,$Q$6:Q444,0)),"",Y445))</f>
        <v/>
      </c>
      <c r="N445" s="224" t="str">
        <f>IF(R445="","",IF(ISNUMBER(MATCH(R445,$R$6:R444,0)),"",Y445))</f>
        <v/>
      </c>
      <c r="O445" s="224" t="str">
        <f>IF(S445="","",IF(ISNUMBER(MATCH(S445,$S$6:S444,0)),"",Y445))</f>
        <v/>
      </c>
      <c r="P445" s="224" t="str">
        <f t="shared" si="331"/>
        <v/>
      </c>
      <c r="Q445" s="224" t="str">
        <f t="shared" si="332"/>
        <v/>
      </c>
      <c r="R445" s="224" t="str">
        <f t="shared" si="333"/>
        <v/>
      </c>
      <c r="S445" s="224" t="str">
        <f t="shared" si="334"/>
        <v/>
      </c>
      <c r="T445" s="175" t="str">
        <f t="shared" si="335"/>
        <v/>
      </c>
      <c r="U445" s="175" t="str">
        <f t="shared" si="336"/>
        <v/>
      </c>
      <c r="V445" s="175" t="str">
        <f t="shared" si="337"/>
        <v/>
      </c>
      <c r="W445" s="175" t="str">
        <f t="shared" si="338"/>
        <v/>
      </c>
      <c r="X445" s="52"/>
      <c r="Y445" s="248"/>
      <c r="Z445" s="186"/>
      <c r="AA445" s="187"/>
      <c r="AB445" s="187"/>
      <c r="AC445" s="187"/>
      <c r="AD445" s="187"/>
      <c r="AE445" s="187"/>
      <c r="AF445" s="187"/>
      <c r="AG445" s="187"/>
      <c r="AH445" s="187"/>
      <c r="AI445" s="187"/>
      <c r="AJ445" s="187"/>
      <c r="AK445" s="187"/>
      <c r="AL445" s="187"/>
      <c r="AM445" s="187"/>
      <c r="AN445" s="187"/>
      <c r="AO445" s="187"/>
      <c r="AP445" s="187"/>
      <c r="AQ445" s="187"/>
      <c r="AR445" s="187"/>
      <c r="AS445" s="187"/>
      <c r="AT445" s="187"/>
      <c r="AU445" s="187"/>
      <c r="AV445" s="187"/>
      <c r="AW445" s="187"/>
      <c r="AX445" s="187"/>
      <c r="AY445" s="187"/>
      <c r="AZ445" s="187"/>
      <c r="BA445" s="187"/>
      <c r="BB445" s="187"/>
      <c r="BC445" s="187"/>
      <c r="BD445" s="187"/>
      <c r="BE445" s="187"/>
      <c r="BF445" s="187"/>
      <c r="BG445" s="187"/>
      <c r="BH445" s="187"/>
      <c r="BI445" s="187"/>
      <c r="BJ445" s="187"/>
      <c r="BK445" s="187"/>
      <c r="BL445" s="187"/>
      <c r="BM445" s="187"/>
      <c r="BN445" s="187"/>
      <c r="BO445" s="187"/>
      <c r="BP445" s="187"/>
      <c r="BQ445" s="187"/>
      <c r="BR445" s="187"/>
      <c r="BS445" s="187"/>
      <c r="BT445" s="187"/>
      <c r="BU445" s="187"/>
      <c r="BV445" s="187"/>
      <c r="BW445" s="187"/>
      <c r="BX445" s="187"/>
      <c r="BY445" s="227"/>
      <c r="BZ445" s="227"/>
      <c r="CA445" s="227"/>
      <c r="CB445" s="227"/>
      <c r="CC445" s="227"/>
      <c r="CD445" s="224"/>
      <c r="CE445" s="224"/>
      <c r="CF445" s="224"/>
      <c r="CG445" s="224"/>
      <c r="CH445" s="224"/>
      <c r="CJ445" s="252" t="str">
        <f t="shared" si="339"/>
        <v/>
      </c>
      <c r="CK445" s="253" t="str">
        <f>IF(CL445="","",IF(ISNUMBER(MATCH(CL445,$CL$6:CL444,0)),"",CJ445))</f>
        <v/>
      </c>
      <c r="CL445" s="181" t="str">
        <f t="shared" si="340"/>
        <v/>
      </c>
      <c r="CM445" s="175" t="str">
        <f t="shared" si="341"/>
        <v/>
      </c>
      <c r="CN445" s="175" t="str">
        <f t="shared" si="342"/>
        <v/>
      </c>
      <c r="CO445" s="175" t="str">
        <f t="shared" si="343"/>
        <v/>
      </c>
      <c r="CP445" s="59"/>
      <c r="CQ445" s="60"/>
      <c r="CR445" s="181" t="str">
        <f>IF(CS445="","",IF(ISNUMBER(MATCH(CS445,$CS$6:CS444,0)),"",CJ445))</f>
        <v/>
      </c>
      <c r="CS445" s="181" t="str">
        <f t="shared" si="321"/>
        <v/>
      </c>
      <c r="CT445" s="177" t="str">
        <f t="shared" si="344"/>
        <v/>
      </c>
      <c r="CU445" s="177" t="str">
        <f t="shared" si="345"/>
        <v/>
      </c>
      <c r="CV445" s="256" t="str">
        <f>IF(CW445="","",IF(ISNUMBER(MATCH(CW445,$CW$6:CW444,0)),"",CJ445))</f>
        <v/>
      </c>
      <c r="CW445" s="181" t="str">
        <f t="shared" si="322"/>
        <v/>
      </c>
      <c r="CX445" s="178" t="str">
        <f t="shared" si="346"/>
        <v/>
      </c>
      <c r="CY445" s="178" t="str">
        <f t="shared" si="347"/>
        <v/>
      </c>
      <c r="CZ445" s="184" t="str">
        <f t="shared" si="348"/>
        <v/>
      </c>
      <c r="DA445" s="68"/>
      <c r="DB445" s="69"/>
      <c r="DC445" s="181" t="str">
        <f>IF(DE445="","",IF(ISNUMBER(MATCH(DE445,$DE$6:DE444,0)),"",CJ445))</f>
        <v/>
      </c>
      <c r="DD445" s="181" t="str">
        <f t="shared" si="365"/>
        <v/>
      </c>
      <c r="DE445" s="181" t="str">
        <f t="shared" si="365"/>
        <v/>
      </c>
      <c r="DF445" s="177" t="str">
        <f t="shared" si="349"/>
        <v/>
      </c>
      <c r="DG445" s="185" t="str">
        <f t="shared" si="350"/>
        <v/>
      </c>
      <c r="DH445" s="77"/>
      <c r="DI445" s="69"/>
      <c r="DJ445" s="181" t="str">
        <f>IF(DL445="","",IF(ISNUMBER(MATCH(DL445,$DL$6:DL444,0)),"",CJ445))</f>
        <v/>
      </c>
      <c r="DK445" s="181" t="str">
        <f t="shared" si="366"/>
        <v/>
      </c>
      <c r="DL445" s="181" t="str">
        <f t="shared" si="366"/>
        <v/>
      </c>
      <c r="DM445" s="177" t="str">
        <f t="shared" si="351"/>
        <v/>
      </c>
      <c r="DN445" s="177" t="str">
        <f t="shared" si="352"/>
        <v/>
      </c>
      <c r="DO445" s="181" t="str">
        <f t="shared" si="323"/>
        <v/>
      </c>
      <c r="DP445" s="51"/>
      <c r="DQ445" s="51"/>
      <c r="DR445" s="51"/>
      <c r="EA445" s="227">
        <f t="shared" si="353"/>
        <v>0</v>
      </c>
      <c r="EB445" s="227">
        <f t="shared" si="324"/>
        <v>1</v>
      </c>
      <c r="EC445" s="227">
        <f t="shared" si="354"/>
        <v>1900</v>
      </c>
      <c r="EE445" s="227" t="str">
        <f t="shared" si="355"/>
        <v/>
      </c>
      <c r="EF445" s="227" t="str">
        <f t="shared" si="325"/>
        <v/>
      </c>
      <c r="EG445" s="227" t="str">
        <f t="shared" si="356"/>
        <v/>
      </c>
      <c r="EI445" s="227" t="str">
        <f t="shared" si="357"/>
        <v/>
      </c>
      <c r="EJ445" s="227" t="str">
        <f t="shared" si="326"/>
        <v/>
      </c>
      <c r="EK445" s="227" t="str">
        <f t="shared" si="358"/>
        <v/>
      </c>
      <c r="EM445" s="227" t="str">
        <f t="shared" si="359"/>
        <v/>
      </c>
      <c r="EN445" s="227" t="str">
        <f t="shared" si="327"/>
        <v/>
      </c>
      <c r="EO445" s="227" t="str">
        <f t="shared" si="360"/>
        <v/>
      </c>
      <c r="EQ445" s="227" t="str">
        <f t="shared" si="361"/>
        <v/>
      </c>
      <c r="ER445" s="227" t="str">
        <f t="shared" si="328"/>
        <v/>
      </c>
      <c r="ES445" s="227" t="str">
        <f t="shared" si="362"/>
        <v/>
      </c>
    </row>
    <row r="446" spans="7:149" x14ac:dyDescent="0.25">
      <c r="G446" s="52"/>
      <c r="H446" s="52"/>
      <c r="I446" s="224" t="str">
        <f t="shared" si="329"/>
        <v/>
      </c>
      <c r="J446" s="224" t="str">
        <f t="shared" si="330"/>
        <v/>
      </c>
      <c r="K446" s="52"/>
      <c r="L446" s="224" t="str">
        <f>IF(P446="","",IF(ISNUMBER(MATCH(P446,$P$6:P445,0)),"",Y446))</f>
        <v/>
      </c>
      <c r="M446" s="224" t="str">
        <f>IF(Q446="","",IF(ISNUMBER(MATCH(Q446,$Q$6:Q445,0)),"",Y446))</f>
        <v/>
      </c>
      <c r="N446" s="224" t="str">
        <f>IF(R446="","",IF(ISNUMBER(MATCH(R446,$R$6:R445,0)),"",Y446))</f>
        <v/>
      </c>
      <c r="O446" s="224" t="str">
        <f>IF(S446="","",IF(ISNUMBER(MATCH(S446,$S$6:S445,0)),"",Y446))</f>
        <v/>
      </c>
      <c r="P446" s="224" t="str">
        <f t="shared" si="331"/>
        <v/>
      </c>
      <c r="Q446" s="224" t="str">
        <f t="shared" si="332"/>
        <v/>
      </c>
      <c r="R446" s="224" t="str">
        <f t="shared" si="333"/>
        <v/>
      </c>
      <c r="S446" s="224" t="str">
        <f t="shared" si="334"/>
        <v/>
      </c>
      <c r="T446" s="175" t="str">
        <f t="shared" si="335"/>
        <v/>
      </c>
      <c r="U446" s="175" t="str">
        <f t="shared" si="336"/>
        <v/>
      </c>
      <c r="V446" s="175" t="str">
        <f t="shared" si="337"/>
        <v/>
      </c>
      <c r="W446" s="175" t="str">
        <f t="shared" si="338"/>
        <v/>
      </c>
      <c r="X446" s="52"/>
      <c r="Y446" s="248"/>
      <c r="Z446" s="186"/>
      <c r="AA446" s="187"/>
      <c r="AB446" s="187"/>
      <c r="AC446" s="187"/>
      <c r="AD446" s="187"/>
      <c r="AE446" s="187"/>
      <c r="AF446" s="187"/>
      <c r="AG446" s="187"/>
      <c r="AH446" s="187"/>
      <c r="AI446" s="187"/>
      <c r="AJ446" s="187"/>
      <c r="AK446" s="187"/>
      <c r="AL446" s="187"/>
      <c r="AM446" s="187"/>
      <c r="AN446" s="187"/>
      <c r="AO446" s="187"/>
      <c r="AP446" s="187"/>
      <c r="AQ446" s="187"/>
      <c r="AR446" s="187"/>
      <c r="AS446" s="187"/>
      <c r="AT446" s="187"/>
      <c r="AU446" s="187"/>
      <c r="AV446" s="187"/>
      <c r="AW446" s="187"/>
      <c r="AX446" s="187"/>
      <c r="AY446" s="187"/>
      <c r="AZ446" s="187"/>
      <c r="BA446" s="187"/>
      <c r="BB446" s="187"/>
      <c r="BC446" s="187"/>
      <c r="BD446" s="187"/>
      <c r="BE446" s="187"/>
      <c r="BF446" s="187"/>
      <c r="BG446" s="187"/>
      <c r="BH446" s="187"/>
      <c r="BI446" s="187"/>
      <c r="BJ446" s="187"/>
      <c r="BK446" s="187"/>
      <c r="BL446" s="187"/>
      <c r="BM446" s="187"/>
      <c r="BN446" s="187"/>
      <c r="BO446" s="187"/>
      <c r="BP446" s="187"/>
      <c r="BQ446" s="187"/>
      <c r="BR446" s="187"/>
      <c r="BS446" s="187"/>
      <c r="BT446" s="187"/>
      <c r="BU446" s="187"/>
      <c r="BV446" s="187"/>
      <c r="BW446" s="187"/>
      <c r="BX446" s="187"/>
      <c r="BY446" s="227"/>
      <c r="BZ446" s="227"/>
      <c r="CA446" s="227"/>
      <c r="CB446" s="227"/>
      <c r="CC446" s="227"/>
      <c r="CD446" s="224"/>
      <c r="CE446" s="224"/>
      <c r="CF446" s="224"/>
      <c r="CG446" s="224"/>
      <c r="CH446" s="224"/>
      <c r="CJ446" s="252" t="str">
        <f t="shared" si="339"/>
        <v/>
      </c>
      <c r="CK446" s="253" t="str">
        <f>IF(CL446="","",IF(ISNUMBER(MATCH(CL446,$CL$6:CL445,0)),"",CJ446))</f>
        <v/>
      </c>
      <c r="CL446" s="181" t="str">
        <f t="shared" si="340"/>
        <v/>
      </c>
      <c r="CM446" s="175" t="str">
        <f t="shared" si="341"/>
        <v/>
      </c>
      <c r="CN446" s="175" t="str">
        <f t="shared" si="342"/>
        <v/>
      </c>
      <c r="CO446" s="175" t="str">
        <f t="shared" si="343"/>
        <v/>
      </c>
      <c r="CP446" s="59"/>
      <c r="CQ446" s="60"/>
      <c r="CR446" s="181" t="str">
        <f>IF(CS446="","",IF(ISNUMBER(MATCH(CS446,$CS$6:CS445,0)),"",CJ446))</f>
        <v/>
      </c>
      <c r="CS446" s="181" t="str">
        <f t="shared" si="321"/>
        <v/>
      </c>
      <c r="CT446" s="177" t="str">
        <f t="shared" si="344"/>
        <v/>
      </c>
      <c r="CU446" s="177" t="str">
        <f t="shared" si="345"/>
        <v/>
      </c>
      <c r="CV446" s="256" t="str">
        <f>IF(CW446="","",IF(ISNUMBER(MATCH(CW446,$CW$6:CW445,0)),"",CJ446))</f>
        <v/>
      </c>
      <c r="CW446" s="181" t="str">
        <f t="shared" si="322"/>
        <v/>
      </c>
      <c r="CX446" s="178" t="str">
        <f t="shared" si="346"/>
        <v/>
      </c>
      <c r="CY446" s="178" t="str">
        <f t="shared" si="347"/>
        <v/>
      </c>
      <c r="CZ446" s="184" t="str">
        <f t="shared" si="348"/>
        <v/>
      </c>
      <c r="DA446" s="68"/>
      <c r="DB446" s="69"/>
      <c r="DC446" s="181" t="str">
        <f>IF(DE446="","",IF(ISNUMBER(MATCH(DE446,$DE$6:DE445,0)),"",CJ446))</f>
        <v/>
      </c>
      <c r="DD446" s="181" t="str">
        <f t="shared" si="365"/>
        <v/>
      </c>
      <c r="DE446" s="181" t="str">
        <f t="shared" si="365"/>
        <v/>
      </c>
      <c r="DF446" s="177" t="str">
        <f t="shared" si="349"/>
        <v/>
      </c>
      <c r="DG446" s="185" t="str">
        <f t="shared" si="350"/>
        <v/>
      </c>
      <c r="DH446" s="77"/>
      <c r="DI446" s="69"/>
      <c r="DJ446" s="181" t="str">
        <f>IF(DL446="","",IF(ISNUMBER(MATCH(DL446,$DL$6:DL445,0)),"",CJ446))</f>
        <v/>
      </c>
      <c r="DK446" s="181" t="str">
        <f t="shared" si="366"/>
        <v/>
      </c>
      <c r="DL446" s="181" t="str">
        <f t="shared" si="366"/>
        <v/>
      </c>
      <c r="DM446" s="177" t="str">
        <f t="shared" si="351"/>
        <v/>
      </c>
      <c r="DN446" s="177" t="str">
        <f t="shared" si="352"/>
        <v/>
      </c>
      <c r="DO446" s="181" t="str">
        <f t="shared" si="323"/>
        <v/>
      </c>
      <c r="DP446" s="51"/>
      <c r="DQ446" s="51"/>
      <c r="DR446" s="51"/>
      <c r="EA446" s="227">
        <f t="shared" si="353"/>
        <v>0</v>
      </c>
      <c r="EB446" s="227">
        <f t="shared" si="324"/>
        <v>1</v>
      </c>
      <c r="EC446" s="227">
        <f t="shared" si="354"/>
        <v>1900</v>
      </c>
      <c r="EE446" s="227" t="str">
        <f t="shared" si="355"/>
        <v/>
      </c>
      <c r="EF446" s="227" t="str">
        <f t="shared" si="325"/>
        <v/>
      </c>
      <c r="EG446" s="227" t="str">
        <f t="shared" si="356"/>
        <v/>
      </c>
      <c r="EI446" s="227" t="str">
        <f t="shared" si="357"/>
        <v/>
      </c>
      <c r="EJ446" s="227" t="str">
        <f t="shared" si="326"/>
        <v/>
      </c>
      <c r="EK446" s="227" t="str">
        <f t="shared" si="358"/>
        <v/>
      </c>
      <c r="EM446" s="227" t="str">
        <f t="shared" si="359"/>
        <v/>
      </c>
      <c r="EN446" s="227" t="str">
        <f t="shared" si="327"/>
        <v/>
      </c>
      <c r="EO446" s="227" t="str">
        <f t="shared" si="360"/>
        <v/>
      </c>
      <c r="EQ446" s="227" t="str">
        <f t="shared" si="361"/>
        <v/>
      </c>
      <c r="ER446" s="227" t="str">
        <f t="shared" si="328"/>
        <v/>
      </c>
      <c r="ES446" s="227" t="str">
        <f t="shared" si="362"/>
        <v/>
      </c>
    </row>
    <row r="447" spans="7:149" x14ac:dyDescent="0.25">
      <c r="G447" s="52"/>
      <c r="H447" s="52"/>
      <c r="I447" s="224" t="str">
        <f t="shared" si="329"/>
        <v/>
      </c>
      <c r="J447" s="224" t="str">
        <f t="shared" si="330"/>
        <v/>
      </c>
      <c r="K447" s="52"/>
      <c r="L447" s="224" t="str">
        <f>IF(P447="","",IF(ISNUMBER(MATCH(P447,$P$6:P446,0)),"",Y447))</f>
        <v/>
      </c>
      <c r="M447" s="224" t="str">
        <f>IF(Q447="","",IF(ISNUMBER(MATCH(Q447,$Q$6:Q446,0)),"",Y447))</f>
        <v/>
      </c>
      <c r="N447" s="224" t="str">
        <f>IF(R447="","",IF(ISNUMBER(MATCH(R447,$R$6:R446,0)),"",Y447))</f>
        <v/>
      </c>
      <c r="O447" s="224" t="str">
        <f>IF(S447="","",IF(ISNUMBER(MATCH(S447,$S$6:S446,0)),"",Y447))</f>
        <v/>
      </c>
      <c r="P447" s="224" t="str">
        <f t="shared" si="331"/>
        <v/>
      </c>
      <c r="Q447" s="224" t="str">
        <f t="shared" si="332"/>
        <v/>
      </c>
      <c r="R447" s="224" t="str">
        <f t="shared" si="333"/>
        <v/>
      </c>
      <c r="S447" s="224" t="str">
        <f t="shared" si="334"/>
        <v/>
      </c>
      <c r="T447" s="175" t="str">
        <f t="shared" si="335"/>
        <v/>
      </c>
      <c r="U447" s="175" t="str">
        <f t="shared" si="336"/>
        <v/>
      </c>
      <c r="V447" s="175" t="str">
        <f t="shared" si="337"/>
        <v/>
      </c>
      <c r="W447" s="175" t="str">
        <f t="shared" si="338"/>
        <v/>
      </c>
      <c r="X447" s="52"/>
      <c r="Y447" s="248"/>
      <c r="Z447" s="186"/>
      <c r="AA447" s="187"/>
      <c r="AB447" s="187"/>
      <c r="AC447" s="187"/>
      <c r="AD447" s="187"/>
      <c r="AE447" s="187"/>
      <c r="AF447" s="187"/>
      <c r="AG447" s="187"/>
      <c r="AH447" s="187"/>
      <c r="AI447" s="187"/>
      <c r="AJ447" s="187"/>
      <c r="AK447" s="187"/>
      <c r="AL447" s="187"/>
      <c r="AM447" s="187"/>
      <c r="AN447" s="187"/>
      <c r="AO447" s="187"/>
      <c r="AP447" s="187"/>
      <c r="AQ447" s="187"/>
      <c r="AR447" s="187"/>
      <c r="AS447" s="187"/>
      <c r="AT447" s="187"/>
      <c r="AU447" s="187"/>
      <c r="AV447" s="187"/>
      <c r="AW447" s="187"/>
      <c r="AX447" s="187"/>
      <c r="AY447" s="187"/>
      <c r="AZ447" s="187"/>
      <c r="BA447" s="187"/>
      <c r="BB447" s="187"/>
      <c r="BC447" s="187"/>
      <c r="BD447" s="187"/>
      <c r="BE447" s="187"/>
      <c r="BF447" s="187"/>
      <c r="BG447" s="187"/>
      <c r="BH447" s="187"/>
      <c r="BI447" s="187"/>
      <c r="BJ447" s="187"/>
      <c r="BK447" s="187"/>
      <c r="BL447" s="187"/>
      <c r="BM447" s="187"/>
      <c r="BN447" s="187"/>
      <c r="BO447" s="187"/>
      <c r="BP447" s="187"/>
      <c r="BQ447" s="187"/>
      <c r="BR447" s="187"/>
      <c r="BS447" s="187"/>
      <c r="BT447" s="187"/>
      <c r="BU447" s="187"/>
      <c r="BV447" s="187"/>
      <c r="BW447" s="187"/>
      <c r="BX447" s="187"/>
      <c r="BY447" s="227"/>
      <c r="BZ447" s="227"/>
      <c r="CA447" s="227"/>
      <c r="CB447" s="227"/>
      <c r="CC447" s="227"/>
      <c r="CD447" s="224"/>
      <c r="CE447" s="224"/>
      <c r="CF447" s="224"/>
      <c r="CG447" s="224"/>
      <c r="CH447" s="224"/>
      <c r="CJ447" s="252" t="str">
        <f t="shared" si="339"/>
        <v/>
      </c>
      <c r="CK447" s="253" t="str">
        <f>IF(CL447="","",IF(ISNUMBER(MATCH(CL447,$CL$6:CL446,0)),"",CJ447))</f>
        <v/>
      </c>
      <c r="CL447" s="181" t="str">
        <f t="shared" si="340"/>
        <v/>
      </c>
      <c r="CM447" s="175" t="str">
        <f t="shared" si="341"/>
        <v/>
      </c>
      <c r="CN447" s="175" t="str">
        <f t="shared" si="342"/>
        <v/>
      </c>
      <c r="CO447" s="175" t="str">
        <f t="shared" si="343"/>
        <v/>
      </c>
      <c r="CP447" s="59"/>
      <c r="CQ447" s="60"/>
      <c r="CR447" s="181" t="str">
        <f>IF(CS447="","",IF(ISNUMBER(MATCH(CS447,$CS$6:CS446,0)),"",CJ447))</f>
        <v/>
      </c>
      <c r="CS447" s="181" t="str">
        <f t="shared" si="321"/>
        <v/>
      </c>
      <c r="CT447" s="177" t="str">
        <f t="shared" si="344"/>
        <v/>
      </c>
      <c r="CU447" s="177" t="str">
        <f t="shared" si="345"/>
        <v/>
      </c>
      <c r="CV447" s="256" t="str">
        <f>IF(CW447="","",IF(ISNUMBER(MATCH(CW447,$CW$6:CW446,0)),"",CJ447))</f>
        <v/>
      </c>
      <c r="CW447" s="181" t="str">
        <f t="shared" si="322"/>
        <v/>
      </c>
      <c r="CX447" s="178" t="str">
        <f t="shared" si="346"/>
        <v/>
      </c>
      <c r="CY447" s="178" t="str">
        <f t="shared" si="347"/>
        <v/>
      </c>
      <c r="CZ447" s="184" t="str">
        <f t="shared" si="348"/>
        <v/>
      </c>
      <c r="DA447" s="68"/>
      <c r="DB447" s="69"/>
      <c r="DC447" s="181" t="str">
        <f>IF(DE447="","",IF(ISNUMBER(MATCH(DE447,$DE$6:DE446,0)),"",CJ447))</f>
        <v/>
      </c>
      <c r="DD447" s="181" t="str">
        <f t="shared" ref="DD447:DE466" si="367">IFERROR(INDEX($AA$7:$BX$1006,$CJ447,DD$6),"")</f>
        <v/>
      </c>
      <c r="DE447" s="181" t="str">
        <f t="shared" si="367"/>
        <v/>
      </c>
      <c r="DF447" s="177" t="str">
        <f t="shared" si="349"/>
        <v/>
      </c>
      <c r="DG447" s="185" t="str">
        <f t="shared" si="350"/>
        <v/>
      </c>
      <c r="DH447" s="77"/>
      <c r="DI447" s="69"/>
      <c r="DJ447" s="181" t="str">
        <f>IF(DL447="","",IF(ISNUMBER(MATCH(DL447,$DL$6:DL446,0)),"",CJ447))</f>
        <v/>
      </c>
      <c r="DK447" s="181" t="str">
        <f t="shared" ref="DK447:DL466" si="368">IFERROR(INDEX($AA$7:$BX$1006,$CJ447,DK$6),"")</f>
        <v/>
      </c>
      <c r="DL447" s="181" t="str">
        <f t="shared" si="368"/>
        <v/>
      </c>
      <c r="DM447" s="177" t="str">
        <f t="shared" si="351"/>
        <v/>
      </c>
      <c r="DN447" s="177" t="str">
        <f t="shared" si="352"/>
        <v/>
      </c>
      <c r="DO447" s="181" t="str">
        <f t="shared" si="323"/>
        <v/>
      </c>
      <c r="DP447" s="51"/>
      <c r="DQ447" s="51"/>
      <c r="DR447" s="51"/>
      <c r="EA447" s="227">
        <f t="shared" si="353"/>
        <v>0</v>
      </c>
      <c r="EB447" s="227">
        <f t="shared" si="324"/>
        <v>1</v>
      </c>
      <c r="EC447" s="227">
        <f t="shared" si="354"/>
        <v>1900</v>
      </c>
      <c r="EE447" s="227" t="str">
        <f t="shared" si="355"/>
        <v/>
      </c>
      <c r="EF447" s="227" t="str">
        <f t="shared" si="325"/>
        <v/>
      </c>
      <c r="EG447" s="227" t="str">
        <f t="shared" si="356"/>
        <v/>
      </c>
      <c r="EI447" s="227" t="str">
        <f t="shared" si="357"/>
        <v/>
      </c>
      <c r="EJ447" s="227" t="str">
        <f t="shared" si="326"/>
        <v/>
      </c>
      <c r="EK447" s="227" t="str">
        <f t="shared" si="358"/>
        <v/>
      </c>
      <c r="EM447" s="227" t="str">
        <f t="shared" si="359"/>
        <v/>
      </c>
      <c r="EN447" s="227" t="str">
        <f t="shared" si="327"/>
        <v/>
      </c>
      <c r="EO447" s="227" t="str">
        <f t="shared" si="360"/>
        <v/>
      </c>
      <c r="EQ447" s="227" t="str">
        <f t="shared" si="361"/>
        <v/>
      </c>
      <c r="ER447" s="227" t="str">
        <f t="shared" si="328"/>
        <v/>
      </c>
      <c r="ES447" s="227" t="str">
        <f t="shared" si="362"/>
        <v/>
      </c>
    </row>
    <row r="448" spans="7:149" x14ac:dyDescent="0.25">
      <c r="G448" s="52"/>
      <c r="H448" s="52"/>
      <c r="I448" s="224" t="str">
        <f t="shared" si="329"/>
        <v/>
      </c>
      <c r="J448" s="224" t="str">
        <f t="shared" si="330"/>
        <v/>
      </c>
      <c r="K448" s="52"/>
      <c r="L448" s="224" t="str">
        <f>IF(P448="","",IF(ISNUMBER(MATCH(P448,$P$6:P447,0)),"",Y448))</f>
        <v/>
      </c>
      <c r="M448" s="224" t="str">
        <f>IF(Q448="","",IF(ISNUMBER(MATCH(Q448,$Q$6:Q447,0)),"",Y448))</f>
        <v/>
      </c>
      <c r="N448" s="224" t="str">
        <f>IF(R448="","",IF(ISNUMBER(MATCH(R448,$R$6:R447,0)),"",Y448))</f>
        <v/>
      </c>
      <c r="O448" s="224" t="str">
        <f>IF(S448="","",IF(ISNUMBER(MATCH(S448,$S$6:S447,0)),"",Y448))</f>
        <v/>
      </c>
      <c r="P448" s="224" t="str">
        <f t="shared" si="331"/>
        <v/>
      </c>
      <c r="Q448" s="224" t="str">
        <f t="shared" si="332"/>
        <v/>
      </c>
      <c r="R448" s="224" t="str">
        <f t="shared" si="333"/>
        <v/>
      </c>
      <c r="S448" s="224" t="str">
        <f t="shared" si="334"/>
        <v/>
      </c>
      <c r="T448" s="175" t="str">
        <f t="shared" si="335"/>
        <v/>
      </c>
      <c r="U448" s="175" t="str">
        <f t="shared" si="336"/>
        <v/>
      </c>
      <c r="V448" s="175" t="str">
        <f t="shared" si="337"/>
        <v/>
      </c>
      <c r="W448" s="175" t="str">
        <f t="shared" si="338"/>
        <v/>
      </c>
      <c r="X448" s="52"/>
      <c r="Y448" s="248"/>
      <c r="Z448" s="186"/>
      <c r="AA448" s="187"/>
      <c r="AB448" s="187"/>
      <c r="AC448" s="187"/>
      <c r="AD448" s="187"/>
      <c r="AE448" s="187"/>
      <c r="AF448" s="187"/>
      <c r="AG448" s="187"/>
      <c r="AH448" s="187"/>
      <c r="AI448" s="187"/>
      <c r="AJ448" s="187"/>
      <c r="AK448" s="187"/>
      <c r="AL448" s="187"/>
      <c r="AM448" s="187"/>
      <c r="AN448" s="187"/>
      <c r="AO448" s="187"/>
      <c r="AP448" s="187"/>
      <c r="AQ448" s="187"/>
      <c r="AR448" s="187"/>
      <c r="AS448" s="187"/>
      <c r="AT448" s="187"/>
      <c r="AU448" s="187"/>
      <c r="AV448" s="187"/>
      <c r="AW448" s="187"/>
      <c r="AX448" s="187"/>
      <c r="AY448" s="187"/>
      <c r="AZ448" s="187"/>
      <c r="BA448" s="187"/>
      <c r="BB448" s="187"/>
      <c r="BC448" s="187"/>
      <c r="BD448" s="187"/>
      <c r="BE448" s="187"/>
      <c r="BF448" s="187"/>
      <c r="BG448" s="187"/>
      <c r="BH448" s="187"/>
      <c r="BI448" s="187"/>
      <c r="BJ448" s="187"/>
      <c r="BK448" s="187"/>
      <c r="BL448" s="187"/>
      <c r="BM448" s="187"/>
      <c r="BN448" s="187"/>
      <c r="BO448" s="187"/>
      <c r="BP448" s="187"/>
      <c r="BQ448" s="187"/>
      <c r="BR448" s="187"/>
      <c r="BS448" s="187"/>
      <c r="BT448" s="187"/>
      <c r="BU448" s="187"/>
      <c r="BV448" s="187"/>
      <c r="BW448" s="187"/>
      <c r="BX448" s="187"/>
      <c r="BY448" s="227"/>
      <c r="BZ448" s="227"/>
      <c r="CA448" s="227"/>
      <c r="CB448" s="227"/>
      <c r="CC448" s="227"/>
      <c r="CD448" s="224"/>
      <c r="CE448" s="224"/>
      <c r="CF448" s="224"/>
      <c r="CG448" s="224"/>
      <c r="CH448" s="224"/>
      <c r="CJ448" s="252" t="str">
        <f t="shared" si="339"/>
        <v/>
      </c>
      <c r="CK448" s="253" t="str">
        <f>IF(CL448="","",IF(ISNUMBER(MATCH(CL448,$CL$6:CL447,0)),"",CJ448))</f>
        <v/>
      </c>
      <c r="CL448" s="181" t="str">
        <f t="shared" si="340"/>
        <v/>
      </c>
      <c r="CM448" s="175" t="str">
        <f t="shared" si="341"/>
        <v/>
      </c>
      <c r="CN448" s="175" t="str">
        <f t="shared" si="342"/>
        <v/>
      </c>
      <c r="CO448" s="175" t="str">
        <f t="shared" si="343"/>
        <v/>
      </c>
      <c r="CP448" s="59"/>
      <c r="CQ448" s="60"/>
      <c r="CR448" s="181" t="str">
        <f>IF(CS448="","",IF(ISNUMBER(MATCH(CS448,$CS$6:CS447,0)),"",CJ448))</f>
        <v/>
      </c>
      <c r="CS448" s="181" t="str">
        <f t="shared" si="321"/>
        <v/>
      </c>
      <c r="CT448" s="177" t="str">
        <f t="shared" si="344"/>
        <v/>
      </c>
      <c r="CU448" s="177" t="str">
        <f t="shared" si="345"/>
        <v/>
      </c>
      <c r="CV448" s="256" t="str">
        <f>IF(CW448="","",IF(ISNUMBER(MATCH(CW448,$CW$6:CW447,0)),"",CJ448))</f>
        <v/>
      </c>
      <c r="CW448" s="181" t="str">
        <f t="shared" si="322"/>
        <v/>
      </c>
      <c r="CX448" s="178" t="str">
        <f t="shared" si="346"/>
        <v/>
      </c>
      <c r="CY448" s="178" t="str">
        <f t="shared" si="347"/>
        <v/>
      </c>
      <c r="CZ448" s="184" t="str">
        <f t="shared" si="348"/>
        <v/>
      </c>
      <c r="DA448" s="68"/>
      <c r="DB448" s="69"/>
      <c r="DC448" s="181" t="str">
        <f>IF(DE448="","",IF(ISNUMBER(MATCH(DE448,$DE$6:DE447,0)),"",CJ448))</f>
        <v/>
      </c>
      <c r="DD448" s="181" t="str">
        <f t="shared" si="367"/>
        <v/>
      </c>
      <c r="DE448" s="181" t="str">
        <f t="shared" si="367"/>
        <v/>
      </c>
      <c r="DF448" s="177" t="str">
        <f t="shared" si="349"/>
        <v/>
      </c>
      <c r="DG448" s="185" t="str">
        <f t="shared" si="350"/>
        <v/>
      </c>
      <c r="DH448" s="77"/>
      <c r="DI448" s="69"/>
      <c r="DJ448" s="181" t="str">
        <f>IF(DL448="","",IF(ISNUMBER(MATCH(DL448,$DL$6:DL447,0)),"",CJ448))</f>
        <v/>
      </c>
      <c r="DK448" s="181" t="str">
        <f t="shared" si="368"/>
        <v/>
      </c>
      <c r="DL448" s="181" t="str">
        <f t="shared" si="368"/>
        <v/>
      </c>
      <c r="DM448" s="177" t="str">
        <f t="shared" si="351"/>
        <v/>
      </c>
      <c r="DN448" s="177" t="str">
        <f t="shared" si="352"/>
        <v/>
      </c>
      <c r="DO448" s="181" t="str">
        <f t="shared" si="323"/>
        <v/>
      </c>
      <c r="DP448" s="51"/>
      <c r="DQ448" s="51"/>
      <c r="DR448" s="51"/>
      <c r="EA448" s="227">
        <f t="shared" si="353"/>
        <v>0</v>
      </c>
      <c r="EB448" s="227">
        <f t="shared" si="324"/>
        <v>1</v>
      </c>
      <c r="EC448" s="227">
        <f t="shared" si="354"/>
        <v>1900</v>
      </c>
      <c r="EE448" s="227" t="str">
        <f t="shared" si="355"/>
        <v/>
      </c>
      <c r="EF448" s="227" t="str">
        <f t="shared" si="325"/>
        <v/>
      </c>
      <c r="EG448" s="227" t="str">
        <f t="shared" si="356"/>
        <v/>
      </c>
      <c r="EI448" s="227" t="str">
        <f t="shared" si="357"/>
        <v/>
      </c>
      <c r="EJ448" s="227" t="str">
        <f t="shared" si="326"/>
        <v/>
      </c>
      <c r="EK448" s="227" t="str">
        <f t="shared" si="358"/>
        <v/>
      </c>
      <c r="EM448" s="227" t="str">
        <f t="shared" si="359"/>
        <v/>
      </c>
      <c r="EN448" s="227" t="str">
        <f t="shared" si="327"/>
        <v/>
      </c>
      <c r="EO448" s="227" t="str">
        <f t="shared" si="360"/>
        <v/>
      </c>
      <c r="EQ448" s="227" t="str">
        <f t="shared" si="361"/>
        <v/>
      </c>
      <c r="ER448" s="227" t="str">
        <f t="shared" si="328"/>
        <v/>
      </c>
      <c r="ES448" s="227" t="str">
        <f t="shared" si="362"/>
        <v/>
      </c>
    </row>
    <row r="449" spans="7:149" x14ac:dyDescent="0.25">
      <c r="G449" s="52"/>
      <c r="H449" s="52"/>
      <c r="I449" s="224" t="str">
        <f t="shared" si="329"/>
        <v/>
      </c>
      <c r="J449" s="224" t="str">
        <f t="shared" si="330"/>
        <v/>
      </c>
      <c r="K449" s="52"/>
      <c r="L449" s="224" t="str">
        <f>IF(P449="","",IF(ISNUMBER(MATCH(P449,$P$6:P448,0)),"",Y449))</f>
        <v/>
      </c>
      <c r="M449" s="224" t="str">
        <f>IF(Q449="","",IF(ISNUMBER(MATCH(Q449,$Q$6:Q448,0)),"",Y449))</f>
        <v/>
      </c>
      <c r="N449" s="224" t="str">
        <f>IF(R449="","",IF(ISNUMBER(MATCH(R449,$R$6:R448,0)),"",Y449))</f>
        <v/>
      </c>
      <c r="O449" s="224" t="str">
        <f>IF(S449="","",IF(ISNUMBER(MATCH(S449,$S$6:S448,0)),"",Y449))</f>
        <v/>
      </c>
      <c r="P449" s="224" t="str">
        <f t="shared" si="331"/>
        <v/>
      </c>
      <c r="Q449" s="224" t="str">
        <f t="shared" si="332"/>
        <v/>
      </c>
      <c r="R449" s="224" t="str">
        <f t="shared" si="333"/>
        <v/>
      </c>
      <c r="S449" s="224" t="str">
        <f t="shared" si="334"/>
        <v/>
      </c>
      <c r="T449" s="175" t="str">
        <f t="shared" si="335"/>
        <v/>
      </c>
      <c r="U449" s="175" t="str">
        <f t="shared" si="336"/>
        <v/>
      </c>
      <c r="V449" s="175" t="str">
        <f t="shared" si="337"/>
        <v/>
      </c>
      <c r="W449" s="175" t="str">
        <f t="shared" si="338"/>
        <v/>
      </c>
      <c r="X449" s="52"/>
      <c r="Y449" s="248"/>
      <c r="Z449" s="186"/>
      <c r="AA449" s="187"/>
      <c r="AB449" s="187"/>
      <c r="AC449" s="187"/>
      <c r="AD449" s="187"/>
      <c r="AE449" s="187"/>
      <c r="AF449" s="187"/>
      <c r="AG449" s="187"/>
      <c r="AH449" s="187"/>
      <c r="AI449" s="187"/>
      <c r="AJ449" s="187"/>
      <c r="AK449" s="187"/>
      <c r="AL449" s="187"/>
      <c r="AM449" s="187"/>
      <c r="AN449" s="187"/>
      <c r="AO449" s="187"/>
      <c r="AP449" s="187"/>
      <c r="AQ449" s="187"/>
      <c r="AR449" s="187"/>
      <c r="AS449" s="187"/>
      <c r="AT449" s="187"/>
      <c r="AU449" s="187"/>
      <c r="AV449" s="187"/>
      <c r="AW449" s="187"/>
      <c r="AX449" s="187"/>
      <c r="AY449" s="187"/>
      <c r="AZ449" s="187"/>
      <c r="BA449" s="187"/>
      <c r="BB449" s="187"/>
      <c r="BC449" s="187"/>
      <c r="BD449" s="187"/>
      <c r="BE449" s="187"/>
      <c r="BF449" s="187"/>
      <c r="BG449" s="187"/>
      <c r="BH449" s="187"/>
      <c r="BI449" s="187"/>
      <c r="BJ449" s="187"/>
      <c r="BK449" s="187"/>
      <c r="BL449" s="187"/>
      <c r="BM449" s="187"/>
      <c r="BN449" s="187"/>
      <c r="BO449" s="187"/>
      <c r="BP449" s="187"/>
      <c r="BQ449" s="187"/>
      <c r="BR449" s="187"/>
      <c r="BS449" s="187"/>
      <c r="BT449" s="187"/>
      <c r="BU449" s="187"/>
      <c r="BV449" s="187"/>
      <c r="BW449" s="187"/>
      <c r="BX449" s="187"/>
      <c r="BY449" s="227"/>
      <c r="BZ449" s="227"/>
      <c r="CA449" s="227"/>
      <c r="CB449" s="227"/>
      <c r="CC449" s="227"/>
      <c r="CD449" s="224"/>
      <c r="CE449" s="224"/>
      <c r="CF449" s="224"/>
      <c r="CG449" s="224"/>
      <c r="CH449" s="224"/>
      <c r="CJ449" s="252" t="str">
        <f t="shared" si="339"/>
        <v/>
      </c>
      <c r="CK449" s="253" t="str">
        <f>IF(CL449="","",IF(ISNUMBER(MATCH(CL449,$CL$6:CL448,0)),"",CJ449))</f>
        <v/>
      </c>
      <c r="CL449" s="181" t="str">
        <f t="shared" si="340"/>
        <v/>
      </c>
      <c r="CM449" s="175" t="str">
        <f t="shared" si="341"/>
        <v/>
      </c>
      <c r="CN449" s="175" t="str">
        <f t="shared" si="342"/>
        <v/>
      </c>
      <c r="CO449" s="175" t="str">
        <f t="shared" si="343"/>
        <v/>
      </c>
      <c r="CP449" s="59"/>
      <c r="CQ449" s="60"/>
      <c r="CR449" s="181" t="str">
        <f>IF(CS449="","",IF(ISNUMBER(MATCH(CS449,$CS$6:CS448,0)),"",CJ449))</f>
        <v/>
      </c>
      <c r="CS449" s="181" t="str">
        <f t="shared" si="321"/>
        <v/>
      </c>
      <c r="CT449" s="177" t="str">
        <f t="shared" si="344"/>
        <v/>
      </c>
      <c r="CU449" s="177" t="str">
        <f t="shared" si="345"/>
        <v/>
      </c>
      <c r="CV449" s="256" t="str">
        <f>IF(CW449="","",IF(ISNUMBER(MATCH(CW449,$CW$6:CW448,0)),"",CJ449))</f>
        <v/>
      </c>
      <c r="CW449" s="181" t="str">
        <f t="shared" si="322"/>
        <v/>
      </c>
      <c r="CX449" s="178" t="str">
        <f t="shared" si="346"/>
        <v/>
      </c>
      <c r="CY449" s="178" t="str">
        <f t="shared" si="347"/>
        <v/>
      </c>
      <c r="CZ449" s="184" t="str">
        <f t="shared" si="348"/>
        <v/>
      </c>
      <c r="DA449" s="68"/>
      <c r="DB449" s="69"/>
      <c r="DC449" s="181" t="str">
        <f>IF(DE449="","",IF(ISNUMBER(MATCH(DE449,$DE$6:DE448,0)),"",CJ449))</f>
        <v/>
      </c>
      <c r="DD449" s="181" t="str">
        <f t="shared" si="367"/>
        <v/>
      </c>
      <c r="DE449" s="181" t="str">
        <f t="shared" si="367"/>
        <v/>
      </c>
      <c r="DF449" s="177" t="str">
        <f t="shared" si="349"/>
        <v/>
      </c>
      <c r="DG449" s="185" t="str">
        <f t="shared" si="350"/>
        <v/>
      </c>
      <c r="DH449" s="77"/>
      <c r="DI449" s="69"/>
      <c r="DJ449" s="181" t="str">
        <f>IF(DL449="","",IF(ISNUMBER(MATCH(DL449,$DL$6:DL448,0)),"",CJ449))</f>
        <v/>
      </c>
      <c r="DK449" s="181" t="str">
        <f t="shared" si="368"/>
        <v/>
      </c>
      <c r="DL449" s="181" t="str">
        <f t="shared" si="368"/>
        <v/>
      </c>
      <c r="DM449" s="177" t="str">
        <f t="shared" si="351"/>
        <v/>
      </c>
      <c r="DN449" s="177" t="str">
        <f t="shared" si="352"/>
        <v/>
      </c>
      <c r="DO449" s="181" t="str">
        <f t="shared" si="323"/>
        <v/>
      </c>
      <c r="DP449" s="51"/>
      <c r="DQ449" s="51"/>
      <c r="DR449" s="51"/>
      <c r="EA449" s="227">
        <f t="shared" si="353"/>
        <v>0</v>
      </c>
      <c r="EB449" s="227">
        <f t="shared" si="324"/>
        <v>1</v>
      </c>
      <c r="EC449" s="227">
        <f t="shared" si="354"/>
        <v>1900</v>
      </c>
      <c r="EE449" s="227" t="str">
        <f t="shared" si="355"/>
        <v/>
      </c>
      <c r="EF449" s="227" t="str">
        <f t="shared" si="325"/>
        <v/>
      </c>
      <c r="EG449" s="227" t="str">
        <f t="shared" si="356"/>
        <v/>
      </c>
      <c r="EI449" s="227" t="str">
        <f t="shared" si="357"/>
        <v/>
      </c>
      <c r="EJ449" s="227" t="str">
        <f t="shared" si="326"/>
        <v/>
      </c>
      <c r="EK449" s="227" t="str">
        <f t="shared" si="358"/>
        <v/>
      </c>
      <c r="EM449" s="227" t="str">
        <f t="shared" si="359"/>
        <v/>
      </c>
      <c r="EN449" s="227" t="str">
        <f t="shared" si="327"/>
        <v/>
      </c>
      <c r="EO449" s="227" t="str">
        <f t="shared" si="360"/>
        <v/>
      </c>
      <c r="EQ449" s="227" t="str">
        <f t="shared" si="361"/>
        <v/>
      </c>
      <c r="ER449" s="227" t="str">
        <f t="shared" si="328"/>
        <v/>
      </c>
      <c r="ES449" s="227" t="str">
        <f t="shared" si="362"/>
        <v/>
      </c>
    </row>
    <row r="450" spans="7:149" x14ac:dyDescent="0.25">
      <c r="G450" s="52"/>
      <c r="H450" s="52"/>
      <c r="I450" s="224" t="str">
        <f t="shared" si="329"/>
        <v/>
      </c>
      <c r="J450" s="224" t="str">
        <f t="shared" si="330"/>
        <v/>
      </c>
      <c r="K450" s="52"/>
      <c r="L450" s="224" t="str">
        <f>IF(P450="","",IF(ISNUMBER(MATCH(P450,$P$6:P449,0)),"",Y450))</f>
        <v/>
      </c>
      <c r="M450" s="224" t="str">
        <f>IF(Q450="","",IF(ISNUMBER(MATCH(Q450,$Q$6:Q449,0)),"",Y450))</f>
        <v/>
      </c>
      <c r="N450" s="224" t="str">
        <f>IF(R450="","",IF(ISNUMBER(MATCH(R450,$R$6:R449,0)),"",Y450))</f>
        <v/>
      </c>
      <c r="O450" s="224" t="str">
        <f>IF(S450="","",IF(ISNUMBER(MATCH(S450,$S$6:S449,0)),"",Y450))</f>
        <v/>
      </c>
      <c r="P450" s="224" t="str">
        <f t="shared" si="331"/>
        <v/>
      </c>
      <c r="Q450" s="224" t="str">
        <f t="shared" si="332"/>
        <v/>
      </c>
      <c r="R450" s="224" t="str">
        <f t="shared" si="333"/>
        <v/>
      </c>
      <c r="S450" s="224" t="str">
        <f t="shared" si="334"/>
        <v/>
      </c>
      <c r="T450" s="175" t="str">
        <f t="shared" si="335"/>
        <v/>
      </c>
      <c r="U450" s="175" t="str">
        <f t="shared" si="336"/>
        <v/>
      </c>
      <c r="V450" s="175" t="str">
        <f t="shared" si="337"/>
        <v/>
      </c>
      <c r="W450" s="175" t="str">
        <f t="shared" si="338"/>
        <v/>
      </c>
      <c r="X450" s="52"/>
      <c r="Y450" s="248"/>
      <c r="Z450" s="186"/>
      <c r="AA450" s="187"/>
      <c r="AB450" s="187"/>
      <c r="AC450" s="187"/>
      <c r="AD450" s="187"/>
      <c r="AE450" s="187"/>
      <c r="AF450" s="187"/>
      <c r="AG450" s="187"/>
      <c r="AH450" s="187"/>
      <c r="AI450" s="187"/>
      <c r="AJ450" s="187"/>
      <c r="AK450" s="187"/>
      <c r="AL450" s="187"/>
      <c r="AM450" s="187"/>
      <c r="AN450" s="187"/>
      <c r="AO450" s="187"/>
      <c r="AP450" s="187"/>
      <c r="AQ450" s="187"/>
      <c r="AR450" s="187"/>
      <c r="AS450" s="187"/>
      <c r="AT450" s="187"/>
      <c r="AU450" s="187"/>
      <c r="AV450" s="187"/>
      <c r="AW450" s="187"/>
      <c r="AX450" s="187"/>
      <c r="AY450" s="187"/>
      <c r="AZ450" s="187"/>
      <c r="BA450" s="187"/>
      <c r="BB450" s="187"/>
      <c r="BC450" s="187"/>
      <c r="BD450" s="187"/>
      <c r="BE450" s="187"/>
      <c r="BF450" s="187"/>
      <c r="BG450" s="187"/>
      <c r="BH450" s="187"/>
      <c r="BI450" s="187"/>
      <c r="BJ450" s="187"/>
      <c r="BK450" s="187"/>
      <c r="BL450" s="187"/>
      <c r="BM450" s="187"/>
      <c r="BN450" s="187"/>
      <c r="BO450" s="187"/>
      <c r="BP450" s="187"/>
      <c r="BQ450" s="187"/>
      <c r="BR450" s="187"/>
      <c r="BS450" s="187"/>
      <c r="BT450" s="187"/>
      <c r="BU450" s="187"/>
      <c r="BV450" s="187"/>
      <c r="BW450" s="187"/>
      <c r="BX450" s="187"/>
      <c r="BY450" s="227"/>
      <c r="BZ450" s="227"/>
      <c r="CA450" s="227"/>
      <c r="CB450" s="227"/>
      <c r="CC450" s="227"/>
      <c r="CD450" s="224"/>
      <c r="CE450" s="224"/>
      <c r="CF450" s="224"/>
      <c r="CG450" s="224"/>
      <c r="CH450" s="224"/>
      <c r="CJ450" s="252" t="str">
        <f t="shared" si="339"/>
        <v/>
      </c>
      <c r="CK450" s="253" t="str">
        <f>IF(CL450="","",IF(ISNUMBER(MATCH(CL450,$CL$6:CL449,0)),"",CJ450))</f>
        <v/>
      </c>
      <c r="CL450" s="181" t="str">
        <f t="shared" si="340"/>
        <v/>
      </c>
      <c r="CM450" s="175" t="str">
        <f t="shared" si="341"/>
        <v/>
      </c>
      <c r="CN450" s="175" t="str">
        <f t="shared" si="342"/>
        <v/>
      </c>
      <c r="CO450" s="175" t="str">
        <f t="shared" si="343"/>
        <v/>
      </c>
      <c r="CP450" s="59"/>
      <c r="CQ450" s="60"/>
      <c r="CR450" s="181" t="str">
        <f>IF(CS450="","",IF(ISNUMBER(MATCH(CS450,$CS$6:CS449,0)),"",CJ450))</f>
        <v/>
      </c>
      <c r="CS450" s="181" t="str">
        <f t="shared" si="321"/>
        <v/>
      </c>
      <c r="CT450" s="177" t="str">
        <f t="shared" si="344"/>
        <v/>
      </c>
      <c r="CU450" s="177" t="str">
        <f t="shared" si="345"/>
        <v/>
      </c>
      <c r="CV450" s="256" t="str">
        <f>IF(CW450="","",IF(ISNUMBER(MATCH(CW450,$CW$6:CW449,0)),"",CJ450))</f>
        <v/>
      </c>
      <c r="CW450" s="181" t="str">
        <f t="shared" si="322"/>
        <v/>
      </c>
      <c r="CX450" s="178" t="str">
        <f t="shared" si="346"/>
        <v/>
      </c>
      <c r="CY450" s="178" t="str">
        <f t="shared" si="347"/>
        <v/>
      </c>
      <c r="CZ450" s="184" t="str">
        <f t="shared" si="348"/>
        <v/>
      </c>
      <c r="DA450" s="68"/>
      <c r="DB450" s="69"/>
      <c r="DC450" s="181" t="str">
        <f>IF(DE450="","",IF(ISNUMBER(MATCH(DE450,$DE$6:DE449,0)),"",CJ450))</f>
        <v/>
      </c>
      <c r="DD450" s="181" t="str">
        <f t="shared" si="367"/>
        <v/>
      </c>
      <c r="DE450" s="181" t="str">
        <f t="shared" si="367"/>
        <v/>
      </c>
      <c r="DF450" s="177" t="str">
        <f t="shared" si="349"/>
        <v/>
      </c>
      <c r="DG450" s="185" t="str">
        <f t="shared" si="350"/>
        <v/>
      </c>
      <c r="DH450" s="77"/>
      <c r="DI450" s="69"/>
      <c r="DJ450" s="181" t="str">
        <f>IF(DL450="","",IF(ISNUMBER(MATCH(DL450,$DL$6:DL449,0)),"",CJ450))</f>
        <v/>
      </c>
      <c r="DK450" s="181" t="str">
        <f t="shared" si="368"/>
        <v/>
      </c>
      <c r="DL450" s="181" t="str">
        <f t="shared" si="368"/>
        <v/>
      </c>
      <c r="DM450" s="177" t="str">
        <f t="shared" si="351"/>
        <v/>
      </c>
      <c r="DN450" s="177" t="str">
        <f t="shared" si="352"/>
        <v/>
      </c>
      <c r="DO450" s="181" t="str">
        <f t="shared" si="323"/>
        <v/>
      </c>
      <c r="DP450" s="51"/>
      <c r="DQ450" s="51"/>
      <c r="DR450" s="51"/>
      <c r="EA450" s="227">
        <f t="shared" si="353"/>
        <v>0</v>
      </c>
      <c r="EB450" s="227">
        <f t="shared" si="324"/>
        <v>1</v>
      </c>
      <c r="EC450" s="227">
        <f t="shared" si="354"/>
        <v>1900</v>
      </c>
      <c r="EE450" s="227" t="str">
        <f t="shared" si="355"/>
        <v/>
      </c>
      <c r="EF450" s="227" t="str">
        <f t="shared" si="325"/>
        <v/>
      </c>
      <c r="EG450" s="227" t="str">
        <f t="shared" si="356"/>
        <v/>
      </c>
      <c r="EI450" s="227" t="str">
        <f t="shared" si="357"/>
        <v/>
      </c>
      <c r="EJ450" s="227" t="str">
        <f t="shared" si="326"/>
        <v/>
      </c>
      <c r="EK450" s="227" t="str">
        <f t="shared" si="358"/>
        <v/>
      </c>
      <c r="EM450" s="227" t="str">
        <f t="shared" si="359"/>
        <v/>
      </c>
      <c r="EN450" s="227" t="str">
        <f t="shared" si="327"/>
        <v/>
      </c>
      <c r="EO450" s="227" t="str">
        <f t="shared" si="360"/>
        <v/>
      </c>
      <c r="EQ450" s="227" t="str">
        <f t="shared" si="361"/>
        <v/>
      </c>
      <c r="ER450" s="227" t="str">
        <f t="shared" si="328"/>
        <v/>
      </c>
      <c r="ES450" s="227" t="str">
        <f t="shared" si="362"/>
        <v/>
      </c>
    </row>
    <row r="451" spans="7:149" x14ac:dyDescent="0.25">
      <c r="G451" s="52"/>
      <c r="H451" s="52"/>
      <c r="I451" s="224" t="str">
        <f t="shared" si="329"/>
        <v/>
      </c>
      <c r="J451" s="224" t="str">
        <f t="shared" si="330"/>
        <v/>
      </c>
      <c r="K451" s="52"/>
      <c r="L451" s="224" t="str">
        <f>IF(P451="","",IF(ISNUMBER(MATCH(P451,$P$6:P450,0)),"",Y451))</f>
        <v/>
      </c>
      <c r="M451" s="224" t="str">
        <f>IF(Q451="","",IF(ISNUMBER(MATCH(Q451,$Q$6:Q450,0)),"",Y451))</f>
        <v/>
      </c>
      <c r="N451" s="224" t="str">
        <f>IF(R451="","",IF(ISNUMBER(MATCH(R451,$R$6:R450,0)),"",Y451))</f>
        <v/>
      </c>
      <c r="O451" s="224" t="str">
        <f>IF(S451="","",IF(ISNUMBER(MATCH(S451,$S$6:S450,0)),"",Y451))</f>
        <v/>
      </c>
      <c r="P451" s="224" t="str">
        <f t="shared" si="331"/>
        <v/>
      </c>
      <c r="Q451" s="224" t="str">
        <f t="shared" si="332"/>
        <v/>
      </c>
      <c r="R451" s="224" t="str">
        <f t="shared" si="333"/>
        <v/>
      </c>
      <c r="S451" s="224" t="str">
        <f t="shared" si="334"/>
        <v/>
      </c>
      <c r="T451" s="175" t="str">
        <f t="shared" si="335"/>
        <v/>
      </c>
      <c r="U451" s="175" t="str">
        <f t="shared" si="336"/>
        <v/>
      </c>
      <c r="V451" s="175" t="str">
        <f t="shared" si="337"/>
        <v/>
      </c>
      <c r="W451" s="175" t="str">
        <f t="shared" si="338"/>
        <v/>
      </c>
      <c r="X451" s="52"/>
      <c r="Y451" s="248"/>
      <c r="Z451" s="186"/>
      <c r="AA451" s="187"/>
      <c r="AB451" s="187"/>
      <c r="AC451" s="187"/>
      <c r="AD451" s="187"/>
      <c r="AE451" s="187"/>
      <c r="AF451" s="187"/>
      <c r="AG451" s="187"/>
      <c r="AH451" s="187"/>
      <c r="AI451" s="187"/>
      <c r="AJ451" s="187"/>
      <c r="AK451" s="187"/>
      <c r="AL451" s="187"/>
      <c r="AM451" s="187"/>
      <c r="AN451" s="187"/>
      <c r="AO451" s="187"/>
      <c r="AP451" s="187"/>
      <c r="AQ451" s="187"/>
      <c r="AR451" s="187"/>
      <c r="AS451" s="187"/>
      <c r="AT451" s="187"/>
      <c r="AU451" s="187"/>
      <c r="AV451" s="187"/>
      <c r="AW451" s="187"/>
      <c r="AX451" s="187"/>
      <c r="AY451" s="187"/>
      <c r="AZ451" s="187"/>
      <c r="BA451" s="187"/>
      <c r="BB451" s="187"/>
      <c r="BC451" s="187"/>
      <c r="BD451" s="187"/>
      <c r="BE451" s="187"/>
      <c r="BF451" s="187"/>
      <c r="BG451" s="187"/>
      <c r="BH451" s="187"/>
      <c r="BI451" s="187"/>
      <c r="BJ451" s="187"/>
      <c r="BK451" s="187"/>
      <c r="BL451" s="187"/>
      <c r="BM451" s="187"/>
      <c r="BN451" s="187"/>
      <c r="BO451" s="187"/>
      <c r="BP451" s="187"/>
      <c r="BQ451" s="187"/>
      <c r="BR451" s="187"/>
      <c r="BS451" s="187"/>
      <c r="BT451" s="187"/>
      <c r="BU451" s="187"/>
      <c r="BV451" s="187"/>
      <c r="BW451" s="187"/>
      <c r="BX451" s="187"/>
      <c r="BY451" s="227"/>
      <c r="BZ451" s="227"/>
      <c r="CA451" s="227"/>
      <c r="CB451" s="227"/>
      <c r="CC451" s="227"/>
      <c r="CD451" s="224"/>
      <c r="CE451" s="224"/>
      <c r="CF451" s="224"/>
      <c r="CG451" s="224"/>
      <c r="CH451" s="224"/>
      <c r="CJ451" s="252" t="str">
        <f t="shared" si="339"/>
        <v/>
      </c>
      <c r="CK451" s="253" t="str">
        <f>IF(CL451="","",IF(ISNUMBER(MATCH(CL451,$CL$6:CL450,0)),"",CJ451))</f>
        <v/>
      </c>
      <c r="CL451" s="181" t="str">
        <f t="shared" si="340"/>
        <v/>
      </c>
      <c r="CM451" s="175" t="str">
        <f t="shared" si="341"/>
        <v/>
      </c>
      <c r="CN451" s="175" t="str">
        <f t="shared" si="342"/>
        <v/>
      </c>
      <c r="CO451" s="175" t="str">
        <f t="shared" si="343"/>
        <v/>
      </c>
      <c r="CP451" s="59"/>
      <c r="CQ451" s="60"/>
      <c r="CR451" s="181" t="str">
        <f>IF(CS451="","",IF(ISNUMBER(MATCH(CS451,$CS$6:CS450,0)),"",CJ451))</f>
        <v/>
      </c>
      <c r="CS451" s="181" t="str">
        <f t="shared" si="321"/>
        <v/>
      </c>
      <c r="CT451" s="177" t="str">
        <f t="shared" si="344"/>
        <v/>
      </c>
      <c r="CU451" s="177" t="str">
        <f t="shared" si="345"/>
        <v/>
      </c>
      <c r="CV451" s="256" t="str">
        <f>IF(CW451="","",IF(ISNUMBER(MATCH(CW451,$CW$6:CW450,0)),"",CJ451))</f>
        <v/>
      </c>
      <c r="CW451" s="181" t="str">
        <f t="shared" si="322"/>
        <v/>
      </c>
      <c r="CX451" s="178" t="str">
        <f t="shared" si="346"/>
        <v/>
      </c>
      <c r="CY451" s="178" t="str">
        <f t="shared" si="347"/>
        <v/>
      </c>
      <c r="CZ451" s="184" t="str">
        <f t="shared" si="348"/>
        <v/>
      </c>
      <c r="DA451" s="68"/>
      <c r="DB451" s="69"/>
      <c r="DC451" s="181" t="str">
        <f>IF(DE451="","",IF(ISNUMBER(MATCH(DE451,$DE$6:DE450,0)),"",CJ451))</f>
        <v/>
      </c>
      <c r="DD451" s="181" t="str">
        <f t="shared" si="367"/>
        <v/>
      </c>
      <c r="DE451" s="181" t="str">
        <f t="shared" si="367"/>
        <v/>
      </c>
      <c r="DF451" s="177" t="str">
        <f t="shared" si="349"/>
        <v/>
      </c>
      <c r="DG451" s="185" t="str">
        <f t="shared" si="350"/>
        <v/>
      </c>
      <c r="DH451" s="77"/>
      <c r="DI451" s="69"/>
      <c r="DJ451" s="181" t="str">
        <f>IF(DL451="","",IF(ISNUMBER(MATCH(DL451,$DL$6:DL450,0)),"",CJ451))</f>
        <v/>
      </c>
      <c r="DK451" s="181" t="str">
        <f t="shared" si="368"/>
        <v/>
      </c>
      <c r="DL451" s="181" t="str">
        <f t="shared" si="368"/>
        <v/>
      </c>
      <c r="DM451" s="177" t="str">
        <f t="shared" si="351"/>
        <v/>
      </c>
      <c r="DN451" s="177" t="str">
        <f t="shared" si="352"/>
        <v/>
      </c>
      <c r="DO451" s="181" t="str">
        <f t="shared" si="323"/>
        <v/>
      </c>
      <c r="DP451" s="51"/>
      <c r="DQ451" s="51"/>
      <c r="DR451" s="51"/>
      <c r="EA451" s="227">
        <f t="shared" si="353"/>
        <v>0</v>
      </c>
      <c r="EB451" s="227">
        <f t="shared" si="324"/>
        <v>1</v>
      </c>
      <c r="EC451" s="227">
        <f t="shared" si="354"/>
        <v>1900</v>
      </c>
      <c r="EE451" s="227" t="str">
        <f t="shared" si="355"/>
        <v/>
      </c>
      <c r="EF451" s="227" t="str">
        <f t="shared" si="325"/>
        <v/>
      </c>
      <c r="EG451" s="227" t="str">
        <f t="shared" si="356"/>
        <v/>
      </c>
      <c r="EI451" s="227" t="str">
        <f t="shared" si="357"/>
        <v/>
      </c>
      <c r="EJ451" s="227" t="str">
        <f t="shared" si="326"/>
        <v/>
      </c>
      <c r="EK451" s="227" t="str">
        <f t="shared" si="358"/>
        <v/>
      </c>
      <c r="EM451" s="227" t="str">
        <f t="shared" si="359"/>
        <v/>
      </c>
      <c r="EN451" s="227" t="str">
        <f t="shared" si="327"/>
        <v/>
      </c>
      <c r="EO451" s="227" t="str">
        <f t="shared" si="360"/>
        <v/>
      </c>
      <c r="EQ451" s="227" t="str">
        <f t="shared" si="361"/>
        <v/>
      </c>
      <c r="ER451" s="227" t="str">
        <f t="shared" si="328"/>
        <v/>
      </c>
      <c r="ES451" s="227" t="str">
        <f t="shared" si="362"/>
        <v/>
      </c>
    </row>
    <row r="452" spans="7:149" x14ac:dyDescent="0.25">
      <c r="G452" s="52"/>
      <c r="H452" s="52"/>
      <c r="I452" s="224" t="str">
        <f t="shared" si="329"/>
        <v/>
      </c>
      <c r="J452" s="224" t="str">
        <f t="shared" si="330"/>
        <v/>
      </c>
      <c r="K452" s="52"/>
      <c r="L452" s="224" t="str">
        <f>IF(P452="","",IF(ISNUMBER(MATCH(P452,$P$6:P451,0)),"",Y452))</f>
        <v/>
      </c>
      <c r="M452" s="224" t="str">
        <f>IF(Q452="","",IF(ISNUMBER(MATCH(Q452,$Q$6:Q451,0)),"",Y452))</f>
        <v/>
      </c>
      <c r="N452" s="224" t="str">
        <f>IF(R452="","",IF(ISNUMBER(MATCH(R452,$R$6:R451,0)),"",Y452))</f>
        <v/>
      </c>
      <c r="O452" s="224" t="str">
        <f>IF(S452="","",IF(ISNUMBER(MATCH(S452,$S$6:S451,0)),"",Y452))</f>
        <v/>
      </c>
      <c r="P452" s="224" t="str">
        <f t="shared" si="331"/>
        <v/>
      </c>
      <c r="Q452" s="224" t="str">
        <f t="shared" si="332"/>
        <v/>
      </c>
      <c r="R452" s="224" t="str">
        <f t="shared" si="333"/>
        <v/>
      </c>
      <c r="S452" s="224" t="str">
        <f t="shared" si="334"/>
        <v/>
      </c>
      <c r="T452" s="175" t="str">
        <f t="shared" si="335"/>
        <v/>
      </c>
      <c r="U452" s="175" t="str">
        <f t="shared" si="336"/>
        <v/>
      </c>
      <c r="V452" s="175" t="str">
        <f t="shared" si="337"/>
        <v/>
      </c>
      <c r="W452" s="175" t="str">
        <f t="shared" si="338"/>
        <v/>
      </c>
      <c r="X452" s="52"/>
      <c r="Y452" s="248"/>
      <c r="Z452" s="186"/>
      <c r="AA452" s="187"/>
      <c r="AB452" s="187"/>
      <c r="AC452" s="187"/>
      <c r="AD452" s="187"/>
      <c r="AE452" s="187"/>
      <c r="AF452" s="187"/>
      <c r="AG452" s="187"/>
      <c r="AH452" s="187"/>
      <c r="AI452" s="187"/>
      <c r="AJ452" s="187"/>
      <c r="AK452" s="187"/>
      <c r="AL452" s="187"/>
      <c r="AM452" s="187"/>
      <c r="AN452" s="187"/>
      <c r="AO452" s="187"/>
      <c r="AP452" s="187"/>
      <c r="AQ452" s="187"/>
      <c r="AR452" s="187"/>
      <c r="AS452" s="187"/>
      <c r="AT452" s="187"/>
      <c r="AU452" s="187"/>
      <c r="AV452" s="187"/>
      <c r="AW452" s="187"/>
      <c r="AX452" s="187"/>
      <c r="AY452" s="187"/>
      <c r="AZ452" s="187"/>
      <c r="BA452" s="187"/>
      <c r="BB452" s="187"/>
      <c r="BC452" s="187"/>
      <c r="BD452" s="187"/>
      <c r="BE452" s="187"/>
      <c r="BF452" s="187"/>
      <c r="BG452" s="187"/>
      <c r="BH452" s="187"/>
      <c r="BI452" s="187"/>
      <c r="BJ452" s="187"/>
      <c r="BK452" s="187"/>
      <c r="BL452" s="187"/>
      <c r="BM452" s="187"/>
      <c r="BN452" s="187"/>
      <c r="BO452" s="187"/>
      <c r="BP452" s="187"/>
      <c r="BQ452" s="187"/>
      <c r="BR452" s="187"/>
      <c r="BS452" s="187"/>
      <c r="BT452" s="187"/>
      <c r="BU452" s="187"/>
      <c r="BV452" s="187"/>
      <c r="BW452" s="187"/>
      <c r="BX452" s="187"/>
      <c r="BY452" s="227"/>
      <c r="BZ452" s="227"/>
      <c r="CA452" s="227"/>
      <c r="CB452" s="227"/>
      <c r="CC452" s="227"/>
      <c r="CD452" s="224"/>
      <c r="CE452" s="224"/>
      <c r="CF452" s="224"/>
      <c r="CG452" s="224"/>
      <c r="CH452" s="224"/>
      <c r="CJ452" s="252" t="str">
        <f t="shared" si="339"/>
        <v/>
      </c>
      <c r="CK452" s="253" t="str">
        <f>IF(CL452="","",IF(ISNUMBER(MATCH(CL452,$CL$6:CL451,0)),"",CJ452))</f>
        <v/>
      </c>
      <c r="CL452" s="181" t="str">
        <f t="shared" si="340"/>
        <v/>
      </c>
      <c r="CM452" s="175" t="str">
        <f t="shared" si="341"/>
        <v/>
      </c>
      <c r="CN452" s="175" t="str">
        <f t="shared" si="342"/>
        <v/>
      </c>
      <c r="CO452" s="175" t="str">
        <f t="shared" si="343"/>
        <v/>
      </c>
      <c r="CP452" s="59"/>
      <c r="CQ452" s="60"/>
      <c r="CR452" s="181" t="str">
        <f>IF(CS452="","",IF(ISNUMBER(MATCH(CS452,$CS$6:CS451,0)),"",CJ452))</f>
        <v/>
      </c>
      <c r="CS452" s="181" t="str">
        <f t="shared" si="321"/>
        <v/>
      </c>
      <c r="CT452" s="177" t="str">
        <f t="shared" si="344"/>
        <v/>
      </c>
      <c r="CU452" s="177" t="str">
        <f t="shared" si="345"/>
        <v/>
      </c>
      <c r="CV452" s="256" t="str">
        <f>IF(CW452="","",IF(ISNUMBER(MATCH(CW452,$CW$6:CW451,0)),"",CJ452))</f>
        <v/>
      </c>
      <c r="CW452" s="181" t="str">
        <f t="shared" si="322"/>
        <v/>
      </c>
      <c r="CX452" s="178" t="str">
        <f t="shared" si="346"/>
        <v/>
      </c>
      <c r="CY452" s="178" t="str">
        <f t="shared" si="347"/>
        <v/>
      </c>
      <c r="CZ452" s="184" t="str">
        <f t="shared" si="348"/>
        <v/>
      </c>
      <c r="DA452" s="68"/>
      <c r="DB452" s="69"/>
      <c r="DC452" s="181" t="str">
        <f>IF(DE452="","",IF(ISNUMBER(MATCH(DE452,$DE$6:DE451,0)),"",CJ452))</f>
        <v/>
      </c>
      <c r="DD452" s="181" t="str">
        <f t="shared" si="367"/>
        <v/>
      </c>
      <c r="DE452" s="181" t="str">
        <f t="shared" si="367"/>
        <v/>
      </c>
      <c r="DF452" s="177" t="str">
        <f t="shared" si="349"/>
        <v/>
      </c>
      <c r="DG452" s="185" t="str">
        <f t="shared" si="350"/>
        <v/>
      </c>
      <c r="DH452" s="77"/>
      <c r="DI452" s="69"/>
      <c r="DJ452" s="181" t="str">
        <f>IF(DL452="","",IF(ISNUMBER(MATCH(DL452,$DL$6:DL451,0)),"",CJ452))</f>
        <v/>
      </c>
      <c r="DK452" s="181" t="str">
        <f t="shared" si="368"/>
        <v/>
      </c>
      <c r="DL452" s="181" t="str">
        <f t="shared" si="368"/>
        <v/>
      </c>
      <c r="DM452" s="177" t="str">
        <f t="shared" si="351"/>
        <v/>
      </c>
      <c r="DN452" s="177" t="str">
        <f t="shared" si="352"/>
        <v/>
      </c>
      <c r="DO452" s="181" t="str">
        <f t="shared" si="323"/>
        <v/>
      </c>
      <c r="DP452" s="51"/>
      <c r="DQ452" s="51"/>
      <c r="DR452" s="51"/>
      <c r="EA452" s="227">
        <f t="shared" si="353"/>
        <v>0</v>
      </c>
      <c r="EB452" s="227">
        <f t="shared" si="324"/>
        <v>1</v>
      </c>
      <c r="EC452" s="227">
        <f t="shared" si="354"/>
        <v>1900</v>
      </c>
      <c r="EE452" s="227" t="str">
        <f t="shared" si="355"/>
        <v/>
      </c>
      <c r="EF452" s="227" t="str">
        <f t="shared" si="325"/>
        <v/>
      </c>
      <c r="EG452" s="227" t="str">
        <f t="shared" si="356"/>
        <v/>
      </c>
      <c r="EI452" s="227" t="str">
        <f t="shared" si="357"/>
        <v/>
      </c>
      <c r="EJ452" s="227" t="str">
        <f t="shared" si="326"/>
        <v/>
      </c>
      <c r="EK452" s="227" t="str">
        <f t="shared" si="358"/>
        <v/>
      </c>
      <c r="EM452" s="227" t="str">
        <f t="shared" si="359"/>
        <v/>
      </c>
      <c r="EN452" s="227" t="str">
        <f t="shared" si="327"/>
        <v/>
      </c>
      <c r="EO452" s="227" t="str">
        <f t="shared" si="360"/>
        <v/>
      </c>
      <c r="EQ452" s="227" t="str">
        <f t="shared" si="361"/>
        <v/>
      </c>
      <c r="ER452" s="227" t="str">
        <f t="shared" si="328"/>
        <v/>
      </c>
      <c r="ES452" s="227" t="str">
        <f t="shared" si="362"/>
        <v/>
      </c>
    </row>
    <row r="453" spans="7:149" x14ac:dyDescent="0.25">
      <c r="G453" s="52"/>
      <c r="H453" s="52"/>
      <c r="I453" s="224" t="str">
        <f t="shared" si="329"/>
        <v/>
      </c>
      <c r="J453" s="224" t="str">
        <f t="shared" si="330"/>
        <v/>
      </c>
      <c r="K453" s="52"/>
      <c r="L453" s="224" t="str">
        <f>IF(P453="","",IF(ISNUMBER(MATCH(P453,$P$6:P452,0)),"",Y453))</f>
        <v/>
      </c>
      <c r="M453" s="224" t="str">
        <f>IF(Q453="","",IF(ISNUMBER(MATCH(Q453,$Q$6:Q452,0)),"",Y453))</f>
        <v/>
      </c>
      <c r="N453" s="224" t="str">
        <f>IF(R453="","",IF(ISNUMBER(MATCH(R453,$R$6:R452,0)),"",Y453))</f>
        <v/>
      </c>
      <c r="O453" s="224" t="str">
        <f>IF(S453="","",IF(ISNUMBER(MATCH(S453,$S$6:S452,0)),"",Y453))</f>
        <v/>
      </c>
      <c r="P453" s="224" t="str">
        <f t="shared" si="331"/>
        <v/>
      </c>
      <c r="Q453" s="224" t="str">
        <f t="shared" si="332"/>
        <v/>
      </c>
      <c r="R453" s="224" t="str">
        <f t="shared" si="333"/>
        <v/>
      </c>
      <c r="S453" s="224" t="str">
        <f t="shared" si="334"/>
        <v/>
      </c>
      <c r="T453" s="175" t="str">
        <f t="shared" si="335"/>
        <v/>
      </c>
      <c r="U453" s="175" t="str">
        <f t="shared" si="336"/>
        <v/>
      </c>
      <c r="V453" s="175" t="str">
        <f t="shared" si="337"/>
        <v/>
      </c>
      <c r="W453" s="175" t="str">
        <f t="shared" si="338"/>
        <v/>
      </c>
      <c r="X453" s="52"/>
      <c r="Y453" s="248"/>
      <c r="Z453" s="186"/>
      <c r="AA453" s="187"/>
      <c r="AB453" s="187"/>
      <c r="AC453" s="187"/>
      <c r="AD453" s="187"/>
      <c r="AE453" s="187"/>
      <c r="AF453" s="187"/>
      <c r="AG453" s="187"/>
      <c r="AH453" s="187"/>
      <c r="AI453" s="187"/>
      <c r="AJ453" s="187"/>
      <c r="AK453" s="187"/>
      <c r="AL453" s="187"/>
      <c r="AM453" s="187"/>
      <c r="AN453" s="187"/>
      <c r="AO453" s="187"/>
      <c r="AP453" s="187"/>
      <c r="AQ453" s="187"/>
      <c r="AR453" s="187"/>
      <c r="AS453" s="187"/>
      <c r="AT453" s="187"/>
      <c r="AU453" s="187"/>
      <c r="AV453" s="187"/>
      <c r="AW453" s="187"/>
      <c r="AX453" s="187"/>
      <c r="AY453" s="187"/>
      <c r="AZ453" s="187"/>
      <c r="BA453" s="187"/>
      <c r="BB453" s="187"/>
      <c r="BC453" s="187"/>
      <c r="BD453" s="187"/>
      <c r="BE453" s="187"/>
      <c r="BF453" s="187"/>
      <c r="BG453" s="187"/>
      <c r="BH453" s="187"/>
      <c r="BI453" s="187"/>
      <c r="BJ453" s="187"/>
      <c r="BK453" s="187"/>
      <c r="BL453" s="187"/>
      <c r="BM453" s="187"/>
      <c r="BN453" s="187"/>
      <c r="BO453" s="187"/>
      <c r="BP453" s="187"/>
      <c r="BQ453" s="187"/>
      <c r="BR453" s="187"/>
      <c r="BS453" s="187"/>
      <c r="BT453" s="187"/>
      <c r="BU453" s="187"/>
      <c r="BV453" s="187"/>
      <c r="BW453" s="187"/>
      <c r="BX453" s="187"/>
      <c r="BY453" s="227"/>
      <c r="BZ453" s="227"/>
      <c r="CA453" s="227"/>
      <c r="CB453" s="227"/>
      <c r="CC453" s="227"/>
      <c r="CD453" s="224"/>
      <c r="CE453" s="224"/>
      <c r="CF453" s="224"/>
      <c r="CG453" s="224"/>
      <c r="CH453" s="224"/>
      <c r="CJ453" s="252" t="str">
        <f t="shared" si="339"/>
        <v/>
      </c>
      <c r="CK453" s="253" t="str">
        <f>IF(CL453="","",IF(ISNUMBER(MATCH(CL453,$CL$6:CL452,0)),"",CJ453))</f>
        <v/>
      </c>
      <c r="CL453" s="181" t="str">
        <f t="shared" si="340"/>
        <v/>
      </c>
      <c r="CM453" s="175" t="str">
        <f t="shared" si="341"/>
        <v/>
      </c>
      <c r="CN453" s="175" t="str">
        <f t="shared" si="342"/>
        <v/>
      </c>
      <c r="CO453" s="175" t="str">
        <f t="shared" si="343"/>
        <v/>
      </c>
      <c r="CP453" s="59"/>
      <c r="CQ453" s="60"/>
      <c r="CR453" s="181" t="str">
        <f>IF(CS453="","",IF(ISNUMBER(MATCH(CS453,$CS$6:CS452,0)),"",CJ453))</f>
        <v/>
      </c>
      <c r="CS453" s="181" t="str">
        <f t="shared" si="321"/>
        <v/>
      </c>
      <c r="CT453" s="177" t="str">
        <f t="shared" si="344"/>
        <v/>
      </c>
      <c r="CU453" s="177" t="str">
        <f t="shared" si="345"/>
        <v/>
      </c>
      <c r="CV453" s="256" t="str">
        <f>IF(CW453="","",IF(ISNUMBER(MATCH(CW453,$CW$6:CW452,0)),"",CJ453))</f>
        <v/>
      </c>
      <c r="CW453" s="181" t="str">
        <f t="shared" si="322"/>
        <v/>
      </c>
      <c r="CX453" s="178" t="str">
        <f t="shared" si="346"/>
        <v/>
      </c>
      <c r="CY453" s="178" t="str">
        <f t="shared" si="347"/>
        <v/>
      </c>
      <c r="CZ453" s="184" t="str">
        <f t="shared" si="348"/>
        <v/>
      </c>
      <c r="DA453" s="68"/>
      <c r="DB453" s="69"/>
      <c r="DC453" s="181" t="str">
        <f>IF(DE453="","",IF(ISNUMBER(MATCH(DE453,$DE$6:DE452,0)),"",CJ453))</f>
        <v/>
      </c>
      <c r="DD453" s="181" t="str">
        <f t="shared" si="367"/>
        <v/>
      </c>
      <c r="DE453" s="181" t="str">
        <f t="shared" si="367"/>
        <v/>
      </c>
      <c r="DF453" s="177" t="str">
        <f t="shared" si="349"/>
        <v/>
      </c>
      <c r="DG453" s="185" t="str">
        <f t="shared" si="350"/>
        <v/>
      </c>
      <c r="DH453" s="77"/>
      <c r="DI453" s="69"/>
      <c r="DJ453" s="181" t="str">
        <f>IF(DL453="","",IF(ISNUMBER(MATCH(DL453,$DL$6:DL452,0)),"",CJ453))</f>
        <v/>
      </c>
      <c r="DK453" s="181" t="str">
        <f t="shared" si="368"/>
        <v/>
      </c>
      <c r="DL453" s="181" t="str">
        <f t="shared" si="368"/>
        <v/>
      </c>
      <c r="DM453" s="177" t="str">
        <f t="shared" si="351"/>
        <v/>
      </c>
      <c r="DN453" s="177" t="str">
        <f t="shared" si="352"/>
        <v/>
      </c>
      <c r="DO453" s="181" t="str">
        <f t="shared" si="323"/>
        <v/>
      </c>
      <c r="DP453" s="51"/>
      <c r="DQ453" s="51"/>
      <c r="DR453" s="51"/>
      <c r="EA453" s="227">
        <f t="shared" si="353"/>
        <v>0</v>
      </c>
      <c r="EB453" s="227">
        <f t="shared" si="324"/>
        <v>1</v>
      </c>
      <c r="EC453" s="227">
        <f t="shared" si="354"/>
        <v>1900</v>
      </c>
      <c r="EE453" s="227" t="str">
        <f t="shared" si="355"/>
        <v/>
      </c>
      <c r="EF453" s="227" t="str">
        <f t="shared" si="325"/>
        <v/>
      </c>
      <c r="EG453" s="227" t="str">
        <f t="shared" si="356"/>
        <v/>
      </c>
      <c r="EI453" s="227" t="str">
        <f t="shared" si="357"/>
        <v/>
      </c>
      <c r="EJ453" s="227" t="str">
        <f t="shared" si="326"/>
        <v/>
      </c>
      <c r="EK453" s="227" t="str">
        <f t="shared" si="358"/>
        <v/>
      </c>
      <c r="EM453" s="227" t="str">
        <f t="shared" si="359"/>
        <v/>
      </c>
      <c r="EN453" s="227" t="str">
        <f t="shared" si="327"/>
        <v/>
      </c>
      <c r="EO453" s="227" t="str">
        <f t="shared" si="360"/>
        <v/>
      </c>
      <c r="EQ453" s="227" t="str">
        <f t="shared" si="361"/>
        <v/>
      </c>
      <c r="ER453" s="227" t="str">
        <f t="shared" si="328"/>
        <v/>
      </c>
      <c r="ES453" s="227" t="str">
        <f t="shared" si="362"/>
        <v/>
      </c>
    </row>
    <row r="454" spans="7:149" x14ac:dyDescent="0.25">
      <c r="G454" s="52"/>
      <c r="H454" s="52"/>
      <c r="I454" s="224" t="str">
        <f t="shared" si="329"/>
        <v/>
      </c>
      <c r="J454" s="224" t="str">
        <f t="shared" si="330"/>
        <v/>
      </c>
      <c r="K454" s="52"/>
      <c r="L454" s="224" t="str">
        <f>IF(P454="","",IF(ISNUMBER(MATCH(P454,$P$6:P453,0)),"",Y454))</f>
        <v/>
      </c>
      <c r="M454" s="224" t="str">
        <f>IF(Q454="","",IF(ISNUMBER(MATCH(Q454,$Q$6:Q453,0)),"",Y454))</f>
        <v/>
      </c>
      <c r="N454" s="224" t="str">
        <f>IF(R454="","",IF(ISNUMBER(MATCH(R454,$R$6:R453,0)),"",Y454))</f>
        <v/>
      </c>
      <c r="O454" s="224" t="str">
        <f>IF(S454="","",IF(ISNUMBER(MATCH(S454,$S$6:S453,0)),"",Y454))</f>
        <v/>
      </c>
      <c r="P454" s="224" t="str">
        <f t="shared" si="331"/>
        <v/>
      </c>
      <c r="Q454" s="224" t="str">
        <f t="shared" si="332"/>
        <v/>
      </c>
      <c r="R454" s="224" t="str">
        <f t="shared" si="333"/>
        <v/>
      </c>
      <c r="S454" s="224" t="str">
        <f t="shared" si="334"/>
        <v/>
      </c>
      <c r="T454" s="175" t="str">
        <f t="shared" si="335"/>
        <v/>
      </c>
      <c r="U454" s="175" t="str">
        <f t="shared" si="336"/>
        <v/>
      </c>
      <c r="V454" s="175" t="str">
        <f t="shared" si="337"/>
        <v/>
      </c>
      <c r="W454" s="175" t="str">
        <f t="shared" si="338"/>
        <v/>
      </c>
      <c r="X454" s="52"/>
      <c r="Y454" s="248"/>
      <c r="Z454" s="186"/>
      <c r="AA454" s="187"/>
      <c r="AB454" s="187"/>
      <c r="AC454" s="187"/>
      <c r="AD454" s="187"/>
      <c r="AE454" s="187"/>
      <c r="AF454" s="187"/>
      <c r="AG454" s="187"/>
      <c r="AH454" s="187"/>
      <c r="AI454" s="187"/>
      <c r="AJ454" s="187"/>
      <c r="AK454" s="187"/>
      <c r="AL454" s="187"/>
      <c r="AM454" s="187"/>
      <c r="AN454" s="187"/>
      <c r="AO454" s="187"/>
      <c r="AP454" s="187"/>
      <c r="AQ454" s="187"/>
      <c r="AR454" s="187"/>
      <c r="AS454" s="187"/>
      <c r="AT454" s="187"/>
      <c r="AU454" s="187"/>
      <c r="AV454" s="187"/>
      <c r="AW454" s="187"/>
      <c r="AX454" s="187"/>
      <c r="AY454" s="187"/>
      <c r="AZ454" s="187"/>
      <c r="BA454" s="187"/>
      <c r="BB454" s="187"/>
      <c r="BC454" s="187"/>
      <c r="BD454" s="187"/>
      <c r="BE454" s="187"/>
      <c r="BF454" s="187"/>
      <c r="BG454" s="187"/>
      <c r="BH454" s="187"/>
      <c r="BI454" s="187"/>
      <c r="BJ454" s="187"/>
      <c r="BK454" s="187"/>
      <c r="BL454" s="187"/>
      <c r="BM454" s="187"/>
      <c r="BN454" s="187"/>
      <c r="BO454" s="187"/>
      <c r="BP454" s="187"/>
      <c r="BQ454" s="187"/>
      <c r="BR454" s="187"/>
      <c r="BS454" s="187"/>
      <c r="BT454" s="187"/>
      <c r="BU454" s="187"/>
      <c r="BV454" s="187"/>
      <c r="BW454" s="187"/>
      <c r="BX454" s="187"/>
      <c r="BY454" s="227"/>
      <c r="BZ454" s="227"/>
      <c r="CA454" s="227"/>
      <c r="CB454" s="227"/>
      <c r="CC454" s="227"/>
      <c r="CD454" s="224"/>
      <c r="CE454" s="224"/>
      <c r="CF454" s="224"/>
      <c r="CG454" s="224"/>
      <c r="CH454" s="224"/>
      <c r="CJ454" s="252" t="str">
        <f t="shared" si="339"/>
        <v/>
      </c>
      <c r="CK454" s="253" t="str">
        <f>IF(CL454="","",IF(ISNUMBER(MATCH(CL454,$CL$6:CL453,0)),"",CJ454))</f>
        <v/>
      </c>
      <c r="CL454" s="181" t="str">
        <f t="shared" si="340"/>
        <v/>
      </c>
      <c r="CM454" s="175" t="str">
        <f t="shared" si="341"/>
        <v/>
      </c>
      <c r="CN454" s="175" t="str">
        <f t="shared" si="342"/>
        <v/>
      </c>
      <c r="CO454" s="175" t="str">
        <f t="shared" si="343"/>
        <v/>
      </c>
      <c r="CP454" s="59"/>
      <c r="CQ454" s="60"/>
      <c r="CR454" s="181" t="str">
        <f>IF(CS454="","",IF(ISNUMBER(MATCH(CS454,$CS$6:CS453,0)),"",CJ454))</f>
        <v/>
      </c>
      <c r="CS454" s="181" t="str">
        <f t="shared" si="321"/>
        <v/>
      </c>
      <c r="CT454" s="177" t="str">
        <f t="shared" si="344"/>
        <v/>
      </c>
      <c r="CU454" s="177" t="str">
        <f t="shared" si="345"/>
        <v/>
      </c>
      <c r="CV454" s="256" t="str">
        <f>IF(CW454="","",IF(ISNUMBER(MATCH(CW454,$CW$6:CW453,0)),"",CJ454))</f>
        <v/>
      </c>
      <c r="CW454" s="181" t="str">
        <f t="shared" si="322"/>
        <v/>
      </c>
      <c r="CX454" s="178" t="str">
        <f t="shared" si="346"/>
        <v/>
      </c>
      <c r="CY454" s="178" t="str">
        <f t="shared" si="347"/>
        <v/>
      </c>
      <c r="CZ454" s="184" t="str">
        <f t="shared" si="348"/>
        <v/>
      </c>
      <c r="DA454" s="68"/>
      <c r="DB454" s="69"/>
      <c r="DC454" s="181" t="str">
        <f>IF(DE454="","",IF(ISNUMBER(MATCH(DE454,$DE$6:DE453,0)),"",CJ454))</f>
        <v/>
      </c>
      <c r="DD454" s="181" t="str">
        <f t="shared" si="367"/>
        <v/>
      </c>
      <c r="DE454" s="181" t="str">
        <f t="shared" si="367"/>
        <v/>
      </c>
      <c r="DF454" s="177" t="str">
        <f t="shared" si="349"/>
        <v/>
      </c>
      <c r="DG454" s="185" t="str">
        <f t="shared" si="350"/>
        <v/>
      </c>
      <c r="DH454" s="77"/>
      <c r="DI454" s="69"/>
      <c r="DJ454" s="181" t="str">
        <f>IF(DL454="","",IF(ISNUMBER(MATCH(DL454,$DL$6:DL453,0)),"",CJ454))</f>
        <v/>
      </c>
      <c r="DK454" s="181" t="str">
        <f t="shared" si="368"/>
        <v/>
      </c>
      <c r="DL454" s="181" t="str">
        <f t="shared" si="368"/>
        <v/>
      </c>
      <c r="DM454" s="177" t="str">
        <f t="shared" si="351"/>
        <v/>
      </c>
      <c r="DN454" s="177" t="str">
        <f t="shared" si="352"/>
        <v/>
      </c>
      <c r="DO454" s="181" t="str">
        <f t="shared" si="323"/>
        <v/>
      </c>
      <c r="DP454" s="51"/>
      <c r="DQ454" s="51"/>
      <c r="DR454" s="51"/>
      <c r="EA454" s="227">
        <f t="shared" si="353"/>
        <v>0</v>
      </c>
      <c r="EB454" s="227">
        <f t="shared" si="324"/>
        <v>1</v>
      </c>
      <c r="EC454" s="227">
        <f t="shared" si="354"/>
        <v>1900</v>
      </c>
      <c r="EE454" s="227" t="str">
        <f t="shared" si="355"/>
        <v/>
      </c>
      <c r="EF454" s="227" t="str">
        <f t="shared" si="325"/>
        <v/>
      </c>
      <c r="EG454" s="227" t="str">
        <f t="shared" si="356"/>
        <v/>
      </c>
      <c r="EI454" s="227" t="str">
        <f t="shared" si="357"/>
        <v/>
      </c>
      <c r="EJ454" s="227" t="str">
        <f t="shared" si="326"/>
        <v/>
      </c>
      <c r="EK454" s="227" t="str">
        <f t="shared" si="358"/>
        <v/>
      </c>
      <c r="EM454" s="227" t="str">
        <f t="shared" si="359"/>
        <v/>
      </c>
      <c r="EN454" s="227" t="str">
        <f t="shared" si="327"/>
        <v/>
      </c>
      <c r="EO454" s="227" t="str">
        <f t="shared" si="360"/>
        <v/>
      </c>
      <c r="EQ454" s="227" t="str">
        <f t="shared" si="361"/>
        <v/>
      </c>
      <c r="ER454" s="227" t="str">
        <f t="shared" si="328"/>
        <v/>
      </c>
      <c r="ES454" s="227" t="str">
        <f t="shared" si="362"/>
        <v/>
      </c>
    </row>
    <row r="455" spans="7:149" x14ac:dyDescent="0.25">
      <c r="G455" s="52"/>
      <c r="H455" s="52"/>
      <c r="I455" s="224" t="str">
        <f t="shared" si="329"/>
        <v/>
      </c>
      <c r="J455" s="224" t="str">
        <f t="shared" si="330"/>
        <v/>
      </c>
      <c r="K455" s="52"/>
      <c r="L455" s="224" t="str">
        <f>IF(P455="","",IF(ISNUMBER(MATCH(P455,$P$6:P454,0)),"",Y455))</f>
        <v/>
      </c>
      <c r="M455" s="224" t="str">
        <f>IF(Q455="","",IF(ISNUMBER(MATCH(Q455,$Q$6:Q454,0)),"",Y455))</f>
        <v/>
      </c>
      <c r="N455" s="224" t="str">
        <f>IF(R455="","",IF(ISNUMBER(MATCH(R455,$R$6:R454,0)),"",Y455))</f>
        <v/>
      </c>
      <c r="O455" s="224" t="str">
        <f>IF(S455="","",IF(ISNUMBER(MATCH(S455,$S$6:S454,0)),"",Y455))</f>
        <v/>
      </c>
      <c r="P455" s="224" t="str">
        <f t="shared" si="331"/>
        <v/>
      </c>
      <c r="Q455" s="224" t="str">
        <f t="shared" si="332"/>
        <v/>
      </c>
      <c r="R455" s="224" t="str">
        <f t="shared" si="333"/>
        <v/>
      </c>
      <c r="S455" s="224" t="str">
        <f t="shared" si="334"/>
        <v/>
      </c>
      <c r="T455" s="175" t="str">
        <f t="shared" si="335"/>
        <v/>
      </c>
      <c r="U455" s="175" t="str">
        <f t="shared" si="336"/>
        <v/>
      </c>
      <c r="V455" s="175" t="str">
        <f t="shared" si="337"/>
        <v/>
      </c>
      <c r="W455" s="175" t="str">
        <f t="shared" si="338"/>
        <v/>
      </c>
      <c r="X455" s="52"/>
      <c r="Y455" s="248"/>
      <c r="Z455" s="186"/>
      <c r="AA455" s="187"/>
      <c r="AB455" s="187"/>
      <c r="AC455" s="187"/>
      <c r="AD455" s="187"/>
      <c r="AE455" s="187"/>
      <c r="AF455" s="187"/>
      <c r="AG455" s="187"/>
      <c r="AH455" s="187"/>
      <c r="AI455" s="187"/>
      <c r="AJ455" s="187"/>
      <c r="AK455" s="187"/>
      <c r="AL455" s="187"/>
      <c r="AM455" s="187"/>
      <c r="AN455" s="187"/>
      <c r="AO455" s="187"/>
      <c r="AP455" s="187"/>
      <c r="AQ455" s="187"/>
      <c r="AR455" s="187"/>
      <c r="AS455" s="187"/>
      <c r="AT455" s="187"/>
      <c r="AU455" s="187"/>
      <c r="AV455" s="187"/>
      <c r="AW455" s="187"/>
      <c r="AX455" s="187"/>
      <c r="AY455" s="187"/>
      <c r="AZ455" s="187"/>
      <c r="BA455" s="187"/>
      <c r="BB455" s="187"/>
      <c r="BC455" s="187"/>
      <c r="BD455" s="187"/>
      <c r="BE455" s="187"/>
      <c r="BF455" s="187"/>
      <c r="BG455" s="187"/>
      <c r="BH455" s="187"/>
      <c r="BI455" s="187"/>
      <c r="BJ455" s="187"/>
      <c r="BK455" s="187"/>
      <c r="BL455" s="187"/>
      <c r="BM455" s="187"/>
      <c r="BN455" s="187"/>
      <c r="BO455" s="187"/>
      <c r="BP455" s="187"/>
      <c r="BQ455" s="187"/>
      <c r="BR455" s="187"/>
      <c r="BS455" s="187"/>
      <c r="BT455" s="187"/>
      <c r="BU455" s="187"/>
      <c r="BV455" s="187"/>
      <c r="BW455" s="187"/>
      <c r="BX455" s="187"/>
      <c r="BY455" s="227"/>
      <c r="BZ455" s="227"/>
      <c r="CA455" s="227"/>
      <c r="CB455" s="227"/>
      <c r="CC455" s="227"/>
      <c r="CD455" s="224"/>
      <c r="CE455" s="224"/>
      <c r="CF455" s="224"/>
      <c r="CG455" s="224"/>
      <c r="CH455" s="224"/>
      <c r="CJ455" s="252" t="str">
        <f t="shared" si="339"/>
        <v/>
      </c>
      <c r="CK455" s="253" t="str">
        <f>IF(CL455="","",IF(ISNUMBER(MATCH(CL455,$CL$6:CL454,0)),"",CJ455))</f>
        <v/>
      </c>
      <c r="CL455" s="181" t="str">
        <f t="shared" si="340"/>
        <v/>
      </c>
      <c r="CM455" s="175" t="str">
        <f t="shared" si="341"/>
        <v/>
      </c>
      <c r="CN455" s="175" t="str">
        <f t="shared" si="342"/>
        <v/>
      </c>
      <c r="CO455" s="175" t="str">
        <f t="shared" si="343"/>
        <v/>
      </c>
      <c r="CP455" s="59"/>
      <c r="CQ455" s="60"/>
      <c r="CR455" s="181" t="str">
        <f>IF(CS455="","",IF(ISNUMBER(MATCH(CS455,$CS$6:CS454,0)),"",CJ455))</f>
        <v/>
      </c>
      <c r="CS455" s="181" t="str">
        <f t="shared" ref="CS455:CS518" si="369">IFERROR(INDEX($AA$7:$BX$1006,$CJ455,CS$6),"")</f>
        <v/>
      </c>
      <c r="CT455" s="177" t="str">
        <f t="shared" si="344"/>
        <v/>
      </c>
      <c r="CU455" s="177" t="str">
        <f t="shared" si="345"/>
        <v/>
      </c>
      <c r="CV455" s="256" t="str">
        <f>IF(CW455="","",IF(ISNUMBER(MATCH(CW455,$CW$6:CW454,0)),"",CJ455))</f>
        <v/>
      </c>
      <c r="CW455" s="181" t="str">
        <f t="shared" ref="CW455:CW518" si="370">IFERROR(INDEX($AA$7:$BX$1006,$CJ455,CW$6),"")</f>
        <v/>
      </c>
      <c r="CX455" s="178" t="str">
        <f t="shared" si="346"/>
        <v/>
      </c>
      <c r="CY455" s="178" t="str">
        <f t="shared" si="347"/>
        <v/>
      </c>
      <c r="CZ455" s="184" t="str">
        <f t="shared" si="348"/>
        <v/>
      </c>
      <c r="DA455" s="68"/>
      <c r="DB455" s="69"/>
      <c r="DC455" s="181" t="str">
        <f>IF(DE455="","",IF(ISNUMBER(MATCH(DE455,$DE$6:DE454,0)),"",CJ455))</f>
        <v/>
      </c>
      <c r="DD455" s="181" t="str">
        <f t="shared" si="367"/>
        <v/>
      </c>
      <c r="DE455" s="181" t="str">
        <f t="shared" si="367"/>
        <v/>
      </c>
      <c r="DF455" s="177" t="str">
        <f t="shared" si="349"/>
        <v/>
      </c>
      <c r="DG455" s="185" t="str">
        <f t="shared" si="350"/>
        <v/>
      </c>
      <c r="DH455" s="77"/>
      <c r="DI455" s="69"/>
      <c r="DJ455" s="181" t="str">
        <f>IF(DL455="","",IF(ISNUMBER(MATCH(DL455,$DL$6:DL454,0)),"",CJ455))</f>
        <v/>
      </c>
      <c r="DK455" s="181" t="str">
        <f t="shared" si="368"/>
        <v/>
      </c>
      <c r="DL455" s="181" t="str">
        <f t="shared" si="368"/>
        <v/>
      </c>
      <c r="DM455" s="177" t="str">
        <f t="shared" si="351"/>
        <v/>
      </c>
      <c r="DN455" s="177" t="str">
        <f t="shared" si="352"/>
        <v/>
      </c>
      <c r="DO455" s="181" t="str">
        <f t="shared" ref="DO455:DO518" si="371">IFERROR(INDEX($AA$7:$BX$1006,$CJ455,DO$6),"")</f>
        <v/>
      </c>
      <c r="DP455" s="51"/>
      <c r="DQ455" s="51"/>
      <c r="DR455" s="51"/>
      <c r="EA455" s="227">
        <f t="shared" si="353"/>
        <v>0</v>
      </c>
      <c r="EB455" s="227">
        <f t="shared" ref="EB455:EB518" si="372">IFERROR(IF(ISNUMBER(EA$5),IF(order2="x",INDEX(months,MONTH(INDEX($AA455:$BX455,1,EA$5)),1),MONTH(INDEX($AA455:$BX455,1,EA$5))),""),"")</f>
        <v>1</v>
      </c>
      <c r="EC455" s="227">
        <f t="shared" si="354"/>
        <v>1900</v>
      </c>
      <c r="EE455" s="227" t="str">
        <f t="shared" si="355"/>
        <v/>
      </c>
      <c r="EF455" s="227" t="str">
        <f t="shared" ref="EF455:EF518" si="373">IFERROR(IF(ISNUMBER(EE$5),IF(order2="x", INDEX(months,MONTH(INDEX($AA455:$BX455,1,EE$5)),1),MONTH(INDEX($AA455:$BX455,1,EE$5))),""),"")</f>
        <v/>
      </c>
      <c r="EG455" s="227" t="str">
        <f t="shared" si="356"/>
        <v/>
      </c>
      <c r="EI455" s="227" t="str">
        <f t="shared" si="357"/>
        <v/>
      </c>
      <c r="EJ455" s="227" t="str">
        <f t="shared" ref="EJ455:EJ518" si="374">IFERROR(IF(ISNUMBER(EI$5),IF(order2="x", INDEX(months,MONTH(INDEX($AA455:$BX455,1,EI$5)),1),MONTH(INDEX($AA455:$BX455,1,EI$5))),""),"")</f>
        <v/>
      </c>
      <c r="EK455" s="227" t="str">
        <f t="shared" si="358"/>
        <v/>
      </c>
      <c r="EM455" s="227" t="str">
        <f t="shared" si="359"/>
        <v/>
      </c>
      <c r="EN455" s="227" t="str">
        <f t="shared" ref="EN455:EN518" si="375">IFERROR(IF(ISNUMBER(EM$5),IF(order2="x", INDEX(months,MONTH(INDEX($AA455:$BX455,1,EM$5)),1),MONTH(INDEX($AA455:$BX455,1,EM$5))),""),"")</f>
        <v/>
      </c>
      <c r="EO455" s="227" t="str">
        <f t="shared" si="360"/>
        <v/>
      </c>
      <c r="EQ455" s="227" t="str">
        <f t="shared" si="361"/>
        <v/>
      </c>
      <c r="ER455" s="227" t="str">
        <f t="shared" ref="ER455:ER518" si="376">IFERROR(IF(ISNUMBER(EQ$5),IF(order2="x", INDEX(months,MONTH(INDEX($AA455:$BX455,1,EQ$5)),1),MONTH(INDEX($AA455:$BX455,1,EQ$5))),""),"")</f>
        <v/>
      </c>
      <c r="ES455" s="227" t="str">
        <f t="shared" si="362"/>
        <v/>
      </c>
    </row>
    <row r="456" spans="7:149" x14ac:dyDescent="0.25">
      <c r="G456" s="52"/>
      <c r="H456" s="52"/>
      <c r="I456" s="224" t="str">
        <f t="shared" ref="I456:I519" si="377">IF(AA456="","",COUNTIF($AA$7:$AA$1006,AA456))</f>
        <v/>
      </c>
      <c r="J456" s="224" t="str">
        <f t="shared" ref="J456:J519" si="378">IFERROR(INDEX($AA$7:$AA$1006,SMALL($Z$7:$Z$1006,Y456),1),"")</f>
        <v/>
      </c>
      <c r="K456" s="52"/>
      <c r="L456" s="224" t="str">
        <f>IF(P456="","",IF(ISNUMBER(MATCH(P456,$P$6:P455,0)),"",Y456))</f>
        <v/>
      </c>
      <c r="M456" s="224" t="str">
        <f>IF(Q456="","",IF(ISNUMBER(MATCH(Q456,$Q$6:Q455,0)),"",Y456))</f>
        <v/>
      </c>
      <c r="N456" s="224" t="str">
        <f>IF(R456="","",IF(ISNUMBER(MATCH(R456,$R$6:R455,0)),"",Y456))</f>
        <v/>
      </c>
      <c r="O456" s="224" t="str">
        <f>IF(S456="","",IF(ISNUMBER(MATCH(S456,$S$6:S455,0)),"",Y456))</f>
        <v/>
      </c>
      <c r="P456" s="224" t="str">
        <f t="shared" ref="P456:P519" si="379">IFERROR(IF(OR(P$5&gt;50, Z456=""),"",INDEX($AA$7:$BX$1007,Z456,CE$5)),"")</f>
        <v/>
      </c>
      <c r="Q456" s="224" t="str">
        <f t="shared" ref="Q456:Q519" si="380">IFERROR(IF(OR(Q$5&gt;50, Z456=""),"",INDEX($AA$7:$BX$1007,Z456,CF$5)),"")</f>
        <v/>
      </c>
      <c r="R456" s="224" t="str">
        <f t="shared" ref="R456:R519" si="381">IFERROR(IF(OR(R$5&gt;50, Z456=""),"",INDEX($AA$7:$BX$1007,Z456,CG$5)),"")</f>
        <v/>
      </c>
      <c r="S456" s="224" t="str">
        <f t="shared" ref="S456:S519" si="382">IFERROR(IF(OR(S$5&gt;50, Z456=""),"",INDEX($AA$7:$BX$1007,Z456,CH$5)),"")</f>
        <v/>
      </c>
      <c r="T456" s="175" t="str">
        <f t="shared" ref="T456:T519" si="383">IFERROR(IF(P456="","",INDEX(P$7:P$1006,SMALL($L$7:$L$1006,Y456),1)),"")</f>
        <v/>
      </c>
      <c r="U456" s="175" t="str">
        <f t="shared" ref="U456:U519" si="384">IFERROR(IF(Q456="","",INDEX(Q$7:Q$1006,SMALL($M$7:$M$1006,Y456),1)),"")</f>
        <v/>
      </c>
      <c r="V456" s="175" t="str">
        <f t="shared" ref="V456:V519" si="385">IFERROR(IF(R456="","",INDEX(R$7:R$1006,SMALL($N$7:$N$1006,Y456),1)),"")</f>
        <v/>
      </c>
      <c r="W456" s="175" t="str">
        <f t="shared" ref="W456:W519" si="386">IFERROR(IF(S456="","",INDEX(S$7:S$1006,SMALL($O$7:$O$1006,Y456),1)),"")</f>
        <v/>
      </c>
      <c r="X456" s="52"/>
      <c r="Y456" s="248"/>
      <c r="Z456" s="186"/>
      <c r="AA456" s="187"/>
      <c r="AB456" s="187"/>
      <c r="AC456" s="187"/>
      <c r="AD456" s="187"/>
      <c r="AE456" s="187"/>
      <c r="AF456" s="187"/>
      <c r="AG456" s="187"/>
      <c r="AH456" s="187"/>
      <c r="AI456" s="187"/>
      <c r="AJ456" s="187"/>
      <c r="AK456" s="187"/>
      <c r="AL456" s="187"/>
      <c r="AM456" s="187"/>
      <c r="AN456" s="187"/>
      <c r="AO456" s="187"/>
      <c r="AP456" s="187"/>
      <c r="AQ456" s="187"/>
      <c r="AR456" s="187"/>
      <c r="AS456" s="187"/>
      <c r="AT456" s="187"/>
      <c r="AU456" s="187"/>
      <c r="AV456" s="187"/>
      <c r="AW456" s="187"/>
      <c r="AX456" s="187"/>
      <c r="AY456" s="187"/>
      <c r="AZ456" s="187"/>
      <c r="BA456" s="187"/>
      <c r="BB456" s="187"/>
      <c r="BC456" s="187"/>
      <c r="BD456" s="187"/>
      <c r="BE456" s="187"/>
      <c r="BF456" s="187"/>
      <c r="BG456" s="187"/>
      <c r="BH456" s="187"/>
      <c r="BI456" s="187"/>
      <c r="BJ456" s="187"/>
      <c r="BK456" s="187"/>
      <c r="BL456" s="187"/>
      <c r="BM456" s="187"/>
      <c r="BN456" s="187"/>
      <c r="BO456" s="187"/>
      <c r="BP456" s="187"/>
      <c r="BQ456" s="187"/>
      <c r="BR456" s="187"/>
      <c r="BS456" s="187"/>
      <c r="BT456" s="187"/>
      <c r="BU456" s="187"/>
      <c r="BV456" s="187"/>
      <c r="BW456" s="187"/>
      <c r="BX456" s="187"/>
      <c r="BY456" s="227"/>
      <c r="BZ456" s="227"/>
      <c r="CA456" s="227"/>
      <c r="CB456" s="227"/>
      <c r="CC456" s="227"/>
      <c r="CD456" s="224"/>
      <c r="CE456" s="224"/>
      <c r="CF456" s="224"/>
      <c r="CG456" s="224"/>
      <c r="CH456" s="224"/>
      <c r="CJ456" s="252" t="str">
        <f t="shared" ref="CJ456:CJ519" si="387">IFERROR(SMALL($Z$7:$Z$1006,Y456),"")</f>
        <v/>
      </c>
      <c r="CK456" s="253" t="str">
        <f>IF(CL456="","",IF(ISNUMBER(MATCH(CL456,$CL$6:CL455,0)),"",CJ456))</f>
        <v/>
      </c>
      <c r="CL456" s="181" t="str">
        <f t="shared" ref="CL456:CL519" si="388">IFERROR(INDEX($AA$7:$BX$1006,$CJ456,CL$6),"")</f>
        <v/>
      </c>
      <c r="CM456" s="175" t="str">
        <f t="shared" ref="CM456:CM519" si="389">IFERROR(IF(LEN(CL456)=0,"",INDEX(CL$7:CL$1006,SMALL($CK$7:$CK$1006,Y456),1)),"")</f>
        <v/>
      </c>
      <c r="CN456" s="175" t="str">
        <f t="shared" ref="CN456:CN519" si="390">IFERROR(IF(LEN(CM456)=0,"",COUNTIF(CL$7:CL$1006,CM456)),"")</f>
        <v/>
      </c>
      <c r="CO456" s="175" t="str">
        <f t="shared" ref="CO456:CO519" si="391">IFERROR(CN456+CJ456/10,"")</f>
        <v/>
      </c>
      <c r="CP456" s="59"/>
      <c r="CQ456" s="60"/>
      <c r="CR456" s="181" t="str">
        <f>IF(CS456="","",IF(ISNUMBER(MATCH(CS456,$CS$6:CS455,0)),"",CJ456))</f>
        <v/>
      </c>
      <c r="CS456" s="181" t="str">
        <f t="shared" si="369"/>
        <v/>
      </c>
      <c r="CT456" s="177" t="str">
        <f t="shared" ref="CT456:CT519" si="392">IFERROR(IF(LEN(CS456)=0,"",INDEX(CS$7:CS$1006,SMALL($CR$7:$CR$1006,Y456),1)),"")</f>
        <v/>
      </c>
      <c r="CU456" s="177" t="str">
        <f t="shared" ref="CU456:CU519" si="393">IFERROR(IF(LEN(CT456)=0,"",COUNTIF(CS$7:CS$1006,CT456)),"")</f>
        <v/>
      </c>
      <c r="CV456" s="256" t="str">
        <f>IF(CW456="","",IF(ISNUMBER(MATCH(CW456,$CW$6:CW455,0)),"",CJ456))</f>
        <v/>
      </c>
      <c r="CW456" s="181" t="str">
        <f t="shared" si="370"/>
        <v/>
      </c>
      <c r="CX456" s="178" t="str">
        <f t="shared" ref="CX456:CX519" si="394">IFERROR(IF(LEN(CW456)=0,"",INDEX(CW$7:CW$1006,SMALL($CV$7:$CV$1006,Y456),1)),"")</f>
        <v/>
      </c>
      <c r="CY456" s="178" t="str">
        <f t="shared" ref="CY456:CY519" si="395">IFERROR(IF(LEN(CX456)=0,"",COUNTIF(CW$7:CW$1006,CX456)),"")</f>
        <v/>
      </c>
      <c r="CZ456" s="184" t="str">
        <f t="shared" ref="CZ456:CZ519" si="396">IFERROR(CY456+CJ456/10,"")</f>
        <v/>
      </c>
      <c r="DA456" s="68"/>
      <c r="DB456" s="69"/>
      <c r="DC456" s="181" t="str">
        <f>IF(DE456="","",IF(ISNUMBER(MATCH(DE456,$DE$6:DE455,0)),"",CJ456))</f>
        <v/>
      </c>
      <c r="DD456" s="181" t="str">
        <f t="shared" si="367"/>
        <v/>
      </c>
      <c r="DE456" s="181" t="str">
        <f t="shared" si="367"/>
        <v/>
      </c>
      <c r="DF456" s="177" t="str">
        <f t="shared" ref="DF456:DF519" si="397">IFERROR(IF(LEN(DE456)=0,"",INDEX(DE$7:DE$1006,SMALL($DC$7:$DC$1006,Y456),1)),"")</f>
        <v/>
      </c>
      <c r="DG456" s="185" t="str">
        <f t="shared" ref="DG456:DG519" si="398">IFERROR(IF(LEN(DF456)=0,"",SUMIF(DE$7:DE$1006,DF456,$DD$7:$DD$1006)),"")</f>
        <v/>
      </c>
      <c r="DH456" s="77"/>
      <c r="DI456" s="69"/>
      <c r="DJ456" s="181" t="str">
        <f>IF(DL456="","",IF(ISNUMBER(MATCH(DL456,$DL$6:DL455,0)),"",CJ456))</f>
        <v/>
      </c>
      <c r="DK456" s="181" t="str">
        <f t="shared" si="368"/>
        <v/>
      </c>
      <c r="DL456" s="181" t="str">
        <f t="shared" si="368"/>
        <v/>
      </c>
      <c r="DM456" s="177" t="str">
        <f t="shared" ref="DM456:DM519" si="399">IFERROR(IF(LEN(DL456)=0,"",INDEX(DL$7:DL$1006,SMALL($DJ$7:$DJ$1006,Y456),1)),"")</f>
        <v/>
      </c>
      <c r="DN456" s="177" t="str">
        <f t="shared" ref="DN456:DN519" si="400">IFERROR(IF(LEN(DM456)=0,"", ROUND(AVERAGEIF(DL$7:DL$1006,DM456,$DK$7:$DK$1006),1)),"")</f>
        <v/>
      </c>
      <c r="DO456" s="181" t="str">
        <f t="shared" si="371"/>
        <v/>
      </c>
      <c r="DP456" s="51"/>
      <c r="DQ456" s="51"/>
      <c r="DR456" s="51"/>
      <c r="EA456" s="227">
        <f t="shared" ref="EA456:EA519" si="401">IFERROR(IF(ISNUMBER(EA$5),DAY(INDEX($AA456:$BX456,1,EA$5)),""),"")</f>
        <v>0</v>
      </c>
      <c r="EB456" s="227">
        <f t="shared" si="372"/>
        <v>1</v>
      </c>
      <c r="EC456" s="227">
        <f t="shared" ref="EC456:EC519" si="402">IFERROR(IF(ISNUMBER(EA$5),YEAR(INDEX($AA456:$BX456,1,EA$5)),""),"")</f>
        <v>1900</v>
      </c>
      <c r="EE456" s="227" t="str">
        <f t="shared" ref="EE456:EE519" si="403">IFERROR(IF(ISNUMBER(EE$5),DAY(INDEX($AA456:$BX456,1,EE$5)),""),"")</f>
        <v/>
      </c>
      <c r="EF456" s="227" t="str">
        <f t="shared" si="373"/>
        <v/>
      </c>
      <c r="EG456" s="227" t="str">
        <f t="shared" ref="EG456:EG519" si="404">IFERROR(IF(ISNUMBER(EE$5),YEAR(INDEX($AA456:$BX456,1,EE$5)),""),"")</f>
        <v/>
      </c>
      <c r="EI456" s="227" t="str">
        <f t="shared" ref="EI456:EI519" si="405">IFERROR(IF(ISNUMBER(EI$5),DAY(INDEX($AA456:$BX456,1,EI$5)),""),"")</f>
        <v/>
      </c>
      <c r="EJ456" s="227" t="str">
        <f t="shared" si="374"/>
        <v/>
      </c>
      <c r="EK456" s="227" t="str">
        <f t="shared" ref="EK456:EK519" si="406">IFERROR(IF(ISNUMBER(EI$5),YEAR(INDEX($AA456:$BX456,1,EI$5)),""),"")</f>
        <v/>
      </c>
      <c r="EM456" s="227" t="str">
        <f t="shared" ref="EM456:EM519" si="407">IFERROR(IF(ISNUMBER(EM$5),DAY(INDEX($AA456:$BX456,1,EM$5)),""),"")</f>
        <v/>
      </c>
      <c r="EN456" s="227" t="str">
        <f t="shared" si="375"/>
        <v/>
      </c>
      <c r="EO456" s="227" t="str">
        <f t="shared" ref="EO456:EO519" si="408">IFERROR(IF(ISNUMBER(EM$5),YEAR(INDEX($AA456:$BX456,1,EM$5)),""),"")</f>
        <v/>
      </c>
      <c r="EQ456" s="227" t="str">
        <f t="shared" ref="EQ456:EQ519" si="409">IFERROR(IF(ISNUMBER(EQ$5),DAY(INDEX($AA456:$BX456,1,EQ$5)),""),"")</f>
        <v/>
      </c>
      <c r="ER456" s="227" t="str">
        <f t="shared" si="376"/>
        <v/>
      </c>
      <c r="ES456" s="227" t="str">
        <f t="shared" ref="ES456:ES519" si="410">IFERROR(IF(ISNUMBER(EQ$5),YEAR(INDEX($AA456:$BX456,1,EQ$5)),""),"")</f>
        <v/>
      </c>
    </row>
    <row r="457" spans="7:149" x14ac:dyDescent="0.25">
      <c r="G457" s="52"/>
      <c r="H457" s="52"/>
      <c r="I457" s="224" t="str">
        <f t="shared" si="377"/>
        <v/>
      </c>
      <c r="J457" s="224" t="str">
        <f t="shared" si="378"/>
        <v/>
      </c>
      <c r="K457" s="52"/>
      <c r="L457" s="224" t="str">
        <f>IF(P457="","",IF(ISNUMBER(MATCH(P457,$P$6:P456,0)),"",Y457))</f>
        <v/>
      </c>
      <c r="M457" s="224" t="str">
        <f>IF(Q457="","",IF(ISNUMBER(MATCH(Q457,$Q$6:Q456,0)),"",Y457))</f>
        <v/>
      </c>
      <c r="N457" s="224" t="str">
        <f>IF(R457="","",IF(ISNUMBER(MATCH(R457,$R$6:R456,0)),"",Y457))</f>
        <v/>
      </c>
      <c r="O457" s="224" t="str">
        <f>IF(S457="","",IF(ISNUMBER(MATCH(S457,$S$6:S456,0)),"",Y457))</f>
        <v/>
      </c>
      <c r="P457" s="224" t="str">
        <f t="shared" si="379"/>
        <v/>
      </c>
      <c r="Q457" s="224" t="str">
        <f t="shared" si="380"/>
        <v/>
      </c>
      <c r="R457" s="224" t="str">
        <f t="shared" si="381"/>
        <v/>
      </c>
      <c r="S457" s="224" t="str">
        <f t="shared" si="382"/>
        <v/>
      </c>
      <c r="T457" s="175" t="str">
        <f t="shared" si="383"/>
        <v/>
      </c>
      <c r="U457" s="175" t="str">
        <f t="shared" si="384"/>
        <v/>
      </c>
      <c r="V457" s="175" t="str">
        <f t="shared" si="385"/>
        <v/>
      </c>
      <c r="W457" s="175" t="str">
        <f t="shared" si="386"/>
        <v/>
      </c>
      <c r="X457" s="52"/>
      <c r="Y457" s="248"/>
      <c r="Z457" s="186"/>
      <c r="AA457" s="187"/>
      <c r="AB457" s="187"/>
      <c r="AC457" s="187"/>
      <c r="AD457" s="187"/>
      <c r="AE457" s="187"/>
      <c r="AF457" s="187"/>
      <c r="AG457" s="187"/>
      <c r="AH457" s="187"/>
      <c r="AI457" s="187"/>
      <c r="AJ457" s="187"/>
      <c r="AK457" s="187"/>
      <c r="AL457" s="187"/>
      <c r="AM457" s="187"/>
      <c r="AN457" s="187"/>
      <c r="AO457" s="187"/>
      <c r="AP457" s="187"/>
      <c r="AQ457" s="187"/>
      <c r="AR457" s="187"/>
      <c r="AS457" s="187"/>
      <c r="AT457" s="187"/>
      <c r="AU457" s="187"/>
      <c r="AV457" s="187"/>
      <c r="AW457" s="187"/>
      <c r="AX457" s="187"/>
      <c r="AY457" s="187"/>
      <c r="AZ457" s="187"/>
      <c r="BA457" s="187"/>
      <c r="BB457" s="187"/>
      <c r="BC457" s="187"/>
      <c r="BD457" s="187"/>
      <c r="BE457" s="187"/>
      <c r="BF457" s="187"/>
      <c r="BG457" s="187"/>
      <c r="BH457" s="187"/>
      <c r="BI457" s="187"/>
      <c r="BJ457" s="187"/>
      <c r="BK457" s="187"/>
      <c r="BL457" s="187"/>
      <c r="BM457" s="187"/>
      <c r="BN457" s="187"/>
      <c r="BO457" s="187"/>
      <c r="BP457" s="187"/>
      <c r="BQ457" s="187"/>
      <c r="BR457" s="187"/>
      <c r="BS457" s="187"/>
      <c r="BT457" s="187"/>
      <c r="BU457" s="187"/>
      <c r="BV457" s="187"/>
      <c r="BW457" s="187"/>
      <c r="BX457" s="187"/>
      <c r="BY457" s="227"/>
      <c r="BZ457" s="227"/>
      <c r="CA457" s="227"/>
      <c r="CB457" s="227"/>
      <c r="CC457" s="227"/>
      <c r="CD457" s="224"/>
      <c r="CE457" s="224"/>
      <c r="CF457" s="224"/>
      <c r="CG457" s="224"/>
      <c r="CH457" s="224"/>
      <c r="CJ457" s="252" t="str">
        <f t="shared" si="387"/>
        <v/>
      </c>
      <c r="CK457" s="253" t="str">
        <f>IF(CL457="","",IF(ISNUMBER(MATCH(CL457,$CL$6:CL456,0)),"",CJ457))</f>
        <v/>
      </c>
      <c r="CL457" s="181" t="str">
        <f t="shared" si="388"/>
        <v/>
      </c>
      <c r="CM457" s="175" t="str">
        <f t="shared" si="389"/>
        <v/>
      </c>
      <c r="CN457" s="175" t="str">
        <f t="shared" si="390"/>
        <v/>
      </c>
      <c r="CO457" s="175" t="str">
        <f t="shared" si="391"/>
        <v/>
      </c>
      <c r="CP457" s="59"/>
      <c r="CQ457" s="60"/>
      <c r="CR457" s="181" t="str">
        <f>IF(CS457="","",IF(ISNUMBER(MATCH(CS457,$CS$6:CS456,0)),"",CJ457))</f>
        <v/>
      </c>
      <c r="CS457" s="181" t="str">
        <f t="shared" si="369"/>
        <v/>
      </c>
      <c r="CT457" s="177" t="str">
        <f t="shared" si="392"/>
        <v/>
      </c>
      <c r="CU457" s="177" t="str">
        <f t="shared" si="393"/>
        <v/>
      </c>
      <c r="CV457" s="256" t="str">
        <f>IF(CW457="","",IF(ISNUMBER(MATCH(CW457,$CW$6:CW456,0)),"",CJ457))</f>
        <v/>
      </c>
      <c r="CW457" s="181" t="str">
        <f t="shared" si="370"/>
        <v/>
      </c>
      <c r="CX457" s="178" t="str">
        <f t="shared" si="394"/>
        <v/>
      </c>
      <c r="CY457" s="178" t="str">
        <f t="shared" si="395"/>
        <v/>
      </c>
      <c r="CZ457" s="184" t="str">
        <f t="shared" si="396"/>
        <v/>
      </c>
      <c r="DA457" s="68"/>
      <c r="DB457" s="69"/>
      <c r="DC457" s="181" t="str">
        <f>IF(DE457="","",IF(ISNUMBER(MATCH(DE457,$DE$6:DE456,0)),"",CJ457))</f>
        <v/>
      </c>
      <c r="DD457" s="181" t="str">
        <f t="shared" si="367"/>
        <v/>
      </c>
      <c r="DE457" s="181" t="str">
        <f t="shared" si="367"/>
        <v/>
      </c>
      <c r="DF457" s="177" t="str">
        <f t="shared" si="397"/>
        <v/>
      </c>
      <c r="DG457" s="185" t="str">
        <f t="shared" si="398"/>
        <v/>
      </c>
      <c r="DH457" s="77"/>
      <c r="DI457" s="69"/>
      <c r="DJ457" s="181" t="str">
        <f>IF(DL457="","",IF(ISNUMBER(MATCH(DL457,$DL$6:DL456,0)),"",CJ457))</f>
        <v/>
      </c>
      <c r="DK457" s="181" t="str">
        <f t="shared" si="368"/>
        <v/>
      </c>
      <c r="DL457" s="181" t="str">
        <f t="shared" si="368"/>
        <v/>
      </c>
      <c r="DM457" s="177" t="str">
        <f t="shared" si="399"/>
        <v/>
      </c>
      <c r="DN457" s="177" t="str">
        <f t="shared" si="400"/>
        <v/>
      </c>
      <c r="DO457" s="181" t="str">
        <f t="shared" si="371"/>
        <v/>
      </c>
      <c r="DP457" s="51"/>
      <c r="DQ457" s="51"/>
      <c r="DR457" s="51"/>
      <c r="EA457" s="227">
        <f t="shared" si="401"/>
        <v>0</v>
      </c>
      <c r="EB457" s="227">
        <f t="shared" si="372"/>
        <v>1</v>
      </c>
      <c r="EC457" s="227">
        <f t="shared" si="402"/>
        <v>1900</v>
      </c>
      <c r="EE457" s="227" t="str">
        <f t="shared" si="403"/>
        <v/>
      </c>
      <c r="EF457" s="227" t="str">
        <f t="shared" si="373"/>
        <v/>
      </c>
      <c r="EG457" s="227" t="str">
        <f t="shared" si="404"/>
        <v/>
      </c>
      <c r="EI457" s="227" t="str">
        <f t="shared" si="405"/>
        <v/>
      </c>
      <c r="EJ457" s="227" t="str">
        <f t="shared" si="374"/>
        <v/>
      </c>
      <c r="EK457" s="227" t="str">
        <f t="shared" si="406"/>
        <v/>
      </c>
      <c r="EM457" s="227" t="str">
        <f t="shared" si="407"/>
        <v/>
      </c>
      <c r="EN457" s="227" t="str">
        <f t="shared" si="375"/>
        <v/>
      </c>
      <c r="EO457" s="227" t="str">
        <f t="shared" si="408"/>
        <v/>
      </c>
      <c r="EQ457" s="227" t="str">
        <f t="shared" si="409"/>
        <v/>
      </c>
      <c r="ER457" s="227" t="str">
        <f t="shared" si="376"/>
        <v/>
      </c>
      <c r="ES457" s="227" t="str">
        <f t="shared" si="410"/>
        <v/>
      </c>
    </row>
    <row r="458" spans="7:149" x14ac:dyDescent="0.25">
      <c r="G458" s="52"/>
      <c r="H458" s="52"/>
      <c r="I458" s="224" t="str">
        <f t="shared" si="377"/>
        <v/>
      </c>
      <c r="J458" s="224" t="str">
        <f t="shared" si="378"/>
        <v/>
      </c>
      <c r="K458" s="52"/>
      <c r="L458" s="224" t="str">
        <f>IF(P458="","",IF(ISNUMBER(MATCH(P458,$P$6:P457,0)),"",Y458))</f>
        <v/>
      </c>
      <c r="M458" s="224" t="str">
        <f>IF(Q458="","",IF(ISNUMBER(MATCH(Q458,$Q$6:Q457,0)),"",Y458))</f>
        <v/>
      </c>
      <c r="N458" s="224" t="str">
        <f>IF(R458="","",IF(ISNUMBER(MATCH(R458,$R$6:R457,0)),"",Y458))</f>
        <v/>
      </c>
      <c r="O458" s="224" t="str">
        <f>IF(S458="","",IF(ISNUMBER(MATCH(S458,$S$6:S457,0)),"",Y458))</f>
        <v/>
      </c>
      <c r="P458" s="224" t="str">
        <f t="shared" si="379"/>
        <v/>
      </c>
      <c r="Q458" s="224" t="str">
        <f t="shared" si="380"/>
        <v/>
      </c>
      <c r="R458" s="224" t="str">
        <f t="shared" si="381"/>
        <v/>
      </c>
      <c r="S458" s="224" t="str">
        <f t="shared" si="382"/>
        <v/>
      </c>
      <c r="T458" s="175" t="str">
        <f t="shared" si="383"/>
        <v/>
      </c>
      <c r="U458" s="175" t="str">
        <f t="shared" si="384"/>
        <v/>
      </c>
      <c r="V458" s="175" t="str">
        <f t="shared" si="385"/>
        <v/>
      </c>
      <c r="W458" s="175" t="str">
        <f t="shared" si="386"/>
        <v/>
      </c>
      <c r="X458" s="52"/>
      <c r="Y458" s="248"/>
      <c r="Z458" s="186"/>
      <c r="AA458" s="187"/>
      <c r="AB458" s="187"/>
      <c r="AC458" s="187"/>
      <c r="AD458" s="187"/>
      <c r="AE458" s="187"/>
      <c r="AF458" s="187"/>
      <c r="AG458" s="187"/>
      <c r="AH458" s="187"/>
      <c r="AI458" s="187"/>
      <c r="AJ458" s="187"/>
      <c r="AK458" s="187"/>
      <c r="AL458" s="187"/>
      <c r="AM458" s="187"/>
      <c r="AN458" s="187"/>
      <c r="AO458" s="187"/>
      <c r="AP458" s="187"/>
      <c r="AQ458" s="187"/>
      <c r="AR458" s="187"/>
      <c r="AS458" s="187"/>
      <c r="AT458" s="187"/>
      <c r="AU458" s="187"/>
      <c r="AV458" s="187"/>
      <c r="AW458" s="187"/>
      <c r="AX458" s="187"/>
      <c r="AY458" s="187"/>
      <c r="AZ458" s="187"/>
      <c r="BA458" s="187"/>
      <c r="BB458" s="187"/>
      <c r="BC458" s="187"/>
      <c r="BD458" s="187"/>
      <c r="BE458" s="187"/>
      <c r="BF458" s="187"/>
      <c r="BG458" s="187"/>
      <c r="BH458" s="187"/>
      <c r="BI458" s="187"/>
      <c r="BJ458" s="187"/>
      <c r="BK458" s="187"/>
      <c r="BL458" s="187"/>
      <c r="BM458" s="187"/>
      <c r="BN458" s="187"/>
      <c r="BO458" s="187"/>
      <c r="BP458" s="187"/>
      <c r="BQ458" s="187"/>
      <c r="BR458" s="187"/>
      <c r="BS458" s="187"/>
      <c r="BT458" s="187"/>
      <c r="BU458" s="187"/>
      <c r="BV458" s="187"/>
      <c r="BW458" s="187"/>
      <c r="BX458" s="187"/>
      <c r="BY458" s="227"/>
      <c r="BZ458" s="227"/>
      <c r="CA458" s="227"/>
      <c r="CB458" s="227"/>
      <c r="CC458" s="227"/>
      <c r="CD458" s="224"/>
      <c r="CE458" s="224"/>
      <c r="CF458" s="224"/>
      <c r="CG458" s="224"/>
      <c r="CH458" s="224"/>
      <c r="CJ458" s="252" t="str">
        <f t="shared" si="387"/>
        <v/>
      </c>
      <c r="CK458" s="253" t="str">
        <f>IF(CL458="","",IF(ISNUMBER(MATCH(CL458,$CL$6:CL457,0)),"",CJ458))</f>
        <v/>
      </c>
      <c r="CL458" s="181" t="str">
        <f t="shared" si="388"/>
        <v/>
      </c>
      <c r="CM458" s="175" t="str">
        <f t="shared" si="389"/>
        <v/>
      </c>
      <c r="CN458" s="175" t="str">
        <f t="shared" si="390"/>
        <v/>
      </c>
      <c r="CO458" s="175" t="str">
        <f t="shared" si="391"/>
        <v/>
      </c>
      <c r="CP458" s="59"/>
      <c r="CQ458" s="60"/>
      <c r="CR458" s="181" t="str">
        <f>IF(CS458="","",IF(ISNUMBER(MATCH(CS458,$CS$6:CS457,0)),"",CJ458))</f>
        <v/>
      </c>
      <c r="CS458" s="181" t="str">
        <f t="shared" si="369"/>
        <v/>
      </c>
      <c r="CT458" s="177" t="str">
        <f t="shared" si="392"/>
        <v/>
      </c>
      <c r="CU458" s="177" t="str">
        <f t="shared" si="393"/>
        <v/>
      </c>
      <c r="CV458" s="256" t="str">
        <f>IF(CW458="","",IF(ISNUMBER(MATCH(CW458,$CW$6:CW457,0)),"",CJ458))</f>
        <v/>
      </c>
      <c r="CW458" s="181" t="str">
        <f t="shared" si="370"/>
        <v/>
      </c>
      <c r="CX458" s="178" t="str">
        <f t="shared" si="394"/>
        <v/>
      </c>
      <c r="CY458" s="178" t="str">
        <f t="shared" si="395"/>
        <v/>
      </c>
      <c r="CZ458" s="184" t="str">
        <f t="shared" si="396"/>
        <v/>
      </c>
      <c r="DA458" s="68"/>
      <c r="DB458" s="69"/>
      <c r="DC458" s="181" t="str">
        <f>IF(DE458="","",IF(ISNUMBER(MATCH(DE458,$DE$6:DE457,0)),"",CJ458))</f>
        <v/>
      </c>
      <c r="DD458" s="181" t="str">
        <f t="shared" si="367"/>
        <v/>
      </c>
      <c r="DE458" s="181" t="str">
        <f t="shared" si="367"/>
        <v/>
      </c>
      <c r="DF458" s="177" t="str">
        <f t="shared" si="397"/>
        <v/>
      </c>
      <c r="DG458" s="185" t="str">
        <f t="shared" si="398"/>
        <v/>
      </c>
      <c r="DH458" s="77"/>
      <c r="DI458" s="69"/>
      <c r="DJ458" s="181" t="str">
        <f>IF(DL458="","",IF(ISNUMBER(MATCH(DL458,$DL$6:DL457,0)),"",CJ458))</f>
        <v/>
      </c>
      <c r="DK458" s="181" t="str">
        <f t="shared" si="368"/>
        <v/>
      </c>
      <c r="DL458" s="181" t="str">
        <f t="shared" si="368"/>
        <v/>
      </c>
      <c r="DM458" s="177" t="str">
        <f t="shared" si="399"/>
        <v/>
      </c>
      <c r="DN458" s="177" t="str">
        <f t="shared" si="400"/>
        <v/>
      </c>
      <c r="DO458" s="181" t="str">
        <f t="shared" si="371"/>
        <v/>
      </c>
      <c r="DP458" s="51"/>
      <c r="DQ458" s="51"/>
      <c r="DR458" s="51"/>
      <c r="EA458" s="227">
        <f t="shared" si="401"/>
        <v>0</v>
      </c>
      <c r="EB458" s="227">
        <f t="shared" si="372"/>
        <v>1</v>
      </c>
      <c r="EC458" s="227">
        <f t="shared" si="402"/>
        <v>1900</v>
      </c>
      <c r="EE458" s="227" t="str">
        <f t="shared" si="403"/>
        <v/>
      </c>
      <c r="EF458" s="227" t="str">
        <f t="shared" si="373"/>
        <v/>
      </c>
      <c r="EG458" s="227" t="str">
        <f t="shared" si="404"/>
        <v/>
      </c>
      <c r="EI458" s="227" t="str">
        <f t="shared" si="405"/>
        <v/>
      </c>
      <c r="EJ458" s="227" t="str">
        <f t="shared" si="374"/>
        <v/>
      </c>
      <c r="EK458" s="227" t="str">
        <f t="shared" si="406"/>
        <v/>
      </c>
      <c r="EM458" s="227" t="str">
        <f t="shared" si="407"/>
        <v/>
      </c>
      <c r="EN458" s="227" t="str">
        <f t="shared" si="375"/>
        <v/>
      </c>
      <c r="EO458" s="227" t="str">
        <f t="shared" si="408"/>
        <v/>
      </c>
      <c r="EQ458" s="227" t="str">
        <f t="shared" si="409"/>
        <v/>
      </c>
      <c r="ER458" s="227" t="str">
        <f t="shared" si="376"/>
        <v/>
      </c>
      <c r="ES458" s="227" t="str">
        <f t="shared" si="410"/>
        <v/>
      </c>
    </row>
    <row r="459" spans="7:149" x14ac:dyDescent="0.25">
      <c r="G459" s="52"/>
      <c r="H459" s="52"/>
      <c r="I459" s="224" t="str">
        <f t="shared" si="377"/>
        <v/>
      </c>
      <c r="J459" s="224" t="str">
        <f t="shared" si="378"/>
        <v/>
      </c>
      <c r="K459" s="52"/>
      <c r="L459" s="224" t="str">
        <f>IF(P459="","",IF(ISNUMBER(MATCH(P459,$P$6:P458,0)),"",Y459))</f>
        <v/>
      </c>
      <c r="M459" s="224" t="str">
        <f>IF(Q459="","",IF(ISNUMBER(MATCH(Q459,$Q$6:Q458,0)),"",Y459))</f>
        <v/>
      </c>
      <c r="N459" s="224" t="str">
        <f>IF(R459="","",IF(ISNUMBER(MATCH(R459,$R$6:R458,0)),"",Y459))</f>
        <v/>
      </c>
      <c r="O459" s="224" t="str">
        <f>IF(S459="","",IF(ISNUMBER(MATCH(S459,$S$6:S458,0)),"",Y459))</f>
        <v/>
      </c>
      <c r="P459" s="224" t="str">
        <f t="shared" si="379"/>
        <v/>
      </c>
      <c r="Q459" s="224" t="str">
        <f t="shared" si="380"/>
        <v/>
      </c>
      <c r="R459" s="224" t="str">
        <f t="shared" si="381"/>
        <v/>
      </c>
      <c r="S459" s="224" t="str">
        <f t="shared" si="382"/>
        <v/>
      </c>
      <c r="T459" s="175" t="str">
        <f t="shared" si="383"/>
        <v/>
      </c>
      <c r="U459" s="175" t="str">
        <f t="shared" si="384"/>
        <v/>
      </c>
      <c r="V459" s="175" t="str">
        <f t="shared" si="385"/>
        <v/>
      </c>
      <c r="W459" s="175" t="str">
        <f t="shared" si="386"/>
        <v/>
      </c>
      <c r="X459" s="52"/>
      <c r="Y459" s="248"/>
      <c r="Z459" s="186"/>
      <c r="AA459" s="187"/>
      <c r="AB459" s="187"/>
      <c r="AC459" s="187"/>
      <c r="AD459" s="187"/>
      <c r="AE459" s="187"/>
      <c r="AF459" s="187"/>
      <c r="AG459" s="187"/>
      <c r="AH459" s="187"/>
      <c r="AI459" s="187"/>
      <c r="AJ459" s="187"/>
      <c r="AK459" s="187"/>
      <c r="AL459" s="187"/>
      <c r="AM459" s="187"/>
      <c r="AN459" s="187"/>
      <c r="AO459" s="187"/>
      <c r="AP459" s="187"/>
      <c r="AQ459" s="187"/>
      <c r="AR459" s="187"/>
      <c r="AS459" s="187"/>
      <c r="AT459" s="187"/>
      <c r="AU459" s="187"/>
      <c r="AV459" s="187"/>
      <c r="AW459" s="187"/>
      <c r="AX459" s="187"/>
      <c r="AY459" s="187"/>
      <c r="AZ459" s="187"/>
      <c r="BA459" s="187"/>
      <c r="BB459" s="187"/>
      <c r="BC459" s="187"/>
      <c r="BD459" s="187"/>
      <c r="BE459" s="187"/>
      <c r="BF459" s="187"/>
      <c r="BG459" s="187"/>
      <c r="BH459" s="187"/>
      <c r="BI459" s="187"/>
      <c r="BJ459" s="187"/>
      <c r="BK459" s="187"/>
      <c r="BL459" s="187"/>
      <c r="BM459" s="187"/>
      <c r="BN459" s="187"/>
      <c r="BO459" s="187"/>
      <c r="BP459" s="187"/>
      <c r="BQ459" s="187"/>
      <c r="BR459" s="187"/>
      <c r="BS459" s="187"/>
      <c r="BT459" s="187"/>
      <c r="BU459" s="187"/>
      <c r="BV459" s="187"/>
      <c r="BW459" s="187"/>
      <c r="BX459" s="187"/>
      <c r="BY459" s="227"/>
      <c r="BZ459" s="227"/>
      <c r="CA459" s="227"/>
      <c r="CB459" s="227"/>
      <c r="CC459" s="227"/>
      <c r="CD459" s="224"/>
      <c r="CE459" s="224"/>
      <c r="CF459" s="224"/>
      <c r="CG459" s="224"/>
      <c r="CH459" s="224"/>
      <c r="CJ459" s="252" t="str">
        <f t="shared" si="387"/>
        <v/>
      </c>
      <c r="CK459" s="253" t="str">
        <f>IF(CL459="","",IF(ISNUMBER(MATCH(CL459,$CL$6:CL458,0)),"",CJ459))</f>
        <v/>
      </c>
      <c r="CL459" s="181" t="str">
        <f t="shared" si="388"/>
        <v/>
      </c>
      <c r="CM459" s="175" t="str">
        <f t="shared" si="389"/>
        <v/>
      </c>
      <c r="CN459" s="175" t="str">
        <f t="shared" si="390"/>
        <v/>
      </c>
      <c r="CO459" s="175" t="str">
        <f t="shared" si="391"/>
        <v/>
      </c>
      <c r="CP459" s="59"/>
      <c r="CQ459" s="60"/>
      <c r="CR459" s="181" t="str">
        <f>IF(CS459="","",IF(ISNUMBER(MATCH(CS459,$CS$6:CS458,0)),"",CJ459))</f>
        <v/>
      </c>
      <c r="CS459" s="181" t="str">
        <f t="shared" si="369"/>
        <v/>
      </c>
      <c r="CT459" s="177" t="str">
        <f t="shared" si="392"/>
        <v/>
      </c>
      <c r="CU459" s="177" t="str">
        <f t="shared" si="393"/>
        <v/>
      </c>
      <c r="CV459" s="256" t="str">
        <f>IF(CW459="","",IF(ISNUMBER(MATCH(CW459,$CW$6:CW458,0)),"",CJ459))</f>
        <v/>
      </c>
      <c r="CW459" s="181" t="str">
        <f t="shared" si="370"/>
        <v/>
      </c>
      <c r="CX459" s="178" t="str">
        <f t="shared" si="394"/>
        <v/>
      </c>
      <c r="CY459" s="178" t="str">
        <f t="shared" si="395"/>
        <v/>
      </c>
      <c r="CZ459" s="184" t="str">
        <f t="shared" si="396"/>
        <v/>
      </c>
      <c r="DA459" s="68"/>
      <c r="DB459" s="69"/>
      <c r="DC459" s="181" t="str">
        <f>IF(DE459="","",IF(ISNUMBER(MATCH(DE459,$DE$6:DE458,0)),"",CJ459))</f>
        <v/>
      </c>
      <c r="DD459" s="181" t="str">
        <f t="shared" si="367"/>
        <v/>
      </c>
      <c r="DE459" s="181" t="str">
        <f t="shared" si="367"/>
        <v/>
      </c>
      <c r="DF459" s="177" t="str">
        <f t="shared" si="397"/>
        <v/>
      </c>
      <c r="DG459" s="185" t="str">
        <f t="shared" si="398"/>
        <v/>
      </c>
      <c r="DH459" s="77"/>
      <c r="DI459" s="69"/>
      <c r="DJ459" s="181" t="str">
        <f>IF(DL459="","",IF(ISNUMBER(MATCH(DL459,$DL$6:DL458,0)),"",CJ459))</f>
        <v/>
      </c>
      <c r="DK459" s="181" t="str">
        <f t="shared" si="368"/>
        <v/>
      </c>
      <c r="DL459" s="181" t="str">
        <f t="shared" si="368"/>
        <v/>
      </c>
      <c r="DM459" s="177" t="str">
        <f t="shared" si="399"/>
        <v/>
      </c>
      <c r="DN459" s="177" t="str">
        <f t="shared" si="400"/>
        <v/>
      </c>
      <c r="DO459" s="181" t="str">
        <f t="shared" si="371"/>
        <v/>
      </c>
      <c r="DP459" s="51"/>
      <c r="DQ459" s="51"/>
      <c r="DR459" s="51"/>
      <c r="EA459" s="227">
        <f t="shared" si="401"/>
        <v>0</v>
      </c>
      <c r="EB459" s="227">
        <f t="shared" si="372"/>
        <v>1</v>
      </c>
      <c r="EC459" s="227">
        <f t="shared" si="402"/>
        <v>1900</v>
      </c>
      <c r="EE459" s="227" t="str">
        <f t="shared" si="403"/>
        <v/>
      </c>
      <c r="EF459" s="227" t="str">
        <f t="shared" si="373"/>
        <v/>
      </c>
      <c r="EG459" s="227" t="str">
        <f t="shared" si="404"/>
        <v/>
      </c>
      <c r="EI459" s="227" t="str">
        <f t="shared" si="405"/>
        <v/>
      </c>
      <c r="EJ459" s="227" t="str">
        <f t="shared" si="374"/>
        <v/>
      </c>
      <c r="EK459" s="227" t="str">
        <f t="shared" si="406"/>
        <v/>
      </c>
      <c r="EM459" s="227" t="str">
        <f t="shared" si="407"/>
        <v/>
      </c>
      <c r="EN459" s="227" t="str">
        <f t="shared" si="375"/>
        <v/>
      </c>
      <c r="EO459" s="227" t="str">
        <f t="shared" si="408"/>
        <v/>
      </c>
      <c r="EQ459" s="227" t="str">
        <f t="shared" si="409"/>
        <v/>
      </c>
      <c r="ER459" s="227" t="str">
        <f t="shared" si="376"/>
        <v/>
      </c>
      <c r="ES459" s="227" t="str">
        <f t="shared" si="410"/>
        <v/>
      </c>
    </row>
    <row r="460" spans="7:149" x14ac:dyDescent="0.25">
      <c r="G460" s="52"/>
      <c r="H460" s="52"/>
      <c r="I460" s="224" t="str">
        <f t="shared" si="377"/>
        <v/>
      </c>
      <c r="J460" s="224" t="str">
        <f t="shared" si="378"/>
        <v/>
      </c>
      <c r="K460" s="52"/>
      <c r="L460" s="224" t="str">
        <f>IF(P460="","",IF(ISNUMBER(MATCH(P460,$P$6:P459,0)),"",Y460))</f>
        <v/>
      </c>
      <c r="M460" s="224" t="str">
        <f>IF(Q460="","",IF(ISNUMBER(MATCH(Q460,$Q$6:Q459,0)),"",Y460))</f>
        <v/>
      </c>
      <c r="N460" s="224" t="str">
        <f>IF(R460="","",IF(ISNUMBER(MATCH(R460,$R$6:R459,0)),"",Y460))</f>
        <v/>
      </c>
      <c r="O460" s="224" t="str">
        <f>IF(S460="","",IF(ISNUMBER(MATCH(S460,$S$6:S459,0)),"",Y460))</f>
        <v/>
      </c>
      <c r="P460" s="224" t="str">
        <f t="shared" si="379"/>
        <v/>
      </c>
      <c r="Q460" s="224" t="str">
        <f t="shared" si="380"/>
        <v/>
      </c>
      <c r="R460" s="224" t="str">
        <f t="shared" si="381"/>
        <v/>
      </c>
      <c r="S460" s="224" t="str">
        <f t="shared" si="382"/>
        <v/>
      </c>
      <c r="T460" s="175" t="str">
        <f t="shared" si="383"/>
        <v/>
      </c>
      <c r="U460" s="175" t="str">
        <f t="shared" si="384"/>
        <v/>
      </c>
      <c r="V460" s="175" t="str">
        <f t="shared" si="385"/>
        <v/>
      </c>
      <c r="W460" s="175" t="str">
        <f t="shared" si="386"/>
        <v/>
      </c>
      <c r="X460" s="52"/>
      <c r="Y460" s="248"/>
      <c r="Z460" s="186"/>
      <c r="AA460" s="187"/>
      <c r="AB460" s="187"/>
      <c r="AC460" s="187"/>
      <c r="AD460" s="187"/>
      <c r="AE460" s="187"/>
      <c r="AF460" s="187"/>
      <c r="AG460" s="187"/>
      <c r="AH460" s="187"/>
      <c r="AI460" s="187"/>
      <c r="AJ460" s="187"/>
      <c r="AK460" s="187"/>
      <c r="AL460" s="187"/>
      <c r="AM460" s="187"/>
      <c r="AN460" s="187"/>
      <c r="AO460" s="187"/>
      <c r="AP460" s="187"/>
      <c r="AQ460" s="187"/>
      <c r="AR460" s="187"/>
      <c r="AS460" s="187"/>
      <c r="AT460" s="187"/>
      <c r="AU460" s="187"/>
      <c r="AV460" s="187"/>
      <c r="AW460" s="187"/>
      <c r="AX460" s="187"/>
      <c r="AY460" s="187"/>
      <c r="AZ460" s="187"/>
      <c r="BA460" s="187"/>
      <c r="BB460" s="187"/>
      <c r="BC460" s="187"/>
      <c r="BD460" s="187"/>
      <c r="BE460" s="187"/>
      <c r="BF460" s="187"/>
      <c r="BG460" s="187"/>
      <c r="BH460" s="187"/>
      <c r="BI460" s="187"/>
      <c r="BJ460" s="187"/>
      <c r="BK460" s="187"/>
      <c r="BL460" s="187"/>
      <c r="BM460" s="187"/>
      <c r="BN460" s="187"/>
      <c r="BO460" s="187"/>
      <c r="BP460" s="187"/>
      <c r="BQ460" s="187"/>
      <c r="BR460" s="187"/>
      <c r="BS460" s="187"/>
      <c r="BT460" s="187"/>
      <c r="BU460" s="187"/>
      <c r="BV460" s="187"/>
      <c r="BW460" s="187"/>
      <c r="BX460" s="187"/>
      <c r="BY460" s="227"/>
      <c r="BZ460" s="227"/>
      <c r="CA460" s="227"/>
      <c r="CB460" s="227"/>
      <c r="CC460" s="227"/>
      <c r="CD460" s="224"/>
      <c r="CE460" s="224"/>
      <c r="CF460" s="224"/>
      <c r="CG460" s="224"/>
      <c r="CH460" s="224"/>
      <c r="CJ460" s="252" t="str">
        <f t="shared" si="387"/>
        <v/>
      </c>
      <c r="CK460" s="253" t="str">
        <f>IF(CL460="","",IF(ISNUMBER(MATCH(CL460,$CL$6:CL459,0)),"",CJ460))</f>
        <v/>
      </c>
      <c r="CL460" s="181" t="str">
        <f t="shared" si="388"/>
        <v/>
      </c>
      <c r="CM460" s="175" t="str">
        <f t="shared" si="389"/>
        <v/>
      </c>
      <c r="CN460" s="175" t="str">
        <f t="shared" si="390"/>
        <v/>
      </c>
      <c r="CO460" s="175" t="str">
        <f t="shared" si="391"/>
        <v/>
      </c>
      <c r="CP460" s="59"/>
      <c r="CQ460" s="60"/>
      <c r="CR460" s="181" t="str">
        <f>IF(CS460="","",IF(ISNUMBER(MATCH(CS460,$CS$6:CS459,0)),"",CJ460))</f>
        <v/>
      </c>
      <c r="CS460" s="181" t="str">
        <f t="shared" si="369"/>
        <v/>
      </c>
      <c r="CT460" s="177" t="str">
        <f t="shared" si="392"/>
        <v/>
      </c>
      <c r="CU460" s="177" t="str">
        <f t="shared" si="393"/>
        <v/>
      </c>
      <c r="CV460" s="256" t="str">
        <f>IF(CW460="","",IF(ISNUMBER(MATCH(CW460,$CW$6:CW459,0)),"",CJ460))</f>
        <v/>
      </c>
      <c r="CW460" s="181" t="str">
        <f t="shared" si="370"/>
        <v/>
      </c>
      <c r="CX460" s="178" t="str">
        <f t="shared" si="394"/>
        <v/>
      </c>
      <c r="CY460" s="178" t="str">
        <f t="shared" si="395"/>
        <v/>
      </c>
      <c r="CZ460" s="184" t="str">
        <f t="shared" si="396"/>
        <v/>
      </c>
      <c r="DA460" s="68"/>
      <c r="DB460" s="69"/>
      <c r="DC460" s="181" t="str">
        <f>IF(DE460="","",IF(ISNUMBER(MATCH(DE460,$DE$6:DE459,0)),"",CJ460))</f>
        <v/>
      </c>
      <c r="DD460" s="181" t="str">
        <f t="shared" si="367"/>
        <v/>
      </c>
      <c r="DE460" s="181" t="str">
        <f t="shared" si="367"/>
        <v/>
      </c>
      <c r="DF460" s="177" t="str">
        <f t="shared" si="397"/>
        <v/>
      </c>
      <c r="DG460" s="185" t="str">
        <f t="shared" si="398"/>
        <v/>
      </c>
      <c r="DH460" s="77"/>
      <c r="DI460" s="69"/>
      <c r="DJ460" s="181" t="str">
        <f>IF(DL460="","",IF(ISNUMBER(MATCH(DL460,$DL$6:DL459,0)),"",CJ460))</f>
        <v/>
      </c>
      <c r="DK460" s="181" t="str">
        <f t="shared" si="368"/>
        <v/>
      </c>
      <c r="DL460" s="181" t="str">
        <f t="shared" si="368"/>
        <v/>
      </c>
      <c r="DM460" s="177" t="str">
        <f t="shared" si="399"/>
        <v/>
      </c>
      <c r="DN460" s="177" t="str">
        <f t="shared" si="400"/>
        <v/>
      </c>
      <c r="DO460" s="181" t="str">
        <f t="shared" si="371"/>
        <v/>
      </c>
      <c r="DP460" s="51"/>
      <c r="DQ460" s="51"/>
      <c r="DR460" s="51"/>
      <c r="EA460" s="227">
        <f t="shared" si="401"/>
        <v>0</v>
      </c>
      <c r="EB460" s="227">
        <f t="shared" si="372"/>
        <v>1</v>
      </c>
      <c r="EC460" s="227">
        <f t="shared" si="402"/>
        <v>1900</v>
      </c>
      <c r="EE460" s="227" t="str">
        <f t="shared" si="403"/>
        <v/>
      </c>
      <c r="EF460" s="227" t="str">
        <f t="shared" si="373"/>
        <v/>
      </c>
      <c r="EG460" s="227" t="str">
        <f t="shared" si="404"/>
        <v/>
      </c>
      <c r="EI460" s="227" t="str">
        <f t="shared" si="405"/>
        <v/>
      </c>
      <c r="EJ460" s="227" t="str">
        <f t="shared" si="374"/>
        <v/>
      </c>
      <c r="EK460" s="227" t="str">
        <f t="shared" si="406"/>
        <v/>
      </c>
      <c r="EM460" s="227" t="str">
        <f t="shared" si="407"/>
        <v/>
      </c>
      <c r="EN460" s="227" t="str">
        <f t="shared" si="375"/>
        <v/>
      </c>
      <c r="EO460" s="227" t="str">
        <f t="shared" si="408"/>
        <v/>
      </c>
      <c r="EQ460" s="227" t="str">
        <f t="shared" si="409"/>
        <v/>
      </c>
      <c r="ER460" s="227" t="str">
        <f t="shared" si="376"/>
        <v/>
      </c>
      <c r="ES460" s="227" t="str">
        <f t="shared" si="410"/>
        <v/>
      </c>
    </row>
    <row r="461" spans="7:149" x14ac:dyDescent="0.25">
      <c r="G461" s="52"/>
      <c r="H461" s="52"/>
      <c r="I461" s="224" t="str">
        <f t="shared" si="377"/>
        <v/>
      </c>
      <c r="J461" s="224" t="str">
        <f t="shared" si="378"/>
        <v/>
      </c>
      <c r="K461" s="52"/>
      <c r="L461" s="224" t="str">
        <f>IF(P461="","",IF(ISNUMBER(MATCH(P461,$P$6:P460,0)),"",Y461))</f>
        <v/>
      </c>
      <c r="M461" s="224" t="str">
        <f>IF(Q461="","",IF(ISNUMBER(MATCH(Q461,$Q$6:Q460,0)),"",Y461))</f>
        <v/>
      </c>
      <c r="N461" s="224" t="str">
        <f>IF(R461="","",IF(ISNUMBER(MATCH(R461,$R$6:R460,0)),"",Y461))</f>
        <v/>
      </c>
      <c r="O461" s="224" t="str">
        <f>IF(S461="","",IF(ISNUMBER(MATCH(S461,$S$6:S460,0)),"",Y461))</f>
        <v/>
      </c>
      <c r="P461" s="224" t="str">
        <f t="shared" si="379"/>
        <v/>
      </c>
      <c r="Q461" s="224" t="str">
        <f t="shared" si="380"/>
        <v/>
      </c>
      <c r="R461" s="224" t="str">
        <f t="shared" si="381"/>
        <v/>
      </c>
      <c r="S461" s="224" t="str">
        <f t="shared" si="382"/>
        <v/>
      </c>
      <c r="T461" s="175" t="str">
        <f t="shared" si="383"/>
        <v/>
      </c>
      <c r="U461" s="175" t="str">
        <f t="shared" si="384"/>
        <v/>
      </c>
      <c r="V461" s="175" t="str">
        <f t="shared" si="385"/>
        <v/>
      </c>
      <c r="W461" s="175" t="str">
        <f t="shared" si="386"/>
        <v/>
      </c>
      <c r="X461" s="52"/>
      <c r="Y461" s="248"/>
      <c r="Z461" s="186"/>
      <c r="AA461" s="187"/>
      <c r="AB461" s="187"/>
      <c r="AC461" s="187"/>
      <c r="AD461" s="187"/>
      <c r="AE461" s="187"/>
      <c r="AF461" s="187"/>
      <c r="AG461" s="187"/>
      <c r="AH461" s="187"/>
      <c r="AI461" s="187"/>
      <c r="AJ461" s="187"/>
      <c r="AK461" s="187"/>
      <c r="AL461" s="187"/>
      <c r="AM461" s="187"/>
      <c r="AN461" s="187"/>
      <c r="AO461" s="187"/>
      <c r="AP461" s="187"/>
      <c r="AQ461" s="187"/>
      <c r="AR461" s="187"/>
      <c r="AS461" s="187"/>
      <c r="AT461" s="187"/>
      <c r="AU461" s="187"/>
      <c r="AV461" s="187"/>
      <c r="AW461" s="187"/>
      <c r="AX461" s="187"/>
      <c r="AY461" s="187"/>
      <c r="AZ461" s="187"/>
      <c r="BA461" s="187"/>
      <c r="BB461" s="187"/>
      <c r="BC461" s="187"/>
      <c r="BD461" s="187"/>
      <c r="BE461" s="187"/>
      <c r="BF461" s="187"/>
      <c r="BG461" s="187"/>
      <c r="BH461" s="187"/>
      <c r="BI461" s="187"/>
      <c r="BJ461" s="187"/>
      <c r="BK461" s="187"/>
      <c r="BL461" s="187"/>
      <c r="BM461" s="187"/>
      <c r="BN461" s="187"/>
      <c r="BO461" s="187"/>
      <c r="BP461" s="187"/>
      <c r="BQ461" s="187"/>
      <c r="BR461" s="187"/>
      <c r="BS461" s="187"/>
      <c r="BT461" s="187"/>
      <c r="BU461" s="187"/>
      <c r="BV461" s="187"/>
      <c r="BW461" s="187"/>
      <c r="BX461" s="187"/>
      <c r="BY461" s="227"/>
      <c r="BZ461" s="227"/>
      <c r="CA461" s="227"/>
      <c r="CB461" s="227"/>
      <c r="CC461" s="227"/>
      <c r="CD461" s="224"/>
      <c r="CE461" s="224"/>
      <c r="CF461" s="224"/>
      <c r="CG461" s="224"/>
      <c r="CH461" s="224"/>
      <c r="CJ461" s="252" t="str">
        <f t="shared" si="387"/>
        <v/>
      </c>
      <c r="CK461" s="253" t="str">
        <f>IF(CL461="","",IF(ISNUMBER(MATCH(CL461,$CL$6:CL460,0)),"",CJ461))</f>
        <v/>
      </c>
      <c r="CL461" s="181" t="str">
        <f t="shared" si="388"/>
        <v/>
      </c>
      <c r="CM461" s="175" t="str">
        <f t="shared" si="389"/>
        <v/>
      </c>
      <c r="CN461" s="175" t="str">
        <f t="shared" si="390"/>
        <v/>
      </c>
      <c r="CO461" s="175" t="str">
        <f t="shared" si="391"/>
        <v/>
      </c>
      <c r="CP461" s="59"/>
      <c r="CQ461" s="60"/>
      <c r="CR461" s="181" t="str">
        <f>IF(CS461="","",IF(ISNUMBER(MATCH(CS461,$CS$6:CS460,0)),"",CJ461))</f>
        <v/>
      </c>
      <c r="CS461" s="181" t="str">
        <f t="shared" si="369"/>
        <v/>
      </c>
      <c r="CT461" s="177" t="str">
        <f t="shared" si="392"/>
        <v/>
      </c>
      <c r="CU461" s="177" t="str">
        <f t="shared" si="393"/>
        <v/>
      </c>
      <c r="CV461" s="256" t="str">
        <f>IF(CW461="","",IF(ISNUMBER(MATCH(CW461,$CW$6:CW460,0)),"",CJ461))</f>
        <v/>
      </c>
      <c r="CW461" s="181" t="str">
        <f t="shared" si="370"/>
        <v/>
      </c>
      <c r="CX461" s="178" t="str">
        <f t="shared" si="394"/>
        <v/>
      </c>
      <c r="CY461" s="178" t="str">
        <f t="shared" si="395"/>
        <v/>
      </c>
      <c r="CZ461" s="184" t="str">
        <f t="shared" si="396"/>
        <v/>
      </c>
      <c r="DA461" s="68"/>
      <c r="DB461" s="69"/>
      <c r="DC461" s="181" t="str">
        <f>IF(DE461="","",IF(ISNUMBER(MATCH(DE461,$DE$6:DE460,0)),"",CJ461))</f>
        <v/>
      </c>
      <c r="DD461" s="181" t="str">
        <f t="shared" si="367"/>
        <v/>
      </c>
      <c r="DE461" s="181" t="str">
        <f t="shared" si="367"/>
        <v/>
      </c>
      <c r="DF461" s="177" t="str">
        <f t="shared" si="397"/>
        <v/>
      </c>
      <c r="DG461" s="185" t="str">
        <f t="shared" si="398"/>
        <v/>
      </c>
      <c r="DH461" s="77"/>
      <c r="DI461" s="69"/>
      <c r="DJ461" s="181" t="str">
        <f>IF(DL461="","",IF(ISNUMBER(MATCH(DL461,$DL$6:DL460,0)),"",CJ461))</f>
        <v/>
      </c>
      <c r="DK461" s="181" t="str">
        <f t="shared" si="368"/>
        <v/>
      </c>
      <c r="DL461" s="181" t="str">
        <f t="shared" si="368"/>
        <v/>
      </c>
      <c r="DM461" s="177" t="str">
        <f t="shared" si="399"/>
        <v/>
      </c>
      <c r="DN461" s="177" t="str">
        <f t="shared" si="400"/>
        <v/>
      </c>
      <c r="DO461" s="181" t="str">
        <f t="shared" si="371"/>
        <v/>
      </c>
      <c r="DP461" s="51"/>
      <c r="DQ461" s="51"/>
      <c r="DR461" s="51"/>
      <c r="EA461" s="227">
        <f t="shared" si="401"/>
        <v>0</v>
      </c>
      <c r="EB461" s="227">
        <f t="shared" si="372"/>
        <v>1</v>
      </c>
      <c r="EC461" s="227">
        <f t="shared" si="402"/>
        <v>1900</v>
      </c>
      <c r="EE461" s="227" t="str">
        <f t="shared" si="403"/>
        <v/>
      </c>
      <c r="EF461" s="227" t="str">
        <f t="shared" si="373"/>
        <v/>
      </c>
      <c r="EG461" s="227" t="str">
        <f t="shared" si="404"/>
        <v/>
      </c>
      <c r="EI461" s="227" t="str">
        <f t="shared" si="405"/>
        <v/>
      </c>
      <c r="EJ461" s="227" t="str">
        <f t="shared" si="374"/>
        <v/>
      </c>
      <c r="EK461" s="227" t="str">
        <f t="shared" si="406"/>
        <v/>
      </c>
      <c r="EM461" s="227" t="str">
        <f t="shared" si="407"/>
        <v/>
      </c>
      <c r="EN461" s="227" t="str">
        <f t="shared" si="375"/>
        <v/>
      </c>
      <c r="EO461" s="227" t="str">
        <f t="shared" si="408"/>
        <v/>
      </c>
      <c r="EQ461" s="227" t="str">
        <f t="shared" si="409"/>
        <v/>
      </c>
      <c r="ER461" s="227" t="str">
        <f t="shared" si="376"/>
        <v/>
      </c>
      <c r="ES461" s="227" t="str">
        <f t="shared" si="410"/>
        <v/>
      </c>
    </row>
    <row r="462" spans="7:149" x14ac:dyDescent="0.25">
      <c r="G462" s="52"/>
      <c r="H462" s="52"/>
      <c r="I462" s="224" t="str">
        <f t="shared" si="377"/>
        <v/>
      </c>
      <c r="J462" s="224" t="str">
        <f t="shared" si="378"/>
        <v/>
      </c>
      <c r="K462" s="52"/>
      <c r="L462" s="224" t="str">
        <f>IF(P462="","",IF(ISNUMBER(MATCH(P462,$P$6:P461,0)),"",Y462))</f>
        <v/>
      </c>
      <c r="M462" s="224" t="str">
        <f>IF(Q462="","",IF(ISNUMBER(MATCH(Q462,$Q$6:Q461,0)),"",Y462))</f>
        <v/>
      </c>
      <c r="N462" s="224" t="str">
        <f>IF(R462="","",IF(ISNUMBER(MATCH(R462,$R$6:R461,0)),"",Y462))</f>
        <v/>
      </c>
      <c r="O462" s="224" t="str">
        <f>IF(S462="","",IF(ISNUMBER(MATCH(S462,$S$6:S461,0)),"",Y462))</f>
        <v/>
      </c>
      <c r="P462" s="224" t="str">
        <f t="shared" si="379"/>
        <v/>
      </c>
      <c r="Q462" s="224" t="str">
        <f t="shared" si="380"/>
        <v/>
      </c>
      <c r="R462" s="224" t="str">
        <f t="shared" si="381"/>
        <v/>
      </c>
      <c r="S462" s="224" t="str">
        <f t="shared" si="382"/>
        <v/>
      </c>
      <c r="T462" s="175" t="str">
        <f t="shared" si="383"/>
        <v/>
      </c>
      <c r="U462" s="175" t="str">
        <f t="shared" si="384"/>
        <v/>
      </c>
      <c r="V462" s="175" t="str">
        <f t="shared" si="385"/>
        <v/>
      </c>
      <c r="W462" s="175" t="str">
        <f t="shared" si="386"/>
        <v/>
      </c>
      <c r="X462" s="52"/>
      <c r="Y462" s="248"/>
      <c r="Z462" s="186"/>
      <c r="AA462" s="187"/>
      <c r="AB462" s="187"/>
      <c r="AC462" s="187"/>
      <c r="AD462" s="187"/>
      <c r="AE462" s="187"/>
      <c r="AF462" s="187"/>
      <c r="AG462" s="187"/>
      <c r="AH462" s="187"/>
      <c r="AI462" s="187"/>
      <c r="AJ462" s="187"/>
      <c r="AK462" s="187"/>
      <c r="AL462" s="187"/>
      <c r="AM462" s="187"/>
      <c r="AN462" s="187"/>
      <c r="AO462" s="187"/>
      <c r="AP462" s="187"/>
      <c r="AQ462" s="187"/>
      <c r="AR462" s="187"/>
      <c r="AS462" s="187"/>
      <c r="AT462" s="187"/>
      <c r="AU462" s="187"/>
      <c r="AV462" s="187"/>
      <c r="AW462" s="187"/>
      <c r="AX462" s="187"/>
      <c r="AY462" s="187"/>
      <c r="AZ462" s="187"/>
      <c r="BA462" s="187"/>
      <c r="BB462" s="187"/>
      <c r="BC462" s="187"/>
      <c r="BD462" s="187"/>
      <c r="BE462" s="187"/>
      <c r="BF462" s="187"/>
      <c r="BG462" s="187"/>
      <c r="BH462" s="187"/>
      <c r="BI462" s="187"/>
      <c r="BJ462" s="187"/>
      <c r="BK462" s="187"/>
      <c r="BL462" s="187"/>
      <c r="BM462" s="187"/>
      <c r="BN462" s="187"/>
      <c r="BO462" s="187"/>
      <c r="BP462" s="187"/>
      <c r="BQ462" s="187"/>
      <c r="BR462" s="187"/>
      <c r="BS462" s="187"/>
      <c r="BT462" s="187"/>
      <c r="BU462" s="187"/>
      <c r="BV462" s="187"/>
      <c r="BW462" s="187"/>
      <c r="BX462" s="187"/>
      <c r="BY462" s="227"/>
      <c r="BZ462" s="227"/>
      <c r="CA462" s="227"/>
      <c r="CB462" s="227"/>
      <c r="CC462" s="227"/>
      <c r="CD462" s="224"/>
      <c r="CE462" s="224"/>
      <c r="CF462" s="224"/>
      <c r="CG462" s="224"/>
      <c r="CH462" s="224"/>
      <c r="CJ462" s="252" t="str">
        <f t="shared" si="387"/>
        <v/>
      </c>
      <c r="CK462" s="253" t="str">
        <f>IF(CL462="","",IF(ISNUMBER(MATCH(CL462,$CL$6:CL461,0)),"",CJ462))</f>
        <v/>
      </c>
      <c r="CL462" s="181" t="str">
        <f t="shared" si="388"/>
        <v/>
      </c>
      <c r="CM462" s="175" t="str">
        <f t="shared" si="389"/>
        <v/>
      </c>
      <c r="CN462" s="175" t="str">
        <f t="shared" si="390"/>
        <v/>
      </c>
      <c r="CO462" s="175" t="str">
        <f t="shared" si="391"/>
        <v/>
      </c>
      <c r="CP462" s="59"/>
      <c r="CQ462" s="60"/>
      <c r="CR462" s="181" t="str">
        <f>IF(CS462="","",IF(ISNUMBER(MATCH(CS462,$CS$6:CS461,0)),"",CJ462))</f>
        <v/>
      </c>
      <c r="CS462" s="181" t="str">
        <f t="shared" si="369"/>
        <v/>
      </c>
      <c r="CT462" s="177" t="str">
        <f t="shared" si="392"/>
        <v/>
      </c>
      <c r="CU462" s="177" t="str">
        <f t="shared" si="393"/>
        <v/>
      </c>
      <c r="CV462" s="256" t="str">
        <f>IF(CW462="","",IF(ISNUMBER(MATCH(CW462,$CW$6:CW461,0)),"",CJ462))</f>
        <v/>
      </c>
      <c r="CW462" s="181" t="str">
        <f t="shared" si="370"/>
        <v/>
      </c>
      <c r="CX462" s="178" t="str">
        <f t="shared" si="394"/>
        <v/>
      </c>
      <c r="CY462" s="178" t="str">
        <f t="shared" si="395"/>
        <v/>
      </c>
      <c r="CZ462" s="184" t="str">
        <f t="shared" si="396"/>
        <v/>
      </c>
      <c r="DA462" s="68"/>
      <c r="DB462" s="69"/>
      <c r="DC462" s="181" t="str">
        <f>IF(DE462="","",IF(ISNUMBER(MATCH(DE462,$DE$6:DE461,0)),"",CJ462))</f>
        <v/>
      </c>
      <c r="DD462" s="181" t="str">
        <f t="shared" si="367"/>
        <v/>
      </c>
      <c r="DE462" s="181" t="str">
        <f t="shared" si="367"/>
        <v/>
      </c>
      <c r="DF462" s="177" t="str">
        <f t="shared" si="397"/>
        <v/>
      </c>
      <c r="DG462" s="185" t="str">
        <f t="shared" si="398"/>
        <v/>
      </c>
      <c r="DH462" s="77"/>
      <c r="DI462" s="69"/>
      <c r="DJ462" s="181" t="str">
        <f>IF(DL462="","",IF(ISNUMBER(MATCH(DL462,$DL$6:DL461,0)),"",CJ462))</f>
        <v/>
      </c>
      <c r="DK462" s="181" t="str">
        <f t="shared" si="368"/>
        <v/>
      </c>
      <c r="DL462" s="181" t="str">
        <f t="shared" si="368"/>
        <v/>
      </c>
      <c r="DM462" s="177" t="str">
        <f t="shared" si="399"/>
        <v/>
      </c>
      <c r="DN462" s="177" t="str">
        <f t="shared" si="400"/>
        <v/>
      </c>
      <c r="DO462" s="181" t="str">
        <f t="shared" si="371"/>
        <v/>
      </c>
      <c r="DP462" s="51"/>
      <c r="DQ462" s="51"/>
      <c r="DR462" s="51"/>
      <c r="EA462" s="227">
        <f t="shared" si="401"/>
        <v>0</v>
      </c>
      <c r="EB462" s="227">
        <f t="shared" si="372"/>
        <v>1</v>
      </c>
      <c r="EC462" s="227">
        <f t="shared" si="402"/>
        <v>1900</v>
      </c>
      <c r="EE462" s="227" t="str">
        <f t="shared" si="403"/>
        <v/>
      </c>
      <c r="EF462" s="227" t="str">
        <f t="shared" si="373"/>
        <v/>
      </c>
      <c r="EG462" s="227" t="str">
        <f t="shared" si="404"/>
        <v/>
      </c>
      <c r="EI462" s="227" t="str">
        <f t="shared" si="405"/>
        <v/>
      </c>
      <c r="EJ462" s="227" t="str">
        <f t="shared" si="374"/>
        <v/>
      </c>
      <c r="EK462" s="227" t="str">
        <f t="shared" si="406"/>
        <v/>
      </c>
      <c r="EM462" s="227" t="str">
        <f t="shared" si="407"/>
        <v/>
      </c>
      <c r="EN462" s="227" t="str">
        <f t="shared" si="375"/>
        <v/>
      </c>
      <c r="EO462" s="227" t="str">
        <f t="shared" si="408"/>
        <v/>
      </c>
      <c r="EQ462" s="227" t="str">
        <f t="shared" si="409"/>
        <v/>
      </c>
      <c r="ER462" s="227" t="str">
        <f t="shared" si="376"/>
        <v/>
      </c>
      <c r="ES462" s="227" t="str">
        <f t="shared" si="410"/>
        <v/>
      </c>
    </row>
    <row r="463" spans="7:149" x14ac:dyDescent="0.25">
      <c r="G463" s="52"/>
      <c r="H463" s="52"/>
      <c r="I463" s="224" t="str">
        <f t="shared" si="377"/>
        <v/>
      </c>
      <c r="J463" s="224" t="str">
        <f t="shared" si="378"/>
        <v/>
      </c>
      <c r="K463" s="52"/>
      <c r="L463" s="224" t="str">
        <f>IF(P463="","",IF(ISNUMBER(MATCH(P463,$P$6:P462,0)),"",Y463))</f>
        <v/>
      </c>
      <c r="M463" s="224" t="str">
        <f>IF(Q463="","",IF(ISNUMBER(MATCH(Q463,$Q$6:Q462,0)),"",Y463))</f>
        <v/>
      </c>
      <c r="N463" s="224" t="str">
        <f>IF(R463="","",IF(ISNUMBER(MATCH(R463,$R$6:R462,0)),"",Y463))</f>
        <v/>
      </c>
      <c r="O463" s="224" t="str">
        <f>IF(S463="","",IF(ISNUMBER(MATCH(S463,$S$6:S462,0)),"",Y463))</f>
        <v/>
      </c>
      <c r="P463" s="224" t="str">
        <f t="shared" si="379"/>
        <v/>
      </c>
      <c r="Q463" s="224" t="str">
        <f t="shared" si="380"/>
        <v/>
      </c>
      <c r="R463" s="224" t="str">
        <f t="shared" si="381"/>
        <v/>
      </c>
      <c r="S463" s="224" t="str">
        <f t="shared" si="382"/>
        <v/>
      </c>
      <c r="T463" s="175" t="str">
        <f t="shared" si="383"/>
        <v/>
      </c>
      <c r="U463" s="175" t="str">
        <f t="shared" si="384"/>
        <v/>
      </c>
      <c r="V463" s="175" t="str">
        <f t="shared" si="385"/>
        <v/>
      </c>
      <c r="W463" s="175" t="str">
        <f t="shared" si="386"/>
        <v/>
      </c>
      <c r="X463" s="52"/>
      <c r="Y463" s="248"/>
      <c r="Z463" s="186"/>
      <c r="AA463" s="187"/>
      <c r="AB463" s="187"/>
      <c r="AC463" s="187"/>
      <c r="AD463" s="187"/>
      <c r="AE463" s="187"/>
      <c r="AF463" s="187"/>
      <c r="AG463" s="187"/>
      <c r="AH463" s="187"/>
      <c r="AI463" s="187"/>
      <c r="AJ463" s="187"/>
      <c r="AK463" s="187"/>
      <c r="AL463" s="187"/>
      <c r="AM463" s="187"/>
      <c r="AN463" s="187"/>
      <c r="AO463" s="187"/>
      <c r="AP463" s="187"/>
      <c r="AQ463" s="187"/>
      <c r="AR463" s="187"/>
      <c r="AS463" s="187"/>
      <c r="AT463" s="187"/>
      <c r="AU463" s="187"/>
      <c r="AV463" s="187"/>
      <c r="AW463" s="187"/>
      <c r="AX463" s="187"/>
      <c r="AY463" s="187"/>
      <c r="AZ463" s="187"/>
      <c r="BA463" s="187"/>
      <c r="BB463" s="187"/>
      <c r="BC463" s="187"/>
      <c r="BD463" s="187"/>
      <c r="BE463" s="187"/>
      <c r="BF463" s="187"/>
      <c r="BG463" s="187"/>
      <c r="BH463" s="187"/>
      <c r="BI463" s="187"/>
      <c r="BJ463" s="187"/>
      <c r="BK463" s="187"/>
      <c r="BL463" s="187"/>
      <c r="BM463" s="187"/>
      <c r="BN463" s="187"/>
      <c r="BO463" s="187"/>
      <c r="BP463" s="187"/>
      <c r="BQ463" s="187"/>
      <c r="BR463" s="187"/>
      <c r="BS463" s="187"/>
      <c r="BT463" s="187"/>
      <c r="BU463" s="187"/>
      <c r="BV463" s="187"/>
      <c r="BW463" s="187"/>
      <c r="BX463" s="187"/>
      <c r="BY463" s="227"/>
      <c r="BZ463" s="227"/>
      <c r="CA463" s="227"/>
      <c r="CB463" s="227"/>
      <c r="CC463" s="227"/>
      <c r="CD463" s="224"/>
      <c r="CE463" s="224"/>
      <c r="CF463" s="224"/>
      <c r="CG463" s="224"/>
      <c r="CH463" s="224"/>
      <c r="CJ463" s="252" t="str">
        <f t="shared" si="387"/>
        <v/>
      </c>
      <c r="CK463" s="253" t="str">
        <f>IF(CL463="","",IF(ISNUMBER(MATCH(CL463,$CL$6:CL462,0)),"",CJ463))</f>
        <v/>
      </c>
      <c r="CL463" s="181" t="str">
        <f t="shared" si="388"/>
        <v/>
      </c>
      <c r="CM463" s="175" t="str">
        <f t="shared" si="389"/>
        <v/>
      </c>
      <c r="CN463" s="175" t="str">
        <f t="shared" si="390"/>
        <v/>
      </c>
      <c r="CO463" s="175" t="str">
        <f t="shared" si="391"/>
        <v/>
      </c>
      <c r="CP463" s="59"/>
      <c r="CQ463" s="60"/>
      <c r="CR463" s="181" t="str">
        <f>IF(CS463="","",IF(ISNUMBER(MATCH(CS463,$CS$6:CS462,0)),"",CJ463))</f>
        <v/>
      </c>
      <c r="CS463" s="181" t="str">
        <f t="shared" si="369"/>
        <v/>
      </c>
      <c r="CT463" s="177" t="str">
        <f t="shared" si="392"/>
        <v/>
      </c>
      <c r="CU463" s="177" t="str">
        <f t="shared" si="393"/>
        <v/>
      </c>
      <c r="CV463" s="256" t="str">
        <f>IF(CW463="","",IF(ISNUMBER(MATCH(CW463,$CW$6:CW462,0)),"",CJ463))</f>
        <v/>
      </c>
      <c r="CW463" s="181" t="str">
        <f t="shared" si="370"/>
        <v/>
      </c>
      <c r="CX463" s="178" t="str">
        <f t="shared" si="394"/>
        <v/>
      </c>
      <c r="CY463" s="178" t="str">
        <f t="shared" si="395"/>
        <v/>
      </c>
      <c r="CZ463" s="184" t="str">
        <f t="shared" si="396"/>
        <v/>
      </c>
      <c r="DA463" s="68"/>
      <c r="DB463" s="69"/>
      <c r="DC463" s="181" t="str">
        <f>IF(DE463="","",IF(ISNUMBER(MATCH(DE463,$DE$6:DE462,0)),"",CJ463))</f>
        <v/>
      </c>
      <c r="DD463" s="181" t="str">
        <f t="shared" si="367"/>
        <v/>
      </c>
      <c r="DE463" s="181" t="str">
        <f t="shared" si="367"/>
        <v/>
      </c>
      <c r="DF463" s="177" t="str">
        <f t="shared" si="397"/>
        <v/>
      </c>
      <c r="DG463" s="185" t="str">
        <f t="shared" si="398"/>
        <v/>
      </c>
      <c r="DH463" s="77"/>
      <c r="DI463" s="69"/>
      <c r="DJ463" s="181" t="str">
        <f>IF(DL463="","",IF(ISNUMBER(MATCH(DL463,$DL$6:DL462,0)),"",CJ463))</f>
        <v/>
      </c>
      <c r="DK463" s="181" t="str">
        <f t="shared" si="368"/>
        <v/>
      </c>
      <c r="DL463" s="181" t="str">
        <f t="shared" si="368"/>
        <v/>
      </c>
      <c r="DM463" s="177" t="str">
        <f t="shared" si="399"/>
        <v/>
      </c>
      <c r="DN463" s="177" t="str">
        <f t="shared" si="400"/>
        <v/>
      </c>
      <c r="DO463" s="181" t="str">
        <f t="shared" si="371"/>
        <v/>
      </c>
      <c r="DP463" s="51"/>
      <c r="DQ463" s="51"/>
      <c r="DR463" s="51"/>
      <c r="EA463" s="227">
        <f t="shared" si="401"/>
        <v>0</v>
      </c>
      <c r="EB463" s="227">
        <f t="shared" si="372"/>
        <v>1</v>
      </c>
      <c r="EC463" s="227">
        <f t="shared" si="402"/>
        <v>1900</v>
      </c>
      <c r="EE463" s="227" t="str">
        <f t="shared" si="403"/>
        <v/>
      </c>
      <c r="EF463" s="227" t="str">
        <f t="shared" si="373"/>
        <v/>
      </c>
      <c r="EG463" s="227" t="str">
        <f t="shared" si="404"/>
        <v/>
      </c>
      <c r="EI463" s="227" t="str">
        <f t="shared" si="405"/>
        <v/>
      </c>
      <c r="EJ463" s="227" t="str">
        <f t="shared" si="374"/>
        <v/>
      </c>
      <c r="EK463" s="227" t="str">
        <f t="shared" si="406"/>
        <v/>
      </c>
      <c r="EM463" s="227" t="str">
        <f t="shared" si="407"/>
        <v/>
      </c>
      <c r="EN463" s="227" t="str">
        <f t="shared" si="375"/>
        <v/>
      </c>
      <c r="EO463" s="227" t="str">
        <f t="shared" si="408"/>
        <v/>
      </c>
      <c r="EQ463" s="227" t="str">
        <f t="shared" si="409"/>
        <v/>
      </c>
      <c r="ER463" s="227" t="str">
        <f t="shared" si="376"/>
        <v/>
      </c>
      <c r="ES463" s="227" t="str">
        <f t="shared" si="410"/>
        <v/>
      </c>
    </row>
    <row r="464" spans="7:149" x14ac:dyDescent="0.25">
      <c r="G464" s="52"/>
      <c r="H464" s="52"/>
      <c r="I464" s="224" t="str">
        <f t="shared" si="377"/>
        <v/>
      </c>
      <c r="J464" s="224" t="str">
        <f t="shared" si="378"/>
        <v/>
      </c>
      <c r="K464" s="52"/>
      <c r="L464" s="224" t="str">
        <f>IF(P464="","",IF(ISNUMBER(MATCH(P464,$P$6:P463,0)),"",Y464))</f>
        <v/>
      </c>
      <c r="M464" s="224" t="str">
        <f>IF(Q464="","",IF(ISNUMBER(MATCH(Q464,$Q$6:Q463,0)),"",Y464))</f>
        <v/>
      </c>
      <c r="N464" s="224" t="str">
        <f>IF(R464="","",IF(ISNUMBER(MATCH(R464,$R$6:R463,0)),"",Y464))</f>
        <v/>
      </c>
      <c r="O464" s="224" t="str">
        <f>IF(S464="","",IF(ISNUMBER(MATCH(S464,$S$6:S463,0)),"",Y464))</f>
        <v/>
      </c>
      <c r="P464" s="224" t="str">
        <f t="shared" si="379"/>
        <v/>
      </c>
      <c r="Q464" s="224" t="str">
        <f t="shared" si="380"/>
        <v/>
      </c>
      <c r="R464" s="224" t="str">
        <f t="shared" si="381"/>
        <v/>
      </c>
      <c r="S464" s="224" t="str">
        <f t="shared" si="382"/>
        <v/>
      </c>
      <c r="T464" s="175" t="str">
        <f t="shared" si="383"/>
        <v/>
      </c>
      <c r="U464" s="175" t="str">
        <f t="shared" si="384"/>
        <v/>
      </c>
      <c r="V464" s="175" t="str">
        <f t="shared" si="385"/>
        <v/>
      </c>
      <c r="W464" s="175" t="str">
        <f t="shared" si="386"/>
        <v/>
      </c>
      <c r="X464" s="52"/>
      <c r="Y464" s="248"/>
      <c r="Z464" s="186"/>
      <c r="AA464" s="187"/>
      <c r="AB464" s="187"/>
      <c r="AC464" s="187"/>
      <c r="AD464" s="187"/>
      <c r="AE464" s="187"/>
      <c r="AF464" s="187"/>
      <c r="AG464" s="187"/>
      <c r="AH464" s="187"/>
      <c r="AI464" s="187"/>
      <c r="AJ464" s="187"/>
      <c r="AK464" s="187"/>
      <c r="AL464" s="187"/>
      <c r="AM464" s="187"/>
      <c r="AN464" s="187"/>
      <c r="AO464" s="187"/>
      <c r="AP464" s="187"/>
      <c r="AQ464" s="187"/>
      <c r="AR464" s="187"/>
      <c r="AS464" s="187"/>
      <c r="AT464" s="187"/>
      <c r="AU464" s="187"/>
      <c r="AV464" s="187"/>
      <c r="AW464" s="187"/>
      <c r="AX464" s="187"/>
      <c r="AY464" s="187"/>
      <c r="AZ464" s="187"/>
      <c r="BA464" s="187"/>
      <c r="BB464" s="187"/>
      <c r="BC464" s="187"/>
      <c r="BD464" s="187"/>
      <c r="BE464" s="187"/>
      <c r="BF464" s="187"/>
      <c r="BG464" s="187"/>
      <c r="BH464" s="187"/>
      <c r="BI464" s="187"/>
      <c r="BJ464" s="187"/>
      <c r="BK464" s="187"/>
      <c r="BL464" s="187"/>
      <c r="BM464" s="187"/>
      <c r="BN464" s="187"/>
      <c r="BO464" s="187"/>
      <c r="BP464" s="187"/>
      <c r="BQ464" s="187"/>
      <c r="BR464" s="187"/>
      <c r="BS464" s="187"/>
      <c r="BT464" s="187"/>
      <c r="BU464" s="187"/>
      <c r="BV464" s="187"/>
      <c r="BW464" s="187"/>
      <c r="BX464" s="187"/>
      <c r="BY464" s="227"/>
      <c r="BZ464" s="227"/>
      <c r="CA464" s="227"/>
      <c r="CB464" s="227"/>
      <c r="CC464" s="227"/>
      <c r="CD464" s="224"/>
      <c r="CE464" s="224"/>
      <c r="CF464" s="224"/>
      <c r="CG464" s="224"/>
      <c r="CH464" s="224"/>
      <c r="CJ464" s="252" t="str">
        <f t="shared" si="387"/>
        <v/>
      </c>
      <c r="CK464" s="253" t="str">
        <f>IF(CL464="","",IF(ISNUMBER(MATCH(CL464,$CL$6:CL463,0)),"",CJ464))</f>
        <v/>
      </c>
      <c r="CL464" s="181" t="str">
        <f t="shared" si="388"/>
        <v/>
      </c>
      <c r="CM464" s="175" t="str">
        <f t="shared" si="389"/>
        <v/>
      </c>
      <c r="CN464" s="175" t="str">
        <f t="shared" si="390"/>
        <v/>
      </c>
      <c r="CO464" s="175" t="str">
        <f t="shared" si="391"/>
        <v/>
      </c>
      <c r="CP464" s="59"/>
      <c r="CQ464" s="60"/>
      <c r="CR464" s="181" t="str">
        <f>IF(CS464="","",IF(ISNUMBER(MATCH(CS464,$CS$6:CS463,0)),"",CJ464))</f>
        <v/>
      </c>
      <c r="CS464" s="181" t="str">
        <f t="shared" si="369"/>
        <v/>
      </c>
      <c r="CT464" s="177" t="str">
        <f t="shared" si="392"/>
        <v/>
      </c>
      <c r="CU464" s="177" t="str">
        <f t="shared" si="393"/>
        <v/>
      </c>
      <c r="CV464" s="256" t="str">
        <f>IF(CW464="","",IF(ISNUMBER(MATCH(CW464,$CW$6:CW463,0)),"",CJ464))</f>
        <v/>
      </c>
      <c r="CW464" s="181" t="str">
        <f t="shared" si="370"/>
        <v/>
      </c>
      <c r="CX464" s="178" t="str">
        <f t="shared" si="394"/>
        <v/>
      </c>
      <c r="CY464" s="178" t="str">
        <f t="shared" si="395"/>
        <v/>
      </c>
      <c r="CZ464" s="184" t="str">
        <f t="shared" si="396"/>
        <v/>
      </c>
      <c r="DA464" s="68"/>
      <c r="DB464" s="69"/>
      <c r="DC464" s="181" t="str">
        <f>IF(DE464="","",IF(ISNUMBER(MATCH(DE464,$DE$6:DE463,0)),"",CJ464))</f>
        <v/>
      </c>
      <c r="DD464" s="181" t="str">
        <f t="shared" si="367"/>
        <v/>
      </c>
      <c r="DE464" s="181" t="str">
        <f t="shared" si="367"/>
        <v/>
      </c>
      <c r="DF464" s="177" t="str">
        <f t="shared" si="397"/>
        <v/>
      </c>
      <c r="DG464" s="185" t="str">
        <f t="shared" si="398"/>
        <v/>
      </c>
      <c r="DH464" s="77"/>
      <c r="DI464" s="69"/>
      <c r="DJ464" s="181" t="str">
        <f>IF(DL464="","",IF(ISNUMBER(MATCH(DL464,$DL$6:DL463,0)),"",CJ464))</f>
        <v/>
      </c>
      <c r="DK464" s="181" t="str">
        <f t="shared" si="368"/>
        <v/>
      </c>
      <c r="DL464" s="181" t="str">
        <f t="shared" si="368"/>
        <v/>
      </c>
      <c r="DM464" s="177" t="str">
        <f t="shared" si="399"/>
        <v/>
      </c>
      <c r="DN464" s="177" t="str">
        <f t="shared" si="400"/>
        <v/>
      </c>
      <c r="DO464" s="181" t="str">
        <f t="shared" si="371"/>
        <v/>
      </c>
      <c r="DP464" s="51"/>
      <c r="DQ464" s="51"/>
      <c r="DR464" s="51"/>
      <c r="EA464" s="227">
        <f t="shared" si="401"/>
        <v>0</v>
      </c>
      <c r="EB464" s="227">
        <f t="shared" si="372"/>
        <v>1</v>
      </c>
      <c r="EC464" s="227">
        <f t="shared" si="402"/>
        <v>1900</v>
      </c>
      <c r="EE464" s="227" t="str">
        <f t="shared" si="403"/>
        <v/>
      </c>
      <c r="EF464" s="227" t="str">
        <f t="shared" si="373"/>
        <v/>
      </c>
      <c r="EG464" s="227" t="str">
        <f t="shared" si="404"/>
        <v/>
      </c>
      <c r="EI464" s="227" t="str">
        <f t="shared" si="405"/>
        <v/>
      </c>
      <c r="EJ464" s="227" t="str">
        <f t="shared" si="374"/>
        <v/>
      </c>
      <c r="EK464" s="227" t="str">
        <f t="shared" si="406"/>
        <v/>
      </c>
      <c r="EM464" s="227" t="str">
        <f t="shared" si="407"/>
        <v/>
      </c>
      <c r="EN464" s="227" t="str">
        <f t="shared" si="375"/>
        <v/>
      </c>
      <c r="EO464" s="227" t="str">
        <f t="shared" si="408"/>
        <v/>
      </c>
      <c r="EQ464" s="227" t="str">
        <f t="shared" si="409"/>
        <v/>
      </c>
      <c r="ER464" s="227" t="str">
        <f t="shared" si="376"/>
        <v/>
      </c>
      <c r="ES464" s="227" t="str">
        <f t="shared" si="410"/>
        <v/>
      </c>
    </row>
    <row r="465" spans="7:149" x14ac:dyDescent="0.25">
      <c r="G465" s="52"/>
      <c r="H465" s="52"/>
      <c r="I465" s="224" t="str">
        <f t="shared" si="377"/>
        <v/>
      </c>
      <c r="J465" s="224" t="str">
        <f t="shared" si="378"/>
        <v/>
      </c>
      <c r="K465" s="52"/>
      <c r="L465" s="224" t="str">
        <f>IF(P465="","",IF(ISNUMBER(MATCH(P465,$P$6:P464,0)),"",Y465))</f>
        <v/>
      </c>
      <c r="M465" s="224" t="str">
        <f>IF(Q465="","",IF(ISNUMBER(MATCH(Q465,$Q$6:Q464,0)),"",Y465))</f>
        <v/>
      </c>
      <c r="N465" s="224" t="str">
        <f>IF(R465="","",IF(ISNUMBER(MATCH(R465,$R$6:R464,0)),"",Y465))</f>
        <v/>
      </c>
      <c r="O465" s="224" t="str">
        <f>IF(S465="","",IF(ISNUMBER(MATCH(S465,$S$6:S464,0)),"",Y465))</f>
        <v/>
      </c>
      <c r="P465" s="224" t="str">
        <f t="shared" si="379"/>
        <v/>
      </c>
      <c r="Q465" s="224" t="str">
        <f t="shared" si="380"/>
        <v/>
      </c>
      <c r="R465" s="224" t="str">
        <f t="shared" si="381"/>
        <v/>
      </c>
      <c r="S465" s="224" t="str">
        <f t="shared" si="382"/>
        <v/>
      </c>
      <c r="T465" s="175" t="str">
        <f t="shared" si="383"/>
        <v/>
      </c>
      <c r="U465" s="175" t="str">
        <f t="shared" si="384"/>
        <v/>
      </c>
      <c r="V465" s="175" t="str">
        <f t="shared" si="385"/>
        <v/>
      </c>
      <c r="W465" s="175" t="str">
        <f t="shared" si="386"/>
        <v/>
      </c>
      <c r="X465" s="52"/>
      <c r="Y465" s="248"/>
      <c r="Z465" s="186"/>
      <c r="AA465" s="187"/>
      <c r="AB465" s="187"/>
      <c r="AC465" s="187"/>
      <c r="AD465" s="187"/>
      <c r="AE465" s="187"/>
      <c r="AF465" s="187"/>
      <c r="AG465" s="187"/>
      <c r="AH465" s="187"/>
      <c r="AI465" s="187"/>
      <c r="AJ465" s="187"/>
      <c r="AK465" s="187"/>
      <c r="AL465" s="187"/>
      <c r="AM465" s="187"/>
      <c r="AN465" s="187"/>
      <c r="AO465" s="187"/>
      <c r="AP465" s="187"/>
      <c r="AQ465" s="187"/>
      <c r="AR465" s="187"/>
      <c r="AS465" s="187"/>
      <c r="AT465" s="187"/>
      <c r="AU465" s="187"/>
      <c r="AV465" s="187"/>
      <c r="AW465" s="187"/>
      <c r="AX465" s="187"/>
      <c r="AY465" s="187"/>
      <c r="AZ465" s="187"/>
      <c r="BA465" s="187"/>
      <c r="BB465" s="187"/>
      <c r="BC465" s="187"/>
      <c r="BD465" s="187"/>
      <c r="BE465" s="187"/>
      <c r="BF465" s="187"/>
      <c r="BG465" s="187"/>
      <c r="BH465" s="187"/>
      <c r="BI465" s="187"/>
      <c r="BJ465" s="187"/>
      <c r="BK465" s="187"/>
      <c r="BL465" s="187"/>
      <c r="BM465" s="187"/>
      <c r="BN465" s="187"/>
      <c r="BO465" s="187"/>
      <c r="BP465" s="187"/>
      <c r="BQ465" s="187"/>
      <c r="BR465" s="187"/>
      <c r="BS465" s="187"/>
      <c r="BT465" s="187"/>
      <c r="BU465" s="187"/>
      <c r="BV465" s="187"/>
      <c r="BW465" s="187"/>
      <c r="BX465" s="187"/>
      <c r="BY465" s="227"/>
      <c r="BZ465" s="227"/>
      <c r="CA465" s="227"/>
      <c r="CB465" s="227"/>
      <c r="CC465" s="227"/>
      <c r="CD465" s="224"/>
      <c r="CE465" s="224"/>
      <c r="CF465" s="224"/>
      <c r="CG465" s="224"/>
      <c r="CH465" s="224"/>
      <c r="CJ465" s="252" t="str">
        <f t="shared" si="387"/>
        <v/>
      </c>
      <c r="CK465" s="253" t="str">
        <f>IF(CL465="","",IF(ISNUMBER(MATCH(CL465,$CL$6:CL464,0)),"",CJ465))</f>
        <v/>
      </c>
      <c r="CL465" s="181" t="str">
        <f t="shared" si="388"/>
        <v/>
      </c>
      <c r="CM465" s="175" t="str">
        <f t="shared" si="389"/>
        <v/>
      </c>
      <c r="CN465" s="175" t="str">
        <f t="shared" si="390"/>
        <v/>
      </c>
      <c r="CO465" s="175" t="str">
        <f t="shared" si="391"/>
        <v/>
      </c>
      <c r="CP465" s="59"/>
      <c r="CQ465" s="60"/>
      <c r="CR465" s="181" t="str">
        <f>IF(CS465="","",IF(ISNUMBER(MATCH(CS465,$CS$6:CS464,0)),"",CJ465))</f>
        <v/>
      </c>
      <c r="CS465" s="181" t="str">
        <f t="shared" si="369"/>
        <v/>
      </c>
      <c r="CT465" s="177" t="str">
        <f t="shared" si="392"/>
        <v/>
      </c>
      <c r="CU465" s="177" t="str">
        <f t="shared" si="393"/>
        <v/>
      </c>
      <c r="CV465" s="256" t="str">
        <f>IF(CW465="","",IF(ISNUMBER(MATCH(CW465,$CW$6:CW464,0)),"",CJ465))</f>
        <v/>
      </c>
      <c r="CW465" s="181" t="str">
        <f t="shared" si="370"/>
        <v/>
      </c>
      <c r="CX465" s="178" t="str">
        <f t="shared" si="394"/>
        <v/>
      </c>
      <c r="CY465" s="178" t="str">
        <f t="shared" si="395"/>
        <v/>
      </c>
      <c r="CZ465" s="184" t="str">
        <f t="shared" si="396"/>
        <v/>
      </c>
      <c r="DA465" s="68"/>
      <c r="DB465" s="69"/>
      <c r="DC465" s="181" t="str">
        <f>IF(DE465="","",IF(ISNUMBER(MATCH(DE465,$DE$6:DE464,0)),"",CJ465))</f>
        <v/>
      </c>
      <c r="DD465" s="181" t="str">
        <f t="shared" si="367"/>
        <v/>
      </c>
      <c r="DE465" s="181" t="str">
        <f t="shared" si="367"/>
        <v/>
      </c>
      <c r="DF465" s="177" t="str">
        <f t="shared" si="397"/>
        <v/>
      </c>
      <c r="DG465" s="185" t="str">
        <f t="shared" si="398"/>
        <v/>
      </c>
      <c r="DH465" s="77"/>
      <c r="DI465" s="69"/>
      <c r="DJ465" s="181" t="str">
        <f>IF(DL465="","",IF(ISNUMBER(MATCH(DL465,$DL$6:DL464,0)),"",CJ465))</f>
        <v/>
      </c>
      <c r="DK465" s="181" t="str">
        <f t="shared" si="368"/>
        <v/>
      </c>
      <c r="DL465" s="181" t="str">
        <f t="shared" si="368"/>
        <v/>
      </c>
      <c r="DM465" s="177" t="str">
        <f t="shared" si="399"/>
        <v/>
      </c>
      <c r="DN465" s="177" t="str">
        <f t="shared" si="400"/>
        <v/>
      </c>
      <c r="DO465" s="181" t="str">
        <f t="shared" si="371"/>
        <v/>
      </c>
      <c r="DP465" s="51"/>
      <c r="DQ465" s="51"/>
      <c r="DR465" s="51"/>
      <c r="EA465" s="227">
        <f t="shared" si="401"/>
        <v>0</v>
      </c>
      <c r="EB465" s="227">
        <f t="shared" si="372"/>
        <v>1</v>
      </c>
      <c r="EC465" s="227">
        <f t="shared" si="402"/>
        <v>1900</v>
      </c>
      <c r="EE465" s="227" t="str">
        <f t="shared" si="403"/>
        <v/>
      </c>
      <c r="EF465" s="227" t="str">
        <f t="shared" si="373"/>
        <v/>
      </c>
      <c r="EG465" s="227" t="str">
        <f t="shared" si="404"/>
        <v/>
      </c>
      <c r="EI465" s="227" t="str">
        <f t="shared" si="405"/>
        <v/>
      </c>
      <c r="EJ465" s="227" t="str">
        <f t="shared" si="374"/>
        <v/>
      </c>
      <c r="EK465" s="227" t="str">
        <f t="shared" si="406"/>
        <v/>
      </c>
      <c r="EM465" s="227" t="str">
        <f t="shared" si="407"/>
        <v/>
      </c>
      <c r="EN465" s="227" t="str">
        <f t="shared" si="375"/>
        <v/>
      </c>
      <c r="EO465" s="227" t="str">
        <f t="shared" si="408"/>
        <v/>
      </c>
      <c r="EQ465" s="227" t="str">
        <f t="shared" si="409"/>
        <v/>
      </c>
      <c r="ER465" s="227" t="str">
        <f t="shared" si="376"/>
        <v/>
      </c>
      <c r="ES465" s="227" t="str">
        <f t="shared" si="410"/>
        <v/>
      </c>
    </row>
    <row r="466" spans="7:149" x14ac:dyDescent="0.25">
      <c r="G466" s="52"/>
      <c r="H466" s="52"/>
      <c r="I466" s="224" t="str">
        <f t="shared" si="377"/>
        <v/>
      </c>
      <c r="J466" s="224" t="str">
        <f t="shared" si="378"/>
        <v/>
      </c>
      <c r="K466" s="52"/>
      <c r="L466" s="224" t="str">
        <f>IF(P466="","",IF(ISNUMBER(MATCH(P466,$P$6:P465,0)),"",Y466))</f>
        <v/>
      </c>
      <c r="M466" s="224" t="str">
        <f>IF(Q466="","",IF(ISNUMBER(MATCH(Q466,$Q$6:Q465,0)),"",Y466))</f>
        <v/>
      </c>
      <c r="N466" s="224" t="str">
        <f>IF(R466="","",IF(ISNUMBER(MATCH(R466,$R$6:R465,0)),"",Y466))</f>
        <v/>
      </c>
      <c r="O466" s="224" t="str">
        <f>IF(S466="","",IF(ISNUMBER(MATCH(S466,$S$6:S465,0)),"",Y466))</f>
        <v/>
      </c>
      <c r="P466" s="224" t="str">
        <f t="shared" si="379"/>
        <v/>
      </c>
      <c r="Q466" s="224" t="str">
        <f t="shared" si="380"/>
        <v/>
      </c>
      <c r="R466" s="224" t="str">
        <f t="shared" si="381"/>
        <v/>
      </c>
      <c r="S466" s="224" t="str">
        <f t="shared" si="382"/>
        <v/>
      </c>
      <c r="T466" s="175" t="str">
        <f t="shared" si="383"/>
        <v/>
      </c>
      <c r="U466" s="175" t="str">
        <f t="shared" si="384"/>
        <v/>
      </c>
      <c r="V466" s="175" t="str">
        <f t="shared" si="385"/>
        <v/>
      </c>
      <c r="W466" s="175" t="str">
        <f t="shared" si="386"/>
        <v/>
      </c>
      <c r="X466" s="52"/>
      <c r="Y466" s="248"/>
      <c r="Z466" s="186"/>
      <c r="AA466" s="187"/>
      <c r="AB466" s="187"/>
      <c r="AC466" s="187"/>
      <c r="AD466" s="187"/>
      <c r="AE466" s="187"/>
      <c r="AF466" s="187"/>
      <c r="AG466" s="187"/>
      <c r="AH466" s="187"/>
      <c r="AI466" s="187"/>
      <c r="AJ466" s="187"/>
      <c r="AK466" s="187"/>
      <c r="AL466" s="187"/>
      <c r="AM466" s="187"/>
      <c r="AN466" s="187"/>
      <c r="AO466" s="187"/>
      <c r="AP466" s="187"/>
      <c r="AQ466" s="187"/>
      <c r="AR466" s="187"/>
      <c r="AS466" s="187"/>
      <c r="AT466" s="187"/>
      <c r="AU466" s="187"/>
      <c r="AV466" s="187"/>
      <c r="AW466" s="187"/>
      <c r="AX466" s="187"/>
      <c r="AY466" s="187"/>
      <c r="AZ466" s="187"/>
      <c r="BA466" s="187"/>
      <c r="BB466" s="187"/>
      <c r="BC466" s="187"/>
      <c r="BD466" s="187"/>
      <c r="BE466" s="187"/>
      <c r="BF466" s="187"/>
      <c r="BG466" s="187"/>
      <c r="BH466" s="187"/>
      <c r="BI466" s="187"/>
      <c r="BJ466" s="187"/>
      <c r="BK466" s="187"/>
      <c r="BL466" s="187"/>
      <c r="BM466" s="187"/>
      <c r="BN466" s="187"/>
      <c r="BO466" s="187"/>
      <c r="BP466" s="187"/>
      <c r="BQ466" s="187"/>
      <c r="BR466" s="187"/>
      <c r="BS466" s="187"/>
      <c r="BT466" s="187"/>
      <c r="BU466" s="187"/>
      <c r="BV466" s="187"/>
      <c r="BW466" s="187"/>
      <c r="BX466" s="187"/>
      <c r="BY466" s="227"/>
      <c r="BZ466" s="227"/>
      <c r="CA466" s="227"/>
      <c r="CB466" s="227"/>
      <c r="CC466" s="227"/>
      <c r="CD466" s="224"/>
      <c r="CE466" s="224"/>
      <c r="CF466" s="224"/>
      <c r="CG466" s="224"/>
      <c r="CH466" s="224"/>
      <c r="CJ466" s="252" t="str">
        <f t="shared" si="387"/>
        <v/>
      </c>
      <c r="CK466" s="253" t="str">
        <f>IF(CL466="","",IF(ISNUMBER(MATCH(CL466,$CL$6:CL465,0)),"",CJ466))</f>
        <v/>
      </c>
      <c r="CL466" s="181" t="str">
        <f t="shared" si="388"/>
        <v/>
      </c>
      <c r="CM466" s="175" t="str">
        <f t="shared" si="389"/>
        <v/>
      </c>
      <c r="CN466" s="175" t="str">
        <f t="shared" si="390"/>
        <v/>
      </c>
      <c r="CO466" s="175" t="str">
        <f t="shared" si="391"/>
        <v/>
      </c>
      <c r="CP466" s="59"/>
      <c r="CQ466" s="60"/>
      <c r="CR466" s="181" t="str">
        <f>IF(CS466="","",IF(ISNUMBER(MATCH(CS466,$CS$6:CS465,0)),"",CJ466))</f>
        <v/>
      </c>
      <c r="CS466" s="181" t="str">
        <f t="shared" si="369"/>
        <v/>
      </c>
      <c r="CT466" s="177" t="str">
        <f t="shared" si="392"/>
        <v/>
      </c>
      <c r="CU466" s="177" t="str">
        <f t="shared" si="393"/>
        <v/>
      </c>
      <c r="CV466" s="256" t="str">
        <f>IF(CW466="","",IF(ISNUMBER(MATCH(CW466,$CW$6:CW465,0)),"",CJ466))</f>
        <v/>
      </c>
      <c r="CW466" s="181" t="str">
        <f t="shared" si="370"/>
        <v/>
      </c>
      <c r="CX466" s="178" t="str">
        <f t="shared" si="394"/>
        <v/>
      </c>
      <c r="CY466" s="178" t="str">
        <f t="shared" si="395"/>
        <v/>
      </c>
      <c r="CZ466" s="184" t="str">
        <f t="shared" si="396"/>
        <v/>
      </c>
      <c r="DA466" s="68"/>
      <c r="DB466" s="69"/>
      <c r="DC466" s="181" t="str">
        <f>IF(DE466="","",IF(ISNUMBER(MATCH(DE466,$DE$6:DE465,0)),"",CJ466))</f>
        <v/>
      </c>
      <c r="DD466" s="181" t="str">
        <f t="shared" si="367"/>
        <v/>
      </c>
      <c r="DE466" s="181" t="str">
        <f t="shared" si="367"/>
        <v/>
      </c>
      <c r="DF466" s="177" t="str">
        <f t="shared" si="397"/>
        <v/>
      </c>
      <c r="DG466" s="185" t="str">
        <f t="shared" si="398"/>
        <v/>
      </c>
      <c r="DH466" s="77"/>
      <c r="DI466" s="69"/>
      <c r="DJ466" s="181" t="str">
        <f>IF(DL466="","",IF(ISNUMBER(MATCH(DL466,$DL$6:DL465,0)),"",CJ466))</f>
        <v/>
      </c>
      <c r="DK466" s="181" t="str">
        <f t="shared" si="368"/>
        <v/>
      </c>
      <c r="DL466" s="181" t="str">
        <f t="shared" si="368"/>
        <v/>
      </c>
      <c r="DM466" s="177" t="str">
        <f t="shared" si="399"/>
        <v/>
      </c>
      <c r="DN466" s="177" t="str">
        <f t="shared" si="400"/>
        <v/>
      </c>
      <c r="DO466" s="181" t="str">
        <f t="shared" si="371"/>
        <v/>
      </c>
      <c r="DP466" s="51"/>
      <c r="DQ466" s="51"/>
      <c r="DR466" s="51"/>
      <c r="EA466" s="227">
        <f t="shared" si="401"/>
        <v>0</v>
      </c>
      <c r="EB466" s="227">
        <f t="shared" si="372"/>
        <v>1</v>
      </c>
      <c r="EC466" s="227">
        <f t="shared" si="402"/>
        <v>1900</v>
      </c>
      <c r="EE466" s="227" t="str">
        <f t="shared" si="403"/>
        <v/>
      </c>
      <c r="EF466" s="227" t="str">
        <f t="shared" si="373"/>
        <v/>
      </c>
      <c r="EG466" s="227" t="str">
        <f t="shared" si="404"/>
        <v/>
      </c>
      <c r="EI466" s="227" t="str">
        <f t="shared" si="405"/>
        <v/>
      </c>
      <c r="EJ466" s="227" t="str">
        <f t="shared" si="374"/>
        <v/>
      </c>
      <c r="EK466" s="227" t="str">
        <f t="shared" si="406"/>
        <v/>
      </c>
      <c r="EM466" s="227" t="str">
        <f t="shared" si="407"/>
        <v/>
      </c>
      <c r="EN466" s="227" t="str">
        <f t="shared" si="375"/>
        <v/>
      </c>
      <c r="EO466" s="227" t="str">
        <f t="shared" si="408"/>
        <v/>
      </c>
      <c r="EQ466" s="227" t="str">
        <f t="shared" si="409"/>
        <v/>
      </c>
      <c r="ER466" s="227" t="str">
        <f t="shared" si="376"/>
        <v/>
      </c>
      <c r="ES466" s="227" t="str">
        <f t="shared" si="410"/>
        <v/>
      </c>
    </row>
    <row r="467" spans="7:149" x14ac:dyDescent="0.25">
      <c r="G467" s="52"/>
      <c r="H467" s="52"/>
      <c r="I467" s="224" t="str">
        <f t="shared" si="377"/>
        <v/>
      </c>
      <c r="J467" s="224" t="str">
        <f t="shared" si="378"/>
        <v/>
      </c>
      <c r="K467" s="52"/>
      <c r="L467" s="224" t="str">
        <f>IF(P467="","",IF(ISNUMBER(MATCH(P467,$P$6:P466,0)),"",Y467))</f>
        <v/>
      </c>
      <c r="M467" s="224" t="str">
        <f>IF(Q467="","",IF(ISNUMBER(MATCH(Q467,$Q$6:Q466,0)),"",Y467))</f>
        <v/>
      </c>
      <c r="N467" s="224" t="str">
        <f>IF(R467="","",IF(ISNUMBER(MATCH(R467,$R$6:R466,0)),"",Y467))</f>
        <v/>
      </c>
      <c r="O467" s="224" t="str">
        <f>IF(S467="","",IF(ISNUMBER(MATCH(S467,$S$6:S466,0)),"",Y467))</f>
        <v/>
      </c>
      <c r="P467" s="224" t="str">
        <f t="shared" si="379"/>
        <v/>
      </c>
      <c r="Q467" s="224" t="str">
        <f t="shared" si="380"/>
        <v/>
      </c>
      <c r="R467" s="224" t="str">
        <f t="shared" si="381"/>
        <v/>
      </c>
      <c r="S467" s="224" t="str">
        <f t="shared" si="382"/>
        <v/>
      </c>
      <c r="T467" s="175" t="str">
        <f t="shared" si="383"/>
        <v/>
      </c>
      <c r="U467" s="175" t="str">
        <f t="shared" si="384"/>
        <v/>
      </c>
      <c r="V467" s="175" t="str">
        <f t="shared" si="385"/>
        <v/>
      </c>
      <c r="W467" s="175" t="str">
        <f t="shared" si="386"/>
        <v/>
      </c>
      <c r="X467" s="52"/>
      <c r="Y467" s="248"/>
      <c r="Z467" s="186"/>
      <c r="AA467" s="187"/>
      <c r="AB467" s="187"/>
      <c r="AC467" s="187"/>
      <c r="AD467" s="187"/>
      <c r="AE467" s="187"/>
      <c r="AF467" s="187"/>
      <c r="AG467" s="187"/>
      <c r="AH467" s="187"/>
      <c r="AI467" s="187"/>
      <c r="AJ467" s="187"/>
      <c r="AK467" s="187"/>
      <c r="AL467" s="187"/>
      <c r="AM467" s="187"/>
      <c r="AN467" s="187"/>
      <c r="AO467" s="187"/>
      <c r="AP467" s="187"/>
      <c r="AQ467" s="187"/>
      <c r="AR467" s="187"/>
      <c r="AS467" s="187"/>
      <c r="AT467" s="187"/>
      <c r="AU467" s="187"/>
      <c r="AV467" s="187"/>
      <c r="AW467" s="187"/>
      <c r="AX467" s="187"/>
      <c r="AY467" s="187"/>
      <c r="AZ467" s="187"/>
      <c r="BA467" s="187"/>
      <c r="BB467" s="187"/>
      <c r="BC467" s="187"/>
      <c r="BD467" s="187"/>
      <c r="BE467" s="187"/>
      <c r="BF467" s="187"/>
      <c r="BG467" s="187"/>
      <c r="BH467" s="187"/>
      <c r="BI467" s="187"/>
      <c r="BJ467" s="187"/>
      <c r="BK467" s="187"/>
      <c r="BL467" s="187"/>
      <c r="BM467" s="187"/>
      <c r="BN467" s="187"/>
      <c r="BO467" s="187"/>
      <c r="BP467" s="187"/>
      <c r="BQ467" s="187"/>
      <c r="BR467" s="187"/>
      <c r="BS467" s="187"/>
      <c r="BT467" s="187"/>
      <c r="BU467" s="187"/>
      <c r="BV467" s="187"/>
      <c r="BW467" s="187"/>
      <c r="BX467" s="187"/>
      <c r="BY467" s="227"/>
      <c r="BZ467" s="227"/>
      <c r="CA467" s="227"/>
      <c r="CB467" s="227"/>
      <c r="CC467" s="227"/>
      <c r="CD467" s="224"/>
      <c r="CE467" s="224"/>
      <c r="CF467" s="224"/>
      <c r="CG467" s="224"/>
      <c r="CH467" s="224"/>
      <c r="CJ467" s="252" t="str">
        <f t="shared" si="387"/>
        <v/>
      </c>
      <c r="CK467" s="253" t="str">
        <f>IF(CL467="","",IF(ISNUMBER(MATCH(CL467,$CL$6:CL466,0)),"",CJ467))</f>
        <v/>
      </c>
      <c r="CL467" s="181" t="str">
        <f t="shared" si="388"/>
        <v/>
      </c>
      <c r="CM467" s="175" t="str">
        <f t="shared" si="389"/>
        <v/>
      </c>
      <c r="CN467" s="175" t="str">
        <f t="shared" si="390"/>
        <v/>
      </c>
      <c r="CO467" s="175" t="str">
        <f t="shared" si="391"/>
        <v/>
      </c>
      <c r="CP467" s="59"/>
      <c r="CQ467" s="60"/>
      <c r="CR467" s="181" t="str">
        <f>IF(CS467="","",IF(ISNUMBER(MATCH(CS467,$CS$6:CS466,0)),"",CJ467))</f>
        <v/>
      </c>
      <c r="CS467" s="181" t="str">
        <f t="shared" si="369"/>
        <v/>
      </c>
      <c r="CT467" s="177" t="str">
        <f t="shared" si="392"/>
        <v/>
      </c>
      <c r="CU467" s="177" t="str">
        <f t="shared" si="393"/>
        <v/>
      </c>
      <c r="CV467" s="256" t="str">
        <f>IF(CW467="","",IF(ISNUMBER(MATCH(CW467,$CW$6:CW466,0)),"",CJ467))</f>
        <v/>
      </c>
      <c r="CW467" s="181" t="str">
        <f t="shared" si="370"/>
        <v/>
      </c>
      <c r="CX467" s="178" t="str">
        <f t="shared" si="394"/>
        <v/>
      </c>
      <c r="CY467" s="178" t="str">
        <f t="shared" si="395"/>
        <v/>
      </c>
      <c r="CZ467" s="184" t="str">
        <f t="shared" si="396"/>
        <v/>
      </c>
      <c r="DA467" s="68"/>
      <c r="DB467" s="69"/>
      <c r="DC467" s="181" t="str">
        <f>IF(DE467="","",IF(ISNUMBER(MATCH(DE467,$DE$6:DE466,0)),"",CJ467))</f>
        <v/>
      </c>
      <c r="DD467" s="181" t="str">
        <f t="shared" ref="DD467:DE486" si="411">IFERROR(INDEX($AA$7:$BX$1006,$CJ467,DD$6),"")</f>
        <v/>
      </c>
      <c r="DE467" s="181" t="str">
        <f t="shared" si="411"/>
        <v/>
      </c>
      <c r="DF467" s="177" t="str">
        <f t="shared" si="397"/>
        <v/>
      </c>
      <c r="DG467" s="185" t="str">
        <f t="shared" si="398"/>
        <v/>
      </c>
      <c r="DH467" s="77"/>
      <c r="DI467" s="69"/>
      <c r="DJ467" s="181" t="str">
        <f>IF(DL467="","",IF(ISNUMBER(MATCH(DL467,$DL$6:DL466,0)),"",CJ467))</f>
        <v/>
      </c>
      <c r="DK467" s="181" t="str">
        <f t="shared" ref="DK467:DL486" si="412">IFERROR(INDEX($AA$7:$BX$1006,$CJ467,DK$6),"")</f>
        <v/>
      </c>
      <c r="DL467" s="181" t="str">
        <f t="shared" si="412"/>
        <v/>
      </c>
      <c r="DM467" s="177" t="str">
        <f t="shared" si="399"/>
        <v/>
      </c>
      <c r="DN467" s="177" t="str">
        <f t="shared" si="400"/>
        <v/>
      </c>
      <c r="DO467" s="181" t="str">
        <f t="shared" si="371"/>
        <v/>
      </c>
      <c r="DP467" s="51"/>
      <c r="DQ467" s="51"/>
      <c r="DR467" s="51"/>
      <c r="EA467" s="227">
        <f t="shared" si="401"/>
        <v>0</v>
      </c>
      <c r="EB467" s="227">
        <f t="shared" si="372"/>
        <v>1</v>
      </c>
      <c r="EC467" s="227">
        <f t="shared" si="402"/>
        <v>1900</v>
      </c>
      <c r="EE467" s="227" t="str">
        <f t="shared" si="403"/>
        <v/>
      </c>
      <c r="EF467" s="227" t="str">
        <f t="shared" si="373"/>
        <v/>
      </c>
      <c r="EG467" s="227" t="str">
        <f t="shared" si="404"/>
        <v/>
      </c>
      <c r="EI467" s="227" t="str">
        <f t="shared" si="405"/>
        <v/>
      </c>
      <c r="EJ467" s="227" t="str">
        <f t="shared" si="374"/>
        <v/>
      </c>
      <c r="EK467" s="227" t="str">
        <f t="shared" si="406"/>
        <v/>
      </c>
      <c r="EM467" s="227" t="str">
        <f t="shared" si="407"/>
        <v/>
      </c>
      <c r="EN467" s="227" t="str">
        <f t="shared" si="375"/>
        <v/>
      </c>
      <c r="EO467" s="227" t="str">
        <f t="shared" si="408"/>
        <v/>
      </c>
      <c r="EQ467" s="227" t="str">
        <f t="shared" si="409"/>
        <v/>
      </c>
      <c r="ER467" s="227" t="str">
        <f t="shared" si="376"/>
        <v/>
      </c>
      <c r="ES467" s="227" t="str">
        <f t="shared" si="410"/>
        <v/>
      </c>
    </row>
    <row r="468" spans="7:149" x14ac:dyDescent="0.25">
      <c r="G468" s="52"/>
      <c r="H468" s="52"/>
      <c r="I468" s="224" t="str">
        <f t="shared" si="377"/>
        <v/>
      </c>
      <c r="J468" s="224" t="str">
        <f t="shared" si="378"/>
        <v/>
      </c>
      <c r="K468" s="52"/>
      <c r="L468" s="224" t="str">
        <f>IF(P468="","",IF(ISNUMBER(MATCH(P468,$P$6:P467,0)),"",Y468))</f>
        <v/>
      </c>
      <c r="M468" s="224" t="str">
        <f>IF(Q468="","",IF(ISNUMBER(MATCH(Q468,$Q$6:Q467,0)),"",Y468))</f>
        <v/>
      </c>
      <c r="N468" s="224" t="str">
        <f>IF(R468="","",IF(ISNUMBER(MATCH(R468,$R$6:R467,0)),"",Y468))</f>
        <v/>
      </c>
      <c r="O468" s="224" t="str">
        <f>IF(S468="","",IF(ISNUMBER(MATCH(S468,$S$6:S467,0)),"",Y468))</f>
        <v/>
      </c>
      <c r="P468" s="224" t="str">
        <f t="shared" si="379"/>
        <v/>
      </c>
      <c r="Q468" s="224" t="str">
        <f t="shared" si="380"/>
        <v/>
      </c>
      <c r="R468" s="224" t="str">
        <f t="shared" si="381"/>
        <v/>
      </c>
      <c r="S468" s="224" t="str">
        <f t="shared" si="382"/>
        <v/>
      </c>
      <c r="T468" s="175" t="str">
        <f t="shared" si="383"/>
        <v/>
      </c>
      <c r="U468" s="175" t="str">
        <f t="shared" si="384"/>
        <v/>
      </c>
      <c r="V468" s="175" t="str">
        <f t="shared" si="385"/>
        <v/>
      </c>
      <c r="W468" s="175" t="str">
        <f t="shared" si="386"/>
        <v/>
      </c>
      <c r="X468" s="52"/>
      <c r="Y468" s="248"/>
      <c r="Z468" s="186"/>
      <c r="AA468" s="187"/>
      <c r="AB468" s="187"/>
      <c r="AC468" s="187"/>
      <c r="AD468" s="187"/>
      <c r="AE468" s="187"/>
      <c r="AF468" s="187"/>
      <c r="AG468" s="187"/>
      <c r="AH468" s="187"/>
      <c r="AI468" s="187"/>
      <c r="AJ468" s="187"/>
      <c r="AK468" s="187"/>
      <c r="AL468" s="187"/>
      <c r="AM468" s="187"/>
      <c r="AN468" s="187"/>
      <c r="AO468" s="187"/>
      <c r="AP468" s="187"/>
      <c r="AQ468" s="187"/>
      <c r="AR468" s="187"/>
      <c r="AS468" s="187"/>
      <c r="AT468" s="187"/>
      <c r="AU468" s="187"/>
      <c r="AV468" s="187"/>
      <c r="AW468" s="187"/>
      <c r="AX468" s="187"/>
      <c r="AY468" s="187"/>
      <c r="AZ468" s="187"/>
      <c r="BA468" s="187"/>
      <c r="BB468" s="187"/>
      <c r="BC468" s="187"/>
      <c r="BD468" s="187"/>
      <c r="BE468" s="187"/>
      <c r="BF468" s="187"/>
      <c r="BG468" s="187"/>
      <c r="BH468" s="187"/>
      <c r="BI468" s="187"/>
      <c r="BJ468" s="187"/>
      <c r="BK468" s="187"/>
      <c r="BL468" s="187"/>
      <c r="BM468" s="187"/>
      <c r="BN468" s="187"/>
      <c r="BO468" s="187"/>
      <c r="BP468" s="187"/>
      <c r="BQ468" s="187"/>
      <c r="BR468" s="187"/>
      <c r="BS468" s="187"/>
      <c r="BT468" s="187"/>
      <c r="BU468" s="187"/>
      <c r="BV468" s="187"/>
      <c r="BW468" s="187"/>
      <c r="BX468" s="187"/>
      <c r="BY468" s="227"/>
      <c r="BZ468" s="227"/>
      <c r="CA468" s="227"/>
      <c r="CB468" s="227"/>
      <c r="CC468" s="227"/>
      <c r="CD468" s="224"/>
      <c r="CE468" s="224"/>
      <c r="CF468" s="224"/>
      <c r="CG468" s="224"/>
      <c r="CH468" s="224"/>
      <c r="CJ468" s="252" t="str">
        <f t="shared" si="387"/>
        <v/>
      </c>
      <c r="CK468" s="253" t="str">
        <f>IF(CL468="","",IF(ISNUMBER(MATCH(CL468,$CL$6:CL467,0)),"",CJ468))</f>
        <v/>
      </c>
      <c r="CL468" s="181" t="str">
        <f t="shared" si="388"/>
        <v/>
      </c>
      <c r="CM468" s="175" t="str">
        <f t="shared" si="389"/>
        <v/>
      </c>
      <c r="CN468" s="175" t="str">
        <f t="shared" si="390"/>
        <v/>
      </c>
      <c r="CO468" s="175" t="str">
        <f t="shared" si="391"/>
        <v/>
      </c>
      <c r="CP468" s="59"/>
      <c r="CQ468" s="60"/>
      <c r="CR468" s="181" t="str">
        <f>IF(CS468="","",IF(ISNUMBER(MATCH(CS468,$CS$6:CS467,0)),"",CJ468))</f>
        <v/>
      </c>
      <c r="CS468" s="181" t="str">
        <f t="shared" si="369"/>
        <v/>
      </c>
      <c r="CT468" s="177" t="str">
        <f t="shared" si="392"/>
        <v/>
      </c>
      <c r="CU468" s="177" t="str">
        <f t="shared" si="393"/>
        <v/>
      </c>
      <c r="CV468" s="256" t="str">
        <f>IF(CW468="","",IF(ISNUMBER(MATCH(CW468,$CW$6:CW467,0)),"",CJ468))</f>
        <v/>
      </c>
      <c r="CW468" s="181" t="str">
        <f t="shared" si="370"/>
        <v/>
      </c>
      <c r="CX468" s="178" t="str">
        <f t="shared" si="394"/>
        <v/>
      </c>
      <c r="CY468" s="178" t="str">
        <f t="shared" si="395"/>
        <v/>
      </c>
      <c r="CZ468" s="184" t="str">
        <f t="shared" si="396"/>
        <v/>
      </c>
      <c r="DA468" s="68"/>
      <c r="DB468" s="69"/>
      <c r="DC468" s="181" t="str">
        <f>IF(DE468="","",IF(ISNUMBER(MATCH(DE468,$DE$6:DE467,0)),"",CJ468))</f>
        <v/>
      </c>
      <c r="DD468" s="181" t="str">
        <f t="shared" si="411"/>
        <v/>
      </c>
      <c r="DE468" s="181" t="str">
        <f t="shared" si="411"/>
        <v/>
      </c>
      <c r="DF468" s="177" t="str">
        <f t="shared" si="397"/>
        <v/>
      </c>
      <c r="DG468" s="185" t="str">
        <f t="shared" si="398"/>
        <v/>
      </c>
      <c r="DH468" s="77"/>
      <c r="DI468" s="69"/>
      <c r="DJ468" s="181" t="str">
        <f>IF(DL468="","",IF(ISNUMBER(MATCH(DL468,$DL$6:DL467,0)),"",CJ468))</f>
        <v/>
      </c>
      <c r="DK468" s="181" t="str">
        <f t="shared" si="412"/>
        <v/>
      </c>
      <c r="DL468" s="181" t="str">
        <f t="shared" si="412"/>
        <v/>
      </c>
      <c r="DM468" s="177" t="str">
        <f t="shared" si="399"/>
        <v/>
      </c>
      <c r="DN468" s="177" t="str">
        <f t="shared" si="400"/>
        <v/>
      </c>
      <c r="DO468" s="181" t="str">
        <f t="shared" si="371"/>
        <v/>
      </c>
      <c r="DP468" s="51"/>
      <c r="DQ468" s="51"/>
      <c r="DR468" s="51"/>
      <c r="EA468" s="227">
        <f t="shared" si="401"/>
        <v>0</v>
      </c>
      <c r="EB468" s="227">
        <f t="shared" si="372"/>
        <v>1</v>
      </c>
      <c r="EC468" s="227">
        <f t="shared" si="402"/>
        <v>1900</v>
      </c>
      <c r="EE468" s="227" t="str">
        <f t="shared" si="403"/>
        <v/>
      </c>
      <c r="EF468" s="227" t="str">
        <f t="shared" si="373"/>
        <v/>
      </c>
      <c r="EG468" s="227" t="str">
        <f t="shared" si="404"/>
        <v/>
      </c>
      <c r="EI468" s="227" t="str">
        <f t="shared" si="405"/>
        <v/>
      </c>
      <c r="EJ468" s="227" t="str">
        <f t="shared" si="374"/>
        <v/>
      </c>
      <c r="EK468" s="227" t="str">
        <f t="shared" si="406"/>
        <v/>
      </c>
      <c r="EM468" s="227" t="str">
        <f t="shared" si="407"/>
        <v/>
      </c>
      <c r="EN468" s="227" t="str">
        <f t="shared" si="375"/>
        <v/>
      </c>
      <c r="EO468" s="227" t="str">
        <f t="shared" si="408"/>
        <v/>
      </c>
      <c r="EQ468" s="227" t="str">
        <f t="shared" si="409"/>
        <v/>
      </c>
      <c r="ER468" s="227" t="str">
        <f t="shared" si="376"/>
        <v/>
      </c>
      <c r="ES468" s="227" t="str">
        <f t="shared" si="410"/>
        <v/>
      </c>
    </row>
    <row r="469" spans="7:149" x14ac:dyDescent="0.25">
      <c r="G469" s="52"/>
      <c r="H469" s="52"/>
      <c r="I469" s="224" t="str">
        <f t="shared" si="377"/>
        <v/>
      </c>
      <c r="J469" s="224" t="str">
        <f t="shared" si="378"/>
        <v/>
      </c>
      <c r="K469" s="52"/>
      <c r="L469" s="224" t="str">
        <f>IF(P469="","",IF(ISNUMBER(MATCH(P469,$P$6:P468,0)),"",Y469))</f>
        <v/>
      </c>
      <c r="M469" s="224" t="str">
        <f>IF(Q469="","",IF(ISNUMBER(MATCH(Q469,$Q$6:Q468,0)),"",Y469))</f>
        <v/>
      </c>
      <c r="N469" s="224" t="str">
        <f>IF(R469="","",IF(ISNUMBER(MATCH(R469,$R$6:R468,0)),"",Y469))</f>
        <v/>
      </c>
      <c r="O469" s="224" t="str">
        <f>IF(S469="","",IF(ISNUMBER(MATCH(S469,$S$6:S468,0)),"",Y469))</f>
        <v/>
      </c>
      <c r="P469" s="224" t="str">
        <f t="shared" si="379"/>
        <v/>
      </c>
      <c r="Q469" s="224" t="str">
        <f t="shared" si="380"/>
        <v/>
      </c>
      <c r="R469" s="224" t="str">
        <f t="shared" si="381"/>
        <v/>
      </c>
      <c r="S469" s="224" t="str">
        <f t="shared" si="382"/>
        <v/>
      </c>
      <c r="T469" s="175" t="str">
        <f t="shared" si="383"/>
        <v/>
      </c>
      <c r="U469" s="175" t="str">
        <f t="shared" si="384"/>
        <v/>
      </c>
      <c r="V469" s="175" t="str">
        <f t="shared" si="385"/>
        <v/>
      </c>
      <c r="W469" s="175" t="str">
        <f t="shared" si="386"/>
        <v/>
      </c>
      <c r="X469" s="52"/>
      <c r="Y469" s="248"/>
      <c r="Z469" s="186"/>
      <c r="AA469" s="187"/>
      <c r="AB469" s="187"/>
      <c r="AC469" s="187"/>
      <c r="AD469" s="187"/>
      <c r="AE469" s="187"/>
      <c r="AF469" s="187"/>
      <c r="AG469" s="187"/>
      <c r="AH469" s="187"/>
      <c r="AI469" s="187"/>
      <c r="AJ469" s="187"/>
      <c r="AK469" s="187"/>
      <c r="AL469" s="187"/>
      <c r="AM469" s="187"/>
      <c r="AN469" s="187"/>
      <c r="AO469" s="187"/>
      <c r="AP469" s="187"/>
      <c r="AQ469" s="187"/>
      <c r="AR469" s="187"/>
      <c r="AS469" s="187"/>
      <c r="AT469" s="187"/>
      <c r="AU469" s="187"/>
      <c r="AV469" s="187"/>
      <c r="AW469" s="187"/>
      <c r="AX469" s="187"/>
      <c r="AY469" s="187"/>
      <c r="AZ469" s="187"/>
      <c r="BA469" s="187"/>
      <c r="BB469" s="187"/>
      <c r="BC469" s="187"/>
      <c r="BD469" s="187"/>
      <c r="BE469" s="187"/>
      <c r="BF469" s="187"/>
      <c r="BG469" s="187"/>
      <c r="BH469" s="187"/>
      <c r="BI469" s="187"/>
      <c r="BJ469" s="187"/>
      <c r="BK469" s="187"/>
      <c r="BL469" s="187"/>
      <c r="BM469" s="187"/>
      <c r="BN469" s="187"/>
      <c r="BO469" s="187"/>
      <c r="BP469" s="187"/>
      <c r="BQ469" s="187"/>
      <c r="BR469" s="187"/>
      <c r="BS469" s="187"/>
      <c r="BT469" s="187"/>
      <c r="BU469" s="187"/>
      <c r="BV469" s="187"/>
      <c r="BW469" s="187"/>
      <c r="BX469" s="187"/>
      <c r="BY469" s="227"/>
      <c r="BZ469" s="227"/>
      <c r="CA469" s="227"/>
      <c r="CB469" s="227"/>
      <c r="CC469" s="227"/>
      <c r="CD469" s="224"/>
      <c r="CE469" s="224"/>
      <c r="CF469" s="224"/>
      <c r="CG469" s="224"/>
      <c r="CH469" s="224"/>
      <c r="CJ469" s="252" t="str">
        <f t="shared" si="387"/>
        <v/>
      </c>
      <c r="CK469" s="253" t="str">
        <f>IF(CL469="","",IF(ISNUMBER(MATCH(CL469,$CL$6:CL468,0)),"",CJ469))</f>
        <v/>
      </c>
      <c r="CL469" s="181" t="str">
        <f t="shared" si="388"/>
        <v/>
      </c>
      <c r="CM469" s="175" t="str">
        <f t="shared" si="389"/>
        <v/>
      </c>
      <c r="CN469" s="175" t="str">
        <f t="shared" si="390"/>
        <v/>
      </c>
      <c r="CO469" s="175" t="str">
        <f t="shared" si="391"/>
        <v/>
      </c>
      <c r="CP469" s="59"/>
      <c r="CQ469" s="60"/>
      <c r="CR469" s="181" t="str">
        <f>IF(CS469="","",IF(ISNUMBER(MATCH(CS469,$CS$6:CS468,0)),"",CJ469))</f>
        <v/>
      </c>
      <c r="CS469" s="181" t="str">
        <f t="shared" si="369"/>
        <v/>
      </c>
      <c r="CT469" s="177" t="str">
        <f t="shared" si="392"/>
        <v/>
      </c>
      <c r="CU469" s="177" t="str">
        <f t="shared" si="393"/>
        <v/>
      </c>
      <c r="CV469" s="256" t="str">
        <f>IF(CW469="","",IF(ISNUMBER(MATCH(CW469,$CW$6:CW468,0)),"",CJ469))</f>
        <v/>
      </c>
      <c r="CW469" s="181" t="str">
        <f t="shared" si="370"/>
        <v/>
      </c>
      <c r="CX469" s="178" t="str">
        <f t="shared" si="394"/>
        <v/>
      </c>
      <c r="CY469" s="178" t="str">
        <f t="shared" si="395"/>
        <v/>
      </c>
      <c r="CZ469" s="184" t="str">
        <f t="shared" si="396"/>
        <v/>
      </c>
      <c r="DA469" s="68"/>
      <c r="DB469" s="69"/>
      <c r="DC469" s="181" t="str">
        <f>IF(DE469="","",IF(ISNUMBER(MATCH(DE469,$DE$6:DE468,0)),"",CJ469))</f>
        <v/>
      </c>
      <c r="DD469" s="181" t="str">
        <f t="shared" si="411"/>
        <v/>
      </c>
      <c r="DE469" s="181" t="str">
        <f t="shared" si="411"/>
        <v/>
      </c>
      <c r="DF469" s="177" t="str">
        <f t="shared" si="397"/>
        <v/>
      </c>
      <c r="DG469" s="185" t="str">
        <f t="shared" si="398"/>
        <v/>
      </c>
      <c r="DH469" s="77"/>
      <c r="DI469" s="69"/>
      <c r="DJ469" s="181" t="str">
        <f>IF(DL469="","",IF(ISNUMBER(MATCH(DL469,$DL$6:DL468,0)),"",CJ469))</f>
        <v/>
      </c>
      <c r="DK469" s="181" t="str">
        <f t="shared" si="412"/>
        <v/>
      </c>
      <c r="DL469" s="181" t="str">
        <f t="shared" si="412"/>
        <v/>
      </c>
      <c r="DM469" s="177" t="str">
        <f t="shared" si="399"/>
        <v/>
      </c>
      <c r="DN469" s="177" t="str">
        <f t="shared" si="400"/>
        <v/>
      </c>
      <c r="DO469" s="181" t="str">
        <f t="shared" si="371"/>
        <v/>
      </c>
      <c r="DP469" s="51"/>
      <c r="DQ469" s="51"/>
      <c r="DR469" s="51"/>
      <c r="EA469" s="227">
        <f t="shared" si="401"/>
        <v>0</v>
      </c>
      <c r="EB469" s="227">
        <f t="shared" si="372"/>
        <v>1</v>
      </c>
      <c r="EC469" s="227">
        <f t="shared" si="402"/>
        <v>1900</v>
      </c>
      <c r="EE469" s="227" t="str">
        <f t="shared" si="403"/>
        <v/>
      </c>
      <c r="EF469" s="227" t="str">
        <f t="shared" si="373"/>
        <v/>
      </c>
      <c r="EG469" s="227" t="str">
        <f t="shared" si="404"/>
        <v/>
      </c>
      <c r="EI469" s="227" t="str">
        <f t="shared" si="405"/>
        <v/>
      </c>
      <c r="EJ469" s="227" t="str">
        <f t="shared" si="374"/>
        <v/>
      </c>
      <c r="EK469" s="227" t="str">
        <f t="shared" si="406"/>
        <v/>
      </c>
      <c r="EM469" s="227" t="str">
        <f t="shared" si="407"/>
        <v/>
      </c>
      <c r="EN469" s="227" t="str">
        <f t="shared" si="375"/>
        <v/>
      </c>
      <c r="EO469" s="227" t="str">
        <f t="shared" si="408"/>
        <v/>
      </c>
      <c r="EQ469" s="227" t="str">
        <f t="shared" si="409"/>
        <v/>
      </c>
      <c r="ER469" s="227" t="str">
        <f t="shared" si="376"/>
        <v/>
      </c>
      <c r="ES469" s="227" t="str">
        <f t="shared" si="410"/>
        <v/>
      </c>
    </row>
    <row r="470" spans="7:149" x14ac:dyDescent="0.25">
      <c r="G470" s="52"/>
      <c r="H470" s="52"/>
      <c r="I470" s="224" t="str">
        <f t="shared" si="377"/>
        <v/>
      </c>
      <c r="J470" s="224" t="str">
        <f t="shared" si="378"/>
        <v/>
      </c>
      <c r="K470" s="52"/>
      <c r="L470" s="224" t="str">
        <f>IF(P470="","",IF(ISNUMBER(MATCH(P470,$P$6:P469,0)),"",Y470))</f>
        <v/>
      </c>
      <c r="M470" s="224" t="str">
        <f>IF(Q470="","",IF(ISNUMBER(MATCH(Q470,$Q$6:Q469,0)),"",Y470))</f>
        <v/>
      </c>
      <c r="N470" s="224" t="str">
        <f>IF(R470="","",IF(ISNUMBER(MATCH(R470,$R$6:R469,0)),"",Y470))</f>
        <v/>
      </c>
      <c r="O470" s="224" t="str">
        <f>IF(S470="","",IF(ISNUMBER(MATCH(S470,$S$6:S469,0)),"",Y470))</f>
        <v/>
      </c>
      <c r="P470" s="224" t="str">
        <f t="shared" si="379"/>
        <v/>
      </c>
      <c r="Q470" s="224" t="str">
        <f t="shared" si="380"/>
        <v/>
      </c>
      <c r="R470" s="224" t="str">
        <f t="shared" si="381"/>
        <v/>
      </c>
      <c r="S470" s="224" t="str">
        <f t="shared" si="382"/>
        <v/>
      </c>
      <c r="T470" s="175" t="str">
        <f t="shared" si="383"/>
        <v/>
      </c>
      <c r="U470" s="175" t="str">
        <f t="shared" si="384"/>
        <v/>
      </c>
      <c r="V470" s="175" t="str">
        <f t="shared" si="385"/>
        <v/>
      </c>
      <c r="W470" s="175" t="str">
        <f t="shared" si="386"/>
        <v/>
      </c>
      <c r="X470" s="52"/>
      <c r="Y470" s="248"/>
      <c r="Z470" s="186"/>
      <c r="AA470" s="187"/>
      <c r="AB470" s="187"/>
      <c r="AC470" s="187"/>
      <c r="AD470" s="187"/>
      <c r="AE470" s="187"/>
      <c r="AF470" s="187"/>
      <c r="AG470" s="187"/>
      <c r="AH470" s="187"/>
      <c r="AI470" s="187"/>
      <c r="AJ470" s="187"/>
      <c r="AK470" s="187"/>
      <c r="AL470" s="187"/>
      <c r="AM470" s="187"/>
      <c r="AN470" s="187"/>
      <c r="AO470" s="187"/>
      <c r="AP470" s="187"/>
      <c r="AQ470" s="187"/>
      <c r="AR470" s="187"/>
      <c r="AS470" s="187"/>
      <c r="AT470" s="187"/>
      <c r="AU470" s="187"/>
      <c r="AV470" s="187"/>
      <c r="AW470" s="187"/>
      <c r="AX470" s="187"/>
      <c r="AY470" s="187"/>
      <c r="AZ470" s="187"/>
      <c r="BA470" s="187"/>
      <c r="BB470" s="187"/>
      <c r="BC470" s="187"/>
      <c r="BD470" s="187"/>
      <c r="BE470" s="187"/>
      <c r="BF470" s="187"/>
      <c r="BG470" s="187"/>
      <c r="BH470" s="187"/>
      <c r="BI470" s="187"/>
      <c r="BJ470" s="187"/>
      <c r="BK470" s="187"/>
      <c r="BL470" s="187"/>
      <c r="BM470" s="187"/>
      <c r="BN470" s="187"/>
      <c r="BO470" s="187"/>
      <c r="BP470" s="187"/>
      <c r="BQ470" s="187"/>
      <c r="BR470" s="187"/>
      <c r="BS470" s="187"/>
      <c r="BT470" s="187"/>
      <c r="BU470" s="187"/>
      <c r="BV470" s="187"/>
      <c r="BW470" s="187"/>
      <c r="BX470" s="187"/>
      <c r="BY470" s="227"/>
      <c r="BZ470" s="227"/>
      <c r="CA470" s="227"/>
      <c r="CB470" s="227"/>
      <c r="CC470" s="227"/>
      <c r="CD470" s="224"/>
      <c r="CE470" s="224"/>
      <c r="CF470" s="224"/>
      <c r="CG470" s="224"/>
      <c r="CH470" s="224"/>
      <c r="CJ470" s="252" t="str">
        <f t="shared" si="387"/>
        <v/>
      </c>
      <c r="CK470" s="253" t="str">
        <f>IF(CL470="","",IF(ISNUMBER(MATCH(CL470,$CL$6:CL469,0)),"",CJ470))</f>
        <v/>
      </c>
      <c r="CL470" s="181" t="str">
        <f t="shared" si="388"/>
        <v/>
      </c>
      <c r="CM470" s="175" t="str">
        <f t="shared" si="389"/>
        <v/>
      </c>
      <c r="CN470" s="175" t="str">
        <f t="shared" si="390"/>
        <v/>
      </c>
      <c r="CO470" s="175" t="str">
        <f t="shared" si="391"/>
        <v/>
      </c>
      <c r="CP470" s="59"/>
      <c r="CQ470" s="60"/>
      <c r="CR470" s="181" t="str">
        <f>IF(CS470="","",IF(ISNUMBER(MATCH(CS470,$CS$6:CS469,0)),"",CJ470))</f>
        <v/>
      </c>
      <c r="CS470" s="181" t="str">
        <f t="shared" si="369"/>
        <v/>
      </c>
      <c r="CT470" s="177" t="str">
        <f t="shared" si="392"/>
        <v/>
      </c>
      <c r="CU470" s="177" t="str">
        <f t="shared" si="393"/>
        <v/>
      </c>
      <c r="CV470" s="256" t="str">
        <f>IF(CW470="","",IF(ISNUMBER(MATCH(CW470,$CW$6:CW469,0)),"",CJ470))</f>
        <v/>
      </c>
      <c r="CW470" s="181" t="str">
        <f t="shared" si="370"/>
        <v/>
      </c>
      <c r="CX470" s="178" t="str">
        <f t="shared" si="394"/>
        <v/>
      </c>
      <c r="CY470" s="178" t="str">
        <f t="shared" si="395"/>
        <v/>
      </c>
      <c r="CZ470" s="184" t="str">
        <f t="shared" si="396"/>
        <v/>
      </c>
      <c r="DA470" s="68"/>
      <c r="DB470" s="69"/>
      <c r="DC470" s="181" t="str">
        <f>IF(DE470="","",IF(ISNUMBER(MATCH(DE470,$DE$6:DE469,0)),"",CJ470))</f>
        <v/>
      </c>
      <c r="DD470" s="181" t="str">
        <f t="shared" si="411"/>
        <v/>
      </c>
      <c r="DE470" s="181" t="str">
        <f t="shared" si="411"/>
        <v/>
      </c>
      <c r="DF470" s="177" t="str">
        <f t="shared" si="397"/>
        <v/>
      </c>
      <c r="DG470" s="185" t="str">
        <f t="shared" si="398"/>
        <v/>
      </c>
      <c r="DH470" s="77"/>
      <c r="DI470" s="69"/>
      <c r="DJ470" s="181" t="str">
        <f>IF(DL470="","",IF(ISNUMBER(MATCH(DL470,$DL$6:DL469,0)),"",CJ470))</f>
        <v/>
      </c>
      <c r="DK470" s="181" t="str">
        <f t="shared" si="412"/>
        <v/>
      </c>
      <c r="DL470" s="181" t="str">
        <f t="shared" si="412"/>
        <v/>
      </c>
      <c r="DM470" s="177" t="str">
        <f t="shared" si="399"/>
        <v/>
      </c>
      <c r="DN470" s="177" t="str">
        <f t="shared" si="400"/>
        <v/>
      </c>
      <c r="DO470" s="181" t="str">
        <f t="shared" si="371"/>
        <v/>
      </c>
      <c r="DP470" s="51"/>
      <c r="DQ470" s="51"/>
      <c r="DR470" s="51"/>
      <c r="EA470" s="227">
        <f t="shared" si="401"/>
        <v>0</v>
      </c>
      <c r="EB470" s="227">
        <f t="shared" si="372"/>
        <v>1</v>
      </c>
      <c r="EC470" s="227">
        <f t="shared" si="402"/>
        <v>1900</v>
      </c>
      <c r="EE470" s="227" t="str">
        <f t="shared" si="403"/>
        <v/>
      </c>
      <c r="EF470" s="227" t="str">
        <f t="shared" si="373"/>
        <v/>
      </c>
      <c r="EG470" s="227" t="str">
        <f t="shared" si="404"/>
        <v/>
      </c>
      <c r="EI470" s="227" t="str">
        <f t="shared" si="405"/>
        <v/>
      </c>
      <c r="EJ470" s="227" t="str">
        <f t="shared" si="374"/>
        <v/>
      </c>
      <c r="EK470" s="227" t="str">
        <f t="shared" si="406"/>
        <v/>
      </c>
      <c r="EM470" s="227" t="str">
        <f t="shared" si="407"/>
        <v/>
      </c>
      <c r="EN470" s="227" t="str">
        <f t="shared" si="375"/>
        <v/>
      </c>
      <c r="EO470" s="227" t="str">
        <f t="shared" si="408"/>
        <v/>
      </c>
      <c r="EQ470" s="227" t="str">
        <f t="shared" si="409"/>
        <v/>
      </c>
      <c r="ER470" s="227" t="str">
        <f t="shared" si="376"/>
        <v/>
      </c>
      <c r="ES470" s="227" t="str">
        <f t="shared" si="410"/>
        <v/>
      </c>
    </row>
    <row r="471" spans="7:149" x14ac:dyDescent="0.25">
      <c r="G471" s="52"/>
      <c r="H471" s="52"/>
      <c r="I471" s="224" t="str">
        <f t="shared" si="377"/>
        <v/>
      </c>
      <c r="J471" s="224" t="str">
        <f t="shared" si="378"/>
        <v/>
      </c>
      <c r="K471" s="52"/>
      <c r="L471" s="224" t="str">
        <f>IF(P471="","",IF(ISNUMBER(MATCH(P471,$P$6:P470,0)),"",Y471))</f>
        <v/>
      </c>
      <c r="M471" s="224" t="str">
        <f>IF(Q471="","",IF(ISNUMBER(MATCH(Q471,$Q$6:Q470,0)),"",Y471))</f>
        <v/>
      </c>
      <c r="N471" s="224" t="str">
        <f>IF(R471="","",IF(ISNUMBER(MATCH(R471,$R$6:R470,0)),"",Y471))</f>
        <v/>
      </c>
      <c r="O471" s="224" t="str">
        <f>IF(S471="","",IF(ISNUMBER(MATCH(S471,$S$6:S470,0)),"",Y471))</f>
        <v/>
      </c>
      <c r="P471" s="224" t="str">
        <f t="shared" si="379"/>
        <v/>
      </c>
      <c r="Q471" s="224" t="str">
        <f t="shared" si="380"/>
        <v/>
      </c>
      <c r="R471" s="224" t="str">
        <f t="shared" si="381"/>
        <v/>
      </c>
      <c r="S471" s="224" t="str">
        <f t="shared" si="382"/>
        <v/>
      </c>
      <c r="T471" s="175" t="str">
        <f t="shared" si="383"/>
        <v/>
      </c>
      <c r="U471" s="175" t="str">
        <f t="shared" si="384"/>
        <v/>
      </c>
      <c r="V471" s="175" t="str">
        <f t="shared" si="385"/>
        <v/>
      </c>
      <c r="W471" s="175" t="str">
        <f t="shared" si="386"/>
        <v/>
      </c>
      <c r="X471" s="52"/>
      <c r="Y471" s="248"/>
      <c r="Z471" s="186"/>
      <c r="AA471" s="187"/>
      <c r="AB471" s="187"/>
      <c r="AC471" s="187"/>
      <c r="AD471" s="187"/>
      <c r="AE471" s="187"/>
      <c r="AF471" s="187"/>
      <c r="AG471" s="187"/>
      <c r="AH471" s="187"/>
      <c r="AI471" s="187"/>
      <c r="AJ471" s="187"/>
      <c r="AK471" s="187"/>
      <c r="AL471" s="187"/>
      <c r="AM471" s="187"/>
      <c r="AN471" s="187"/>
      <c r="AO471" s="187"/>
      <c r="AP471" s="187"/>
      <c r="AQ471" s="187"/>
      <c r="AR471" s="187"/>
      <c r="AS471" s="187"/>
      <c r="AT471" s="187"/>
      <c r="AU471" s="187"/>
      <c r="AV471" s="187"/>
      <c r="AW471" s="187"/>
      <c r="AX471" s="187"/>
      <c r="AY471" s="187"/>
      <c r="AZ471" s="187"/>
      <c r="BA471" s="187"/>
      <c r="BB471" s="187"/>
      <c r="BC471" s="187"/>
      <c r="BD471" s="187"/>
      <c r="BE471" s="187"/>
      <c r="BF471" s="187"/>
      <c r="BG471" s="187"/>
      <c r="BH471" s="187"/>
      <c r="BI471" s="187"/>
      <c r="BJ471" s="187"/>
      <c r="BK471" s="187"/>
      <c r="BL471" s="187"/>
      <c r="BM471" s="187"/>
      <c r="BN471" s="187"/>
      <c r="BO471" s="187"/>
      <c r="BP471" s="187"/>
      <c r="BQ471" s="187"/>
      <c r="BR471" s="187"/>
      <c r="BS471" s="187"/>
      <c r="BT471" s="187"/>
      <c r="BU471" s="187"/>
      <c r="BV471" s="187"/>
      <c r="BW471" s="187"/>
      <c r="BX471" s="187"/>
      <c r="BY471" s="227"/>
      <c r="BZ471" s="227"/>
      <c r="CA471" s="227"/>
      <c r="CB471" s="227"/>
      <c r="CC471" s="227"/>
      <c r="CD471" s="224"/>
      <c r="CE471" s="224"/>
      <c r="CF471" s="224"/>
      <c r="CG471" s="224"/>
      <c r="CH471" s="224"/>
      <c r="CJ471" s="252" t="str">
        <f t="shared" si="387"/>
        <v/>
      </c>
      <c r="CK471" s="253" t="str">
        <f>IF(CL471="","",IF(ISNUMBER(MATCH(CL471,$CL$6:CL470,0)),"",CJ471))</f>
        <v/>
      </c>
      <c r="CL471" s="181" t="str">
        <f t="shared" si="388"/>
        <v/>
      </c>
      <c r="CM471" s="175" t="str">
        <f t="shared" si="389"/>
        <v/>
      </c>
      <c r="CN471" s="175" t="str">
        <f t="shared" si="390"/>
        <v/>
      </c>
      <c r="CO471" s="175" t="str">
        <f t="shared" si="391"/>
        <v/>
      </c>
      <c r="CP471" s="59"/>
      <c r="CQ471" s="60"/>
      <c r="CR471" s="181" t="str">
        <f>IF(CS471="","",IF(ISNUMBER(MATCH(CS471,$CS$6:CS470,0)),"",CJ471))</f>
        <v/>
      </c>
      <c r="CS471" s="181" t="str">
        <f t="shared" si="369"/>
        <v/>
      </c>
      <c r="CT471" s="177" t="str">
        <f t="shared" si="392"/>
        <v/>
      </c>
      <c r="CU471" s="177" t="str">
        <f t="shared" si="393"/>
        <v/>
      </c>
      <c r="CV471" s="256" t="str">
        <f>IF(CW471="","",IF(ISNUMBER(MATCH(CW471,$CW$6:CW470,0)),"",CJ471))</f>
        <v/>
      </c>
      <c r="CW471" s="181" t="str">
        <f t="shared" si="370"/>
        <v/>
      </c>
      <c r="CX471" s="178" t="str">
        <f t="shared" si="394"/>
        <v/>
      </c>
      <c r="CY471" s="178" t="str">
        <f t="shared" si="395"/>
        <v/>
      </c>
      <c r="CZ471" s="184" t="str">
        <f t="shared" si="396"/>
        <v/>
      </c>
      <c r="DA471" s="68"/>
      <c r="DB471" s="69"/>
      <c r="DC471" s="181" t="str">
        <f>IF(DE471="","",IF(ISNUMBER(MATCH(DE471,$DE$6:DE470,0)),"",CJ471))</f>
        <v/>
      </c>
      <c r="DD471" s="181" t="str">
        <f t="shared" si="411"/>
        <v/>
      </c>
      <c r="DE471" s="181" t="str">
        <f t="shared" si="411"/>
        <v/>
      </c>
      <c r="DF471" s="177" t="str">
        <f t="shared" si="397"/>
        <v/>
      </c>
      <c r="DG471" s="185" t="str">
        <f t="shared" si="398"/>
        <v/>
      </c>
      <c r="DH471" s="77"/>
      <c r="DI471" s="69"/>
      <c r="DJ471" s="181" t="str">
        <f>IF(DL471="","",IF(ISNUMBER(MATCH(DL471,$DL$6:DL470,0)),"",CJ471))</f>
        <v/>
      </c>
      <c r="DK471" s="181" t="str">
        <f t="shared" si="412"/>
        <v/>
      </c>
      <c r="DL471" s="181" t="str">
        <f t="shared" si="412"/>
        <v/>
      </c>
      <c r="DM471" s="177" t="str">
        <f t="shared" si="399"/>
        <v/>
      </c>
      <c r="DN471" s="177" t="str">
        <f t="shared" si="400"/>
        <v/>
      </c>
      <c r="DO471" s="181" t="str">
        <f t="shared" si="371"/>
        <v/>
      </c>
      <c r="DP471" s="51"/>
      <c r="DQ471" s="51"/>
      <c r="DR471" s="51"/>
      <c r="EA471" s="227">
        <f t="shared" si="401"/>
        <v>0</v>
      </c>
      <c r="EB471" s="227">
        <f t="shared" si="372"/>
        <v>1</v>
      </c>
      <c r="EC471" s="227">
        <f t="shared" si="402"/>
        <v>1900</v>
      </c>
      <c r="EE471" s="227" t="str">
        <f t="shared" si="403"/>
        <v/>
      </c>
      <c r="EF471" s="227" t="str">
        <f t="shared" si="373"/>
        <v/>
      </c>
      <c r="EG471" s="227" t="str">
        <f t="shared" si="404"/>
        <v/>
      </c>
      <c r="EI471" s="227" t="str">
        <f t="shared" si="405"/>
        <v/>
      </c>
      <c r="EJ471" s="227" t="str">
        <f t="shared" si="374"/>
        <v/>
      </c>
      <c r="EK471" s="227" t="str">
        <f t="shared" si="406"/>
        <v/>
      </c>
      <c r="EM471" s="227" t="str">
        <f t="shared" si="407"/>
        <v/>
      </c>
      <c r="EN471" s="227" t="str">
        <f t="shared" si="375"/>
        <v/>
      </c>
      <c r="EO471" s="227" t="str">
        <f t="shared" si="408"/>
        <v/>
      </c>
      <c r="EQ471" s="227" t="str">
        <f t="shared" si="409"/>
        <v/>
      </c>
      <c r="ER471" s="227" t="str">
        <f t="shared" si="376"/>
        <v/>
      </c>
      <c r="ES471" s="227" t="str">
        <f t="shared" si="410"/>
        <v/>
      </c>
    </row>
    <row r="472" spans="7:149" x14ac:dyDescent="0.25">
      <c r="G472" s="52"/>
      <c r="H472" s="52"/>
      <c r="I472" s="224" t="str">
        <f t="shared" si="377"/>
        <v/>
      </c>
      <c r="J472" s="224" t="str">
        <f t="shared" si="378"/>
        <v/>
      </c>
      <c r="K472" s="52"/>
      <c r="L472" s="224" t="str">
        <f>IF(P472="","",IF(ISNUMBER(MATCH(P472,$P$6:P471,0)),"",Y472))</f>
        <v/>
      </c>
      <c r="M472" s="224" t="str">
        <f>IF(Q472="","",IF(ISNUMBER(MATCH(Q472,$Q$6:Q471,0)),"",Y472))</f>
        <v/>
      </c>
      <c r="N472" s="224" t="str">
        <f>IF(R472="","",IF(ISNUMBER(MATCH(R472,$R$6:R471,0)),"",Y472))</f>
        <v/>
      </c>
      <c r="O472" s="224" t="str">
        <f>IF(S472="","",IF(ISNUMBER(MATCH(S472,$S$6:S471,0)),"",Y472))</f>
        <v/>
      </c>
      <c r="P472" s="224" t="str">
        <f t="shared" si="379"/>
        <v/>
      </c>
      <c r="Q472" s="224" t="str">
        <f t="shared" si="380"/>
        <v/>
      </c>
      <c r="R472" s="224" t="str">
        <f t="shared" si="381"/>
        <v/>
      </c>
      <c r="S472" s="224" t="str">
        <f t="shared" si="382"/>
        <v/>
      </c>
      <c r="T472" s="175" t="str">
        <f t="shared" si="383"/>
        <v/>
      </c>
      <c r="U472" s="175" t="str">
        <f t="shared" si="384"/>
        <v/>
      </c>
      <c r="V472" s="175" t="str">
        <f t="shared" si="385"/>
        <v/>
      </c>
      <c r="W472" s="175" t="str">
        <f t="shared" si="386"/>
        <v/>
      </c>
      <c r="X472" s="52"/>
      <c r="Y472" s="248"/>
      <c r="Z472" s="186"/>
      <c r="AA472" s="187"/>
      <c r="AB472" s="187"/>
      <c r="AC472" s="187"/>
      <c r="AD472" s="187"/>
      <c r="AE472" s="187"/>
      <c r="AF472" s="187"/>
      <c r="AG472" s="187"/>
      <c r="AH472" s="187"/>
      <c r="AI472" s="187"/>
      <c r="AJ472" s="187"/>
      <c r="AK472" s="187"/>
      <c r="AL472" s="187"/>
      <c r="AM472" s="187"/>
      <c r="AN472" s="187"/>
      <c r="AO472" s="187"/>
      <c r="AP472" s="187"/>
      <c r="AQ472" s="187"/>
      <c r="AR472" s="187"/>
      <c r="AS472" s="187"/>
      <c r="AT472" s="187"/>
      <c r="AU472" s="187"/>
      <c r="AV472" s="187"/>
      <c r="AW472" s="187"/>
      <c r="AX472" s="187"/>
      <c r="AY472" s="187"/>
      <c r="AZ472" s="187"/>
      <c r="BA472" s="187"/>
      <c r="BB472" s="187"/>
      <c r="BC472" s="187"/>
      <c r="BD472" s="187"/>
      <c r="BE472" s="187"/>
      <c r="BF472" s="187"/>
      <c r="BG472" s="187"/>
      <c r="BH472" s="187"/>
      <c r="BI472" s="187"/>
      <c r="BJ472" s="187"/>
      <c r="BK472" s="187"/>
      <c r="BL472" s="187"/>
      <c r="BM472" s="187"/>
      <c r="BN472" s="187"/>
      <c r="BO472" s="187"/>
      <c r="BP472" s="187"/>
      <c r="BQ472" s="187"/>
      <c r="BR472" s="187"/>
      <c r="BS472" s="187"/>
      <c r="BT472" s="187"/>
      <c r="BU472" s="187"/>
      <c r="BV472" s="187"/>
      <c r="BW472" s="187"/>
      <c r="BX472" s="187"/>
      <c r="BY472" s="227"/>
      <c r="BZ472" s="227"/>
      <c r="CA472" s="227"/>
      <c r="CB472" s="227"/>
      <c r="CC472" s="227"/>
      <c r="CD472" s="224"/>
      <c r="CE472" s="224"/>
      <c r="CF472" s="224"/>
      <c r="CG472" s="224"/>
      <c r="CH472" s="224"/>
      <c r="CJ472" s="252" t="str">
        <f t="shared" si="387"/>
        <v/>
      </c>
      <c r="CK472" s="253" t="str">
        <f>IF(CL472="","",IF(ISNUMBER(MATCH(CL472,$CL$6:CL471,0)),"",CJ472))</f>
        <v/>
      </c>
      <c r="CL472" s="181" t="str">
        <f t="shared" si="388"/>
        <v/>
      </c>
      <c r="CM472" s="175" t="str">
        <f t="shared" si="389"/>
        <v/>
      </c>
      <c r="CN472" s="175" t="str">
        <f t="shared" si="390"/>
        <v/>
      </c>
      <c r="CO472" s="175" t="str">
        <f t="shared" si="391"/>
        <v/>
      </c>
      <c r="CP472" s="59"/>
      <c r="CQ472" s="60"/>
      <c r="CR472" s="181" t="str">
        <f>IF(CS472="","",IF(ISNUMBER(MATCH(CS472,$CS$6:CS471,0)),"",CJ472))</f>
        <v/>
      </c>
      <c r="CS472" s="181" t="str">
        <f t="shared" si="369"/>
        <v/>
      </c>
      <c r="CT472" s="177" t="str">
        <f t="shared" si="392"/>
        <v/>
      </c>
      <c r="CU472" s="177" t="str">
        <f t="shared" si="393"/>
        <v/>
      </c>
      <c r="CV472" s="256" t="str">
        <f>IF(CW472="","",IF(ISNUMBER(MATCH(CW472,$CW$6:CW471,0)),"",CJ472))</f>
        <v/>
      </c>
      <c r="CW472" s="181" t="str">
        <f t="shared" si="370"/>
        <v/>
      </c>
      <c r="CX472" s="178" t="str">
        <f t="shared" si="394"/>
        <v/>
      </c>
      <c r="CY472" s="178" t="str">
        <f t="shared" si="395"/>
        <v/>
      </c>
      <c r="CZ472" s="184" t="str">
        <f t="shared" si="396"/>
        <v/>
      </c>
      <c r="DA472" s="68"/>
      <c r="DB472" s="69"/>
      <c r="DC472" s="181" t="str">
        <f>IF(DE472="","",IF(ISNUMBER(MATCH(DE472,$DE$6:DE471,0)),"",CJ472))</f>
        <v/>
      </c>
      <c r="DD472" s="181" t="str">
        <f t="shared" si="411"/>
        <v/>
      </c>
      <c r="DE472" s="181" t="str">
        <f t="shared" si="411"/>
        <v/>
      </c>
      <c r="DF472" s="177" t="str">
        <f t="shared" si="397"/>
        <v/>
      </c>
      <c r="DG472" s="185" t="str">
        <f t="shared" si="398"/>
        <v/>
      </c>
      <c r="DH472" s="77"/>
      <c r="DI472" s="69"/>
      <c r="DJ472" s="181" t="str">
        <f>IF(DL472="","",IF(ISNUMBER(MATCH(DL472,$DL$6:DL471,0)),"",CJ472))</f>
        <v/>
      </c>
      <c r="DK472" s="181" t="str">
        <f t="shared" si="412"/>
        <v/>
      </c>
      <c r="DL472" s="181" t="str">
        <f t="shared" si="412"/>
        <v/>
      </c>
      <c r="DM472" s="177" t="str">
        <f t="shared" si="399"/>
        <v/>
      </c>
      <c r="DN472" s="177" t="str">
        <f t="shared" si="400"/>
        <v/>
      </c>
      <c r="DO472" s="181" t="str">
        <f t="shared" si="371"/>
        <v/>
      </c>
      <c r="DP472" s="51"/>
      <c r="DQ472" s="51"/>
      <c r="DR472" s="51"/>
      <c r="EA472" s="227">
        <f t="shared" si="401"/>
        <v>0</v>
      </c>
      <c r="EB472" s="227">
        <f t="shared" si="372"/>
        <v>1</v>
      </c>
      <c r="EC472" s="227">
        <f t="shared" si="402"/>
        <v>1900</v>
      </c>
      <c r="EE472" s="227" t="str">
        <f t="shared" si="403"/>
        <v/>
      </c>
      <c r="EF472" s="227" t="str">
        <f t="shared" si="373"/>
        <v/>
      </c>
      <c r="EG472" s="227" t="str">
        <f t="shared" si="404"/>
        <v/>
      </c>
      <c r="EI472" s="227" t="str">
        <f t="shared" si="405"/>
        <v/>
      </c>
      <c r="EJ472" s="227" t="str">
        <f t="shared" si="374"/>
        <v/>
      </c>
      <c r="EK472" s="227" t="str">
        <f t="shared" si="406"/>
        <v/>
      </c>
      <c r="EM472" s="227" t="str">
        <f t="shared" si="407"/>
        <v/>
      </c>
      <c r="EN472" s="227" t="str">
        <f t="shared" si="375"/>
        <v/>
      </c>
      <c r="EO472" s="227" t="str">
        <f t="shared" si="408"/>
        <v/>
      </c>
      <c r="EQ472" s="227" t="str">
        <f t="shared" si="409"/>
        <v/>
      </c>
      <c r="ER472" s="227" t="str">
        <f t="shared" si="376"/>
        <v/>
      </c>
      <c r="ES472" s="227" t="str">
        <f t="shared" si="410"/>
        <v/>
      </c>
    </row>
    <row r="473" spans="7:149" x14ac:dyDescent="0.25">
      <c r="G473" s="52"/>
      <c r="H473" s="52"/>
      <c r="I473" s="224" t="str">
        <f t="shared" si="377"/>
        <v/>
      </c>
      <c r="J473" s="224" t="str">
        <f t="shared" si="378"/>
        <v/>
      </c>
      <c r="K473" s="52"/>
      <c r="L473" s="224" t="str">
        <f>IF(P473="","",IF(ISNUMBER(MATCH(P473,$P$6:P472,0)),"",Y473))</f>
        <v/>
      </c>
      <c r="M473" s="224" t="str">
        <f>IF(Q473="","",IF(ISNUMBER(MATCH(Q473,$Q$6:Q472,0)),"",Y473))</f>
        <v/>
      </c>
      <c r="N473" s="224" t="str">
        <f>IF(R473="","",IF(ISNUMBER(MATCH(R473,$R$6:R472,0)),"",Y473))</f>
        <v/>
      </c>
      <c r="O473" s="224" t="str">
        <f>IF(S473="","",IF(ISNUMBER(MATCH(S473,$S$6:S472,0)),"",Y473))</f>
        <v/>
      </c>
      <c r="P473" s="224" t="str">
        <f t="shared" si="379"/>
        <v/>
      </c>
      <c r="Q473" s="224" t="str">
        <f t="shared" si="380"/>
        <v/>
      </c>
      <c r="R473" s="224" t="str">
        <f t="shared" si="381"/>
        <v/>
      </c>
      <c r="S473" s="224" t="str">
        <f t="shared" si="382"/>
        <v/>
      </c>
      <c r="T473" s="175" t="str">
        <f t="shared" si="383"/>
        <v/>
      </c>
      <c r="U473" s="175" t="str">
        <f t="shared" si="384"/>
        <v/>
      </c>
      <c r="V473" s="175" t="str">
        <f t="shared" si="385"/>
        <v/>
      </c>
      <c r="W473" s="175" t="str">
        <f t="shared" si="386"/>
        <v/>
      </c>
      <c r="X473" s="52"/>
      <c r="Y473" s="248"/>
      <c r="Z473" s="186"/>
      <c r="AA473" s="187"/>
      <c r="AB473" s="187"/>
      <c r="AC473" s="187"/>
      <c r="AD473" s="187"/>
      <c r="AE473" s="187"/>
      <c r="AF473" s="187"/>
      <c r="AG473" s="187"/>
      <c r="AH473" s="187"/>
      <c r="AI473" s="187"/>
      <c r="AJ473" s="187"/>
      <c r="AK473" s="187"/>
      <c r="AL473" s="187"/>
      <c r="AM473" s="187"/>
      <c r="AN473" s="187"/>
      <c r="AO473" s="187"/>
      <c r="AP473" s="187"/>
      <c r="AQ473" s="187"/>
      <c r="AR473" s="187"/>
      <c r="AS473" s="187"/>
      <c r="AT473" s="187"/>
      <c r="AU473" s="187"/>
      <c r="AV473" s="187"/>
      <c r="AW473" s="187"/>
      <c r="AX473" s="187"/>
      <c r="AY473" s="187"/>
      <c r="AZ473" s="187"/>
      <c r="BA473" s="187"/>
      <c r="BB473" s="187"/>
      <c r="BC473" s="187"/>
      <c r="BD473" s="187"/>
      <c r="BE473" s="187"/>
      <c r="BF473" s="187"/>
      <c r="BG473" s="187"/>
      <c r="BH473" s="187"/>
      <c r="BI473" s="187"/>
      <c r="BJ473" s="187"/>
      <c r="BK473" s="187"/>
      <c r="BL473" s="187"/>
      <c r="BM473" s="187"/>
      <c r="BN473" s="187"/>
      <c r="BO473" s="187"/>
      <c r="BP473" s="187"/>
      <c r="BQ473" s="187"/>
      <c r="BR473" s="187"/>
      <c r="BS473" s="187"/>
      <c r="BT473" s="187"/>
      <c r="BU473" s="187"/>
      <c r="BV473" s="187"/>
      <c r="BW473" s="187"/>
      <c r="BX473" s="187"/>
      <c r="BY473" s="227"/>
      <c r="BZ473" s="227"/>
      <c r="CA473" s="227"/>
      <c r="CB473" s="227"/>
      <c r="CC473" s="227"/>
      <c r="CD473" s="224"/>
      <c r="CE473" s="224"/>
      <c r="CF473" s="224"/>
      <c r="CG473" s="224"/>
      <c r="CH473" s="224"/>
      <c r="CJ473" s="252" t="str">
        <f t="shared" si="387"/>
        <v/>
      </c>
      <c r="CK473" s="253" t="str">
        <f>IF(CL473="","",IF(ISNUMBER(MATCH(CL473,$CL$6:CL472,0)),"",CJ473))</f>
        <v/>
      </c>
      <c r="CL473" s="181" t="str">
        <f t="shared" si="388"/>
        <v/>
      </c>
      <c r="CM473" s="175" t="str">
        <f t="shared" si="389"/>
        <v/>
      </c>
      <c r="CN473" s="175" t="str">
        <f t="shared" si="390"/>
        <v/>
      </c>
      <c r="CO473" s="175" t="str">
        <f t="shared" si="391"/>
        <v/>
      </c>
      <c r="CP473" s="59"/>
      <c r="CQ473" s="60"/>
      <c r="CR473" s="181" t="str">
        <f>IF(CS473="","",IF(ISNUMBER(MATCH(CS473,$CS$6:CS472,0)),"",CJ473))</f>
        <v/>
      </c>
      <c r="CS473" s="181" t="str">
        <f t="shared" si="369"/>
        <v/>
      </c>
      <c r="CT473" s="177" t="str">
        <f t="shared" si="392"/>
        <v/>
      </c>
      <c r="CU473" s="177" t="str">
        <f t="shared" si="393"/>
        <v/>
      </c>
      <c r="CV473" s="256" t="str">
        <f>IF(CW473="","",IF(ISNUMBER(MATCH(CW473,$CW$6:CW472,0)),"",CJ473))</f>
        <v/>
      </c>
      <c r="CW473" s="181" t="str">
        <f t="shared" si="370"/>
        <v/>
      </c>
      <c r="CX473" s="178" t="str">
        <f t="shared" si="394"/>
        <v/>
      </c>
      <c r="CY473" s="178" t="str">
        <f t="shared" si="395"/>
        <v/>
      </c>
      <c r="CZ473" s="184" t="str">
        <f t="shared" si="396"/>
        <v/>
      </c>
      <c r="DA473" s="68"/>
      <c r="DB473" s="69"/>
      <c r="DC473" s="181" t="str">
        <f>IF(DE473="","",IF(ISNUMBER(MATCH(DE473,$DE$6:DE472,0)),"",CJ473))</f>
        <v/>
      </c>
      <c r="DD473" s="181" t="str">
        <f t="shared" si="411"/>
        <v/>
      </c>
      <c r="DE473" s="181" t="str">
        <f t="shared" si="411"/>
        <v/>
      </c>
      <c r="DF473" s="177" t="str">
        <f t="shared" si="397"/>
        <v/>
      </c>
      <c r="DG473" s="185" t="str">
        <f t="shared" si="398"/>
        <v/>
      </c>
      <c r="DH473" s="77"/>
      <c r="DI473" s="69"/>
      <c r="DJ473" s="181" t="str">
        <f>IF(DL473="","",IF(ISNUMBER(MATCH(DL473,$DL$6:DL472,0)),"",CJ473))</f>
        <v/>
      </c>
      <c r="DK473" s="181" t="str">
        <f t="shared" si="412"/>
        <v/>
      </c>
      <c r="DL473" s="181" t="str">
        <f t="shared" si="412"/>
        <v/>
      </c>
      <c r="DM473" s="177" t="str">
        <f t="shared" si="399"/>
        <v/>
      </c>
      <c r="DN473" s="177" t="str">
        <f t="shared" si="400"/>
        <v/>
      </c>
      <c r="DO473" s="181" t="str">
        <f t="shared" si="371"/>
        <v/>
      </c>
      <c r="DP473" s="51"/>
      <c r="DQ473" s="51"/>
      <c r="DR473" s="51"/>
      <c r="EA473" s="227">
        <f t="shared" si="401"/>
        <v>0</v>
      </c>
      <c r="EB473" s="227">
        <f t="shared" si="372"/>
        <v>1</v>
      </c>
      <c r="EC473" s="227">
        <f t="shared" si="402"/>
        <v>1900</v>
      </c>
      <c r="EE473" s="227" t="str">
        <f t="shared" si="403"/>
        <v/>
      </c>
      <c r="EF473" s="227" t="str">
        <f t="shared" si="373"/>
        <v/>
      </c>
      <c r="EG473" s="227" t="str">
        <f t="shared" si="404"/>
        <v/>
      </c>
      <c r="EI473" s="227" t="str">
        <f t="shared" si="405"/>
        <v/>
      </c>
      <c r="EJ473" s="227" t="str">
        <f t="shared" si="374"/>
        <v/>
      </c>
      <c r="EK473" s="227" t="str">
        <f t="shared" si="406"/>
        <v/>
      </c>
      <c r="EM473" s="227" t="str">
        <f t="shared" si="407"/>
        <v/>
      </c>
      <c r="EN473" s="227" t="str">
        <f t="shared" si="375"/>
        <v/>
      </c>
      <c r="EO473" s="227" t="str">
        <f t="shared" si="408"/>
        <v/>
      </c>
      <c r="EQ473" s="227" t="str">
        <f t="shared" si="409"/>
        <v/>
      </c>
      <c r="ER473" s="227" t="str">
        <f t="shared" si="376"/>
        <v/>
      </c>
      <c r="ES473" s="227" t="str">
        <f t="shared" si="410"/>
        <v/>
      </c>
    </row>
    <row r="474" spans="7:149" x14ac:dyDescent="0.25">
      <c r="G474" s="52"/>
      <c r="H474" s="52"/>
      <c r="I474" s="224" t="str">
        <f t="shared" si="377"/>
        <v/>
      </c>
      <c r="J474" s="224" t="str">
        <f t="shared" si="378"/>
        <v/>
      </c>
      <c r="K474" s="52"/>
      <c r="L474" s="224" t="str">
        <f>IF(P474="","",IF(ISNUMBER(MATCH(P474,$P$6:P473,0)),"",Y474))</f>
        <v/>
      </c>
      <c r="M474" s="224" t="str">
        <f>IF(Q474="","",IF(ISNUMBER(MATCH(Q474,$Q$6:Q473,0)),"",Y474))</f>
        <v/>
      </c>
      <c r="N474" s="224" t="str">
        <f>IF(R474="","",IF(ISNUMBER(MATCH(R474,$R$6:R473,0)),"",Y474))</f>
        <v/>
      </c>
      <c r="O474" s="224" t="str">
        <f>IF(S474="","",IF(ISNUMBER(MATCH(S474,$S$6:S473,0)),"",Y474))</f>
        <v/>
      </c>
      <c r="P474" s="224" t="str">
        <f t="shared" si="379"/>
        <v/>
      </c>
      <c r="Q474" s="224" t="str">
        <f t="shared" si="380"/>
        <v/>
      </c>
      <c r="R474" s="224" t="str">
        <f t="shared" si="381"/>
        <v/>
      </c>
      <c r="S474" s="224" t="str">
        <f t="shared" si="382"/>
        <v/>
      </c>
      <c r="T474" s="175" t="str">
        <f t="shared" si="383"/>
        <v/>
      </c>
      <c r="U474" s="175" t="str">
        <f t="shared" si="384"/>
        <v/>
      </c>
      <c r="V474" s="175" t="str">
        <f t="shared" si="385"/>
        <v/>
      </c>
      <c r="W474" s="175" t="str">
        <f t="shared" si="386"/>
        <v/>
      </c>
      <c r="X474" s="52"/>
      <c r="Y474" s="248"/>
      <c r="Z474" s="186"/>
      <c r="AA474" s="187"/>
      <c r="AB474" s="187"/>
      <c r="AC474" s="187"/>
      <c r="AD474" s="187"/>
      <c r="AE474" s="187"/>
      <c r="AF474" s="187"/>
      <c r="AG474" s="187"/>
      <c r="AH474" s="187"/>
      <c r="AI474" s="187"/>
      <c r="AJ474" s="187"/>
      <c r="AK474" s="187"/>
      <c r="AL474" s="187"/>
      <c r="AM474" s="187"/>
      <c r="AN474" s="187"/>
      <c r="AO474" s="187"/>
      <c r="AP474" s="187"/>
      <c r="AQ474" s="187"/>
      <c r="AR474" s="187"/>
      <c r="AS474" s="187"/>
      <c r="AT474" s="187"/>
      <c r="AU474" s="187"/>
      <c r="AV474" s="187"/>
      <c r="AW474" s="187"/>
      <c r="AX474" s="187"/>
      <c r="AY474" s="187"/>
      <c r="AZ474" s="187"/>
      <c r="BA474" s="187"/>
      <c r="BB474" s="187"/>
      <c r="BC474" s="187"/>
      <c r="BD474" s="187"/>
      <c r="BE474" s="187"/>
      <c r="BF474" s="187"/>
      <c r="BG474" s="187"/>
      <c r="BH474" s="187"/>
      <c r="BI474" s="187"/>
      <c r="BJ474" s="187"/>
      <c r="BK474" s="187"/>
      <c r="BL474" s="187"/>
      <c r="BM474" s="187"/>
      <c r="BN474" s="187"/>
      <c r="BO474" s="187"/>
      <c r="BP474" s="187"/>
      <c r="BQ474" s="187"/>
      <c r="BR474" s="187"/>
      <c r="BS474" s="187"/>
      <c r="BT474" s="187"/>
      <c r="BU474" s="187"/>
      <c r="BV474" s="187"/>
      <c r="BW474" s="187"/>
      <c r="BX474" s="187"/>
      <c r="BY474" s="227"/>
      <c r="BZ474" s="227"/>
      <c r="CA474" s="227"/>
      <c r="CB474" s="227"/>
      <c r="CC474" s="227"/>
      <c r="CD474" s="224"/>
      <c r="CE474" s="224"/>
      <c r="CF474" s="224"/>
      <c r="CG474" s="224"/>
      <c r="CH474" s="224"/>
      <c r="CJ474" s="252" t="str">
        <f t="shared" si="387"/>
        <v/>
      </c>
      <c r="CK474" s="253" t="str">
        <f>IF(CL474="","",IF(ISNUMBER(MATCH(CL474,$CL$6:CL473,0)),"",CJ474))</f>
        <v/>
      </c>
      <c r="CL474" s="181" t="str">
        <f t="shared" si="388"/>
        <v/>
      </c>
      <c r="CM474" s="175" t="str">
        <f t="shared" si="389"/>
        <v/>
      </c>
      <c r="CN474" s="175" t="str">
        <f t="shared" si="390"/>
        <v/>
      </c>
      <c r="CO474" s="175" t="str">
        <f t="shared" si="391"/>
        <v/>
      </c>
      <c r="CP474" s="59"/>
      <c r="CQ474" s="60"/>
      <c r="CR474" s="181" t="str">
        <f>IF(CS474="","",IF(ISNUMBER(MATCH(CS474,$CS$6:CS473,0)),"",CJ474))</f>
        <v/>
      </c>
      <c r="CS474" s="181" t="str">
        <f t="shared" si="369"/>
        <v/>
      </c>
      <c r="CT474" s="177" t="str">
        <f t="shared" si="392"/>
        <v/>
      </c>
      <c r="CU474" s="177" t="str">
        <f t="shared" si="393"/>
        <v/>
      </c>
      <c r="CV474" s="256" t="str">
        <f>IF(CW474="","",IF(ISNUMBER(MATCH(CW474,$CW$6:CW473,0)),"",CJ474))</f>
        <v/>
      </c>
      <c r="CW474" s="181" t="str">
        <f t="shared" si="370"/>
        <v/>
      </c>
      <c r="CX474" s="178" t="str">
        <f t="shared" si="394"/>
        <v/>
      </c>
      <c r="CY474" s="178" t="str">
        <f t="shared" si="395"/>
        <v/>
      </c>
      <c r="CZ474" s="184" t="str">
        <f t="shared" si="396"/>
        <v/>
      </c>
      <c r="DA474" s="68"/>
      <c r="DB474" s="69"/>
      <c r="DC474" s="181" t="str">
        <f>IF(DE474="","",IF(ISNUMBER(MATCH(DE474,$DE$6:DE473,0)),"",CJ474))</f>
        <v/>
      </c>
      <c r="DD474" s="181" t="str">
        <f t="shared" si="411"/>
        <v/>
      </c>
      <c r="DE474" s="181" t="str">
        <f t="shared" si="411"/>
        <v/>
      </c>
      <c r="DF474" s="177" t="str">
        <f t="shared" si="397"/>
        <v/>
      </c>
      <c r="DG474" s="185" t="str">
        <f t="shared" si="398"/>
        <v/>
      </c>
      <c r="DH474" s="77"/>
      <c r="DI474" s="69"/>
      <c r="DJ474" s="181" t="str">
        <f>IF(DL474="","",IF(ISNUMBER(MATCH(DL474,$DL$6:DL473,0)),"",CJ474))</f>
        <v/>
      </c>
      <c r="DK474" s="181" t="str">
        <f t="shared" si="412"/>
        <v/>
      </c>
      <c r="DL474" s="181" t="str">
        <f t="shared" si="412"/>
        <v/>
      </c>
      <c r="DM474" s="177" t="str">
        <f t="shared" si="399"/>
        <v/>
      </c>
      <c r="DN474" s="177" t="str">
        <f t="shared" si="400"/>
        <v/>
      </c>
      <c r="DO474" s="181" t="str">
        <f t="shared" si="371"/>
        <v/>
      </c>
      <c r="DP474" s="51"/>
      <c r="DQ474" s="51"/>
      <c r="DR474" s="51"/>
      <c r="EA474" s="227">
        <f t="shared" si="401"/>
        <v>0</v>
      </c>
      <c r="EB474" s="227">
        <f t="shared" si="372"/>
        <v>1</v>
      </c>
      <c r="EC474" s="227">
        <f t="shared" si="402"/>
        <v>1900</v>
      </c>
      <c r="EE474" s="227" t="str">
        <f t="shared" si="403"/>
        <v/>
      </c>
      <c r="EF474" s="227" t="str">
        <f t="shared" si="373"/>
        <v/>
      </c>
      <c r="EG474" s="227" t="str">
        <f t="shared" si="404"/>
        <v/>
      </c>
      <c r="EI474" s="227" t="str">
        <f t="shared" si="405"/>
        <v/>
      </c>
      <c r="EJ474" s="227" t="str">
        <f t="shared" si="374"/>
        <v/>
      </c>
      <c r="EK474" s="227" t="str">
        <f t="shared" si="406"/>
        <v/>
      </c>
      <c r="EM474" s="227" t="str">
        <f t="shared" si="407"/>
        <v/>
      </c>
      <c r="EN474" s="227" t="str">
        <f t="shared" si="375"/>
        <v/>
      </c>
      <c r="EO474" s="227" t="str">
        <f t="shared" si="408"/>
        <v/>
      </c>
      <c r="EQ474" s="227" t="str">
        <f t="shared" si="409"/>
        <v/>
      </c>
      <c r="ER474" s="227" t="str">
        <f t="shared" si="376"/>
        <v/>
      </c>
      <c r="ES474" s="227" t="str">
        <f t="shared" si="410"/>
        <v/>
      </c>
    </row>
    <row r="475" spans="7:149" x14ac:dyDescent="0.25">
      <c r="G475" s="52"/>
      <c r="H475" s="52"/>
      <c r="I475" s="224" t="str">
        <f t="shared" si="377"/>
        <v/>
      </c>
      <c r="J475" s="224" t="str">
        <f t="shared" si="378"/>
        <v/>
      </c>
      <c r="K475" s="52"/>
      <c r="L475" s="224" t="str">
        <f>IF(P475="","",IF(ISNUMBER(MATCH(P475,$P$6:P474,0)),"",Y475))</f>
        <v/>
      </c>
      <c r="M475" s="224" t="str">
        <f>IF(Q475="","",IF(ISNUMBER(MATCH(Q475,$Q$6:Q474,0)),"",Y475))</f>
        <v/>
      </c>
      <c r="N475" s="224" t="str">
        <f>IF(R475="","",IF(ISNUMBER(MATCH(R475,$R$6:R474,0)),"",Y475))</f>
        <v/>
      </c>
      <c r="O475" s="224" t="str">
        <f>IF(S475="","",IF(ISNUMBER(MATCH(S475,$S$6:S474,0)),"",Y475))</f>
        <v/>
      </c>
      <c r="P475" s="224" t="str">
        <f t="shared" si="379"/>
        <v/>
      </c>
      <c r="Q475" s="224" t="str">
        <f t="shared" si="380"/>
        <v/>
      </c>
      <c r="R475" s="224" t="str">
        <f t="shared" si="381"/>
        <v/>
      </c>
      <c r="S475" s="224" t="str">
        <f t="shared" si="382"/>
        <v/>
      </c>
      <c r="T475" s="175" t="str">
        <f t="shared" si="383"/>
        <v/>
      </c>
      <c r="U475" s="175" t="str">
        <f t="shared" si="384"/>
        <v/>
      </c>
      <c r="V475" s="175" t="str">
        <f t="shared" si="385"/>
        <v/>
      </c>
      <c r="W475" s="175" t="str">
        <f t="shared" si="386"/>
        <v/>
      </c>
      <c r="X475" s="52"/>
      <c r="Y475" s="248"/>
      <c r="Z475" s="186"/>
      <c r="AA475" s="187"/>
      <c r="AB475" s="187"/>
      <c r="AC475" s="187"/>
      <c r="AD475" s="187"/>
      <c r="AE475" s="187"/>
      <c r="AF475" s="187"/>
      <c r="AG475" s="187"/>
      <c r="AH475" s="187"/>
      <c r="AI475" s="187"/>
      <c r="AJ475" s="187"/>
      <c r="AK475" s="187"/>
      <c r="AL475" s="187"/>
      <c r="AM475" s="187"/>
      <c r="AN475" s="187"/>
      <c r="AO475" s="187"/>
      <c r="AP475" s="187"/>
      <c r="AQ475" s="187"/>
      <c r="AR475" s="187"/>
      <c r="AS475" s="187"/>
      <c r="AT475" s="187"/>
      <c r="AU475" s="187"/>
      <c r="AV475" s="187"/>
      <c r="AW475" s="187"/>
      <c r="AX475" s="187"/>
      <c r="AY475" s="187"/>
      <c r="AZ475" s="187"/>
      <c r="BA475" s="187"/>
      <c r="BB475" s="187"/>
      <c r="BC475" s="187"/>
      <c r="BD475" s="187"/>
      <c r="BE475" s="187"/>
      <c r="BF475" s="187"/>
      <c r="BG475" s="187"/>
      <c r="BH475" s="187"/>
      <c r="BI475" s="187"/>
      <c r="BJ475" s="187"/>
      <c r="BK475" s="187"/>
      <c r="BL475" s="187"/>
      <c r="BM475" s="187"/>
      <c r="BN475" s="187"/>
      <c r="BO475" s="187"/>
      <c r="BP475" s="187"/>
      <c r="BQ475" s="187"/>
      <c r="BR475" s="187"/>
      <c r="BS475" s="187"/>
      <c r="BT475" s="187"/>
      <c r="BU475" s="187"/>
      <c r="BV475" s="187"/>
      <c r="BW475" s="187"/>
      <c r="BX475" s="187"/>
      <c r="BY475" s="227"/>
      <c r="BZ475" s="227"/>
      <c r="CA475" s="227"/>
      <c r="CB475" s="227"/>
      <c r="CC475" s="227"/>
      <c r="CD475" s="224"/>
      <c r="CE475" s="224"/>
      <c r="CF475" s="224"/>
      <c r="CG475" s="224"/>
      <c r="CH475" s="224"/>
      <c r="CJ475" s="252" t="str">
        <f t="shared" si="387"/>
        <v/>
      </c>
      <c r="CK475" s="253" t="str">
        <f>IF(CL475="","",IF(ISNUMBER(MATCH(CL475,$CL$6:CL474,0)),"",CJ475))</f>
        <v/>
      </c>
      <c r="CL475" s="181" t="str">
        <f t="shared" si="388"/>
        <v/>
      </c>
      <c r="CM475" s="175" t="str">
        <f t="shared" si="389"/>
        <v/>
      </c>
      <c r="CN475" s="175" t="str">
        <f t="shared" si="390"/>
        <v/>
      </c>
      <c r="CO475" s="175" t="str">
        <f t="shared" si="391"/>
        <v/>
      </c>
      <c r="CP475" s="59"/>
      <c r="CQ475" s="60"/>
      <c r="CR475" s="181" t="str">
        <f>IF(CS475="","",IF(ISNUMBER(MATCH(CS475,$CS$6:CS474,0)),"",CJ475))</f>
        <v/>
      </c>
      <c r="CS475" s="181" t="str">
        <f t="shared" si="369"/>
        <v/>
      </c>
      <c r="CT475" s="177" t="str">
        <f t="shared" si="392"/>
        <v/>
      </c>
      <c r="CU475" s="177" t="str">
        <f t="shared" si="393"/>
        <v/>
      </c>
      <c r="CV475" s="256" t="str">
        <f>IF(CW475="","",IF(ISNUMBER(MATCH(CW475,$CW$6:CW474,0)),"",CJ475))</f>
        <v/>
      </c>
      <c r="CW475" s="181" t="str">
        <f t="shared" si="370"/>
        <v/>
      </c>
      <c r="CX475" s="178" t="str">
        <f t="shared" si="394"/>
        <v/>
      </c>
      <c r="CY475" s="178" t="str">
        <f t="shared" si="395"/>
        <v/>
      </c>
      <c r="CZ475" s="184" t="str">
        <f t="shared" si="396"/>
        <v/>
      </c>
      <c r="DA475" s="68"/>
      <c r="DB475" s="69"/>
      <c r="DC475" s="181" t="str">
        <f>IF(DE475="","",IF(ISNUMBER(MATCH(DE475,$DE$6:DE474,0)),"",CJ475))</f>
        <v/>
      </c>
      <c r="DD475" s="181" t="str">
        <f t="shared" si="411"/>
        <v/>
      </c>
      <c r="DE475" s="181" t="str">
        <f t="shared" si="411"/>
        <v/>
      </c>
      <c r="DF475" s="177" t="str">
        <f t="shared" si="397"/>
        <v/>
      </c>
      <c r="DG475" s="185" t="str">
        <f t="shared" si="398"/>
        <v/>
      </c>
      <c r="DH475" s="77"/>
      <c r="DI475" s="69"/>
      <c r="DJ475" s="181" t="str">
        <f>IF(DL475="","",IF(ISNUMBER(MATCH(DL475,$DL$6:DL474,0)),"",CJ475))</f>
        <v/>
      </c>
      <c r="DK475" s="181" t="str">
        <f t="shared" si="412"/>
        <v/>
      </c>
      <c r="DL475" s="181" t="str">
        <f t="shared" si="412"/>
        <v/>
      </c>
      <c r="DM475" s="177" t="str">
        <f t="shared" si="399"/>
        <v/>
      </c>
      <c r="DN475" s="177" t="str">
        <f t="shared" si="400"/>
        <v/>
      </c>
      <c r="DO475" s="181" t="str">
        <f t="shared" si="371"/>
        <v/>
      </c>
      <c r="DP475" s="51"/>
      <c r="DQ475" s="51"/>
      <c r="DR475" s="51"/>
      <c r="EA475" s="227">
        <f t="shared" si="401"/>
        <v>0</v>
      </c>
      <c r="EB475" s="227">
        <f t="shared" si="372"/>
        <v>1</v>
      </c>
      <c r="EC475" s="227">
        <f t="shared" si="402"/>
        <v>1900</v>
      </c>
      <c r="EE475" s="227" t="str">
        <f t="shared" si="403"/>
        <v/>
      </c>
      <c r="EF475" s="227" t="str">
        <f t="shared" si="373"/>
        <v/>
      </c>
      <c r="EG475" s="227" t="str">
        <f t="shared" si="404"/>
        <v/>
      </c>
      <c r="EI475" s="227" t="str">
        <f t="shared" si="405"/>
        <v/>
      </c>
      <c r="EJ475" s="227" t="str">
        <f t="shared" si="374"/>
        <v/>
      </c>
      <c r="EK475" s="227" t="str">
        <f t="shared" si="406"/>
        <v/>
      </c>
      <c r="EM475" s="227" t="str">
        <f t="shared" si="407"/>
        <v/>
      </c>
      <c r="EN475" s="227" t="str">
        <f t="shared" si="375"/>
        <v/>
      </c>
      <c r="EO475" s="227" t="str">
        <f t="shared" si="408"/>
        <v/>
      </c>
      <c r="EQ475" s="227" t="str">
        <f t="shared" si="409"/>
        <v/>
      </c>
      <c r="ER475" s="227" t="str">
        <f t="shared" si="376"/>
        <v/>
      </c>
      <c r="ES475" s="227" t="str">
        <f t="shared" si="410"/>
        <v/>
      </c>
    </row>
    <row r="476" spans="7:149" x14ac:dyDescent="0.25">
      <c r="G476" s="52"/>
      <c r="H476" s="52"/>
      <c r="I476" s="224" t="str">
        <f t="shared" si="377"/>
        <v/>
      </c>
      <c r="J476" s="224" t="str">
        <f t="shared" si="378"/>
        <v/>
      </c>
      <c r="K476" s="52"/>
      <c r="L476" s="224" t="str">
        <f>IF(P476="","",IF(ISNUMBER(MATCH(P476,$P$6:P475,0)),"",Y476))</f>
        <v/>
      </c>
      <c r="M476" s="224" t="str">
        <f>IF(Q476="","",IF(ISNUMBER(MATCH(Q476,$Q$6:Q475,0)),"",Y476))</f>
        <v/>
      </c>
      <c r="N476" s="224" t="str">
        <f>IF(R476="","",IF(ISNUMBER(MATCH(R476,$R$6:R475,0)),"",Y476))</f>
        <v/>
      </c>
      <c r="O476" s="224" t="str">
        <f>IF(S476="","",IF(ISNUMBER(MATCH(S476,$S$6:S475,0)),"",Y476))</f>
        <v/>
      </c>
      <c r="P476" s="224" t="str">
        <f t="shared" si="379"/>
        <v/>
      </c>
      <c r="Q476" s="224" t="str">
        <f t="shared" si="380"/>
        <v/>
      </c>
      <c r="R476" s="224" t="str">
        <f t="shared" si="381"/>
        <v/>
      </c>
      <c r="S476" s="224" t="str">
        <f t="shared" si="382"/>
        <v/>
      </c>
      <c r="T476" s="175" t="str">
        <f t="shared" si="383"/>
        <v/>
      </c>
      <c r="U476" s="175" t="str">
        <f t="shared" si="384"/>
        <v/>
      </c>
      <c r="V476" s="175" t="str">
        <f t="shared" si="385"/>
        <v/>
      </c>
      <c r="W476" s="175" t="str">
        <f t="shared" si="386"/>
        <v/>
      </c>
      <c r="X476" s="52"/>
      <c r="Y476" s="248"/>
      <c r="Z476" s="186"/>
      <c r="AA476" s="187"/>
      <c r="AB476" s="187"/>
      <c r="AC476" s="187"/>
      <c r="AD476" s="187"/>
      <c r="AE476" s="187"/>
      <c r="AF476" s="187"/>
      <c r="AG476" s="187"/>
      <c r="AH476" s="187"/>
      <c r="AI476" s="187"/>
      <c r="AJ476" s="187"/>
      <c r="AK476" s="187"/>
      <c r="AL476" s="187"/>
      <c r="AM476" s="187"/>
      <c r="AN476" s="187"/>
      <c r="AO476" s="187"/>
      <c r="AP476" s="187"/>
      <c r="AQ476" s="187"/>
      <c r="AR476" s="187"/>
      <c r="AS476" s="187"/>
      <c r="AT476" s="187"/>
      <c r="AU476" s="187"/>
      <c r="AV476" s="187"/>
      <c r="AW476" s="187"/>
      <c r="AX476" s="187"/>
      <c r="AY476" s="187"/>
      <c r="AZ476" s="187"/>
      <c r="BA476" s="187"/>
      <c r="BB476" s="187"/>
      <c r="BC476" s="187"/>
      <c r="BD476" s="187"/>
      <c r="BE476" s="187"/>
      <c r="BF476" s="187"/>
      <c r="BG476" s="187"/>
      <c r="BH476" s="187"/>
      <c r="BI476" s="187"/>
      <c r="BJ476" s="187"/>
      <c r="BK476" s="187"/>
      <c r="BL476" s="187"/>
      <c r="BM476" s="187"/>
      <c r="BN476" s="187"/>
      <c r="BO476" s="187"/>
      <c r="BP476" s="187"/>
      <c r="BQ476" s="187"/>
      <c r="BR476" s="187"/>
      <c r="BS476" s="187"/>
      <c r="BT476" s="187"/>
      <c r="BU476" s="187"/>
      <c r="BV476" s="187"/>
      <c r="BW476" s="187"/>
      <c r="BX476" s="187"/>
      <c r="BY476" s="227"/>
      <c r="BZ476" s="227"/>
      <c r="CA476" s="227"/>
      <c r="CB476" s="227"/>
      <c r="CC476" s="227"/>
      <c r="CD476" s="224"/>
      <c r="CE476" s="224"/>
      <c r="CF476" s="224"/>
      <c r="CG476" s="224"/>
      <c r="CH476" s="224"/>
      <c r="CJ476" s="252" t="str">
        <f t="shared" si="387"/>
        <v/>
      </c>
      <c r="CK476" s="253" t="str">
        <f>IF(CL476="","",IF(ISNUMBER(MATCH(CL476,$CL$6:CL475,0)),"",CJ476))</f>
        <v/>
      </c>
      <c r="CL476" s="181" t="str">
        <f t="shared" si="388"/>
        <v/>
      </c>
      <c r="CM476" s="175" t="str">
        <f t="shared" si="389"/>
        <v/>
      </c>
      <c r="CN476" s="175" t="str">
        <f t="shared" si="390"/>
        <v/>
      </c>
      <c r="CO476" s="175" t="str">
        <f t="shared" si="391"/>
        <v/>
      </c>
      <c r="CP476" s="59"/>
      <c r="CQ476" s="60"/>
      <c r="CR476" s="181" t="str">
        <f>IF(CS476="","",IF(ISNUMBER(MATCH(CS476,$CS$6:CS475,0)),"",CJ476))</f>
        <v/>
      </c>
      <c r="CS476" s="181" t="str">
        <f t="shared" si="369"/>
        <v/>
      </c>
      <c r="CT476" s="177" t="str">
        <f t="shared" si="392"/>
        <v/>
      </c>
      <c r="CU476" s="177" t="str">
        <f t="shared" si="393"/>
        <v/>
      </c>
      <c r="CV476" s="256" t="str">
        <f>IF(CW476="","",IF(ISNUMBER(MATCH(CW476,$CW$6:CW475,0)),"",CJ476))</f>
        <v/>
      </c>
      <c r="CW476" s="181" t="str">
        <f t="shared" si="370"/>
        <v/>
      </c>
      <c r="CX476" s="178" t="str">
        <f t="shared" si="394"/>
        <v/>
      </c>
      <c r="CY476" s="178" t="str">
        <f t="shared" si="395"/>
        <v/>
      </c>
      <c r="CZ476" s="184" t="str">
        <f t="shared" si="396"/>
        <v/>
      </c>
      <c r="DA476" s="68"/>
      <c r="DB476" s="69"/>
      <c r="DC476" s="181" t="str">
        <f>IF(DE476="","",IF(ISNUMBER(MATCH(DE476,$DE$6:DE475,0)),"",CJ476))</f>
        <v/>
      </c>
      <c r="DD476" s="181" t="str">
        <f t="shared" si="411"/>
        <v/>
      </c>
      <c r="DE476" s="181" t="str">
        <f t="shared" si="411"/>
        <v/>
      </c>
      <c r="DF476" s="177" t="str">
        <f t="shared" si="397"/>
        <v/>
      </c>
      <c r="DG476" s="185" t="str">
        <f t="shared" si="398"/>
        <v/>
      </c>
      <c r="DH476" s="77"/>
      <c r="DI476" s="69"/>
      <c r="DJ476" s="181" t="str">
        <f>IF(DL476="","",IF(ISNUMBER(MATCH(DL476,$DL$6:DL475,0)),"",CJ476))</f>
        <v/>
      </c>
      <c r="DK476" s="181" t="str">
        <f t="shared" si="412"/>
        <v/>
      </c>
      <c r="DL476" s="181" t="str">
        <f t="shared" si="412"/>
        <v/>
      </c>
      <c r="DM476" s="177" t="str">
        <f t="shared" si="399"/>
        <v/>
      </c>
      <c r="DN476" s="177" t="str">
        <f t="shared" si="400"/>
        <v/>
      </c>
      <c r="DO476" s="181" t="str">
        <f t="shared" si="371"/>
        <v/>
      </c>
      <c r="DP476" s="51"/>
      <c r="DQ476" s="51"/>
      <c r="DR476" s="51"/>
      <c r="EA476" s="227">
        <f t="shared" si="401"/>
        <v>0</v>
      </c>
      <c r="EB476" s="227">
        <f t="shared" si="372"/>
        <v>1</v>
      </c>
      <c r="EC476" s="227">
        <f t="shared" si="402"/>
        <v>1900</v>
      </c>
      <c r="EE476" s="227" t="str">
        <f t="shared" si="403"/>
        <v/>
      </c>
      <c r="EF476" s="227" t="str">
        <f t="shared" si="373"/>
        <v/>
      </c>
      <c r="EG476" s="227" t="str">
        <f t="shared" si="404"/>
        <v/>
      </c>
      <c r="EI476" s="227" t="str">
        <f t="shared" si="405"/>
        <v/>
      </c>
      <c r="EJ476" s="227" t="str">
        <f t="shared" si="374"/>
        <v/>
      </c>
      <c r="EK476" s="227" t="str">
        <f t="shared" si="406"/>
        <v/>
      </c>
      <c r="EM476" s="227" t="str">
        <f t="shared" si="407"/>
        <v/>
      </c>
      <c r="EN476" s="227" t="str">
        <f t="shared" si="375"/>
        <v/>
      </c>
      <c r="EO476" s="227" t="str">
        <f t="shared" si="408"/>
        <v/>
      </c>
      <c r="EQ476" s="227" t="str">
        <f t="shared" si="409"/>
        <v/>
      </c>
      <c r="ER476" s="227" t="str">
        <f t="shared" si="376"/>
        <v/>
      </c>
      <c r="ES476" s="227" t="str">
        <f t="shared" si="410"/>
        <v/>
      </c>
    </row>
    <row r="477" spans="7:149" x14ac:dyDescent="0.25">
      <c r="G477" s="52"/>
      <c r="H477" s="52"/>
      <c r="I477" s="224" t="str">
        <f t="shared" si="377"/>
        <v/>
      </c>
      <c r="J477" s="224" t="str">
        <f t="shared" si="378"/>
        <v/>
      </c>
      <c r="K477" s="52"/>
      <c r="L477" s="224" t="str">
        <f>IF(P477="","",IF(ISNUMBER(MATCH(P477,$P$6:P476,0)),"",Y477))</f>
        <v/>
      </c>
      <c r="M477" s="224" t="str">
        <f>IF(Q477="","",IF(ISNUMBER(MATCH(Q477,$Q$6:Q476,0)),"",Y477))</f>
        <v/>
      </c>
      <c r="N477" s="224" t="str">
        <f>IF(R477="","",IF(ISNUMBER(MATCH(R477,$R$6:R476,0)),"",Y477))</f>
        <v/>
      </c>
      <c r="O477" s="224" t="str">
        <f>IF(S477="","",IF(ISNUMBER(MATCH(S477,$S$6:S476,0)),"",Y477))</f>
        <v/>
      </c>
      <c r="P477" s="224" t="str">
        <f t="shared" si="379"/>
        <v/>
      </c>
      <c r="Q477" s="224" t="str">
        <f t="shared" si="380"/>
        <v/>
      </c>
      <c r="R477" s="224" t="str">
        <f t="shared" si="381"/>
        <v/>
      </c>
      <c r="S477" s="224" t="str">
        <f t="shared" si="382"/>
        <v/>
      </c>
      <c r="T477" s="175" t="str">
        <f t="shared" si="383"/>
        <v/>
      </c>
      <c r="U477" s="175" t="str">
        <f t="shared" si="384"/>
        <v/>
      </c>
      <c r="V477" s="175" t="str">
        <f t="shared" si="385"/>
        <v/>
      </c>
      <c r="W477" s="175" t="str">
        <f t="shared" si="386"/>
        <v/>
      </c>
      <c r="X477" s="52"/>
      <c r="Y477" s="248"/>
      <c r="Z477" s="186"/>
      <c r="AA477" s="187"/>
      <c r="AB477" s="187"/>
      <c r="AC477" s="187"/>
      <c r="AD477" s="187"/>
      <c r="AE477" s="187"/>
      <c r="AF477" s="187"/>
      <c r="AG477" s="187"/>
      <c r="AH477" s="187"/>
      <c r="AI477" s="187"/>
      <c r="AJ477" s="187"/>
      <c r="AK477" s="187"/>
      <c r="AL477" s="187"/>
      <c r="AM477" s="187"/>
      <c r="AN477" s="187"/>
      <c r="AO477" s="187"/>
      <c r="AP477" s="187"/>
      <c r="AQ477" s="187"/>
      <c r="AR477" s="187"/>
      <c r="AS477" s="187"/>
      <c r="AT477" s="187"/>
      <c r="AU477" s="187"/>
      <c r="AV477" s="187"/>
      <c r="AW477" s="187"/>
      <c r="AX477" s="187"/>
      <c r="AY477" s="187"/>
      <c r="AZ477" s="187"/>
      <c r="BA477" s="187"/>
      <c r="BB477" s="187"/>
      <c r="BC477" s="187"/>
      <c r="BD477" s="187"/>
      <c r="BE477" s="187"/>
      <c r="BF477" s="187"/>
      <c r="BG477" s="187"/>
      <c r="BH477" s="187"/>
      <c r="BI477" s="187"/>
      <c r="BJ477" s="187"/>
      <c r="BK477" s="187"/>
      <c r="BL477" s="187"/>
      <c r="BM477" s="187"/>
      <c r="BN477" s="187"/>
      <c r="BO477" s="187"/>
      <c r="BP477" s="187"/>
      <c r="BQ477" s="187"/>
      <c r="BR477" s="187"/>
      <c r="BS477" s="187"/>
      <c r="BT477" s="187"/>
      <c r="BU477" s="187"/>
      <c r="BV477" s="187"/>
      <c r="BW477" s="187"/>
      <c r="BX477" s="187"/>
      <c r="BY477" s="227"/>
      <c r="BZ477" s="227"/>
      <c r="CA477" s="227"/>
      <c r="CB477" s="227"/>
      <c r="CC477" s="227"/>
      <c r="CD477" s="224"/>
      <c r="CE477" s="224"/>
      <c r="CF477" s="224"/>
      <c r="CG477" s="224"/>
      <c r="CH477" s="224"/>
      <c r="CJ477" s="252" t="str">
        <f t="shared" si="387"/>
        <v/>
      </c>
      <c r="CK477" s="253" t="str">
        <f>IF(CL477="","",IF(ISNUMBER(MATCH(CL477,$CL$6:CL476,0)),"",CJ477))</f>
        <v/>
      </c>
      <c r="CL477" s="181" t="str">
        <f t="shared" si="388"/>
        <v/>
      </c>
      <c r="CM477" s="175" t="str">
        <f t="shared" si="389"/>
        <v/>
      </c>
      <c r="CN477" s="175" t="str">
        <f t="shared" si="390"/>
        <v/>
      </c>
      <c r="CO477" s="175" t="str">
        <f t="shared" si="391"/>
        <v/>
      </c>
      <c r="CP477" s="59"/>
      <c r="CQ477" s="60"/>
      <c r="CR477" s="181" t="str">
        <f>IF(CS477="","",IF(ISNUMBER(MATCH(CS477,$CS$6:CS476,0)),"",CJ477))</f>
        <v/>
      </c>
      <c r="CS477" s="181" t="str">
        <f t="shared" si="369"/>
        <v/>
      </c>
      <c r="CT477" s="177" t="str">
        <f t="shared" si="392"/>
        <v/>
      </c>
      <c r="CU477" s="177" t="str">
        <f t="shared" si="393"/>
        <v/>
      </c>
      <c r="CV477" s="256" t="str">
        <f>IF(CW477="","",IF(ISNUMBER(MATCH(CW477,$CW$6:CW476,0)),"",CJ477))</f>
        <v/>
      </c>
      <c r="CW477" s="181" t="str">
        <f t="shared" si="370"/>
        <v/>
      </c>
      <c r="CX477" s="178" t="str">
        <f t="shared" si="394"/>
        <v/>
      </c>
      <c r="CY477" s="178" t="str">
        <f t="shared" si="395"/>
        <v/>
      </c>
      <c r="CZ477" s="184" t="str">
        <f t="shared" si="396"/>
        <v/>
      </c>
      <c r="DA477" s="68"/>
      <c r="DB477" s="69"/>
      <c r="DC477" s="181" t="str">
        <f>IF(DE477="","",IF(ISNUMBER(MATCH(DE477,$DE$6:DE476,0)),"",CJ477))</f>
        <v/>
      </c>
      <c r="DD477" s="181" t="str">
        <f t="shared" si="411"/>
        <v/>
      </c>
      <c r="DE477" s="181" t="str">
        <f t="shared" si="411"/>
        <v/>
      </c>
      <c r="DF477" s="177" t="str">
        <f t="shared" si="397"/>
        <v/>
      </c>
      <c r="DG477" s="185" t="str">
        <f t="shared" si="398"/>
        <v/>
      </c>
      <c r="DH477" s="77"/>
      <c r="DI477" s="69"/>
      <c r="DJ477" s="181" t="str">
        <f>IF(DL477="","",IF(ISNUMBER(MATCH(DL477,$DL$6:DL476,0)),"",CJ477))</f>
        <v/>
      </c>
      <c r="DK477" s="181" t="str">
        <f t="shared" si="412"/>
        <v/>
      </c>
      <c r="DL477" s="181" t="str">
        <f t="shared" si="412"/>
        <v/>
      </c>
      <c r="DM477" s="177" t="str">
        <f t="shared" si="399"/>
        <v/>
      </c>
      <c r="DN477" s="177" t="str">
        <f t="shared" si="400"/>
        <v/>
      </c>
      <c r="DO477" s="181" t="str">
        <f t="shared" si="371"/>
        <v/>
      </c>
      <c r="DP477" s="51"/>
      <c r="DQ477" s="51"/>
      <c r="DR477" s="51"/>
      <c r="EA477" s="227">
        <f t="shared" si="401"/>
        <v>0</v>
      </c>
      <c r="EB477" s="227">
        <f t="shared" si="372"/>
        <v>1</v>
      </c>
      <c r="EC477" s="227">
        <f t="shared" si="402"/>
        <v>1900</v>
      </c>
      <c r="EE477" s="227" t="str">
        <f t="shared" si="403"/>
        <v/>
      </c>
      <c r="EF477" s="227" t="str">
        <f t="shared" si="373"/>
        <v/>
      </c>
      <c r="EG477" s="227" t="str">
        <f t="shared" si="404"/>
        <v/>
      </c>
      <c r="EI477" s="227" t="str">
        <f t="shared" si="405"/>
        <v/>
      </c>
      <c r="EJ477" s="227" t="str">
        <f t="shared" si="374"/>
        <v/>
      </c>
      <c r="EK477" s="227" t="str">
        <f t="shared" si="406"/>
        <v/>
      </c>
      <c r="EM477" s="227" t="str">
        <f t="shared" si="407"/>
        <v/>
      </c>
      <c r="EN477" s="227" t="str">
        <f t="shared" si="375"/>
        <v/>
      </c>
      <c r="EO477" s="227" t="str">
        <f t="shared" si="408"/>
        <v/>
      </c>
      <c r="EQ477" s="227" t="str">
        <f t="shared" si="409"/>
        <v/>
      </c>
      <c r="ER477" s="227" t="str">
        <f t="shared" si="376"/>
        <v/>
      </c>
      <c r="ES477" s="227" t="str">
        <f t="shared" si="410"/>
        <v/>
      </c>
    </row>
    <row r="478" spans="7:149" x14ac:dyDescent="0.25">
      <c r="G478" s="52"/>
      <c r="H478" s="52"/>
      <c r="I478" s="224" t="str">
        <f t="shared" si="377"/>
        <v/>
      </c>
      <c r="J478" s="224" t="str">
        <f t="shared" si="378"/>
        <v/>
      </c>
      <c r="K478" s="52"/>
      <c r="L478" s="224" t="str">
        <f>IF(P478="","",IF(ISNUMBER(MATCH(P478,$P$6:P477,0)),"",Y478))</f>
        <v/>
      </c>
      <c r="M478" s="224" t="str">
        <f>IF(Q478="","",IF(ISNUMBER(MATCH(Q478,$Q$6:Q477,0)),"",Y478))</f>
        <v/>
      </c>
      <c r="N478" s="224" t="str">
        <f>IF(R478="","",IF(ISNUMBER(MATCH(R478,$R$6:R477,0)),"",Y478))</f>
        <v/>
      </c>
      <c r="O478" s="224" t="str">
        <f>IF(S478="","",IF(ISNUMBER(MATCH(S478,$S$6:S477,0)),"",Y478))</f>
        <v/>
      </c>
      <c r="P478" s="224" t="str">
        <f t="shared" si="379"/>
        <v/>
      </c>
      <c r="Q478" s="224" t="str">
        <f t="shared" si="380"/>
        <v/>
      </c>
      <c r="R478" s="224" t="str">
        <f t="shared" si="381"/>
        <v/>
      </c>
      <c r="S478" s="224" t="str">
        <f t="shared" si="382"/>
        <v/>
      </c>
      <c r="T478" s="175" t="str">
        <f t="shared" si="383"/>
        <v/>
      </c>
      <c r="U478" s="175" t="str">
        <f t="shared" si="384"/>
        <v/>
      </c>
      <c r="V478" s="175" t="str">
        <f t="shared" si="385"/>
        <v/>
      </c>
      <c r="W478" s="175" t="str">
        <f t="shared" si="386"/>
        <v/>
      </c>
      <c r="X478" s="52"/>
      <c r="Y478" s="248"/>
      <c r="Z478" s="186"/>
      <c r="AA478" s="187"/>
      <c r="AB478" s="187"/>
      <c r="AC478" s="187"/>
      <c r="AD478" s="187"/>
      <c r="AE478" s="187"/>
      <c r="AF478" s="187"/>
      <c r="AG478" s="187"/>
      <c r="AH478" s="187"/>
      <c r="AI478" s="187"/>
      <c r="AJ478" s="187"/>
      <c r="AK478" s="187"/>
      <c r="AL478" s="187"/>
      <c r="AM478" s="187"/>
      <c r="AN478" s="187"/>
      <c r="AO478" s="187"/>
      <c r="AP478" s="187"/>
      <c r="AQ478" s="187"/>
      <c r="AR478" s="187"/>
      <c r="AS478" s="187"/>
      <c r="AT478" s="187"/>
      <c r="AU478" s="187"/>
      <c r="AV478" s="187"/>
      <c r="AW478" s="187"/>
      <c r="AX478" s="187"/>
      <c r="AY478" s="187"/>
      <c r="AZ478" s="187"/>
      <c r="BA478" s="187"/>
      <c r="BB478" s="187"/>
      <c r="BC478" s="187"/>
      <c r="BD478" s="187"/>
      <c r="BE478" s="187"/>
      <c r="BF478" s="187"/>
      <c r="BG478" s="187"/>
      <c r="BH478" s="187"/>
      <c r="BI478" s="187"/>
      <c r="BJ478" s="187"/>
      <c r="BK478" s="187"/>
      <c r="BL478" s="187"/>
      <c r="BM478" s="187"/>
      <c r="BN478" s="187"/>
      <c r="BO478" s="187"/>
      <c r="BP478" s="187"/>
      <c r="BQ478" s="187"/>
      <c r="BR478" s="187"/>
      <c r="BS478" s="187"/>
      <c r="BT478" s="187"/>
      <c r="BU478" s="187"/>
      <c r="BV478" s="187"/>
      <c r="BW478" s="187"/>
      <c r="BX478" s="187"/>
      <c r="BY478" s="227"/>
      <c r="BZ478" s="227"/>
      <c r="CA478" s="227"/>
      <c r="CB478" s="227"/>
      <c r="CC478" s="227"/>
      <c r="CD478" s="224"/>
      <c r="CE478" s="224"/>
      <c r="CF478" s="224"/>
      <c r="CG478" s="224"/>
      <c r="CH478" s="224"/>
      <c r="CJ478" s="252" t="str">
        <f t="shared" si="387"/>
        <v/>
      </c>
      <c r="CK478" s="253" t="str">
        <f>IF(CL478="","",IF(ISNUMBER(MATCH(CL478,$CL$6:CL477,0)),"",CJ478))</f>
        <v/>
      </c>
      <c r="CL478" s="181" t="str">
        <f t="shared" si="388"/>
        <v/>
      </c>
      <c r="CM478" s="175" t="str">
        <f t="shared" si="389"/>
        <v/>
      </c>
      <c r="CN478" s="175" t="str">
        <f t="shared" si="390"/>
        <v/>
      </c>
      <c r="CO478" s="175" t="str">
        <f t="shared" si="391"/>
        <v/>
      </c>
      <c r="CP478" s="59"/>
      <c r="CQ478" s="60"/>
      <c r="CR478" s="181" t="str">
        <f>IF(CS478="","",IF(ISNUMBER(MATCH(CS478,$CS$6:CS477,0)),"",CJ478))</f>
        <v/>
      </c>
      <c r="CS478" s="181" t="str">
        <f t="shared" si="369"/>
        <v/>
      </c>
      <c r="CT478" s="177" t="str">
        <f t="shared" si="392"/>
        <v/>
      </c>
      <c r="CU478" s="177" t="str">
        <f t="shared" si="393"/>
        <v/>
      </c>
      <c r="CV478" s="256" t="str">
        <f>IF(CW478="","",IF(ISNUMBER(MATCH(CW478,$CW$6:CW477,0)),"",CJ478))</f>
        <v/>
      </c>
      <c r="CW478" s="181" t="str">
        <f t="shared" si="370"/>
        <v/>
      </c>
      <c r="CX478" s="178" t="str">
        <f t="shared" si="394"/>
        <v/>
      </c>
      <c r="CY478" s="178" t="str">
        <f t="shared" si="395"/>
        <v/>
      </c>
      <c r="CZ478" s="184" t="str">
        <f t="shared" si="396"/>
        <v/>
      </c>
      <c r="DA478" s="68"/>
      <c r="DB478" s="69"/>
      <c r="DC478" s="181" t="str">
        <f>IF(DE478="","",IF(ISNUMBER(MATCH(DE478,$DE$6:DE477,0)),"",CJ478))</f>
        <v/>
      </c>
      <c r="DD478" s="181" t="str">
        <f t="shared" si="411"/>
        <v/>
      </c>
      <c r="DE478" s="181" t="str">
        <f t="shared" si="411"/>
        <v/>
      </c>
      <c r="DF478" s="177" t="str">
        <f t="shared" si="397"/>
        <v/>
      </c>
      <c r="DG478" s="185" t="str">
        <f t="shared" si="398"/>
        <v/>
      </c>
      <c r="DH478" s="77"/>
      <c r="DI478" s="69"/>
      <c r="DJ478" s="181" t="str">
        <f>IF(DL478="","",IF(ISNUMBER(MATCH(DL478,$DL$6:DL477,0)),"",CJ478))</f>
        <v/>
      </c>
      <c r="DK478" s="181" t="str">
        <f t="shared" si="412"/>
        <v/>
      </c>
      <c r="DL478" s="181" t="str">
        <f t="shared" si="412"/>
        <v/>
      </c>
      <c r="DM478" s="177" t="str">
        <f t="shared" si="399"/>
        <v/>
      </c>
      <c r="DN478" s="177" t="str">
        <f t="shared" si="400"/>
        <v/>
      </c>
      <c r="DO478" s="181" t="str">
        <f t="shared" si="371"/>
        <v/>
      </c>
      <c r="DP478" s="51"/>
      <c r="DQ478" s="51"/>
      <c r="DR478" s="51"/>
      <c r="EA478" s="227">
        <f t="shared" si="401"/>
        <v>0</v>
      </c>
      <c r="EB478" s="227">
        <f t="shared" si="372"/>
        <v>1</v>
      </c>
      <c r="EC478" s="227">
        <f t="shared" si="402"/>
        <v>1900</v>
      </c>
      <c r="EE478" s="227" t="str">
        <f t="shared" si="403"/>
        <v/>
      </c>
      <c r="EF478" s="227" t="str">
        <f t="shared" si="373"/>
        <v/>
      </c>
      <c r="EG478" s="227" t="str">
        <f t="shared" si="404"/>
        <v/>
      </c>
      <c r="EI478" s="227" t="str">
        <f t="shared" si="405"/>
        <v/>
      </c>
      <c r="EJ478" s="227" t="str">
        <f t="shared" si="374"/>
        <v/>
      </c>
      <c r="EK478" s="227" t="str">
        <f t="shared" si="406"/>
        <v/>
      </c>
      <c r="EM478" s="227" t="str">
        <f t="shared" si="407"/>
        <v/>
      </c>
      <c r="EN478" s="227" t="str">
        <f t="shared" si="375"/>
        <v/>
      </c>
      <c r="EO478" s="227" t="str">
        <f t="shared" si="408"/>
        <v/>
      </c>
      <c r="EQ478" s="227" t="str">
        <f t="shared" si="409"/>
        <v/>
      </c>
      <c r="ER478" s="227" t="str">
        <f t="shared" si="376"/>
        <v/>
      </c>
      <c r="ES478" s="227" t="str">
        <f t="shared" si="410"/>
        <v/>
      </c>
    </row>
    <row r="479" spans="7:149" x14ac:dyDescent="0.25">
      <c r="G479" s="52"/>
      <c r="H479" s="52"/>
      <c r="I479" s="224" t="str">
        <f t="shared" si="377"/>
        <v/>
      </c>
      <c r="J479" s="224" t="str">
        <f t="shared" si="378"/>
        <v/>
      </c>
      <c r="K479" s="52"/>
      <c r="L479" s="224" t="str">
        <f>IF(P479="","",IF(ISNUMBER(MATCH(P479,$P$6:P478,0)),"",Y479))</f>
        <v/>
      </c>
      <c r="M479" s="224" t="str">
        <f>IF(Q479="","",IF(ISNUMBER(MATCH(Q479,$Q$6:Q478,0)),"",Y479))</f>
        <v/>
      </c>
      <c r="N479" s="224" t="str">
        <f>IF(R479="","",IF(ISNUMBER(MATCH(R479,$R$6:R478,0)),"",Y479))</f>
        <v/>
      </c>
      <c r="O479" s="224" t="str">
        <f>IF(S479="","",IF(ISNUMBER(MATCH(S479,$S$6:S478,0)),"",Y479))</f>
        <v/>
      </c>
      <c r="P479" s="224" t="str">
        <f t="shared" si="379"/>
        <v/>
      </c>
      <c r="Q479" s="224" t="str">
        <f t="shared" si="380"/>
        <v/>
      </c>
      <c r="R479" s="224" t="str">
        <f t="shared" si="381"/>
        <v/>
      </c>
      <c r="S479" s="224" t="str">
        <f t="shared" si="382"/>
        <v/>
      </c>
      <c r="T479" s="175" t="str">
        <f t="shared" si="383"/>
        <v/>
      </c>
      <c r="U479" s="175" t="str">
        <f t="shared" si="384"/>
        <v/>
      </c>
      <c r="V479" s="175" t="str">
        <f t="shared" si="385"/>
        <v/>
      </c>
      <c r="W479" s="175" t="str">
        <f t="shared" si="386"/>
        <v/>
      </c>
      <c r="X479" s="52"/>
      <c r="Y479" s="248"/>
      <c r="Z479" s="186"/>
      <c r="AA479" s="187"/>
      <c r="AB479" s="187"/>
      <c r="AC479" s="187"/>
      <c r="AD479" s="187"/>
      <c r="AE479" s="187"/>
      <c r="AF479" s="187"/>
      <c r="AG479" s="187"/>
      <c r="AH479" s="187"/>
      <c r="AI479" s="187"/>
      <c r="AJ479" s="187"/>
      <c r="AK479" s="187"/>
      <c r="AL479" s="187"/>
      <c r="AM479" s="187"/>
      <c r="AN479" s="187"/>
      <c r="AO479" s="187"/>
      <c r="AP479" s="187"/>
      <c r="AQ479" s="187"/>
      <c r="AR479" s="187"/>
      <c r="AS479" s="187"/>
      <c r="AT479" s="187"/>
      <c r="AU479" s="187"/>
      <c r="AV479" s="187"/>
      <c r="AW479" s="187"/>
      <c r="AX479" s="187"/>
      <c r="AY479" s="187"/>
      <c r="AZ479" s="187"/>
      <c r="BA479" s="187"/>
      <c r="BB479" s="187"/>
      <c r="BC479" s="187"/>
      <c r="BD479" s="187"/>
      <c r="BE479" s="187"/>
      <c r="BF479" s="187"/>
      <c r="BG479" s="187"/>
      <c r="BH479" s="187"/>
      <c r="BI479" s="187"/>
      <c r="BJ479" s="187"/>
      <c r="BK479" s="187"/>
      <c r="BL479" s="187"/>
      <c r="BM479" s="187"/>
      <c r="BN479" s="187"/>
      <c r="BO479" s="187"/>
      <c r="BP479" s="187"/>
      <c r="BQ479" s="187"/>
      <c r="BR479" s="187"/>
      <c r="BS479" s="187"/>
      <c r="BT479" s="187"/>
      <c r="BU479" s="187"/>
      <c r="BV479" s="187"/>
      <c r="BW479" s="187"/>
      <c r="BX479" s="187"/>
      <c r="BY479" s="227"/>
      <c r="BZ479" s="227"/>
      <c r="CA479" s="227"/>
      <c r="CB479" s="227"/>
      <c r="CC479" s="227"/>
      <c r="CD479" s="224"/>
      <c r="CE479" s="224"/>
      <c r="CF479" s="224"/>
      <c r="CG479" s="224"/>
      <c r="CH479" s="224"/>
      <c r="CJ479" s="252" t="str">
        <f t="shared" si="387"/>
        <v/>
      </c>
      <c r="CK479" s="253" t="str">
        <f>IF(CL479="","",IF(ISNUMBER(MATCH(CL479,$CL$6:CL478,0)),"",CJ479))</f>
        <v/>
      </c>
      <c r="CL479" s="181" t="str">
        <f t="shared" si="388"/>
        <v/>
      </c>
      <c r="CM479" s="175" t="str">
        <f t="shared" si="389"/>
        <v/>
      </c>
      <c r="CN479" s="175" t="str">
        <f t="shared" si="390"/>
        <v/>
      </c>
      <c r="CO479" s="175" t="str">
        <f t="shared" si="391"/>
        <v/>
      </c>
      <c r="CP479" s="59"/>
      <c r="CQ479" s="60"/>
      <c r="CR479" s="181" t="str">
        <f>IF(CS479="","",IF(ISNUMBER(MATCH(CS479,$CS$6:CS478,0)),"",CJ479))</f>
        <v/>
      </c>
      <c r="CS479" s="181" t="str">
        <f t="shared" si="369"/>
        <v/>
      </c>
      <c r="CT479" s="177" t="str">
        <f t="shared" si="392"/>
        <v/>
      </c>
      <c r="CU479" s="177" t="str">
        <f t="shared" si="393"/>
        <v/>
      </c>
      <c r="CV479" s="256" t="str">
        <f>IF(CW479="","",IF(ISNUMBER(MATCH(CW479,$CW$6:CW478,0)),"",CJ479))</f>
        <v/>
      </c>
      <c r="CW479" s="181" t="str">
        <f t="shared" si="370"/>
        <v/>
      </c>
      <c r="CX479" s="178" t="str">
        <f t="shared" si="394"/>
        <v/>
      </c>
      <c r="CY479" s="178" t="str">
        <f t="shared" si="395"/>
        <v/>
      </c>
      <c r="CZ479" s="184" t="str">
        <f t="shared" si="396"/>
        <v/>
      </c>
      <c r="DA479" s="68"/>
      <c r="DB479" s="69"/>
      <c r="DC479" s="181" t="str">
        <f>IF(DE479="","",IF(ISNUMBER(MATCH(DE479,$DE$6:DE478,0)),"",CJ479))</f>
        <v/>
      </c>
      <c r="DD479" s="181" t="str">
        <f t="shared" si="411"/>
        <v/>
      </c>
      <c r="DE479" s="181" t="str">
        <f t="shared" si="411"/>
        <v/>
      </c>
      <c r="DF479" s="177" t="str">
        <f t="shared" si="397"/>
        <v/>
      </c>
      <c r="DG479" s="185" t="str">
        <f t="shared" si="398"/>
        <v/>
      </c>
      <c r="DH479" s="77"/>
      <c r="DI479" s="69"/>
      <c r="DJ479" s="181" t="str">
        <f>IF(DL479="","",IF(ISNUMBER(MATCH(DL479,$DL$6:DL478,0)),"",CJ479))</f>
        <v/>
      </c>
      <c r="DK479" s="181" t="str">
        <f t="shared" si="412"/>
        <v/>
      </c>
      <c r="DL479" s="181" t="str">
        <f t="shared" si="412"/>
        <v/>
      </c>
      <c r="DM479" s="177" t="str">
        <f t="shared" si="399"/>
        <v/>
      </c>
      <c r="DN479" s="177" t="str">
        <f t="shared" si="400"/>
        <v/>
      </c>
      <c r="DO479" s="181" t="str">
        <f t="shared" si="371"/>
        <v/>
      </c>
      <c r="DP479" s="51"/>
      <c r="DQ479" s="51"/>
      <c r="DR479" s="51"/>
      <c r="EA479" s="227">
        <f t="shared" si="401"/>
        <v>0</v>
      </c>
      <c r="EB479" s="227">
        <f t="shared" si="372"/>
        <v>1</v>
      </c>
      <c r="EC479" s="227">
        <f t="shared" si="402"/>
        <v>1900</v>
      </c>
      <c r="EE479" s="227" t="str">
        <f t="shared" si="403"/>
        <v/>
      </c>
      <c r="EF479" s="227" t="str">
        <f t="shared" si="373"/>
        <v/>
      </c>
      <c r="EG479" s="227" t="str">
        <f t="shared" si="404"/>
        <v/>
      </c>
      <c r="EI479" s="227" t="str">
        <f t="shared" si="405"/>
        <v/>
      </c>
      <c r="EJ479" s="227" t="str">
        <f t="shared" si="374"/>
        <v/>
      </c>
      <c r="EK479" s="227" t="str">
        <f t="shared" si="406"/>
        <v/>
      </c>
      <c r="EM479" s="227" t="str">
        <f t="shared" si="407"/>
        <v/>
      </c>
      <c r="EN479" s="227" t="str">
        <f t="shared" si="375"/>
        <v/>
      </c>
      <c r="EO479" s="227" t="str">
        <f t="shared" si="408"/>
        <v/>
      </c>
      <c r="EQ479" s="227" t="str">
        <f t="shared" si="409"/>
        <v/>
      </c>
      <c r="ER479" s="227" t="str">
        <f t="shared" si="376"/>
        <v/>
      </c>
      <c r="ES479" s="227" t="str">
        <f t="shared" si="410"/>
        <v/>
      </c>
    </row>
    <row r="480" spans="7:149" x14ac:dyDescent="0.25">
      <c r="G480" s="52"/>
      <c r="H480" s="52"/>
      <c r="I480" s="224" t="str">
        <f t="shared" si="377"/>
        <v/>
      </c>
      <c r="J480" s="224" t="str">
        <f t="shared" si="378"/>
        <v/>
      </c>
      <c r="K480" s="52"/>
      <c r="L480" s="224" t="str">
        <f>IF(P480="","",IF(ISNUMBER(MATCH(P480,$P$6:P479,0)),"",Y480))</f>
        <v/>
      </c>
      <c r="M480" s="224" t="str">
        <f>IF(Q480="","",IF(ISNUMBER(MATCH(Q480,$Q$6:Q479,0)),"",Y480))</f>
        <v/>
      </c>
      <c r="N480" s="224" t="str">
        <f>IF(R480="","",IF(ISNUMBER(MATCH(R480,$R$6:R479,0)),"",Y480))</f>
        <v/>
      </c>
      <c r="O480" s="224" t="str">
        <f>IF(S480="","",IF(ISNUMBER(MATCH(S480,$S$6:S479,0)),"",Y480))</f>
        <v/>
      </c>
      <c r="P480" s="224" t="str">
        <f t="shared" si="379"/>
        <v/>
      </c>
      <c r="Q480" s="224" t="str">
        <f t="shared" si="380"/>
        <v/>
      </c>
      <c r="R480" s="224" t="str">
        <f t="shared" si="381"/>
        <v/>
      </c>
      <c r="S480" s="224" t="str">
        <f t="shared" si="382"/>
        <v/>
      </c>
      <c r="T480" s="175" t="str">
        <f t="shared" si="383"/>
        <v/>
      </c>
      <c r="U480" s="175" t="str">
        <f t="shared" si="384"/>
        <v/>
      </c>
      <c r="V480" s="175" t="str">
        <f t="shared" si="385"/>
        <v/>
      </c>
      <c r="W480" s="175" t="str">
        <f t="shared" si="386"/>
        <v/>
      </c>
      <c r="X480" s="52"/>
      <c r="Y480" s="248"/>
      <c r="Z480" s="186"/>
      <c r="AA480" s="187"/>
      <c r="AB480" s="187"/>
      <c r="AC480" s="187"/>
      <c r="AD480" s="187"/>
      <c r="AE480" s="187"/>
      <c r="AF480" s="187"/>
      <c r="AG480" s="187"/>
      <c r="AH480" s="187"/>
      <c r="AI480" s="187"/>
      <c r="AJ480" s="187"/>
      <c r="AK480" s="187"/>
      <c r="AL480" s="187"/>
      <c r="AM480" s="187"/>
      <c r="AN480" s="187"/>
      <c r="AO480" s="187"/>
      <c r="AP480" s="187"/>
      <c r="AQ480" s="187"/>
      <c r="AR480" s="187"/>
      <c r="AS480" s="187"/>
      <c r="AT480" s="187"/>
      <c r="AU480" s="187"/>
      <c r="AV480" s="187"/>
      <c r="AW480" s="187"/>
      <c r="AX480" s="187"/>
      <c r="AY480" s="187"/>
      <c r="AZ480" s="187"/>
      <c r="BA480" s="187"/>
      <c r="BB480" s="187"/>
      <c r="BC480" s="187"/>
      <c r="BD480" s="187"/>
      <c r="BE480" s="187"/>
      <c r="BF480" s="187"/>
      <c r="BG480" s="187"/>
      <c r="BH480" s="187"/>
      <c r="BI480" s="187"/>
      <c r="BJ480" s="187"/>
      <c r="BK480" s="187"/>
      <c r="BL480" s="187"/>
      <c r="BM480" s="187"/>
      <c r="BN480" s="187"/>
      <c r="BO480" s="187"/>
      <c r="BP480" s="187"/>
      <c r="BQ480" s="187"/>
      <c r="BR480" s="187"/>
      <c r="BS480" s="187"/>
      <c r="BT480" s="187"/>
      <c r="BU480" s="187"/>
      <c r="BV480" s="187"/>
      <c r="BW480" s="187"/>
      <c r="BX480" s="187"/>
      <c r="BY480" s="227"/>
      <c r="BZ480" s="227"/>
      <c r="CA480" s="227"/>
      <c r="CB480" s="227"/>
      <c r="CC480" s="227"/>
      <c r="CD480" s="224"/>
      <c r="CE480" s="224"/>
      <c r="CF480" s="224"/>
      <c r="CG480" s="224"/>
      <c r="CH480" s="224"/>
      <c r="CJ480" s="252" t="str">
        <f t="shared" si="387"/>
        <v/>
      </c>
      <c r="CK480" s="253" t="str">
        <f>IF(CL480="","",IF(ISNUMBER(MATCH(CL480,$CL$6:CL479,0)),"",CJ480))</f>
        <v/>
      </c>
      <c r="CL480" s="181" t="str">
        <f t="shared" si="388"/>
        <v/>
      </c>
      <c r="CM480" s="175" t="str">
        <f t="shared" si="389"/>
        <v/>
      </c>
      <c r="CN480" s="175" t="str">
        <f t="shared" si="390"/>
        <v/>
      </c>
      <c r="CO480" s="175" t="str">
        <f t="shared" si="391"/>
        <v/>
      </c>
      <c r="CP480" s="59"/>
      <c r="CQ480" s="60"/>
      <c r="CR480" s="181" t="str">
        <f>IF(CS480="","",IF(ISNUMBER(MATCH(CS480,$CS$6:CS479,0)),"",CJ480))</f>
        <v/>
      </c>
      <c r="CS480" s="181" t="str">
        <f t="shared" si="369"/>
        <v/>
      </c>
      <c r="CT480" s="177" t="str">
        <f t="shared" si="392"/>
        <v/>
      </c>
      <c r="CU480" s="177" t="str">
        <f t="shared" si="393"/>
        <v/>
      </c>
      <c r="CV480" s="256" t="str">
        <f>IF(CW480="","",IF(ISNUMBER(MATCH(CW480,$CW$6:CW479,0)),"",CJ480))</f>
        <v/>
      </c>
      <c r="CW480" s="181" t="str">
        <f t="shared" si="370"/>
        <v/>
      </c>
      <c r="CX480" s="178" t="str">
        <f t="shared" si="394"/>
        <v/>
      </c>
      <c r="CY480" s="178" t="str">
        <f t="shared" si="395"/>
        <v/>
      </c>
      <c r="CZ480" s="184" t="str">
        <f t="shared" si="396"/>
        <v/>
      </c>
      <c r="DA480" s="68"/>
      <c r="DB480" s="69"/>
      <c r="DC480" s="181" t="str">
        <f>IF(DE480="","",IF(ISNUMBER(MATCH(DE480,$DE$6:DE479,0)),"",CJ480))</f>
        <v/>
      </c>
      <c r="DD480" s="181" t="str">
        <f t="shared" si="411"/>
        <v/>
      </c>
      <c r="DE480" s="181" t="str">
        <f t="shared" si="411"/>
        <v/>
      </c>
      <c r="DF480" s="177" t="str">
        <f t="shared" si="397"/>
        <v/>
      </c>
      <c r="DG480" s="185" t="str">
        <f t="shared" si="398"/>
        <v/>
      </c>
      <c r="DH480" s="77"/>
      <c r="DI480" s="69"/>
      <c r="DJ480" s="181" t="str">
        <f>IF(DL480="","",IF(ISNUMBER(MATCH(DL480,$DL$6:DL479,0)),"",CJ480))</f>
        <v/>
      </c>
      <c r="DK480" s="181" t="str">
        <f t="shared" si="412"/>
        <v/>
      </c>
      <c r="DL480" s="181" t="str">
        <f t="shared" si="412"/>
        <v/>
      </c>
      <c r="DM480" s="177" t="str">
        <f t="shared" si="399"/>
        <v/>
      </c>
      <c r="DN480" s="177" t="str">
        <f t="shared" si="400"/>
        <v/>
      </c>
      <c r="DO480" s="181" t="str">
        <f t="shared" si="371"/>
        <v/>
      </c>
      <c r="DP480" s="51"/>
      <c r="DQ480" s="51"/>
      <c r="DR480" s="51"/>
      <c r="EA480" s="227">
        <f t="shared" si="401"/>
        <v>0</v>
      </c>
      <c r="EB480" s="227">
        <f t="shared" si="372"/>
        <v>1</v>
      </c>
      <c r="EC480" s="227">
        <f t="shared" si="402"/>
        <v>1900</v>
      </c>
      <c r="EE480" s="227" t="str">
        <f t="shared" si="403"/>
        <v/>
      </c>
      <c r="EF480" s="227" t="str">
        <f t="shared" si="373"/>
        <v/>
      </c>
      <c r="EG480" s="227" t="str">
        <f t="shared" si="404"/>
        <v/>
      </c>
      <c r="EI480" s="227" t="str">
        <f t="shared" si="405"/>
        <v/>
      </c>
      <c r="EJ480" s="227" t="str">
        <f t="shared" si="374"/>
        <v/>
      </c>
      <c r="EK480" s="227" t="str">
        <f t="shared" si="406"/>
        <v/>
      </c>
      <c r="EM480" s="227" t="str">
        <f t="shared" si="407"/>
        <v/>
      </c>
      <c r="EN480" s="227" t="str">
        <f t="shared" si="375"/>
        <v/>
      </c>
      <c r="EO480" s="227" t="str">
        <f t="shared" si="408"/>
        <v/>
      </c>
      <c r="EQ480" s="227" t="str">
        <f t="shared" si="409"/>
        <v/>
      </c>
      <c r="ER480" s="227" t="str">
        <f t="shared" si="376"/>
        <v/>
      </c>
      <c r="ES480" s="227" t="str">
        <f t="shared" si="410"/>
        <v/>
      </c>
    </row>
    <row r="481" spans="7:149" x14ac:dyDescent="0.25">
      <c r="G481" s="52"/>
      <c r="H481" s="52"/>
      <c r="I481" s="224" t="str">
        <f t="shared" si="377"/>
        <v/>
      </c>
      <c r="J481" s="224" t="str">
        <f t="shared" si="378"/>
        <v/>
      </c>
      <c r="K481" s="52"/>
      <c r="L481" s="224" t="str">
        <f>IF(P481="","",IF(ISNUMBER(MATCH(P481,$P$6:P480,0)),"",Y481))</f>
        <v/>
      </c>
      <c r="M481" s="224" t="str">
        <f>IF(Q481="","",IF(ISNUMBER(MATCH(Q481,$Q$6:Q480,0)),"",Y481))</f>
        <v/>
      </c>
      <c r="N481" s="224" t="str">
        <f>IF(R481="","",IF(ISNUMBER(MATCH(R481,$R$6:R480,0)),"",Y481))</f>
        <v/>
      </c>
      <c r="O481" s="224" t="str">
        <f>IF(S481="","",IF(ISNUMBER(MATCH(S481,$S$6:S480,0)),"",Y481))</f>
        <v/>
      </c>
      <c r="P481" s="224" t="str">
        <f t="shared" si="379"/>
        <v/>
      </c>
      <c r="Q481" s="224" t="str">
        <f t="shared" si="380"/>
        <v/>
      </c>
      <c r="R481" s="224" t="str">
        <f t="shared" si="381"/>
        <v/>
      </c>
      <c r="S481" s="224" t="str">
        <f t="shared" si="382"/>
        <v/>
      </c>
      <c r="T481" s="175" t="str">
        <f t="shared" si="383"/>
        <v/>
      </c>
      <c r="U481" s="175" t="str">
        <f t="shared" si="384"/>
        <v/>
      </c>
      <c r="V481" s="175" t="str">
        <f t="shared" si="385"/>
        <v/>
      </c>
      <c r="W481" s="175" t="str">
        <f t="shared" si="386"/>
        <v/>
      </c>
      <c r="X481" s="52"/>
      <c r="Y481" s="248"/>
      <c r="Z481" s="186"/>
      <c r="AA481" s="187"/>
      <c r="AB481" s="187"/>
      <c r="AC481" s="187"/>
      <c r="AD481" s="187"/>
      <c r="AE481" s="187"/>
      <c r="AF481" s="187"/>
      <c r="AG481" s="187"/>
      <c r="AH481" s="187"/>
      <c r="AI481" s="187"/>
      <c r="AJ481" s="187"/>
      <c r="AK481" s="187"/>
      <c r="AL481" s="187"/>
      <c r="AM481" s="187"/>
      <c r="AN481" s="187"/>
      <c r="AO481" s="187"/>
      <c r="AP481" s="187"/>
      <c r="AQ481" s="187"/>
      <c r="AR481" s="187"/>
      <c r="AS481" s="187"/>
      <c r="AT481" s="187"/>
      <c r="AU481" s="187"/>
      <c r="AV481" s="187"/>
      <c r="AW481" s="187"/>
      <c r="AX481" s="187"/>
      <c r="AY481" s="187"/>
      <c r="AZ481" s="187"/>
      <c r="BA481" s="187"/>
      <c r="BB481" s="187"/>
      <c r="BC481" s="187"/>
      <c r="BD481" s="187"/>
      <c r="BE481" s="187"/>
      <c r="BF481" s="187"/>
      <c r="BG481" s="187"/>
      <c r="BH481" s="187"/>
      <c r="BI481" s="187"/>
      <c r="BJ481" s="187"/>
      <c r="BK481" s="187"/>
      <c r="BL481" s="187"/>
      <c r="BM481" s="187"/>
      <c r="BN481" s="187"/>
      <c r="BO481" s="187"/>
      <c r="BP481" s="187"/>
      <c r="BQ481" s="187"/>
      <c r="BR481" s="187"/>
      <c r="BS481" s="187"/>
      <c r="BT481" s="187"/>
      <c r="BU481" s="187"/>
      <c r="BV481" s="187"/>
      <c r="BW481" s="187"/>
      <c r="BX481" s="187"/>
      <c r="BY481" s="227"/>
      <c r="BZ481" s="227"/>
      <c r="CA481" s="227"/>
      <c r="CB481" s="227"/>
      <c r="CC481" s="227"/>
      <c r="CD481" s="224"/>
      <c r="CE481" s="224"/>
      <c r="CF481" s="224"/>
      <c r="CG481" s="224"/>
      <c r="CH481" s="224"/>
      <c r="CJ481" s="252" t="str">
        <f t="shared" si="387"/>
        <v/>
      </c>
      <c r="CK481" s="253" t="str">
        <f>IF(CL481="","",IF(ISNUMBER(MATCH(CL481,$CL$6:CL480,0)),"",CJ481))</f>
        <v/>
      </c>
      <c r="CL481" s="181" t="str">
        <f t="shared" si="388"/>
        <v/>
      </c>
      <c r="CM481" s="175" t="str">
        <f t="shared" si="389"/>
        <v/>
      </c>
      <c r="CN481" s="175" t="str">
        <f t="shared" si="390"/>
        <v/>
      </c>
      <c r="CO481" s="175" t="str">
        <f t="shared" si="391"/>
        <v/>
      </c>
      <c r="CP481" s="59"/>
      <c r="CQ481" s="60"/>
      <c r="CR481" s="181" t="str">
        <f>IF(CS481="","",IF(ISNUMBER(MATCH(CS481,$CS$6:CS480,0)),"",CJ481))</f>
        <v/>
      </c>
      <c r="CS481" s="181" t="str">
        <f t="shared" si="369"/>
        <v/>
      </c>
      <c r="CT481" s="177" t="str">
        <f t="shared" si="392"/>
        <v/>
      </c>
      <c r="CU481" s="177" t="str">
        <f t="shared" si="393"/>
        <v/>
      </c>
      <c r="CV481" s="256" t="str">
        <f>IF(CW481="","",IF(ISNUMBER(MATCH(CW481,$CW$6:CW480,0)),"",CJ481))</f>
        <v/>
      </c>
      <c r="CW481" s="181" t="str">
        <f t="shared" si="370"/>
        <v/>
      </c>
      <c r="CX481" s="178" t="str">
        <f t="shared" si="394"/>
        <v/>
      </c>
      <c r="CY481" s="178" t="str">
        <f t="shared" si="395"/>
        <v/>
      </c>
      <c r="CZ481" s="184" t="str">
        <f t="shared" si="396"/>
        <v/>
      </c>
      <c r="DA481" s="68"/>
      <c r="DB481" s="69"/>
      <c r="DC481" s="181" t="str">
        <f>IF(DE481="","",IF(ISNUMBER(MATCH(DE481,$DE$6:DE480,0)),"",CJ481))</f>
        <v/>
      </c>
      <c r="DD481" s="181" t="str">
        <f t="shared" si="411"/>
        <v/>
      </c>
      <c r="DE481" s="181" t="str">
        <f t="shared" si="411"/>
        <v/>
      </c>
      <c r="DF481" s="177" t="str">
        <f t="shared" si="397"/>
        <v/>
      </c>
      <c r="DG481" s="185" t="str">
        <f t="shared" si="398"/>
        <v/>
      </c>
      <c r="DH481" s="77"/>
      <c r="DI481" s="69"/>
      <c r="DJ481" s="181" t="str">
        <f>IF(DL481="","",IF(ISNUMBER(MATCH(DL481,$DL$6:DL480,0)),"",CJ481))</f>
        <v/>
      </c>
      <c r="DK481" s="181" t="str">
        <f t="shared" si="412"/>
        <v/>
      </c>
      <c r="DL481" s="181" t="str">
        <f t="shared" si="412"/>
        <v/>
      </c>
      <c r="DM481" s="177" t="str">
        <f t="shared" si="399"/>
        <v/>
      </c>
      <c r="DN481" s="177" t="str">
        <f t="shared" si="400"/>
        <v/>
      </c>
      <c r="DO481" s="181" t="str">
        <f t="shared" si="371"/>
        <v/>
      </c>
      <c r="DP481" s="51"/>
      <c r="DQ481" s="51"/>
      <c r="DR481" s="51"/>
      <c r="EA481" s="227">
        <f t="shared" si="401"/>
        <v>0</v>
      </c>
      <c r="EB481" s="227">
        <f t="shared" si="372"/>
        <v>1</v>
      </c>
      <c r="EC481" s="227">
        <f t="shared" si="402"/>
        <v>1900</v>
      </c>
      <c r="EE481" s="227" t="str">
        <f t="shared" si="403"/>
        <v/>
      </c>
      <c r="EF481" s="227" t="str">
        <f t="shared" si="373"/>
        <v/>
      </c>
      <c r="EG481" s="227" t="str">
        <f t="shared" si="404"/>
        <v/>
      </c>
      <c r="EI481" s="227" t="str">
        <f t="shared" si="405"/>
        <v/>
      </c>
      <c r="EJ481" s="227" t="str">
        <f t="shared" si="374"/>
        <v/>
      </c>
      <c r="EK481" s="227" t="str">
        <f t="shared" si="406"/>
        <v/>
      </c>
      <c r="EM481" s="227" t="str">
        <f t="shared" si="407"/>
        <v/>
      </c>
      <c r="EN481" s="227" t="str">
        <f t="shared" si="375"/>
        <v/>
      </c>
      <c r="EO481" s="227" t="str">
        <f t="shared" si="408"/>
        <v/>
      </c>
      <c r="EQ481" s="227" t="str">
        <f t="shared" si="409"/>
        <v/>
      </c>
      <c r="ER481" s="227" t="str">
        <f t="shared" si="376"/>
        <v/>
      </c>
      <c r="ES481" s="227" t="str">
        <f t="shared" si="410"/>
        <v/>
      </c>
    </row>
    <row r="482" spans="7:149" x14ac:dyDescent="0.25">
      <c r="G482" s="52"/>
      <c r="H482" s="52"/>
      <c r="I482" s="224" t="str">
        <f t="shared" si="377"/>
        <v/>
      </c>
      <c r="J482" s="224" t="str">
        <f t="shared" si="378"/>
        <v/>
      </c>
      <c r="K482" s="52"/>
      <c r="L482" s="224" t="str">
        <f>IF(P482="","",IF(ISNUMBER(MATCH(P482,$P$6:P481,0)),"",Y482))</f>
        <v/>
      </c>
      <c r="M482" s="224" t="str">
        <f>IF(Q482="","",IF(ISNUMBER(MATCH(Q482,$Q$6:Q481,0)),"",Y482))</f>
        <v/>
      </c>
      <c r="N482" s="224" t="str">
        <f>IF(R482="","",IF(ISNUMBER(MATCH(R482,$R$6:R481,0)),"",Y482))</f>
        <v/>
      </c>
      <c r="O482" s="224" t="str">
        <f>IF(S482="","",IF(ISNUMBER(MATCH(S482,$S$6:S481,0)),"",Y482))</f>
        <v/>
      </c>
      <c r="P482" s="224" t="str">
        <f t="shared" si="379"/>
        <v/>
      </c>
      <c r="Q482" s="224" t="str">
        <f t="shared" si="380"/>
        <v/>
      </c>
      <c r="R482" s="224" t="str">
        <f t="shared" si="381"/>
        <v/>
      </c>
      <c r="S482" s="224" t="str">
        <f t="shared" si="382"/>
        <v/>
      </c>
      <c r="T482" s="175" t="str">
        <f t="shared" si="383"/>
        <v/>
      </c>
      <c r="U482" s="175" t="str">
        <f t="shared" si="384"/>
        <v/>
      </c>
      <c r="V482" s="175" t="str">
        <f t="shared" si="385"/>
        <v/>
      </c>
      <c r="W482" s="175" t="str">
        <f t="shared" si="386"/>
        <v/>
      </c>
      <c r="X482" s="52"/>
      <c r="Y482" s="248"/>
      <c r="Z482" s="186"/>
      <c r="AA482" s="187"/>
      <c r="AB482" s="187"/>
      <c r="AC482" s="187"/>
      <c r="AD482" s="187"/>
      <c r="AE482" s="187"/>
      <c r="AF482" s="187"/>
      <c r="AG482" s="187"/>
      <c r="AH482" s="187"/>
      <c r="AI482" s="187"/>
      <c r="AJ482" s="187"/>
      <c r="AK482" s="187"/>
      <c r="AL482" s="187"/>
      <c r="AM482" s="187"/>
      <c r="AN482" s="187"/>
      <c r="AO482" s="187"/>
      <c r="AP482" s="187"/>
      <c r="AQ482" s="187"/>
      <c r="AR482" s="187"/>
      <c r="AS482" s="187"/>
      <c r="AT482" s="187"/>
      <c r="AU482" s="187"/>
      <c r="AV482" s="187"/>
      <c r="AW482" s="187"/>
      <c r="AX482" s="187"/>
      <c r="AY482" s="187"/>
      <c r="AZ482" s="187"/>
      <c r="BA482" s="187"/>
      <c r="BB482" s="187"/>
      <c r="BC482" s="187"/>
      <c r="BD482" s="187"/>
      <c r="BE482" s="187"/>
      <c r="BF482" s="187"/>
      <c r="BG482" s="187"/>
      <c r="BH482" s="187"/>
      <c r="BI482" s="187"/>
      <c r="BJ482" s="187"/>
      <c r="BK482" s="187"/>
      <c r="BL482" s="187"/>
      <c r="BM482" s="187"/>
      <c r="BN482" s="187"/>
      <c r="BO482" s="187"/>
      <c r="BP482" s="187"/>
      <c r="BQ482" s="187"/>
      <c r="BR482" s="187"/>
      <c r="BS482" s="187"/>
      <c r="BT482" s="187"/>
      <c r="BU482" s="187"/>
      <c r="BV482" s="187"/>
      <c r="BW482" s="187"/>
      <c r="BX482" s="187"/>
      <c r="BY482" s="227"/>
      <c r="BZ482" s="227"/>
      <c r="CA482" s="227"/>
      <c r="CB482" s="227"/>
      <c r="CC482" s="227"/>
      <c r="CD482" s="224"/>
      <c r="CE482" s="224"/>
      <c r="CF482" s="224"/>
      <c r="CG482" s="224"/>
      <c r="CH482" s="224"/>
      <c r="CJ482" s="252" t="str">
        <f t="shared" si="387"/>
        <v/>
      </c>
      <c r="CK482" s="253" t="str">
        <f>IF(CL482="","",IF(ISNUMBER(MATCH(CL482,$CL$6:CL481,0)),"",CJ482))</f>
        <v/>
      </c>
      <c r="CL482" s="181" t="str">
        <f t="shared" si="388"/>
        <v/>
      </c>
      <c r="CM482" s="175" t="str">
        <f t="shared" si="389"/>
        <v/>
      </c>
      <c r="CN482" s="175" t="str">
        <f t="shared" si="390"/>
        <v/>
      </c>
      <c r="CO482" s="175" t="str">
        <f t="shared" si="391"/>
        <v/>
      </c>
      <c r="CP482" s="59"/>
      <c r="CQ482" s="60"/>
      <c r="CR482" s="181" t="str">
        <f>IF(CS482="","",IF(ISNUMBER(MATCH(CS482,$CS$6:CS481,0)),"",CJ482))</f>
        <v/>
      </c>
      <c r="CS482" s="181" t="str">
        <f t="shared" si="369"/>
        <v/>
      </c>
      <c r="CT482" s="177" t="str">
        <f t="shared" si="392"/>
        <v/>
      </c>
      <c r="CU482" s="177" t="str">
        <f t="shared" si="393"/>
        <v/>
      </c>
      <c r="CV482" s="256" t="str">
        <f>IF(CW482="","",IF(ISNUMBER(MATCH(CW482,$CW$6:CW481,0)),"",CJ482))</f>
        <v/>
      </c>
      <c r="CW482" s="181" t="str">
        <f t="shared" si="370"/>
        <v/>
      </c>
      <c r="CX482" s="178" t="str">
        <f t="shared" si="394"/>
        <v/>
      </c>
      <c r="CY482" s="178" t="str">
        <f t="shared" si="395"/>
        <v/>
      </c>
      <c r="CZ482" s="184" t="str">
        <f t="shared" si="396"/>
        <v/>
      </c>
      <c r="DA482" s="68"/>
      <c r="DB482" s="69"/>
      <c r="DC482" s="181" t="str">
        <f>IF(DE482="","",IF(ISNUMBER(MATCH(DE482,$DE$6:DE481,0)),"",CJ482))</f>
        <v/>
      </c>
      <c r="DD482" s="181" t="str">
        <f t="shared" si="411"/>
        <v/>
      </c>
      <c r="DE482" s="181" t="str">
        <f t="shared" si="411"/>
        <v/>
      </c>
      <c r="DF482" s="177" t="str">
        <f t="shared" si="397"/>
        <v/>
      </c>
      <c r="DG482" s="185" t="str">
        <f t="shared" si="398"/>
        <v/>
      </c>
      <c r="DH482" s="77"/>
      <c r="DI482" s="69"/>
      <c r="DJ482" s="181" t="str">
        <f>IF(DL482="","",IF(ISNUMBER(MATCH(DL482,$DL$6:DL481,0)),"",CJ482))</f>
        <v/>
      </c>
      <c r="DK482" s="181" t="str">
        <f t="shared" si="412"/>
        <v/>
      </c>
      <c r="DL482" s="181" t="str">
        <f t="shared" si="412"/>
        <v/>
      </c>
      <c r="DM482" s="177" t="str">
        <f t="shared" si="399"/>
        <v/>
      </c>
      <c r="DN482" s="177" t="str">
        <f t="shared" si="400"/>
        <v/>
      </c>
      <c r="DO482" s="181" t="str">
        <f t="shared" si="371"/>
        <v/>
      </c>
      <c r="DP482" s="51"/>
      <c r="DQ482" s="51"/>
      <c r="DR482" s="51"/>
      <c r="EA482" s="227">
        <f t="shared" si="401"/>
        <v>0</v>
      </c>
      <c r="EB482" s="227">
        <f t="shared" si="372"/>
        <v>1</v>
      </c>
      <c r="EC482" s="227">
        <f t="shared" si="402"/>
        <v>1900</v>
      </c>
      <c r="EE482" s="227" t="str">
        <f t="shared" si="403"/>
        <v/>
      </c>
      <c r="EF482" s="227" t="str">
        <f t="shared" si="373"/>
        <v/>
      </c>
      <c r="EG482" s="227" t="str">
        <f t="shared" si="404"/>
        <v/>
      </c>
      <c r="EI482" s="227" t="str">
        <f t="shared" si="405"/>
        <v/>
      </c>
      <c r="EJ482" s="227" t="str">
        <f t="shared" si="374"/>
        <v/>
      </c>
      <c r="EK482" s="227" t="str">
        <f t="shared" si="406"/>
        <v/>
      </c>
      <c r="EM482" s="227" t="str">
        <f t="shared" si="407"/>
        <v/>
      </c>
      <c r="EN482" s="227" t="str">
        <f t="shared" si="375"/>
        <v/>
      </c>
      <c r="EO482" s="227" t="str">
        <f t="shared" si="408"/>
        <v/>
      </c>
      <c r="EQ482" s="227" t="str">
        <f t="shared" si="409"/>
        <v/>
      </c>
      <c r="ER482" s="227" t="str">
        <f t="shared" si="376"/>
        <v/>
      </c>
      <c r="ES482" s="227" t="str">
        <f t="shared" si="410"/>
        <v/>
      </c>
    </row>
    <row r="483" spans="7:149" x14ac:dyDescent="0.25">
      <c r="G483" s="52"/>
      <c r="H483" s="52"/>
      <c r="I483" s="224" t="str">
        <f t="shared" si="377"/>
        <v/>
      </c>
      <c r="J483" s="224" t="str">
        <f t="shared" si="378"/>
        <v/>
      </c>
      <c r="K483" s="52"/>
      <c r="L483" s="224" t="str">
        <f>IF(P483="","",IF(ISNUMBER(MATCH(P483,$P$6:P482,0)),"",Y483))</f>
        <v/>
      </c>
      <c r="M483" s="224" t="str">
        <f>IF(Q483="","",IF(ISNUMBER(MATCH(Q483,$Q$6:Q482,0)),"",Y483))</f>
        <v/>
      </c>
      <c r="N483" s="224" t="str">
        <f>IF(R483="","",IF(ISNUMBER(MATCH(R483,$R$6:R482,0)),"",Y483))</f>
        <v/>
      </c>
      <c r="O483" s="224" t="str">
        <f>IF(S483="","",IF(ISNUMBER(MATCH(S483,$S$6:S482,0)),"",Y483))</f>
        <v/>
      </c>
      <c r="P483" s="224" t="str">
        <f t="shared" si="379"/>
        <v/>
      </c>
      <c r="Q483" s="224" t="str">
        <f t="shared" si="380"/>
        <v/>
      </c>
      <c r="R483" s="224" t="str">
        <f t="shared" si="381"/>
        <v/>
      </c>
      <c r="S483" s="224" t="str">
        <f t="shared" si="382"/>
        <v/>
      </c>
      <c r="T483" s="175" t="str">
        <f t="shared" si="383"/>
        <v/>
      </c>
      <c r="U483" s="175" t="str">
        <f t="shared" si="384"/>
        <v/>
      </c>
      <c r="V483" s="175" t="str">
        <f t="shared" si="385"/>
        <v/>
      </c>
      <c r="W483" s="175" t="str">
        <f t="shared" si="386"/>
        <v/>
      </c>
      <c r="X483" s="52"/>
      <c r="Y483" s="248"/>
      <c r="Z483" s="186"/>
      <c r="AA483" s="187"/>
      <c r="AB483" s="187"/>
      <c r="AC483" s="187"/>
      <c r="AD483" s="187"/>
      <c r="AE483" s="187"/>
      <c r="AF483" s="187"/>
      <c r="AG483" s="187"/>
      <c r="AH483" s="187"/>
      <c r="AI483" s="187"/>
      <c r="AJ483" s="187"/>
      <c r="AK483" s="187"/>
      <c r="AL483" s="187"/>
      <c r="AM483" s="187"/>
      <c r="AN483" s="187"/>
      <c r="AO483" s="187"/>
      <c r="AP483" s="187"/>
      <c r="AQ483" s="187"/>
      <c r="AR483" s="187"/>
      <c r="AS483" s="187"/>
      <c r="AT483" s="187"/>
      <c r="AU483" s="187"/>
      <c r="AV483" s="187"/>
      <c r="AW483" s="187"/>
      <c r="AX483" s="187"/>
      <c r="AY483" s="187"/>
      <c r="AZ483" s="187"/>
      <c r="BA483" s="187"/>
      <c r="BB483" s="187"/>
      <c r="BC483" s="187"/>
      <c r="BD483" s="187"/>
      <c r="BE483" s="187"/>
      <c r="BF483" s="187"/>
      <c r="BG483" s="187"/>
      <c r="BH483" s="187"/>
      <c r="BI483" s="187"/>
      <c r="BJ483" s="187"/>
      <c r="BK483" s="187"/>
      <c r="BL483" s="187"/>
      <c r="BM483" s="187"/>
      <c r="BN483" s="187"/>
      <c r="BO483" s="187"/>
      <c r="BP483" s="187"/>
      <c r="BQ483" s="187"/>
      <c r="BR483" s="187"/>
      <c r="BS483" s="187"/>
      <c r="BT483" s="187"/>
      <c r="BU483" s="187"/>
      <c r="BV483" s="187"/>
      <c r="BW483" s="187"/>
      <c r="BX483" s="187"/>
      <c r="BY483" s="227"/>
      <c r="BZ483" s="227"/>
      <c r="CA483" s="227"/>
      <c r="CB483" s="227"/>
      <c r="CC483" s="227"/>
      <c r="CD483" s="224"/>
      <c r="CE483" s="224"/>
      <c r="CF483" s="224"/>
      <c r="CG483" s="224"/>
      <c r="CH483" s="224"/>
      <c r="CJ483" s="252" t="str">
        <f t="shared" si="387"/>
        <v/>
      </c>
      <c r="CK483" s="253" t="str">
        <f>IF(CL483="","",IF(ISNUMBER(MATCH(CL483,$CL$6:CL482,0)),"",CJ483))</f>
        <v/>
      </c>
      <c r="CL483" s="181" t="str">
        <f t="shared" si="388"/>
        <v/>
      </c>
      <c r="CM483" s="175" t="str">
        <f t="shared" si="389"/>
        <v/>
      </c>
      <c r="CN483" s="175" t="str">
        <f t="shared" si="390"/>
        <v/>
      </c>
      <c r="CO483" s="175" t="str">
        <f t="shared" si="391"/>
        <v/>
      </c>
      <c r="CP483" s="59"/>
      <c r="CQ483" s="60"/>
      <c r="CR483" s="181" t="str">
        <f>IF(CS483="","",IF(ISNUMBER(MATCH(CS483,$CS$6:CS482,0)),"",CJ483))</f>
        <v/>
      </c>
      <c r="CS483" s="181" t="str">
        <f t="shared" si="369"/>
        <v/>
      </c>
      <c r="CT483" s="177" t="str">
        <f t="shared" si="392"/>
        <v/>
      </c>
      <c r="CU483" s="177" t="str">
        <f t="shared" si="393"/>
        <v/>
      </c>
      <c r="CV483" s="256" t="str">
        <f>IF(CW483="","",IF(ISNUMBER(MATCH(CW483,$CW$6:CW482,0)),"",CJ483))</f>
        <v/>
      </c>
      <c r="CW483" s="181" t="str">
        <f t="shared" si="370"/>
        <v/>
      </c>
      <c r="CX483" s="178" t="str">
        <f t="shared" si="394"/>
        <v/>
      </c>
      <c r="CY483" s="178" t="str">
        <f t="shared" si="395"/>
        <v/>
      </c>
      <c r="CZ483" s="184" t="str">
        <f t="shared" si="396"/>
        <v/>
      </c>
      <c r="DA483" s="68"/>
      <c r="DB483" s="69"/>
      <c r="DC483" s="181" t="str">
        <f>IF(DE483="","",IF(ISNUMBER(MATCH(DE483,$DE$6:DE482,0)),"",CJ483))</f>
        <v/>
      </c>
      <c r="DD483" s="181" t="str">
        <f t="shared" si="411"/>
        <v/>
      </c>
      <c r="DE483" s="181" t="str">
        <f t="shared" si="411"/>
        <v/>
      </c>
      <c r="DF483" s="177" t="str">
        <f t="shared" si="397"/>
        <v/>
      </c>
      <c r="DG483" s="185" t="str">
        <f t="shared" si="398"/>
        <v/>
      </c>
      <c r="DH483" s="77"/>
      <c r="DI483" s="69"/>
      <c r="DJ483" s="181" t="str">
        <f>IF(DL483="","",IF(ISNUMBER(MATCH(DL483,$DL$6:DL482,0)),"",CJ483))</f>
        <v/>
      </c>
      <c r="DK483" s="181" t="str">
        <f t="shared" si="412"/>
        <v/>
      </c>
      <c r="DL483" s="181" t="str">
        <f t="shared" si="412"/>
        <v/>
      </c>
      <c r="DM483" s="177" t="str">
        <f t="shared" si="399"/>
        <v/>
      </c>
      <c r="DN483" s="177" t="str">
        <f t="shared" si="400"/>
        <v/>
      </c>
      <c r="DO483" s="181" t="str">
        <f t="shared" si="371"/>
        <v/>
      </c>
      <c r="DP483" s="51"/>
      <c r="DQ483" s="51"/>
      <c r="DR483" s="51"/>
      <c r="EA483" s="227">
        <f t="shared" si="401"/>
        <v>0</v>
      </c>
      <c r="EB483" s="227">
        <f t="shared" si="372"/>
        <v>1</v>
      </c>
      <c r="EC483" s="227">
        <f t="shared" si="402"/>
        <v>1900</v>
      </c>
      <c r="EE483" s="227" t="str">
        <f t="shared" si="403"/>
        <v/>
      </c>
      <c r="EF483" s="227" t="str">
        <f t="shared" si="373"/>
        <v/>
      </c>
      <c r="EG483" s="227" t="str">
        <f t="shared" si="404"/>
        <v/>
      </c>
      <c r="EI483" s="227" t="str">
        <f t="shared" si="405"/>
        <v/>
      </c>
      <c r="EJ483" s="227" t="str">
        <f t="shared" si="374"/>
        <v/>
      </c>
      <c r="EK483" s="227" t="str">
        <f t="shared" si="406"/>
        <v/>
      </c>
      <c r="EM483" s="227" t="str">
        <f t="shared" si="407"/>
        <v/>
      </c>
      <c r="EN483" s="227" t="str">
        <f t="shared" si="375"/>
        <v/>
      </c>
      <c r="EO483" s="227" t="str">
        <f t="shared" si="408"/>
        <v/>
      </c>
      <c r="EQ483" s="227" t="str">
        <f t="shared" si="409"/>
        <v/>
      </c>
      <c r="ER483" s="227" t="str">
        <f t="shared" si="376"/>
        <v/>
      </c>
      <c r="ES483" s="227" t="str">
        <f t="shared" si="410"/>
        <v/>
      </c>
    </row>
    <row r="484" spans="7:149" x14ac:dyDescent="0.25">
      <c r="G484" s="52"/>
      <c r="H484" s="52"/>
      <c r="I484" s="224" t="str">
        <f t="shared" si="377"/>
        <v/>
      </c>
      <c r="J484" s="224" t="str">
        <f t="shared" si="378"/>
        <v/>
      </c>
      <c r="K484" s="52"/>
      <c r="L484" s="224" t="str">
        <f>IF(P484="","",IF(ISNUMBER(MATCH(P484,$P$6:P483,0)),"",Y484))</f>
        <v/>
      </c>
      <c r="M484" s="224" t="str">
        <f>IF(Q484="","",IF(ISNUMBER(MATCH(Q484,$Q$6:Q483,0)),"",Y484))</f>
        <v/>
      </c>
      <c r="N484" s="224" t="str">
        <f>IF(R484="","",IF(ISNUMBER(MATCH(R484,$R$6:R483,0)),"",Y484))</f>
        <v/>
      </c>
      <c r="O484" s="224" t="str">
        <f>IF(S484="","",IF(ISNUMBER(MATCH(S484,$S$6:S483,0)),"",Y484))</f>
        <v/>
      </c>
      <c r="P484" s="224" t="str">
        <f t="shared" si="379"/>
        <v/>
      </c>
      <c r="Q484" s="224" t="str">
        <f t="shared" si="380"/>
        <v/>
      </c>
      <c r="R484" s="224" t="str">
        <f t="shared" si="381"/>
        <v/>
      </c>
      <c r="S484" s="224" t="str">
        <f t="shared" si="382"/>
        <v/>
      </c>
      <c r="T484" s="175" t="str">
        <f t="shared" si="383"/>
        <v/>
      </c>
      <c r="U484" s="175" t="str">
        <f t="shared" si="384"/>
        <v/>
      </c>
      <c r="V484" s="175" t="str">
        <f t="shared" si="385"/>
        <v/>
      </c>
      <c r="W484" s="175" t="str">
        <f t="shared" si="386"/>
        <v/>
      </c>
      <c r="X484" s="52"/>
      <c r="Y484" s="248"/>
      <c r="Z484" s="186"/>
      <c r="AA484" s="187"/>
      <c r="AB484" s="187"/>
      <c r="AC484" s="187"/>
      <c r="AD484" s="187"/>
      <c r="AE484" s="187"/>
      <c r="AF484" s="187"/>
      <c r="AG484" s="187"/>
      <c r="AH484" s="187"/>
      <c r="AI484" s="187"/>
      <c r="AJ484" s="187"/>
      <c r="AK484" s="187"/>
      <c r="AL484" s="187"/>
      <c r="AM484" s="187"/>
      <c r="AN484" s="187"/>
      <c r="AO484" s="187"/>
      <c r="AP484" s="187"/>
      <c r="AQ484" s="187"/>
      <c r="AR484" s="187"/>
      <c r="AS484" s="187"/>
      <c r="AT484" s="187"/>
      <c r="AU484" s="187"/>
      <c r="AV484" s="187"/>
      <c r="AW484" s="187"/>
      <c r="AX484" s="187"/>
      <c r="AY484" s="187"/>
      <c r="AZ484" s="187"/>
      <c r="BA484" s="187"/>
      <c r="BB484" s="187"/>
      <c r="BC484" s="187"/>
      <c r="BD484" s="187"/>
      <c r="BE484" s="187"/>
      <c r="BF484" s="187"/>
      <c r="BG484" s="187"/>
      <c r="BH484" s="187"/>
      <c r="BI484" s="187"/>
      <c r="BJ484" s="187"/>
      <c r="BK484" s="187"/>
      <c r="BL484" s="187"/>
      <c r="BM484" s="187"/>
      <c r="BN484" s="187"/>
      <c r="BO484" s="187"/>
      <c r="BP484" s="187"/>
      <c r="BQ484" s="187"/>
      <c r="BR484" s="187"/>
      <c r="BS484" s="187"/>
      <c r="BT484" s="187"/>
      <c r="BU484" s="187"/>
      <c r="BV484" s="187"/>
      <c r="BW484" s="187"/>
      <c r="BX484" s="187"/>
      <c r="BY484" s="227"/>
      <c r="BZ484" s="227"/>
      <c r="CA484" s="227"/>
      <c r="CB484" s="227"/>
      <c r="CC484" s="227"/>
      <c r="CD484" s="224"/>
      <c r="CE484" s="224"/>
      <c r="CF484" s="224"/>
      <c r="CG484" s="224"/>
      <c r="CH484" s="224"/>
      <c r="CJ484" s="252" t="str">
        <f t="shared" si="387"/>
        <v/>
      </c>
      <c r="CK484" s="253" t="str">
        <f>IF(CL484="","",IF(ISNUMBER(MATCH(CL484,$CL$6:CL483,0)),"",CJ484))</f>
        <v/>
      </c>
      <c r="CL484" s="181" t="str">
        <f t="shared" si="388"/>
        <v/>
      </c>
      <c r="CM484" s="175" t="str">
        <f t="shared" si="389"/>
        <v/>
      </c>
      <c r="CN484" s="175" t="str">
        <f t="shared" si="390"/>
        <v/>
      </c>
      <c r="CO484" s="175" t="str">
        <f t="shared" si="391"/>
        <v/>
      </c>
      <c r="CP484" s="59"/>
      <c r="CQ484" s="60"/>
      <c r="CR484" s="181" t="str">
        <f>IF(CS484="","",IF(ISNUMBER(MATCH(CS484,$CS$6:CS483,0)),"",CJ484))</f>
        <v/>
      </c>
      <c r="CS484" s="181" t="str">
        <f t="shared" si="369"/>
        <v/>
      </c>
      <c r="CT484" s="177" t="str">
        <f t="shared" si="392"/>
        <v/>
      </c>
      <c r="CU484" s="177" t="str">
        <f t="shared" si="393"/>
        <v/>
      </c>
      <c r="CV484" s="256" t="str">
        <f>IF(CW484="","",IF(ISNUMBER(MATCH(CW484,$CW$6:CW483,0)),"",CJ484))</f>
        <v/>
      </c>
      <c r="CW484" s="181" t="str">
        <f t="shared" si="370"/>
        <v/>
      </c>
      <c r="CX484" s="178" t="str">
        <f t="shared" si="394"/>
        <v/>
      </c>
      <c r="CY484" s="178" t="str">
        <f t="shared" si="395"/>
        <v/>
      </c>
      <c r="CZ484" s="184" t="str">
        <f t="shared" si="396"/>
        <v/>
      </c>
      <c r="DA484" s="68"/>
      <c r="DB484" s="69"/>
      <c r="DC484" s="181" t="str">
        <f>IF(DE484="","",IF(ISNUMBER(MATCH(DE484,$DE$6:DE483,0)),"",CJ484))</f>
        <v/>
      </c>
      <c r="DD484" s="181" t="str">
        <f t="shared" si="411"/>
        <v/>
      </c>
      <c r="DE484" s="181" t="str">
        <f t="shared" si="411"/>
        <v/>
      </c>
      <c r="DF484" s="177" t="str">
        <f t="shared" si="397"/>
        <v/>
      </c>
      <c r="DG484" s="185" t="str">
        <f t="shared" si="398"/>
        <v/>
      </c>
      <c r="DH484" s="77"/>
      <c r="DI484" s="69"/>
      <c r="DJ484" s="181" t="str">
        <f>IF(DL484="","",IF(ISNUMBER(MATCH(DL484,$DL$6:DL483,0)),"",CJ484))</f>
        <v/>
      </c>
      <c r="DK484" s="181" t="str">
        <f t="shared" si="412"/>
        <v/>
      </c>
      <c r="DL484" s="181" t="str">
        <f t="shared" si="412"/>
        <v/>
      </c>
      <c r="DM484" s="177" t="str">
        <f t="shared" si="399"/>
        <v/>
      </c>
      <c r="DN484" s="177" t="str">
        <f t="shared" si="400"/>
        <v/>
      </c>
      <c r="DO484" s="181" t="str">
        <f t="shared" si="371"/>
        <v/>
      </c>
      <c r="DP484" s="51"/>
      <c r="DQ484" s="51"/>
      <c r="DR484" s="51"/>
      <c r="EA484" s="227">
        <f t="shared" si="401"/>
        <v>0</v>
      </c>
      <c r="EB484" s="227">
        <f t="shared" si="372"/>
        <v>1</v>
      </c>
      <c r="EC484" s="227">
        <f t="shared" si="402"/>
        <v>1900</v>
      </c>
      <c r="EE484" s="227" t="str">
        <f t="shared" si="403"/>
        <v/>
      </c>
      <c r="EF484" s="227" t="str">
        <f t="shared" si="373"/>
        <v/>
      </c>
      <c r="EG484" s="227" t="str">
        <f t="shared" si="404"/>
        <v/>
      </c>
      <c r="EI484" s="227" t="str">
        <f t="shared" si="405"/>
        <v/>
      </c>
      <c r="EJ484" s="227" t="str">
        <f t="shared" si="374"/>
        <v/>
      </c>
      <c r="EK484" s="227" t="str">
        <f t="shared" si="406"/>
        <v/>
      </c>
      <c r="EM484" s="227" t="str">
        <f t="shared" si="407"/>
        <v/>
      </c>
      <c r="EN484" s="227" t="str">
        <f t="shared" si="375"/>
        <v/>
      </c>
      <c r="EO484" s="227" t="str">
        <f t="shared" si="408"/>
        <v/>
      </c>
      <c r="EQ484" s="227" t="str">
        <f t="shared" si="409"/>
        <v/>
      </c>
      <c r="ER484" s="227" t="str">
        <f t="shared" si="376"/>
        <v/>
      </c>
      <c r="ES484" s="227" t="str">
        <f t="shared" si="410"/>
        <v/>
      </c>
    </row>
    <row r="485" spans="7:149" x14ac:dyDescent="0.25">
      <c r="G485" s="52"/>
      <c r="H485" s="52"/>
      <c r="I485" s="224" t="str">
        <f t="shared" si="377"/>
        <v/>
      </c>
      <c r="J485" s="224" t="str">
        <f t="shared" si="378"/>
        <v/>
      </c>
      <c r="K485" s="52"/>
      <c r="L485" s="224" t="str">
        <f>IF(P485="","",IF(ISNUMBER(MATCH(P485,$P$6:P484,0)),"",Y485))</f>
        <v/>
      </c>
      <c r="M485" s="224" t="str">
        <f>IF(Q485="","",IF(ISNUMBER(MATCH(Q485,$Q$6:Q484,0)),"",Y485))</f>
        <v/>
      </c>
      <c r="N485" s="224" t="str">
        <f>IF(R485="","",IF(ISNUMBER(MATCH(R485,$R$6:R484,0)),"",Y485))</f>
        <v/>
      </c>
      <c r="O485" s="224" t="str">
        <f>IF(S485="","",IF(ISNUMBER(MATCH(S485,$S$6:S484,0)),"",Y485))</f>
        <v/>
      </c>
      <c r="P485" s="224" t="str">
        <f t="shared" si="379"/>
        <v/>
      </c>
      <c r="Q485" s="224" t="str">
        <f t="shared" si="380"/>
        <v/>
      </c>
      <c r="R485" s="224" t="str">
        <f t="shared" si="381"/>
        <v/>
      </c>
      <c r="S485" s="224" t="str">
        <f t="shared" si="382"/>
        <v/>
      </c>
      <c r="T485" s="175" t="str">
        <f t="shared" si="383"/>
        <v/>
      </c>
      <c r="U485" s="175" t="str">
        <f t="shared" si="384"/>
        <v/>
      </c>
      <c r="V485" s="175" t="str">
        <f t="shared" si="385"/>
        <v/>
      </c>
      <c r="W485" s="175" t="str">
        <f t="shared" si="386"/>
        <v/>
      </c>
      <c r="X485" s="52"/>
      <c r="Y485" s="248"/>
      <c r="Z485" s="186"/>
      <c r="AA485" s="187"/>
      <c r="AB485" s="187"/>
      <c r="AC485" s="187"/>
      <c r="AD485" s="187"/>
      <c r="AE485" s="187"/>
      <c r="AF485" s="187"/>
      <c r="AG485" s="187"/>
      <c r="AH485" s="187"/>
      <c r="AI485" s="187"/>
      <c r="AJ485" s="187"/>
      <c r="AK485" s="187"/>
      <c r="AL485" s="187"/>
      <c r="AM485" s="187"/>
      <c r="AN485" s="187"/>
      <c r="AO485" s="187"/>
      <c r="AP485" s="187"/>
      <c r="AQ485" s="187"/>
      <c r="AR485" s="187"/>
      <c r="AS485" s="187"/>
      <c r="AT485" s="187"/>
      <c r="AU485" s="187"/>
      <c r="AV485" s="187"/>
      <c r="AW485" s="187"/>
      <c r="AX485" s="187"/>
      <c r="AY485" s="187"/>
      <c r="AZ485" s="187"/>
      <c r="BA485" s="187"/>
      <c r="BB485" s="187"/>
      <c r="BC485" s="187"/>
      <c r="BD485" s="187"/>
      <c r="BE485" s="187"/>
      <c r="BF485" s="187"/>
      <c r="BG485" s="187"/>
      <c r="BH485" s="187"/>
      <c r="BI485" s="187"/>
      <c r="BJ485" s="187"/>
      <c r="BK485" s="187"/>
      <c r="BL485" s="187"/>
      <c r="BM485" s="187"/>
      <c r="BN485" s="187"/>
      <c r="BO485" s="187"/>
      <c r="BP485" s="187"/>
      <c r="BQ485" s="187"/>
      <c r="BR485" s="187"/>
      <c r="BS485" s="187"/>
      <c r="BT485" s="187"/>
      <c r="BU485" s="187"/>
      <c r="BV485" s="187"/>
      <c r="BW485" s="187"/>
      <c r="BX485" s="187"/>
      <c r="BY485" s="227"/>
      <c r="BZ485" s="227"/>
      <c r="CA485" s="227"/>
      <c r="CB485" s="227"/>
      <c r="CC485" s="227"/>
      <c r="CD485" s="224"/>
      <c r="CE485" s="224"/>
      <c r="CF485" s="224"/>
      <c r="CG485" s="224"/>
      <c r="CH485" s="224"/>
      <c r="CJ485" s="252" t="str">
        <f t="shared" si="387"/>
        <v/>
      </c>
      <c r="CK485" s="253" t="str">
        <f>IF(CL485="","",IF(ISNUMBER(MATCH(CL485,$CL$6:CL484,0)),"",CJ485))</f>
        <v/>
      </c>
      <c r="CL485" s="181" t="str">
        <f t="shared" si="388"/>
        <v/>
      </c>
      <c r="CM485" s="175" t="str">
        <f t="shared" si="389"/>
        <v/>
      </c>
      <c r="CN485" s="175" t="str">
        <f t="shared" si="390"/>
        <v/>
      </c>
      <c r="CO485" s="175" t="str">
        <f t="shared" si="391"/>
        <v/>
      </c>
      <c r="CP485" s="59"/>
      <c r="CQ485" s="60"/>
      <c r="CR485" s="181" t="str">
        <f>IF(CS485="","",IF(ISNUMBER(MATCH(CS485,$CS$6:CS484,0)),"",CJ485))</f>
        <v/>
      </c>
      <c r="CS485" s="181" t="str">
        <f t="shared" si="369"/>
        <v/>
      </c>
      <c r="CT485" s="177" t="str">
        <f t="shared" si="392"/>
        <v/>
      </c>
      <c r="CU485" s="177" t="str">
        <f t="shared" si="393"/>
        <v/>
      </c>
      <c r="CV485" s="256" t="str">
        <f>IF(CW485="","",IF(ISNUMBER(MATCH(CW485,$CW$6:CW484,0)),"",CJ485))</f>
        <v/>
      </c>
      <c r="CW485" s="181" t="str">
        <f t="shared" si="370"/>
        <v/>
      </c>
      <c r="CX485" s="178" t="str">
        <f t="shared" si="394"/>
        <v/>
      </c>
      <c r="CY485" s="178" t="str">
        <f t="shared" si="395"/>
        <v/>
      </c>
      <c r="CZ485" s="184" t="str">
        <f t="shared" si="396"/>
        <v/>
      </c>
      <c r="DA485" s="68"/>
      <c r="DB485" s="69"/>
      <c r="DC485" s="181" t="str">
        <f>IF(DE485="","",IF(ISNUMBER(MATCH(DE485,$DE$6:DE484,0)),"",CJ485))</f>
        <v/>
      </c>
      <c r="DD485" s="181" t="str">
        <f t="shared" si="411"/>
        <v/>
      </c>
      <c r="DE485" s="181" t="str">
        <f t="shared" si="411"/>
        <v/>
      </c>
      <c r="DF485" s="177" t="str">
        <f t="shared" si="397"/>
        <v/>
      </c>
      <c r="DG485" s="185" t="str">
        <f t="shared" si="398"/>
        <v/>
      </c>
      <c r="DH485" s="77"/>
      <c r="DI485" s="69"/>
      <c r="DJ485" s="181" t="str">
        <f>IF(DL485="","",IF(ISNUMBER(MATCH(DL485,$DL$6:DL484,0)),"",CJ485))</f>
        <v/>
      </c>
      <c r="DK485" s="181" t="str">
        <f t="shared" si="412"/>
        <v/>
      </c>
      <c r="DL485" s="181" t="str">
        <f t="shared" si="412"/>
        <v/>
      </c>
      <c r="DM485" s="177" t="str">
        <f t="shared" si="399"/>
        <v/>
      </c>
      <c r="DN485" s="177" t="str">
        <f t="shared" si="400"/>
        <v/>
      </c>
      <c r="DO485" s="181" t="str">
        <f t="shared" si="371"/>
        <v/>
      </c>
      <c r="DP485" s="51"/>
      <c r="DQ485" s="51"/>
      <c r="DR485" s="51"/>
      <c r="EA485" s="227">
        <f t="shared" si="401"/>
        <v>0</v>
      </c>
      <c r="EB485" s="227">
        <f t="shared" si="372"/>
        <v>1</v>
      </c>
      <c r="EC485" s="227">
        <f t="shared" si="402"/>
        <v>1900</v>
      </c>
      <c r="EE485" s="227" t="str">
        <f t="shared" si="403"/>
        <v/>
      </c>
      <c r="EF485" s="227" t="str">
        <f t="shared" si="373"/>
        <v/>
      </c>
      <c r="EG485" s="227" t="str">
        <f t="shared" si="404"/>
        <v/>
      </c>
      <c r="EI485" s="227" t="str">
        <f t="shared" si="405"/>
        <v/>
      </c>
      <c r="EJ485" s="227" t="str">
        <f t="shared" si="374"/>
        <v/>
      </c>
      <c r="EK485" s="227" t="str">
        <f t="shared" si="406"/>
        <v/>
      </c>
      <c r="EM485" s="227" t="str">
        <f t="shared" si="407"/>
        <v/>
      </c>
      <c r="EN485" s="227" t="str">
        <f t="shared" si="375"/>
        <v/>
      </c>
      <c r="EO485" s="227" t="str">
        <f t="shared" si="408"/>
        <v/>
      </c>
      <c r="EQ485" s="227" t="str">
        <f t="shared" si="409"/>
        <v/>
      </c>
      <c r="ER485" s="227" t="str">
        <f t="shared" si="376"/>
        <v/>
      </c>
      <c r="ES485" s="227" t="str">
        <f t="shared" si="410"/>
        <v/>
      </c>
    </row>
    <row r="486" spans="7:149" x14ac:dyDescent="0.25">
      <c r="G486" s="52"/>
      <c r="H486" s="52"/>
      <c r="I486" s="224" t="str">
        <f t="shared" si="377"/>
        <v/>
      </c>
      <c r="J486" s="224" t="str">
        <f t="shared" si="378"/>
        <v/>
      </c>
      <c r="K486" s="52"/>
      <c r="L486" s="224" t="str">
        <f>IF(P486="","",IF(ISNUMBER(MATCH(P486,$P$6:P485,0)),"",Y486))</f>
        <v/>
      </c>
      <c r="M486" s="224" t="str">
        <f>IF(Q486="","",IF(ISNUMBER(MATCH(Q486,$Q$6:Q485,0)),"",Y486))</f>
        <v/>
      </c>
      <c r="N486" s="224" t="str">
        <f>IF(R486="","",IF(ISNUMBER(MATCH(R486,$R$6:R485,0)),"",Y486))</f>
        <v/>
      </c>
      <c r="O486" s="224" t="str">
        <f>IF(S486="","",IF(ISNUMBER(MATCH(S486,$S$6:S485,0)),"",Y486))</f>
        <v/>
      </c>
      <c r="P486" s="224" t="str">
        <f t="shared" si="379"/>
        <v/>
      </c>
      <c r="Q486" s="224" t="str">
        <f t="shared" si="380"/>
        <v/>
      </c>
      <c r="R486" s="224" t="str">
        <f t="shared" si="381"/>
        <v/>
      </c>
      <c r="S486" s="224" t="str">
        <f t="shared" si="382"/>
        <v/>
      </c>
      <c r="T486" s="175" t="str">
        <f t="shared" si="383"/>
        <v/>
      </c>
      <c r="U486" s="175" t="str">
        <f t="shared" si="384"/>
        <v/>
      </c>
      <c r="V486" s="175" t="str">
        <f t="shared" si="385"/>
        <v/>
      </c>
      <c r="W486" s="175" t="str">
        <f t="shared" si="386"/>
        <v/>
      </c>
      <c r="X486" s="52"/>
      <c r="Y486" s="248"/>
      <c r="Z486" s="186"/>
      <c r="AA486" s="187"/>
      <c r="AB486" s="187"/>
      <c r="AC486" s="187"/>
      <c r="AD486" s="187"/>
      <c r="AE486" s="187"/>
      <c r="AF486" s="187"/>
      <c r="AG486" s="187"/>
      <c r="AH486" s="187"/>
      <c r="AI486" s="187"/>
      <c r="AJ486" s="187"/>
      <c r="AK486" s="187"/>
      <c r="AL486" s="187"/>
      <c r="AM486" s="187"/>
      <c r="AN486" s="187"/>
      <c r="AO486" s="187"/>
      <c r="AP486" s="187"/>
      <c r="AQ486" s="187"/>
      <c r="AR486" s="187"/>
      <c r="AS486" s="187"/>
      <c r="AT486" s="187"/>
      <c r="AU486" s="187"/>
      <c r="AV486" s="187"/>
      <c r="AW486" s="187"/>
      <c r="AX486" s="187"/>
      <c r="AY486" s="187"/>
      <c r="AZ486" s="187"/>
      <c r="BA486" s="187"/>
      <c r="BB486" s="187"/>
      <c r="BC486" s="187"/>
      <c r="BD486" s="187"/>
      <c r="BE486" s="187"/>
      <c r="BF486" s="187"/>
      <c r="BG486" s="187"/>
      <c r="BH486" s="187"/>
      <c r="BI486" s="187"/>
      <c r="BJ486" s="187"/>
      <c r="BK486" s="187"/>
      <c r="BL486" s="187"/>
      <c r="BM486" s="187"/>
      <c r="BN486" s="187"/>
      <c r="BO486" s="187"/>
      <c r="BP486" s="187"/>
      <c r="BQ486" s="187"/>
      <c r="BR486" s="187"/>
      <c r="BS486" s="187"/>
      <c r="BT486" s="187"/>
      <c r="BU486" s="187"/>
      <c r="BV486" s="187"/>
      <c r="BW486" s="187"/>
      <c r="BX486" s="187"/>
      <c r="BY486" s="227"/>
      <c r="BZ486" s="227"/>
      <c r="CA486" s="227"/>
      <c r="CB486" s="227"/>
      <c r="CC486" s="227"/>
      <c r="CD486" s="224"/>
      <c r="CE486" s="224"/>
      <c r="CF486" s="224"/>
      <c r="CG486" s="224"/>
      <c r="CH486" s="224"/>
      <c r="CJ486" s="252" t="str">
        <f t="shared" si="387"/>
        <v/>
      </c>
      <c r="CK486" s="253" t="str">
        <f>IF(CL486="","",IF(ISNUMBER(MATCH(CL486,$CL$6:CL485,0)),"",CJ486))</f>
        <v/>
      </c>
      <c r="CL486" s="181" t="str">
        <f t="shared" si="388"/>
        <v/>
      </c>
      <c r="CM486" s="175" t="str">
        <f t="shared" si="389"/>
        <v/>
      </c>
      <c r="CN486" s="175" t="str">
        <f t="shared" si="390"/>
        <v/>
      </c>
      <c r="CO486" s="175" t="str">
        <f t="shared" si="391"/>
        <v/>
      </c>
      <c r="CP486" s="59"/>
      <c r="CQ486" s="60"/>
      <c r="CR486" s="181" t="str">
        <f>IF(CS486="","",IF(ISNUMBER(MATCH(CS486,$CS$6:CS485,0)),"",CJ486))</f>
        <v/>
      </c>
      <c r="CS486" s="181" t="str">
        <f t="shared" si="369"/>
        <v/>
      </c>
      <c r="CT486" s="177" t="str">
        <f t="shared" si="392"/>
        <v/>
      </c>
      <c r="CU486" s="177" t="str">
        <f t="shared" si="393"/>
        <v/>
      </c>
      <c r="CV486" s="256" t="str">
        <f>IF(CW486="","",IF(ISNUMBER(MATCH(CW486,$CW$6:CW485,0)),"",CJ486))</f>
        <v/>
      </c>
      <c r="CW486" s="181" t="str">
        <f t="shared" si="370"/>
        <v/>
      </c>
      <c r="CX486" s="178" t="str">
        <f t="shared" si="394"/>
        <v/>
      </c>
      <c r="CY486" s="178" t="str">
        <f t="shared" si="395"/>
        <v/>
      </c>
      <c r="CZ486" s="184" t="str">
        <f t="shared" si="396"/>
        <v/>
      </c>
      <c r="DA486" s="68"/>
      <c r="DB486" s="69"/>
      <c r="DC486" s="181" t="str">
        <f>IF(DE486="","",IF(ISNUMBER(MATCH(DE486,$DE$6:DE485,0)),"",CJ486))</f>
        <v/>
      </c>
      <c r="DD486" s="181" t="str">
        <f t="shared" si="411"/>
        <v/>
      </c>
      <c r="DE486" s="181" t="str">
        <f t="shared" si="411"/>
        <v/>
      </c>
      <c r="DF486" s="177" t="str">
        <f t="shared" si="397"/>
        <v/>
      </c>
      <c r="DG486" s="185" t="str">
        <f t="shared" si="398"/>
        <v/>
      </c>
      <c r="DH486" s="77"/>
      <c r="DI486" s="69"/>
      <c r="DJ486" s="181" t="str">
        <f>IF(DL486="","",IF(ISNUMBER(MATCH(DL486,$DL$6:DL485,0)),"",CJ486))</f>
        <v/>
      </c>
      <c r="DK486" s="181" t="str">
        <f t="shared" si="412"/>
        <v/>
      </c>
      <c r="DL486" s="181" t="str">
        <f t="shared" si="412"/>
        <v/>
      </c>
      <c r="DM486" s="177" t="str">
        <f t="shared" si="399"/>
        <v/>
      </c>
      <c r="DN486" s="177" t="str">
        <f t="shared" si="400"/>
        <v/>
      </c>
      <c r="DO486" s="181" t="str">
        <f t="shared" si="371"/>
        <v/>
      </c>
      <c r="DP486" s="51"/>
      <c r="DQ486" s="51"/>
      <c r="DR486" s="51"/>
      <c r="EA486" s="227">
        <f t="shared" si="401"/>
        <v>0</v>
      </c>
      <c r="EB486" s="227">
        <f t="shared" si="372"/>
        <v>1</v>
      </c>
      <c r="EC486" s="227">
        <f t="shared" si="402"/>
        <v>1900</v>
      </c>
      <c r="EE486" s="227" t="str">
        <f t="shared" si="403"/>
        <v/>
      </c>
      <c r="EF486" s="227" t="str">
        <f t="shared" si="373"/>
        <v/>
      </c>
      <c r="EG486" s="227" t="str">
        <f t="shared" si="404"/>
        <v/>
      </c>
      <c r="EI486" s="227" t="str">
        <f t="shared" si="405"/>
        <v/>
      </c>
      <c r="EJ486" s="227" t="str">
        <f t="shared" si="374"/>
        <v/>
      </c>
      <c r="EK486" s="227" t="str">
        <f t="shared" si="406"/>
        <v/>
      </c>
      <c r="EM486" s="227" t="str">
        <f t="shared" si="407"/>
        <v/>
      </c>
      <c r="EN486" s="227" t="str">
        <f t="shared" si="375"/>
        <v/>
      </c>
      <c r="EO486" s="227" t="str">
        <f t="shared" si="408"/>
        <v/>
      </c>
      <c r="EQ486" s="227" t="str">
        <f t="shared" si="409"/>
        <v/>
      </c>
      <c r="ER486" s="227" t="str">
        <f t="shared" si="376"/>
        <v/>
      </c>
      <c r="ES486" s="227" t="str">
        <f t="shared" si="410"/>
        <v/>
      </c>
    </row>
    <row r="487" spans="7:149" x14ac:dyDescent="0.25">
      <c r="G487" s="52"/>
      <c r="H487" s="52"/>
      <c r="I487" s="224" t="str">
        <f t="shared" si="377"/>
        <v/>
      </c>
      <c r="J487" s="224" t="str">
        <f t="shared" si="378"/>
        <v/>
      </c>
      <c r="K487" s="52"/>
      <c r="L487" s="224" t="str">
        <f>IF(P487="","",IF(ISNUMBER(MATCH(P487,$P$6:P486,0)),"",Y487))</f>
        <v/>
      </c>
      <c r="M487" s="224" t="str">
        <f>IF(Q487="","",IF(ISNUMBER(MATCH(Q487,$Q$6:Q486,0)),"",Y487))</f>
        <v/>
      </c>
      <c r="N487" s="224" t="str">
        <f>IF(R487="","",IF(ISNUMBER(MATCH(R487,$R$6:R486,0)),"",Y487))</f>
        <v/>
      </c>
      <c r="O487" s="224" t="str">
        <f>IF(S487="","",IF(ISNUMBER(MATCH(S487,$S$6:S486,0)),"",Y487))</f>
        <v/>
      </c>
      <c r="P487" s="224" t="str">
        <f t="shared" si="379"/>
        <v/>
      </c>
      <c r="Q487" s="224" t="str">
        <f t="shared" si="380"/>
        <v/>
      </c>
      <c r="R487" s="224" t="str">
        <f t="shared" si="381"/>
        <v/>
      </c>
      <c r="S487" s="224" t="str">
        <f t="shared" si="382"/>
        <v/>
      </c>
      <c r="T487" s="175" t="str">
        <f t="shared" si="383"/>
        <v/>
      </c>
      <c r="U487" s="175" t="str">
        <f t="shared" si="384"/>
        <v/>
      </c>
      <c r="V487" s="175" t="str">
        <f t="shared" si="385"/>
        <v/>
      </c>
      <c r="W487" s="175" t="str">
        <f t="shared" si="386"/>
        <v/>
      </c>
      <c r="X487" s="52"/>
      <c r="Y487" s="248"/>
      <c r="Z487" s="186"/>
      <c r="AA487" s="187"/>
      <c r="AB487" s="187"/>
      <c r="AC487" s="187"/>
      <c r="AD487" s="187"/>
      <c r="AE487" s="187"/>
      <c r="AF487" s="187"/>
      <c r="AG487" s="187"/>
      <c r="AH487" s="187"/>
      <c r="AI487" s="187"/>
      <c r="AJ487" s="187"/>
      <c r="AK487" s="187"/>
      <c r="AL487" s="187"/>
      <c r="AM487" s="187"/>
      <c r="AN487" s="187"/>
      <c r="AO487" s="187"/>
      <c r="AP487" s="187"/>
      <c r="AQ487" s="187"/>
      <c r="AR487" s="187"/>
      <c r="AS487" s="187"/>
      <c r="AT487" s="187"/>
      <c r="AU487" s="187"/>
      <c r="AV487" s="187"/>
      <c r="AW487" s="187"/>
      <c r="AX487" s="187"/>
      <c r="AY487" s="187"/>
      <c r="AZ487" s="187"/>
      <c r="BA487" s="187"/>
      <c r="BB487" s="187"/>
      <c r="BC487" s="187"/>
      <c r="BD487" s="187"/>
      <c r="BE487" s="187"/>
      <c r="BF487" s="187"/>
      <c r="BG487" s="187"/>
      <c r="BH487" s="187"/>
      <c r="BI487" s="187"/>
      <c r="BJ487" s="187"/>
      <c r="BK487" s="187"/>
      <c r="BL487" s="187"/>
      <c r="BM487" s="187"/>
      <c r="BN487" s="187"/>
      <c r="BO487" s="187"/>
      <c r="BP487" s="187"/>
      <c r="BQ487" s="187"/>
      <c r="BR487" s="187"/>
      <c r="BS487" s="187"/>
      <c r="BT487" s="187"/>
      <c r="BU487" s="187"/>
      <c r="BV487" s="187"/>
      <c r="BW487" s="187"/>
      <c r="BX487" s="187"/>
      <c r="BY487" s="227"/>
      <c r="BZ487" s="227"/>
      <c r="CA487" s="227"/>
      <c r="CB487" s="227"/>
      <c r="CC487" s="227"/>
      <c r="CD487" s="224"/>
      <c r="CE487" s="224"/>
      <c r="CF487" s="224"/>
      <c r="CG487" s="224"/>
      <c r="CH487" s="224"/>
      <c r="CJ487" s="252" t="str">
        <f t="shared" si="387"/>
        <v/>
      </c>
      <c r="CK487" s="253" t="str">
        <f>IF(CL487="","",IF(ISNUMBER(MATCH(CL487,$CL$6:CL486,0)),"",CJ487))</f>
        <v/>
      </c>
      <c r="CL487" s="181" t="str">
        <f t="shared" si="388"/>
        <v/>
      </c>
      <c r="CM487" s="175" t="str">
        <f t="shared" si="389"/>
        <v/>
      </c>
      <c r="CN487" s="175" t="str">
        <f t="shared" si="390"/>
        <v/>
      </c>
      <c r="CO487" s="175" t="str">
        <f t="shared" si="391"/>
        <v/>
      </c>
      <c r="CP487" s="59"/>
      <c r="CQ487" s="60"/>
      <c r="CR487" s="181" t="str">
        <f>IF(CS487="","",IF(ISNUMBER(MATCH(CS487,$CS$6:CS486,0)),"",CJ487))</f>
        <v/>
      </c>
      <c r="CS487" s="181" t="str">
        <f t="shared" si="369"/>
        <v/>
      </c>
      <c r="CT487" s="177" t="str">
        <f t="shared" si="392"/>
        <v/>
      </c>
      <c r="CU487" s="177" t="str">
        <f t="shared" si="393"/>
        <v/>
      </c>
      <c r="CV487" s="256" t="str">
        <f>IF(CW487="","",IF(ISNUMBER(MATCH(CW487,$CW$6:CW486,0)),"",CJ487))</f>
        <v/>
      </c>
      <c r="CW487" s="181" t="str">
        <f t="shared" si="370"/>
        <v/>
      </c>
      <c r="CX487" s="178" t="str">
        <f t="shared" si="394"/>
        <v/>
      </c>
      <c r="CY487" s="178" t="str">
        <f t="shared" si="395"/>
        <v/>
      </c>
      <c r="CZ487" s="184" t="str">
        <f t="shared" si="396"/>
        <v/>
      </c>
      <c r="DA487" s="68"/>
      <c r="DB487" s="69"/>
      <c r="DC487" s="181" t="str">
        <f>IF(DE487="","",IF(ISNUMBER(MATCH(DE487,$DE$6:DE486,0)),"",CJ487))</f>
        <v/>
      </c>
      <c r="DD487" s="181" t="str">
        <f t="shared" ref="DD487:DE506" si="413">IFERROR(INDEX($AA$7:$BX$1006,$CJ487,DD$6),"")</f>
        <v/>
      </c>
      <c r="DE487" s="181" t="str">
        <f t="shared" si="413"/>
        <v/>
      </c>
      <c r="DF487" s="177" t="str">
        <f t="shared" si="397"/>
        <v/>
      </c>
      <c r="DG487" s="185" t="str">
        <f t="shared" si="398"/>
        <v/>
      </c>
      <c r="DH487" s="77"/>
      <c r="DI487" s="69"/>
      <c r="DJ487" s="181" t="str">
        <f>IF(DL487="","",IF(ISNUMBER(MATCH(DL487,$DL$6:DL486,0)),"",CJ487))</f>
        <v/>
      </c>
      <c r="DK487" s="181" t="str">
        <f t="shared" ref="DK487:DL506" si="414">IFERROR(INDEX($AA$7:$BX$1006,$CJ487,DK$6),"")</f>
        <v/>
      </c>
      <c r="DL487" s="181" t="str">
        <f t="shared" si="414"/>
        <v/>
      </c>
      <c r="DM487" s="177" t="str">
        <f t="shared" si="399"/>
        <v/>
      </c>
      <c r="DN487" s="177" t="str">
        <f t="shared" si="400"/>
        <v/>
      </c>
      <c r="DO487" s="181" t="str">
        <f t="shared" si="371"/>
        <v/>
      </c>
      <c r="DP487" s="51"/>
      <c r="DQ487" s="51"/>
      <c r="DR487" s="51"/>
      <c r="EA487" s="227">
        <f t="shared" si="401"/>
        <v>0</v>
      </c>
      <c r="EB487" s="227">
        <f t="shared" si="372"/>
        <v>1</v>
      </c>
      <c r="EC487" s="227">
        <f t="shared" si="402"/>
        <v>1900</v>
      </c>
      <c r="EE487" s="227" t="str">
        <f t="shared" si="403"/>
        <v/>
      </c>
      <c r="EF487" s="227" t="str">
        <f t="shared" si="373"/>
        <v/>
      </c>
      <c r="EG487" s="227" t="str">
        <f t="shared" si="404"/>
        <v/>
      </c>
      <c r="EI487" s="227" t="str">
        <f t="shared" si="405"/>
        <v/>
      </c>
      <c r="EJ487" s="227" t="str">
        <f t="shared" si="374"/>
        <v/>
      </c>
      <c r="EK487" s="227" t="str">
        <f t="shared" si="406"/>
        <v/>
      </c>
      <c r="EM487" s="227" t="str">
        <f t="shared" si="407"/>
        <v/>
      </c>
      <c r="EN487" s="227" t="str">
        <f t="shared" si="375"/>
        <v/>
      </c>
      <c r="EO487" s="227" t="str">
        <f t="shared" si="408"/>
        <v/>
      </c>
      <c r="EQ487" s="227" t="str">
        <f t="shared" si="409"/>
        <v/>
      </c>
      <c r="ER487" s="227" t="str">
        <f t="shared" si="376"/>
        <v/>
      </c>
      <c r="ES487" s="227" t="str">
        <f t="shared" si="410"/>
        <v/>
      </c>
    </row>
    <row r="488" spans="7:149" x14ac:dyDescent="0.25">
      <c r="G488" s="52"/>
      <c r="H488" s="52"/>
      <c r="I488" s="224" t="str">
        <f t="shared" si="377"/>
        <v/>
      </c>
      <c r="J488" s="224" t="str">
        <f t="shared" si="378"/>
        <v/>
      </c>
      <c r="K488" s="52"/>
      <c r="L488" s="224" t="str">
        <f>IF(P488="","",IF(ISNUMBER(MATCH(P488,$P$6:P487,0)),"",Y488))</f>
        <v/>
      </c>
      <c r="M488" s="224" t="str">
        <f>IF(Q488="","",IF(ISNUMBER(MATCH(Q488,$Q$6:Q487,0)),"",Y488))</f>
        <v/>
      </c>
      <c r="N488" s="224" t="str">
        <f>IF(R488="","",IF(ISNUMBER(MATCH(R488,$R$6:R487,0)),"",Y488))</f>
        <v/>
      </c>
      <c r="O488" s="224" t="str">
        <f>IF(S488="","",IF(ISNUMBER(MATCH(S488,$S$6:S487,0)),"",Y488))</f>
        <v/>
      </c>
      <c r="P488" s="224" t="str">
        <f t="shared" si="379"/>
        <v/>
      </c>
      <c r="Q488" s="224" t="str">
        <f t="shared" si="380"/>
        <v/>
      </c>
      <c r="R488" s="224" t="str">
        <f t="shared" si="381"/>
        <v/>
      </c>
      <c r="S488" s="224" t="str">
        <f t="shared" si="382"/>
        <v/>
      </c>
      <c r="T488" s="175" t="str">
        <f t="shared" si="383"/>
        <v/>
      </c>
      <c r="U488" s="175" t="str">
        <f t="shared" si="384"/>
        <v/>
      </c>
      <c r="V488" s="175" t="str">
        <f t="shared" si="385"/>
        <v/>
      </c>
      <c r="W488" s="175" t="str">
        <f t="shared" si="386"/>
        <v/>
      </c>
      <c r="X488" s="52"/>
      <c r="Y488" s="248"/>
      <c r="Z488" s="186"/>
      <c r="AA488" s="187"/>
      <c r="AB488" s="187"/>
      <c r="AC488" s="187"/>
      <c r="AD488" s="187"/>
      <c r="AE488" s="187"/>
      <c r="AF488" s="187"/>
      <c r="AG488" s="187"/>
      <c r="AH488" s="187"/>
      <c r="AI488" s="187"/>
      <c r="AJ488" s="187"/>
      <c r="AK488" s="187"/>
      <c r="AL488" s="187"/>
      <c r="AM488" s="187"/>
      <c r="AN488" s="187"/>
      <c r="AO488" s="187"/>
      <c r="AP488" s="187"/>
      <c r="AQ488" s="187"/>
      <c r="AR488" s="187"/>
      <c r="AS488" s="187"/>
      <c r="AT488" s="187"/>
      <c r="AU488" s="187"/>
      <c r="AV488" s="187"/>
      <c r="AW488" s="187"/>
      <c r="AX488" s="187"/>
      <c r="AY488" s="187"/>
      <c r="AZ488" s="187"/>
      <c r="BA488" s="187"/>
      <c r="BB488" s="187"/>
      <c r="BC488" s="187"/>
      <c r="BD488" s="187"/>
      <c r="BE488" s="187"/>
      <c r="BF488" s="187"/>
      <c r="BG488" s="187"/>
      <c r="BH488" s="187"/>
      <c r="BI488" s="187"/>
      <c r="BJ488" s="187"/>
      <c r="BK488" s="187"/>
      <c r="BL488" s="187"/>
      <c r="BM488" s="187"/>
      <c r="BN488" s="187"/>
      <c r="BO488" s="187"/>
      <c r="BP488" s="187"/>
      <c r="BQ488" s="187"/>
      <c r="BR488" s="187"/>
      <c r="BS488" s="187"/>
      <c r="BT488" s="187"/>
      <c r="BU488" s="187"/>
      <c r="BV488" s="187"/>
      <c r="BW488" s="187"/>
      <c r="BX488" s="187"/>
      <c r="BY488" s="227"/>
      <c r="BZ488" s="227"/>
      <c r="CA488" s="227"/>
      <c r="CB488" s="227"/>
      <c r="CC488" s="227"/>
      <c r="CD488" s="224"/>
      <c r="CE488" s="224"/>
      <c r="CF488" s="224"/>
      <c r="CG488" s="224"/>
      <c r="CH488" s="224"/>
      <c r="CJ488" s="252" t="str">
        <f t="shared" si="387"/>
        <v/>
      </c>
      <c r="CK488" s="253" t="str">
        <f>IF(CL488="","",IF(ISNUMBER(MATCH(CL488,$CL$6:CL487,0)),"",CJ488))</f>
        <v/>
      </c>
      <c r="CL488" s="181" t="str">
        <f t="shared" si="388"/>
        <v/>
      </c>
      <c r="CM488" s="175" t="str">
        <f t="shared" si="389"/>
        <v/>
      </c>
      <c r="CN488" s="175" t="str">
        <f t="shared" si="390"/>
        <v/>
      </c>
      <c r="CO488" s="175" t="str">
        <f t="shared" si="391"/>
        <v/>
      </c>
      <c r="CP488" s="59"/>
      <c r="CQ488" s="60"/>
      <c r="CR488" s="181" t="str">
        <f>IF(CS488="","",IF(ISNUMBER(MATCH(CS488,$CS$6:CS487,0)),"",CJ488))</f>
        <v/>
      </c>
      <c r="CS488" s="181" t="str">
        <f t="shared" si="369"/>
        <v/>
      </c>
      <c r="CT488" s="177" t="str">
        <f t="shared" si="392"/>
        <v/>
      </c>
      <c r="CU488" s="177" t="str">
        <f t="shared" si="393"/>
        <v/>
      </c>
      <c r="CV488" s="256" t="str">
        <f>IF(CW488="","",IF(ISNUMBER(MATCH(CW488,$CW$6:CW487,0)),"",CJ488))</f>
        <v/>
      </c>
      <c r="CW488" s="181" t="str">
        <f t="shared" si="370"/>
        <v/>
      </c>
      <c r="CX488" s="178" t="str">
        <f t="shared" si="394"/>
        <v/>
      </c>
      <c r="CY488" s="178" t="str">
        <f t="shared" si="395"/>
        <v/>
      </c>
      <c r="CZ488" s="184" t="str">
        <f t="shared" si="396"/>
        <v/>
      </c>
      <c r="DA488" s="68"/>
      <c r="DB488" s="69"/>
      <c r="DC488" s="181" t="str">
        <f>IF(DE488="","",IF(ISNUMBER(MATCH(DE488,$DE$6:DE487,0)),"",CJ488))</f>
        <v/>
      </c>
      <c r="DD488" s="181" t="str">
        <f t="shared" si="413"/>
        <v/>
      </c>
      <c r="DE488" s="181" t="str">
        <f t="shared" si="413"/>
        <v/>
      </c>
      <c r="DF488" s="177" t="str">
        <f t="shared" si="397"/>
        <v/>
      </c>
      <c r="DG488" s="185" t="str">
        <f t="shared" si="398"/>
        <v/>
      </c>
      <c r="DH488" s="77"/>
      <c r="DI488" s="69"/>
      <c r="DJ488" s="181" t="str">
        <f>IF(DL488="","",IF(ISNUMBER(MATCH(DL488,$DL$6:DL487,0)),"",CJ488))</f>
        <v/>
      </c>
      <c r="DK488" s="181" t="str">
        <f t="shared" si="414"/>
        <v/>
      </c>
      <c r="DL488" s="181" t="str">
        <f t="shared" si="414"/>
        <v/>
      </c>
      <c r="DM488" s="177" t="str">
        <f t="shared" si="399"/>
        <v/>
      </c>
      <c r="DN488" s="177" t="str">
        <f t="shared" si="400"/>
        <v/>
      </c>
      <c r="DO488" s="181" t="str">
        <f t="shared" si="371"/>
        <v/>
      </c>
      <c r="DP488" s="51"/>
      <c r="DQ488" s="51"/>
      <c r="DR488" s="51"/>
      <c r="EA488" s="227">
        <f t="shared" si="401"/>
        <v>0</v>
      </c>
      <c r="EB488" s="227">
        <f t="shared" si="372"/>
        <v>1</v>
      </c>
      <c r="EC488" s="227">
        <f t="shared" si="402"/>
        <v>1900</v>
      </c>
      <c r="EE488" s="227" t="str">
        <f t="shared" si="403"/>
        <v/>
      </c>
      <c r="EF488" s="227" t="str">
        <f t="shared" si="373"/>
        <v/>
      </c>
      <c r="EG488" s="227" t="str">
        <f t="shared" si="404"/>
        <v/>
      </c>
      <c r="EI488" s="227" t="str">
        <f t="shared" si="405"/>
        <v/>
      </c>
      <c r="EJ488" s="227" t="str">
        <f t="shared" si="374"/>
        <v/>
      </c>
      <c r="EK488" s="227" t="str">
        <f t="shared" si="406"/>
        <v/>
      </c>
      <c r="EM488" s="227" t="str">
        <f t="shared" si="407"/>
        <v/>
      </c>
      <c r="EN488" s="227" t="str">
        <f t="shared" si="375"/>
        <v/>
      </c>
      <c r="EO488" s="227" t="str">
        <f t="shared" si="408"/>
        <v/>
      </c>
      <c r="EQ488" s="227" t="str">
        <f t="shared" si="409"/>
        <v/>
      </c>
      <c r="ER488" s="227" t="str">
        <f t="shared" si="376"/>
        <v/>
      </c>
      <c r="ES488" s="227" t="str">
        <f t="shared" si="410"/>
        <v/>
      </c>
    </row>
    <row r="489" spans="7:149" x14ac:dyDescent="0.25">
      <c r="G489" s="52"/>
      <c r="H489" s="52"/>
      <c r="I489" s="224" t="str">
        <f t="shared" si="377"/>
        <v/>
      </c>
      <c r="J489" s="224" t="str">
        <f t="shared" si="378"/>
        <v/>
      </c>
      <c r="K489" s="52"/>
      <c r="L489" s="224" t="str">
        <f>IF(P489="","",IF(ISNUMBER(MATCH(P489,$P$6:P488,0)),"",Y489))</f>
        <v/>
      </c>
      <c r="M489" s="224" t="str">
        <f>IF(Q489="","",IF(ISNUMBER(MATCH(Q489,$Q$6:Q488,0)),"",Y489))</f>
        <v/>
      </c>
      <c r="N489" s="224" t="str">
        <f>IF(R489="","",IF(ISNUMBER(MATCH(R489,$R$6:R488,0)),"",Y489))</f>
        <v/>
      </c>
      <c r="O489" s="224" t="str">
        <f>IF(S489="","",IF(ISNUMBER(MATCH(S489,$S$6:S488,0)),"",Y489))</f>
        <v/>
      </c>
      <c r="P489" s="224" t="str">
        <f t="shared" si="379"/>
        <v/>
      </c>
      <c r="Q489" s="224" t="str">
        <f t="shared" si="380"/>
        <v/>
      </c>
      <c r="R489" s="224" t="str">
        <f t="shared" si="381"/>
        <v/>
      </c>
      <c r="S489" s="224" t="str">
        <f t="shared" si="382"/>
        <v/>
      </c>
      <c r="T489" s="175" t="str">
        <f t="shared" si="383"/>
        <v/>
      </c>
      <c r="U489" s="175" t="str">
        <f t="shared" si="384"/>
        <v/>
      </c>
      <c r="V489" s="175" t="str">
        <f t="shared" si="385"/>
        <v/>
      </c>
      <c r="W489" s="175" t="str">
        <f t="shared" si="386"/>
        <v/>
      </c>
      <c r="X489" s="52"/>
      <c r="Y489" s="248"/>
      <c r="Z489" s="186"/>
      <c r="AA489" s="187"/>
      <c r="AB489" s="187"/>
      <c r="AC489" s="187"/>
      <c r="AD489" s="187"/>
      <c r="AE489" s="187"/>
      <c r="AF489" s="187"/>
      <c r="AG489" s="187"/>
      <c r="AH489" s="187"/>
      <c r="AI489" s="187"/>
      <c r="AJ489" s="187"/>
      <c r="AK489" s="187"/>
      <c r="AL489" s="187"/>
      <c r="AM489" s="187"/>
      <c r="AN489" s="187"/>
      <c r="AO489" s="187"/>
      <c r="AP489" s="187"/>
      <c r="AQ489" s="187"/>
      <c r="AR489" s="187"/>
      <c r="AS489" s="187"/>
      <c r="AT489" s="187"/>
      <c r="AU489" s="187"/>
      <c r="AV489" s="187"/>
      <c r="AW489" s="187"/>
      <c r="AX489" s="187"/>
      <c r="AY489" s="187"/>
      <c r="AZ489" s="187"/>
      <c r="BA489" s="187"/>
      <c r="BB489" s="187"/>
      <c r="BC489" s="187"/>
      <c r="BD489" s="187"/>
      <c r="BE489" s="187"/>
      <c r="BF489" s="187"/>
      <c r="BG489" s="187"/>
      <c r="BH489" s="187"/>
      <c r="BI489" s="187"/>
      <c r="BJ489" s="187"/>
      <c r="BK489" s="187"/>
      <c r="BL489" s="187"/>
      <c r="BM489" s="187"/>
      <c r="BN489" s="187"/>
      <c r="BO489" s="187"/>
      <c r="BP489" s="187"/>
      <c r="BQ489" s="187"/>
      <c r="BR489" s="187"/>
      <c r="BS489" s="187"/>
      <c r="BT489" s="187"/>
      <c r="BU489" s="187"/>
      <c r="BV489" s="187"/>
      <c r="BW489" s="187"/>
      <c r="BX489" s="187"/>
      <c r="BY489" s="227"/>
      <c r="BZ489" s="227"/>
      <c r="CA489" s="227"/>
      <c r="CB489" s="227"/>
      <c r="CC489" s="227"/>
      <c r="CD489" s="224"/>
      <c r="CE489" s="224"/>
      <c r="CF489" s="224"/>
      <c r="CG489" s="224"/>
      <c r="CH489" s="224"/>
      <c r="CJ489" s="252" t="str">
        <f t="shared" si="387"/>
        <v/>
      </c>
      <c r="CK489" s="253" t="str">
        <f>IF(CL489="","",IF(ISNUMBER(MATCH(CL489,$CL$6:CL488,0)),"",CJ489))</f>
        <v/>
      </c>
      <c r="CL489" s="181" t="str">
        <f t="shared" si="388"/>
        <v/>
      </c>
      <c r="CM489" s="175" t="str">
        <f t="shared" si="389"/>
        <v/>
      </c>
      <c r="CN489" s="175" t="str">
        <f t="shared" si="390"/>
        <v/>
      </c>
      <c r="CO489" s="175" t="str">
        <f t="shared" si="391"/>
        <v/>
      </c>
      <c r="CP489" s="59"/>
      <c r="CQ489" s="60"/>
      <c r="CR489" s="181" t="str">
        <f>IF(CS489="","",IF(ISNUMBER(MATCH(CS489,$CS$6:CS488,0)),"",CJ489))</f>
        <v/>
      </c>
      <c r="CS489" s="181" t="str">
        <f t="shared" si="369"/>
        <v/>
      </c>
      <c r="CT489" s="177" t="str">
        <f t="shared" si="392"/>
        <v/>
      </c>
      <c r="CU489" s="177" t="str">
        <f t="shared" si="393"/>
        <v/>
      </c>
      <c r="CV489" s="256" t="str">
        <f>IF(CW489="","",IF(ISNUMBER(MATCH(CW489,$CW$6:CW488,0)),"",CJ489))</f>
        <v/>
      </c>
      <c r="CW489" s="181" t="str">
        <f t="shared" si="370"/>
        <v/>
      </c>
      <c r="CX489" s="178" t="str">
        <f t="shared" si="394"/>
        <v/>
      </c>
      <c r="CY489" s="178" t="str">
        <f t="shared" si="395"/>
        <v/>
      </c>
      <c r="CZ489" s="184" t="str">
        <f t="shared" si="396"/>
        <v/>
      </c>
      <c r="DA489" s="68"/>
      <c r="DB489" s="69"/>
      <c r="DC489" s="181" t="str">
        <f>IF(DE489="","",IF(ISNUMBER(MATCH(DE489,$DE$6:DE488,0)),"",CJ489))</f>
        <v/>
      </c>
      <c r="DD489" s="181" t="str">
        <f t="shared" si="413"/>
        <v/>
      </c>
      <c r="DE489" s="181" t="str">
        <f t="shared" si="413"/>
        <v/>
      </c>
      <c r="DF489" s="177" t="str">
        <f t="shared" si="397"/>
        <v/>
      </c>
      <c r="DG489" s="185" t="str">
        <f t="shared" si="398"/>
        <v/>
      </c>
      <c r="DH489" s="77"/>
      <c r="DI489" s="69"/>
      <c r="DJ489" s="181" t="str">
        <f>IF(DL489="","",IF(ISNUMBER(MATCH(DL489,$DL$6:DL488,0)),"",CJ489))</f>
        <v/>
      </c>
      <c r="DK489" s="181" t="str">
        <f t="shared" si="414"/>
        <v/>
      </c>
      <c r="DL489" s="181" t="str">
        <f t="shared" si="414"/>
        <v/>
      </c>
      <c r="DM489" s="177" t="str">
        <f t="shared" si="399"/>
        <v/>
      </c>
      <c r="DN489" s="177" t="str">
        <f t="shared" si="400"/>
        <v/>
      </c>
      <c r="DO489" s="181" t="str">
        <f t="shared" si="371"/>
        <v/>
      </c>
      <c r="DP489" s="51"/>
      <c r="DQ489" s="51"/>
      <c r="DR489" s="51"/>
      <c r="EA489" s="227">
        <f t="shared" si="401"/>
        <v>0</v>
      </c>
      <c r="EB489" s="227">
        <f t="shared" si="372"/>
        <v>1</v>
      </c>
      <c r="EC489" s="227">
        <f t="shared" si="402"/>
        <v>1900</v>
      </c>
      <c r="EE489" s="227" t="str">
        <f t="shared" si="403"/>
        <v/>
      </c>
      <c r="EF489" s="227" t="str">
        <f t="shared" si="373"/>
        <v/>
      </c>
      <c r="EG489" s="227" t="str">
        <f t="shared" si="404"/>
        <v/>
      </c>
      <c r="EI489" s="227" t="str">
        <f t="shared" si="405"/>
        <v/>
      </c>
      <c r="EJ489" s="227" t="str">
        <f t="shared" si="374"/>
        <v/>
      </c>
      <c r="EK489" s="227" t="str">
        <f t="shared" si="406"/>
        <v/>
      </c>
      <c r="EM489" s="227" t="str">
        <f t="shared" si="407"/>
        <v/>
      </c>
      <c r="EN489" s="227" t="str">
        <f t="shared" si="375"/>
        <v/>
      </c>
      <c r="EO489" s="227" t="str">
        <f t="shared" si="408"/>
        <v/>
      </c>
      <c r="EQ489" s="227" t="str">
        <f t="shared" si="409"/>
        <v/>
      </c>
      <c r="ER489" s="227" t="str">
        <f t="shared" si="376"/>
        <v/>
      </c>
      <c r="ES489" s="227" t="str">
        <f t="shared" si="410"/>
        <v/>
      </c>
    </row>
    <row r="490" spans="7:149" x14ac:dyDescent="0.25">
      <c r="G490" s="52"/>
      <c r="H490" s="52"/>
      <c r="I490" s="224" t="str">
        <f t="shared" si="377"/>
        <v/>
      </c>
      <c r="J490" s="224" t="str">
        <f t="shared" si="378"/>
        <v/>
      </c>
      <c r="K490" s="52"/>
      <c r="L490" s="224" t="str">
        <f>IF(P490="","",IF(ISNUMBER(MATCH(P490,$P$6:P489,0)),"",Y490))</f>
        <v/>
      </c>
      <c r="M490" s="224" t="str">
        <f>IF(Q490="","",IF(ISNUMBER(MATCH(Q490,$Q$6:Q489,0)),"",Y490))</f>
        <v/>
      </c>
      <c r="N490" s="224" t="str">
        <f>IF(R490="","",IF(ISNUMBER(MATCH(R490,$R$6:R489,0)),"",Y490))</f>
        <v/>
      </c>
      <c r="O490" s="224" t="str">
        <f>IF(S490="","",IF(ISNUMBER(MATCH(S490,$S$6:S489,0)),"",Y490))</f>
        <v/>
      </c>
      <c r="P490" s="224" t="str">
        <f t="shared" si="379"/>
        <v/>
      </c>
      <c r="Q490" s="224" t="str">
        <f t="shared" si="380"/>
        <v/>
      </c>
      <c r="R490" s="224" t="str">
        <f t="shared" si="381"/>
        <v/>
      </c>
      <c r="S490" s="224" t="str">
        <f t="shared" si="382"/>
        <v/>
      </c>
      <c r="T490" s="175" t="str">
        <f t="shared" si="383"/>
        <v/>
      </c>
      <c r="U490" s="175" t="str">
        <f t="shared" si="384"/>
        <v/>
      </c>
      <c r="V490" s="175" t="str">
        <f t="shared" si="385"/>
        <v/>
      </c>
      <c r="W490" s="175" t="str">
        <f t="shared" si="386"/>
        <v/>
      </c>
      <c r="X490" s="52"/>
      <c r="Y490" s="248"/>
      <c r="Z490" s="186"/>
      <c r="AA490" s="187"/>
      <c r="AB490" s="187"/>
      <c r="AC490" s="187"/>
      <c r="AD490" s="187"/>
      <c r="AE490" s="187"/>
      <c r="AF490" s="187"/>
      <c r="AG490" s="187"/>
      <c r="AH490" s="187"/>
      <c r="AI490" s="187"/>
      <c r="AJ490" s="187"/>
      <c r="AK490" s="187"/>
      <c r="AL490" s="187"/>
      <c r="AM490" s="187"/>
      <c r="AN490" s="187"/>
      <c r="AO490" s="187"/>
      <c r="AP490" s="187"/>
      <c r="AQ490" s="187"/>
      <c r="AR490" s="187"/>
      <c r="AS490" s="187"/>
      <c r="AT490" s="187"/>
      <c r="AU490" s="187"/>
      <c r="AV490" s="187"/>
      <c r="AW490" s="187"/>
      <c r="AX490" s="187"/>
      <c r="AY490" s="187"/>
      <c r="AZ490" s="187"/>
      <c r="BA490" s="187"/>
      <c r="BB490" s="187"/>
      <c r="BC490" s="187"/>
      <c r="BD490" s="187"/>
      <c r="BE490" s="187"/>
      <c r="BF490" s="187"/>
      <c r="BG490" s="187"/>
      <c r="BH490" s="187"/>
      <c r="BI490" s="187"/>
      <c r="BJ490" s="187"/>
      <c r="BK490" s="187"/>
      <c r="BL490" s="187"/>
      <c r="BM490" s="187"/>
      <c r="BN490" s="187"/>
      <c r="BO490" s="187"/>
      <c r="BP490" s="187"/>
      <c r="BQ490" s="187"/>
      <c r="BR490" s="187"/>
      <c r="BS490" s="187"/>
      <c r="BT490" s="187"/>
      <c r="BU490" s="187"/>
      <c r="BV490" s="187"/>
      <c r="BW490" s="187"/>
      <c r="BX490" s="187"/>
      <c r="BY490" s="227"/>
      <c r="BZ490" s="227"/>
      <c r="CA490" s="227"/>
      <c r="CB490" s="227"/>
      <c r="CC490" s="227"/>
      <c r="CD490" s="224"/>
      <c r="CE490" s="224"/>
      <c r="CF490" s="224"/>
      <c r="CG490" s="224"/>
      <c r="CH490" s="224"/>
      <c r="CJ490" s="252" t="str">
        <f t="shared" si="387"/>
        <v/>
      </c>
      <c r="CK490" s="253" t="str">
        <f>IF(CL490="","",IF(ISNUMBER(MATCH(CL490,$CL$6:CL489,0)),"",CJ490))</f>
        <v/>
      </c>
      <c r="CL490" s="181" t="str">
        <f t="shared" si="388"/>
        <v/>
      </c>
      <c r="CM490" s="175" t="str">
        <f t="shared" si="389"/>
        <v/>
      </c>
      <c r="CN490" s="175" t="str">
        <f t="shared" si="390"/>
        <v/>
      </c>
      <c r="CO490" s="175" t="str">
        <f t="shared" si="391"/>
        <v/>
      </c>
      <c r="CP490" s="59"/>
      <c r="CQ490" s="60"/>
      <c r="CR490" s="181" t="str">
        <f>IF(CS490="","",IF(ISNUMBER(MATCH(CS490,$CS$6:CS489,0)),"",CJ490))</f>
        <v/>
      </c>
      <c r="CS490" s="181" t="str">
        <f t="shared" si="369"/>
        <v/>
      </c>
      <c r="CT490" s="177" t="str">
        <f t="shared" si="392"/>
        <v/>
      </c>
      <c r="CU490" s="177" t="str">
        <f t="shared" si="393"/>
        <v/>
      </c>
      <c r="CV490" s="256" t="str">
        <f>IF(CW490="","",IF(ISNUMBER(MATCH(CW490,$CW$6:CW489,0)),"",CJ490))</f>
        <v/>
      </c>
      <c r="CW490" s="181" t="str">
        <f t="shared" si="370"/>
        <v/>
      </c>
      <c r="CX490" s="178" t="str">
        <f t="shared" si="394"/>
        <v/>
      </c>
      <c r="CY490" s="178" t="str">
        <f t="shared" si="395"/>
        <v/>
      </c>
      <c r="CZ490" s="184" t="str">
        <f t="shared" si="396"/>
        <v/>
      </c>
      <c r="DA490" s="68"/>
      <c r="DB490" s="69"/>
      <c r="DC490" s="181" t="str">
        <f>IF(DE490="","",IF(ISNUMBER(MATCH(DE490,$DE$6:DE489,0)),"",CJ490))</f>
        <v/>
      </c>
      <c r="DD490" s="181" t="str">
        <f t="shared" si="413"/>
        <v/>
      </c>
      <c r="DE490" s="181" t="str">
        <f t="shared" si="413"/>
        <v/>
      </c>
      <c r="DF490" s="177" t="str">
        <f t="shared" si="397"/>
        <v/>
      </c>
      <c r="DG490" s="185" t="str">
        <f t="shared" si="398"/>
        <v/>
      </c>
      <c r="DH490" s="77"/>
      <c r="DI490" s="69"/>
      <c r="DJ490" s="181" t="str">
        <f>IF(DL490="","",IF(ISNUMBER(MATCH(DL490,$DL$6:DL489,0)),"",CJ490))</f>
        <v/>
      </c>
      <c r="DK490" s="181" t="str">
        <f t="shared" si="414"/>
        <v/>
      </c>
      <c r="DL490" s="181" t="str">
        <f t="shared" si="414"/>
        <v/>
      </c>
      <c r="DM490" s="177" t="str">
        <f t="shared" si="399"/>
        <v/>
      </c>
      <c r="DN490" s="177" t="str">
        <f t="shared" si="400"/>
        <v/>
      </c>
      <c r="DO490" s="181" t="str">
        <f t="shared" si="371"/>
        <v/>
      </c>
      <c r="DP490" s="51"/>
      <c r="DQ490" s="51"/>
      <c r="DR490" s="51"/>
      <c r="EA490" s="227">
        <f t="shared" si="401"/>
        <v>0</v>
      </c>
      <c r="EB490" s="227">
        <f t="shared" si="372"/>
        <v>1</v>
      </c>
      <c r="EC490" s="227">
        <f t="shared" si="402"/>
        <v>1900</v>
      </c>
      <c r="EE490" s="227" t="str">
        <f t="shared" si="403"/>
        <v/>
      </c>
      <c r="EF490" s="227" t="str">
        <f t="shared" si="373"/>
        <v/>
      </c>
      <c r="EG490" s="227" t="str">
        <f t="shared" si="404"/>
        <v/>
      </c>
      <c r="EI490" s="227" t="str">
        <f t="shared" si="405"/>
        <v/>
      </c>
      <c r="EJ490" s="227" t="str">
        <f t="shared" si="374"/>
        <v/>
      </c>
      <c r="EK490" s="227" t="str">
        <f t="shared" si="406"/>
        <v/>
      </c>
      <c r="EM490" s="227" t="str">
        <f t="shared" si="407"/>
        <v/>
      </c>
      <c r="EN490" s="227" t="str">
        <f t="shared" si="375"/>
        <v/>
      </c>
      <c r="EO490" s="227" t="str">
        <f t="shared" si="408"/>
        <v/>
      </c>
      <c r="EQ490" s="227" t="str">
        <f t="shared" si="409"/>
        <v/>
      </c>
      <c r="ER490" s="227" t="str">
        <f t="shared" si="376"/>
        <v/>
      </c>
      <c r="ES490" s="227" t="str">
        <f t="shared" si="410"/>
        <v/>
      </c>
    </row>
    <row r="491" spans="7:149" x14ac:dyDescent="0.25">
      <c r="G491" s="52"/>
      <c r="H491" s="52"/>
      <c r="I491" s="224" t="str">
        <f t="shared" si="377"/>
        <v/>
      </c>
      <c r="J491" s="224" t="str">
        <f t="shared" si="378"/>
        <v/>
      </c>
      <c r="K491" s="52"/>
      <c r="L491" s="224" t="str">
        <f>IF(P491="","",IF(ISNUMBER(MATCH(P491,$P$6:P490,0)),"",Y491))</f>
        <v/>
      </c>
      <c r="M491" s="224" t="str">
        <f>IF(Q491="","",IF(ISNUMBER(MATCH(Q491,$Q$6:Q490,0)),"",Y491))</f>
        <v/>
      </c>
      <c r="N491" s="224" t="str">
        <f>IF(R491="","",IF(ISNUMBER(MATCH(R491,$R$6:R490,0)),"",Y491))</f>
        <v/>
      </c>
      <c r="O491" s="224" t="str">
        <f>IF(S491="","",IF(ISNUMBER(MATCH(S491,$S$6:S490,0)),"",Y491))</f>
        <v/>
      </c>
      <c r="P491" s="224" t="str">
        <f t="shared" si="379"/>
        <v/>
      </c>
      <c r="Q491" s="224" t="str">
        <f t="shared" si="380"/>
        <v/>
      </c>
      <c r="R491" s="224" t="str">
        <f t="shared" si="381"/>
        <v/>
      </c>
      <c r="S491" s="224" t="str">
        <f t="shared" si="382"/>
        <v/>
      </c>
      <c r="T491" s="175" t="str">
        <f t="shared" si="383"/>
        <v/>
      </c>
      <c r="U491" s="175" t="str">
        <f t="shared" si="384"/>
        <v/>
      </c>
      <c r="V491" s="175" t="str">
        <f t="shared" si="385"/>
        <v/>
      </c>
      <c r="W491" s="175" t="str">
        <f t="shared" si="386"/>
        <v/>
      </c>
      <c r="X491" s="52"/>
      <c r="Y491" s="248"/>
      <c r="Z491" s="186"/>
      <c r="AA491" s="187"/>
      <c r="AB491" s="187"/>
      <c r="AC491" s="187"/>
      <c r="AD491" s="187"/>
      <c r="AE491" s="187"/>
      <c r="AF491" s="187"/>
      <c r="AG491" s="187"/>
      <c r="AH491" s="187"/>
      <c r="AI491" s="187"/>
      <c r="AJ491" s="187"/>
      <c r="AK491" s="187"/>
      <c r="AL491" s="187"/>
      <c r="AM491" s="187"/>
      <c r="AN491" s="187"/>
      <c r="AO491" s="187"/>
      <c r="AP491" s="187"/>
      <c r="AQ491" s="187"/>
      <c r="AR491" s="187"/>
      <c r="AS491" s="187"/>
      <c r="AT491" s="187"/>
      <c r="AU491" s="187"/>
      <c r="AV491" s="187"/>
      <c r="AW491" s="187"/>
      <c r="AX491" s="187"/>
      <c r="AY491" s="187"/>
      <c r="AZ491" s="187"/>
      <c r="BA491" s="187"/>
      <c r="BB491" s="187"/>
      <c r="BC491" s="187"/>
      <c r="BD491" s="187"/>
      <c r="BE491" s="187"/>
      <c r="BF491" s="187"/>
      <c r="BG491" s="187"/>
      <c r="BH491" s="187"/>
      <c r="BI491" s="187"/>
      <c r="BJ491" s="187"/>
      <c r="BK491" s="187"/>
      <c r="BL491" s="187"/>
      <c r="BM491" s="187"/>
      <c r="BN491" s="187"/>
      <c r="BO491" s="187"/>
      <c r="BP491" s="187"/>
      <c r="BQ491" s="187"/>
      <c r="BR491" s="187"/>
      <c r="BS491" s="187"/>
      <c r="BT491" s="187"/>
      <c r="BU491" s="187"/>
      <c r="BV491" s="187"/>
      <c r="BW491" s="187"/>
      <c r="BX491" s="187"/>
      <c r="BY491" s="227"/>
      <c r="BZ491" s="227"/>
      <c r="CA491" s="227"/>
      <c r="CB491" s="227"/>
      <c r="CC491" s="227"/>
      <c r="CD491" s="224"/>
      <c r="CE491" s="224"/>
      <c r="CF491" s="224"/>
      <c r="CG491" s="224"/>
      <c r="CH491" s="224"/>
      <c r="CJ491" s="252" t="str">
        <f t="shared" si="387"/>
        <v/>
      </c>
      <c r="CK491" s="253" t="str">
        <f>IF(CL491="","",IF(ISNUMBER(MATCH(CL491,$CL$6:CL490,0)),"",CJ491))</f>
        <v/>
      </c>
      <c r="CL491" s="181" t="str">
        <f t="shared" si="388"/>
        <v/>
      </c>
      <c r="CM491" s="175" t="str">
        <f t="shared" si="389"/>
        <v/>
      </c>
      <c r="CN491" s="175" t="str">
        <f t="shared" si="390"/>
        <v/>
      </c>
      <c r="CO491" s="175" t="str">
        <f t="shared" si="391"/>
        <v/>
      </c>
      <c r="CP491" s="59"/>
      <c r="CQ491" s="60"/>
      <c r="CR491" s="181" t="str">
        <f>IF(CS491="","",IF(ISNUMBER(MATCH(CS491,$CS$6:CS490,0)),"",CJ491))</f>
        <v/>
      </c>
      <c r="CS491" s="181" t="str">
        <f t="shared" si="369"/>
        <v/>
      </c>
      <c r="CT491" s="177" t="str">
        <f t="shared" si="392"/>
        <v/>
      </c>
      <c r="CU491" s="177" t="str">
        <f t="shared" si="393"/>
        <v/>
      </c>
      <c r="CV491" s="256" t="str">
        <f>IF(CW491="","",IF(ISNUMBER(MATCH(CW491,$CW$6:CW490,0)),"",CJ491))</f>
        <v/>
      </c>
      <c r="CW491" s="181" t="str">
        <f t="shared" si="370"/>
        <v/>
      </c>
      <c r="CX491" s="178" t="str">
        <f t="shared" si="394"/>
        <v/>
      </c>
      <c r="CY491" s="178" t="str">
        <f t="shared" si="395"/>
        <v/>
      </c>
      <c r="CZ491" s="184" t="str">
        <f t="shared" si="396"/>
        <v/>
      </c>
      <c r="DA491" s="68"/>
      <c r="DB491" s="69"/>
      <c r="DC491" s="181" t="str">
        <f>IF(DE491="","",IF(ISNUMBER(MATCH(DE491,$DE$6:DE490,0)),"",CJ491))</f>
        <v/>
      </c>
      <c r="DD491" s="181" t="str">
        <f t="shared" si="413"/>
        <v/>
      </c>
      <c r="DE491" s="181" t="str">
        <f t="shared" si="413"/>
        <v/>
      </c>
      <c r="DF491" s="177" t="str">
        <f t="shared" si="397"/>
        <v/>
      </c>
      <c r="DG491" s="185" t="str">
        <f t="shared" si="398"/>
        <v/>
      </c>
      <c r="DH491" s="77"/>
      <c r="DI491" s="69"/>
      <c r="DJ491" s="181" t="str">
        <f>IF(DL491="","",IF(ISNUMBER(MATCH(DL491,$DL$6:DL490,0)),"",CJ491))</f>
        <v/>
      </c>
      <c r="DK491" s="181" t="str">
        <f t="shared" si="414"/>
        <v/>
      </c>
      <c r="DL491" s="181" t="str">
        <f t="shared" si="414"/>
        <v/>
      </c>
      <c r="DM491" s="177" t="str">
        <f t="shared" si="399"/>
        <v/>
      </c>
      <c r="DN491" s="177" t="str">
        <f t="shared" si="400"/>
        <v/>
      </c>
      <c r="DO491" s="181" t="str">
        <f t="shared" si="371"/>
        <v/>
      </c>
      <c r="DP491" s="51"/>
      <c r="DQ491" s="51"/>
      <c r="DR491" s="51"/>
      <c r="EA491" s="227">
        <f t="shared" si="401"/>
        <v>0</v>
      </c>
      <c r="EB491" s="227">
        <f t="shared" si="372"/>
        <v>1</v>
      </c>
      <c r="EC491" s="227">
        <f t="shared" si="402"/>
        <v>1900</v>
      </c>
      <c r="EE491" s="227" t="str">
        <f t="shared" si="403"/>
        <v/>
      </c>
      <c r="EF491" s="227" t="str">
        <f t="shared" si="373"/>
        <v/>
      </c>
      <c r="EG491" s="227" t="str">
        <f t="shared" si="404"/>
        <v/>
      </c>
      <c r="EI491" s="227" t="str">
        <f t="shared" si="405"/>
        <v/>
      </c>
      <c r="EJ491" s="227" t="str">
        <f t="shared" si="374"/>
        <v/>
      </c>
      <c r="EK491" s="227" t="str">
        <f t="shared" si="406"/>
        <v/>
      </c>
      <c r="EM491" s="227" t="str">
        <f t="shared" si="407"/>
        <v/>
      </c>
      <c r="EN491" s="227" t="str">
        <f t="shared" si="375"/>
        <v/>
      </c>
      <c r="EO491" s="227" t="str">
        <f t="shared" si="408"/>
        <v/>
      </c>
      <c r="EQ491" s="227" t="str">
        <f t="shared" si="409"/>
        <v/>
      </c>
      <c r="ER491" s="227" t="str">
        <f t="shared" si="376"/>
        <v/>
      </c>
      <c r="ES491" s="227" t="str">
        <f t="shared" si="410"/>
        <v/>
      </c>
    </row>
    <row r="492" spans="7:149" x14ac:dyDescent="0.25">
      <c r="G492" s="52"/>
      <c r="H492" s="52"/>
      <c r="I492" s="224" t="str">
        <f t="shared" si="377"/>
        <v/>
      </c>
      <c r="J492" s="224" t="str">
        <f t="shared" si="378"/>
        <v/>
      </c>
      <c r="K492" s="52"/>
      <c r="L492" s="224" t="str">
        <f>IF(P492="","",IF(ISNUMBER(MATCH(P492,$P$6:P491,0)),"",Y492))</f>
        <v/>
      </c>
      <c r="M492" s="224" t="str">
        <f>IF(Q492="","",IF(ISNUMBER(MATCH(Q492,$Q$6:Q491,0)),"",Y492))</f>
        <v/>
      </c>
      <c r="N492" s="224" t="str">
        <f>IF(R492="","",IF(ISNUMBER(MATCH(R492,$R$6:R491,0)),"",Y492))</f>
        <v/>
      </c>
      <c r="O492" s="224" t="str">
        <f>IF(S492="","",IF(ISNUMBER(MATCH(S492,$S$6:S491,0)),"",Y492))</f>
        <v/>
      </c>
      <c r="P492" s="224" t="str">
        <f t="shared" si="379"/>
        <v/>
      </c>
      <c r="Q492" s="224" t="str">
        <f t="shared" si="380"/>
        <v/>
      </c>
      <c r="R492" s="224" t="str">
        <f t="shared" si="381"/>
        <v/>
      </c>
      <c r="S492" s="224" t="str">
        <f t="shared" si="382"/>
        <v/>
      </c>
      <c r="T492" s="175" t="str">
        <f t="shared" si="383"/>
        <v/>
      </c>
      <c r="U492" s="175" t="str">
        <f t="shared" si="384"/>
        <v/>
      </c>
      <c r="V492" s="175" t="str">
        <f t="shared" si="385"/>
        <v/>
      </c>
      <c r="W492" s="175" t="str">
        <f t="shared" si="386"/>
        <v/>
      </c>
      <c r="X492" s="52"/>
      <c r="Y492" s="248"/>
      <c r="Z492" s="186"/>
      <c r="AA492" s="187"/>
      <c r="AB492" s="187"/>
      <c r="AC492" s="187"/>
      <c r="AD492" s="187"/>
      <c r="AE492" s="187"/>
      <c r="AF492" s="187"/>
      <c r="AG492" s="187"/>
      <c r="AH492" s="187"/>
      <c r="AI492" s="187"/>
      <c r="AJ492" s="187"/>
      <c r="AK492" s="187"/>
      <c r="AL492" s="187"/>
      <c r="AM492" s="187"/>
      <c r="AN492" s="187"/>
      <c r="AO492" s="187"/>
      <c r="AP492" s="187"/>
      <c r="AQ492" s="187"/>
      <c r="AR492" s="187"/>
      <c r="AS492" s="187"/>
      <c r="AT492" s="187"/>
      <c r="AU492" s="187"/>
      <c r="AV492" s="187"/>
      <c r="AW492" s="187"/>
      <c r="AX492" s="187"/>
      <c r="AY492" s="187"/>
      <c r="AZ492" s="187"/>
      <c r="BA492" s="187"/>
      <c r="BB492" s="187"/>
      <c r="BC492" s="187"/>
      <c r="BD492" s="187"/>
      <c r="BE492" s="187"/>
      <c r="BF492" s="187"/>
      <c r="BG492" s="187"/>
      <c r="BH492" s="187"/>
      <c r="BI492" s="187"/>
      <c r="BJ492" s="187"/>
      <c r="BK492" s="187"/>
      <c r="BL492" s="187"/>
      <c r="BM492" s="187"/>
      <c r="BN492" s="187"/>
      <c r="BO492" s="187"/>
      <c r="BP492" s="187"/>
      <c r="BQ492" s="187"/>
      <c r="BR492" s="187"/>
      <c r="BS492" s="187"/>
      <c r="BT492" s="187"/>
      <c r="BU492" s="187"/>
      <c r="BV492" s="187"/>
      <c r="BW492" s="187"/>
      <c r="BX492" s="187"/>
      <c r="BY492" s="227"/>
      <c r="BZ492" s="227"/>
      <c r="CA492" s="227"/>
      <c r="CB492" s="227"/>
      <c r="CC492" s="227"/>
      <c r="CD492" s="224"/>
      <c r="CE492" s="224"/>
      <c r="CF492" s="224"/>
      <c r="CG492" s="224"/>
      <c r="CH492" s="224"/>
      <c r="CJ492" s="252" t="str">
        <f t="shared" si="387"/>
        <v/>
      </c>
      <c r="CK492" s="253" t="str">
        <f>IF(CL492="","",IF(ISNUMBER(MATCH(CL492,$CL$6:CL491,0)),"",CJ492))</f>
        <v/>
      </c>
      <c r="CL492" s="181" t="str">
        <f t="shared" si="388"/>
        <v/>
      </c>
      <c r="CM492" s="175" t="str">
        <f t="shared" si="389"/>
        <v/>
      </c>
      <c r="CN492" s="175" t="str">
        <f t="shared" si="390"/>
        <v/>
      </c>
      <c r="CO492" s="175" t="str">
        <f t="shared" si="391"/>
        <v/>
      </c>
      <c r="CP492" s="59"/>
      <c r="CQ492" s="60"/>
      <c r="CR492" s="181" t="str">
        <f>IF(CS492="","",IF(ISNUMBER(MATCH(CS492,$CS$6:CS491,0)),"",CJ492))</f>
        <v/>
      </c>
      <c r="CS492" s="181" t="str">
        <f t="shared" si="369"/>
        <v/>
      </c>
      <c r="CT492" s="177" t="str">
        <f t="shared" si="392"/>
        <v/>
      </c>
      <c r="CU492" s="177" t="str">
        <f t="shared" si="393"/>
        <v/>
      </c>
      <c r="CV492" s="256" t="str">
        <f>IF(CW492="","",IF(ISNUMBER(MATCH(CW492,$CW$6:CW491,0)),"",CJ492))</f>
        <v/>
      </c>
      <c r="CW492" s="181" t="str">
        <f t="shared" si="370"/>
        <v/>
      </c>
      <c r="CX492" s="178" t="str">
        <f t="shared" si="394"/>
        <v/>
      </c>
      <c r="CY492" s="178" t="str">
        <f t="shared" si="395"/>
        <v/>
      </c>
      <c r="CZ492" s="184" t="str">
        <f t="shared" si="396"/>
        <v/>
      </c>
      <c r="DA492" s="68"/>
      <c r="DB492" s="69"/>
      <c r="DC492" s="181" t="str">
        <f>IF(DE492="","",IF(ISNUMBER(MATCH(DE492,$DE$6:DE491,0)),"",CJ492))</f>
        <v/>
      </c>
      <c r="DD492" s="181" t="str">
        <f t="shared" si="413"/>
        <v/>
      </c>
      <c r="DE492" s="181" t="str">
        <f t="shared" si="413"/>
        <v/>
      </c>
      <c r="DF492" s="177" t="str">
        <f t="shared" si="397"/>
        <v/>
      </c>
      <c r="DG492" s="185" t="str">
        <f t="shared" si="398"/>
        <v/>
      </c>
      <c r="DH492" s="77"/>
      <c r="DI492" s="69"/>
      <c r="DJ492" s="181" t="str">
        <f>IF(DL492="","",IF(ISNUMBER(MATCH(DL492,$DL$6:DL491,0)),"",CJ492))</f>
        <v/>
      </c>
      <c r="DK492" s="181" t="str">
        <f t="shared" si="414"/>
        <v/>
      </c>
      <c r="DL492" s="181" t="str">
        <f t="shared" si="414"/>
        <v/>
      </c>
      <c r="DM492" s="177" t="str">
        <f t="shared" si="399"/>
        <v/>
      </c>
      <c r="DN492" s="177" t="str">
        <f t="shared" si="400"/>
        <v/>
      </c>
      <c r="DO492" s="181" t="str">
        <f t="shared" si="371"/>
        <v/>
      </c>
      <c r="DP492" s="51"/>
      <c r="DQ492" s="51"/>
      <c r="DR492" s="51"/>
      <c r="EA492" s="227">
        <f t="shared" si="401"/>
        <v>0</v>
      </c>
      <c r="EB492" s="227">
        <f t="shared" si="372"/>
        <v>1</v>
      </c>
      <c r="EC492" s="227">
        <f t="shared" si="402"/>
        <v>1900</v>
      </c>
      <c r="EE492" s="227" t="str">
        <f t="shared" si="403"/>
        <v/>
      </c>
      <c r="EF492" s="227" t="str">
        <f t="shared" si="373"/>
        <v/>
      </c>
      <c r="EG492" s="227" t="str">
        <f t="shared" si="404"/>
        <v/>
      </c>
      <c r="EI492" s="227" t="str">
        <f t="shared" si="405"/>
        <v/>
      </c>
      <c r="EJ492" s="227" t="str">
        <f t="shared" si="374"/>
        <v/>
      </c>
      <c r="EK492" s="227" t="str">
        <f t="shared" si="406"/>
        <v/>
      </c>
      <c r="EM492" s="227" t="str">
        <f t="shared" si="407"/>
        <v/>
      </c>
      <c r="EN492" s="227" t="str">
        <f t="shared" si="375"/>
        <v/>
      </c>
      <c r="EO492" s="227" t="str">
        <f t="shared" si="408"/>
        <v/>
      </c>
      <c r="EQ492" s="227" t="str">
        <f t="shared" si="409"/>
        <v/>
      </c>
      <c r="ER492" s="227" t="str">
        <f t="shared" si="376"/>
        <v/>
      </c>
      <c r="ES492" s="227" t="str">
        <f t="shared" si="410"/>
        <v/>
      </c>
    </row>
    <row r="493" spans="7:149" x14ac:dyDescent="0.25">
      <c r="G493" s="52"/>
      <c r="H493" s="52"/>
      <c r="I493" s="224" t="str">
        <f t="shared" si="377"/>
        <v/>
      </c>
      <c r="J493" s="224" t="str">
        <f t="shared" si="378"/>
        <v/>
      </c>
      <c r="K493" s="52"/>
      <c r="L493" s="224" t="str">
        <f>IF(P493="","",IF(ISNUMBER(MATCH(P493,$P$6:P492,0)),"",Y493))</f>
        <v/>
      </c>
      <c r="M493" s="224" t="str">
        <f>IF(Q493="","",IF(ISNUMBER(MATCH(Q493,$Q$6:Q492,0)),"",Y493))</f>
        <v/>
      </c>
      <c r="N493" s="224" t="str">
        <f>IF(R493="","",IF(ISNUMBER(MATCH(R493,$R$6:R492,0)),"",Y493))</f>
        <v/>
      </c>
      <c r="O493" s="224" t="str">
        <f>IF(S493="","",IF(ISNUMBER(MATCH(S493,$S$6:S492,0)),"",Y493))</f>
        <v/>
      </c>
      <c r="P493" s="224" t="str">
        <f t="shared" si="379"/>
        <v/>
      </c>
      <c r="Q493" s="224" t="str">
        <f t="shared" si="380"/>
        <v/>
      </c>
      <c r="R493" s="224" t="str">
        <f t="shared" si="381"/>
        <v/>
      </c>
      <c r="S493" s="224" t="str">
        <f t="shared" si="382"/>
        <v/>
      </c>
      <c r="T493" s="175" t="str">
        <f t="shared" si="383"/>
        <v/>
      </c>
      <c r="U493" s="175" t="str">
        <f t="shared" si="384"/>
        <v/>
      </c>
      <c r="V493" s="175" t="str">
        <f t="shared" si="385"/>
        <v/>
      </c>
      <c r="W493" s="175" t="str">
        <f t="shared" si="386"/>
        <v/>
      </c>
      <c r="X493" s="52"/>
      <c r="Y493" s="248"/>
      <c r="Z493" s="186"/>
      <c r="AA493" s="187"/>
      <c r="AB493" s="187"/>
      <c r="AC493" s="187"/>
      <c r="AD493" s="187"/>
      <c r="AE493" s="187"/>
      <c r="AF493" s="187"/>
      <c r="AG493" s="187"/>
      <c r="AH493" s="187"/>
      <c r="AI493" s="187"/>
      <c r="AJ493" s="187"/>
      <c r="AK493" s="187"/>
      <c r="AL493" s="187"/>
      <c r="AM493" s="187"/>
      <c r="AN493" s="187"/>
      <c r="AO493" s="187"/>
      <c r="AP493" s="187"/>
      <c r="AQ493" s="187"/>
      <c r="AR493" s="187"/>
      <c r="AS493" s="187"/>
      <c r="AT493" s="187"/>
      <c r="AU493" s="187"/>
      <c r="AV493" s="187"/>
      <c r="AW493" s="187"/>
      <c r="AX493" s="187"/>
      <c r="AY493" s="187"/>
      <c r="AZ493" s="187"/>
      <c r="BA493" s="187"/>
      <c r="BB493" s="187"/>
      <c r="BC493" s="187"/>
      <c r="BD493" s="187"/>
      <c r="BE493" s="187"/>
      <c r="BF493" s="187"/>
      <c r="BG493" s="187"/>
      <c r="BH493" s="187"/>
      <c r="BI493" s="187"/>
      <c r="BJ493" s="187"/>
      <c r="BK493" s="187"/>
      <c r="BL493" s="187"/>
      <c r="BM493" s="187"/>
      <c r="BN493" s="187"/>
      <c r="BO493" s="187"/>
      <c r="BP493" s="187"/>
      <c r="BQ493" s="187"/>
      <c r="BR493" s="187"/>
      <c r="BS493" s="187"/>
      <c r="BT493" s="187"/>
      <c r="BU493" s="187"/>
      <c r="BV493" s="187"/>
      <c r="BW493" s="187"/>
      <c r="BX493" s="187"/>
      <c r="BY493" s="227"/>
      <c r="BZ493" s="227"/>
      <c r="CA493" s="227"/>
      <c r="CB493" s="227"/>
      <c r="CC493" s="227"/>
      <c r="CD493" s="224"/>
      <c r="CE493" s="224"/>
      <c r="CF493" s="224"/>
      <c r="CG493" s="224"/>
      <c r="CH493" s="224"/>
      <c r="CJ493" s="252" t="str">
        <f t="shared" si="387"/>
        <v/>
      </c>
      <c r="CK493" s="253" t="str">
        <f>IF(CL493="","",IF(ISNUMBER(MATCH(CL493,$CL$6:CL492,0)),"",CJ493))</f>
        <v/>
      </c>
      <c r="CL493" s="181" t="str">
        <f t="shared" si="388"/>
        <v/>
      </c>
      <c r="CM493" s="175" t="str">
        <f t="shared" si="389"/>
        <v/>
      </c>
      <c r="CN493" s="175" t="str">
        <f t="shared" si="390"/>
        <v/>
      </c>
      <c r="CO493" s="175" t="str">
        <f t="shared" si="391"/>
        <v/>
      </c>
      <c r="CP493" s="59"/>
      <c r="CQ493" s="60"/>
      <c r="CR493" s="181" t="str">
        <f>IF(CS493="","",IF(ISNUMBER(MATCH(CS493,$CS$6:CS492,0)),"",CJ493))</f>
        <v/>
      </c>
      <c r="CS493" s="181" t="str">
        <f t="shared" si="369"/>
        <v/>
      </c>
      <c r="CT493" s="177" t="str">
        <f t="shared" si="392"/>
        <v/>
      </c>
      <c r="CU493" s="177" t="str">
        <f t="shared" si="393"/>
        <v/>
      </c>
      <c r="CV493" s="256" t="str">
        <f>IF(CW493="","",IF(ISNUMBER(MATCH(CW493,$CW$6:CW492,0)),"",CJ493))</f>
        <v/>
      </c>
      <c r="CW493" s="181" t="str">
        <f t="shared" si="370"/>
        <v/>
      </c>
      <c r="CX493" s="178" t="str">
        <f t="shared" si="394"/>
        <v/>
      </c>
      <c r="CY493" s="178" t="str">
        <f t="shared" si="395"/>
        <v/>
      </c>
      <c r="CZ493" s="184" t="str">
        <f t="shared" si="396"/>
        <v/>
      </c>
      <c r="DA493" s="68"/>
      <c r="DB493" s="69"/>
      <c r="DC493" s="181" t="str">
        <f>IF(DE493="","",IF(ISNUMBER(MATCH(DE493,$DE$6:DE492,0)),"",CJ493))</f>
        <v/>
      </c>
      <c r="DD493" s="181" t="str">
        <f t="shared" si="413"/>
        <v/>
      </c>
      <c r="DE493" s="181" t="str">
        <f t="shared" si="413"/>
        <v/>
      </c>
      <c r="DF493" s="177" t="str">
        <f t="shared" si="397"/>
        <v/>
      </c>
      <c r="DG493" s="185" t="str">
        <f t="shared" si="398"/>
        <v/>
      </c>
      <c r="DH493" s="77"/>
      <c r="DI493" s="69"/>
      <c r="DJ493" s="181" t="str">
        <f>IF(DL493="","",IF(ISNUMBER(MATCH(DL493,$DL$6:DL492,0)),"",CJ493))</f>
        <v/>
      </c>
      <c r="DK493" s="181" t="str">
        <f t="shared" si="414"/>
        <v/>
      </c>
      <c r="DL493" s="181" t="str">
        <f t="shared" si="414"/>
        <v/>
      </c>
      <c r="DM493" s="177" t="str">
        <f t="shared" si="399"/>
        <v/>
      </c>
      <c r="DN493" s="177" t="str">
        <f t="shared" si="400"/>
        <v/>
      </c>
      <c r="DO493" s="181" t="str">
        <f t="shared" si="371"/>
        <v/>
      </c>
      <c r="DP493" s="51"/>
      <c r="DQ493" s="51"/>
      <c r="DR493" s="51"/>
      <c r="EA493" s="227">
        <f t="shared" si="401"/>
        <v>0</v>
      </c>
      <c r="EB493" s="227">
        <f t="shared" si="372"/>
        <v>1</v>
      </c>
      <c r="EC493" s="227">
        <f t="shared" si="402"/>
        <v>1900</v>
      </c>
      <c r="EE493" s="227" t="str">
        <f t="shared" si="403"/>
        <v/>
      </c>
      <c r="EF493" s="227" t="str">
        <f t="shared" si="373"/>
        <v/>
      </c>
      <c r="EG493" s="227" t="str">
        <f t="shared" si="404"/>
        <v/>
      </c>
      <c r="EI493" s="227" t="str">
        <f t="shared" si="405"/>
        <v/>
      </c>
      <c r="EJ493" s="227" t="str">
        <f t="shared" si="374"/>
        <v/>
      </c>
      <c r="EK493" s="227" t="str">
        <f t="shared" si="406"/>
        <v/>
      </c>
      <c r="EM493" s="227" t="str">
        <f t="shared" si="407"/>
        <v/>
      </c>
      <c r="EN493" s="227" t="str">
        <f t="shared" si="375"/>
        <v/>
      </c>
      <c r="EO493" s="227" t="str">
        <f t="shared" si="408"/>
        <v/>
      </c>
      <c r="EQ493" s="227" t="str">
        <f t="shared" si="409"/>
        <v/>
      </c>
      <c r="ER493" s="227" t="str">
        <f t="shared" si="376"/>
        <v/>
      </c>
      <c r="ES493" s="227" t="str">
        <f t="shared" si="410"/>
        <v/>
      </c>
    </row>
    <row r="494" spans="7:149" x14ac:dyDescent="0.25">
      <c r="G494" s="52"/>
      <c r="H494" s="52"/>
      <c r="I494" s="224" t="str">
        <f t="shared" si="377"/>
        <v/>
      </c>
      <c r="J494" s="224" t="str">
        <f t="shared" si="378"/>
        <v/>
      </c>
      <c r="K494" s="52"/>
      <c r="L494" s="224" t="str">
        <f>IF(P494="","",IF(ISNUMBER(MATCH(P494,$P$6:P493,0)),"",Y494))</f>
        <v/>
      </c>
      <c r="M494" s="224" t="str">
        <f>IF(Q494="","",IF(ISNUMBER(MATCH(Q494,$Q$6:Q493,0)),"",Y494))</f>
        <v/>
      </c>
      <c r="N494" s="224" t="str">
        <f>IF(R494="","",IF(ISNUMBER(MATCH(R494,$R$6:R493,0)),"",Y494))</f>
        <v/>
      </c>
      <c r="O494" s="224" t="str">
        <f>IF(S494="","",IF(ISNUMBER(MATCH(S494,$S$6:S493,0)),"",Y494))</f>
        <v/>
      </c>
      <c r="P494" s="224" t="str">
        <f t="shared" si="379"/>
        <v/>
      </c>
      <c r="Q494" s="224" t="str">
        <f t="shared" si="380"/>
        <v/>
      </c>
      <c r="R494" s="224" t="str">
        <f t="shared" si="381"/>
        <v/>
      </c>
      <c r="S494" s="224" t="str">
        <f t="shared" si="382"/>
        <v/>
      </c>
      <c r="T494" s="175" t="str">
        <f t="shared" si="383"/>
        <v/>
      </c>
      <c r="U494" s="175" t="str">
        <f t="shared" si="384"/>
        <v/>
      </c>
      <c r="V494" s="175" t="str">
        <f t="shared" si="385"/>
        <v/>
      </c>
      <c r="W494" s="175" t="str">
        <f t="shared" si="386"/>
        <v/>
      </c>
      <c r="X494" s="52"/>
      <c r="Y494" s="248"/>
      <c r="Z494" s="186"/>
      <c r="AA494" s="187"/>
      <c r="AB494" s="187"/>
      <c r="AC494" s="187"/>
      <c r="AD494" s="187"/>
      <c r="AE494" s="187"/>
      <c r="AF494" s="187"/>
      <c r="AG494" s="187"/>
      <c r="AH494" s="187"/>
      <c r="AI494" s="187"/>
      <c r="AJ494" s="187"/>
      <c r="AK494" s="187"/>
      <c r="AL494" s="187"/>
      <c r="AM494" s="187"/>
      <c r="AN494" s="187"/>
      <c r="AO494" s="187"/>
      <c r="AP494" s="187"/>
      <c r="AQ494" s="187"/>
      <c r="AR494" s="187"/>
      <c r="AS494" s="187"/>
      <c r="AT494" s="187"/>
      <c r="AU494" s="187"/>
      <c r="AV494" s="187"/>
      <c r="AW494" s="187"/>
      <c r="AX494" s="187"/>
      <c r="AY494" s="187"/>
      <c r="AZ494" s="187"/>
      <c r="BA494" s="187"/>
      <c r="BB494" s="187"/>
      <c r="BC494" s="187"/>
      <c r="BD494" s="187"/>
      <c r="BE494" s="187"/>
      <c r="BF494" s="187"/>
      <c r="BG494" s="187"/>
      <c r="BH494" s="187"/>
      <c r="BI494" s="187"/>
      <c r="BJ494" s="187"/>
      <c r="BK494" s="187"/>
      <c r="BL494" s="187"/>
      <c r="BM494" s="187"/>
      <c r="BN494" s="187"/>
      <c r="BO494" s="187"/>
      <c r="BP494" s="187"/>
      <c r="BQ494" s="187"/>
      <c r="BR494" s="187"/>
      <c r="BS494" s="187"/>
      <c r="BT494" s="187"/>
      <c r="BU494" s="187"/>
      <c r="BV494" s="187"/>
      <c r="BW494" s="187"/>
      <c r="BX494" s="187"/>
      <c r="BY494" s="227"/>
      <c r="BZ494" s="227"/>
      <c r="CA494" s="227"/>
      <c r="CB494" s="227"/>
      <c r="CC494" s="227"/>
      <c r="CD494" s="224"/>
      <c r="CE494" s="224"/>
      <c r="CF494" s="224"/>
      <c r="CG494" s="224"/>
      <c r="CH494" s="224"/>
      <c r="CJ494" s="252" t="str">
        <f t="shared" si="387"/>
        <v/>
      </c>
      <c r="CK494" s="253" t="str">
        <f>IF(CL494="","",IF(ISNUMBER(MATCH(CL494,$CL$6:CL493,0)),"",CJ494))</f>
        <v/>
      </c>
      <c r="CL494" s="181" t="str">
        <f t="shared" si="388"/>
        <v/>
      </c>
      <c r="CM494" s="175" t="str">
        <f t="shared" si="389"/>
        <v/>
      </c>
      <c r="CN494" s="175" t="str">
        <f t="shared" si="390"/>
        <v/>
      </c>
      <c r="CO494" s="175" t="str">
        <f t="shared" si="391"/>
        <v/>
      </c>
      <c r="CP494" s="59"/>
      <c r="CQ494" s="60"/>
      <c r="CR494" s="181" t="str">
        <f>IF(CS494="","",IF(ISNUMBER(MATCH(CS494,$CS$6:CS493,0)),"",CJ494))</f>
        <v/>
      </c>
      <c r="CS494" s="181" t="str">
        <f t="shared" si="369"/>
        <v/>
      </c>
      <c r="CT494" s="177" t="str">
        <f t="shared" si="392"/>
        <v/>
      </c>
      <c r="CU494" s="177" t="str">
        <f t="shared" si="393"/>
        <v/>
      </c>
      <c r="CV494" s="256" t="str">
        <f>IF(CW494="","",IF(ISNUMBER(MATCH(CW494,$CW$6:CW493,0)),"",CJ494))</f>
        <v/>
      </c>
      <c r="CW494" s="181" t="str">
        <f t="shared" si="370"/>
        <v/>
      </c>
      <c r="CX494" s="178" t="str">
        <f t="shared" si="394"/>
        <v/>
      </c>
      <c r="CY494" s="178" t="str">
        <f t="shared" si="395"/>
        <v/>
      </c>
      <c r="CZ494" s="184" t="str">
        <f t="shared" si="396"/>
        <v/>
      </c>
      <c r="DA494" s="68"/>
      <c r="DB494" s="69"/>
      <c r="DC494" s="181" t="str">
        <f>IF(DE494="","",IF(ISNUMBER(MATCH(DE494,$DE$6:DE493,0)),"",CJ494))</f>
        <v/>
      </c>
      <c r="DD494" s="181" t="str">
        <f t="shared" si="413"/>
        <v/>
      </c>
      <c r="DE494" s="181" t="str">
        <f t="shared" si="413"/>
        <v/>
      </c>
      <c r="DF494" s="177" t="str">
        <f t="shared" si="397"/>
        <v/>
      </c>
      <c r="DG494" s="185" t="str">
        <f t="shared" si="398"/>
        <v/>
      </c>
      <c r="DH494" s="77"/>
      <c r="DI494" s="69"/>
      <c r="DJ494" s="181" t="str">
        <f>IF(DL494="","",IF(ISNUMBER(MATCH(DL494,$DL$6:DL493,0)),"",CJ494))</f>
        <v/>
      </c>
      <c r="DK494" s="181" t="str">
        <f t="shared" si="414"/>
        <v/>
      </c>
      <c r="DL494" s="181" t="str">
        <f t="shared" si="414"/>
        <v/>
      </c>
      <c r="DM494" s="177" t="str">
        <f t="shared" si="399"/>
        <v/>
      </c>
      <c r="DN494" s="177" t="str">
        <f t="shared" si="400"/>
        <v/>
      </c>
      <c r="DO494" s="181" t="str">
        <f t="shared" si="371"/>
        <v/>
      </c>
      <c r="DP494" s="51"/>
      <c r="DQ494" s="51"/>
      <c r="DR494" s="51"/>
      <c r="EA494" s="227">
        <f t="shared" si="401"/>
        <v>0</v>
      </c>
      <c r="EB494" s="227">
        <f t="shared" si="372"/>
        <v>1</v>
      </c>
      <c r="EC494" s="227">
        <f t="shared" si="402"/>
        <v>1900</v>
      </c>
      <c r="EE494" s="227" t="str">
        <f t="shared" si="403"/>
        <v/>
      </c>
      <c r="EF494" s="227" t="str">
        <f t="shared" si="373"/>
        <v/>
      </c>
      <c r="EG494" s="227" t="str">
        <f t="shared" si="404"/>
        <v/>
      </c>
      <c r="EI494" s="227" t="str">
        <f t="shared" si="405"/>
        <v/>
      </c>
      <c r="EJ494" s="227" t="str">
        <f t="shared" si="374"/>
        <v/>
      </c>
      <c r="EK494" s="227" t="str">
        <f t="shared" si="406"/>
        <v/>
      </c>
      <c r="EM494" s="227" t="str">
        <f t="shared" si="407"/>
        <v/>
      </c>
      <c r="EN494" s="227" t="str">
        <f t="shared" si="375"/>
        <v/>
      </c>
      <c r="EO494" s="227" t="str">
        <f t="shared" si="408"/>
        <v/>
      </c>
      <c r="EQ494" s="227" t="str">
        <f t="shared" si="409"/>
        <v/>
      </c>
      <c r="ER494" s="227" t="str">
        <f t="shared" si="376"/>
        <v/>
      </c>
      <c r="ES494" s="227" t="str">
        <f t="shared" si="410"/>
        <v/>
      </c>
    </row>
    <row r="495" spans="7:149" x14ac:dyDescent="0.25">
      <c r="G495" s="52"/>
      <c r="H495" s="52"/>
      <c r="I495" s="224" t="str">
        <f t="shared" si="377"/>
        <v/>
      </c>
      <c r="J495" s="224" t="str">
        <f t="shared" si="378"/>
        <v/>
      </c>
      <c r="K495" s="52"/>
      <c r="L495" s="224" t="str">
        <f>IF(P495="","",IF(ISNUMBER(MATCH(P495,$P$6:P494,0)),"",Y495))</f>
        <v/>
      </c>
      <c r="M495" s="224" t="str">
        <f>IF(Q495="","",IF(ISNUMBER(MATCH(Q495,$Q$6:Q494,0)),"",Y495))</f>
        <v/>
      </c>
      <c r="N495" s="224" t="str">
        <f>IF(R495="","",IF(ISNUMBER(MATCH(R495,$R$6:R494,0)),"",Y495))</f>
        <v/>
      </c>
      <c r="O495" s="224" t="str">
        <f>IF(S495="","",IF(ISNUMBER(MATCH(S495,$S$6:S494,0)),"",Y495))</f>
        <v/>
      </c>
      <c r="P495" s="224" t="str">
        <f t="shared" si="379"/>
        <v/>
      </c>
      <c r="Q495" s="224" t="str">
        <f t="shared" si="380"/>
        <v/>
      </c>
      <c r="R495" s="224" t="str">
        <f t="shared" si="381"/>
        <v/>
      </c>
      <c r="S495" s="224" t="str">
        <f t="shared" si="382"/>
        <v/>
      </c>
      <c r="T495" s="175" t="str">
        <f t="shared" si="383"/>
        <v/>
      </c>
      <c r="U495" s="175" t="str">
        <f t="shared" si="384"/>
        <v/>
      </c>
      <c r="V495" s="175" t="str">
        <f t="shared" si="385"/>
        <v/>
      </c>
      <c r="W495" s="175" t="str">
        <f t="shared" si="386"/>
        <v/>
      </c>
      <c r="X495" s="52"/>
      <c r="Y495" s="248"/>
      <c r="Z495" s="186"/>
      <c r="AA495" s="187"/>
      <c r="AB495" s="187"/>
      <c r="AC495" s="187"/>
      <c r="AD495" s="187"/>
      <c r="AE495" s="187"/>
      <c r="AF495" s="187"/>
      <c r="AG495" s="187"/>
      <c r="AH495" s="187"/>
      <c r="AI495" s="187"/>
      <c r="AJ495" s="187"/>
      <c r="AK495" s="187"/>
      <c r="AL495" s="187"/>
      <c r="AM495" s="187"/>
      <c r="AN495" s="187"/>
      <c r="AO495" s="187"/>
      <c r="AP495" s="187"/>
      <c r="AQ495" s="187"/>
      <c r="AR495" s="187"/>
      <c r="AS495" s="187"/>
      <c r="AT495" s="187"/>
      <c r="AU495" s="187"/>
      <c r="AV495" s="187"/>
      <c r="AW495" s="187"/>
      <c r="AX495" s="187"/>
      <c r="AY495" s="187"/>
      <c r="AZ495" s="187"/>
      <c r="BA495" s="187"/>
      <c r="BB495" s="187"/>
      <c r="BC495" s="187"/>
      <c r="BD495" s="187"/>
      <c r="BE495" s="187"/>
      <c r="BF495" s="187"/>
      <c r="BG495" s="187"/>
      <c r="BH495" s="187"/>
      <c r="BI495" s="187"/>
      <c r="BJ495" s="187"/>
      <c r="BK495" s="187"/>
      <c r="BL495" s="187"/>
      <c r="BM495" s="187"/>
      <c r="BN495" s="187"/>
      <c r="BO495" s="187"/>
      <c r="BP495" s="187"/>
      <c r="BQ495" s="187"/>
      <c r="BR495" s="187"/>
      <c r="BS495" s="187"/>
      <c r="BT495" s="187"/>
      <c r="BU495" s="187"/>
      <c r="BV495" s="187"/>
      <c r="BW495" s="187"/>
      <c r="BX495" s="187"/>
      <c r="BY495" s="227"/>
      <c r="BZ495" s="227"/>
      <c r="CA495" s="227"/>
      <c r="CB495" s="227"/>
      <c r="CC495" s="227"/>
      <c r="CD495" s="224"/>
      <c r="CE495" s="224"/>
      <c r="CF495" s="224"/>
      <c r="CG495" s="224"/>
      <c r="CH495" s="224"/>
      <c r="CJ495" s="252" t="str">
        <f t="shared" si="387"/>
        <v/>
      </c>
      <c r="CK495" s="253" t="str">
        <f>IF(CL495="","",IF(ISNUMBER(MATCH(CL495,$CL$6:CL494,0)),"",CJ495))</f>
        <v/>
      </c>
      <c r="CL495" s="181" t="str">
        <f t="shared" si="388"/>
        <v/>
      </c>
      <c r="CM495" s="175" t="str">
        <f t="shared" si="389"/>
        <v/>
      </c>
      <c r="CN495" s="175" t="str">
        <f t="shared" si="390"/>
        <v/>
      </c>
      <c r="CO495" s="175" t="str">
        <f t="shared" si="391"/>
        <v/>
      </c>
      <c r="CP495" s="59"/>
      <c r="CQ495" s="60"/>
      <c r="CR495" s="181" t="str">
        <f>IF(CS495="","",IF(ISNUMBER(MATCH(CS495,$CS$6:CS494,0)),"",CJ495))</f>
        <v/>
      </c>
      <c r="CS495" s="181" t="str">
        <f t="shared" si="369"/>
        <v/>
      </c>
      <c r="CT495" s="177" t="str">
        <f t="shared" si="392"/>
        <v/>
      </c>
      <c r="CU495" s="177" t="str">
        <f t="shared" si="393"/>
        <v/>
      </c>
      <c r="CV495" s="256" t="str">
        <f>IF(CW495="","",IF(ISNUMBER(MATCH(CW495,$CW$6:CW494,0)),"",CJ495))</f>
        <v/>
      </c>
      <c r="CW495" s="181" t="str">
        <f t="shared" si="370"/>
        <v/>
      </c>
      <c r="CX495" s="178" t="str">
        <f t="shared" si="394"/>
        <v/>
      </c>
      <c r="CY495" s="178" t="str">
        <f t="shared" si="395"/>
        <v/>
      </c>
      <c r="CZ495" s="184" t="str">
        <f t="shared" si="396"/>
        <v/>
      </c>
      <c r="DA495" s="68"/>
      <c r="DB495" s="69"/>
      <c r="DC495" s="181" t="str">
        <f>IF(DE495="","",IF(ISNUMBER(MATCH(DE495,$DE$6:DE494,0)),"",CJ495))</f>
        <v/>
      </c>
      <c r="DD495" s="181" t="str">
        <f t="shared" si="413"/>
        <v/>
      </c>
      <c r="DE495" s="181" t="str">
        <f t="shared" si="413"/>
        <v/>
      </c>
      <c r="DF495" s="177" t="str">
        <f t="shared" si="397"/>
        <v/>
      </c>
      <c r="DG495" s="185" t="str">
        <f t="shared" si="398"/>
        <v/>
      </c>
      <c r="DH495" s="77"/>
      <c r="DI495" s="69"/>
      <c r="DJ495" s="181" t="str">
        <f>IF(DL495="","",IF(ISNUMBER(MATCH(DL495,$DL$6:DL494,0)),"",CJ495))</f>
        <v/>
      </c>
      <c r="DK495" s="181" t="str">
        <f t="shared" si="414"/>
        <v/>
      </c>
      <c r="DL495" s="181" t="str">
        <f t="shared" si="414"/>
        <v/>
      </c>
      <c r="DM495" s="177" t="str">
        <f t="shared" si="399"/>
        <v/>
      </c>
      <c r="DN495" s="177" t="str">
        <f t="shared" si="400"/>
        <v/>
      </c>
      <c r="DO495" s="181" t="str">
        <f t="shared" si="371"/>
        <v/>
      </c>
      <c r="DP495" s="51"/>
      <c r="DQ495" s="51"/>
      <c r="DR495" s="51"/>
      <c r="EA495" s="227">
        <f t="shared" si="401"/>
        <v>0</v>
      </c>
      <c r="EB495" s="227">
        <f t="shared" si="372"/>
        <v>1</v>
      </c>
      <c r="EC495" s="227">
        <f t="shared" si="402"/>
        <v>1900</v>
      </c>
      <c r="EE495" s="227" t="str">
        <f t="shared" si="403"/>
        <v/>
      </c>
      <c r="EF495" s="227" t="str">
        <f t="shared" si="373"/>
        <v/>
      </c>
      <c r="EG495" s="227" t="str">
        <f t="shared" si="404"/>
        <v/>
      </c>
      <c r="EI495" s="227" t="str">
        <f t="shared" si="405"/>
        <v/>
      </c>
      <c r="EJ495" s="227" t="str">
        <f t="shared" si="374"/>
        <v/>
      </c>
      <c r="EK495" s="227" t="str">
        <f t="shared" si="406"/>
        <v/>
      </c>
      <c r="EM495" s="227" t="str">
        <f t="shared" si="407"/>
        <v/>
      </c>
      <c r="EN495" s="227" t="str">
        <f t="shared" si="375"/>
        <v/>
      </c>
      <c r="EO495" s="227" t="str">
        <f t="shared" si="408"/>
        <v/>
      </c>
      <c r="EQ495" s="227" t="str">
        <f t="shared" si="409"/>
        <v/>
      </c>
      <c r="ER495" s="227" t="str">
        <f t="shared" si="376"/>
        <v/>
      </c>
      <c r="ES495" s="227" t="str">
        <f t="shared" si="410"/>
        <v/>
      </c>
    </row>
    <row r="496" spans="7:149" x14ac:dyDescent="0.25">
      <c r="G496" s="52"/>
      <c r="H496" s="52"/>
      <c r="I496" s="224" t="str">
        <f t="shared" si="377"/>
        <v/>
      </c>
      <c r="J496" s="224" t="str">
        <f t="shared" si="378"/>
        <v/>
      </c>
      <c r="K496" s="52"/>
      <c r="L496" s="224" t="str">
        <f>IF(P496="","",IF(ISNUMBER(MATCH(P496,$P$6:P495,0)),"",Y496))</f>
        <v/>
      </c>
      <c r="M496" s="224" t="str">
        <f>IF(Q496="","",IF(ISNUMBER(MATCH(Q496,$Q$6:Q495,0)),"",Y496))</f>
        <v/>
      </c>
      <c r="N496" s="224" t="str">
        <f>IF(R496="","",IF(ISNUMBER(MATCH(R496,$R$6:R495,0)),"",Y496))</f>
        <v/>
      </c>
      <c r="O496" s="224" t="str">
        <f>IF(S496="","",IF(ISNUMBER(MATCH(S496,$S$6:S495,0)),"",Y496))</f>
        <v/>
      </c>
      <c r="P496" s="224" t="str">
        <f t="shared" si="379"/>
        <v/>
      </c>
      <c r="Q496" s="224" t="str">
        <f t="shared" si="380"/>
        <v/>
      </c>
      <c r="R496" s="224" t="str">
        <f t="shared" si="381"/>
        <v/>
      </c>
      <c r="S496" s="224" t="str">
        <f t="shared" si="382"/>
        <v/>
      </c>
      <c r="T496" s="175" t="str">
        <f t="shared" si="383"/>
        <v/>
      </c>
      <c r="U496" s="175" t="str">
        <f t="shared" si="384"/>
        <v/>
      </c>
      <c r="V496" s="175" t="str">
        <f t="shared" si="385"/>
        <v/>
      </c>
      <c r="W496" s="175" t="str">
        <f t="shared" si="386"/>
        <v/>
      </c>
      <c r="X496" s="52"/>
      <c r="Y496" s="248"/>
      <c r="Z496" s="186"/>
      <c r="AA496" s="187"/>
      <c r="AB496" s="187"/>
      <c r="AC496" s="187"/>
      <c r="AD496" s="187"/>
      <c r="AE496" s="187"/>
      <c r="AF496" s="187"/>
      <c r="AG496" s="187"/>
      <c r="AH496" s="187"/>
      <c r="AI496" s="187"/>
      <c r="AJ496" s="187"/>
      <c r="AK496" s="187"/>
      <c r="AL496" s="187"/>
      <c r="AM496" s="187"/>
      <c r="AN496" s="187"/>
      <c r="AO496" s="187"/>
      <c r="AP496" s="187"/>
      <c r="AQ496" s="187"/>
      <c r="AR496" s="187"/>
      <c r="AS496" s="187"/>
      <c r="AT496" s="187"/>
      <c r="AU496" s="187"/>
      <c r="AV496" s="187"/>
      <c r="AW496" s="187"/>
      <c r="AX496" s="187"/>
      <c r="AY496" s="187"/>
      <c r="AZ496" s="187"/>
      <c r="BA496" s="187"/>
      <c r="BB496" s="187"/>
      <c r="BC496" s="187"/>
      <c r="BD496" s="187"/>
      <c r="BE496" s="187"/>
      <c r="BF496" s="187"/>
      <c r="BG496" s="187"/>
      <c r="BH496" s="187"/>
      <c r="BI496" s="187"/>
      <c r="BJ496" s="187"/>
      <c r="BK496" s="187"/>
      <c r="BL496" s="187"/>
      <c r="BM496" s="187"/>
      <c r="BN496" s="187"/>
      <c r="BO496" s="187"/>
      <c r="BP496" s="187"/>
      <c r="BQ496" s="187"/>
      <c r="BR496" s="187"/>
      <c r="BS496" s="187"/>
      <c r="BT496" s="187"/>
      <c r="BU496" s="187"/>
      <c r="BV496" s="187"/>
      <c r="BW496" s="187"/>
      <c r="BX496" s="187"/>
      <c r="BY496" s="227"/>
      <c r="BZ496" s="227"/>
      <c r="CA496" s="227"/>
      <c r="CB496" s="227"/>
      <c r="CC496" s="227"/>
      <c r="CD496" s="224"/>
      <c r="CE496" s="224"/>
      <c r="CF496" s="224"/>
      <c r="CG496" s="224"/>
      <c r="CH496" s="224"/>
      <c r="CJ496" s="252" t="str">
        <f t="shared" si="387"/>
        <v/>
      </c>
      <c r="CK496" s="253" t="str">
        <f>IF(CL496="","",IF(ISNUMBER(MATCH(CL496,$CL$6:CL495,0)),"",CJ496))</f>
        <v/>
      </c>
      <c r="CL496" s="181" t="str">
        <f t="shared" si="388"/>
        <v/>
      </c>
      <c r="CM496" s="175" t="str">
        <f t="shared" si="389"/>
        <v/>
      </c>
      <c r="CN496" s="175" t="str">
        <f t="shared" si="390"/>
        <v/>
      </c>
      <c r="CO496" s="175" t="str">
        <f t="shared" si="391"/>
        <v/>
      </c>
      <c r="CP496" s="59"/>
      <c r="CQ496" s="60"/>
      <c r="CR496" s="181" t="str">
        <f>IF(CS496="","",IF(ISNUMBER(MATCH(CS496,$CS$6:CS495,0)),"",CJ496))</f>
        <v/>
      </c>
      <c r="CS496" s="181" t="str">
        <f t="shared" si="369"/>
        <v/>
      </c>
      <c r="CT496" s="177" t="str">
        <f t="shared" si="392"/>
        <v/>
      </c>
      <c r="CU496" s="177" t="str">
        <f t="shared" si="393"/>
        <v/>
      </c>
      <c r="CV496" s="256" t="str">
        <f>IF(CW496="","",IF(ISNUMBER(MATCH(CW496,$CW$6:CW495,0)),"",CJ496))</f>
        <v/>
      </c>
      <c r="CW496" s="181" t="str">
        <f t="shared" si="370"/>
        <v/>
      </c>
      <c r="CX496" s="178" t="str">
        <f t="shared" si="394"/>
        <v/>
      </c>
      <c r="CY496" s="178" t="str">
        <f t="shared" si="395"/>
        <v/>
      </c>
      <c r="CZ496" s="184" t="str">
        <f t="shared" si="396"/>
        <v/>
      </c>
      <c r="DA496" s="68"/>
      <c r="DB496" s="69"/>
      <c r="DC496" s="181" t="str">
        <f>IF(DE496="","",IF(ISNUMBER(MATCH(DE496,$DE$6:DE495,0)),"",CJ496))</f>
        <v/>
      </c>
      <c r="DD496" s="181" t="str">
        <f t="shared" si="413"/>
        <v/>
      </c>
      <c r="DE496" s="181" t="str">
        <f t="shared" si="413"/>
        <v/>
      </c>
      <c r="DF496" s="177" t="str">
        <f t="shared" si="397"/>
        <v/>
      </c>
      <c r="DG496" s="185" t="str">
        <f t="shared" si="398"/>
        <v/>
      </c>
      <c r="DH496" s="77"/>
      <c r="DI496" s="69"/>
      <c r="DJ496" s="181" t="str">
        <f>IF(DL496="","",IF(ISNUMBER(MATCH(DL496,$DL$6:DL495,0)),"",CJ496))</f>
        <v/>
      </c>
      <c r="DK496" s="181" t="str">
        <f t="shared" si="414"/>
        <v/>
      </c>
      <c r="DL496" s="181" t="str">
        <f t="shared" si="414"/>
        <v/>
      </c>
      <c r="DM496" s="177" t="str">
        <f t="shared" si="399"/>
        <v/>
      </c>
      <c r="DN496" s="177" t="str">
        <f t="shared" si="400"/>
        <v/>
      </c>
      <c r="DO496" s="181" t="str">
        <f t="shared" si="371"/>
        <v/>
      </c>
      <c r="DP496" s="51"/>
      <c r="DQ496" s="51"/>
      <c r="DR496" s="51"/>
      <c r="EA496" s="227">
        <f t="shared" si="401"/>
        <v>0</v>
      </c>
      <c r="EB496" s="227">
        <f t="shared" si="372"/>
        <v>1</v>
      </c>
      <c r="EC496" s="227">
        <f t="shared" si="402"/>
        <v>1900</v>
      </c>
      <c r="EE496" s="227" t="str">
        <f t="shared" si="403"/>
        <v/>
      </c>
      <c r="EF496" s="227" t="str">
        <f t="shared" si="373"/>
        <v/>
      </c>
      <c r="EG496" s="227" t="str">
        <f t="shared" si="404"/>
        <v/>
      </c>
      <c r="EI496" s="227" t="str">
        <f t="shared" si="405"/>
        <v/>
      </c>
      <c r="EJ496" s="227" t="str">
        <f t="shared" si="374"/>
        <v/>
      </c>
      <c r="EK496" s="227" t="str">
        <f t="shared" si="406"/>
        <v/>
      </c>
      <c r="EM496" s="227" t="str">
        <f t="shared" si="407"/>
        <v/>
      </c>
      <c r="EN496" s="227" t="str">
        <f t="shared" si="375"/>
        <v/>
      </c>
      <c r="EO496" s="227" t="str">
        <f t="shared" si="408"/>
        <v/>
      </c>
      <c r="EQ496" s="227" t="str">
        <f t="shared" si="409"/>
        <v/>
      </c>
      <c r="ER496" s="227" t="str">
        <f t="shared" si="376"/>
        <v/>
      </c>
      <c r="ES496" s="227" t="str">
        <f t="shared" si="410"/>
        <v/>
      </c>
    </row>
    <row r="497" spans="7:149" x14ac:dyDescent="0.25">
      <c r="G497" s="52"/>
      <c r="H497" s="52"/>
      <c r="I497" s="224" t="str">
        <f t="shared" si="377"/>
        <v/>
      </c>
      <c r="J497" s="224" t="str">
        <f t="shared" si="378"/>
        <v/>
      </c>
      <c r="K497" s="52"/>
      <c r="L497" s="224" t="str">
        <f>IF(P497="","",IF(ISNUMBER(MATCH(P497,$P$6:P496,0)),"",Y497))</f>
        <v/>
      </c>
      <c r="M497" s="224" t="str">
        <f>IF(Q497="","",IF(ISNUMBER(MATCH(Q497,$Q$6:Q496,0)),"",Y497))</f>
        <v/>
      </c>
      <c r="N497" s="224" t="str">
        <f>IF(R497="","",IF(ISNUMBER(MATCH(R497,$R$6:R496,0)),"",Y497))</f>
        <v/>
      </c>
      <c r="O497" s="224" t="str">
        <f>IF(S497="","",IF(ISNUMBER(MATCH(S497,$S$6:S496,0)),"",Y497))</f>
        <v/>
      </c>
      <c r="P497" s="224" t="str">
        <f t="shared" si="379"/>
        <v/>
      </c>
      <c r="Q497" s="224" t="str">
        <f t="shared" si="380"/>
        <v/>
      </c>
      <c r="R497" s="224" t="str">
        <f t="shared" si="381"/>
        <v/>
      </c>
      <c r="S497" s="224" t="str">
        <f t="shared" si="382"/>
        <v/>
      </c>
      <c r="T497" s="175" t="str">
        <f t="shared" si="383"/>
        <v/>
      </c>
      <c r="U497" s="175" t="str">
        <f t="shared" si="384"/>
        <v/>
      </c>
      <c r="V497" s="175" t="str">
        <f t="shared" si="385"/>
        <v/>
      </c>
      <c r="W497" s="175" t="str">
        <f t="shared" si="386"/>
        <v/>
      </c>
      <c r="X497" s="52"/>
      <c r="Y497" s="248"/>
      <c r="Z497" s="186"/>
      <c r="AA497" s="187"/>
      <c r="AB497" s="187"/>
      <c r="AC497" s="187"/>
      <c r="AD497" s="187"/>
      <c r="AE497" s="187"/>
      <c r="AF497" s="187"/>
      <c r="AG497" s="187"/>
      <c r="AH497" s="187"/>
      <c r="AI497" s="187"/>
      <c r="AJ497" s="187"/>
      <c r="AK497" s="187"/>
      <c r="AL497" s="187"/>
      <c r="AM497" s="187"/>
      <c r="AN497" s="187"/>
      <c r="AO497" s="187"/>
      <c r="AP497" s="187"/>
      <c r="AQ497" s="187"/>
      <c r="AR497" s="187"/>
      <c r="AS497" s="187"/>
      <c r="AT497" s="187"/>
      <c r="AU497" s="187"/>
      <c r="AV497" s="187"/>
      <c r="AW497" s="187"/>
      <c r="AX497" s="187"/>
      <c r="AY497" s="187"/>
      <c r="AZ497" s="187"/>
      <c r="BA497" s="187"/>
      <c r="BB497" s="187"/>
      <c r="BC497" s="187"/>
      <c r="BD497" s="187"/>
      <c r="BE497" s="187"/>
      <c r="BF497" s="187"/>
      <c r="BG497" s="187"/>
      <c r="BH497" s="187"/>
      <c r="BI497" s="187"/>
      <c r="BJ497" s="187"/>
      <c r="BK497" s="187"/>
      <c r="BL497" s="187"/>
      <c r="BM497" s="187"/>
      <c r="BN497" s="187"/>
      <c r="BO497" s="187"/>
      <c r="BP497" s="187"/>
      <c r="BQ497" s="187"/>
      <c r="BR497" s="187"/>
      <c r="BS497" s="187"/>
      <c r="BT497" s="187"/>
      <c r="BU497" s="187"/>
      <c r="BV497" s="187"/>
      <c r="BW497" s="187"/>
      <c r="BX497" s="187"/>
      <c r="BY497" s="227"/>
      <c r="BZ497" s="227"/>
      <c r="CA497" s="227"/>
      <c r="CB497" s="227"/>
      <c r="CC497" s="227"/>
      <c r="CD497" s="224"/>
      <c r="CE497" s="224"/>
      <c r="CF497" s="224"/>
      <c r="CG497" s="224"/>
      <c r="CH497" s="224"/>
      <c r="CJ497" s="252" t="str">
        <f t="shared" si="387"/>
        <v/>
      </c>
      <c r="CK497" s="253" t="str">
        <f>IF(CL497="","",IF(ISNUMBER(MATCH(CL497,$CL$6:CL496,0)),"",CJ497))</f>
        <v/>
      </c>
      <c r="CL497" s="181" t="str">
        <f t="shared" si="388"/>
        <v/>
      </c>
      <c r="CM497" s="175" t="str">
        <f t="shared" si="389"/>
        <v/>
      </c>
      <c r="CN497" s="175" t="str">
        <f t="shared" si="390"/>
        <v/>
      </c>
      <c r="CO497" s="175" t="str">
        <f t="shared" si="391"/>
        <v/>
      </c>
      <c r="CP497" s="59"/>
      <c r="CQ497" s="60"/>
      <c r="CR497" s="181" t="str">
        <f>IF(CS497="","",IF(ISNUMBER(MATCH(CS497,$CS$6:CS496,0)),"",CJ497))</f>
        <v/>
      </c>
      <c r="CS497" s="181" t="str">
        <f t="shared" si="369"/>
        <v/>
      </c>
      <c r="CT497" s="177" t="str">
        <f t="shared" si="392"/>
        <v/>
      </c>
      <c r="CU497" s="177" t="str">
        <f t="shared" si="393"/>
        <v/>
      </c>
      <c r="CV497" s="256" t="str">
        <f>IF(CW497="","",IF(ISNUMBER(MATCH(CW497,$CW$6:CW496,0)),"",CJ497))</f>
        <v/>
      </c>
      <c r="CW497" s="181" t="str">
        <f t="shared" si="370"/>
        <v/>
      </c>
      <c r="CX497" s="178" t="str">
        <f t="shared" si="394"/>
        <v/>
      </c>
      <c r="CY497" s="178" t="str">
        <f t="shared" si="395"/>
        <v/>
      </c>
      <c r="CZ497" s="184" t="str">
        <f t="shared" si="396"/>
        <v/>
      </c>
      <c r="DA497" s="68"/>
      <c r="DB497" s="69"/>
      <c r="DC497" s="181" t="str">
        <f>IF(DE497="","",IF(ISNUMBER(MATCH(DE497,$DE$6:DE496,0)),"",CJ497))</f>
        <v/>
      </c>
      <c r="DD497" s="181" t="str">
        <f t="shared" si="413"/>
        <v/>
      </c>
      <c r="DE497" s="181" t="str">
        <f t="shared" si="413"/>
        <v/>
      </c>
      <c r="DF497" s="177" t="str">
        <f t="shared" si="397"/>
        <v/>
      </c>
      <c r="DG497" s="185" t="str">
        <f t="shared" si="398"/>
        <v/>
      </c>
      <c r="DH497" s="77"/>
      <c r="DI497" s="69"/>
      <c r="DJ497" s="181" t="str">
        <f>IF(DL497="","",IF(ISNUMBER(MATCH(DL497,$DL$6:DL496,0)),"",CJ497))</f>
        <v/>
      </c>
      <c r="DK497" s="181" t="str">
        <f t="shared" si="414"/>
        <v/>
      </c>
      <c r="DL497" s="181" t="str">
        <f t="shared" si="414"/>
        <v/>
      </c>
      <c r="DM497" s="177" t="str">
        <f t="shared" si="399"/>
        <v/>
      </c>
      <c r="DN497" s="177" t="str">
        <f t="shared" si="400"/>
        <v/>
      </c>
      <c r="DO497" s="181" t="str">
        <f t="shared" si="371"/>
        <v/>
      </c>
      <c r="DP497" s="51"/>
      <c r="DQ497" s="51"/>
      <c r="DR497" s="51"/>
      <c r="EA497" s="227">
        <f t="shared" si="401"/>
        <v>0</v>
      </c>
      <c r="EB497" s="227">
        <f t="shared" si="372"/>
        <v>1</v>
      </c>
      <c r="EC497" s="227">
        <f t="shared" si="402"/>
        <v>1900</v>
      </c>
      <c r="EE497" s="227" t="str">
        <f t="shared" si="403"/>
        <v/>
      </c>
      <c r="EF497" s="227" t="str">
        <f t="shared" si="373"/>
        <v/>
      </c>
      <c r="EG497" s="227" t="str">
        <f t="shared" si="404"/>
        <v/>
      </c>
      <c r="EI497" s="227" t="str">
        <f t="shared" si="405"/>
        <v/>
      </c>
      <c r="EJ497" s="227" t="str">
        <f t="shared" si="374"/>
        <v/>
      </c>
      <c r="EK497" s="227" t="str">
        <f t="shared" si="406"/>
        <v/>
      </c>
      <c r="EM497" s="227" t="str">
        <f t="shared" si="407"/>
        <v/>
      </c>
      <c r="EN497" s="227" t="str">
        <f t="shared" si="375"/>
        <v/>
      </c>
      <c r="EO497" s="227" t="str">
        <f t="shared" si="408"/>
        <v/>
      </c>
      <c r="EQ497" s="227" t="str">
        <f t="shared" si="409"/>
        <v/>
      </c>
      <c r="ER497" s="227" t="str">
        <f t="shared" si="376"/>
        <v/>
      </c>
      <c r="ES497" s="227" t="str">
        <f t="shared" si="410"/>
        <v/>
      </c>
    </row>
    <row r="498" spans="7:149" x14ac:dyDescent="0.25">
      <c r="G498" s="52"/>
      <c r="H498" s="52"/>
      <c r="I498" s="224" t="str">
        <f t="shared" si="377"/>
        <v/>
      </c>
      <c r="J498" s="224" t="str">
        <f t="shared" si="378"/>
        <v/>
      </c>
      <c r="K498" s="52"/>
      <c r="L498" s="224" t="str">
        <f>IF(P498="","",IF(ISNUMBER(MATCH(P498,$P$6:P497,0)),"",Y498))</f>
        <v/>
      </c>
      <c r="M498" s="224" t="str">
        <f>IF(Q498="","",IF(ISNUMBER(MATCH(Q498,$Q$6:Q497,0)),"",Y498))</f>
        <v/>
      </c>
      <c r="N498" s="224" t="str">
        <f>IF(R498="","",IF(ISNUMBER(MATCH(R498,$R$6:R497,0)),"",Y498))</f>
        <v/>
      </c>
      <c r="O498" s="224" t="str">
        <f>IF(S498="","",IF(ISNUMBER(MATCH(S498,$S$6:S497,0)),"",Y498))</f>
        <v/>
      </c>
      <c r="P498" s="224" t="str">
        <f t="shared" si="379"/>
        <v/>
      </c>
      <c r="Q498" s="224" t="str">
        <f t="shared" si="380"/>
        <v/>
      </c>
      <c r="R498" s="224" t="str">
        <f t="shared" si="381"/>
        <v/>
      </c>
      <c r="S498" s="224" t="str">
        <f t="shared" si="382"/>
        <v/>
      </c>
      <c r="T498" s="175" t="str">
        <f t="shared" si="383"/>
        <v/>
      </c>
      <c r="U498" s="175" t="str">
        <f t="shared" si="384"/>
        <v/>
      </c>
      <c r="V498" s="175" t="str">
        <f t="shared" si="385"/>
        <v/>
      </c>
      <c r="W498" s="175" t="str">
        <f t="shared" si="386"/>
        <v/>
      </c>
      <c r="X498" s="52"/>
      <c r="Y498" s="248"/>
      <c r="Z498" s="186"/>
      <c r="AA498" s="187"/>
      <c r="AB498" s="187"/>
      <c r="AC498" s="187"/>
      <c r="AD498" s="187"/>
      <c r="AE498" s="187"/>
      <c r="AF498" s="187"/>
      <c r="AG498" s="187"/>
      <c r="AH498" s="187"/>
      <c r="AI498" s="187"/>
      <c r="AJ498" s="187"/>
      <c r="AK498" s="187"/>
      <c r="AL498" s="187"/>
      <c r="AM498" s="187"/>
      <c r="AN498" s="187"/>
      <c r="AO498" s="187"/>
      <c r="AP498" s="187"/>
      <c r="AQ498" s="187"/>
      <c r="AR498" s="187"/>
      <c r="AS498" s="187"/>
      <c r="AT498" s="187"/>
      <c r="AU498" s="187"/>
      <c r="AV498" s="187"/>
      <c r="AW498" s="187"/>
      <c r="AX498" s="187"/>
      <c r="AY498" s="187"/>
      <c r="AZ498" s="187"/>
      <c r="BA498" s="187"/>
      <c r="BB498" s="187"/>
      <c r="BC498" s="187"/>
      <c r="BD498" s="187"/>
      <c r="BE498" s="187"/>
      <c r="BF498" s="187"/>
      <c r="BG498" s="187"/>
      <c r="BH498" s="187"/>
      <c r="BI498" s="187"/>
      <c r="BJ498" s="187"/>
      <c r="BK498" s="187"/>
      <c r="BL498" s="187"/>
      <c r="BM498" s="187"/>
      <c r="BN498" s="187"/>
      <c r="BO498" s="187"/>
      <c r="BP498" s="187"/>
      <c r="BQ498" s="187"/>
      <c r="BR498" s="187"/>
      <c r="BS498" s="187"/>
      <c r="BT498" s="187"/>
      <c r="BU498" s="187"/>
      <c r="BV498" s="187"/>
      <c r="BW498" s="187"/>
      <c r="BX498" s="187"/>
      <c r="BY498" s="227"/>
      <c r="BZ498" s="227"/>
      <c r="CA498" s="227"/>
      <c r="CB498" s="227"/>
      <c r="CC498" s="227"/>
      <c r="CD498" s="224"/>
      <c r="CE498" s="224"/>
      <c r="CF498" s="224"/>
      <c r="CG498" s="224"/>
      <c r="CH498" s="224"/>
      <c r="CJ498" s="252" t="str">
        <f t="shared" si="387"/>
        <v/>
      </c>
      <c r="CK498" s="253" t="str">
        <f>IF(CL498="","",IF(ISNUMBER(MATCH(CL498,$CL$6:CL497,0)),"",CJ498))</f>
        <v/>
      </c>
      <c r="CL498" s="181" t="str">
        <f t="shared" si="388"/>
        <v/>
      </c>
      <c r="CM498" s="175" t="str">
        <f t="shared" si="389"/>
        <v/>
      </c>
      <c r="CN498" s="175" t="str">
        <f t="shared" si="390"/>
        <v/>
      </c>
      <c r="CO498" s="175" t="str">
        <f t="shared" si="391"/>
        <v/>
      </c>
      <c r="CP498" s="59"/>
      <c r="CQ498" s="60"/>
      <c r="CR498" s="181" t="str">
        <f>IF(CS498="","",IF(ISNUMBER(MATCH(CS498,$CS$6:CS497,0)),"",CJ498))</f>
        <v/>
      </c>
      <c r="CS498" s="181" t="str">
        <f t="shared" si="369"/>
        <v/>
      </c>
      <c r="CT498" s="177" t="str">
        <f t="shared" si="392"/>
        <v/>
      </c>
      <c r="CU498" s="177" t="str">
        <f t="shared" si="393"/>
        <v/>
      </c>
      <c r="CV498" s="256" t="str">
        <f>IF(CW498="","",IF(ISNUMBER(MATCH(CW498,$CW$6:CW497,0)),"",CJ498))</f>
        <v/>
      </c>
      <c r="CW498" s="181" t="str">
        <f t="shared" si="370"/>
        <v/>
      </c>
      <c r="CX498" s="178" t="str">
        <f t="shared" si="394"/>
        <v/>
      </c>
      <c r="CY498" s="178" t="str">
        <f t="shared" si="395"/>
        <v/>
      </c>
      <c r="CZ498" s="184" t="str">
        <f t="shared" si="396"/>
        <v/>
      </c>
      <c r="DA498" s="68"/>
      <c r="DB498" s="69"/>
      <c r="DC498" s="181" t="str">
        <f>IF(DE498="","",IF(ISNUMBER(MATCH(DE498,$DE$6:DE497,0)),"",CJ498))</f>
        <v/>
      </c>
      <c r="DD498" s="181" t="str">
        <f t="shared" si="413"/>
        <v/>
      </c>
      <c r="DE498" s="181" t="str">
        <f t="shared" si="413"/>
        <v/>
      </c>
      <c r="DF498" s="177" t="str">
        <f t="shared" si="397"/>
        <v/>
      </c>
      <c r="DG498" s="185" t="str">
        <f t="shared" si="398"/>
        <v/>
      </c>
      <c r="DH498" s="77"/>
      <c r="DI498" s="69"/>
      <c r="DJ498" s="181" t="str">
        <f>IF(DL498="","",IF(ISNUMBER(MATCH(DL498,$DL$6:DL497,0)),"",CJ498))</f>
        <v/>
      </c>
      <c r="DK498" s="181" t="str">
        <f t="shared" si="414"/>
        <v/>
      </c>
      <c r="DL498" s="181" t="str">
        <f t="shared" si="414"/>
        <v/>
      </c>
      <c r="DM498" s="177" t="str">
        <f t="shared" si="399"/>
        <v/>
      </c>
      <c r="DN498" s="177" t="str">
        <f t="shared" si="400"/>
        <v/>
      </c>
      <c r="DO498" s="181" t="str">
        <f t="shared" si="371"/>
        <v/>
      </c>
      <c r="DP498" s="51"/>
      <c r="DQ498" s="51"/>
      <c r="DR498" s="51"/>
      <c r="EA498" s="227">
        <f t="shared" si="401"/>
        <v>0</v>
      </c>
      <c r="EB498" s="227">
        <f t="shared" si="372"/>
        <v>1</v>
      </c>
      <c r="EC498" s="227">
        <f t="shared" si="402"/>
        <v>1900</v>
      </c>
      <c r="EE498" s="227" t="str">
        <f t="shared" si="403"/>
        <v/>
      </c>
      <c r="EF498" s="227" t="str">
        <f t="shared" si="373"/>
        <v/>
      </c>
      <c r="EG498" s="227" t="str">
        <f t="shared" si="404"/>
        <v/>
      </c>
      <c r="EI498" s="227" t="str">
        <f t="shared" si="405"/>
        <v/>
      </c>
      <c r="EJ498" s="227" t="str">
        <f t="shared" si="374"/>
        <v/>
      </c>
      <c r="EK498" s="227" t="str">
        <f t="shared" si="406"/>
        <v/>
      </c>
      <c r="EM498" s="227" t="str">
        <f t="shared" si="407"/>
        <v/>
      </c>
      <c r="EN498" s="227" t="str">
        <f t="shared" si="375"/>
        <v/>
      </c>
      <c r="EO498" s="227" t="str">
        <f t="shared" si="408"/>
        <v/>
      </c>
      <c r="EQ498" s="227" t="str">
        <f t="shared" si="409"/>
        <v/>
      </c>
      <c r="ER498" s="227" t="str">
        <f t="shared" si="376"/>
        <v/>
      </c>
      <c r="ES498" s="227" t="str">
        <f t="shared" si="410"/>
        <v/>
      </c>
    </row>
    <row r="499" spans="7:149" x14ac:dyDescent="0.25">
      <c r="G499" s="52"/>
      <c r="H499" s="52"/>
      <c r="I499" s="224" t="str">
        <f t="shared" si="377"/>
        <v/>
      </c>
      <c r="J499" s="224" t="str">
        <f t="shared" si="378"/>
        <v/>
      </c>
      <c r="K499" s="52"/>
      <c r="L499" s="224" t="str">
        <f>IF(P499="","",IF(ISNUMBER(MATCH(P499,$P$6:P498,0)),"",Y499))</f>
        <v/>
      </c>
      <c r="M499" s="224" t="str">
        <f>IF(Q499="","",IF(ISNUMBER(MATCH(Q499,$Q$6:Q498,0)),"",Y499))</f>
        <v/>
      </c>
      <c r="N499" s="224" t="str">
        <f>IF(R499="","",IF(ISNUMBER(MATCH(R499,$R$6:R498,0)),"",Y499))</f>
        <v/>
      </c>
      <c r="O499" s="224" t="str">
        <f>IF(S499="","",IF(ISNUMBER(MATCH(S499,$S$6:S498,0)),"",Y499))</f>
        <v/>
      </c>
      <c r="P499" s="224" t="str">
        <f t="shared" si="379"/>
        <v/>
      </c>
      <c r="Q499" s="224" t="str">
        <f t="shared" si="380"/>
        <v/>
      </c>
      <c r="R499" s="224" t="str">
        <f t="shared" si="381"/>
        <v/>
      </c>
      <c r="S499" s="224" t="str">
        <f t="shared" si="382"/>
        <v/>
      </c>
      <c r="T499" s="175" t="str">
        <f t="shared" si="383"/>
        <v/>
      </c>
      <c r="U499" s="175" t="str">
        <f t="shared" si="384"/>
        <v/>
      </c>
      <c r="V499" s="175" t="str">
        <f t="shared" si="385"/>
        <v/>
      </c>
      <c r="W499" s="175" t="str">
        <f t="shared" si="386"/>
        <v/>
      </c>
      <c r="X499" s="52"/>
      <c r="Y499" s="248"/>
      <c r="Z499" s="186"/>
      <c r="AA499" s="187"/>
      <c r="AB499" s="187"/>
      <c r="AC499" s="187"/>
      <c r="AD499" s="187"/>
      <c r="AE499" s="187"/>
      <c r="AF499" s="187"/>
      <c r="AG499" s="187"/>
      <c r="AH499" s="187"/>
      <c r="AI499" s="187"/>
      <c r="AJ499" s="187"/>
      <c r="AK499" s="187"/>
      <c r="AL499" s="187"/>
      <c r="AM499" s="187"/>
      <c r="AN499" s="187"/>
      <c r="AO499" s="187"/>
      <c r="AP499" s="187"/>
      <c r="AQ499" s="187"/>
      <c r="AR499" s="187"/>
      <c r="AS499" s="187"/>
      <c r="AT499" s="187"/>
      <c r="AU499" s="187"/>
      <c r="AV499" s="187"/>
      <c r="AW499" s="187"/>
      <c r="AX499" s="187"/>
      <c r="AY499" s="187"/>
      <c r="AZ499" s="187"/>
      <c r="BA499" s="187"/>
      <c r="BB499" s="187"/>
      <c r="BC499" s="187"/>
      <c r="BD499" s="187"/>
      <c r="BE499" s="187"/>
      <c r="BF499" s="187"/>
      <c r="BG499" s="187"/>
      <c r="BH499" s="187"/>
      <c r="BI499" s="187"/>
      <c r="BJ499" s="187"/>
      <c r="BK499" s="187"/>
      <c r="BL499" s="187"/>
      <c r="BM499" s="187"/>
      <c r="BN499" s="187"/>
      <c r="BO499" s="187"/>
      <c r="BP499" s="187"/>
      <c r="BQ499" s="187"/>
      <c r="BR499" s="187"/>
      <c r="BS499" s="187"/>
      <c r="BT499" s="187"/>
      <c r="BU499" s="187"/>
      <c r="BV499" s="187"/>
      <c r="BW499" s="187"/>
      <c r="BX499" s="187"/>
      <c r="BY499" s="227"/>
      <c r="BZ499" s="227"/>
      <c r="CA499" s="227"/>
      <c r="CB499" s="227"/>
      <c r="CC499" s="227"/>
      <c r="CD499" s="224"/>
      <c r="CE499" s="224"/>
      <c r="CF499" s="224"/>
      <c r="CG499" s="224"/>
      <c r="CH499" s="224"/>
      <c r="CJ499" s="252" t="str">
        <f t="shared" si="387"/>
        <v/>
      </c>
      <c r="CK499" s="253" t="str">
        <f>IF(CL499="","",IF(ISNUMBER(MATCH(CL499,$CL$6:CL498,0)),"",CJ499))</f>
        <v/>
      </c>
      <c r="CL499" s="181" t="str">
        <f t="shared" si="388"/>
        <v/>
      </c>
      <c r="CM499" s="175" t="str">
        <f t="shared" si="389"/>
        <v/>
      </c>
      <c r="CN499" s="175" t="str">
        <f t="shared" si="390"/>
        <v/>
      </c>
      <c r="CO499" s="175" t="str">
        <f t="shared" si="391"/>
        <v/>
      </c>
      <c r="CP499" s="59"/>
      <c r="CQ499" s="60"/>
      <c r="CR499" s="181" t="str">
        <f>IF(CS499="","",IF(ISNUMBER(MATCH(CS499,$CS$6:CS498,0)),"",CJ499))</f>
        <v/>
      </c>
      <c r="CS499" s="181" t="str">
        <f t="shared" si="369"/>
        <v/>
      </c>
      <c r="CT499" s="177" t="str">
        <f t="shared" si="392"/>
        <v/>
      </c>
      <c r="CU499" s="177" t="str">
        <f t="shared" si="393"/>
        <v/>
      </c>
      <c r="CV499" s="256" t="str">
        <f>IF(CW499="","",IF(ISNUMBER(MATCH(CW499,$CW$6:CW498,0)),"",CJ499))</f>
        <v/>
      </c>
      <c r="CW499" s="181" t="str">
        <f t="shared" si="370"/>
        <v/>
      </c>
      <c r="CX499" s="178" t="str">
        <f t="shared" si="394"/>
        <v/>
      </c>
      <c r="CY499" s="178" t="str">
        <f t="shared" si="395"/>
        <v/>
      </c>
      <c r="CZ499" s="184" t="str">
        <f t="shared" si="396"/>
        <v/>
      </c>
      <c r="DA499" s="68"/>
      <c r="DB499" s="69"/>
      <c r="DC499" s="181" t="str">
        <f>IF(DE499="","",IF(ISNUMBER(MATCH(DE499,$DE$6:DE498,0)),"",CJ499))</f>
        <v/>
      </c>
      <c r="DD499" s="181" t="str">
        <f t="shared" si="413"/>
        <v/>
      </c>
      <c r="DE499" s="181" t="str">
        <f t="shared" si="413"/>
        <v/>
      </c>
      <c r="DF499" s="177" t="str">
        <f t="shared" si="397"/>
        <v/>
      </c>
      <c r="DG499" s="185" t="str">
        <f t="shared" si="398"/>
        <v/>
      </c>
      <c r="DH499" s="77"/>
      <c r="DI499" s="69"/>
      <c r="DJ499" s="181" t="str">
        <f>IF(DL499="","",IF(ISNUMBER(MATCH(DL499,$DL$6:DL498,0)),"",CJ499))</f>
        <v/>
      </c>
      <c r="DK499" s="181" t="str">
        <f t="shared" si="414"/>
        <v/>
      </c>
      <c r="DL499" s="181" t="str">
        <f t="shared" si="414"/>
        <v/>
      </c>
      <c r="DM499" s="177" t="str">
        <f t="shared" si="399"/>
        <v/>
      </c>
      <c r="DN499" s="177" t="str">
        <f t="shared" si="400"/>
        <v/>
      </c>
      <c r="DO499" s="181" t="str">
        <f t="shared" si="371"/>
        <v/>
      </c>
      <c r="DP499" s="51"/>
      <c r="DQ499" s="51"/>
      <c r="DR499" s="51"/>
      <c r="EA499" s="227">
        <f t="shared" si="401"/>
        <v>0</v>
      </c>
      <c r="EB499" s="227">
        <f t="shared" si="372"/>
        <v>1</v>
      </c>
      <c r="EC499" s="227">
        <f t="shared" si="402"/>
        <v>1900</v>
      </c>
      <c r="EE499" s="227" t="str">
        <f t="shared" si="403"/>
        <v/>
      </c>
      <c r="EF499" s="227" t="str">
        <f t="shared" si="373"/>
        <v/>
      </c>
      <c r="EG499" s="227" t="str">
        <f t="shared" si="404"/>
        <v/>
      </c>
      <c r="EI499" s="227" t="str">
        <f t="shared" si="405"/>
        <v/>
      </c>
      <c r="EJ499" s="227" t="str">
        <f t="shared" si="374"/>
        <v/>
      </c>
      <c r="EK499" s="227" t="str">
        <f t="shared" si="406"/>
        <v/>
      </c>
      <c r="EM499" s="227" t="str">
        <f t="shared" si="407"/>
        <v/>
      </c>
      <c r="EN499" s="227" t="str">
        <f t="shared" si="375"/>
        <v/>
      </c>
      <c r="EO499" s="227" t="str">
        <f t="shared" si="408"/>
        <v/>
      </c>
      <c r="EQ499" s="227" t="str">
        <f t="shared" si="409"/>
        <v/>
      </c>
      <c r="ER499" s="227" t="str">
        <f t="shared" si="376"/>
        <v/>
      </c>
      <c r="ES499" s="227" t="str">
        <f t="shared" si="410"/>
        <v/>
      </c>
    </row>
    <row r="500" spans="7:149" x14ac:dyDescent="0.25">
      <c r="G500" s="52"/>
      <c r="H500" s="52"/>
      <c r="I500" s="224" t="str">
        <f t="shared" si="377"/>
        <v/>
      </c>
      <c r="J500" s="224" t="str">
        <f t="shared" si="378"/>
        <v/>
      </c>
      <c r="K500" s="52"/>
      <c r="L500" s="224" t="str">
        <f>IF(P500="","",IF(ISNUMBER(MATCH(P500,$P$6:P499,0)),"",Y500))</f>
        <v/>
      </c>
      <c r="M500" s="224" t="str">
        <f>IF(Q500="","",IF(ISNUMBER(MATCH(Q500,$Q$6:Q499,0)),"",Y500))</f>
        <v/>
      </c>
      <c r="N500" s="224" t="str">
        <f>IF(R500="","",IF(ISNUMBER(MATCH(R500,$R$6:R499,0)),"",Y500))</f>
        <v/>
      </c>
      <c r="O500" s="224" t="str">
        <f>IF(S500="","",IF(ISNUMBER(MATCH(S500,$S$6:S499,0)),"",Y500))</f>
        <v/>
      </c>
      <c r="P500" s="224" t="str">
        <f t="shared" si="379"/>
        <v/>
      </c>
      <c r="Q500" s="224" t="str">
        <f t="shared" si="380"/>
        <v/>
      </c>
      <c r="R500" s="224" t="str">
        <f t="shared" si="381"/>
        <v/>
      </c>
      <c r="S500" s="224" t="str">
        <f t="shared" si="382"/>
        <v/>
      </c>
      <c r="T500" s="175" t="str">
        <f t="shared" si="383"/>
        <v/>
      </c>
      <c r="U500" s="175" t="str">
        <f t="shared" si="384"/>
        <v/>
      </c>
      <c r="V500" s="175" t="str">
        <f t="shared" si="385"/>
        <v/>
      </c>
      <c r="W500" s="175" t="str">
        <f t="shared" si="386"/>
        <v/>
      </c>
      <c r="X500" s="52"/>
      <c r="Y500" s="248"/>
      <c r="Z500" s="186"/>
      <c r="AA500" s="187"/>
      <c r="AB500" s="187"/>
      <c r="AC500" s="187"/>
      <c r="AD500" s="187"/>
      <c r="AE500" s="187"/>
      <c r="AF500" s="187"/>
      <c r="AG500" s="187"/>
      <c r="AH500" s="187"/>
      <c r="AI500" s="187"/>
      <c r="AJ500" s="187"/>
      <c r="AK500" s="187"/>
      <c r="AL500" s="187"/>
      <c r="AM500" s="187"/>
      <c r="AN500" s="187"/>
      <c r="AO500" s="187"/>
      <c r="AP500" s="187"/>
      <c r="AQ500" s="187"/>
      <c r="AR500" s="187"/>
      <c r="AS500" s="187"/>
      <c r="AT500" s="187"/>
      <c r="AU500" s="187"/>
      <c r="AV500" s="187"/>
      <c r="AW500" s="187"/>
      <c r="AX500" s="187"/>
      <c r="AY500" s="187"/>
      <c r="AZ500" s="187"/>
      <c r="BA500" s="187"/>
      <c r="BB500" s="187"/>
      <c r="BC500" s="187"/>
      <c r="BD500" s="187"/>
      <c r="BE500" s="187"/>
      <c r="BF500" s="187"/>
      <c r="BG500" s="187"/>
      <c r="BH500" s="187"/>
      <c r="BI500" s="187"/>
      <c r="BJ500" s="187"/>
      <c r="BK500" s="187"/>
      <c r="BL500" s="187"/>
      <c r="BM500" s="187"/>
      <c r="BN500" s="187"/>
      <c r="BO500" s="187"/>
      <c r="BP500" s="187"/>
      <c r="BQ500" s="187"/>
      <c r="BR500" s="187"/>
      <c r="BS500" s="187"/>
      <c r="BT500" s="187"/>
      <c r="BU500" s="187"/>
      <c r="BV500" s="187"/>
      <c r="BW500" s="187"/>
      <c r="BX500" s="187"/>
      <c r="BY500" s="227"/>
      <c r="BZ500" s="227"/>
      <c r="CA500" s="227"/>
      <c r="CB500" s="227"/>
      <c r="CC500" s="227"/>
      <c r="CD500" s="224"/>
      <c r="CE500" s="224"/>
      <c r="CF500" s="224"/>
      <c r="CG500" s="224"/>
      <c r="CH500" s="224"/>
      <c r="CJ500" s="252" t="str">
        <f t="shared" si="387"/>
        <v/>
      </c>
      <c r="CK500" s="253" t="str">
        <f>IF(CL500="","",IF(ISNUMBER(MATCH(CL500,$CL$6:CL499,0)),"",CJ500))</f>
        <v/>
      </c>
      <c r="CL500" s="181" t="str">
        <f t="shared" si="388"/>
        <v/>
      </c>
      <c r="CM500" s="175" t="str">
        <f t="shared" si="389"/>
        <v/>
      </c>
      <c r="CN500" s="175" t="str">
        <f t="shared" si="390"/>
        <v/>
      </c>
      <c r="CO500" s="175" t="str">
        <f t="shared" si="391"/>
        <v/>
      </c>
      <c r="CP500" s="59"/>
      <c r="CQ500" s="60"/>
      <c r="CR500" s="181" t="str">
        <f>IF(CS500="","",IF(ISNUMBER(MATCH(CS500,$CS$6:CS499,0)),"",CJ500))</f>
        <v/>
      </c>
      <c r="CS500" s="181" t="str">
        <f t="shared" si="369"/>
        <v/>
      </c>
      <c r="CT500" s="177" t="str">
        <f t="shared" si="392"/>
        <v/>
      </c>
      <c r="CU500" s="177" t="str">
        <f t="shared" si="393"/>
        <v/>
      </c>
      <c r="CV500" s="256" t="str">
        <f>IF(CW500="","",IF(ISNUMBER(MATCH(CW500,$CW$6:CW499,0)),"",CJ500))</f>
        <v/>
      </c>
      <c r="CW500" s="181" t="str">
        <f t="shared" si="370"/>
        <v/>
      </c>
      <c r="CX500" s="178" t="str">
        <f t="shared" si="394"/>
        <v/>
      </c>
      <c r="CY500" s="178" t="str">
        <f t="shared" si="395"/>
        <v/>
      </c>
      <c r="CZ500" s="184" t="str">
        <f t="shared" si="396"/>
        <v/>
      </c>
      <c r="DA500" s="68"/>
      <c r="DB500" s="69"/>
      <c r="DC500" s="181" t="str">
        <f>IF(DE500="","",IF(ISNUMBER(MATCH(DE500,$DE$6:DE499,0)),"",CJ500))</f>
        <v/>
      </c>
      <c r="DD500" s="181" t="str">
        <f t="shared" si="413"/>
        <v/>
      </c>
      <c r="DE500" s="181" t="str">
        <f t="shared" si="413"/>
        <v/>
      </c>
      <c r="DF500" s="177" t="str">
        <f t="shared" si="397"/>
        <v/>
      </c>
      <c r="DG500" s="185" t="str">
        <f t="shared" si="398"/>
        <v/>
      </c>
      <c r="DH500" s="77"/>
      <c r="DI500" s="69"/>
      <c r="DJ500" s="181" t="str">
        <f>IF(DL500="","",IF(ISNUMBER(MATCH(DL500,$DL$6:DL499,0)),"",CJ500))</f>
        <v/>
      </c>
      <c r="DK500" s="181" t="str">
        <f t="shared" si="414"/>
        <v/>
      </c>
      <c r="DL500" s="181" t="str">
        <f t="shared" si="414"/>
        <v/>
      </c>
      <c r="DM500" s="177" t="str">
        <f t="shared" si="399"/>
        <v/>
      </c>
      <c r="DN500" s="177" t="str">
        <f t="shared" si="400"/>
        <v/>
      </c>
      <c r="DO500" s="181" t="str">
        <f t="shared" si="371"/>
        <v/>
      </c>
      <c r="DP500" s="51"/>
      <c r="DQ500" s="51"/>
      <c r="DR500" s="51"/>
      <c r="EA500" s="227">
        <f t="shared" si="401"/>
        <v>0</v>
      </c>
      <c r="EB500" s="227">
        <f t="shared" si="372"/>
        <v>1</v>
      </c>
      <c r="EC500" s="227">
        <f t="shared" si="402"/>
        <v>1900</v>
      </c>
      <c r="EE500" s="227" t="str">
        <f t="shared" si="403"/>
        <v/>
      </c>
      <c r="EF500" s="227" t="str">
        <f t="shared" si="373"/>
        <v/>
      </c>
      <c r="EG500" s="227" t="str">
        <f t="shared" si="404"/>
        <v/>
      </c>
      <c r="EI500" s="227" t="str">
        <f t="shared" si="405"/>
        <v/>
      </c>
      <c r="EJ500" s="227" t="str">
        <f t="shared" si="374"/>
        <v/>
      </c>
      <c r="EK500" s="227" t="str">
        <f t="shared" si="406"/>
        <v/>
      </c>
      <c r="EM500" s="227" t="str">
        <f t="shared" si="407"/>
        <v/>
      </c>
      <c r="EN500" s="227" t="str">
        <f t="shared" si="375"/>
        <v/>
      </c>
      <c r="EO500" s="227" t="str">
        <f t="shared" si="408"/>
        <v/>
      </c>
      <c r="EQ500" s="227" t="str">
        <f t="shared" si="409"/>
        <v/>
      </c>
      <c r="ER500" s="227" t="str">
        <f t="shared" si="376"/>
        <v/>
      </c>
      <c r="ES500" s="227" t="str">
        <f t="shared" si="410"/>
        <v/>
      </c>
    </row>
    <row r="501" spans="7:149" x14ac:dyDescent="0.25">
      <c r="G501" s="52"/>
      <c r="H501" s="52"/>
      <c r="I501" s="224" t="str">
        <f t="shared" si="377"/>
        <v/>
      </c>
      <c r="J501" s="224" t="str">
        <f t="shared" si="378"/>
        <v/>
      </c>
      <c r="K501" s="52"/>
      <c r="L501" s="224" t="str">
        <f>IF(P501="","",IF(ISNUMBER(MATCH(P501,$P$6:P500,0)),"",Y501))</f>
        <v/>
      </c>
      <c r="M501" s="224" t="str">
        <f>IF(Q501="","",IF(ISNUMBER(MATCH(Q501,$Q$6:Q500,0)),"",Y501))</f>
        <v/>
      </c>
      <c r="N501" s="224" t="str">
        <f>IF(R501="","",IF(ISNUMBER(MATCH(R501,$R$6:R500,0)),"",Y501))</f>
        <v/>
      </c>
      <c r="O501" s="224" t="str">
        <f>IF(S501="","",IF(ISNUMBER(MATCH(S501,$S$6:S500,0)),"",Y501))</f>
        <v/>
      </c>
      <c r="P501" s="224" t="str">
        <f t="shared" si="379"/>
        <v/>
      </c>
      <c r="Q501" s="224" t="str">
        <f t="shared" si="380"/>
        <v/>
      </c>
      <c r="R501" s="224" t="str">
        <f t="shared" si="381"/>
        <v/>
      </c>
      <c r="S501" s="224" t="str">
        <f t="shared" si="382"/>
        <v/>
      </c>
      <c r="T501" s="175" t="str">
        <f t="shared" si="383"/>
        <v/>
      </c>
      <c r="U501" s="175" t="str">
        <f t="shared" si="384"/>
        <v/>
      </c>
      <c r="V501" s="175" t="str">
        <f t="shared" si="385"/>
        <v/>
      </c>
      <c r="W501" s="175" t="str">
        <f t="shared" si="386"/>
        <v/>
      </c>
      <c r="X501" s="52"/>
      <c r="Y501" s="248"/>
      <c r="Z501" s="186"/>
      <c r="AA501" s="187"/>
      <c r="AB501" s="187"/>
      <c r="AC501" s="187"/>
      <c r="AD501" s="187"/>
      <c r="AE501" s="187"/>
      <c r="AF501" s="187"/>
      <c r="AG501" s="187"/>
      <c r="AH501" s="187"/>
      <c r="AI501" s="187"/>
      <c r="AJ501" s="187"/>
      <c r="AK501" s="187"/>
      <c r="AL501" s="187"/>
      <c r="AM501" s="187"/>
      <c r="AN501" s="187"/>
      <c r="AO501" s="187"/>
      <c r="AP501" s="187"/>
      <c r="AQ501" s="187"/>
      <c r="AR501" s="187"/>
      <c r="AS501" s="187"/>
      <c r="AT501" s="187"/>
      <c r="AU501" s="187"/>
      <c r="AV501" s="187"/>
      <c r="AW501" s="187"/>
      <c r="AX501" s="187"/>
      <c r="AY501" s="187"/>
      <c r="AZ501" s="187"/>
      <c r="BA501" s="187"/>
      <c r="BB501" s="187"/>
      <c r="BC501" s="187"/>
      <c r="BD501" s="187"/>
      <c r="BE501" s="187"/>
      <c r="BF501" s="187"/>
      <c r="BG501" s="187"/>
      <c r="BH501" s="187"/>
      <c r="BI501" s="187"/>
      <c r="BJ501" s="187"/>
      <c r="BK501" s="187"/>
      <c r="BL501" s="187"/>
      <c r="BM501" s="187"/>
      <c r="BN501" s="187"/>
      <c r="BO501" s="187"/>
      <c r="BP501" s="187"/>
      <c r="BQ501" s="187"/>
      <c r="BR501" s="187"/>
      <c r="BS501" s="187"/>
      <c r="BT501" s="187"/>
      <c r="BU501" s="187"/>
      <c r="BV501" s="187"/>
      <c r="BW501" s="187"/>
      <c r="BX501" s="187"/>
      <c r="BY501" s="227"/>
      <c r="BZ501" s="227"/>
      <c r="CA501" s="227"/>
      <c r="CB501" s="227"/>
      <c r="CC501" s="227"/>
      <c r="CD501" s="224"/>
      <c r="CE501" s="224"/>
      <c r="CF501" s="224"/>
      <c r="CG501" s="224"/>
      <c r="CH501" s="224"/>
      <c r="CJ501" s="252" t="str">
        <f t="shared" si="387"/>
        <v/>
      </c>
      <c r="CK501" s="253" t="str">
        <f>IF(CL501="","",IF(ISNUMBER(MATCH(CL501,$CL$6:CL500,0)),"",CJ501))</f>
        <v/>
      </c>
      <c r="CL501" s="181" t="str">
        <f t="shared" si="388"/>
        <v/>
      </c>
      <c r="CM501" s="175" t="str">
        <f t="shared" si="389"/>
        <v/>
      </c>
      <c r="CN501" s="175" t="str">
        <f t="shared" si="390"/>
        <v/>
      </c>
      <c r="CO501" s="175" t="str">
        <f t="shared" si="391"/>
        <v/>
      </c>
      <c r="CP501" s="59"/>
      <c r="CQ501" s="60"/>
      <c r="CR501" s="181" t="str">
        <f>IF(CS501="","",IF(ISNUMBER(MATCH(CS501,$CS$6:CS500,0)),"",CJ501))</f>
        <v/>
      </c>
      <c r="CS501" s="181" t="str">
        <f t="shared" si="369"/>
        <v/>
      </c>
      <c r="CT501" s="177" t="str">
        <f t="shared" si="392"/>
        <v/>
      </c>
      <c r="CU501" s="177" t="str">
        <f t="shared" si="393"/>
        <v/>
      </c>
      <c r="CV501" s="256" t="str">
        <f>IF(CW501="","",IF(ISNUMBER(MATCH(CW501,$CW$6:CW500,0)),"",CJ501))</f>
        <v/>
      </c>
      <c r="CW501" s="181" t="str">
        <f t="shared" si="370"/>
        <v/>
      </c>
      <c r="CX501" s="178" t="str">
        <f t="shared" si="394"/>
        <v/>
      </c>
      <c r="CY501" s="178" t="str">
        <f t="shared" si="395"/>
        <v/>
      </c>
      <c r="CZ501" s="184" t="str">
        <f t="shared" si="396"/>
        <v/>
      </c>
      <c r="DA501" s="68"/>
      <c r="DB501" s="69"/>
      <c r="DC501" s="181" t="str">
        <f>IF(DE501="","",IF(ISNUMBER(MATCH(DE501,$DE$6:DE500,0)),"",CJ501))</f>
        <v/>
      </c>
      <c r="DD501" s="181" t="str">
        <f t="shared" si="413"/>
        <v/>
      </c>
      <c r="DE501" s="181" t="str">
        <f t="shared" si="413"/>
        <v/>
      </c>
      <c r="DF501" s="177" t="str">
        <f t="shared" si="397"/>
        <v/>
      </c>
      <c r="DG501" s="185" t="str">
        <f t="shared" si="398"/>
        <v/>
      </c>
      <c r="DH501" s="77"/>
      <c r="DI501" s="69"/>
      <c r="DJ501" s="181" t="str">
        <f>IF(DL501="","",IF(ISNUMBER(MATCH(DL501,$DL$6:DL500,0)),"",CJ501))</f>
        <v/>
      </c>
      <c r="DK501" s="181" t="str">
        <f t="shared" si="414"/>
        <v/>
      </c>
      <c r="DL501" s="181" t="str">
        <f t="shared" si="414"/>
        <v/>
      </c>
      <c r="DM501" s="177" t="str">
        <f t="shared" si="399"/>
        <v/>
      </c>
      <c r="DN501" s="177" t="str">
        <f t="shared" si="400"/>
        <v/>
      </c>
      <c r="DO501" s="181" t="str">
        <f t="shared" si="371"/>
        <v/>
      </c>
      <c r="DP501" s="51"/>
      <c r="DQ501" s="51"/>
      <c r="DR501" s="51"/>
      <c r="EA501" s="227">
        <f t="shared" si="401"/>
        <v>0</v>
      </c>
      <c r="EB501" s="227">
        <f t="shared" si="372"/>
        <v>1</v>
      </c>
      <c r="EC501" s="227">
        <f t="shared" si="402"/>
        <v>1900</v>
      </c>
      <c r="EE501" s="227" t="str">
        <f t="shared" si="403"/>
        <v/>
      </c>
      <c r="EF501" s="227" t="str">
        <f t="shared" si="373"/>
        <v/>
      </c>
      <c r="EG501" s="227" t="str">
        <f t="shared" si="404"/>
        <v/>
      </c>
      <c r="EI501" s="227" t="str">
        <f t="shared" si="405"/>
        <v/>
      </c>
      <c r="EJ501" s="227" t="str">
        <f t="shared" si="374"/>
        <v/>
      </c>
      <c r="EK501" s="227" t="str">
        <f t="shared" si="406"/>
        <v/>
      </c>
      <c r="EM501" s="227" t="str">
        <f t="shared" si="407"/>
        <v/>
      </c>
      <c r="EN501" s="227" t="str">
        <f t="shared" si="375"/>
        <v/>
      </c>
      <c r="EO501" s="227" t="str">
        <f t="shared" si="408"/>
        <v/>
      </c>
      <c r="EQ501" s="227" t="str">
        <f t="shared" si="409"/>
        <v/>
      </c>
      <c r="ER501" s="227" t="str">
        <f t="shared" si="376"/>
        <v/>
      </c>
      <c r="ES501" s="227" t="str">
        <f t="shared" si="410"/>
        <v/>
      </c>
    </row>
    <row r="502" spans="7:149" x14ac:dyDescent="0.25">
      <c r="G502" s="52"/>
      <c r="H502" s="52"/>
      <c r="I502" s="224" t="str">
        <f t="shared" si="377"/>
        <v/>
      </c>
      <c r="J502" s="224" t="str">
        <f t="shared" si="378"/>
        <v/>
      </c>
      <c r="K502" s="52"/>
      <c r="L502" s="224" t="str">
        <f>IF(P502="","",IF(ISNUMBER(MATCH(P502,$P$6:P501,0)),"",Y502))</f>
        <v/>
      </c>
      <c r="M502" s="224" t="str">
        <f>IF(Q502="","",IF(ISNUMBER(MATCH(Q502,$Q$6:Q501,0)),"",Y502))</f>
        <v/>
      </c>
      <c r="N502" s="224" t="str">
        <f>IF(R502="","",IF(ISNUMBER(MATCH(R502,$R$6:R501,0)),"",Y502))</f>
        <v/>
      </c>
      <c r="O502" s="224" t="str">
        <f>IF(S502="","",IF(ISNUMBER(MATCH(S502,$S$6:S501,0)),"",Y502))</f>
        <v/>
      </c>
      <c r="P502" s="224" t="str">
        <f t="shared" si="379"/>
        <v/>
      </c>
      <c r="Q502" s="224" t="str">
        <f t="shared" si="380"/>
        <v/>
      </c>
      <c r="R502" s="224" t="str">
        <f t="shared" si="381"/>
        <v/>
      </c>
      <c r="S502" s="224" t="str">
        <f t="shared" si="382"/>
        <v/>
      </c>
      <c r="T502" s="175" t="str">
        <f t="shared" si="383"/>
        <v/>
      </c>
      <c r="U502" s="175" t="str">
        <f t="shared" si="384"/>
        <v/>
      </c>
      <c r="V502" s="175" t="str">
        <f t="shared" si="385"/>
        <v/>
      </c>
      <c r="W502" s="175" t="str">
        <f t="shared" si="386"/>
        <v/>
      </c>
      <c r="X502" s="52"/>
      <c r="Y502" s="248"/>
      <c r="Z502" s="186"/>
      <c r="AA502" s="187"/>
      <c r="AB502" s="187"/>
      <c r="AC502" s="187"/>
      <c r="AD502" s="187"/>
      <c r="AE502" s="187"/>
      <c r="AF502" s="187"/>
      <c r="AG502" s="187"/>
      <c r="AH502" s="187"/>
      <c r="AI502" s="187"/>
      <c r="AJ502" s="187"/>
      <c r="AK502" s="187"/>
      <c r="AL502" s="187"/>
      <c r="AM502" s="187"/>
      <c r="AN502" s="187"/>
      <c r="AO502" s="187"/>
      <c r="AP502" s="187"/>
      <c r="AQ502" s="187"/>
      <c r="AR502" s="187"/>
      <c r="AS502" s="187"/>
      <c r="AT502" s="187"/>
      <c r="AU502" s="187"/>
      <c r="AV502" s="187"/>
      <c r="AW502" s="187"/>
      <c r="AX502" s="187"/>
      <c r="AY502" s="187"/>
      <c r="AZ502" s="187"/>
      <c r="BA502" s="187"/>
      <c r="BB502" s="187"/>
      <c r="BC502" s="187"/>
      <c r="BD502" s="187"/>
      <c r="BE502" s="187"/>
      <c r="BF502" s="187"/>
      <c r="BG502" s="187"/>
      <c r="BH502" s="187"/>
      <c r="BI502" s="187"/>
      <c r="BJ502" s="187"/>
      <c r="BK502" s="187"/>
      <c r="BL502" s="187"/>
      <c r="BM502" s="187"/>
      <c r="BN502" s="187"/>
      <c r="BO502" s="187"/>
      <c r="BP502" s="187"/>
      <c r="BQ502" s="187"/>
      <c r="BR502" s="187"/>
      <c r="BS502" s="187"/>
      <c r="BT502" s="187"/>
      <c r="BU502" s="187"/>
      <c r="BV502" s="187"/>
      <c r="BW502" s="187"/>
      <c r="BX502" s="187"/>
      <c r="BY502" s="227"/>
      <c r="BZ502" s="227"/>
      <c r="CA502" s="227"/>
      <c r="CB502" s="227"/>
      <c r="CC502" s="227"/>
      <c r="CD502" s="224"/>
      <c r="CE502" s="224"/>
      <c r="CF502" s="224"/>
      <c r="CG502" s="224"/>
      <c r="CH502" s="224"/>
      <c r="CJ502" s="252" t="str">
        <f t="shared" si="387"/>
        <v/>
      </c>
      <c r="CK502" s="253" t="str">
        <f>IF(CL502="","",IF(ISNUMBER(MATCH(CL502,$CL$6:CL501,0)),"",CJ502))</f>
        <v/>
      </c>
      <c r="CL502" s="181" t="str">
        <f t="shared" si="388"/>
        <v/>
      </c>
      <c r="CM502" s="175" t="str">
        <f t="shared" si="389"/>
        <v/>
      </c>
      <c r="CN502" s="175" t="str">
        <f t="shared" si="390"/>
        <v/>
      </c>
      <c r="CO502" s="175" t="str">
        <f t="shared" si="391"/>
        <v/>
      </c>
      <c r="CP502" s="59"/>
      <c r="CQ502" s="60"/>
      <c r="CR502" s="181" t="str">
        <f>IF(CS502="","",IF(ISNUMBER(MATCH(CS502,$CS$6:CS501,0)),"",CJ502))</f>
        <v/>
      </c>
      <c r="CS502" s="181" t="str">
        <f t="shared" si="369"/>
        <v/>
      </c>
      <c r="CT502" s="177" t="str">
        <f t="shared" si="392"/>
        <v/>
      </c>
      <c r="CU502" s="177" t="str">
        <f t="shared" si="393"/>
        <v/>
      </c>
      <c r="CV502" s="256" t="str">
        <f>IF(CW502="","",IF(ISNUMBER(MATCH(CW502,$CW$6:CW501,0)),"",CJ502))</f>
        <v/>
      </c>
      <c r="CW502" s="181" t="str">
        <f t="shared" si="370"/>
        <v/>
      </c>
      <c r="CX502" s="178" t="str">
        <f t="shared" si="394"/>
        <v/>
      </c>
      <c r="CY502" s="178" t="str">
        <f t="shared" si="395"/>
        <v/>
      </c>
      <c r="CZ502" s="184" t="str">
        <f t="shared" si="396"/>
        <v/>
      </c>
      <c r="DA502" s="68"/>
      <c r="DB502" s="69"/>
      <c r="DC502" s="181" t="str">
        <f>IF(DE502="","",IF(ISNUMBER(MATCH(DE502,$DE$6:DE501,0)),"",CJ502))</f>
        <v/>
      </c>
      <c r="DD502" s="181" t="str">
        <f t="shared" si="413"/>
        <v/>
      </c>
      <c r="DE502" s="181" t="str">
        <f t="shared" si="413"/>
        <v/>
      </c>
      <c r="DF502" s="177" t="str">
        <f t="shared" si="397"/>
        <v/>
      </c>
      <c r="DG502" s="185" t="str">
        <f t="shared" si="398"/>
        <v/>
      </c>
      <c r="DH502" s="77"/>
      <c r="DI502" s="69"/>
      <c r="DJ502" s="181" t="str">
        <f>IF(DL502="","",IF(ISNUMBER(MATCH(DL502,$DL$6:DL501,0)),"",CJ502))</f>
        <v/>
      </c>
      <c r="DK502" s="181" t="str">
        <f t="shared" si="414"/>
        <v/>
      </c>
      <c r="DL502" s="181" t="str">
        <f t="shared" si="414"/>
        <v/>
      </c>
      <c r="DM502" s="177" t="str">
        <f t="shared" si="399"/>
        <v/>
      </c>
      <c r="DN502" s="177" t="str">
        <f t="shared" si="400"/>
        <v/>
      </c>
      <c r="DO502" s="181" t="str">
        <f t="shared" si="371"/>
        <v/>
      </c>
      <c r="DP502" s="51"/>
      <c r="DQ502" s="51"/>
      <c r="DR502" s="51"/>
      <c r="EA502" s="227">
        <f t="shared" si="401"/>
        <v>0</v>
      </c>
      <c r="EB502" s="227">
        <f t="shared" si="372"/>
        <v>1</v>
      </c>
      <c r="EC502" s="227">
        <f t="shared" si="402"/>
        <v>1900</v>
      </c>
      <c r="EE502" s="227" t="str">
        <f t="shared" si="403"/>
        <v/>
      </c>
      <c r="EF502" s="227" t="str">
        <f t="shared" si="373"/>
        <v/>
      </c>
      <c r="EG502" s="227" t="str">
        <f t="shared" si="404"/>
        <v/>
      </c>
      <c r="EI502" s="227" t="str">
        <f t="shared" si="405"/>
        <v/>
      </c>
      <c r="EJ502" s="227" t="str">
        <f t="shared" si="374"/>
        <v/>
      </c>
      <c r="EK502" s="227" t="str">
        <f t="shared" si="406"/>
        <v/>
      </c>
      <c r="EM502" s="227" t="str">
        <f t="shared" si="407"/>
        <v/>
      </c>
      <c r="EN502" s="227" t="str">
        <f t="shared" si="375"/>
        <v/>
      </c>
      <c r="EO502" s="227" t="str">
        <f t="shared" si="408"/>
        <v/>
      </c>
      <c r="EQ502" s="227" t="str">
        <f t="shared" si="409"/>
        <v/>
      </c>
      <c r="ER502" s="227" t="str">
        <f t="shared" si="376"/>
        <v/>
      </c>
      <c r="ES502" s="227" t="str">
        <f t="shared" si="410"/>
        <v/>
      </c>
    </row>
    <row r="503" spans="7:149" x14ac:dyDescent="0.25">
      <c r="G503" s="52"/>
      <c r="H503" s="52"/>
      <c r="I503" s="224" t="str">
        <f t="shared" si="377"/>
        <v/>
      </c>
      <c r="J503" s="224" t="str">
        <f t="shared" si="378"/>
        <v/>
      </c>
      <c r="K503" s="52"/>
      <c r="L503" s="224" t="str">
        <f>IF(P503="","",IF(ISNUMBER(MATCH(P503,$P$6:P502,0)),"",Y503))</f>
        <v/>
      </c>
      <c r="M503" s="224" t="str">
        <f>IF(Q503="","",IF(ISNUMBER(MATCH(Q503,$Q$6:Q502,0)),"",Y503))</f>
        <v/>
      </c>
      <c r="N503" s="224" t="str">
        <f>IF(R503="","",IF(ISNUMBER(MATCH(R503,$R$6:R502,0)),"",Y503))</f>
        <v/>
      </c>
      <c r="O503" s="224" t="str">
        <f>IF(S503="","",IF(ISNUMBER(MATCH(S503,$S$6:S502,0)),"",Y503))</f>
        <v/>
      </c>
      <c r="P503" s="224" t="str">
        <f t="shared" si="379"/>
        <v/>
      </c>
      <c r="Q503" s="224" t="str">
        <f t="shared" si="380"/>
        <v/>
      </c>
      <c r="R503" s="224" t="str">
        <f t="shared" si="381"/>
        <v/>
      </c>
      <c r="S503" s="224" t="str">
        <f t="shared" si="382"/>
        <v/>
      </c>
      <c r="T503" s="175" t="str">
        <f t="shared" si="383"/>
        <v/>
      </c>
      <c r="U503" s="175" t="str">
        <f t="shared" si="384"/>
        <v/>
      </c>
      <c r="V503" s="175" t="str">
        <f t="shared" si="385"/>
        <v/>
      </c>
      <c r="W503" s="175" t="str">
        <f t="shared" si="386"/>
        <v/>
      </c>
      <c r="X503" s="52"/>
      <c r="Y503" s="248"/>
      <c r="Z503" s="186"/>
      <c r="AA503" s="187"/>
      <c r="AB503" s="187"/>
      <c r="AC503" s="187"/>
      <c r="AD503" s="187"/>
      <c r="AE503" s="187"/>
      <c r="AF503" s="187"/>
      <c r="AG503" s="187"/>
      <c r="AH503" s="187"/>
      <c r="AI503" s="187"/>
      <c r="AJ503" s="187"/>
      <c r="AK503" s="187"/>
      <c r="AL503" s="187"/>
      <c r="AM503" s="187"/>
      <c r="AN503" s="187"/>
      <c r="AO503" s="187"/>
      <c r="AP503" s="187"/>
      <c r="AQ503" s="187"/>
      <c r="AR503" s="187"/>
      <c r="AS503" s="187"/>
      <c r="AT503" s="187"/>
      <c r="AU503" s="187"/>
      <c r="AV503" s="187"/>
      <c r="AW503" s="187"/>
      <c r="AX503" s="187"/>
      <c r="AY503" s="187"/>
      <c r="AZ503" s="187"/>
      <c r="BA503" s="187"/>
      <c r="BB503" s="187"/>
      <c r="BC503" s="187"/>
      <c r="BD503" s="187"/>
      <c r="BE503" s="187"/>
      <c r="BF503" s="187"/>
      <c r="BG503" s="187"/>
      <c r="BH503" s="187"/>
      <c r="BI503" s="187"/>
      <c r="BJ503" s="187"/>
      <c r="BK503" s="187"/>
      <c r="BL503" s="187"/>
      <c r="BM503" s="187"/>
      <c r="BN503" s="187"/>
      <c r="BO503" s="187"/>
      <c r="BP503" s="187"/>
      <c r="BQ503" s="187"/>
      <c r="BR503" s="187"/>
      <c r="BS503" s="187"/>
      <c r="BT503" s="187"/>
      <c r="BU503" s="187"/>
      <c r="BV503" s="187"/>
      <c r="BW503" s="187"/>
      <c r="BX503" s="187"/>
      <c r="BY503" s="227"/>
      <c r="BZ503" s="227"/>
      <c r="CA503" s="227"/>
      <c r="CB503" s="227"/>
      <c r="CC503" s="227"/>
      <c r="CD503" s="224"/>
      <c r="CE503" s="224"/>
      <c r="CF503" s="224"/>
      <c r="CG503" s="224"/>
      <c r="CH503" s="224"/>
      <c r="CJ503" s="252" t="str">
        <f t="shared" si="387"/>
        <v/>
      </c>
      <c r="CK503" s="253" t="str">
        <f>IF(CL503="","",IF(ISNUMBER(MATCH(CL503,$CL$6:CL502,0)),"",CJ503))</f>
        <v/>
      </c>
      <c r="CL503" s="181" t="str">
        <f t="shared" si="388"/>
        <v/>
      </c>
      <c r="CM503" s="175" t="str">
        <f t="shared" si="389"/>
        <v/>
      </c>
      <c r="CN503" s="175" t="str">
        <f t="shared" si="390"/>
        <v/>
      </c>
      <c r="CO503" s="175" t="str">
        <f t="shared" si="391"/>
        <v/>
      </c>
      <c r="CP503" s="59"/>
      <c r="CQ503" s="60"/>
      <c r="CR503" s="181" t="str">
        <f>IF(CS503="","",IF(ISNUMBER(MATCH(CS503,$CS$6:CS502,0)),"",CJ503))</f>
        <v/>
      </c>
      <c r="CS503" s="181" t="str">
        <f t="shared" si="369"/>
        <v/>
      </c>
      <c r="CT503" s="177" t="str">
        <f t="shared" si="392"/>
        <v/>
      </c>
      <c r="CU503" s="177" t="str">
        <f t="shared" si="393"/>
        <v/>
      </c>
      <c r="CV503" s="256" t="str">
        <f>IF(CW503="","",IF(ISNUMBER(MATCH(CW503,$CW$6:CW502,0)),"",CJ503))</f>
        <v/>
      </c>
      <c r="CW503" s="181" t="str">
        <f t="shared" si="370"/>
        <v/>
      </c>
      <c r="CX503" s="178" t="str">
        <f t="shared" si="394"/>
        <v/>
      </c>
      <c r="CY503" s="178" t="str">
        <f t="shared" si="395"/>
        <v/>
      </c>
      <c r="CZ503" s="184" t="str">
        <f t="shared" si="396"/>
        <v/>
      </c>
      <c r="DA503" s="68"/>
      <c r="DB503" s="69"/>
      <c r="DC503" s="181" t="str">
        <f>IF(DE503="","",IF(ISNUMBER(MATCH(DE503,$DE$6:DE502,0)),"",CJ503))</f>
        <v/>
      </c>
      <c r="DD503" s="181" t="str">
        <f t="shared" si="413"/>
        <v/>
      </c>
      <c r="DE503" s="181" t="str">
        <f t="shared" si="413"/>
        <v/>
      </c>
      <c r="DF503" s="177" t="str">
        <f t="shared" si="397"/>
        <v/>
      </c>
      <c r="DG503" s="185" t="str">
        <f t="shared" si="398"/>
        <v/>
      </c>
      <c r="DH503" s="77"/>
      <c r="DI503" s="69"/>
      <c r="DJ503" s="181" t="str">
        <f>IF(DL503="","",IF(ISNUMBER(MATCH(DL503,$DL$6:DL502,0)),"",CJ503))</f>
        <v/>
      </c>
      <c r="DK503" s="181" t="str">
        <f t="shared" si="414"/>
        <v/>
      </c>
      <c r="DL503" s="181" t="str">
        <f t="shared" si="414"/>
        <v/>
      </c>
      <c r="DM503" s="177" t="str">
        <f t="shared" si="399"/>
        <v/>
      </c>
      <c r="DN503" s="177" t="str">
        <f t="shared" si="400"/>
        <v/>
      </c>
      <c r="DO503" s="181" t="str">
        <f t="shared" si="371"/>
        <v/>
      </c>
      <c r="DP503" s="51"/>
      <c r="DQ503" s="51"/>
      <c r="DR503" s="51"/>
      <c r="EA503" s="227">
        <f t="shared" si="401"/>
        <v>0</v>
      </c>
      <c r="EB503" s="227">
        <f t="shared" si="372"/>
        <v>1</v>
      </c>
      <c r="EC503" s="227">
        <f t="shared" si="402"/>
        <v>1900</v>
      </c>
      <c r="EE503" s="227" t="str">
        <f t="shared" si="403"/>
        <v/>
      </c>
      <c r="EF503" s="227" t="str">
        <f t="shared" si="373"/>
        <v/>
      </c>
      <c r="EG503" s="227" t="str">
        <f t="shared" si="404"/>
        <v/>
      </c>
      <c r="EI503" s="227" t="str">
        <f t="shared" si="405"/>
        <v/>
      </c>
      <c r="EJ503" s="227" t="str">
        <f t="shared" si="374"/>
        <v/>
      </c>
      <c r="EK503" s="227" t="str">
        <f t="shared" si="406"/>
        <v/>
      </c>
      <c r="EM503" s="227" t="str">
        <f t="shared" si="407"/>
        <v/>
      </c>
      <c r="EN503" s="227" t="str">
        <f t="shared" si="375"/>
        <v/>
      </c>
      <c r="EO503" s="227" t="str">
        <f t="shared" si="408"/>
        <v/>
      </c>
      <c r="EQ503" s="227" t="str">
        <f t="shared" si="409"/>
        <v/>
      </c>
      <c r="ER503" s="227" t="str">
        <f t="shared" si="376"/>
        <v/>
      </c>
      <c r="ES503" s="227" t="str">
        <f t="shared" si="410"/>
        <v/>
      </c>
    </row>
    <row r="504" spans="7:149" x14ac:dyDescent="0.25">
      <c r="G504" s="52"/>
      <c r="H504" s="52"/>
      <c r="I504" s="224" t="str">
        <f t="shared" si="377"/>
        <v/>
      </c>
      <c r="J504" s="224" t="str">
        <f t="shared" si="378"/>
        <v/>
      </c>
      <c r="K504" s="52"/>
      <c r="L504" s="224" t="str">
        <f>IF(P504="","",IF(ISNUMBER(MATCH(P504,$P$6:P503,0)),"",Y504))</f>
        <v/>
      </c>
      <c r="M504" s="224" t="str">
        <f>IF(Q504="","",IF(ISNUMBER(MATCH(Q504,$Q$6:Q503,0)),"",Y504))</f>
        <v/>
      </c>
      <c r="N504" s="224" t="str">
        <f>IF(R504="","",IF(ISNUMBER(MATCH(R504,$R$6:R503,0)),"",Y504))</f>
        <v/>
      </c>
      <c r="O504" s="224" t="str">
        <f>IF(S504="","",IF(ISNUMBER(MATCH(S504,$S$6:S503,0)),"",Y504))</f>
        <v/>
      </c>
      <c r="P504" s="224" t="str">
        <f t="shared" si="379"/>
        <v/>
      </c>
      <c r="Q504" s="224" t="str">
        <f t="shared" si="380"/>
        <v/>
      </c>
      <c r="R504" s="224" t="str">
        <f t="shared" si="381"/>
        <v/>
      </c>
      <c r="S504" s="224" t="str">
        <f t="shared" si="382"/>
        <v/>
      </c>
      <c r="T504" s="175" t="str">
        <f t="shared" si="383"/>
        <v/>
      </c>
      <c r="U504" s="175" t="str">
        <f t="shared" si="384"/>
        <v/>
      </c>
      <c r="V504" s="175" t="str">
        <f t="shared" si="385"/>
        <v/>
      </c>
      <c r="W504" s="175" t="str">
        <f t="shared" si="386"/>
        <v/>
      </c>
      <c r="X504" s="52"/>
      <c r="Y504" s="248"/>
      <c r="Z504" s="186"/>
      <c r="AA504" s="187"/>
      <c r="AB504" s="187"/>
      <c r="AC504" s="187"/>
      <c r="AD504" s="187"/>
      <c r="AE504" s="187"/>
      <c r="AF504" s="187"/>
      <c r="AG504" s="187"/>
      <c r="AH504" s="187"/>
      <c r="AI504" s="187"/>
      <c r="AJ504" s="187"/>
      <c r="AK504" s="187"/>
      <c r="AL504" s="187"/>
      <c r="AM504" s="187"/>
      <c r="AN504" s="187"/>
      <c r="AO504" s="187"/>
      <c r="AP504" s="187"/>
      <c r="AQ504" s="187"/>
      <c r="AR504" s="187"/>
      <c r="AS504" s="187"/>
      <c r="AT504" s="187"/>
      <c r="AU504" s="187"/>
      <c r="AV504" s="187"/>
      <c r="AW504" s="187"/>
      <c r="AX504" s="187"/>
      <c r="AY504" s="187"/>
      <c r="AZ504" s="187"/>
      <c r="BA504" s="187"/>
      <c r="BB504" s="187"/>
      <c r="BC504" s="187"/>
      <c r="BD504" s="187"/>
      <c r="BE504" s="187"/>
      <c r="BF504" s="187"/>
      <c r="BG504" s="187"/>
      <c r="BH504" s="187"/>
      <c r="BI504" s="187"/>
      <c r="BJ504" s="187"/>
      <c r="BK504" s="187"/>
      <c r="BL504" s="187"/>
      <c r="BM504" s="187"/>
      <c r="BN504" s="187"/>
      <c r="BO504" s="187"/>
      <c r="BP504" s="187"/>
      <c r="BQ504" s="187"/>
      <c r="BR504" s="187"/>
      <c r="BS504" s="187"/>
      <c r="BT504" s="187"/>
      <c r="BU504" s="187"/>
      <c r="BV504" s="187"/>
      <c r="BW504" s="187"/>
      <c r="BX504" s="187"/>
      <c r="BY504" s="227"/>
      <c r="BZ504" s="227"/>
      <c r="CA504" s="227"/>
      <c r="CB504" s="227"/>
      <c r="CC504" s="227"/>
      <c r="CD504" s="224"/>
      <c r="CE504" s="224"/>
      <c r="CF504" s="224"/>
      <c r="CG504" s="224"/>
      <c r="CH504" s="224"/>
      <c r="CJ504" s="252" t="str">
        <f t="shared" si="387"/>
        <v/>
      </c>
      <c r="CK504" s="253" t="str">
        <f>IF(CL504="","",IF(ISNUMBER(MATCH(CL504,$CL$6:CL503,0)),"",CJ504))</f>
        <v/>
      </c>
      <c r="CL504" s="181" t="str">
        <f t="shared" si="388"/>
        <v/>
      </c>
      <c r="CM504" s="175" t="str">
        <f t="shared" si="389"/>
        <v/>
      </c>
      <c r="CN504" s="175" t="str">
        <f t="shared" si="390"/>
        <v/>
      </c>
      <c r="CO504" s="175" t="str">
        <f t="shared" si="391"/>
        <v/>
      </c>
      <c r="CP504" s="59"/>
      <c r="CQ504" s="60"/>
      <c r="CR504" s="181" t="str">
        <f>IF(CS504="","",IF(ISNUMBER(MATCH(CS504,$CS$6:CS503,0)),"",CJ504))</f>
        <v/>
      </c>
      <c r="CS504" s="181" t="str">
        <f t="shared" si="369"/>
        <v/>
      </c>
      <c r="CT504" s="177" t="str">
        <f t="shared" si="392"/>
        <v/>
      </c>
      <c r="CU504" s="177" t="str">
        <f t="shared" si="393"/>
        <v/>
      </c>
      <c r="CV504" s="256" t="str">
        <f>IF(CW504="","",IF(ISNUMBER(MATCH(CW504,$CW$6:CW503,0)),"",CJ504))</f>
        <v/>
      </c>
      <c r="CW504" s="181" t="str">
        <f t="shared" si="370"/>
        <v/>
      </c>
      <c r="CX504" s="178" t="str">
        <f t="shared" si="394"/>
        <v/>
      </c>
      <c r="CY504" s="178" t="str">
        <f t="shared" si="395"/>
        <v/>
      </c>
      <c r="CZ504" s="184" t="str">
        <f t="shared" si="396"/>
        <v/>
      </c>
      <c r="DA504" s="68"/>
      <c r="DB504" s="69"/>
      <c r="DC504" s="181" t="str">
        <f>IF(DE504="","",IF(ISNUMBER(MATCH(DE504,$DE$6:DE503,0)),"",CJ504))</f>
        <v/>
      </c>
      <c r="DD504" s="181" t="str">
        <f t="shared" si="413"/>
        <v/>
      </c>
      <c r="DE504" s="181" t="str">
        <f t="shared" si="413"/>
        <v/>
      </c>
      <c r="DF504" s="177" t="str">
        <f t="shared" si="397"/>
        <v/>
      </c>
      <c r="DG504" s="185" t="str">
        <f t="shared" si="398"/>
        <v/>
      </c>
      <c r="DH504" s="77"/>
      <c r="DI504" s="69"/>
      <c r="DJ504" s="181" t="str">
        <f>IF(DL504="","",IF(ISNUMBER(MATCH(DL504,$DL$6:DL503,0)),"",CJ504))</f>
        <v/>
      </c>
      <c r="DK504" s="181" t="str">
        <f t="shared" si="414"/>
        <v/>
      </c>
      <c r="DL504" s="181" t="str">
        <f t="shared" si="414"/>
        <v/>
      </c>
      <c r="DM504" s="177" t="str">
        <f t="shared" si="399"/>
        <v/>
      </c>
      <c r="DN504" s="177" t="str">
        <f t="shared" si="400"/>
        <v/>
      </c>
      <c r="DO504" s="181" t="str">
        <f t="shared" si="371"/>
        <v/>
      </c>
      <c r="DP504" s="51"/>
      <c r="DQ504" s="51"/>
      <c r="DR504" s="51"/>
      <c r="EA504" s="227">
        <f t="shared" si="401"/>
        <v>0</v>
      </c>
      <c r="EB504" s="227">
        <f t="shared" si="372"/>
        <v>1</v>
      </c>
      <c r="EC504" s="227">
        <f t="shared" si="402"/>
        <v>1900</v>
      </c>
      <c r="EE504" s="227" t="str">
        <f t="shared" si="403"/>
        <v/>
      </c>
      <c r="EF504" s="227" t="str">
        <f t="shared" si="373"/>
        <v/>
      </c>
      <c r="EG504" s="227" t="str">
        <f t="shared" si="404"/>
        <v/>
      </c>
      <c r="EI504" s="227" t="str">
        <f t="shared" si="405"/>
        <v/>
      </c>
      <c r="EJ504" s="227" t="str">
        <f t="shared" si="374"/>
        <v/>
      </c>
      <c r="EK504" s="227" t="str">
        <f t="shared" si="406"/>
        <v/>
      </c>
      <c r="EM504" s="227" t="str">
        <f t="shared" si="407"/>
        <v/>
      </c>
      <c r="EN504" s="227" t="str">
        <f t="shared" si="375"/>
        <v/>
      </c>
      <c r="EO504" s="227" t="str">
        <f t="shared" si="408"/>
        <v/>
      </c>
      <c r="EQ504" s="227" t="str">
        <f t="shared" si="409"/>
        <v/>
      </c>
      <c r="ER504" s="227" t="str">
        <f t="shared" si="376"/>
        <v/>
      </c>
      <c r="ES504" s="227" t="str">
        <f t="shared" si="410"/>
        <v/>
      </c>
    </row>
    <row r="505" spans="7:149" x14ac:dyDescent="0.25">
      <c r="G505" s="52"/>
      <c r="H505" s="52"/>
      <c r="I505" s="224" t="str">
        <f t="shared" si="377"/>
        <v/>
      </c>
      <c r="J505" s="224" t="str">
        <f t="shared" si="378"/>
        <v/>
      </c>
      <c r="K505" s="52"/>
      <c r="L505" s="224" t="str">
        <f>IF(P505="","",IF(ISNUMBER(MATCH(P505,$P$6:P504,0)),"",Y505))</f>
        <v/>
      </c>
      <c r="M505" s="224" t="str">
        <f>IF(Q505="","",IF(ISNUMBER(MATCH(Q505,$Q$6:Q504,0)),"",Y505))</f>
        <v/>
      </c>
      <c r="N505" s="224" t="str">
        <f>IF(R505="","",IF(ISNUMBER(MATCH(R505,$R$6:R504,0)),"",Y505))</f>
        <v/>
      </c>
      <c r="O505" s="224" t="str">
        <f>IF(S505="","",IF(ISNUMBER(MATCH(S505,$S$6:S504,0)),"",Y505))</f>
        <v/>
      </c>
      <c r="P505" s="224" t="str">
        <f t="shared" si="379"/>
        <v/>
      </c>
      <c r="Q505" s="224" t="str">
        <f t="shared" si="380"/>
        <v/>
      </c>
      <c r="R505" s="224" t="str">
        <f t="shared" si="381"/>
        <v/>
      </c>
      <c r="S505" s="224" t="str">
        <f t="shared" si="382"/>
        <v/>
      </c>
      <c r="T505" s="175" t="str">
        <f t="shared" si="383"/>
        <v/>
      </c>
      <c r="U505" s="175" t="str">
        <f t="shared" si="384"/>
        <v/>
      </c>
      <c r="V505" s="175" t="str">
        <f t="shared" si="385"/>
        <v/>
      </c>
      <c r="W505" s="175" t="str">
        <f t="shared" si="386"/>
        <v/>
      </c>
      <c r="X505" s="52"/>
      <c r="Y505" s="248"/>
      <c r="Z505" s="186"/>
      <c r="AA505" s="187"/>
      <c r="AB505" s="187"/>
      <c r="AC505" s="187"/>
      <c r="AD505" s="187"/>
      <c r="AE505" s="187"/>
      <c r="AF505" s="187"/>
      <c r="AG505" s="187"/>
      <c r="AH505" s="187"/>
      <c r="AI505" s="187"/>
      <c r="AJ505" s="187"/>
      <c r="AK505" s="187"/>
      <c r="AL505" s="187"/>
      <c r="AM505" s="187"/>
      <c r="AN505" s="187"/>
      <c r="AO505" s="187"/>
      <c r="AP505" s="187"/>
      <c r="AQ505" s="187"/>
      <c r="AR505" s="187"/>
      <c r="AS505" s="187"/>
      <c r="AT505" s="187"/>
      <c r="AU505" s="187"/>
      <c r="AV505" s="187"/>
      <c r="AW505" s="187"/>
      <c r="AX505" s="187"/>
      <c r="AY505" s="187"/>
      <c r="AZ505" s="187"/>
      <c r="BA505" s="187"/>
      <c r="BB505" s="187"/>
      <c r="BC505" s="187"/>
      <c r="BD505" s="187"/>
      <c r="BE505" s="187"/>
      <c r="BF505" s="187"/>
      <c r="BG505" s="187"/>
      <c r="BH505" s="187"/>
      <c r="BI505" s="187"/>
      <c r="BJ505" s="187"/>
      <c r="BK505" s="187"/>
      <c r="BL505" s="187"/>
      <c r="BM505" s="187"/>
      <c r="BN505" s="187"/>
      <c r="BO505" s="187"/>
      <c r="BP505" s="187"/>
      <c r="BQ505" s="187"/>
      <c r="BR505" s="187"/>
      <c r="BS505" s="187"/>
      <c r="BT505" s="187"/>
      <c r="BU505" s="187"/>
      <c r="BV505" s="187"/>
      <c r="BW505" s="187"/>
      <c r="BX505" s="187"/>
      <c r="BY505" s="227"/>
      <c r="BZ505" s="227"/>
      <c r="CA505" s="227"/>
      <c r="CB505" s="227"/>
      <c r="CC505" s="227"/>
      <c r="CD505" s="224"/>
      <c r="CE505" s="224"/>
      <c r="CF505" s="224"/>
      <c r="CG505" s="224"/>
      <c r="CH505" s="224"/>
      <c r="CJ505" s="252" t="str">
        <f t="shared" si="387"/>
        <v/>
      </c>
      <c r="CK505" s="253" t="str">
        <f>IF(CL505="","",IF(ISNUMBER(MATCH(CL505,$CL$6:CL504,0)),"",CJ505))</f>
        <v/>
      </c>
      <c r="CL505" s="181" t="str">
        <f t="shared" si="388"/>
        <v/>
      </c>
      <c r="CM505" s="175" t="str">
        <f t="shared" si="389"/>
        <v/>
      </c>
      <c r="CN505" s="175" t="str">
        <f t="shared" si="390"/>
        <v/>
      </c>
      <c r="CO505" s="175" t="str">
        <f t="shared" si="391"/>
        <v/>
      </c>
      <c r="CP505" s="59"/>
      <c r="CQ505" s="60"/>
      <c r="CR505" s="181" t="str">
        <f>IF(CS505="","",IF(ISNUMBER(MATCH(CS505,$CS$6:CS504,0)),"",CJ505))</f>
        <v/>
      </c>
      <c r="CS505" s="181" t="str">
        <f t="shared" si="369"/>
        <v/>
      </c>
      <c r="CT505" s="177" t="str">
        <f t="shared" si="392"/>
        <v/>
      </c>
      <c r="CU505" s="177" t="str">
        <f t="shared" si="393"/>
        <v/>
      </c>
      <c r="CV505" s="256" t="str">
        <f>IF(CW505="","",IF(ISNUMBER(MATCH(CW505,$CW$6:CW504,0)),"",CJ505))</f>
        <v/>
      </c>
      <c r="CW505" s="181" t="str">
        <f t="shared" si="370"/>
        <v/>
      </c>
      <c r="CX505" s="178" t="str">
        <f t="shared" si="394"/>
        <v/>
      </c>
      <c r="CY505" s="178" t="str">
        <f t="shared" si="395"/>
        <v/>
      </c>
      <c r="CZ505" s="184" t="str">
        <f t="shared" si="396"/>
        <v/>
      </c>
      <c r="DA505" s="68"/>
      <c r="DB505" s="69"/>
      <c r="DC505" s="181" t="str">
        <f>IF(DE505="","",IF(ISNUMBER(MATCH(DE505,$DE$6:DE504,0)),"",CJ505))</f>
        <v/>
      </c>
      <c r="DD505" s="181" t="str">
        <f t="shared" si="413"/>
        <v/>
      </c>
      <c r="DE505" s="181" t="str">
        <f t="shared" si="413"/>
        <v/>
      </c>
      <c r="DF505" s="177" t="str">
        <f t="shared" si="397"/>
        <v/>
      </c>
      <c r="DG505" s="185" t="str">
        <f t="shared" si="398"/>
        <v/>
      </c>
      <c r="DH505" s="77"/>
      <c r="DI505" s="69"/>
      <c r="DJ505" s="181" t="str">
        <f>IF(DL505="","",IF(ISNUMBER(MATCH(DL505,$DL$6:DL504,0)),"",CJ505))</f>
        <v/>
      </c>
      <c r="DK505" s="181" t="str">
        <f t="shared" si="414"/>
        <v/>
      </c>
      <c r="DL505" s="181" t="str">
        <f t="shared" si="414"/>
        <v/>
      </c>
      <c r="DM505" s="177" t="str">
        <f t="shared" si="399"/>
        <v/>
      </c>
      <c r="DN505" s="177" t="str">
        <f t="shared" si="400"/>
        <v/>
      </c>
      <c r="DO505" s="181" t="str">
        <f t="shared" si="371"/>
        <v/>
      </c>
      <c r="DP505" s="51"/>
      <c r="DQ505" s="51"/>
      <c r="DR505" s="51"/>
      <c r="EA505" s="227">
        <f t="shared" si="401"/>
        <v>0</v>
      </c>
      <c r="EB505" s="227">
        <f t="shared" si="372"/>
        <v>1</v>
      </c>
      <c r="EC505" s="227">
        <f t="shared" si="402"/>
        <v>1900</v>
      </c>
      <c r="EE505" s="227" t="str">
        <f t="shared" si="403"/>
        <v/>
      </c>
      <c r="EF505" s="227" t="str">
        <f t="shared" si="373"/>
        <v/>
      </c>
      <c r="EG505" s="227" t="str">
        <f t="shared" si="404"/>
        <v/>
      </c>
      <c r="EI505" s="227" t="str">
        <f t="shared" si="405"/>
        <v/>
      </c>
      <c r="EJ505" s="227" t="str">
        <f t="shared" si="374"/>
        <v/>
      </c>
      <c r="EK505" s="227" t="str">
        <f t="shared" si="406"/>
        <v/>
      </c>
      <c r="EM505" s="227" t="str">
        <f t="shared" si="407"/>
        <v/>
      </c>
      <c r="EN505" s="227" t="str">
        <f t="shared" si="375"/>
        <v/>
      </c>
      <c r="EO505" s="227" t="str">
        <f t="shared" si="408"/>
        <v/>
      </c>
      <c r="EQ505" s="227" t="str">
        <f t="shared" si="409"/>
        <v/>
      </c>
      <c r="ER505" s="227" t="str">
        <f t="shared" si="376"/>
        <v/>
      </c>
      <c r="ES505" s="227" t="str">
        <f t="shared" si="410"/>
        <v/>
      </c>
    </row>
    <row r="506" spans="7:149" x14ac:dyDescent="0.25">
      <c r="G506" s="52"/>
      <c r="H506" s="52"/>
      <c r="I506" s="224" t="str">
        <f t="shared" si="377"/>
        <v/>
      </c>
      <c r="J506" s="224" t="str">
        <f t="shared" si="378"/>
        <v/>
      </c>
      <c r="K506" s="52"/>
      <c r="L506" s="224" t="str">
        <f>IF(P506="","",IF(ISNUMBER(MATCH(P506,$P$6:P505,0)),"",Y506))</f>
        <v/>
      </c>
      <c r="M506" s="224" t="str">
        <f>IF(Q506="","",IF(ISNUMBER(MATCH(Q506,$Q$6:Q505,0)),"",Y506))</f>
        <v/>
      </c>
      <c r="N506" s="224" t="str">
        <f>IF(R506="","",IF(ISNUMBER(MATCH(R506,$R$6:R505,0)),"",Y506))</f>
        <v/>
      </c>
      <c r="O506" s="224" t="str">
        <f>IF(S506="","",IF(ISNUMBER(MATCH(S506,$S$6:S505,0)),"",Y506))</f>
        <v/>
      </c>
      <c r="P506" s="224" t="str">
        <f t="shared" si="379"/>
        <v/>
      </c>
      <c r="Q506" s="224" t="str">
        <f t="shared" si="380"/>
        <v/>
      </c>
      <c r="R506" s="224" t="str">
        <f t="shared" si="381"/>
        <v/>
      </c>
      <c r="S506" s="224" t="str">
        <f t="shared" si="382"/>
        <v/>
      </c>
      <c r="T506" s="175" t="str">
        <f t="shared" si="383"/>
        <v/>
      </c>
      <c r="U506" s="175" t="str">
        <f t="shared" si="384"/>
        <v/>
      </c>
      <c r="V506" s="175" t="str">
        <f t="shared" si="385"/>
        <v/>
      </c>
      <c r="W506" s="175" t="str">
        <f t="shared" si="386"/>
        <v/>
      </c>
      <c r="X506" s="52"/>
      <c r="Y506" s="248"/>
      <c r="Z506" s="186"/>
      <c r="AA506" s="187"/>
      <c r="AB506" s="187"/>
      <c r="AC506" s="187"/>
      <c r="AD506" s="187"/>
      <c r="AE506" s="187"/>
      <c r="AF506" s="187"/>
      <c r="AG506" s="187"/>
      <c r="AH506" s="187"/>
      <c r="AI506" s="187"/>
      <c r="AJ506" s="187"/>
      <c r="AK506" s="187"/>
      <c r="AL506" s="187"/>
      <c r="AM506" s="187"/>
      <c r="AN506" s="187"/>
      <c r="AO506" s="187"/>
      <c r="AP506" s="187"/>
      <c r="AQ506" s="187"/>
      <c r="AR506" s="187"/>
      <c r="AS506" s="187"/>
      <c r="AT506" s="187"/>
      <c r="AU506" s="187"/>
      <c r="AV506" s="187"/>
      <c r="AW506" s="187"/>
      <c r="AX506" s="187"/>
      <c r="AY506" s="187"/>
      <c r="AZ506" s="187"/>
      <c r="BA506" s="187"/>
      <c r="BB506" s="187"/>
      <c r="BC506" s="187"/>
      <c r="BD506" s="187"/>
      <c r="BE506" s="187"/>
      <c r="BF506" s="187"/>
      <c r="BG506" s="187"/>
      <c r="BH506" s="187"/>
      <c r="BI506" s="187"/>
      <c r="BJ506" s="187"/>
      <c r="BK506" s="187"/>
      <c r="BL506" s="187"/>
      <c r="BM506" s="187"/>
      <c r="BN506" s="187"/>
      <c r="BO506" s="187"/>
      <c r="BP506" s="187"/>
      <c r="BQ506" s="187"/>
      <c r="BR506" s="187"/>
      <c r="BS506" s="187"/>
      <c r="BT506" s="187"/>
      <c r="BU506" s="187"/>
      <c r="BV506" s="187"/>
      <c r="BW506" s="187"/>
      <c r="BX506" s="187"/>
      <c r="BY506" s="227"/>
      <c r="BZ506" s="227"/>
      <c r="CA506" s="227"/>
      <c r="CB506" s="227"/>
      <c r="CC506" s="227"/>
      <c r="CD506" s="224"/>
      <c r="CE506" s="224"/>
      <c r="CF506" s="224"/>
      <c r="CG506" s="224"/>
      <c r="CH506" s="224"/>
      <c r="CJ506" s="252" t="str">
        <f t="shared" si="387"/>
        <v/>
      </c>
      <c r="CK506" s="253" t="str">
        <f>IF(CL506="","",IF(ISNUMBER(MATCH(CL506,$CL$6:CL505,0)),"",CJ506))</f>
        <v/>
      </c>
      <c r="CL506" s="181" t="str">
        <f t="shared" si="388"/>
        <v/>
      </c>
      <c r="CM506" s="175" t="str">
        <f t="shared" si="389"/>
        <v/>
      </c>
      <c r="CN506" s="175" t="str">
        <f t="shared" si="390"/>
        <v/>
      </c>
      <c r="CO506" s="175" t="str">
        <f t="shared" si="391"/>
        <v/>
      </c>
      <c r="CP506" s="59"/>
      <c r="CQ506" s="60"/>
      <c r="CR506" s="181" t="str">
        <f>IF(CS506="","",IF(ISNUMBER(MATCH(CS506,$CS$6:CS505,0)),"",CJ506))</f>
        <v/>
      </c>
      <c r="CS506" s="181" t="str">
        <f t="shared" si="369"/>
        <v/>
      </c>
      <c r="CT506" s="177" t="str">
        <f t="shared" si="392"/>
        <v/>
      </c>
      <c r="CU506" s="177" t="str">
        <f t="shared" si="393"/>
        <v/>
      </c>
      <c r="CV506" s="256" t="str">
        <f>IF(CW506="","",IF(ISNUMBER(MATCH(CW506,$CW$6:CW505,0)),"",CJ506))</f>
        <v/>
      </c>
      <c r="CW506" s="181" t="str">
        <f t="shared" si="370"/>
        <v/>
      </c>
      <c r="CX506" s="178" t="str">
        <f t="shared" si="394"/>
        <v/>
      </c>
      <c r="CY506" s="178" t="str">
        <f t="shared" si="395"/>
        <v/>
      </c>
      <c r="CZ506" s="184" t="str">
        <f t="shared" si="396"/>
        <v/>
      </c>
      <c r="DA506" s="68"/>
      <c r="DB506" s="69"/>
      <c r="DC506" s="181" t="str">
        <f>IF(DE506="","",IF(ISNUMBER(MATCH(DE506,$DE$6:DE505,0)),"",CJ506))</f>
        <v/>
      </c>
      <c r="DD506" s="181" t="str">
        <f t="shared" si="413"/>
        <v/>
      </c>
      <c r="DE506" s="181" t="str">
        <f t="shared" si="413"/>
        <v/>
      </c>
      <c r="DF506" s="177" t="str">
        <f t="shared" si="397"/>
        <v/>
      </c>
      <c r="DG506" s="185" t="str">
        <f t="shared" si="398"/>
        <v/>
      </c>
      <c r="DH506" s="77"/>
      <c r="DI506" s="69"/>
      <c r="DJ506" s="181" t="str">
        <f>IF(DL506="","",IF(ISNUMBER(MATCH(DL506,$DL$6:DL505,0)),"",CJ506))</f>
        <v/>
      </c>
      <c r="DK506" s="181" t="str">
        <f t="shared" si="414"/>
        <v/>
      </c>
      <c r="DL506" s="181" t="str">
        <f t="shared" si="414"/>
        <v/>
      </c>
      <c r="DM506" s="177" t="str">
        <f t="shared" si="399"/>
        <v/>
      </c>
      <c r="DN506" s="177" t="str">
        <f t="shared" si="400"/>
        <v/>
      </c>
      <c r="DO506" s="181" t="str">
        <f t="shared" si="371"/>
        <v/>
      </c>
      <c r="DP506" s="51"/>
      <c r="DQ506" s="51"/>
      <c r="DR506" s="51"/>
      <c r="EA506" s="227">
        <f t="shared" si="401"/>
        <v>0</v>
      </c>
      <c r="EB506" s="227">
        <f t="shared" si="372"/>
        <v>1</v>
      </c>
      <c r="EC506" s="227">
        <f t="shared" si="402"/>
        <v>1900</v>
      </c>
      <c r="EE506" s="227" t="str">
        <f t="shared" si="403"/>
        <v/>
      </c>
      <c r="EF506" s="227" t="str">
        <f t="shared" si="373"/>
        <v/>
      </c>
      <c r="EG506" s="227" t="str">
        <f t="shared" si="404"/>
        <v/>
      </c>
      <c r="EI506" s="227" t="str">
        <f t="shared" si="405"/>
        <v/>
      </c>
      <c r="EJ506" s="227" t="str">
        <f t="shared" si="374"/>
        <v/>
      </c>
      <c r="EK506" s="227" t="str">
        <f t="shared" si="406"/>
        <v/>
      </c>
      <c r="EM506" s="227" t="str">
        <f t="shared" si="407"/>
        <v/>
      </c>
      <c r="EN506" s="227" t="str">
        <f t="shared" si="375"/>
        <v/>
      </c>
      <c r="EO506" s="227" t="str">
        <f t="shared" si="408"/>
        <v/>
      </c>
      <c r="EQ506" s="227" t="str">
        <f t="shared" si="409"/>
        <v/>
      </c>
      <c r="ER506" s="227" t="str">
        <f t="shared" si="376"/>
        <v/>
      </c>
      <c r="ES506" s="227" t="str">
        <f t="shared" si="410"/>
        <v/>
      </c>
    </row>
    <row r="507" spans="7:149" x14ac:dyDescent="0.25">
      <c r="G507" s="52"/>
      <c r="H507" s="52"/>
      <c r="I507" s="224" t="str">
        <f t="shared" si="377"/>
        <v/>
      </c>
      <c r="J507" s="224" t="str">
        <f t="shared" si="378"/>
        <v/>
      </c>
      <c r="K507" s="52"/>
      <c r="L507" s="224" t="str">
        <f>IF(P507="","",IF(ISNUMBER(MATCH(P507,$P$6:P506,0)),"",Y507))</f>
        <v/>
      </c>
      <c r="M507" s="224" t="str">
        <f>IF(Q507="","",IF(ISNUMBER(MATCH(Q507,$Q$6:Q506,0)),"",Y507))</f>
        <v/>
      </c>
      <c r="N507" s="224" t="str">
        <f>IF(R507="","",IF(ISNUMBER(MATCH(R507,$R$6:R506,0)),"",Y507))</f>
        <v/>
      </c>
      <c r="O507" s="224" t="str">
        <f>IF(S507="","",IF(ISNUMBER(MATCH(S507,$S$6:S506,0)),"",Y507))</f>
        <v/>
      </c>
      <c r="P507" s="224" t="str">
        <f t="shared" si="379"/>
        <v/>
      </c>
      <c r="Q507" s="224" t="str">
        <f t="shared" si="380"/>
        <v/>
      </c>
      <c r="R507" s="224" t="str">
        <f t="shared" si="381"/>
        <v/>
      </c>
      <c r="S507" s="224" t="str">
        <f t="shared" si="382"/>
        <v/>
      </c>
      <c r="T507" s="175" t="str">
        <f t="shared" si="383"/>
        <v/>
      </c>
      <c r="U507" s="175" t="str">
        <f t="shared" si="384"/>
        <v/>
      </c>
      <c r="V507" s="175" t="str">
        <f t="shared" si="385"/>
        <v/>
      </c>
      <c r="W507" s="175" t="str">
        <f t="shared" si="386"/>
        <v/>
      </c>
      <c r="X507" s="52"/>
      <c r="Y507" s="248"/>
      <c r="Z507" s="186"/>
      <c r="AA507" s="187"/>
      <c r="AB507" s="187"/>
      <c r="AC507" s="187"/>
      <c r="AD507" s="187"/>
      <c r="AE507" s="187"/>
      <c r="AF507" s="187"/>
      <c r="AG507" s="187"/>
      <c r="AH507" s="187"/>
      <c r="AI507" s="187"/>
      <c r="AJ507" s="187"/>
      <c r="AK507" s="187"/>
      <c r="AL507" s="187"/>
      <c r="AM507" s="187"/>
      <c r="AN507" s="187"/>
      <c r="AO507" s="187"/>
      <c r="AP507" s="187"/>
      <c r="AQ507" s="187"/>
      <c r="AR507" s="187"/>
      <c r="AS507" s="187"/>
      <c r="AT507" s="187"/>
      <c r="AU507" s="187"/>
      <c r="AV507" s="187"/>
      <c r="AW507" s="187"/>
      <c r="AX507" s="187"/>
      <c r="AY507" s="187"/>
      <c r="AZ507" s="187"/>
      <c r="BA507" s="187"/>
      <c r="BB507" s="187"/>
      <c r="BC507" s="187"/>
      <c r="BD507" s="187"/>
      <c r="BE507" s="187"/>
      <c r="BF507" s="187"/>
      <c r="BG507" s="187"/>
      <c r="BH507" s="187"/>
      <c r="BI507" s="187"/>
      <c r="BJ507" s="187"/>
      <c r="BK507" s="187"/>
      <c r="BL507" s="187"/>
      <c r="BM507" s="187"/>
      <c r="BN507" s="187"/>
      <c r="BO507" s="187"/>
      <c r="BP507" s="187"/>
      <c r="BQ507" s="187"/>
      <c r="BR507" s="187"/>
      <c r="BS507" s="187"/>
      <c r="BT507" s="187"/>
      <c r="BU507" s="187"/>
      <c r="BV507" s="187"/>
      <c r="BW507" s="187"/>
      <c r="BX507" s="187"/>
      <c r="BY507" s="227"/>
      <c r="BZ507" s="227"/>
      <c r="CA507" s="227"/>
      <c r="CB507" s="227"/>
      <c r="CC507" s="227"/>
      <c r="CD507" s="224"/>
      <c r="CE507" s="224"/>
      <c r="CF507" s="224"/>
      <c r="CG507" s="224"/>
      <c r="CH507" s="224"/>
      <c r="CJ507" s="252" t="str">
        <f t="shared" si="387"/>
        <v/>
      </c>
      <c r="CK507" s="253" t="str">
        <f>IF(CL507="","",IF(ISNUMBER(MATCH(CL507,$CL$6:CL506,0)),"",CJ507))</f>
        <v/>
      </c>
      <c r="CL507" s="181" t="str">
        <f t="shared" si="388"/>
        <v/>
      </c>
      <c r="CM507" s="175" t="str">
        <f t="shared" si="389"/>
        <v/>
      </c>
      <c r="CN507" s="175" t="str">
        <f t="shared" si="390"/>
        <v/>
      </c>
      <c r="CO507" s="175" t="str">
        <f t="shared" si="391"/>
        <v/>
      </c>
      <c r="CP507" s="59"/>
      <c r="CQ507" s="60"/>
      <c r="CR507" s="181" t="str">
        <f>IF(CS507="","",IF(ISNUMBER(MATCH(CS507,$CS$6:CS506,0)),"",CJ507))</f>
        <v/>
      </c>
      <c r="CS507" s="181" t="str">
        <f t="shared" si="369"/>
        <v/>
      </c>
      <c r="CT507" s="177" t="str">
        <f t="shared" si="392"/>
        <v/>
      </c>
      <c r="CU507" s="177" t="str">
        <f t="shared" si="393"/>
        <v/>
      </c>
      <c r="CV507" s="256" t="str">
        <f>IF(CW507="","",IF(ISNUMBER(MATCH(CW507,$CW$6:CW506,0)),"",CJ507))</f>
        <v/>
      </c>
      <c r="CW507" s="181" t="str">
        <f t="shared" si="370"/>
        <v/>
      </c>
      <c r="CX507" s="178" t="str">
        <f t="shared" si="394"/>
        <v/>
      </c>
      <c r="CY507" s="178" t="str">
        <f t="shared" si="395"/>
        <v/>
      </c>
      <c r="CZ507" s="184" t="str">
        <f t="shared" si="396"/>
        <v/>
      </c>
      <c r="DA507" s="68"/>
      <c r="DB507" s="69"/>
      <c r="DC507" s="181" t="str">
        <f>IF(DE507="","",IF(ISNUMBER(MATCH(DE507,$DE$6:DE506,0)),"",CJ507))</f>
        <v/>
      </c>
      <c r="DD507" s="181" t="str">
        <f t="shared" ref="DD507:DE526" si="415">IFERROR(INDEX($AA$7:$BX$1006,$CJ507,DD$6),"")</f>
        <v/>
      </c>
      <c r="DE507" s="181" t="str">
        <f t="shared" si="415"/>
        <v/>
      </c>
      <c r="DF507" s="177" t="str">
        <f t="shared" si="397"/>
        <v/>
      </c>
      <c r="DG507" s="185" t="str">
        <f t="shared" si="398"/>
        <v/>
      </c>
      <c r="DH507" s="77"/>
      <c r="DI507" s="69"/>
      <c r="DJ507" s="181" t="str">
        <f>IF(DL507="","",IF(ISNUMBER(MATCH(DL507,$DL$6:DL506,0)),"",CJ507))</f>
        <v/>
      </c>
      <c r="DK507" s="181" t="str">
        <f t="shared" ref="DK507:DL526" si="416">IFERROR(INDEX($AA$7:$BX$1006,$CJ507,DK$6),"")</f>
        <v/>
      </c>
      <c r="DL507" s="181" t="str">
        <f t="shared" si="416"/>
        <v/>
      </c>
      <c r="DM507" s="177" t="str">
        <f t="shared" si="399"/>
        <v/>
      </c>
      <c r="DN507" s="177" t="str">
        <f t="shared" si="400"/>
        <v/>
      </c>
      <c r="DO507" s="181" t="str">
        <f t="shared" si="371"/>
        <v/>
      </c>
      <c r="DP507" s="51"/>
      <c r="DQ507" s="51"/>
      <c r="DR507" s="51"/>
      <c r="EA507" s="227">
        <f t="shared" si="401"/>
        <v>0</v>
      </c>
      <c r="EB507" s="227">
        <f t="shared" si="372"/>
        <v>1</v>
      </c>
      <c r="EC507" s="227">
        <f t="shared" si="402"/>
        <v>1900</v>
      </c>
      <c r="EE507" s="227" t="str">
        <f t="shared" si="403"/>
        <v/>
      </c>
      <c r="EF507" s="227" t="str">
        <f t="shared" si="373"/>
        <v/>
      </c>
      <c r="EG507" s="227" t="str">
        <f t="shared" si="404"/>
        <v/>
      </c>
      <c r="EI507" s="227" t="str">
        <f t="shared" si="405"/>
        <v/>
      </c>
      <c r="EJ507" s="227" t="str">
        <f t="shared" si="374"/>
        <v/>
      </c>
      <c r="EK507" s="227" t="str">
        <f t="shared" si="406"/>
        <v/>
      </c>
      <c r="EM507" s="227" t="str">
        <f t="shared" si="407"/>
        <v/>
      </c>
      <c r="EN507" s="227" t="str">
        <f t="shared" si="375"/>
        <v/>
      </c>
      <c r="EO507" s="227" t="str">
        <f t="shared" si="408"/>
        <v/>
      </c>
      <c r="EQ507" s="227" t="str">
        <f t="shared" si="409"/>
        <v/>
      </c>
      <c r="ER507" s="227" t="str">
        <f t="shared" si="376"/>
        <v/>
      </c>
      <c r="ES507" s="227" t="str">
        <f t="shared" si="410"/>
        <v/>
      </c>
    </row>
    <row r="508" spans="7:149" x14ac:dyDescent="0.25">
      <c r="G508" s="52"/>
      <c r="H508" s="52"/>
      <c r="I508" s="224" t="str">
        <f t="shared" si="377"/>
        <v/>
      </c>
      <c r="J508" s="224" t="str">
        <f t="shared" si="378"/>
        <v/>
      </c>
      <c r="K508" s="52"/>
      <c r="L508" s="224" t="str">
        <f>IF(P508="","",IF(ISNUMBER(MATCH(P508,$P$6:P507,0)),"",Y508))</f>
        <v/>
      </c>
      <c r="M508" s="224" t="str">
        <f>IF(Q508="","",IF(ISNUMBER(MATCH(Q508,$Q$6:Q507,0)),"",Y508))</f>
        <v/>
      </c>
      <c r="N508" s="224" t="str">
        <f>IF(R508="","",IF(ISNUMBER(MATCH(R508,$R$6:R507,0)),"",Y508))</f>
        <v/>
      </c>
      <c r="O508" s="224" t="str">
        <f>IF(S508="","",IF(ISNUMBER(MATCH(S508,$S$6:S507,0)),"",Y508))</f>
        <v/>
      </c>
      <c r="P508" s="224" t="str">
        <f t="shared" si="379"/>
        <v/>
      </c>
      <c r="Q508" s="224" t="str">
        <f t="shared" si="380"/>
        <v/>
      </c>
      <c r="R508" s="224" t="str">
        <f t="shared" si="381"/>
        <v/>
      </c>
      <c r="S508" s="224" t="str">
        <f t="shared" si="382"/>
        <v/>
      </c>
      <c r="T508" s="175" t="str">
        <f t="shared" si="383"/>
        <v/>
      </c>
      <c r="U508" s="175" t="str">
        <f t="shared" si="384"/>
        <v/>
      </c>
      <c r="V508" s="175" t="str">
        <f t="shared" si="385"/>
        <v/>
      </c>
      <c r="W508" s="175" t="str">
        <f t="shared" si="386"/>
        <v/>
      </c>
      <c r="X508" s="52"/>
      <c r="Y508" s="248"/>
      <c r="Z508" s="186"/>
      <c r="AA508" s="187"/>
      <c r="AB508" s="187"/>
      <c r="AC508" s="187"/>
      <c r="AD508" s="187"/>
      <c r="AE508" s="187"/>
      <c r="AF508" s="187"/>
      <c r="AG508" s="187"/>
      <c r="AH508" s="187"/>
      <c r="AI508" s="187"/>
      <c r="AJ508" s="187"/>
      <c r="AK508" s="187"/>
      <c r="AL508" s="187"/>
      <c r="AM508" s="187"/>
      <c r="AN508" s="187"/>
      <c r="AO508" s="187"/>
      <c r="AP508" s="187"/>
      <c r="AQ508" s="187"/>
      <c r="AR508" s="187"/>
      <c r="AS508" s="187"/>
      <c r="AT508" s="187"/>
      <c r="AU508" s="187"/>
      <c r="AV508" s="187"/>
      <c r="AW508" s="187"/>
      <c r="AX508" s="187"/>
      <c r="AY508" s="187"/>
      <c r="AZ508" s="187"/>
      <c r="BA508" s="187"/>
      <c r="BB508" s="187"/>
      <c r="BC508" s="187"/>
      <c r="BD508" s="187"/>
      <c r="BE508" s="187"/>
      <c r="BF508" s="187"/>
      <c r="BG508" s="187"/>
      <c r="BH508" s="187"/>
      <c r="BI508" s="187"/>
      <c r="BJ508" s="187"/>
      <c r="BK508" s="187"/>
      <c r="BL508" s="187"/>
      <c r="BM508" s="187"/>
      <c r="BN508" s="187"/>
      <c r="BO508" s="187"/>
      <c r="BP508" s="187"/>
      <c r="BQ508" s="187"/>
      <c r="BR508" s="187"/>
      <c r="BS508" s="187"/>
      <c r="BT508" s="187"/>
      <c r="BU508" s="187"/>
      <c r="BV508" s="187"/>
      <c r="BW508" s="187"/>
      <c r="BX508" s="187"/>
      <c r="BY508" s="227"/>
      <c r="BZ508" s="227"/>
      <c r="CA508" s="227"/>
      <c r="CB508" s="227"/>
      <c r="CC508" s="227"/>
      <c r="CD508" s="224"/>
      <c r="CE508" s="224"/>
      <c r="CF508" s="224"/>
      <c r="CG508" s="224"/>
      <c r="CH508" s="224"/>
      <c r="CJ508" s="252" t="str">
        <f t="shared" si="387"/>
        <v/>
      </c>
      <c r="CK508" s="253" t="str">
        <f>IF(CL508="","",IF(ISNUMBER(MATCH(CL508,$CL$6:CL507,0)),"",CJ508))</f>
        <v/>
      </c>
      <c r="CL508" s="181" t="str">
        <f t="shared" si="388"/>
        <v/>
      </c>
      <c r="CM508" s="175" t="str">
        <f t="shared" si="389"/>
        <v/>
      </c>
      <c r="CN508" s="175" t="str">
        <f t="shared" si="390"/>
        <v/>
      </c>
      <c r="CO508" s="175" t="str">
        <f t="shared" si="391"/>
        <v/>
      </c>
      <c r="CP508" s="59"/>
      <c r="CQ508" s="60"/>
      <c r="CR508" s="181" t="str">
        <f>IF(CS508="","",IF(ISNUMBER(MATCH(CS508,$CS$6:CS507,0)),"",CJ508))</f>
        <v/>
      </c>
      <c r="CS508" s="181" t="str">
        <f t="shared" si="369"/>
        <v/>
      </c>
      <c r="CT508" s="177" t="str">
        <f t="shared" si="392"/>
        <v/>
      </c>
      <c r="CU508" s="177" t="str">
        <f t="shared" si="393"/>
        <v/>
      </c>
      <c r="CV508" s="256" t="str">
        <f>IF(CW508="","",IF(ISNUMBER(MATCH(CW508,$CW$6:CW507,0)),"",CJ508))</f>
        <v/>
      </c>
      <c r="CW508" s="181" t="str">
        <f t="shared" si="370"/>
        <v/>
      </c>
      <c r="CX508" s="178" t="str">
        <f t="shared" si="394"/>
        <v/>
      </c>
      <c r="CY508" s="178" t="str">
        <f t="shared" si="395"/>
        <v/>
      </c>
      <c r="CZ508" s="184" t="str">
        <f t="shared" si="396"/>
        <v/>
      </c>
      <c r="DA508" s="68"/>
      <c r="DB508" s="69"/>
      <c r="DC508" s="181" t="str">
        <f>IF(DE508="","",IF(ISNUMBER(MATCH(DE508,$DE$6:DE507,0)),"",CJ508))</f>
        <v/>
      </c>
      <c r="DD508" s="181" t="str">
        <f t="shared" si="415"/>
        <v/>
      </c>
      <c r="DE508" s="181" t="str">
        <f t="shared" si="415"/>
        <v/>
      </c>
      <c r="DF508" s="177" t="str">
        <f t="shared" si="397"/>
        <v/>
      </c>
      <c r="DG508" s="185" t="str">
        <f t="shared" si="398"/>
        <v/>
      </c>
      <c r="DH508" s="77"/>
      <c r="DI508" s="69"/>
      <c r="DJ508" s="181" t="str">
        <f>IF(DL508="","",IF(ISNUMBER(MATCH(DL508,$DL$6:DL507,0)),"",CJ508))</f>
        <v/>
      </c>
      <c r="DK508" s="181" t="str">
        <f t="shared" si="416"/>
        <v/>
      </c>
      <c r="DL508" s="181" t="str">
        <f t="shared" si="416"/>
        <v/>
      </c>
      <c r="DM508" s="177" t="str">
        <f t="shared" si="399"/>
        <v/>
      </c>
      <c r="DN508" s="177" t="str">
        <f t="shared" si="400"/>
        <v/>
      </c>
      <c r="DO508" s="181" t="str">
        <f t="shared" si="371"/>
        <v/>
      </c>
      <c r="DP508" s="51"/>
      <c r="DQ508" s="51"/>
      <c r="DR508" s="51"/>
      <c r="EA508" s="227">
        <f t="shared" si="401"/>
        <v>0</v>
      </c>
      <c r="EB508" s="227">
        <f t="shared" si="372"/>
        <v>1</v>
      </c>
      <c r="EC508" s="227">
        <f t="shared" si="402"/>
        <v>1900</v>
      </c>
      <c r="EE508" s="227" t="str">
        <f t="shared" si="403"/>
        <v/>
      </c>
      <c r="EF508" s="227" t="str">
        <f t="shared" si="373"/>
        <v/>
      </c>
      <c r="EG508" s="227" t="str">
        <f t="shared" si="404"/>
        <v/>
      </c>
      <c r="EI508" s="227" t="str">
        <f t="shared" si="405"/>
        <v/>
      </c>
      <c r="EJ508" s="227" t="str">
        <f t="shared" si="374"/>
        <v/>
      </c>
      <c r="EK508" s="227" t="str">
        <f t="shared" si="406"/>
        <v/>
      </c>
      <c r="EM508" s="227" t="str">
        <f t="shared" si="407"/>
        <v/>
      </c>
      <c r="EN508" s="227" t="str">
        <f t="shared" si="375"/>
        <v/>
      </c>
      <c r="EO508" s="227" t="str">
        <f t="shared" si="408"/>
        <v/>
      </c>
      <c r="EQ508" s="227" t="str">
        <f t="shared" si="409"/>
        <v/>
      </c>
      <c r="ER508" s="227" t="str">
        <f t="shared" si="376"/>
        <v/>
      </c>
      <c r="ES508" s="227" t="str">
        <f t="shared" si="410"/>
        <v/>
      </c>
    </row>
    <row r="509" spans="7:149" x14ac:dyDescent="0.25">
      <c r="G509" s="52"/>
      <c r="H509" s="52"/>
      <c r="I509" s="224" t="str">
        <f t="shared" si="377"/>
        <v/>
      </c>
      <c r="J509" s="224" t="str">
        <f t="shared" si="378"/>
        <v/>
      </c>
      <c r="K509" s="52"/>
      <c r="L509" s="224" t="str">
        <f>IF(P509="","",IF(ISNUMBER(MATCH(P509,$P$6:P508,0)),"",Y509))</f>
        <v/>
      </c>
      <c r="M509" s="224" t="str">
        <f>IF(Q509="","",IF(ISNUMBER(MATCH(Q509,$Q$6:Q508,0)),"",Y509))</f>
        <v/>
      </c>
      <c r="N509" s="224" t="str">
        <f>IF(R509="","",IF(ISNUMBER(MATCH(R509,$R$6:R508,0)),"",Y509))</f>
        <v/>
      </c>
      <c r="O509" s="224" t="str">
        <f>IF(S509="","",IF(ISNUMBER(MATCH(S509,$S$6:S508,0)),"",Y509))</f>
        <v/>
      </c>
      <c r="P509" s="224" t="str">
        <f t="shared" si="379"/>
        <v/>
      </c>
      <c r="Q509" s="224" t="str">
        <f t="shared" si="380"/>
        <v/>
      </c>
      <c r="R509" s="224" t="str">
        <f t="shared" si="381"/>
        <v/>
      </c>
      <c r="S509" s="224" t="str">
        <f t="shared" si="382"/>
        <v/>
      </c>
      <c r="T509" s="175" t="str">
        <f t="shared" si="383"/>
        <v/>
      </c>
      <c r="U509" s="175" t="str">
        <f t="shared" si="384"/>
        <v/>
      </c>
      <c r="V509" s="175" t="str">
        <f t="shared" si="385"/>
        <v/>
      </c>
      <c r="W509" s="175" t="str">
        <f t="shared" si="386"/>
        <v/>
      </c>
      <c r="X509" s="52"/>
      <c r="Y509" s="248"/>
      <c r="Z509" s="186"/>
      <c r="AA509" s="187"/>
      <c r="AB509" s="187"/>
      <c r="AC509" s="187"/>
      <c r="AD509" s="187"/>
      <c r="AE509" s="187"/>
      <c r="AF509" s="187"/>
      <c r="AG509" s="187"/>
      <c r="AH509" s="187"/>
      <c r="AI509" s="187"/>
      <c r="AJ509" s="187"/>
      <c r="AK509" s="187"/>
      <c r="AL509" s="187"/>
      <c r="AM509" s="187"/>
      <c r="AN509" s="187"/>
      <c r="AO509" s="187"/>
      <c r="AP509" s="187"/>
      <c r="AQ509" s="187"/>
      <c r="AR509" s="187"/>
      <c r="AS509" s="187"/>
      <c r="AT509" s="187"/>
      <c r="AU509" s="187"/>
      <c r="AV509" s="187"/>
      <c r="AW509" s="187"/>
      <c r="AX509" s="187"/>
      <c r="AY509" s="187"/>
      <c r="AZ509" s="187"/>
      <c r="BA509" s="187"/>
      <c r="BB509" s="187"/>
      <c r="BC509" s="187"/>
      <c r="BD509" s="187"/>
      <c r="BE509" s="187"/>
      <c r="BF509" s="187"/>
      <c r="BG509" s="187"/>
      <c r="BH509" s="187"/>
      <c r="BI509" s="187"/>
      <c r="BJ509" s="187"/>
      <c r="BK509" s="187"/>
      <c r="BL509" s="187"/>
      <c r="BM509" s="187"/>
      <c r="BN509" s="187"/>
      <c r="BO509" s="187"/>
      <c r="BP509" s="187"/>
      <c r="BQ509" s="187"/>
      <c r="BR509" s="187"/>
      <c r="BS509" s="187"/>
      <c r="BT509" s="187"/>
      <c r="BU509" s="187"/>
      <c r="BV509" s="187"/>
      <c r="BW509" s="187"/>
      <c r="BX509" s="187"/>
      <c r="BY509" s="227"/>
      <c r="BZ509" s="227"/>
      <c r="CA509" s="227"/>
      <c r="CB509" s="227"/>
      <c r="CC509" s="227"/>
      <c r="CD509" s="224"/>
      <c r="CE509" s="224"/>
      <c r="CF509" s="224"/>
      <c r="CG509" s="224"/>
      <c r="CH509" s="224"/>
      <c r="CJ509" s="252" t="str">
        <f t="shared" si="387"/>
        <v/>
      </c>
      <c r="CK509" s="253" t="str">
        <f>IF(CL509="","",IF(ISNUMBER(MATCH(CL509,$CL$6:CL508,0)),"",CJ509))</f>
        <v/>
      </c>
      <c r="CL509" s="181" t="str">
        <f t="shared" si="388"/>
        <v/>
      </c>
      <c r="CM509" s="175" t="str">
        <f t="shared" si="389"/>
        <v/>
      </c>
      <c r="CN509" s="175" t="str">
        <f t="shared" si="390"/>
        <v/>
      </c>
      <c r="CO509" s="175" t="str">
        <f t="shared" si="391"/>
        <v/>
      </c>
      <c r="CP509" s="59"/>
      <c r="CQ509" s="60"/>
      <c r="CR509" s="181" t="str">
        <f>IF(CS509="","",IF(ISNUMBER(MATCH(CS509,$CS$6:CS508,0)),"",CJ509))</f>
        <v/>
      </c>
      <c r="CS509" s="181" t="str">
        <f t="shared" si="369"/>
        <v/>
      </c>
      <c r="CT509" s="177" t="str">
        <f t="shared" si="392"/>
        <v/>
      </c>
      <c r="CU509" s="177" t="str">
        <f t="shared" si="393"/>
        <v/>
      </c>
      <c r="CV509" s="256" t="str">
        <f>IF(CW509="","",IF(ISNUMBER(MATCH(CW509,$CW$6:CW508,0)),"",CJ509))</f>
        <v/>
      </c>
      <c r="CW509" s="181" t="str">
        <f t="shared" si="370"/>
        <v/>
      </c>
      <c r="CX509" s="178" t="str">
        <f t="shared" si="394"/>
        <v/>
      </c>
      <c r="CY509" s="178" t="str">
        <f t="shared" si="395"/>
        <v/>
      </c>
      <c r="CZ509" s="184" t="str">
        <f t="shared" si="396"/>
        <v/>
      </c>
      <c r="DA509" s="68"/>
      <c r="DB509" s="69"/>
      <c r="DC509" s="181" t="str">
        <f>IF(DE509="","",IF(ISNUMBER(MATCH(DE509,$DE$6:DE508,0)),"",CJ509))</f>
        <v/>
      </c>
      <c r="DD509" s="181" t="str">
        <f t="shared" si="415"/>
        <v/>
      </c>
      <c r="DE509" s="181" t="str">
        <f t="shared" si="415"/>
        <v/>
      </c>
      <c r="DF509" s="177" t="str">
        <f t="shared" si="397"/>
        <v/>
      </c>
      <c r="DG509" s="185" t="str">
        <f t="shared" si="398"/>
        <v/>
      </c>
      <c r="DH509" s="77"/>
      <c r="DI509" s="69"/>
      <c r="DJ509" s="181" t="str">
        <f>IF(DL509="","",IF(ISNUMBER(MATCH(DL509,$DL$6:DL508,0)),"",CJ509))</f>
        <v/>
      </c>
      <c r="DK509" s="181" t="str">
        <f t="shared" si="416"/>
        <v/>
      </c>
      <c r="DL509" s="181" t="str">
        <f t="shared" si="416"/>
        <v/>
      </c>
      <c r="DM509" s="177" t="str">
        <f t="shared" si="399"/>
        <v/>
      </c>
      <c r="DN509" s="177" t="str">
        <f t="shared" si="400"/>
        <v/>
      </c>
      <c r="DO509" s="181" t="str">
        <f t="shared" si="371"/>
        <v/>
      </c>
      <c r="DP509" s="51"/>
      <c r="DQ509" s="51"/>
      <c r="DR509" s="51"/>
      <c r="EA509" s="227">
        <f t="shared" si="401"/>
        <v>0</v>
      </c>
      <c r="EB509" s="227">
        <f t="shared" si="372"/>
        <v>1</v>
      </c>
      <c r="EC509" s="227">
        <f t="shared" si="402"/>
        <v>1900</v>
      </c>
      <c r="EE509" s="227" t="str">
        <f t="shared" si="403"/>
        <v/>
      </c>
      <c r="EF509" s="227" t="str">
        <f t="shared" si="373"/>
        <v/>
      </c>
      <c r="EG509" s="227" t="str">
        <f t="shared" si="404"/>
        <v/>
      </c>
      <c r="EI509" s="227" t="str">
        <f t="shared" si="405"/>
        <v/>
      </c>
      <c r="EJ509" s="227" t="str">
        <f t="shared" si="374"/>
        <v/>
      </c>
      <c r="EK509" s="227" t="str">
        <f t="shared" si="406"/>
        <v/>
      </c>
      <c r="EM509" s="227" t="str">
        <f t="shared" si="407"/>
        <v/>
      </c>
      <c r="EN509" s="227" t="str">
        <f t="shared" si="375"/>
        <v/>
      </c>
      <c r="EO509" s="227" t="str">
        <f t="shared" si="408"/>
        <v/>
      </c>
      <c r="EQ509" s="227" t="str">
        <f t="shared" si="409"/>
        <v/>
      </c>
      <c r="ER509" s="227" t="str">
        <f t="shared" si="376"/>
        <v/>
      </c>
      <c r="ES509" s="227" t="str">
        <f t="shared" si="410"/>
        <v/>
      </c>
    </row>
    <row r="510" spans="7:149" x14ac:dyDescent="0.25">
      <c r="G510" s="52"/>
      <c r="H510" s="52"/>
      <c r="I510" s="224" t="str">
        <f t="shared" si="377"/>
        <v/>
      </c>
      <c r="J510" s="224" t="str">
        <f t="shared" si="378"/>
        <v/>
      </c>
      <c r="K510" s="52"/>
      <c r="L510" s="224" t="str">
        <f>IF(P510="","",IF(ISNUMBER(MATCH(P510,$P$6:P509,0)),"",Y510))</f>
        <v/>
      </c>
      <c r="M510" s="224" t="str">
        <f>IF(Q510="","",IF(ISNUMBER(MATCH(Q510,$Q$6:Q509,0)),"",Y510))</f>
        <v/>
      </c>
      <c r="N510" s="224" t="str">
        <f>IF(R510="","",IF(ISNUMBER(MATCH(R510,$R$6:R509,0)),"",Y510))</f>
        <v/>
      </c>
      <c r="O510" s="224" t="str">
        <f>IF(S510="","",IF(ISNUMBER(MATCH(S510,$S$6:S509,0)),"",Y510))</f>
        <v/>
      </c>
      <c r="P510" s="224" t="str">
        <f t="shared" si="379"/>
        <v/>
      </c>
      <c r="Q510" s="224" t="str">
        <f t="shared" si="380"/>
        <v/>
      </c>
      <c r="R510" s="224" t="str">
        <f t="shared" si="381"/>
        <v/>
      </c>
      <c r="S510" s="224" t="str">
        <f t="shared" si="382"/>
        <v/>
      </c>
      <c r="T510" s="175" t="str">
        <f t="shared" si="383"/>
        <v/>
      </c>
      <c r="U510" s="175" t="str">
        <f t="shared" si="384"/>
        <v/>
      </c>
      <c r="V510" s="175" t="str">
        <f t="shared" si="385"/>
        <v/>
      </c>
      <c r="W510" s="175" t="str">
        <f t="shared" si="386"/>
        <v/>
      </c>
      <c r="X510" s="52"/>
      <c r="Y510" s="248"/>
      <c r="Z510" s="186"/>
      <c r="AA510" s="187"/>
      <c r="AB510" s="187"/>
      <c r="AC510" s="187"/>
      <c r="AD510" s="187"/>
      <c r="AE510" s="187"/>
      <c r="AF510" s="187"/>
      <c r="AG510" s="187"/>
      <c r="AH510" s="187"/>
      <c r="AI510" s="187"/>
      <c r="AJ510" s="187"/>
      <c r="AK510" s="187"/>
      <c r="AL510" s="187"/>
      <c r="AM510" s="187"/>
      <c r="AN510" s="187"/>
      <c r="AO510" s="187"/>
      <c r="AP510" s="187"/>
      <c r="AQ510" s="187"/>
      <c r="AR510" s="187"/>
      <c r="AS510" s="187"/>
      <c r="AT510" s="187"/>
      <c r="AU510" s="187"/>
      <c r="AV510" s="187"/>
      <c r="AW510" s="187"/>
      <c r="AX510" s="187"/>
      <c r="AY510" s="187"/>
      <c r="AZ510" s="187"/>
      <c r="BA510" s="187"/>
      <c r="BB510" s="187"/>
      <c r="BC510" s="187"/>
      <c r="BD510" s="187"/>
      <c r="BE510" s="187"/>
      <c r="BF510" s="187"/>
      <c r="BG510" s="187"/>
      <c r="BH510" s="187"/>
      <c r="BI510" s="187"/>
      <c r="BJ510" s="187"/>
      <c r="BK510" s="187"/>
      <c r="BL510" s="187"/>
      <c r="BM510" s="187"/>
      <c r="BN510" s="187"/>
      <c r="BO510" s="187"/>
      <c r="BP510" s="187"/>
      <c r="BQ510" s="187"/>
      <c r="BR510" s="187"/>
      <c r="BS510" s="187"/>
      <c r="BT510" s="187"/>
      <c r="BU510" s="187"/>
      <c r="BV510" s="187"/>
      <c r="BW510" s="187"/>
      <c r="BX510" s="187"/>
      <c r="BY510" s="227"/>
      <c r="BZ510" s="227"/>
      <c r="CA510" s="227"/>
      <c r="CB510" s="227"/>
      <c r="CC510" s="227"/>
      <c r="CD510" s="224"/>
      <c r="CE510" s="224"/>
      <c r="CF510" s="224"/>
      <c r="CG510" s="224"/>
      <c r="CH510" s="224"/>
      <c r="CJ510" s="252" t="str">
        <f t="shared" si="387"/>
        <v/>
      </c>
      <c r="CK510" s="253" t="str">
        <f>IF(CL510="","",IF(ISNUMBER(MATCH(CL510,$CL$6:CL509,0)),"",CJ510))</f>
        <v/>
      </c>
      <c r="CL510" s="181" t="str">
        <f t="shared" si="388"/>
        <v/>
      </c>
      <c r="CM510" s="175" t="str">
        <f t="shared" si="389"/>
        <v/>
      </c>
      <c r="CN510" s="175" t="str">
        <f t="shared" si="390"/>
        <v/>
      </c>
      <c r="CO510" s="175" t="str">
        <f t="shared" si="391"/>
        <v/>
      </c>
      <c r="CP510" s="59"/>
      <c r="CQ510" s="60"/>
      <c r="CR510" s="181" t="str">
        <f>IF(CS510="","",IF(ISNUMBER(MATCH(CS510,$CS$6:CS509,0)),"",CJ510))</f>
        <v/>
      </c>
      <c r="CS510" s="181" t="str">
        <f t="shared" si="369"/>
        <v/>
      </c>
      <c r="CT510" s="177" t="str">
        <f t="shared" si="392"/>
        <v/>
      </c>
      <c r="CU510" s="177" t="str">
        <f t="shared" si="393"/>
        <v/>
      </c>
      <c r="CV510" s="256" t="str">
        <f>IF(CW510="","",IF(ISNUMBER(MATCH(CW510,$CW$6:CW509,0)),"",CJ510))</f>
        <v/>
      </c>
      <c r="CW510" s="181" t="str">
        <f t="shared" si="370"/>
        <v/>
      </c>
      <c r="CX510" s="178" t="str">
        <f t="shared" si="394"/>
        <v/>
      </c>
      <c r="CY510" s="178" t="str">
        <f t="shared" si="395"/>
        <v/>
      </c>
      <c r="CZ510" s="184" t="str">
        <f t="shared" si="396"/>
        <v/>
      </c>
      <c r="DA510" s="68"/>
      <c r="DB510" s="69"/>
      <c r="DC510" s="181" t="str">
        <f>IF(DE510="","",IF(ISNUMBER(MATCH(DE510,$DE$6:DE509,0)),"",CJ510))</f>
        <v/>
      </c>
      <c r="DD510" s="181" t="str">
        <f t="shared" si="415"/>
        <v/>
      </c>
      <c r="DE510" s="181" t="str">
        <f t="shared" si="415"/>
        <v/>
      </c>
      <c r="DF510" s="177" t="str">
        <f t="shared" si="397"/>
        <v/>
      </c>
      <c r="DG510" s="185" t="str">
        <f t="shared" si="398"/>
        <v/>
      </c>
      <c r="DH510" s="77"/>
      <c r="DI510" s="69"/>
      <c r="DJ510" s="181" t="str">
        <f>IF(DL510="","",IF(ISNUMBER(MATCH(DL510,$DL$6:DL509,0)),"",CJ510))</f>
        <v/>
      </c>
      <c r="DK510" s="181" t="str">
        <f t="shared" si="416"/>
        <v/>
      </c>
      <c r="DL510" s="181" t="str">
        <f t="shared" si="416"/>
        <v/>
      </c>
      <c r="DM510" s="177" t="str">
        <f t="shared" si="399"/>
        <v/>
      </c>
      <c r="DN510" s="177" t="str">
        <f t="shared" si="400"/>
        <v/>
      </c>
      <c r="DO510" s="181" t="str">
        <f t="shared" si="371"/>
        <v/>
      </c>
      <c r="DP510" s="51"/>
      <c r="DQ510" s="51"/>
      <c r="DR510" s="51"/>
      <c r="EA510" s="227">
        <f t="shared" si="401"/>
        <v>0</v>
      </c>
      <c r="EB510" s="227">
        <f t="shared" si="372"/>
        <v>1</v>
      </c>
      <c r="EC510" s="227">
        <f t="shared" si="402"/>
        <v>1900</v>
      </c>
      <c r="EE510" s="227" t="str">
        <f t="shared" si="403"/>
        <v/>
      </c>
      <c r="EF510" s="227" t="str">
        <f t="shared" si="373"/>
        <v/>
      </c>
      <c r="EG510" s="227" t="str">
        <f t="shared" si="404"/>
        <v/>
      </c>
      <c r="EI510" s="227" t="str">
        <f t="shared" si="405"/>
        <v/>
      </c>
      <c r="EJ510" s="227" t="str">
        <f t="shared" si="374"/>
        <v/>
      </c>
      <c r="EK510" s="227" t="str">
        <f t="shared" si="406"/>
        <v/>
      </c>
      <c r="EM510" s="227" t="str">
        <f t="shared" si="407"/>
        <v/>
      </c>
      <c r="EN510" s="227" t="str">
        <f t="shared" si="375"/>
        <v/>
      </c>
      <c r="EO510" s="227" t="str">
        <f t="shared" si="408"/>
        <v/>
      </c>
      <c r="EQ510" s="227" t="str">
        <f t="shared" si="409"/>
        <v/>
      </c>
      <c r="ER510" s="227" t="str">
        <f t="shared" si="376"/>
        <v/>
      </c>
      <c r="ES510" s="227" t="str">
        <f t="shared" si="410"/>
        <v/>
      </c>
    </row>
    <row r="511" spans="7:149" x14ac:dyDescent="0.25">
      <c r="G511" s="52"/>
      <c r="H511" s="52"/>
      <c r="I511" s="224" t="str">
        <f t="shared" si="377"/>
        <v/>
      </c>
      <c r="J511" s="224" t="str">
        <f t="shared" si="378"/>
        <v/>
      </c>
      <c r="K511" s="52"/>
      <c r="L511" s="224" t="str">
        <f>IF(P511="","",IF(ISNUMBER(MATCH(P511,$P$6:P510,0)),"",Y511))</f>
        <v/>
      </c>
      <c r="M511" s="224" t="str">
        <f>IF(Q511="","",IF(ISNUMBER(MATCH(Q511,$Q$6:Q510,0)),"",Y511))</f>
        <v/>
      </c>
      <c r="N511" s="224" t="str">
        <f>IF(R511="","",IF(ISNUMBER(MATCH(R511,$R$6:R510,0)),"",Y511))</f>
        <v/>
      </c>
      <c r="O511" s="224" t="str">
        <f>IF(S511="","",IF(ISNUMBER(MATCH(S511,$S$6:S510,0)),"",Y511))</f>
        <v/>
      </c>
      <c r="P511" s="224" t="str">
        <f t="shared" si="379"/>
        <v/>
      </c>
      <c r="Q511" s="224" t="str">
        <f t="shared" si="380"/>
        <v/>
      </c>
      <c r="R511" s="224" t="str">
        <f t="shared" si="381"/>
        <v/>
      </c>
      <c r="S511" s="224" t="str">
        <f t="shared" si="382"/>
        <v/>
      </c>
      <c r="T511" s="175" t="str">
        <f t="shared" si="383"/>
        <v/>
      </c>
      <c r="U511" s="175" t="str">
        <f t="shared" si="384"/>
        <v/>
      </c>
      <c r="V511" s="175" t="str">
        <f t="shared" si="385"/>
        <v/>
      </c>
      <c r="W511" s="175" t="str">
        <f t="shared" si="386"/>
        <v/>
      </c>
      <c r="X511" s="52"/>
      <c r="Y511" s="248"/>
      <c r="Z511" s="186"/>
      <c r="AA511" s="187"/>
      <c r="AB511" s="187"/>
      <c r="AC511" s="187"/>
      <c r="AD511" s="187"/>
      <c r="AE511" s="187"/>
      <c r="AF511" s="187"/>
      <c r="AG511" s="187"/>
      <c r="AH511" s="187"/>
      <c r="AI511" s="187"/>
      <c r="AJ511" s="187"/>
      <c r="AK511" s="187"/>
      <c r="AL511" s="187"/>
      <c r="AM511" s="187"/>
      <c r="AN511" s="187"/>
      <c r="AO511" s="187"/>
      <c r="AP511" s="187"/>
      <c r="AQ511" s="187"/>
      <c r="AR511" s="187"/>
      <c r="AS511" s="187"/>
      <c r="AT511" s="187"/>
      <c r="AU511" s="187"/>
      <c r="AV511" s="187"/>
      <c r="AW511" s="187"/>
      <c r="AX511" s="187"/>
      <c r="AY511" s="187"/>
      <c r="AZ511" s="187"/>
      <c r="BA511" s="187"/>
      <c r="BB511" s="187"/>
      <c r="BC511" s="187"/>
      <c r="BD511" s="187"/>
      <c r="BE511" s="187"/>
      <c r="BF511" s="187"/>
      <c r="BG511" s="187"/>
      <c r="BH511" s="187"/>
      <c r="BI511" s="187"/>
      <c r="BJ511" s="187"/>
      <c r="BK511" s="187"/>
      <c r="BL511" s="187"/>
      <c r="BM511" s="187"/>
      <c r="BN511" s="187"/>
      <c r="BO511" s="187"/>
      <c r="BP511" s="187"/>
      <c r="BQ511" s="187"/>
      <c r="BR511" s="187"/>
      <c r="BS511" s="187"/>
      <c r="BT511" s="187"/>
      <c r="BU511" s="187"/>
      <c r="BV511" s="187"/>
      <c r="BW511" s="187"/>
      <c r="BX511" s="187"/>
      <c r="BY511" s="227"/>
      <c r="BZ511" s="227"/>
      <c r="CA511" s="227"/>
      <c r="CB511" s="227"/>
      <c r="CC511" s="227"/>
      <c r="CD511" s="224"/>
      <c r="CE511" s="224"/>
      <c r="CF511" s="224"/>
      <c r="CG511" s="224"/>
      <c r="CH511" s="224"/>
      <c r="CJ511" s="252" t="str">
        <f t="shared" si="387"/>
        <v/>
      </c>
      <c r="CK511" s="253" t="str">
        <f>IF(CL511="","",IF(ISNUMBER(MATCH(CL511,$CL$6:CL510,0)),"",CJ511))</f>
        <v/>
      </c>
      <c r="CL511" s="181" t="str">
        <f t="shared" si="388"/>
        <v/>
      </c>
      <c r="CM511" s="175" t="str">
        <f t="shared" si="389"/>
        <v/>
      </c>
      <c r="CN511" s="175" t="str">
        <f t="shared" si="390"/>
        <v/>
      </c>
      <c r="CO511" s="175" t="str">
        <f t="shared" si="391"/>
        <v/>
      </c>
      <c r="CP511" s="59"/>
      <c r="CQ511" s="60"/>
      <c r="CR511" s="181" t="str">
        <f>IF(CS511="","",IF(ISNUMBER(MATCH(CS511,$CS$6:CS510,0)),"",CJ511))</f>
        <v/>
      </c>
      <c r="CS511" s="181" t="str">
        <f t="shared" si="369"/>
        <v/>
      </c>
      <c r="CT511" s="177" t="str">
        <f t="shared" si="392"/>
        <v/>
      </c>
      <c r="CU511" s="177" t="str">
        <f t="shared" si="393"/>
        <v/>
      </c>
      <c r="CV511" s="256" t="str">
        <f>IF(CW511="","",IF(ISNUMBER(MATCH(CW511,$CW$6:CW510,0)),"",CJ511))</f>
        <v/>
      </c>
      <c r="CW511" s="181" t="str">
        <f t="shared" si="370"/>
        <v/>
      </c>
      <c r="CX511" s="178" t="str">
        <f t="shared" si="394"/>
        <v/>
      </c>
      <c r="CY511" s="178" t="str">
        <f t="shared" si="395"/>
        <v/>
      </c>
      <c r="CZ511" s="184" t="str">
        <f t="shared" si="396"/>
        <v/>
      </c>
      <c r="DA511" s="68"/>
      <c r="DB511" s="69"/>
      <c r="DC511" s="181" t="str">
        <f>IF(DE511="","",IF(ISNUMBER(MATCH(DE511,$DE$6:DE510,0)),"",CJ511))</f>
        <v/>
      </c>
      <c r="DD511" s="181" t="str">
        <f t="shared" si="415"/>
        <v/>
      </c>
      <c r="DE511" s="181" t="str">
        <f t="shared" si="415"/>
        <v/>
      </c>
      <c r="DF511" s="177" t="str">
        <f t="shared" si="397"/>
        <v/>
      </c>
      <c r="DG511" s="185" t="str">
        <f t="shared" si="398"/>
        <v/>
      </c>
      <c r="DH511" s="77"/>
      <c r="DI511" s="69"/>
      <c r="DJ511" s="181" t="str">
        <f>IF(DL511="","",IF(ISNUMBER(MATCH(DL511,$DL$6:DL510,0)),"",CJ511))</f>
        <v/>
      </c>
      <c r="DK511" s="181" t="str">
        <f t="shared" si="416"/>
        <v/>
      </c>
      <c r="DL511" s="181" t="str">
        <f t="shared" si="416"/>
        <v/>
      </c>
      <c r="DM511" s="177" t="str">
        <f t="shared" si="399"/>
        <v/>
      </c>
      <c r="DN511" s="177" t="str">
        <f t="shared" si="400"/>
        <v/>
      </c>
      <c r="DO511" s="181" t="str">
        <f t="shared" si="371"/>
        <v/>
      </c>
      <c r="DP511" s="51"/>
      <c r="DQ511" s="51"/>
      <c r="DR511" s="51"/>
      <c r="EA511" s="227">
        <f t="shared" si="401"/>
        <v>0</v>
      </c>
      <c r="EB511" s="227">
        <f t="shared" si="372"/>
        <v>1</v>
      </c>
      <c r="EC511" s="227">
        <f t="shared" si="402"/>
        <v>1900</v>
      </c>
      <c r="EE511" s="227" t="str">
        <f t="shared" si="403"/>
        <v/>
      </c>
      <c r="EF511" s="227" t="str">
        <f t="shared" si="373"/>
        <v/>
      </c>
      <c r="EG511" s="227" t="str">
        <f t="shared" si="404"/>
        <v/>
      </c>
      <c r="EI511" s="227" t="str">
        <f t="shared" si="405"/>
        <v/>
      </c>
      <c r="EJ511" s="227" t="str">
        <f t="shared" si="374"/>
        <v/>
      </c>
      <c r="EK511" s="227" t="str">
        <f t="shared" si="406"/>
        <v/>
      </c>
      <c r="EM511" s="227" t="str">
        <f t="shared" si="407"/>
        <v/>
      </c>
      <c r="EN511" s="227" t="str">
        <f t="shared" si="375"/>
        <v/>
      </c>
      <c r="EO511" s="227" t="str">
        <f t="shared" si="408"/>
        <v/>
      </c>
      <c r="EQ511" s="227" t="str">
        <f t="shared" si="409"/>
        <v/>
      </c>
      <c r="ER511" s="227" t="str">
        <f t="shared" si="376"/>
        <v/>
      </c>
      <c r="ES511" s="227" t="str">
        <f t="shared" si="410"/>
        <v/>
      </c>
    </row>
    <row r="512" spans="7:149" x14ac:dyDescent="0.25">
      <c r="G512" s="52"/>
      <c r="H512" s="52"/>
      <c r="I512" s="224" t="str">
        <f t="shared" si="377"/>
        <v/>
      </c>
      <c r="J512" s="224" t="str">
        <f t="shared" si="378"/>
        <v/>
      </c>
      <c r="K512" s="52"/>
      <c r="L512" s="224" t="str">
        <f>IF(P512="","",IF(ISNUMBER(MATCH(P512,$P$6:P511,0)),"",Y512))</f>
        <v/>
      </c>
      <c r="M512" s="224" t="str">
        <f>IF(Q512="","",IF(ISNUMBER(MATCH(Q512,$Q$6:Q511,0)),"",Y512))</f>
        <v/>
      </c>
      <c r="N512" s="224" t="str">
        <f>IF(R512="","",IF(ISNUMBER(MATCH(R512,$R$6:R511,0)),"",Y512))</f>
        <v/>
      </c>
      <c r="O512" s="224" t="str">
        <f>IF(S512="","",IF(ISNUMBER(MATCH(S512,$S$6:S511,0)),"",Y512))</f>
        <v/>
      </c>
      <c r="P512" s="224" t="str">
        <f t="shared" si="379"/>
        <v/>
      </c>
      <c r="Q512" s="224" t="str">
        <f t="shared" si="380"/>
        <v/>
      </c>
      <c r="R512" s="224" t="str">
        <f t="shared" si="381"/>
        <v/>
      </c>
      <c r="S512" s="224" t="str">
        <f t="shared" si="382"/>
        <v/>
      </c>
      <c r="T512" s="175" t="str">
        <f t="shared" si="383"/>
        <v/>
      </c>
      <c r="U512" s="175" t="str">
        <f t="shared" si="384"/>
        <v/>
      </c>
      <c r="V512" s="175" t="str">
        <f t="shared" si="385"/>
        <v/>
      </c>
      <c r="W512" s="175" t="str">
        <f t="shared" si="386"/>
        <v/>
      </c>
      <c r="X512" s="52"/>
      <c r="Y512" s="248"/>
      <c r="Z512" s="186"/>
      <c r="AA512" s="187"/>
      <c r="AB512" s="187"/>
      <c r="AC512" s="187"/>
      <c r="AD512" s="187"/>
      <c r="AE512" s="187"/>
      <c r="AF512" s="187"/>
      <c r="AG512" s="187"/>
      <c r="AH512" s="187"/>
      <c r="AI512" s="187"/>
      <c r="AJ512" s="187"/>
      <c r="AK512" s="187"/>
      <c r="AL512" s="187"/>
      <c r="AM512" s="187"/>
      <c r="AN512" s="187"/>
      <c r="AO512" s="187"/>
      <c r="AP512" s="187"/>
      <c r="AQ512" s="187"/>
      <c r="AR512" s="187"/>
      <c r="AS512" s="187"/>
      <c r="AT512" s="187"/>
      <c r="AU512" s="187"/>
      <c r="AV512" s="187"/>
      <c r="AW512" s="187"/>
      <c r="AX512" s="187"/>
      <c r="AY512" s="187"/>
      <c r="AZ512" s="187"/>
      <c r="BA512" s="187"/>
      <c r="BB512" s="187"/>
      <c r="BC512" s="187"/>
      <c r="BD512" s="187"/>
      <c r="BE512" s="187"/>
      <c r="BF512" s="187"/>
      <c r="BG512" s="187"/>
      <c r="BH512" s="187"/>
      <c r="BI512" s="187"/>
      <c r="BJ512" s="187"/>
      <c r="BK512" s="187"/>
      <c r="BL512" s="187"/>
      <c r="BM512" s="187"/>
      <c r="BN512" s="187"/>
      <c r="BO512" s="187"/>
      <c r="BP512" s="187"/>
      <c r="BQ512" s="187"/>
      <c r="BR512" s="187"/>
      <c r="BS512" s="187"/>
      <c r="BT512" s="187"/>
      <c r="BU512" s="187"/>
      <c r="BV512" s="187"/>
      <c r="BW512" s="187"/>
      <c r="BX512" s="187"/>
      <c r="BY512" s="227"/>
      <c r="BZ512" s="227"/>
      <c r="CA512" s="227"/>
      <c r="CB512" s="227"/>
      <c r="CC512" s="227"/>
      <c r="CD512" s="224"/>
      <c r="CE512" s="224"/>
      <c r="CF512" s="224"/>
      <c r="CG512" s="224"/>
      <c r="CH512" s="224"/>
      <c r="CJ512" s="252" t="str">
        <f t="shared" si="387"/>
        <v/>
      </c>
      <c r="CK512" s="253" t="str">
        <f>IF(CL512="","",IF(ISNUMBER(MATCH(CL512,$CL$6:CL511,0)),"",CJ512))</f>
        <v/>
      </c>
      <c r="CL512" s="181" t="str">
        <f t="shared" si="388"/>
        <v/>
      </c>
      <c r="CM512" s="175" t="str">
        <f t="shared" si="389"/>
        <v/>
      </c>
      <c r="CN512" s="175" t="str">
        <f t="shared" si="390"/>
        <v/>
      </c>
      <c r="CO512" s="175" t="str">
        <f t="shared" si="391"/>
        <v/>
      </c>
      <c r="CP512" s="59"/>
      <c r="CQ512" s="60"/>
      <c r="CR512" s="181" t="str">
        <f>IF(CS512="","",IF(ISNUMBER(MATCH(CS512,$CS$6:CS511,0)),"",CJ512))</f>
        <v/>
      </c>
      <c r="CS512" s="181" t="str">
        <f t="shared" si="369"/>
        <v/>
      </c>
      <c r="CT512" s="177" t="str">
        <f t="shared" si="392"/>
        <v/>
      </c>
      <c r="CU512" s="177" t="str">
        <f t="shared" si="393"/>
        <v/>
      </c>
      <c r="CV512" s="256" t="str">
        <f>IF(CW512="","",IF(ISNUMBER(MATCH(CW512,$CW$6:CW511,0)),"",CJ512))</f>
        <v/>
      </c>
      <c r="CW512" s="181" t="str">
        <f t="shared" si="370"/>
        <v/>
      </c>
      <c r="CX512" s="178" t="str">
        <f t="shared" si="394"/>
        <v/>
      </c>
      <c r="CY512" s="178" t="str">
        <f t="shared" si="395"/>
        <v/>
      </c>
      <c r="CZ512" s="184" t="str">
        <f t="shared" si="396"/>
        <v/>
      </c>
      <c r="DA512" s="68"/>
      <c r="DB512" s="69"/>
      <c r="DC512" s="181" t="str">
        <f>IF(DE512="","",IF(ISNUMBER(MATCH(DE512,$DE$6:DE511,0)),"",CJ512))</f>
        <v/>
      </c>
      <c r="DD512" s="181" t="str">
        <f t="shared" si="415"/>
        <v/>
      </c>
      <c r="DE512" s="181" t="str">
        <f t="shared" si="415"/>
        <v/>
      </c>
      <c r="DF512" s="177" t="str">
        <f t="shared" si="397"/>
        <v/>
      </c>
      <c r="DG512" s="185" t="str">
        <f t="shared" si="398"/>
        <v/>
      </c>
      <c r="DH512" s="77"/>
      <c r="DI512" s="69"/>
      <c r="DJ512" s="181" t="str">
        <f>IF(DL512="","",IF(ISNUMBER(MATCH(DL512,$DL$6:DL511,0)),"",CJ512))</f>
        <v/>
      </c>
      <c r="DK512" s="181" t="str">
        <f t="shared" si="416"/>
        <v/>
      </c>
      <c r="DL512" s="181" t="str">
        <f t="shared" si="416"/>
        <v/>
      </c>
      <c r="DM512" s="177" t="str">
        <f t="shared" si="399"/>
        <v/>
      </c>
      <c r="DN512" s="177" t="str">
        <f t="shared" si="400"/>
        <v/>
      </c>
      <c r="DO512" s="181" t="str">
        <f t="shared" si="371"/>
        <v/>
      </c>
      <c r="DP512" s="51"/>
      <c r="DQ512" s="51"/>
      <c r="DR512" s="51"/>
      <c r="EA512" s="227">
        <f t="shared" si="401"/>
        <v>0</v>
      </c>
      <c r="EB512" s="227">
        <f t="shared" si="372"/>
        <v>1</v>
      </c>
      <c r="EC512" s="227">
        <f t="shared" si="402"/>
        <v>1900</v>
      </c>
      <c r="EE512" s="227" t="str">
        <f t="shared" si="403"/>
        <v/>
      </c>
      <c r="EF512" s="227" t="str">
        <f t="shared" si="373"/>
        <v/>
      </c>
      <c r="EG512" s="227" t="str">
        <f t="shared" si="404"/>
        <v/>
      </c>
      <c r="EI512" s="227" t="str">
        <f t="shared" si="405"/>
        <v/>
      </c>
      <c r="EJ512" s="227" t="str">
        <f t="shared" si="374"/>
        <v/>
      </c>
      <c r="EK512" s="227" t="str">
        <f t="shared" si="406"/>
        <v/>
      </c>
      <c r="EM512" s="227" t="str">
        <f t="shared" si="407"/>
        <v/>
      </c>
      <c r="EN512" s="227" t="str">
        <f t="shared" si="375"/>
        <v/>
      </c>
      <c r="EO512" s="227" t="str">
        <f t="shared" si="408"/>
        <v/>
      </c>
      <c r="EQ512" s="227" t="str">
        <f t="shared" si="409"/>
        <v/>
      </c>
      <c r="ER512" s="227" t="str">
        <f t="shared" si="376"/>
        <v/>
      </c>
      <c r="ES512" s="227" t="str">
        <f t="shared" si="410"/>
        <v/>
      </c>
    </row>
    <row r="513" spans="7:149" x14ac:dyDescent="0.25">
      <c r="G513" s="52"/>
      <c r="H513" s="52"/>
      <c r="I513" s="224" t="str">
        <f t="shared" si="377"/>
        <v/>
      </c>
      <c r="J513" s="224" t="str">
        <f t="shared" si="378"/>
        <v/>
      </c>
      <c r="K513" s="52"/>
      <c r="L513" s="224" t="str">
        <f>IF(P513="","",IF(ISNUMBER(MATCH(P513,$P$6:P512,0)),"",Y513))</f>
        <v/>
      </c>
      <c r="M513" s="224" t="str">
        <f>IF(Q513="","",IF(ISNUMBER(MATCH(Q513,$Q$6:Q512,0)),"",Y513))</f>
        <v/>
      </c>
      <c r="N513" s="224" t="str">
        <f>IF(R513="","",IF(ISNUMBER(MATCH(R513,$R$6:R512,0)),"",Y513))</f>
        <v/>
      </c>
      <c r="O513" s="224" t="str">
        <f>IF(S513="","",IF(ISNUMBER(MATCH(S513,$S$6:S512,0)),"",Y513))</f>
        <v/>
      </c>
      <c r="P513" s="224" t="str">
        <f t="shared" si="379"/>
        <v/>
      </c>
      <c r="Q513" s="224" t="str">
        <f t="shared" si="380"/>
        <v/>
      </c>
      <c r="R513" s="224" t="str">
        <f t="shared" si="381"/>
        <v/>
      </c>
      <c r="S513" s="224" t="str">
        <f t="shared" si="382"/>
        <v/>
      </c>
      <c r="T513" s="175" t="str">
        <f t="shared" si="383"/>
        <v/>
      </c>
      <c r="U513" s="175" t="str">
        <f t="shared" si="384"/>
        <v/>
      </c>
      <c r="V513" s="175" t="str">
        <f t="shared" si="385"/>
        <v/>
      </c>
      <c r="W513" s="175" t="str">
        <f t="shared" si="386"/>
        <v/>
      </c>
      <c r="X513" s="52"/>
      <c r="Y513" s="248"/>
      <c r="Z513" s="186"/>
      <c r="AA513" s="187"/>
      <c r="AB513" s="187"/>
      <c r="AC513" s="187"/>
      <c r="AD513" s="187"/>
      <c r="AE513" s="187"/>
      <c r="AF513" s="187"/>
      <c r="AG513" s="187"/>
      <c r="AH513" s="187"/>
      <c r="AI513" s="187"/>
      <c r="AJ513" s="187"/>
      <c r="AK513" s="187"/>
      <c r="AL513" s="187"/>
      <c r="AM513" s="187"/>
      <c r="AN513" s="187"/>
      <c r="AO513" s="187"/>
      <c r="AP513" s="187"/>
      <c r="AQ513" s="187"/>
      <c r="AR513" s="187"/>
      <c r="AS513" s="187"/>
      <c r="AT513" s="187"/>
      <c r="AU513" s="187"/>
      <c r="AV513" s="187"/>
      <c r="AW513" s="187"/>
      <c r="AX513" s="187"/>
      <c r="AY513" s="187"/>
      <c r="AZ513" s="187"/>
      <c r="BA513" s="187"/>
      <c r="BB513" s="187"/>
      <c r="BC513" s="187"/>
      <c r="BD513" s="187"/>
      <c r="BE513" s="187"/>
      <c r="BF513" s="187"/>
      <c r="BG513" s="187"/>
      <c r="BH513" s="187"/>
      <c r="BI513" s="187"/>
      <c r="BJ513" s="187"/>
      <c r="BK513" s="187"/>
      <c r="BL513" s="187"/>
      <c r="BM513" s="187"/>
      <c r="BN513" s="187"/>
      <c r="BO513" s="187"/>
      <c r="BP513" s="187"/>
      <c r="BQ513" s="187"/>
      <c r="BR513" s="187"/>
      <c r="BS513" s="187"/>
      <c r="BT513" s="187"/>
      <c r="BU513" s="187"/>
      <c r="BV513" s="187"/>
      <c r="BW513" s="187"/>
      <c r="BX513" s="187"/>
      <c r="BY513" s="227"/>
      <c r="BZ513" s="227"/>
      <c r="CA513" s="227"/>
      <c r="CB513" s="227"/>
      <c r="CC513" s="227"/>
      <c r="CD513" s="224"/>
      <c r="CE513" s="224"/>
      <c r="CF513" s="224"/>
      <c r="CG513" s="224"/>
      <c r="CH513" s="224"/>
      <c r="CJ513" s="252" t="str">
        <f t="shared" si="387"/>
        <v/>
      </c>
      <c r="CK513" s="253" t="str">
        <f>IF(CL513="","",IF(ISNUMBER(MATCH(CL513,$CL$6:CL512,0)),"",CJ513))</f>
        <v/>
      </c>
      <c r="CL513" s="181" t="str">
        <f t="shared" si="388"/>
        <v/>
      </c>
      <c r="CM513" s="175" t="str">
        <f t="shared" si="389"/>
        <v/>
      </c>
      <c r="CN513" s="175" t="str">
        <f t="shared" si="390"/>
        <v/>
      </c>
      <c r="CO513" s="175" t="str">
        <f t="shared" si="391"/>
        <v/>
      </c>
      <c r="CP513" s="59"/>
      <c r="CQ513" s="60"/>
      <c r="CR513" s="181" t="str">
        <f>IF(CS513="","",IF(ISNUMBER(MATCH(CS513,$CS$6:CS512,0)),"",CJ513))</f>
        <v/>
      </c>
      <c r="CS513" s="181" t="str">
        <f t="shared" si="369"/>
        <v/>
      </c>
      <c r="CT513" s="177" t="str">
        <f t="shared" si="392"/>
        <v/>
      </c>
      <c r="CU513" s="177" t="str">
        <f t="shared" si="393"/>
        <v/>
      </c>
      <c r="CV513" s="256" t="str">
        <f>IF(CW513="","",IF(ISNUMBER(MATCH(CW513,$CW$6:CW512,0)),"",CJ513))</f>
        <v/>
      </c>
      <c r="CW513" s="181" t="str">
        <f t="shared" si="370"/>
        <v/>
      </c>
      <c r="CX513" s="178" t="str">
        <f t="shared" si="394"/>
        <v/>
      </c>
      <c r="CY513" s="178" t="str">
        <f t="shared" si="395"/>
        <v/>
      </c>
      <c r="CZ513" s="184" t="str">
        <f t="shared" si="396"/>
        <v/>
      </c>
      <c r="DA513" s="68"/>
      <c r="DB513" s="69"/>
      <c r="DC513" s="181" t="str">
        <f>IF(DE513="","",IF(ISNUMBER(MATCH(DE513,$DE$6:DE512,0)),"",CJ513))</f>
        <v/>
      </c>
      <c r="DD513" s="181" t="str">
        <f t="shared" si="415"/>
        <v/>
      </c>
      <c r="DE513" s="181" t="str">
        <f t="shared" si="415"/>
        <v/>
      </c>
      <c r="DF513" s="177" t="str">
        <f t="shared" si="397"/>
        <v/>
      </c>
      <c r="DG513" s="185" t="str">
        <f t="shared" si="398"/>
        <v/>
      </c>
      <c r="DH513" s="77"/>
      <c r="DI513" s="69"/>
      <c r="DJ513" s="181" t="str">
        <f>IF(DL513="","",IF(ISNUMBER(MATCH(DL513,$DL$6:DL512,0)),"",CJ513))</f>
        <v/>
      </c>
      <c r="DK513" s="181" t="str">
        <f t="shared" si="416"/>
        <v/>
      </c>
      <c r="DL513" s="181" t="str">
        <f t="shared" si="416"/>
        <v/>
      </c>
      <c r="DM513" s="177" t="str">
        <f t="shared" si="399"/>
        <v/>
      </c>
      <c r="DN513" s="177" t="str">
        <f t="shared" si="400"/>
        <v/>
      </c>
      <c r="DO513" s="181" t="str">
        <f t="shared" si="371"/>
        <v/>
      </c>
      <c r="DP513" s="51"/>
      <c r="DQ513" s="51"/>
      <c r="DR513" s="51"/>
      <c r="EA513" s="227">
        <f t="shared" si="401"/>
        <v>0</v>
      </c>
      <c r="EB513" s="227">
        <f t="shared" si="372"/>
        <v>1</v>
      </c>
      <c r="EC513" s="227">
        <f t="shared" si="402"/>
        <v>1900</v>
      </c>
      <c r="EE513" s="227" t="str">
        <f t="shared" si="403"/>
        <v/>
      </c>
      <c r="EF513" s="227" t="str">
        <f t="shared" si="373"/>
        <v/>
      </c>
      <c r="EG513" s="227" t="str">
        <f t="shared" si="404"/>
        <v/>
      </c>
      <c r="EI513" s="227" t="str">
        <f t="shared" si="405"/>
        <v/>
      </c>
      <c r="EJ513" s="227" t="str">
        <f t="shared" si="374"/>
        <v/>
      </c>
      <c r="EK513" s="227" t="str">
        <f t="shared" si="406"/>
        <v/>
      </c>
      <c r="EM513" s="227" t="str">
        <f t="shared" si="407"/>
        <v/>
      </c>
      <c r="EN513" s="227" t="str">
        <f t="shared" si="375"/>
        <v/>
      </c>
      <c r="EO513" s="227" t="str">
        <f t="shared" si="408"/>
        <v/>
      </c>
      <c r="EQ513" s="227" t="str">
        <f t="shared" si="409"/>
        <v/>
      </c>
      <c r="ER513" s="227" t="str">
        <f t="shared" si="376"/>
        <v/>
      </c>
      <c r="ES513" s="227" t="str">
        <f t="shared" si="410"/>
        <v/>
      </c>
    </row>
    <row r="514" spans="7:149" x14ac:dyDescent="0.25">
      <c r="G514" s="52"/>
      <c r="H514" s="52"/>
      <c r="I514" s="224" t="str">
        <f t="shared" si="377"/>
        <v/>
      </c>
      <c r="J514" s="224" t="str">
        <f t="shared" si="378"/>
        <v/>
      </c>
      <c r="K514" s="52"/>
      <c r="L514" s="224" t="str">
        <f>IF(P514="","",IF(ISNUMBER(MATCH(P514,$P$6:P513,0)),"",Y514))</f>
        <v/>
      </c>
      <c r="M514" s="224" t="str">
        <f>IF(Q514="","",IF(ISNUMBER(MATCH(Q514,$Q$6:Q513,0)),"",Y514))</f>
        <v/>
      </c>
      <c r="N514" s="224" t="str">
        <f>IF(R514="","",IF(ISNUMBER(MATCH(R514,$R$6:R513,0)),"",Y514))</f>
        <v/>
      </c>
      <c r="O514" s="224" t="str">
        <f>IF(S514="","",IF(ISNUMBER(MATCH(S514,$S$6:S513,0)),"",Y514))</f>
        <v/>
      </c>
      <c r="P514" s="224" t="str">
        <f t="shared" si="379"/>
        <v/>
      </c>
      <c r="Q514" s="224" t="str">
        <f t="shared" si="380"/>
        <v/>
      </c>
      <c r="R514" s="224" t="str">
        <f t="shared" si="381"/>
        <v/>
      </c>
      <c r="S514" s="224" t="str">
        <f t="shared" si="382"/>
        <v/>
      </c>
      <c r="T514" s="175" t="str">
        <f t="shared" si="383"/>
        <v/>
      </c>
      <c r="U514" s="175" t="str">
        <f t="shared" si="384"/>
        <v/>
      </c>
      <c r="V514" s="175" t="str">
        <f t="shared" si="385"/>
        <v/>
      </c>
      <c r="W514" s="175" t="str">
        <f t="shared" si="386"/>
        <v/>
      </c>
      <c r="X514" s="52"/>
      <c r="Y514" s="248"/>
      <c r="Z514" s="186"/>
      <c r="AA514" s="187"/>
      <c r="AB514" s="187"/>
      <c r="AC514" s="187"/>
      <c r="AD514" s="187"/>
      <c r="AE514" s="187"/>
      <c r="AF514" s="187"/>
      <c r="AG514" s="187"/>
      <c r="AH514" s="187"/>
      <c r="AI514" s="187"/>
      <c r="AJ514" s="187"/>
      <c r="AK514" s="187"/>
      <c r="AL514" s="187"/>
      <c r="AM514" s="187"/>
      <c r="AN514" s="187"/>
      <c r="AO514" s="187"/>
      <c r="AP514" s="187"/>
      <c r="AQ514" s="187"/>
      <c r="AR514" s="187"/>
      <c r="AS514" s="187"/>
      <c r="AT514" s="187"/>
      <c r="AU514" s="187"/>
      <c r="AV514" s="187"/>
      <c r="AW514" s="187"/>
      <c r="AX514" s="187"/>
      <c r="AY514" s="187"/>
      <c r="AZ514" s="187"/>
      <c r="BA514" s="187"/>
      <c r="BB514" s="187"/>
      <c r="BC514" s="187"/>
      <c r="BD514" s="187"/>
      <c r="BE514" s="187"/>
      <c r="BF514" s="187"/>
      <c r="BG514" s="187"/>
      <c r="BH514" s="187"/>
      <c r="BI514" s="187"/>
      <c r="BJ514" s="187"/>
      <c r="BK514" s="187"/>
      <c r="BL514" s="187"/>
      <c r="BM514" s="187"/>
      <c r="BN514" s="187"/>
      <c r="BO514" s="187"/>
      <c r="BP514" s="187"/>
      <c r="BQ514" s="187"/>
      <c r="BR514" s="187"/>
      <c r="BS514" s="187"/>
      <c r="BT514" s="187"/>
      <c r="BU514" s="187"/>
      <c r="BV514" s="187"/>
      <c r="BW514" s="187"/>
      <c r="BX514" s="187"/>
      <c r="BY514" s="227"/>
      <c r="BZ514" s="227"/>
      <c r="CA514" s="227"/>
      <c r="CB514" s="227"/>
      <c r="CC514" s="227"/>
      <c r="CD514" s="224"/>
      <c r="CE514" s="224"/>
      <c r="CF514" s="224"/>
      <c r="CG514" s="224"/>
      <c r="CH514" s="224"/>
      <c r="CJ514" s="252" t="str">
        <f t="shared" si="387"/>
        <v/>
      </c>
      <c r="CK514" s="253" t="str">
        <f>IF(CL514="","",IF(ISNUMBER(MATCH(CL514,$CL$6:CL513,0)),"",CJ514))</f>
        <v/>
      </c>
      <c r="CL514" s="181" t="str">
        <f t="shared" si="388"/>
        <v/>
      </c>
      <c r="CM514" s="175" t="str">
        <f t="shared" si="389"/>
        <v/>
      </c>
      <c r="CN514" s="175" t="str">
        <f t="shared" si="390"/>
        <v/>
      </c>
      <c r="CO514" s="175" t="str">
        <f t="shared" si="391"/>
        <v/>
      </c>
      <c r="CP514" s="59"/>
      <c r="CQ514" s="60"/>
      <c r="CR514" s="181" t="str">
        <f>IF(CS514="","",IF(ISNUMBER(MATCH(CS514,$CS$6:CS513,0)),"",CJ514))</f>
        <v/>
      </c>
      <c r="CS514" s="181" t="str">
        <f t="shared" si="369"/>
        <v/>
      </c>
      <c r="CT514" s="177" t="str">
        <f t="shared" si="392"/>
        <v/>
      </c>
      <c r="CU514" s="177" t="str">
        <f t="shared" si="393"/>
        <v/>
      </c>
      <c r="CV514" s="256" t="str">
        <f>IF(CW514="","",IF(ISNUMBER(MATCH(CW514,$CW$6:CW513,0)),"",CJ514))</f>
        <v/>
      </c>
      <c r="CW514" s="181" t="str">
        <f t="shared" si="370"/>
        <v/>
      </c>
      <c r="CX514" s="178" t="str">
        <f t="shared" si="394"/>
        <v/>
      </c>
      <c r="CY514" s="178" t="str">
        <f t="shared" si="395"/>
        <v/>
      </c>
      <c r="CZ514" s="184" t="str">
        <f t="shared" si="396"/>
        <v/>
      </c>
      <c r="DA514" s="68"/>
      <c r="DB514" s="69"/>
      <c r="DC514" s="181" t="str">
        <f>IF(DE514="","",IF(ISNUMBER(MATCH(DE514,$DE$6:DE513,0)),"",CJ514))</f>
        <v/>
      </c>
      <c r="DD514" s="181" t="str">
        <f t="shared" si="415"/>
        <v/>
      </c>
      <c r="DE514" s="181" t="str">
        <f t="shared" si="415"/>
        <v/>
      </c>
      <c r="DF514" s="177" t="str">
        <f t="shared" si="397"/>
        <v/>
      </c>
      <c r="DG514" s="185" t="str">
        <f t="shared" si="398"/>
        <v/>
      </c>
      <c r="DH514" s="77"/>
      <c r="DI514" s="69"/>
      <c r="DJ514" s="181" t="str">
        <f>IF(DL514="","",IF(ISNUMBER(MATCH(DL514,$DL$6:DL513,0)),"",CJ514))</f>
        <v/>
      </c>
      <c r="DK514" s="181" t="str">
        <f t="shared" si="416"/>
        <v/>
      </c>
      <c r="DL514" s="181" t="str">
        <f t="shared" si="416"/>
        <v/>
      </c>
      <c r="DM514" s="177" t="str">
        <f t="shared" si="399"/>
        <v/>
      </c>
      <c r="DN514" s="177" t="str">
        <f t="shared" si="400"/>
        <v/>
      </c>
      <c r="DO514" s="181" t="str">
        <f t="shared" si="371"/>
        <v/>
      </c>
      <c r="DP514" s="51"/>
      <c r="DQ514" s="51"/>
      <c r="DR514" s="51"/>
      <c r="EA514" s="227">
        <f t="shared" si="401"/>
        <v>0</v>
      </c>
      <c r="EB514" s="227">
        <f t="shared" si="372"/>
        <v>1</v>
      </c>
      <c r="EC514" s="227">
        <f t="shared" si="402"/>
        <v>1900</v>
      </c>
      <c r="EE514" s="227" t="str">
        <f t="shared" si="403"/>
        <v/>
      </c>
      <c r="EF514" s="227" t="str">
        <f t="shared" si="373"/>
        <v/>
      </c>
      <c r="EG514" s="227" t="str">
        <f t="shared" si="404"/>
        <v/>
      </c>
      <c r="EI514" s="227" t="str">
        <f t="shared" si="405"/>
        <v/>
      </c>
      <c r="EJ514" s="227" t="str">
        <f t="shared" si="374"/>
        <v/>
      </c>
      <c r="EK514" s="227" t="str">
        <f t="shared" si="406"/>
        <v/>
      </c>
      <c r="EM514" s="227" t="str">
        <f t="shared" si="407"/>
        <v/>
      </c>
      <c r="EN514" s="227" t="str">
        <f t="shared" si="375"/>
        <v/>
      </c>
      <c r="EO514" s="227" t="str">
        <f t="shared" si="408"/>
        <v/>
      </c>
      <c r="EQ514" s="227" t="str">
        <f t="shared" si="409"/>
        <v/>
      </c>
      <c r="ER514" s="227" t="str">
        <f t="shared" si="376"/>
        <v/>
      </c>
      <c r="ES514" s="227" t="str">
        <f t="shared" si="410"/>
        <v/>
      </c>
    </row>
    <row r="515" spans="7:149" x14ac:dyDescent="0.25">
      <c r="G515" s="52"/>
      <c r="H515" s="52"/>
      <c r="I515" s="224" t="str">
        <f t="shared" si="377"/>
        <v/>
      </c>
      <c r="J515" s="224" t="str">
        <f t="shared" si="378"/>
        <v/>
      </c>
      <c r="K515" s="52"/>
      <c r="L515" s="224" t="str">
        <f>IF(P515="","",IF(ISNUMBER(MATCH(P515,$P$6:P514,0)),"",Y515))</f>
        <v/>
      </c>
      <c r="M515" s="224" t="str">
        <f>IF(Q515="","",IF(ISNUMBER(MATCH(Q515,$Q$6:Q514,0)),"",Y515))</f>
        <v/>
      </c>
      <c r="N515" s="224" t="str">
        <f>IF(R515="","",IF(ISNUMBER(MATCH(R515,$R$6:R514,0)),"",Y515))</f>
        <v/>
      </c>
      <c r="O515" s="224" t="str">
        <f>IF(S515="","",IF(ISNUMBER(MATCH(S515,$S$6:S514,0)),"",Y515))</f>
        <v/>
      </c>
      <c r="P515" s="224" t="str">
        <f t="shared" si="379"/>
        <v/>
      </c>
      <c r="Q515" s="224" t="str">
        <f t="shared" si="380"/>
        <v/>
      </c>
      <c r="R515" s="224" t="str">
        <f t="shared" si="381"/>
        <v/>
      </c>
      <c r="S515" s="224" t="str">
        <f t="shared" si="382"/>
        <v/>
      </c>
      <c r="T515" s="175" t="str">
        <f t="shared" si="383"/>
        <v/>
      </c>
      <c r="U515" s="175" t="str">
        <f t="shared" si="384"/>
        <v/>
      </c>
      <c r="V515" s="175" t="str">
        <f t="shared" si="385"/>
        <v/>
      </c>
      <c r="W515" s="175" t="str">
        <f t="shared" si="386"/>
        <v/>
      </c>
      <c r="X515" s="52"/>
      <c r="Y515" s="248"/>
      <c r="Z515" s="186"/>
      <c r="AA515" s="187"/>
      <c r="AB515" s="187"/>
      <c r="AC515" s="187"/>
      <c r="AD515" s="187"/>
      <c r="AE515" s="187"/>
      <c r="AF515" s="187"/>
      <c r="AG515" s="187"/>
      <c r="AH515" s="187"/>
      <c r="AI515" s="187"/>
      <c r="AJ515" s="187"/>
      <c r="AK515" s="187"/>
      <c r="AL515" s="187"/>
      <c r="AM515" s="187"/>
      <c r="AN515" s="187"/>
      <c r="AO515" s="187"/>
      <c r="AP515" s="187"/>
      <c r="AQ515" s="187"/>
      <c r="AR515" s="187"/>
      <c r="AS515" s="187"/>
      <c r="AT515" s="187"/>
      <c r="AU515" s="187"/>
      <c r="AV515" s="187"/>
      <c r="AW515" s="187"/>
      <c r="AX515" s="187"/>
      <c r="AY515" s="187"/>
      <c r="AZ515" s="187"/>
      <c r="BA515" s="187"/>
      <c r="BB515" s="187"/>
      <c r="BC515" s="187"/>
      <c r="BD515" s="187"/>
      <c r="BE515" s="187"/>
      <c r="BF515" s="187"/>
      <c r="BG515" s="187"/>
      <c r="BH515" s="187"/>
      <c r="BI515" s="187"/>
      <c r="BJ515" s="187"/>
      <c r="BK515" s="187"/>
      <c r="BL515" s="187"/>
      <c r="BM515" s="187"/>
      <c r="BN515" s="187"/>
      <c r="BO515" s="187"/>
      <c r="BP515" s="187"/>
      <c r="BQ515" s="187"/>
      <c r="BR515" s="187"/>
      <c r="BS515" s="187"/>
      <c r="BT515" s="187"/>
      <c r="BU515" s="187"/>
      <c r="BV515" s="187"/>
      <c r="BW515" s="187"/>
      <c r="BX515" s="187"/>
      <c r="BY515" s="227"/>
      <c r="BZ515" s="227"/>
      <c r="CA515" s="227"/>
      <c r="CB515" s="227"/>
      <c r="CC515" s="227"/>
      <c r="CD515" s="224"/>
      <c r="CE515" s="224"/>
      <c r="CF515" s="224"/>
      <c r="CG515" s="224"/>
      <c r="CH515" s="224"/>
      <c r="CJ515" s="252" t="str">
        <f t="shared" si="387"/>
        <v/>
      </c>
      <c r="CK515" s="253" t="str">
        <f>IF(CL515="","",IF(ISNUMBER(MATCH(CL515,$CL$6:CL514,0)),"",CJ515))</f>
        <v/>
      </c>
      <c r="CL515" s="181" t="str">
        <f t="shared" si="388"/>
        <v/>
      </c>
      <c r="CM515" s="175" t="str">
        <f t="shared" si="389"/>
        <v/>
      </c>
      <c r="CN515" s="175" t="str">
        <f t="shared" si="390"/>
        <v/>
      </c>
      <c r="CO515" s="175" t="str">
        <f t="shared" si="391"/>
        <v/>
      </c>
      <c r="CP515" s="59"/>
      <c r="CQ515" s="60"/>
      <c r="CR515" s="181" t="str">
        <f>IF(CS515="","",IF(ISNUMBER(MATCH(CS515,$CS$6:CS514,0)),"",CJ515))</f>
        <v/>
      </c>
      <c r="CS515" s="181" t="str">
        <f t="shared" si="369"/>
        <v/>
      </c>
      <c r="CT515" s="177" t="str">
        <f t="shared" si="392"/>
        <v/>
      </c>
      <c r="CU515" s="177" t="str">
        <f t="shared" si="393"/>
        <v/>
      </c>
      <c r="CV515" s="256" t="str">
        <f>IF(CW515="","",IF(ISNUMBER(MATCH(CW515,$CW$6:CW514,0)),"",CJ515))</f>
        <v/>
      </c>
      <c r="CW515" s="181" t="str">
        <f t="shared" si="370"/>
        <v/>
      </c>
      <c r="CX515" s="178" t="str">
        <f t="shared" si="394"/>
        <v/>
      </c>
      <c r="CY515" s="178" t="str">
        <f t="shared" si="395"/>
        <v/>
      </c>
      <c r="CZ515" s="184" t="str">
        <f t="shared" si="396"/>
        <v/>
      </c>
      <c r="DA515" s="68"/>
      <c r="DB515" s="69"/>
      <c r="DC515" s="181" t="str">
        <f>IF(DE515="","",IF(ISNUMBER(MATCH(DE515,$DE$6:DE514,0)),"",CJ515))</f>
        <v/>
      </c>
      <c r="DD515" s="181" t="str">
        <f t="shared" si="415"/>
        <v/>
      </c>
      <c r="DE515" s="181" t="str">
        <f t="shared" si="415"/>
        <v/>
      </c>
      <c r="DF515" s="177" t="str">
        <f t="shared" si="397"/>
        <v/>
      </c>
      <c r="DG515" s="185" t="str">
        <f t="shared" si="398"/>
        <v/>
      </c>
      <c r="DH515" s="77"/>
      <c r="DI515" s="69"/>
      <c r="DJ515" s="181" t="str">
        <f>IF(DL515="","",IF(ISNUMBER(MATCH(DL515,$DL$6:DL514,0)),"",CJ515))</f>
        <v/>
      </c>
      <c r="DK515" s="181" t="str">
        <f t="shared" si="416"/>
        <v/>
      </c>
      <c r="DL515" s="181" t="str">
        <f t="shared" si="416"/>
        <v/>
      </c>
      <c r="DM515" s="177" t="str">
        <f t="shared" si="399"/>
        <v/>
      </c>
      <c r="DN515" s="177" t="str">
        <f t="shared" si="400"/>
        <v/>
      </c>
      <c r="DO515" s="181" t="str">
        <f t="shared" si="371"/>
        <v/>
      </c>
      <c r="DP515" s="51"/>
      <c r="DQ515" s="51"/>
      <c r="DR515" s="51"/>
      <c r="EA515" s="227">
        <f t="shared" si="401"/>
        <v>0</v>
      </c>
      <c r="EB515" s="227">
        <f t="shared" si="372"/>
        <v>1</v>
      </c>
      <c r="EC515" s="227">
        <f t="shared" si="402"/>
        <v>1900</v>
      </c>
      <c r="EE515" s="227" t="str">
        <f t="shared" si="403"/>
        <v/>
      </c>
      <c r="EF515" s="227" t="str">
        <f t="shared" si="373"/>
        <v/>
      </c>
      <c r="EG515" s="227" t="str">
        <f t="shared" si="404"/>
        <v/>
      </c>
      <c r="EI515" s="227" t="str">
        <f t="shared" si="405"/>
        <v/>
      </c>
      <c r="EJ515" s="227" t="str">
        <f t="shared" si="374"/>
        <v/>
      </c>
      <c r="EK515" s="227" t="str">
        <f t="shared" si="406"/>
        <v/>
      </c>
      <c r="EM515" s="227" t="str">
        <f t="shared" si="407"/>
        <v/>
      </c>
      <c r="EN515" s="227" t="str">
        <f t="shared" si="375"/>
        <v/>
      </c>
      <c r="EO515" s="227" t="str">
        <f t="shared" si="408"/>
        <v/>
      </c>
      <c r="EQ515" s="227" t="str">
        <f t="shared" si="409"/>
        <v/>
      </c>
      <c r="ER515" s="227" t="str">
        <f t="shared" si="376"/>
        <v/>
      </c>
      <c r="ES515" s="227" t="str">
        <f t="shared" si="410"/>
        <v/>
      </c>
    </row>
    <row r="516" spans="7:149" x14ac:dyDescent="0.25">
      <c r="G516" s="52"/>
      <c r="H516" s="52"/>
      <c r="I516" s="224" t="str">
        <f t="shared" si="377"/>
        <v/>
      </c>
      <c r="J516" s="224" t="str">
        <f t="shared" si="378"/>
        <v/>
      </c>
      <c r="K516" s="52"/>
      <c r="L516" s="224" t="str">
        <f>IF(P516="","",IF(ISNUMBER(MATCH(P516,$P$6:P515,0)),"",Y516))</f>
        <v/>
      </c>
      <c r="M516" s="224" t="str">
        <f>IF(Q516="","",IF(ISNUMBER(MATCH(Q516,$Q$6:Q515,0)),"",Y516))</f>
        <v/>
      </c>
      <c r="N516" s="224" t="str">
        <f>IF(R516="","",IF(ISNUMBER(MATCH(R516,$R$6:R515,0)),"",Y516))</f>
        <v/>
      </c>
      <c r="O516" s="224" t="str">
        <f>IF(S516="","",IF(ISNUMBER(MATCH(S516,$S$6:S515,0)),"",Y516))</f>
        <v/>
      </c>
      <c r="P516" s="224" t="str">
        <f t="shared" si="379"/>
        <v/>
      </c>
      <c r="Q516" s="224" t="str">
        <f t="shared" si="380"/>
        <v/>
      </c>
      <c r="R516" s="224" t="str">
        <f t="shared" si="381"/>
        <v/>
      </c>
      <c r="S516" s="224" t="str">
        <f t="shared" si="382"/>
        <v/>
      </c>
      <c r="T516" s="175" t="str">
        <f t="shared" si="383"/>
        <v/>
      </c>
      <c r="U516" s="175" t="str">
        <f t="shared" si="384"/>
        <v/>
      </c>
      <c r="V516" s="175" t="str">
        <f t="shared" si="385"/>
        <v/>
      </c>
      <c r="W516" s="175" t="str">
        <f t="shared" si="386"/>
        <v/>
      </c>
      <c r="X516" s="52"/>
      <c r="Y516" s="248"/>
      <c r="Z516" s="186"/>
      <c r="AA516" s="187"/>
      <c r="AB516" s="187"/>
      <c r="AC516" s="187"/>
      <c r="AD516" s="187"/>
      <c r="AE516" s="187"/>
      <c r="AF516" s="187"/>
      <c r="AG516" s="187"/>
      <c r="AH516" s="187"/>
      <c r="AI516" s="187"/>
      <c r="AJ516" s="187"/>
      <c r="AK516" s="187"/>
      <c r="AL516" s="187"/>
      <c r="AM516" s="187"/>
      <c r="AN516" s="187"/>
      <c r="AO516" s="187"/>
      <c r="AP516" s="187"/>
      <c r="AQ516" s="187"/>
      <c r="AR516" s="187"/>
      <c r="AS516" s="187"/>
      <c r="AT516" s="187"/>
      <c r="AU516" s="187"/>
      <c r="AV516" s="187"/>
      <c r="AW516" s="187"/>
      <c r="AX516" s="187"/>
      <c r="AY516" s="187"/>
      <c r="AZ516" s="187"/>
      <c r="BA516" s="187"/>
      <c r="BB516" s="187"/>
      <c r="BC516" s="187"/>
      <c r="BD516" s="187"/>
      <c r="BE516" s="187"/>
      <c r="BF516" s="187"/>
      <c r="BG516" s="187"/>
      <c r="BH516" s="187"/>
      <c r="BI516" s="187"/>
      <c r="BJ516" s="187"/>
      <c r="BK516" s="187"/>
      <c r="BL516" s="187"/>
      <c r="BM516" s="187"/>
      <c r="BN516" s="187"/>
      <c r="BO516" s="187"/>
      <c r="BP516" s="187"/>
      <c r="BQ516" s="187"/>
      <c r="BR516" s="187"/>
      <c r="BS516" s="187"/>
      <c r="BT516" s="187"/>
      <c r="BU516" s="187"/>
      <c r="BV516" s="187"/>
      <c r="BW516" s="187"/>
      <c r="BX516" s="187"/>
      <c r="BY516" s="227"/>
      <c r="BZ516" s="227"/>
      <c r="CA516" s="227"/>
      <c r="CB516" s="227"/>
      <c r="CC516" s="227"/>
      <c r="CD516" s="224"/>
      <c r="CE516" s="224"/>
      <c r="CF516" s="224"/>
      <c r="CG516" s="224"/>
      <c r="CH516" s="224"/>
      <c r="CJ516" s="252" t="str">
        <f t="shared" si="387"/>
        <v/>
      </c>
      <c r="CK516" s="253" t="str">
        <f>IF(CL516="","",IF(ISNUMBER(MATCH(CL516,$CL$6:CL515,0)),"",CJ516))</f>
        <v/>
      </c>
      <c r="CL516" s="181" t="str">
        <f t="shared" si="388"/>
        <v/>
      </c>
      <c r="CM516" s="175" t="str">
        <f t="shared" si="389"/>
        <v/>
      </c>
      <c r="CN516" s="175" t="str">
        <f t="shared" si="390"/>
        <v/>
      </c>
      <c r="CO516" s="175" t="str">
        <f t="shared" si="391"/>
        <v/>
      </c>
      <c r="CP516" s="59"/>
      <c r="CQ516" s="60"/>
      <c r="CR516" s="181" t="str">
        <f>IF(CS516="","",IF(ISNUMBER(MATCH(CS516,$CS$6:CS515,0)),"",CJ516))</f>
        <v/>
      </c>
      <c r="CS516" s="181" t="str">
        <f t="shared" si="369"/>
        <v/>
      </c>
      <c r="CT516" s="177" t="str">
        <f t="shared" si="392"/>
        <v/>
      </c>
      <c r="CU516" s="177" t="str">
        <f t="shared" si="393"/>
        <v/>
      </c>
      <c r="CV516" s="256" t="str">
        <f>IF(CW516="","",IF(ISNUMBER(MATCH(CW516,$CW$6:CW515,0)),"",CJ516))</f>
        <v/>
      </c>
      <c r="CW516" s="181" t="str">
        <f t="shared" si="370"/>
        <v/>
      </c>
      <c r="CX516" s="178" t="str">
        <f t="shared" si="394"/>
        <v/>
      </c>
      <c r="CY516" s="178" t="str">
        <f t="shared" si="395"/>
        <v/>
      </c>
      <c r="CZ516" s="184" t="str">
        <f t="shared" si="396"/>
        <v/>
      </c>
      <c r="DA516" s="68"/>
      <c r="DB516" s="69"/>
      <c r="DC516" s="181" t="str">
        <f>IF(DE516="","",IF(ISNUMBER(MATCH(DE516,$DE$6:DE515,0)),"",CJ516))</f>
        <v/>
      </c>
      <c r="DD516" s="181" t="str">
        <f t="shared" si="415"/>
        <v/>
      </c>
      <c r="DE516" s="181" t="str">
        <f t="shared" si="415"/>
        <v/>
      </c>
      <c r="DF516" s="177" t="str">
        <f t="shared" si="397"/>
        <v/>
      </c>
      <c r="DG516" s="185" t="str">
        <f t="shared" si="398"/>
        <v/>
      </c>
      <c r="DH516" s="77"/>
      <c r="DI516" s="69"/>
      <c r="DJ516" s="181" t="str">
        <f>IF(DL516="","",IF(ISNUMBER(MATCH(DL516,$DL$6:DL515,0)),"",CJ516))</f>
        <v/>
      </c>
      <c r="DK516" s="181" t="str">
        <f t="shared" si="416"/>
        <v/>
      </c>
      <c r="DL516" s="181" t="str">
        <f t="shared" si="416"/>
        <v/>
      </c>
      <c r="DM516" s="177" t="str">
        <f t="shared" si="399"/>
        <v/>
      </c>
      <c r="DN516" s="177" t="str">
        <f t="shared" si="400"/>
        <v/>
      </c>
      <c r="DO516" s="181" t="str">
        <f t="shared" si="371"/>
        <v/>
      </c>
      <c r="DP516" s="51"/>
      <c r="DQ516" s="51"/>
      <c r="DR516" s="51"/>
      <c r="EA516" s="227">
        <f t="shared" si="401"/>
        <v>0</v>
      </c>
      <c r="EB516" s="227">
        <f t="shared" si="372"/>
        <v>1</v>
      </c>
      <c r="EC516" s="227">
        <f t="shared" si="402"/>
        <v>1900</v>
      </c>
      <c r="EE516" s="227" t="str">
        <f t="shared" si="403"/>
        <v/>
      </c>
      <c r="EF516" s="227" t="str">
        <f t="shared" si="373"/>
        <v/>
      </c>
      <c r="EG516" s="227" t="str">
        <f t="shared" si="404"/>
        <v/>
      </c>
      <c r="EI516" s="227" t="str">
        <f t="shared" si="405"/>
        <v/>
      </c>
      <c r="EJ516" s="227" t="str">
        <f t="shared" si="374"/>
        <v/>
      </c>
      <c r="EK516" s="227" t="str">
        <f t="shared" si="406"/>
        <v/>
      </c>
      <c r="EM516" s="227" t="str">
        <f t="shared" si="407"/>
        <v/>
      </c>
      <c r="EN516" s="227" t="str">
        <f t="shared" si="375"/>
        <v/>
      </c>
      <c r="EO516" s="227" t="str">
        <f t="shared" si="408"/>
        <v/>
      </c>
      <c r="EQ516" s="227" t="str">
        <f t="shared" si="409"/>
        <v/>
      </c>
      <c r="ER516" s="227" t="str">
        <f t="shared" si="376"/>
        <v/>
      </c>
      <c r="ES516" s="227" t="str">
        <f t="shared" si="410"/>
        <v/>
      </c>
    </row>
    <row r="517" spans="7:149" x14ac:dyDescent="0.25">
      <c r="G517" s="52"/>
      <c r="H517" s="52"/>
      <c r="I517" s="224" t="str">
        <f t="shared" si="377"/>
        <v/>
      </c>
      <c r="J517" s="224" t="str">
        <f t="shared" si="378"/>
        <v/>
      </c>
      <c r="K517" s="52"/>
      <c r="L517" s="224" t="str">
        <f>IF(P517="","",IF(ISNUMBER(MATCH(P517,$P$6:P516,0)),"",Y517))</f>
        <v/>
      </c>
      <c r="M517" s="224" t="str">
        <f>IF(Q517="","",IF(ISNUMBER(MATCH(Q517,$Q$6:Q516,0)),"",Y517))</f>
        <v/>
      </c>
      <c r="N517" s="224" t="str">
        <f>IF(R517="","",IF(ISNUMBER(MATCH(R517,$R$6:R516,0)),"",Y517))</f>
        <v/>
      </c>
      <c r="O517" s="224" t="str">
        <f>IF(S517="","",IF(ISNUMBER(MATCH(S517,$S$6:S516,0)),"",Y517))</f>
        <v/>
      </c>
      <c r="P517" s="224" t="str">
        <f t="shared" si="379"/>
        <v/>
      </c>
      <c r="Q517" s="224" t="str">
        <f t="shared" si="380"/>
        <v/>
      </c>
      <c r="R517" s="224" t="str">
        <f t="shared" si="381"/>
        <v/>
      </c>
      <c r="S517" s="224" t="str">
        <f t="shared" si="382"/>
        <v/>
      </c>
      <c r="T517" s="175" t="str">
        <f t="shared" si="383"/>
        <v/>
      </c>
      <c r="U517" s="175" t="str">
        <f t="shared" si="384"/>
        <v/>
      </c>
      <c r="V517" s="175" t="str">
        <f t="shared" si="385"/>
        <v/>
      </c>
      <c r="W517" s="175" t="str">
        <f t="shared" si="386"/>
        <v/>
      </c>
      <c r="X517" s="52"/>
      <c r="Y517" s="248"/>
      <c r="Z517" s="186"/>
      <c r="AA517" s="187"/>
      <c r="AB517" s="187"/>
      <c r="AC517" s="187"/>
      <c r="AD517" s="187"/>
      <c r="AE517" s="187"/>
      <c r="AF517" s="187"/>
      <c r="AG517" s="187"/>
      <c r="AH517" s="187"/>
      <c r="AI517" s="187"/>
      <c r="AJ517" s="187"/>
      <c r="AK517" s="187"/>
      <c r="AL517" s="187"/>
      <c r="AM517" s="187"/>
      <c r="AN517" s="187"/>
      <c r="AO517" s="187"/>
      <c r="AP517" s="187"/>
      <c r="AQ517" s="187"/>
      <c r="AR517" s="187"/>
      <c r="AS517" s="187"/>
      <c r="AT517" s="187"/>
      <c r="AU517" s="187"/>
      <c r="AV517" s="187"/>
      <c r="AW517" s="187"/>
      <c r="AX517" s="187"/>
      <c r="AY517" s="187"/>
      <c r="AZ517" s="187"/>
      <c r="BA517" s="187"/>
      <c r="BB517" s="187"/>
      <c r="BC517" s="187"/>
      <c r="BD517" s="187"/>
      <c r="BE517" s="187"/>
      <c r="BF517" s="187"/>
      <c r="BG517" s="187"/>
      <c r="BH517" s="187"/>
      <c r="BI517" s="187"/>
      <c r="BJ517" s="187"/>
      <c r="BK517" s="187"/>
      <c r="BL517" s="187"/>
      <c r="BM517" s="187"/>
      <c r="BN517" s="187"/>
      <c r="BO517" s="187"/>
      <c r="BP517" s="187"/>
      <c r="BQ517" s="187"/>
      <c r="BR517" s="187"/>
      <c r="BS517" s="187"/>
      <c r="BT517" s="187"/>
      <c r="BU517" s="187"/>
      <c r="BV517" s="187"/>
      <c r="BW517" s="187"/>
      <c r="BX517" s="187"/>
      <c r="BY517" s="227"/>
      <c r="BZ517" s="227"/>
      <c r="CA517" s="227"/>
      <c r="CB517" s="227"/>
      <c r="CC517" s="227"/>
      <c r="CD517" s="224"/>
      <c r="CE517" s="224"/>
      <c r="CF517" s="224"/>
      <c r="CG517" s="224"/>
      <c r="CH517" s="224"/>
      <c r="CJ517" s="252" t="str">
        <f t="shared" si="387"/>
        <v/>
      </c>
      <c r="CK517" s="253" t="str">
        <f>IF(CL517="","",IF(ISNUMBER(MATCH(CL517,$CL$6:CL516,0)),"",CJ517))</f>
        <v/>
      </c>
      <c r="CL517" s="181" t="str">
        <f t="shared" si="388"/>
        <v/>
      </c>
      <c r="CM517" s="175" t="str">
        <f t="shared" si="389"/>
        <v/>
      </c>
      <c r="CN517" s="175" t="str">
        <f t="shared" si="390"/>
        <v/>
      </c>
      <c r="CO517" s="175" t="str">
        <f t="shared" si="391"/>
        <v/>
      </c>
      <c r="CP517" s="59"/>
      <c r="CQ517" s="60"/>
      <c r="CR517" s="181" t="str">
        <f>IF(CS517="","",IF(ISNUMBER(MATCH(CS517,$CS$6:CS516,0)),"",CJ517))</f>
        <v/>
      </c>
      <c r="CS517" s="181" t="str">
        <f t="shared" si="369"/>
        <v/>
      </c>
      <c r="CT517" s="177" t="str">
        <f t="shared" si="392"/>
        <v/>
      </c>
      <c r="CU517" s="177" t="str">
        <f t="shared" si="393"/>
        <v/>
      </c>
      <c r="CV517" s="256" t="str">
        <f>IF(CW517="","",IF(ISNUMBER(MATCH(CW517,$CW$6:CW516,0)),"",CJ517))</f>
        <v/>
      </c>
      <c r="CW517" s="181" t="str">
        <f t="shared" si="370"/>
        <v/>
      </c>
      <c r="CX517" s="178" t="str">
        <f t="shared" si="394"/>
        <v/>
      </c>
      <c r="CY517" s="178" t="str">
        <f t="shared" si="395"/>
        <v/>
      </c>
      <c r="CZ517" s="184" t="str">
        <f t="shared" si="396"/>
        <v/>
      </c>
      <c r="DA517" s="68"/>
      <c r="DB517" s="69"/>
      <c r="DC517" s="181" t="str">
        <f>IF(DE517="","",IF(ISNUMBER(MATCH(DE517,$DE$6:DE516,0)),"",CJ517))</f>
        <v/>
      </c>
      <c r="DD517" s="181" t="str">
        <f t="shared" si="415"/>
        <v/>
      </c>
      <c r="DE517" s="181" t="str">
        <f t="shared" si="415"/>
        <v/>
      </c>
      <c r="DF517" s="177" t="str">
        <f t="shared" si="397"/>
        <v/>
      </c>
      <c r="DG517" s="185" t="str">
        <f t="shared" si="398"/>
        <v/>
      </c>
      <c r="DH517" s="77"/>
      <c r="DI517" s="69"/>
      <c r="DJ517" s="181" t="str">
        <f>IF(DL517="","",IF(ISNUMBER(MATCH(DL517,$DL$6:DL516,0)),"",CJ517))</f>
        <v/>
      </c>
      <c r="DK517" s="181" t="str">
        <f t="shared" si="416"/>
        <v/>
      </c>
      <c r="DL517" s="181" t="str">
        <f t="shared" si="416"/>
        <v/>
      </c>
      <c r="DM517" s="177" t="str">
        <f t="shared" si="399"/>
        <v/>
      </c>
      <c r="DN517" s="177" t="str">
        <f t="shared" si="400"/>
        <v/>
      </c>
      <c r="DO517" s="181" t="str">
        <f t="shared" si="371"/>
        <v/>
      </c>
      <c r="DP517" s="51"/>
      <c r="DQ517" s="51"/>
      <c r="DR517" s="51"/>
      <c r="EA517" s="227">
        <f t="shared" si="401"/>
        <v>0</v>
      </c>
      <c r="EB517" s="227">
        <f t="shared" si="372"/>
        <v>1</v>
      </c>
      <c r="EC517" s="227">
        <f t="shared" si="402"/>
        <v>1900</v>
      </c>
      <c r="EE517" s="227" t="str">
        <f t="shared" si="403"/>
        <v/>
      </c>
      <c r="EF517" s="227" t="str">
        <f t="shared" si="373"/>
        <v/>
      </c>
      <c r="EG517" s="227" t="str">
        <f t="shared" si="404"/>
        <v/>
      </c>
      <c r="EI517" s="227" t="str">
        <f t="shared" si="405"/>
        <v/>
      </c>
      <c r="EJ517" s="227" t="str">
        <f t="shared" si="374"/>
        <v/>
      </c>
      <c r="EK517" s="227" t="str">
        <f t="shared" si="406"/>
        <v/>
      </c>
      <c r="EM517" s="227" t="str">
        <f t="shared" si="407"/>
        <v/>
      </c>
      <c r="EN517" s="227" t="str">
        <f t="shared" si="375"/>
        <v/>
      </c>
      <c r="EO517" s="227" t="str">
        <f t="shared" si="408"/>
        <v/>
      </c>
      <c r="EQ517" s="227" t="str">
        <f t="shared" si="409"/>
        <v/>
      </c>
      <c r="ER517" s="227" t="str">
        <f t="shared" si="376"/>
        <v/>
      </c>
      <c r="ES517" s="227" t="str">
        <f t="shared" si="410"/>
        <v/>
      </c>
    </row>
    <row r="518" spans="7:149" x14ac:dyDescent="0.25">
      <c r="G518" s="52"/>
      <c r="H518" s="52"/>
      <c r="I518" s="224" t="str">
        <f t="shared" si="377"/>
        <v/>
      </c>
      <c r="J518" s="224" t="str">
        <f t="shared" si="378"/>
        <v/>
      </c>
      <c r="K518" s="52"/>
      <c r="L518" s="224" t="str">
        <f>IF(P518="","",IF(ISNUMBER(MATCH(P518,$P$6:P517,0)),"",Y518))</f>
        <v/>
      </c>
      <c r="M518" s="224" t="str">
        <f>IF(Q518="","",IF(ISNUMBER(MATCH(Q518,$Q$6:Q517,0)),"",Y518))</f>
        <v/>
      </c>
      <c r="N518" s="224" t="str">
        <f>IF(R518="","",IF(ISNUMBER(MATCH(R518,$R$6:R517,0)),"",Y518))</f>
        <v/>
      </c>
      <c r="O518" s="224" t="str">
        <f>IF(S518="","",IF(ISNUMBER(MATCH(S518,$S$6:S517,0)),"",Y518))</f>
        <v/>
      </c>
      <c r="P518" s="224" t="str">
        <f t="shared" si="379"/>
        <v/>
      </c>
      <c r="Q518" s="224" t="str">
        <f t="shared" si="380"/>
        <v/>
      </c>
      <c r="R518" s="224" t="str">
        <f t="shared" si="381"/>
        <v/>
      </c>
      <c r="S518" s="224" t="str">
        <f t="shared" si="382"/>
        <v/>
      </c>
      <c r="T518" s="175" t="str">
        <f t="shared" si="383"/>
        <v/>
      </c>
      <c r="U518" s="175" t="str">
        <f t="shared" si="384"/>
        <v/>
      </c>
      <c r="V518" s="175" t="str">
        <f t="shared" si="385"/>
        <v/>
      </c>
      <c r="W518" s="175" t="str">
        <f t="shared" si="386"/>
        <v/>
      </c>
      <c r="X518" s="52"/>
      <c r="Y518" s="248"/>
      <c r="Z518" s="186"/>
      <c r="AA518" s="187"/>
      <c r="AB518" s="187"/>
      <c r="AC518" s="187"/>
      <c r="AD518" s="187"/>
      <c r="AE518" s="187"/>
      <c r="AF518" s="187"/>
      <c r="AG518" s="187"/>
      <c r="AH518" s="187"/>
      <c r="AI518" s="187"/>
      <c r="AJ518" s="187"/>
      <c r="AK518" s="187"/>
      <c r="AL518" s="187"/>
      <c r="AM518" s="187"/>
      <c r="AN518" s="187"/>
      <c r="AO518" s="187"/>
      <c r="AP518" s="187"/>
      <c r="AQ518" s="187"/>
      <c r="AR518" s="187"/>
      <c r="AS518" s="187"/>
      <c r="AT518" s="187"/>
      <c r="AU518" s="187"/>
      <c r="AV518" s="187"/>
      <c r="AW518" s="187"/>
      <c r="AX518" s="187"/>
      <c r="AY518" s="187"/>
      <c r="AZ518" s="187"/>
      <c r="BA518" s="187"/>
      <c r="BB518" s="187"/>
      <c r="BC518" s="187"/>
      <c r="BD518" s="187"/>
      <c r="BE518" s="187"/>
      <c r="BF518" s="187"/>
      <c r="BG518" s="187"/>
      <c r="BH518" s="187"/>
      <c r="BI518" s="187"/>
      <c r="BJ518" s="187"/>
      <c r="BK518" s="187"/>
      <c r="BL518" s="187"/>
      <c r="BM518" s="187"/>
      <c r="BN518" s="187"/>
      <c r="BO518" s="187"/>
      <c r="BP518" s="187"/>
      <c r="BQ518" s="187"/>
      <c r="BR518" s="187"/>
      <c r="BS518" s="187"/>
      <c r="BT518" s="187"/>
      <c r="BU518" s="187"/>
      <c r="BV518" s="187"/>
      <c r="BW518" s="187"/>
      <c r="BX518" s="187"/>
      <c r="BY518" s="227"/>
      <c r="BZ518" s="227"/>
      <c r="CA518" s="227"/>
      <c r="CB518" s="227"/>
      <c r="CC518" s="227"/>
      <c r="CD518" s="224"/>
      <c r="CE518" s="224"/>
      <c r="CF518" s="224"/>
      <c r="CG518" s="224"/>
      <c r="CH518" s="224"/>
      <c r="CJ518" s="252" t="str">
        <f t="shared" si="387"/>
        <v/>
      </c>
      <c r="CK518" s="253" t="str">
        <f>IF(CL518="","",IF(ISNUMBER(MATCH(CL518,$CL$6:CL517,0)),"",CJ518))</f>
        <v/>
      </c>
      <c r="CL518" s="181" t="str">
        <f t="shared" si="388"/>
        <v/>
      </c>
      <c r="CM518" s="175" t="str">
        <f t="shared" si="389"/>
        <v/>
      </c>
      <c r="CN518" s="175" t="str">
        <f t="shared" si="390"/>
        <v/>
      </c>
      <c r="CO518" s="175" t="str">
        <f t="shared" si="391"/>
        <v/>
      </c>
      <c r="CP518" s="59"/>
      <c r="CQ518" s="60"/>
      <c r="CR518" s="181" t="str">
        <f>IF(CS518="","",IF(ISNUMBER(MATCH(CS518,$CS$6:CS517,0)),"",CJ518))</f>
        <v/>
      </c>
      <c r="CS518" s="181" t="str">
        <f t="shared" si="369"/>
        <v/>
      </c>
      <c r="CT518" s="177" t="str">
        <f t="shared" si="392"/>
        <v/>
      </c>
      <c r="CU518" s="177" t="str">
        <f t="shared" si="393"/>
        <v/>
      </c>
      <c r="CV518" s="256" t="str">
        <f>IF(CW518="","",IF(ISNUMBER(MATCH(CW518,$CW$6:CW517,0)),"",CJ518))</f>
        <v/>
      </c>
      <c r="CW518" s="181" t="str">
        <f t="shared" si="370"/>
        <v/>
      </c>
      <c r="CX518" s="178" t="str">
        <f t="shared" si="394"/>
        <v/>
      </c>
      <c r="CY518" s="178" t="str">
        <f t="shared" si="395"/>
        <v/>
      </c>
      <c r="CZ518" s="184" t="str">
        <f t="shared" si="396"/>
        <v/>
      </c>
      <c r="DA518" s="68"/>
      <c r="DB518" s="69"/>
      <c r="DC518" s="181" t="str">
        <f>IF(DE518="","",IF(ISNUMBER(MATCH(DE518,$DE$6:DE517,0)),"",CJ518))</f>
        <v/>
      </c>
      <c r="DD518" s="181" t="str">
        <f t="shared" si="415"/>
        <v/>
      </c>
      <c r="DE518" s="181" t="str">
        <f t="shared" si="415"/>
        <v/>
      </c>
      <c r="DF518" s="177" t="str">
        <f t="shared" si="397"/>
        <v/>
      </c>
      <c r="DG518" s="185" t="str">
        <f t="shared" si="398"/>
        <v/>
      </c>
      <c r="DH518" s="77"/>
      <c r="DI518" s="69"/>
      <c r="DJ518" s="181" t="str">
        <f>IF(DL518="","",IF(ISNUMBER(MATCH(DL518,$DL$6:DL517,0)),"",CJ518))</f>
        <v/>
      </c>
      <c r="DK518" s="181" t="str">
        <f t="shared" si="416"/>
        <v/>
      </c>
      <c r="DL518" s="181" t="str">
        <f t="shared" si="416"/>
        <v/>
      </c>
      <c r="DM518" s="177" t="str">
        <f t="shared" si="399"/>
        <v/>
      </c>
      <c r="DN518" s="177" t="str">
        <f t="shared" si="400"/>
        <v/>
      </c>
      <c r="DO518" s="181" t="str">
        <f t="shared" si="371"/>
        <v/>
      </c>
      <c r="DP518" s="51"/>
      <c r="DQ518" s="51"/>
      <c r="DR518" s="51"/>
      <c r="EA518" s="227">
        <f t="shared" si="401"/>
        <v>0</v>
      </c>
      <c r="EB518" s="227">
        <f t="shared" si="372"/>
        <v>1</v>
      </c>
      <c r="EC518" s="227">
        <f t="shared" si="402"/>
        <v>1900</v>
      </c>
      <c r="EE518" s="227" t="str">
        <f t="shared" si="403"/>
        <v/>
      </c>
      <c r="EF518" s="227" t="str">
        <f t="shared" si="373"/>
        <v/>
      </c>
      <c r="EG518" s="227" t="str">
        <f t="shared" si="404"/>
        <v/>
      </c>
      <c r="EI518" s="227" t="str">
        <f t="shared" si="405"/>
        <v/>
      </c>
      <c r="EJ518" s="227" t="str">
        <f t="shared" si="374"/>
        <v/>
      </c>
      <c r="EK518" s="227" t="str">
        <f t="shared" si="406"/>
        <v/>
      </c>
      <c r="EM518" s="227" t="str">
        <f t="shared" si="407"/>
        <v/>
      </c>
      <c r="EN518" s="227" t="str">
        <f t="shared" si="375"/>
        <v/>
      </c>
      <c r="EO518" s="227" t="str">
        <f t="shared" si="408"/>
        <v/>
      </c>
      <c r="EQ518" s="227" t="str">
        <f t="shared" si="409"/>
        <v/>
      </c>
      <c r="ER518" s="227" t="str">
        <f t="shared" si="376"/>
        <v/>
      </c>
      <c r="ES518" s="227" t="str">
        <f t="shared" si="410"/>
        <v/>
      </c>
    </row>
    <row r="519" spans="7:149" x14ac:dyDescent="0.25">
      <c r="G519" s="52"/>
      <c r="H519" s="52"/>
      <c r="I519" s="224" t="str">
        <f t="shared" si="377"/>
        <v/>
      </c>
      <c r="J519" s="224" t="str">
        <f t="shared" si="378"/>
        <v/>
      </c>
      <c r="K519" s="52"/>
      <c r="L519" s="224" t="str">
        <f>IF(P519="","",IF(ISNUMBER(MATCH(P519,$P$6:P518,0)),"",Y519))</f>
        <v/>
      </c>
      <c r="M519" s="224" t="str">
        <f>IF(Q519="","",IF(ISNUMBER(MATCH(Q519,$Q$6:Q518,0)),"",Y519))</f>
        <v/>
      </c>
      <c r="N519" s="224" t="str">
        <f>IF(R519="","",IF(ISNUMBER(MATCH(R519,$R$6:R518,0)),"",Y519))</f>
        <v/>
      </c>
      <c r="O519" s="224" t="str">
        <f>IF(S519="","",IF(ISNUMBER(MATCH(S519,$S$6:S518,0)),"",Y519))</f>
        <v/>
      </c>
      <c r="P519" s="224" t="str">
        <f t="shared" si="379"/>
        <v/>
      </c>
      <c r="Q519" s="224" t="str">
        <f t="shared" si="380"/>
        <v/>
      </c>
      <c r="R519" s="224" t="str">
        <f t="shared" si="381"/>
        <v/>
      </c>
      <c r="S519" s="224" t="str">
        <f t="shared" si="382"/>
        <v/>
      </c>
      <c r="T519" s="175" t="str">
        <f t="shared" si="383"/>
        <v/>
      </c>
      <c r="U519" s="175" t="str">
        <f t="shared" si="384"/>
        <v/>
      </c>
      <c r="V519" s="175" t="str">
        <f t="shared" si="385"/>
        <v/>
      </c>
      <c r="W519" s="175" t="str">
        <f t="shared" si="386"/>
        <v/>
      </c>
      <c r="X519" s="52"/>
      <c r="Y519" s="248"/>
      <c r="Z519" s="186"/>
      <c r="AA519" s="187"/>
      <c r="AB519" s="187"/>
      <c r="AC519" s="187"/>
      <c r="AD519" s="187"/>
      <c r="AE519" s="187"/>
      <c r="AF519" s="187"/>
      <c r="AG519" s="187"/>
      <c r="AH519" s="187"/>
      <c r="AI519" s="187"/>
      <c r="AJ519" s="187"/>
      <c r="AK519" s="187"/>
      <c r="AL519" s="187"/>
      <c r="AM519" s="187"/>
      <c r="AN519" s="187"/>
      <c r="AO519" s="187"/>
      <c r="AP519" s="187"/>
      <c r="AQ519" s="187"/>
      <c r="AR519" s="187"/>
      <c r="AS519" s="187"/>
      <c r="AT519" s="187"/>
      <c r="AU519" s="187"/>
      <c r="AV519" s="187"/>
      <c r="AW519" s="187"/>
      <c r="AX519" s="187"/>
      <c r="AY519" s="187"/>
      <c r="AZ519" s="187"/>
      <c r="BA519" s="187"/>
      <c r="BB519" s="187"/>
      <c r="BC519" s="187"/>
      <c r="BD519" s="187"/>
      <c r="BE519" s="187"/>
      <c r="BF519" s="187"/>
      <c r="BG519" s="187"/>
      <c r="BH519" s="187"/>
      <c r="BI519" s="187"/>
      <c r="BJ519" s="187"/>
      <c r="BK519" s="187"/>
      <c r="BL519" s="187"/>
      <c r="BM519" s="187"/>
      <c r="BN519" s="187"/>
      <c r="BO519" s="187"/>
      <c r="BP519" s="187"/>
      <c r="BQ519" s="187"/>
      <c r="BR519" s="187"/>
      <c r="BS519" s="187"/>
      <c r="BT519" s="187"/>
      <c r="BU519" s="187"/>
      <c r="BV519" s="187"/>
      <c r="BW519" s="187"/>
      <c r="BX519" s="187"/>
      <c r="BY519" s="227"/>
      <c r="BZ519" s="227"/>
      <c r="CA519" s="227"/>
      <c r="CB519" s="227"/>
      <c r="CC519" s="227"/>
      <c r="CD519" s="224"/>
      <c r="CE519" s="224"/>
      <c r="CF519" s="224"/>
      <c r="CG519" s="224"/>
      <c r="CH519" s="224"/>
      <c r="CJ519" s="252" t="str">
        <f t="shared" si="387"/>
        <v/>
      </c>
      <c r="CK519" s="253" t="str">
        <f>IF(CL519="","",IF(ISNUMBER(MATCH(CL519,$CL$6:CL518,0)),"",CJ519))</f>
        <v/>
      </c>
      <c r="CL519" s="181" t="str">
        <f t="shared" si="388"/>
        <v/>
      </c>
      <c r="CM519" s="175" t="str">
        <f t="shared" si="389"/>
        <v/>
      </c>
      <c r="CN519" s="175" t="str">
        <f t="shared" si="390"/>
        <v/>
      </c>
      <c r="CO519" s="175" t="str">
        <f t="shared" si="391"/>
        <v/>
      </c>
      <c r="CP519" s="59"/>
      <c r="CQ519" s="60"/>
      <c r="CR519" s="181" t="str">
        <f>IF(CS519="","",IF(ISNUMBER(MATCH(CS519,$CS$6:CS518,0)),"",CJ519))</f>
        <v/>
      </c>
      <c r="CS519" s="181" t="str">
        <f t="shared" ref="CS519:CS582" si="417">IFERROR(INDEX($AA$7:$BX$1006,$CJ519,CS$6),"")</f>
        <v/>
      </c>
      <c r="CT519" s="177" t="str">
        <f t="shared" si="392"/>
        <v/>
      </c>
      <c r="CU519" s="177" t="str">
        <f t="shared" si="393"/>
        <v/>
      </c>
      <c r="CV519" s="256" t="str">
        <f>IF(CW519="","",IF(ISNUMBER(MATCH(CW519,$CW$6:CW518,0)),"",CJ519))</f>
        <v/>
      </c>
      <c r="CW519" s="181" t="str">
        <f t="shared" ref="CW519:CW582" si="418">IFERROR(INDEX($AA$7:$BX$1006,$CJ519,CW$6),"")</f>
        <v/>
      </c>
      <c r="CX519" s="178" t="str">
        <f t="shared" si="394"/>
        <v/>
      </c>
      <c r="CY519" s="178" t="str">
        <f t="shared" si="395"/>
        <v/>
      </c>
      <c r="CZ519" s="184" t="str">
        <f t="shared" si="396"/>
        <v/>
      </c>
      <c r="DA519" s="68"/>
      <c r="DB519" s="69"/>
      <c r="DC519" s="181" t="str">
        <f>IF(DE519="","",IF(ISNUMBER(MATCH(DE519,$DE$6:DE518,0)),"",CJ519))</f>
        <v/>
      </c>
      <c r="DD519" s="181" t="str">
        <f t="shared" si="415"/>
        <v/>
      </c>
      <c r="DE519" s="181" t="str">
        <f t="shared" si="415"/>
        <v/>
      </c>
      <c r="DF519" s="177" t="str">
        <f t="shared" si="397"/>
        <v/>
      </c>
      <c r="DG519" s="185" t="str">
        <f t="shared" si="398"/>
        <v/>
      </c>
      <c r="DH519" s="77"/>
      <c r="DI519" s="69"/>
      <c r="DJ519" s="181" t="str">
        <f>IF(DL519="","",IF(ISNUMBER(MATCH(DL519,$DL$6:DL518,0)),"",CJ519))</f>
        <v/>
      </c>
      <c r="DK519" s="181" t="str">
        <f t="shared" si="416"/>
        <v/>
      </c>
      <c r="DL519" s="181" t="str">
        <f t="shared" si="416"/>
        <v/>
      </c>
      <c r="DM519" s="177" t="str">
        <f t="shared" si="399"/>
        <v/>
      </c>
      <c r="DN519" s="177" t="str">
        <f t="shared" si="400"/>
        <v/>
      </c>
      <c r="DO519" s="181" t="str">
        <f t="shared" ref="DO519:DO582" si="419">IFERROR(INDEX($AA$7:$BX$1006,$CJ519,DO$6),"")</f>
        <v/>
      </c>
      <c r="DP519" s="51"/>
      <c r="DQ519" s="51"/>
      <c r="DR519" s="51"/>
      <c r="EA519" s="227">
        <f t="shared" si="401"/>
        <v>0</v>
      </c>
      <c r="EB519" s="227">
        <f t="shared" ref="EB519:EB582" si="420">IFERROR(IF(ISNUMBER(EA$5),IF(order2="x",INDEX(months,MONTH(INDEX($AA519:$BX519,1,EA$5)),1),MONTH(INDEX($AA519:$BX519,1,EA$5))),""),"")</f>
        <v>1</v>
      </c>
      <c r="EC519" s="227">
        <f t="shared" si="402"/>
        <v>1900</v>
      </c>
      <c r="EE519" s="227" t="str">
        <f t="shared" si="403"/>
        <v/>
      </c>
      <c r="EF519" s="227" t="str">
        <f t="shared" ref="EF519:EF582" si="421">IFERROR(IF(ISNUMBER(EE$5),IF(order2="x", INDEX(months,MONTH(INDEX($AA519:$BX519,1,EE$5)),1),MONTH(INDEX($AA519:$BX519,1,EE$5))),""),"")</f>
        <v/>
      </c>
      <c r="EG519" s="227" t="str">
        <f t="shared" si="404"/>
        <v/>
      </c>
      <c r="EI519" s="227" t="str">
        <f t="shared" si="405"/>
        <v/>
      </c>
      <c r="EJ519" s="227" t="str">
        <f t="shared" ref="EJ519:EJ582" si="422">IFERROR(IF(ISNUMBER(EI$5),IF(order2="x", INDEX(months,MONTH(INDEX($AA519:$BX519,1,EI$5)),1),MONTH(INDEX($AA519:$BX519,1,EI$5))),""),"")</f>
        <v/>
      </c>
      <c r="EK519" s="227" t="str">
        <f t="shared" si="406"/>
        <v/>
      </c>
      <c r="EM519" s="227" t="str">
        <f t="shared" si="407"/>
        <v/>
      </c>
      <c r="EN519" s="227" t="str">
        <f t="shared" ref="EN519:EN582" si="423">IFERROR(IF(ISNUMBER(EM$5),IF(order2="x", INDEX(months,MONTH(INDEX($AA519:$BX519,1,EM$5)),1),MONTH(INDEX($AA519:$BX519,1,EM$5))),""),"")</f>
        <v/>
      </c>
      <c r="EO519" s="227" t="str">
        <f t="shared" si="408"/>
        <v/>
      </c>
      <c r="EQ519" s="227" t="str">
        <f t="shared" si="409"/>
        <v/>
      </c>
      <c r="ER519" s="227" t="str">
        <f t="shared" ref="ER519:ER582" si="424">IFERROR(IF(ISNUMBER(EQ$5),IF(order2="x", INDEX(months,MONTH(INDEX($AA519:$BX519,1,EQ$5)),1),MONTH(INDEX($AA519:$BX519,1,EQ$5))),""),"")</f>
        <v/>
      </c>
      <c r="ES519" s="227" t="str">
        <f t="shared" si="410"/>
        <v/>
      </c>
    </row>
    <row r="520" spans="7:149" x14ac:dyDescent="0.25">
      <c r="G520" s="52"/>
      <c r="H520" s="52"/>
      <c r="I520" s="224" t="str">
        <f t="shared" ref="I520:I583" si="425">IF(AA520="","",COUNTIF($AA$7:$AA$1006,AA520))</f>
        <v/>
      </c>
      <c r="J520" s="224" t="str">
        <f t="shared" ref="J520:J583" si="426">IFERROR(INDEX($AA$7:$AA$1006,SMALL($Z$7:$Z$1006,Y520),1),"")</f>
        <v/>
      </c>
      <c r="K520" s="52"/>
      <c r="L520" s="224" t="str">
        <f>IF(P520="","",IF(ISNUMBER(MATCH(P520,$P$6:P519,0)),"",Y520))</f>
        <v/>
      </c>
      <c r="M520" s="224" t="str">
        <f>IF(Q520="","",IF(ISNUMBER(MATCH(Q520,$Q$6:Q519,0)),"",Y520))</f>
        <v/>
      </c>
      <c r="N520" s="224" t="str">
        <f>IF(R520="","",IF(ISNUMBER(MATCH(R520,$R$6:R519,0)),"",Y520))</f>
        <v/>
      </c>
      <c r="O520" s="224" t="str">
        <f>IF(S520="","",IF(ISNUMBER(MATCH(S520,$S$6:S519,0)),"",Y520))</f>
        <v/>
      </c>
      <c r="P520" s="224" t="str">
        <f t="shared" ref="P520:P583" si="427">IFERROR(IF(OR(P$5&gt;50, Z520=""),"",INDEX($AA$7:$BX$1007,Z520,CE$5)),"")</f>
        <v/>
      </c>
      <c r="Q520" s="224" t="str">
        <f t="shared" ref="Q520:Q583" si="428">IFERROR(IF(OR(Q$5&gt;50, Z520=""),"",INDEX($AA$7:$BX$1007,Z520,CF$5)),"")</f>
        <v/>
      </c>
      <c r="R520" s="224" t="str">
        <f t="shared" ref="R520:R583" si="429">IFERROR(IF(OR(R$5&gt;50, Z520=""),"",INDEX($AA$7:$BX$1007,Z520,CG$5)),"")</f>
        <v/>
      </c>
      <c r="S520" s="224" t="str">
        <f t="shared" ref="S520:S583" si="430">IFERROR(IF(OR(S$5&gt;50, Z520=""),"",INDEX($AA$7:$BX$1007,Z520,CH$5)),"")</f>
        <v/>
      </c>
      <c r="T520" s="175" t="str">
        <f t="shared" ref="T520:T583" si="431">IFERROR(IF(P520="","",INDEX(P$7:P$1006,SMALL($L$7:$L$1006,Y520),1)),"")</f>
        <v/>
      </c>
      <c r="U520" s="175" t="str">
        <f t="shared" ref="U520:U583" si="432">IFERROR(IF(Q520="","",INDEX(Q$7:Q$1006,SMALL($M$7:$M$1006,Y520),1)),"")</f>
        <v/>
      </c>
      <c r="V520" s="175" t="str">
        <f t="shared" ref="V520:V583" si="433">IFERROR(IF(R520="","",INDEX(R$7:R$1006,SMALL($N$7:$N$1006,Y520),1)),"")</f>
        <v/>
      </c>
      <c r="W520" s="175" t="str">
        <f t="shared" ref="W520:W583" si="434">IFERROR(IF(S520="","",INDEX(S$7:S$1006,SMALL($O$7:$O$1006,Y520),1)),"")</f>
        <v/>
      </c>
      <c r="X520" s="52"/>
      <c r="Y520" s="248"/>
      <c r="Z520" s="186"/>
      <c r="AA520" s="187"/>
      <c r="AB520" s="187"/>
      <c r="AC520" s="187"/>
      <c r="AD520" s="187"/>
      <c r="AE520" s="187"/>
      <c r="AF520" s="187"/>
      <c r="AG520" s="187"/>
      <c r="AH520" s="187"/>
      <c r="AI520" s="187"/>
      <c r="AJ520" s="187"/>
      <c r="AK520" s="187"/>
      <c r="AL520" s="187"/>
      <c r="AM520" s="187"/>
      <c r="AN520" s="187"/>
      <c r="AO520" s="187"/>
      <c r="AP520" s="187"/>
      <c r="AQ520" s="187"/>
      <c r="AR520" s="187"/>
      <c r="AS520" s="187"/>
      <c r="AT520" s="187"/>
      <c r="AU520" s="187"/>
      <c r="AV520" s="187"/>
      <c r="AW520" s="187"/>
      <c r="AX520" s="187"/>
      <c r="AY520" s="187"/>
      <c r="AZ520" s="187"/>
      <c r="BA520" s="187"/>
      <c r="BB520" s="187"/>
      <c r="BC520" s="187"/>
      <c r="BD520" s="187"/>
      <c r="BE520" s="187"/>
      <c r="BF520" s="187"/>
      <c r="BG520" s="187"/>
      <c r="BH520" s="187"/>
      <c r="BI520" s="187"/>
      <c r="BJ520" s="187"/>
      <c r="BK520" s="187"/>
      <c r="BL520" s="187"/>
      <c r="BM520" s="187"/>
      <c r="BN520" s="187"/>
      <c r="BO520" s="187"/>
      <c r="BP520" s="187"/>
      <c r="BQ520" s="187"/>
      <c r="BR520" s="187"/>
      <c r="BS520" s="187"/>
      <c r="BT520" s="187"/>
      <c r="BU520" s="187"/>
      <c r="BV520" s="187"/>
      <c r="BW520" s="187"/>
      <c r="BX520" s="187"/>
      <c r="BY520" s="227"/>
      <c r="BZ520" s="227"/>
      <c r="CA520" s="227"/>
      <c r="CB520" s="227"/>
      <c r="CC520" s="227"/>
      <c r="CD520" s="224"/>
      <c r="CE520" s="224"/>
      <c r="CF520" s="224"/>
      <c r="CG520" s="224"/>
      <c r="CH520" s="224"/>
      <c r="CJ520" s="252" t="str">
        <f t="shared" ref="CJ520:CJ583" si="435">IFERROR(SMALL($Z$7:$Z$1006,Y520),"")</f>
        <v/>
      </c>
      <c r="CK520" s="253" t="str">
        <f>IF(CL520="","",IF(ISNUMBER(MATCH(CL520,$CL$6:CL519,0)),"",CJ520))</f>
        <v/>
      </c>
      <c r="CL520" s="181" t="str">
        <f t="shared" ref="CL520:CL583" si="436">IFERROR(INDEX($AA$7:$BX$1006,$CJ520,CL$6),"")</f>
        <v/>
      </c>
      <c r="CM520" s="175" t="str">
        <f t="shared" ref="CM520:CM583" si="437">IFERROR(IF(LEN(CL520)=0,"",INDEX(CL$7:CL$1006,SMALL($CK$7:$CK$1006,Y520),1)),"")</f>
        <v/>
      </c>
      <c r="CN520" s="175" t="str">
        <f t="shared" ref="CN520:CN583" si="438">IFERROR(IF(LEN(CM520)=0,"",COUNTIF(CL$7:CL$1006,CM520)),"")</f>
        <v/>
      </c>
      <c r="CO520" s="175" t="str">
        <f t="shared" ref="CO520:CO583" si="439">IFERROR(CN520+CJ520/10,"")</f>
        <v/>
      </c>
      <c r="CP520" s="59"/>
      <c r="CQ520" s="60"/>
      <c r="CR520" s="181" t="str">
        <f>IF(CS520="","",IF(ISNUMBER(MATCH(CS520,$CS$6:CS519,0)),"",CJ520))</f>
        <v/>
      </c>
      <c r="CS520" s="181" t="str">
        <f t="shared" si="417"/>
        <v/>
      </c>
      <c r="CT520" s="177" t="str">
        <f t="shared" ref="CT520:CT583" si="440">IFERROR(IF(LEN(CS520)=0,"",INDEX(CS$7:CS$1006,SMALL($CR$7:$CR$1006,Y520),1)),"")</f>
        <v/>
      </c>
      <c r="CU520" s="177" t="str">
        <f t="shared" ref="CU520:CU583" si="441">IFERROR(IF(LEN(CT520)=0,"",COUNTIF(CS$7:CS$1006,CT520)),"")</f>
        <v/>
      </c>
      <c r="CV520" s="256" t="str">
        <f>IF(CW520="","",IF(ISNUMBER(MATCH(CW520,$CW$6:CW519,0)),"",CJ520))</f>
        <v/>
      </c>
      <c r="CW520" s="181" t="str">
        <f t="shared" si="418"/>
        <v/>
      </c>
      <c r="CX520" s="178" t="str">
        <f t="shared" ref="CX520:CX583" si="442">IFERROR(IF(LEN(CW520)=0,"",INDEX(CW$7:CW$1006,SMALL($CV$7:$CV$1006,Y520),1)),"")</f>
        <v/>
      </c>
      <c r="CY520" s="178" t="str">
        <f t="shared" ref="CY520:CY583" si="443">IFERROR(IF(LEN(CX520)=0,"",COUNTIF(CW$7:CW$1006,CX520)),"")</f>
        <v/>
      </c>
      <c r="CZ520" s="184" t="str">
        <f t="shared" ref="CZ520:CZ583" si="444">IFERROR(CY520+CJ520/10,"")</f>
        <v/>
      </c>
      <c r="DA520" s="68"/>
      <c r="DB520" s="69"/>
      <c r="DC520" s="181" t="str">
        <f>IF(DE520="","",IF(ISNUMBER(MATCH(DE520,$DE$6:DE519,0)),"",CJ520))</f>
        <v/>
      </c>
      <c r="DD520" s="181" t="str">
        <f t="shared" si="415"/>
        <v/>
      </c>
      <c r="DE520" s="181" t="str">
        <f t="shared" si="415"/>
        <v/>
      </c>
      <c r="DF520" s="177" t="str">
        <f t="shared" ref="DF520:DF583" si="445">IFERROR(IF(LEN(DE520)=0,"",INDEX(DE$7:DE$1006,SMALL($DC$7:$DC$1006,Y520),1)),"")</f>
        <v/>
      </c>
      <c r="DG520" s="185" t="str">
        <f t="shared" ref="DG520:DG583" si="446">IFERROR(IF(LEN(DF520)=0,"",SUMIF(DE$7:DE$1006,DF520,$DD$7:$DD$1006)),"")</f>
        <v/>
      </c>
      <c r="DH520" s="77"/>
      <c r="DI520" s="69"/>
      <c r="DJ520" s="181" t="str">
        <f>IF(DL520="","",IF(ISNUMBER(MATCH(DL520,$DL$6:DL519,0)),"",CJ520))</f>
        <v/>
      </c>
      <c r="DK520" s="181" t="str">
        <f t="shared" si="416"/>
        <v/>
      </c>
      <c r="DL520" s="181" t="str">
        <f t="shared" si="416"/>
        <v/>
      </c>
      <c r="DM520" s="177" t="str">
        <f t="shared" ref="DM520:DM583" si="447">IFERROR(IF(LEN(DL520)=0,"",INDEX(DL$7:DL$1006,SMALL($DJ$7:$DJ$1006,Y520),1)),"")</f>
        <v/>
      </c>
      <c r="DN520" s="177" t="str">
        <f t="shared" ref="DN520:DN583" si="448">IFERROR(IF(LEN(DM520)=0,"", ROUND(AVERAGEIF(DL$7:DL$1006,DM520,$DK$7:$DK$1006),1)),"")</f>
        <v/>
      </c>
      <c r="DO520" s="181" t="str">
        <f t="shared" si="419"/>
        <v/>
      </c>
      <c r="DP520" s="51"/>
      <c r="DQ520" s="51"/>
      <c r="DR520" s="51"/>
      <c r="EA520" s="227">
        <f t="shared" ref="EA520:EA583" si="449">IFERROR(IF(ISNUMBER(EA$5),DAY(INDEX($AA520:$BX520,1,EA$5)),""),"")</f>
        <v>0</v>
      </c>
      <c r="EB520" s="227">
        <f t="shared" si="420"/>
        <v>1</v>
      </c>
      <c r="EC520" s="227">
        <f t="shared" ref="EC520:EC583" si="450">IFERROR(IF(ISNUMBER(EA$5),YEAR(INDEX($AA520:$BX520,1,EA$5)),""),"")</f>
        <v>1900</v>
      </c>
      <c r="EE520" s="227" t="str">
        <f t="shared" ref="EE520:EE583" si="451">IFERROR(IF(ISNUMBER(EE$5),DAY(INDEX($AA520:$BX520,1,EE$5)),""),"")</f>
        <v/>
      </c>
      <c r="EF520" s="227" t="str">
        <f t="shared" si="421"/>
        <v/>
      </c>
      <c r="EG520" s="227" t="str">
        <f t="shared" ref="EG520:EG583" si="452">IFERROR(IF(ISNUMBER(EE$5),YEAR(INDEX($AA520:$BX520,1,EE$5)),""),"")</f>
        <v/>
      </c>
      <c r="EI520" s="227" t="str">
        <f t="shared" ref="EI520:EI583" si="453">IFERROR(IF(ISNUMBER(EI$5),DAY(INDEX($AA520:$BX520,1,EI$5)),""),"")</f>
        <v/>
      </c>
      <c r="EJ520" s="227" t="str">
        <f t="shared" si="422"/>
        <v/>
      </c>
      <c r="EK520" s="227" t="str">
        <f t="shared" ref="EK520:EK583" si="454">IFERROR(IF(ISNUMBER(EI$5),YEAR(INDEX($AA520:$BX520,1,EI$5)),""),"")</f>
        <v/>
      </c>
      <c r="EM520" s="227" t="str">
        <f t="shared" ref="EM520:EM583" si="455">IFERROR(IF(ISNUMBER(EM$5),DAY(INDEX($AA520:$BX520,1,EM$5)),""),"")</f>
        <v/>
      </c>
      <c r="EN520" s="227" t="str">
        <f t="shared" si="423"/>
        <v/>
      </c>
      <c r="EO520" s="227" t="str">
        <f t="shared" ref="EO520:EO583" si="456">IFERROR(IF(ISNUMBER(EM$5),YEAR(INDEX($AA520:$BX520,1,EM$5)),""),"")</f>
        <v/>
      </c>
      <c r="EQ520" s="227" t="str">
        <f t="shared" ref="EQ520:EQ583" si="457">IFERROR(IF(ISNUMBER(EQ$5),DAY(INDEX($AA520:$BX520,1,EQ$5)),""),"")</f>
        <v/>
      </c>
      <c r="ER520" s="227" t="str">
        <f t="shared" si="424"/>
        <v/>
      </c>
      <c r="ES520" s="227" t="str">
        <f t="shared" ref="ES520:ES583" si="458">IFERROR(IF(ISNUMBER(EQ$5),YEAR(INDEX($AA520:$BX520,1,EQ$5)),""),"")</f>
        <v/>
      </c>
    </row>
    <row r="521" spans="7:149" x14ac:dyDescent="0.25">
      <c r="G521" s="52"/>
      <c r="H521" s="52"/>
      <c r="I521" s="224" t="str">
        <f t="shared" si="425"/>
        <v/>
      </c>
      <c r="J521" s="224" t="str">
        <f t="shared" si="426"/>
        <v/>
      </c>
      <c r="K521" s="52"/>
      <c r="L521" s="224" t="str">
        <f>IF(P521="","",IF(ISNUMBER(MATCH(P521,$P$6:P520,0)),"",Y521))</f>
        <v/>
      </c>
      <c r="M521" s="224" t="str">
        <f>IF(Q521="","",IF(ISNUMBER(MATCH(Q521,$Q$6:Q520,0)),"",Y521))</f>
        <v/>
      </c>
      <c r="N521" s="224" t="str">
        <f>IF(R521="","",IF(ISNUMBER(MATCH(R521,$R$6:R520,0)),"",Y521))</f>
        <v/>
      </c>
      <c r="O521" s="224" t="str">
        <f>IF(S521="","",IF(ISNUMBER(MATCH(S521,$S$6:S520,0)),"",Y521))</f>
        <v/>
      </c>
      <c r="P521" s="224" t="str">
        <f t="shared" si="427"/>
        <v/>
      </c>
      <c r="Q521" s="224" t="str">
        <f t="shared" si="428"/>
        <v/>
      </c>
      <c r="R521" s="224" t="str">
        <f t="shared" si="429"/>
        <v/>
      </c>
      <c r="S521" s="224" t="str">
        <f t="shared" si="430"/>
        <v/>
      </c>
      <c r="T521" s="175" t="str">
        <f t="shared" si="431"/>
        <v/>
      </c>
      <c r="U521" s="175" t="str">
        <f t="shared" si="432"/>
        <v/>
      </c>
      <c r="V521" s="175" t="str">
        <f t="shared" si="433"/>
        <v/>
      </c>
      <c r="W521" s="175" t="str">
        <f t="shared" si="434"/>
        <v/>
      </c>
      <c r="X521" s="52"/>
      <c r="Y521" s="248"/>
      <c r="Z521" s="186"/>
      <c r="AA521" s="187"/>
      <c r="AB521" s="187"/>
      <c r="AC521" s="187"/>
      <c r="AD521" s="187"/>
      <c r="AE521" s="187"/>
      <c r="AF521" s="187"/>
      <c r="AG521" s="187"/>
      <c r="AH521" s="187"/>
      <c r="AI521" s="187"/>
      <c r="AJ521" s="187"/>
      <c r="AK521" s="187"/>
      <c r="AL521" s="187"/>
      <c r="AM521" s="187"/>
      <c r="AN521" s="187"/>
      <c r="AO521" s="187"/>
      <c r="AP521" s="187"/>
      <c r="AQ521" s="187"/>
      <c r="AR521" s="187"/>
      <c r="AS521" s="187"/>
      <c r="AT521" s="187"/>
      <c r="AU521" s="187"/>
      <c r="AV521" s="187"/>
      <c r="AW521" s="187"/>
      <c r="AX521" s="187"/>
      <c r="AY521" s="187"/>
      <c r="AZ521" s="187"/>
      <c r="BA521" s="187"/>
      <c r="BB521" s="187"/>
      <c r="BC521" s="187"/>
      <c r="BD521" s="187"/>
      <c r="BE521" s="187"/>
      <c r="BF521" s="187"/>
      <c r="BG521" s="187"/>
      <c r="BH521" s="187"/>
      <c r="BI521" s="187"/>
      <c r="BJ521" s="187"/>
      <c r="BK521" s="187"/>
      <c r="BL521" s="187"/>
      <c r="BM521" s="187"/>
      <c r="BN521" s="187"/>
      <c r="BO521" s="187"/>
      <c r="BP521" s="187"/>
      <c r="BQ521" s="187"/>
      <c r="BR521" s="187"/>
      <c r="BS521" s="187"/>
      <c r="BT521" s="187"/>
      <c r="BU521" s="187"/>
      <c r="BV521" s="187"/>
      <c r="BW521" s="187"/>
      <c r="BX521" s="187"/>
      <c r="BY521" s="227"/>
      <c r="BZ521" s="227"/>
      <c r="CA521" s="227"/>
      <c r="CB521" s="227"/>
      <c r="CC521" s="227"/>
      <c r="CD521" s="224"/>
      <c r="CE521" s="224"/>
      <c r="CF521" s="224"/>
      <c r="CG521" s="224"/>
      <c r="CH521" s="224"/>
      <c r="CJ521" s="252" t="str">
        <f t="shared" si="435"/>
        <v/>
      </c>
      <c r="CK521" s="253" t="str">
        <f>IF(CL521="","",IF(ISNUMBER(MATCH(CL521,$CL$6:CL520,0)),"",CJ521))</f>
        <v/>
      </c>
      <c r="CL521" s="181" t="str">
        <f t="shared" si="436"/>
        <v/>
      </c>
      <c r="CM521" s="175" t="str">
        <f t="shared" si="437"/>
        <v/>
      </c>
      <c r="CN521" s="175" t="str">
        <f t="shared" si="438"/>
        <v/>
      </c>
      <c r="CO521" s="175" t="str">
        <f t="shared" si="439"/>
        <v/>
      </c>
      <c r="CP521" s="59"/>
      <c r="CQ521" s="60"/>
      <c r="CR521" s="181" t="str">
        <f>IF(CS521="","",IF(ISNUMBER(MATCH(CS521,$CS$6:CS520,0)),"",CJ521))</f>
        <v/>
      </c>
      <c r="CS521" s="181" t="str">
        <f t="shared" si="417"/>
        <v/>
      </c>
      <c r="CT521" s="177" t="str">
        <f t="shared" si="440"/>
        <v/>
      </c>
      <c r="CU521" s="177" t="str">
        <f t="shared" si="441"/>
        <v/>
      </c>
      <c r="CV521" s="256" t="str">
        <f>IF(CW521="","",IF(ISNUMBER(MATCH(CW521,$CW$6:CW520,0)),"",CJ521))</f>
        <v/>
      </c>
      <c r="CW521" s="181" t="str">
        <f t="shared" si="418"/>
        <v/>
      </c>
      <c r="CX521" s="178" t="str">
        <f t="shared" si="442"/>
        <v/>
      </c>
      <c r="CY521" s="178" t="str">
        <f t="shared" si="443"/>
        <v/>
      </c>
      <c r="CZ521" s="184" t="str">
        <f t="shared" si="444"/>
        <v/>
      </c>
      <c r="DA521" s="68"/>
      <c r="DB521" s="69"/>
      <c r="DC521" s="181" t="str">
        <f>IF(DE521="","",IF(ISNUMBER(MATCH(DE521,$DE$6:DE520,0)),"",CJ521))</f>
        <v/>
      </c>
      <c r="DD521" s="181" t="str">
        <f t="shared" si="415"/>
        <v/>
      </c>
      <c r="DE521" s="181" t="str">
        <f t="shared" si="415"/>
        <v/>
      </c>
      <c r="DF521" s="177" t="str">
        <f t="shared" si="445"/>
        <v/>
      </c>
      <c r="DG521" s="185" t="str">
        <f t="shared" si="446"/>
        <v/>
      </c>
      <c r="DH521" s="77"/>
      <c r="DI521" s="69"/>
      <c r="DJ521" s="181" t="str">
        <f>IF(DL521="","",IF(ISNUMBER(MATCH(DL521,$DL$6:DL520,0)),"",CJ521))</f>
        <v/>
      </c>
      <c r="DK521" s="181" t="str">
        <f t="shared" si="416"/>
        <v/>
      </c>
      <c r="DL521" s="181" t="str">
        <f t="shared" si="416"/>
        <v/>
      </c>
      <c r="DM521" s="177" t="str">
        <f t="shared" si="447"/>
        <v/>
      </c>
      <c r="DN521" s="177" t="str">
        <f t="shared" si="448"/>
        <v/>
      </c>
      <c r="DO521" s="181" t="str">
        <f t="shared" si="419"/>
        <v/>
      </c>
      <c r="DP521" s="51"/>
      <c r="DQ521" s="51"/>
      <c r="DR521" s="51"/>
      <c r="EA521" s="227">
        <f t="shared" si="449"/>
        <v>0</v>
      </c>
      <c r="EB521" s="227">
        <f t="shared" si="420"/>
        <v>1</v>
      </c>
      <c r="EC521" s="227">
        <f t="shared" si="450"/>
        <v>1900</v>
      </c>
      <c r="EE521" s="227" t="str">
        <f t="shared" si="451"/>
        <v/>
      </c>
      <c r="EF521" s="227" t="str">
        <f t="shared" si="421"/>
        <v/>
      </c>
      <c r="EG521" s="227" t="str">
        <f t="shared" si="452"/>
        <v/>
      </c>
      <c r="EI521" s="227" t="str">
        <f t="shared" si="453"/>
        <v/>
      </c>
      <c r="EJ521" s="227" t="str">
        <f t="shared" si="422"/>
        <v/>
      </c>
      <c r="EK521" s="227" t="str">
        <f t="shared" si="454"/>
        <v/>
      </c>
      <c r="EM521" s="227" t="str">
        <f t="shared" si="455"/>
        <v/>
      </c>
      <c r="EN521" s="227" t="str">
        <f t="shared" si="423"/>
        <v/>
      </c>
      <c r="EO521" s="227" t="str">
        <f t="shared" si="456"/>
        <v/>
      </c>
      <c r="EQ521" s="227" t="str">
        <f t="shared" si="457"/>
        <v/>
      </c>
      <c r="ER521" s="227" t="str">
        <f t="shared" si="424"/>
        <v/>
      </c>
      <c r="ES521" s="227" t="str">
        <f t="shared" si="458"/>
        <v/>
      </c>
    </row>
    <row r="522" spans="7:149" x14ac:dyDescent="0.25">
      <c r="G522" s="52"/>
      <c r="H522" s="52"/>
      <c r="I522" s="224" t="str">
        <f t="shared" si="425"/>
        <v/>
      </c>
      <c r="J522" s="224" t="str">
        <f t="shared" si="426"/>
        <v/>
      </c>
      <c r="K522" s="52"/>
      <c r="L522" s="224" t="str">
        <f>IF(P522="","",IF(ISNUMBER(MATCH(P522,$P$6:P521,0)),"",Y522))</f>
        <v/>
      </c>
      <c r="M522" s="224" t="str">
        <f>IF(Q522="","",IF(ISNUMBER(MATCH(Q522,$Q$6:Q521,0)),"",Y522))</f>
        <v/>
      </c>
      <c r="N522" s="224" t="str">
        <f>IF(R522="","",IF(ISNUMBER(MATCH(R522,$R$6:R521,0)),"",Y522))</f>
        <v/>
      </c>
      <c r="O522" s="224" t="str">
        <f>IF(S522="","",IF(ISNUMBER(MATCH(S522,$S$6:S521,0)),"",Y522))</f>
        <v/>
      </c>
      <c r="P522" s="224" t="str">
        <f t="shared" si="427"/>
        <v/>
      </c>
      <c r="Q522" s="224" t="str">
        <f t="shared" si="428"/>
        <v/>
      </c>
      <c r="R522" s="224" t="str">
        <f t="shared" si="429"/>
        <v/>
      </c>
      <c r="S522" s="224" t="str">
        <f t="shared" si="430"/>
        <v/>
      </c>
      <c r="T522" s="175" t="str">
        <f t="shared" si="431"/>
        <v/>
      </c>
      <c r="U522" s="175" t="str">
        <f t="shared" si="432"/>
        <v/>
      </c>
      <c r="V522" s="175" t="str">
        <f t="shared" si="433"/>
        <v/>
      </c>
      <c r="W522" s="175" t="str">
        <f t="shared" si="434"/>
        <v/>
      </c>
      <c r="X522" s="52"/>
      <c r="Y522" s="248"/>
      <c r="Z522" s="186"/>
      <c r="AA522" s="187"/>
      <c r="AB522" s="187"/>
      <c r="AC522" s="187"/>
      <c r="AD522" s="187"/>
      <c r="AE522" s="187"/>
      <c r="AF522" s="187"/>
      <c r="AG522" s="187"/>
      <c r="AH522" s="187"/>
      <c r="AI522" s="187"/>
      <c r="AJ522" s="187"/>
      <c r="AK522" s="187"/>
      <c r="AL522" s="187"/>
      <c r="AM522" s="187"/>
      <c r="AN522" s="187"/>
      <c r="AO522" s="187"/>
      <c r="AP522" s="187"/>
      <c r="AQ522" s="187"/>
      <c r="AR522" s="187"/>
      <c r="AS522" s="187"/>
      <c r="AT522" s="187"/>
      <c r="AU522" s="187"/>
      <c r="AV522" s="187"/>
      <c r="AW522" s="187"/>
      <c r="AX522" s="187"/>
      <c r="AY522" s="187"/>
      <c r="AZ522" s="187"/>
      <c r="BA522" s="187"/>
      <c r="BB522" s="187"/>
      <c r="BC522" s="187"/>
      <c r="BD522" s="187"/>
      <c r="BE522" s="187"/>
      <c r="BF522" s="187"/>
      <c r="BG522" s="187"/>
      <c r="BH522" s="187"/>
      <c r="BI522" s="187"/>
      <c r="BJ522" s="187"/>
      <c r="BK522" s="187"/>
      <c r="BL522" s="187"/>
      <c r="BM522" s="187"/>
      <c r="BN522" s="187"/>
      <c r="BO522" s="187"/>
      <c r="BP522" s="187"/>
      <c r="BQ522" s="187"/>
      <c r="BR522" s="187"/>
      <c r="BS522" s="187"/>
      <c r="BT522" s="187"/>
      <c r="BU522" s="187"/>
      <c r="BV522" s="187"/>
      <c r="BW522" s="187"/>
      <c r="BX522" s="187"/>
      <c r="BY522" s="227"/>
      <c r="BZ522" s="227"/>
      <c r="CA522" s="227"/>
      <c r="CB522" s="227"/>
      <c r="CC522" s="227"/>
      <c r="CD522" s="224"/>
      <c r="CE522" s="224"/>
      <c r="CF522" s="224"/>
      <c r="CG522" s="224"/>
      <c r="CH522" s="224"/>
      <c r="CJ522" s="252" t="str">
        <f t="shared" si="435"/>
        <v/>
      </c>
      <c r="CK522" s="253" t="str">
        <f>IF(CL522="","",IF(ISNUMBER(MATCH(CL522,$CL$6:CL521,0)),"",CJ522))</f>
        <v/>
      </c>
      <c r="CL522" s="181" t="str">
        <f t="shared" si="436"/>
        <v/>
      </c>
      <c r="CM522" s="175" t="str">
        <f t="shared" si="437"/>
        <v/>
      </c>
      <c r="CN522" s="175" t="str">
        <f t="shared" si="438"/>
        <v/>
      </c>
      <c r="CO522" s="175" t="str">
        <f t="shared" si="439"/>
        <v/>
      </c>
      <c r="CP522" s="59"/>
      <c r="CQ522" s="60"/>
      <c r="CR522" s="181" t="str">
        <f>IF(CS522="","",IF(ISNUMBER(MATCH(CS522,$CS$6:CS521,0)),"",CJ522))</f>
        <v/>
      </c>
      <c r="CS522" s="181" t="str">
        <f t="shared" si="417"/>
        <v/>
      </c>
      <c r="CT522" s="177" t="str">
        <f t="shared" si="440"/>
        <v/>
      </c>
      <c r="CU522" s="177" t="str">
        <f t="shared" si="441"/>
        <v/>
      </c>
      <c r="CV522" s="256" t="str">
        <f>IF(CW522="","",IF(ISNUMBER(MATCH(CW522,$CW$6:CW521,0)),"",CJ522))</f>
        <v/>
      </c>
      <c r="CW522" s="181" t="str">
        <f t="shared" si="418"/>
        <v/>
      </c>
      <c r="CX522" s="178" t="str">
        <f t="shared" si="442"/>
        <v/>
      </c>
      <c r="CY522" s="178" t="str">
        <f t="shared" si="443"/>
        <v/>
      </c>
      <c r="CZ522" s="184" t="str">
        <f t="shared" si="444"/>
        <v/>
      </c>
      <c r="DA522" s="68"/>
      <c r="DB522" s="69"/>
      <c r="DC522" s="181" t="str">
        <f>IF(DE522="","",IF(ISNUMBER(MATCH(DE522,$DE$6:DE521,0)),"",CJ522))</f>
        <v/>
      </c>
      <c r="DD522" s="181" t="str">
        <f t="shared" si="415"/>
        <v/>
      </c>
      <c r="DE522" s="181" t="str">
        <f t="shared" si="415"/>
        <v/>
      </c>
      <c r="DF522" s="177" t="str">
        <f t="shared" si="445"/>
        <v/>
      </c>
      <c r="DG522" s="185" t="str">
        <f t="shared" si="446"/>
        <v/>
      </c>
      <c r="DH522" s="77"/>
      <c r="DI522" s="69"/>
      <c r="DJ522" s="181" t="str">
        <f>IF(DL522="","",IF(ISNUMBER(MATCH(DL522,$DL$6:DL521,0)),"",CJ522))</f>
        <v/>
      </c>
      <c r="DK522" s="181" t="str">
        <f t="shared" si="416"/>
        <v/>
      </c>
      <c r="DL522" s="181" t="str">
        <f t="shared" si="416"/>
        <v/>
      </c>
      <c r="DM522" s="177" t="str">
        <f t="shared" si="447"/>
        <v/>
      </c>
      <c r="DN522" s="177" t="str">
        <f t="shared" si="448"/>
        <v/>
      </c>
      <c r="DO522" s="181" t="str">
        <f t="shared" si="419"/>
        <v/>
      </c>
      <c r="DP522" s="51"/>
      <c r="DQ522" s="51"/>
      <c r="DR522" s="51"/>
      <c r="EA522" s="227">
        <f t="shared" si="449"/>
        <v>0</v>
      </c>
      <c r="EB522" s="227">
        <f t="shared" si="420"/>
        <v>1</v>
      </c>
      <c r="EC522" s="227">
        <f t="shared" si="450"/>
        <v>1900</v>
      </c>
      <c r="EE522" s="227" t="str">
        <f t="shared" si="451"/>
        <v/>
      </c>
      <c r="EF522" s="227" t="str">
        <f t="shared" si="421"/>
        <v/>
      </c>
      <c r="EG522" s="227" t="str">
        <f t="shared" si="452"/>
        <v/>
      </c>
      <c r="EI522" s="227" t="str">
        <f t="shared" si="453"/>
        <v/>
      </c>
      <c r="EJ522" s="227" t="str">
        <f t="shared" si="422"/>
        <v/>
      </c>
      <c r="EK522" s="227" t="str">
        <f t="shared" si="454"/>
        <v/>
      </c>
      <c r="EM522" s="227" t="str">
        <f t="shared" si="455"/>
        <v/>
      </c>
      <c r="EN522" s="227" t="str">
        <f t="shared" si="423"/>
        <v/>
      </c>
      <c r="EO522" s="227" t="str">
        <f t="shared" si="456"/>
        <v/>
      </c>
      <c r="EQ522" s="227" t="str">
        <f t="shared" si="457"/>
        <v/>
      </c>
      <c r="ER522" s="227" t="str">
        <f t="shared" si="424"/>
        <v/>
      </c>
      <c r="ES522" s="227" t="str">
        <f t="shared" si="458"/>
        <v/>
      </c>
    </row>
    <row r="523" spans="7:149" x14ac:dyDescent="0.25">
      <c r="G523" s="52"/>
      <c r="H523" s="52"/>
      <c r="I523" s="224" t="str">
        <f t="shared" si="425"/>
        <v/>
      </c>
      <c r="J523" s="224" t="str">
        <f t="shared" si="426"/>
        <v/>
      </c>
      <c r="K523" s="52"/>
      <c r="L523" s="224" t="str">
        <f>IF(P523="","",IF(ISNUMBER(MATCH(P523,$P$6:P522,0)),"",Y523))</f>
        <v/>
      </c>
      <c r="M523" s="224" t="str">
        <f>IF(Q523="","",IF(ISNUMBER(MATCH(Q523,$Q$6:Q522,0)),"",Y523))</f>
        <v/>
      </c>
      <c r="N523" s="224" t="str">
        <f>IF(R523="","",IF(ISNUMBER(MATCH(R523,$R$6:R522,0)),"",Y523))</f>
        <v/>
      </c>
      <c r="O523" s="224" t="str">
        <f>IF(S523="","",IF(ISNUMBER(MATCH(S523,$S$6:S522,0)),"",Y523))</f>
        <v/>
      </c>
      <c r="P523" s="224" t="str">
        <f t="shared" si="427"/>
        <v/>
      </c>
      <c r="Q523" s="224" t="str">
        <f t="shared" si="428"/>
        <v/>
      </c>
      <c r="R523" s="224" t="str">
        <f t="shared" si="429"/>
        <v/>
      </c>
      <c r="S523" s="224" t="str">
        <f t="shared" si="430"/>
        <v/>
      </c>
      <c r="T523" s="175" t="str">
        <f t="shared" si="431"/>
        <v/>
      </c>
      <c r="U523" s="175" t="str">
        <f t="shared" si="432"/>
        <v/>
      </c>
      <c r="V523" s="175" t="str">
        <f t="shared" si="433"/>
        <v/>
      </c>
      <c r="W523" s="175" t="str">
        <f t="shared" si="434"/>
        <v/>
      </c>
      <c r="X523" s="52"/>
      <c r="Y523" s="248"/>
      <c r="Z523" s="186"/>
      <c r="AA523" s="187"/>
      <c r="AB523" s="187"/>
      <c r="AC523" s="187"/>
      <c r="AD523" s="187"/>
      <c r="AE523" s="187"/>
      <c r="AF523" s="187"/>
      <c r="AG523" s="187"/>
      <c r="AH523" s="187"/>
      <c r="AI523" s="187"/>
      <c r="AJ523" s="187"/>
      <c r="AK523" s="187"/>
      <c r="AL523" s="187"/>
      <c r="AM523" s="187"/>
      <c r="AN523" s="187"/>
      <c r="AO523" s="187"/>
      <c r="AP523" s="187"/>
      <c r="AQ523" s="187"/>
      <c r="AR523" s="187"/>
      <c r="AS523" s="187"/>
      <c r="AT523" s="187"/>
      <c r="AU523" s="187"/>
      <c r="AV523" s="187"/>
      <c r="AW523" s="187"/>
      <c r="AX523" s="187"/>
      <c r="AY523" s="187"/>
      <c r="AZ523" s="187"/>
      <c r="BA523" s="187"/>
      <c r="BB523" s="187"/>
      <c r="BC523" s="187"/>
      <c r="BD523" s="187"/>
      <c r="BE523" s="187"/>
      <c r="BF523" s="187"/>
      <c r="BG523" s="187"/>
      <c r="BH523" s="187"/>
      <c r="BI523" s="187"/>
      <c r="BJ523" s="187"/>
      <c r="BK523" s="187"/>
      <c r="BL523" s="187"/>
      <c r="BM523" s="187"/>
      <c r="BN523" s="187"/>
      <c r="BO523" s="187"/>
      <c r="BP523" s="187"/>
      <c r="BQ523" s="187"/>
      <c r="BR523" s="187"/>
      <c r="BS523" s="187"/>
      <c r="BT523" s="187"/>
      <c r="BU523" s="187"/>
      <c r="BV523" s="187"/>
      <c r="BW523" s="187"/>
      <c r="BX523" s="187"/>
      <c r="BY523" s="227"/>
      <c r="BZ523" s="227"/>
      <c r="CA523" s="227"/>
      <c r="CB523" s="227"/>
      <c r="CC523" s="227"/>
      <c r="CD523" s="224"/>
      <c r="CE523" s="224"/>
      <c r="CF523" s="224"/>
      <c r="CG523" s="224"/>
      <c r="CH523" s="224"/>
      <c r="CJ523" s="252" t="str">
        <f t="shared" si="435"/>
        <v/>
      </c>
      <c r="CK523" s="253" t="str">
        <f>IF(CL523="","",IF(ISNUMBER(MATCH(CL523,$CL$6:CL522,0)),"",CJ523))</f>
        <v/>
      </c>
      <c r="CL523" s="181" t="str">
        <f t="shared" si="436"/>
        <v/>
      </c>
      <c r="CM523" s="175" t="str">
        <f t="shared" si="437"/>
        <v/>
      </c>
      <c r="CN523" s="175" t="str">
        <f t="shared" si="438"/>
        <v/>
      </c>
      <c r="CO523" s="175" t="str">
        <f t="shared" si="439"/>
        <v/>
      </c>
      <c r="CP523" s="59"/>
      <c r="CQ523" s="60"/>
      <c r="CR523" s="181" t="str">
        <f>IF(CS523="","",IF(ISNUMBER(MATCH(CS523,$CS$6:CS522,0)),"",CJ523))</f>
        <v/>
      </c>
      <c r="CS523" s="181" t="str">
        <f t="shared" si="417"/>
        <v/>
      </c>
      <c r="CT523" s="177" t="str">
        <f t="shared" si="440"/>
        <v/>
      </c>
      <c r="CU523" s="177" t="str">
        <f t="shared" si="441"/>
        <v/>
      </c>
      <c r="CV523" s="256" t="str">
        <f>IF(CW523="","",IF(ISNUMBER(MATCH(CW523,$CW$6:CW522,0)),"",CJ523))</f>
        <v/>
      </c>
      <c r="CW523" s="181" t="str">
        <f t="shared" si="418"/>
        <v/>
      </c>
      <c r="CX523" s="178" t="str">
        <f t="shared" si="442"/>
        <v/>
      </c>
      <c r="CY523" s="178" t="str">
        <f t="shared" si="443"/>
        <v/>
      </c>
      <c r="CZ523" s="184" t="str">
        <f t="shared" si="444"/>
        <v/>
      </c>
      <c r="DA523" s="68"/>
      <c r="DB523" s="69"/>
      <c r="DC523" s="181" t="str">
        <f>IF(DE523="","",IF(ISNUMBER(MATCH(DE523,$DE$6:DE522,0)),"",CJ523))</f>
        <v/>
      </c>
      <c r="DD523" s="181" t="str">
        <f t="shared" si="415"/>
        <v/>
      </c>
      <c r="DE523" s="181" t="str">
        <f t="shared" si="415"/>
        <v/>
      </c>
      <c r="DF523" s="177" t="str">
        <f t="shared" si="445"/>
        <v/>
      </c>
      <c r="DG523" s="185" t="str">
        <f t="shared" si="446"/>
        <v/>
      </c>
      <c r="DH523" s="77"/>
      <c r="DI523" s="69"/>
      <c r="DJ523" s="181" t="str">
        <f>IF(DL523="","",IF(ISNUMBER(MATCH(DL523,$DL$6:DL522,0)),"",CJ523))</f>
        <v/>
      </c>
      <c r="DK523" s="181" t="str">
        <f t="shared" si="416"/>
        <v/>
      </c>
      <c r="DL523" s="181" t="str">
        <f t="shared" si="416"/>
        <v/>
      </c>
      <c r="DM523" s="177" t="str">
        <f t="shared" si="447"/>
        <v/>
      </c>
      <c r="DN523" s="177" t="str">
        <f t="shared" si="448"/>
        <v/>
      </c>
      <c r="DO523" s="181" t="str">
        <f t="shared" si="419"/>
        <v/>
      </c>
      <c r="DP523" s="51"/>
      <c r="DQ523" s="51"/>
      <c r="DR523" s="51"/>
      <c r="EA523" s="227">
        <f t="shared" si="449"/>
        <v>0</v>
      </c>
      <c r="EB523" s="227">
        <f t="shared" si="420"/>
        <v>1</v>
      </c>
      <c r="EC523" s="227">
        <f t="shared" si="450"/>
        <v>1900</v>
      </c>
      <c r="EE523" s="227" t="str">
        <f t="shared" si="451"/>
        <v/>
      </c>
      <c r="EF523" s="227" t="str">
        <f t="shared" si="421"/>
        <v/>
      </c>
      <c r="EG523" s="227" t="str">
        <f t="shared" si="452"/>
        <v/>
      </c>
      <c r="EI523" s="227" t="str">
        <f t="shared" si="453"/>
        <v/>
      </c>
      <c r="EJ523" s="227" t="str">
        <f t="shared" si="422"/>
        <v/>
      </c>
      <c r="EK523" s="227" t="str">
        <f t="shared" si="454"/>
        <v/>
      </c>
      <c r="EM523" s="227" t="str">
        <f t="shared" si="455"/>
        <v/>
      </c>
      <c r="EN523" s="227" t="str">
        <f t="shared" si="423"/>
        <v/>
      </c>
      <c r="EO523" s="227" t="str">
        <f t="shared" si="456"/>
        <v/>
      </c>
      <c r="EQ523" s="227" t="str">
        <f t="shared" si="457"/>
        <v/>
      </c>
      <c r="ER523" s="227" t="str">
        <f t="shared" si="424"/>
        <v/>
      </c>
      <c r="ES523" s="227" t="str">
        <f t="shared" si="458"/>
        <v/>
      </c>
    </row>
    <row r="524" spans="7:149" x14ac:dyDescent="0.25">
      <c r="G524" s="52"/>
      <c r="H524" s="52"/>
      <c r="I524" s="224" t="str">
        <f t="shared" si="425"/>
        <v/>
      </c>
      <c r="J524" s="224" t="str">
        <f t="shared" si="426"/>
        <v/>
      </c>
      <c r="K524" s="52"/>
      <c r="L524" s="224" t="str">
        <f>IF(P524="","",IF(ISNUMBER(MATCH(P524,$P$6:P523,0)),"",Y524))</f>
        <v/>
      </c>
      <c r="M524" s="224" t="str">
        <f>IF(Q524="","",IF(ISNUMBER(MATCH(Q524,$Q$6:Q523,0)),"",Y524))</f>
        <v/>
      </c>
      <c r="N524" s="224" t="str">
        <f>IF(R524="","",IF(ISNUMBER(MATCH(R524,$R$6:R523,0)),"",Y524))</f>
        <v/>
      </c>
      <c r="O524" s="224" t="str">
        <f>IF(S524="","",IF(ISNUMBER(MATCH(S524,$S$6:S523,0)),"",Y524))</f>
        <v/>
      </c>
      <c r="P524" s="224" t="str">
        <f t="shared" si="427"/>
        <v/>
      </c>
      <c r="Q524" s="224" t="str">
        <f t="shared" si="428"/>
        <v/>
      </c>
      <c r="R524" s="224" t="str">
        <f t="shared" si="429"/>
        <v/>
      </c>
      <c r="S524" s="224" t="str">
        <f t="shared" si="430"/>
        <v/>
      </c>
      <c r="T524" s="175" t="str">
        <f t="shared" si="431"/>
        <v/>
      </c>
      <c r="U524" s="175" t="str">
        <f t="shared" si="432"/>
        <v/>
      </c>
      <c r="V524" s="175" t="str">
        <f t="shared" si="433"/>
        <v/>
      </c>
      <c r="W524" s="175" t="str">
        <f t="shared" si="434"/>
        <v/>
      </c>
      <c r="X524" s="52"/>
      <c r="Y524" s="248"/>
      <c r="Z524" s="186"/>
      <c r="AA524" s="187"/>
      <c r="AB524" s="187"/>
      <c r="AC524" s="187"/>
      <c r="AD524" s="187"/>
      <c r="AE524" s="187"/>
      <c r="AF524" s="187"/>
      <c r="AG524" s="187"/>
      <c r="AH524" s="187"/>
      <c r="AI524" s="187"/>
      <c r="AJ524" s="187"/>
      <c r="AK524" s="187"/>
      <c r="AL524" s="187"/>
      <c r="AM524" s="187"/>
      <c r="AN524" s="187"/>
      <c r="AO524" s="187"/>
      <c r="AP524" s="187"/>
      <c r="AQ524" s="187"/>
      <c r="AR524" s="187"/>
      <c r="AS524" s="187"/>
      <c r="AT524" s="187"/>
      <c r="AU524" s="187"/>
      <c r="AV524" s="187"/>
      <c r="AW524" s="187"/>
      <c r="AX524" s="187"/>
      <c r="AY524" s="187"/>
      <c r="AZ524" s="187"/>
      <c r="BA524" s="187"/>
      <c r="BB524" s="187"/>
      <c r="BC524" s="187"/>
      <c r="BD524" s="187"/>
      <c r="BE524" s="187"/>
      <c r="BF524" s="187"/>
      <c r="BG524" s="187"/>
      <c r="BH524" s="187"/>
      <c r="BI524" s="187"/>
      <c r="BJ524" s="187"/>
      <c r="BK524" s="187"/>
      <c r="BL524" s="187"/>
      <c r="BM524" s="187"/>
      <c r="BN524" s="187"/>
      <c r="BO524" s="187"/>
      <c r="BP524" s="187"/>
      <c r="BQ524" s="187"/>
      <c r="BR524" s="187"/>
      <c r="BS524" s="187"/>
      <c r="BT524" s="187"/>
      <c r="BU524" s="187"/>
      <c r="BV524" s="187"/>
      <c r="BW524" s="187"/>
      <c r="BX524" s="187"/>
      <c r="BY524" s="227"/>
      <c r="BZ524" s="227"/>
      <c r="CA524" s="227"/>
      <c r="CB524" s="227"/>
      <c r="CC524" s="227"/>
      <c r="CD524" s="224"/>
      <c r="CE524" s="224"/>
      <c r="CF524" s="224"/>
      <c r="CG524" s="224"/>
      <c r="CH524" s="224"/>
      <c r="CJ524" s="252" t="str">
        <f t="shared" si="435"/>
        <v/>
      </c>
      <c r="CK524" s="253" t="str">
        <f>IF(CL524="","",IF(ISNUMBER(MATCH(CL524,$CL$6:CL523,0)),"",CJ524))</f>
        <v/>
      </c>
      <c r="CL524" s="181" t="str">
        <f t="shared" si="436"/>
        <v/>
      </c>
      <c r="CM524" s="175" t="str">
        <f t="shared" si="437"/>
        <v/>
      </c>
      <c r="CN524" s="175" t="str">
        <f t="shared" si="438"/>
        <v/>
      </c>
      <c r="CO524" s="175" t="str">
        <f t="shared" si="439"/>
        <v/>
      </c>
      <c r="CP524" s="59"/>
      <c r="CQ524" s="60"/>
      <c r="CR524" s="181" t="str">
        <f>IF(CS524="","",IF(ISNUMBER(MATCH(CS524,$CS$6:CS523,0)),"",CJ524))</f>
        <v/>
      </c>
      <c r="CS524" s="181" t="str">
        <f t="shared" si="417"/>
        <v/>
      </c>
      <c r="CT524" s="177" t="str">
        <f t="shared" si="440"/>
        <v/>
      </c>
      <c r="CU524" s="177" t="str">
        <f t="shared" si="441"/>
        <v/>
      </c>
      <c r="CV524" s="256" t="str">
        <f>IF(CW524="","",IF(ISNUMBER(MATCH(CW524,$CW$6:CW523,0)),"",CJ524))</f>
        <v/>
      </c>
      <c r="CW524" s="181" t="str">
        <f t="shared" si="418"/>
        <v/>
      </c>
      <c r="CX524" s="178" t="str">
        <f t="shared" si="442"/>
        <v/>
      </c>
      <c r="CY524" s="178" t="str">
        <f t="shared" si="443"/>
        <v/>
      </c>
      <c r="CZ524" s="184" t="str">
        <f t="shared" si="444"/>
        <v/>
      </c>
      <c r="DA524" s="68"/>
      <c r="DB524" s="69"/>
      <c r="DC524" s="181" t="str">
        <f>IF(DE524="","",IF(ISNUMBER(MATCH(DE524,$DE$6:DE523,0)),"",CJ524))</f>
        <v/>
      </c>
      <c r="DD524" s="181" t="str">
        <f t="shared" si="415"/>
        <v/>
      </c>
      <c r="DE524" s="181" t="str">
        <f t="shared" si="415"/>
        <v/>
      </c>
      <c r="DF524" s="177" t="str">
        <f t="shared" si="445"/>
        <v/>
      </c>
      <c r="DG524" s="185" t="str">
        <f t="shared" si="446"/>
        <v/>
      </c>
      <c r="DH524" s="77"/>
      <c r="DI524" s="69"/>
      <c r="DJ524" s="181" t="str">
        <f>IF(DL524="","",IF(ISNUMBER(MATCH(DL524,$DL$6:DL523,0)),"",CJ524))</f>
        <v/>
      </c>
      <c r="DK524" s="181" t="str">
        <f t="shared" si="416"/>
        <v/>
      </c>
      <c r="DL524" s="181" t="str">
        <f t="shared" si="416"/>
        <v/>
      </c>
      <c r="DM524" s="177" t="str">
        <f t="shared" si="447"/>
        <v/>
      </c>
      <c r="DN524" s="177" t="str">
        <f t="shared" si="448"/>
        <v/>
      </c>
      <c r="DO524" s="181" t="str">
        <f t="shared" si="419"/>
        <v/>
      </c>
      <c r="DP524" s="51"/>
      <c r="DQ524" s="51"/>
      <c r="DR524" s="51"/>
      <c r="EA524" s="227">
        <f t="shared" si="449"/>
        <v>0</v>
      </c>
      <c r="EB524" s="227">
        <f t="shared" si="420"/>
        <v>1</v>
      </c>
      <c r="EC524" s="227">
        <f t="shared" si="450"/>
        <v>1900</v>
      </c>
      <c r="EE524" s="227" t="str">
        <f t="shared" si="451"/>
        <v/>
      </c>
      <c r="EF524" s="227" t="str">
        <f t="shared" si="421"/>
        <v/>
      </c>
      <c r="EG524" s="227" t="str">
        <f t="shared" si="452"/>
        <v/>
      </c>
      <c r="EI524" s="227" t="str">
        <f t="shared" si="453"/>
        <v/>
      </c>
      <c r="EJ524" s="227" t="str">
        <f t="shared" si="422"/>
        <v/>
      </c>
      <c r="EK524" s="227" t="str">
        <f t="shared" si="454"/>
        <v/>
      </c>
      <c r="EM524" s="227" t="str">
        <f t="shared" si="455"/>
        <v/>
      </c>
      <c r="EN524" s="227" t="str">
        <f t="shared" si="423"/>
        <v/>
      </c>
      <c r="EO524" s="227" t="str">
        <f t="shared" si="456"/>
        <v/>
      </c>
      <c r="EQ524" s="227" t="str">
        <f t="shared" si="457"/>
        <v/>
      </c>
      <c r="ER524" s="227" t="str">
        <f t="shared" si="424"/>
        <v/>
      </c>
      <c r="ES524" s="227" t="str">
        <f t="shared" si="458"/>
        <v/>
      </c>
    </row>
    <row r="525" spans="7:149" x14ac:dyDescent="0.25">
      <c r="G525" s="52"/>
      <c r="H525" s="52"/>
      <c r="I525" s="224" t="str">
        <f t="shared" si="425"/>
        <v/>
      </c>
      <c r="J525" s="224" t="str">
        <f t="shared" si="426"/>
        <v/>
      </c>
      <c r="K525" s="52"/>
      <c r="L525" s="224" t="str">
        <f>IF(P525="","",IF(ISNUMBER(MATCH(P525,$P$6:P524,0)),"",Y525))</f>
        <v/>
      </c>
      <c r="M525" s="224" t="str">
        <f>IF(Q525="","",IF(ISNUMBER(MATCH(Q525,$Q$6:Q524,0)),"",Y525))</f>
        <v/>
      </c>
      <c r="N525" s="224" t="str">
        <f>IF(R525="","",IF(ISNUMBER(MATCH(R525,$R$6:R524,0)),"",Y525))</f>
        <v/>
      </c>
      <c r="O525" s="224" t="str">
        <f>IF(S525="","",IF(ISNUMBER(MATCH(S525,$S$6:S524,0)),"",Y525))</f>
        <v/>
      </c>
      <c r="P525" s="224" t="str">
        <f t="shared" si="427"/>
        <v/>
      </c>
      <c r="Q525" s="224" t="str">
        <f t="shared" si="428"/>
        <v/>
      </c>
      <c r="R525" s="224" t="str">
        <f t="shared" si="429"/>
        <v/>
      </c>
      <c r="S525" s="224" t="str">
        <f t="shared" si="430"/>
        <v/>
      </c>
      <c r="T525" s="175" t="str">
        <f t="shared" si="431"/>
        <v/>
      </c>
      <c r="U525" s="175" t="str">
        <f t="shared" si="432"/>
        <v/>
      </c>
      <c r="V525" s="175" t="str">
        <f t="shared" si="433"/>
        <v/>
      </c>
      <c r="W525" s="175" t="str">
        <f t="shared" si="434"/>
        <v/>
      </c>
      <c r="X525" s="52"/>
      <c r="Y525" s="248"/>
      <c r="Z525" s="186"/>
      <c r="AA525" s="187"/>
      <c r="AB525" s="187"/>
      <c r="AC525" s="187"/>
      <c r="AD525" s="187"/>
      <c r="AE525" s="187"/>
      <c r="AF525" s="187"/>
      <c r="AG525" s="187"/>
      <c r="AH525" s="187"/>
      <c r="AI525" s="187"/>
      <c r="AJ525" s="187"/>
      <c r="AK525" s="187"/>
      <c r="AL525" s="187"/>
      <c r="AM525" s="187"/>
      <c r="AN525" s="187"/>
      <c r="AO525" s="187"/>
      <c r="AP525" s="187"/>
      <c r="AQ525" s="187"/>
      <c r="AR525" s="187"/>
      <c r="AS525" s="187"/>
      <c r="AT525" s="187"/>
      <c r="AU525" s="187"/>
      <c r="AV525" s="187"/>
      <c r="AW525" s="187"/>
      <c r="AX525" s="187"/>
      <c r="AY525" s="187"/>
      <c r="AZ525" s="187"/>
      <c r="BA525" s="187"/>
      <c r="BB525" s="187"/>
      <c r="BC525" s="187"/>
      <c r="BD525" s="187"/>
      <c r="BE525" s="187"/>
      <c r="BF525" s="187"/>
      <c r="BG525" s="187"/>
      <c r="BH525" s="187"/>
      <c r="BI525" s="187"/>
      <c r="BJ525" s="187"/>
      <c r="BK525" s="187"/>
      <c r="BL525" s="187"/>
      <c r="BM525" s="187"/>
      <c r="BN525" s="187"/>
      <c r="BO525" s="187"/>
      <c r="BP525" s="187"/>
      <c r="BQ525" s="187"/>
      <c r="BR525" s="187"/>
      <c r="BS525" s="187"/>
      <c r="BT525" s="187"/>
      <c r="BU525" s="187"/>
      <c r="BV525" s="187"/>
      <c r="BW525" s="187"/>
      <c r="BX525" s="187"/>
      <c r="BY525" s="227"/>
      <c r="BZ525" s="227"/>
      <c r="CA525" s="227"/>
      <c r="CB525" s="227"/>
      <c r="CC525" s="227"/>
      <c r="CD525" s="224"/>
      <c r="CE525" s="224"/>
      <c r="CF525" s="224"/>
      <c r="CG525" s="224"/>
      <c r="CH525" s="224"/>
      <c r="CJ525" s="252" t="str">
        <f t="shared" si="435"/>
        <v/>
      </c>
      <c r="CK525" s="253" t="str">
        <f>IF(CL525="","",IF(ISNUMBER(MATCH(CL525,$CL$6:CL524,0)),"",CJ525))</f>
        <v/>
      </c>
      <c r="CL525" s="181" t="str">
        <f t="shared" si="436"/>
        <v/>
      </c>
      <c r="CM525" s="175" t="str">
        <f t="shared" si="437"/>
        <v/>
      </c>
      <c r="CN525" s="175" t="str">
        <f t="shared" si="438"/>
        <v/>
      </c>
      <c r="CO525" s="175" t="str">
        <f t="shared" si="439"/>
        <v/>
      </c>
      <c r="CP525" s="59"/>
      <c r="CQ525" s="60"/>
      <c r="CR525" s="181" t="str">
        <f>IF(CS525="","",IF(ISNUMBER(MATCH(CS525,$CS$6:CS524,0)),"",CJ525))</f>
        <v/>
      </c>
      <c r="CS525" s="181" t="str">
        <f t="shared" si="417"/>
        <v/>
      </c>
      <c r="CT525" s="177" t="str">
        <f t="shared" si="440"/>
        <v/>
      </c>
      <c r="CU525" s="177" t="str">
        <f t="shared" si="441"/>
        <v/>
      </c>
      <c r="CV525" s="256" t="str">
        <f>IF(CW525="","",IF(ISNUMBER(MATCH(CW525,$CW$6:CW524,0)),"",CJ525))</f>
        <v/>
      </c>
      <c r="CW525" s="181" t="str">
        <f t="shared" si="418"/>
        <v/>
      </c>
      <c r="CX525" s="178" t="str">
        <f t="shared" si="442"/>
        <v/>
      </c>
      <c r="CY525" s="178" t="str">
        <f t="shared" si="443"/>
        <v/>
      </c>
      <c r="CZ525" s="184" t="str">
        <f t="shared" si="444"/>
        <v/>
      </c>
      <c r="DA525" s="68"/>
      <c r="DB525" s="69"/>
      <c r="DC525" s="181" t="str">
        <f>IF(DE525="","",IF(ISNUMBER(MATCH(DE525,$DE$6:DE524,0)),"",CJ525))</f>
        <v/>
      </c>
      <c r="DD525" s="181" t="str">
        <f t="shared" si="415"/>
        <v/>
      </c>
      <c r="DE525" s="181" t="str">
        <f t="shared" si="415"/>
        <v/>
      </c>
      <c r="DF525" s="177" t="str">
        <f t="shared" si="445"/>
        <v/>
      </c>
      <c r="DG525" s="185" t="str">
        <f t="shared" si="446"/>
        <v/>
      </c>
      <c r="DH525" s="77"/>
      <c r="DI525" s="69"/>
      <c r="DJ525" s="181" t="str">
        <f>IF(DL525="","",IF(ISNUMBER(MATCH(DL525,$DL$6:DL524,0)),"",CJ525))</f>
        <v/>
      </c>
      <c r="DK525" s="181" t="str">
        <f t="shared" si="416"/>
        <v/>
      </c>
      <c r="DL525" s="181" t="str">
        <f t="shared" si="416"/>
        <v/>
      </c>
      <c r="DM525" s="177" t="str">
        <f t="shared" si="447"/>
        <v/>
      </c>
      <c r="DN525" s="177" t="str">
        <f t="shared" si="448"/>
        <v/>
      </c>
      <c r="DO525" s="181" t="str">
        <f t="shared" si="419"/>
        <v/>
      </c>
      <c r="DP525" s="51"/>
      <c r="DQ525" s="51"/>
      <c r="DR525" s="51"/>
      <c r="EA525" s="227">
        <f t="shared" si="449"/>
        <v>0</v>
      </c>
      <c r="EB525" s="227">
        <f t="shared" si="420"/>
        <v>1</v>
      </c>
      <c r="EC525" s="227">
        <f t="shared" si="450"/>
        <v>1900</v>
      </c>
      <c r="EE525" s="227" t="str">
        <f t="shared" si="451"/>
        <v/>
      </c>
      <c r="EF525" s="227" t="str">
        <f t="shared" si="421"/>
        <v/>
      </c>
      <c r="EG525" s="227" t="str">
        <f t="shared" si="452"/>
        <v/>
      </c>
      <c r="EI525" s="227" t="str">
        <f t="shared" si="453"/>
        <v/>
      </c>
      <c r="EJ525" s="227" t="str">
        <f t="shared" si="422"/>
        <v/>
      </c>
      <c r="EK525" s="227" t="str">
        <f t="shared" si="454"/>
        <v/>
      </c>
      <c r="EM525" s="227" t="str">
        <f t="shared" si="455"/>
        <v/>
      </c>
      <c r="EN525" s="227" t="str">
        <f t="shared" si="423"/>
        <v/>
      </c>
      <c r="EO525" s="227" t="str">
        <f t="shared" si="456"/>
        <v/>
      </c>
      <c r="EQ525" s="227" t="str">
        <f t="shared" si="457"/>
        <v/>
      </c>
      <c r="ER525" s="227" t="str">
        <f t="shared" si="424"/>
        <v/>
      </c>
      <c r="ES525" s="227" t="str">
        <f t="shared" si="458"/>
        <v/>
      </c>
    </row>
    <row r="526" spans="7:149" x14ac:dyDescent="0.25">
      <c r="G526" s="52"/>
      <c r="H526" s="52"/>
      <c r="I526" s="224" t="str">
        <f t="shared" si="425"/>
        <v/>
      </c>
      <c r="J526" s="224" t="str">
        <f t="shared" si="426"/>
        <v/>
      </c>
      <c r="K526" s="52"/>
      <c r="L526" s="224" t="str">
        <f>IF(P526="","",IF(ISNUMBER(MATCH(P526,$P$6:P525,0)),"",Y526))</f>
        <v/>
      </c>
      <c r="M526" s="224" t="str">
        <f>IF(Q526="","",IF(ISNUMBER(MATCH(Q526,$Q$6:Q525,0)),"",Y526))</f>
        <v/>
      </c>
      <c r="N526" s="224" t="str">
        <f>IF(R526="","",IF(ISNUMBER(MATCH(R526,$R$6:R525,0)),"",Y526))</f>
        <v/>
      </c>
      <c r="O526" s="224" t="str">
        <f>IF(S526="","",IF(ISNUMBER(MATCH(S526,$S$6:S525,0)),"",Y526))</f>
        <v/>
      </c>
      <c r="P526" s="224" t="str">
        <f t="shared" si="427"/>
        <v/>
      </c>
      <c r="Q526" s="224" t="str">
        <f t="shared" si="428"/>
        <v/>
      </c>
      <c r="R526" s="224" t="str">
        <f t="shared" si="429"/>
        <v/>
      </c>
      <c r="S526" s="224" t="str">
        <f t="shared" si="430"/>
        <v/>
      </c>
      <c r="T526" s="175" t="str">
        <f t="shared" si="431"/>
        <v/>
      </c>
      <c r="U526" s="175" t="str">
        <f t="shared" si="432"/>
        <v/>
      </c>
      <c r="V526" s="175" t="str">
        <f t="shared" si="433"/>
        <v/>
      </c>
      <c r="W526" s="175" t="str">
        <f t="shared" si="434"/>
        <v/>
      </c>
      <c r="X526" s="52"/>
      <c r="Y526" s="248"/>
      <c r="Z526" s="186"/>
      <c r="AA526" s="187"/>
      <c r="AB526" s="187"/>
      <c r="AC526" s="187"/>
      <c r="AD526" s="187"/>
      <c r="AE526" s="187"/>
      <c r="AF526" s="187"/>
      <c r="AG526" s="187"/>
      <c r="AH526" s="187"/>
      <c r="AI526" s="187"/>
      <c r="AJ526" s="187"/>
      <c r="AK526" s="187"/>
      <c r="AL526" s="187"/>
      <c r="AM526" s="187"/>
      <c r="AN526" s="187"/>
      <c r="AO526" s="187"/>
      <c r="AP526" s="187"/>
      <c r="AQ526" s="187"/>
      <c r="AR526" s="187"/>
      <c r="AS526" s="187"/>
      <c r="AT526" s="187"/>
      <c r="AU526" s="187"/>
      <c r="AV526" s="187"/>
      <c r="AW526" s="187"/>
      <c r="AX526" s="187"/>
      <c r="AY526" s="187"/>
      <c r="AZ526" s="187"/>
      <c r="BA526" s="187"/>
      <c r="BB526" s="187"/>
      <c r="BC526" s="187"/>
      <c r="BD526" s="187"/>
      <c r="BE526" s="187"/>
      <c r="BF526" s="187"/>
      <c r="BG526" s="187"/>
      <c r="BH526" s="187"/>
      <c r="BI526" s="187"/>
      <c r="BJ526" s="187"/>
      <c r="BK526" s="187"/>
      <c r="BL526" s="187"/>
      <c r="BM526" s="187"/>
      <c r="BN526" s="187"/>
      <c r="BO526" s="187"/>
      <c r="BP526" s="187"/>
      <c r="BQ526" s="187"/>
      <c r="BR526" s="187"/>
      <c r="BS526" s="187"/>
      <c r="BT526" s="187"/>
      <c r="BU526" s="187"/>
      <c r="BV526" s="187"/>
      <c r="BW526" s="187"/>
      <c r="BX526" s="187"/>
      <c r="BY526" s="227"/>
      <c r="BZ526" s="227"/>
      <c r="CA526" s="227"/>
      <c r="CB526" s="227"/>
      <c r="CC526" s="227"/>
      <c r="CD526" s="224"/>
      <c r="CE526" s="224"/>
      <c r="CF526" s="224"/>
      <c r="CG526" s="224"/>
      <c r="CH526" s="224"/>
      <c r="CJ526" s="252" t="str">
        <f t="shared" si="435"/>
        <v/>
      </c>
      <c r="CK526" s="253" t="str">
        <f>IF(CL526="","",IF(ISNUMBER(MATCH(CL526,$CL$6:CL525,0)),"",CJ526))</f>
        <v/>
      </c>
      <c r="CL526" s="181" t="str">
        <f t="shared" si="436"/>
        <v/>
      </c>
      <c r="CM526" s="175" t="str">
        <f t="shared" si="437"/>
        <v/>
      </c>
      <c r="CN526" s="175" t="str">
        <f t="shared" si="438"/>
        <v/>
      </c>
      <c r="CO526" s="175" t="str">
        <f t="shared" si="439"/>
        <v/>
      </c>
      <c r="CP526" s="59"/>
      <c r="CQ526" s="60"/>
      <c r="CR526" s="181" t="str">
        <f>IF(CS526="","",IF(ISNUMBER(MATCH(CS526,$CS$6:CS525,0)),"",CJ526))</f>
        <v/>
      </c>
      <c r="CS526" s="181" t="str">
        <f t="shared" si="417"/>
        <v/>
      </c>
      <c r="CT526" s="177" t="str">
        <f t="shared" si="440"/>
        <v/>
      </c>
      <c r="CU526" s="177" t="str">
        <f t="shared" si="441"/>
        <v/>
      </c>
      <c r="CV526" s="256" t="str">
        <f>IF(CW526="","",IF(ISNUMBER(MATCH(CW526,$CW$6:CW525,0)),"",CJ526))</f>
        <v/>
      </c>
      <c r="CW526" s="181" t="str">
        <f t="shared" si="418"/>
        <v/>
      </c>
      <c r="CX526" s="178" t="str">
        <f t="shared" si="442"/>
        <v/>
      </c>
      <c r="CY526" s="178" t="str">
        <f t="shared" si="443"/>
        <v/>
      </c>
      <c r="CZ526" s="184" t="str">
        <f t="shared" si="444"/>
        <v/>
      </c>
      <c r="DA526" s="68"/>
      <c r="DB526" s="69"/>
      <c r="DC526" s="181" t="str">
        <f>IF(DE526="","",IF(ISNUMBER(MATCH(DE526,$DE$6:DE525,0)),"",CJ526))</f>
        <v/>
      </c>
      <c r="DD526" s="181" t="str">
        <f t="shared" si="415"/>
        <v/>
      </c>
      <c r="DE526" s="181" t="str">
        <f t="shared" si="415"/>
        <v/>
      </c>
      <c r="DF526" s="177" t="str">
        <f t="shared" si="445"/>
        <v/>
      </c>
      <c r="DG526" s="185" t="str">
        <f t="shared" si="446"/>
        <v/>
      </c>
      <c r="DH526" s="77"/>
      <c r="DI526" s="69"/>
      <c r="DJ526" s="181" t="str">
        <f>IF(DL526="","",IF(ISNUMBER(MATCH(DL526,$DL$6:DL525,0)),"",CJ526))</f>
        <v/>
      </c>
      <c r="DK526" s="181" t="str">
        <f t="shared" si="416"/>
        <v/>
      </c>
      <c r="DL526" s="181" t="str">
        <f t="shared" si="416"/>
        <v/>
      </c>
      <c r="DM526" s="177" t="str">
        <f t="shared" si="447"/>
        <v/>
      </c>
      <c r="DN526" s="177" t="str">
        <f t="shared" si="448"/>
        <v/>
      </c>
      <c r="DO526" s="181" t="str">
        <f t="shared" si="419"/>
        <v/>
      </c>
      <c r="DP526" s="51"/>
      <c r="DQ526" s="51"/>
      <c r="DR526" s="51"/>
      <c r="EA526" s="227">
        <f t="shared" si="449"/>
        <v>0</v>
      </c>
      <c r="EB526" s="227">
        <f t="shared" si="420"/>
        <v>1</v>
      </c>
      <c r="EC526" s="227">
        <f t="shared" si="450"/>
        <v>1900</v>
      </c>
      <c r="EE526" s="227" t="str">
        <f t="shared" si="451"/>
        <v/>
      </c>
      <c r="EF526" s="227" t="str">
        <f t="shared" si="421"/>
        <v/>
      </c>
      <c r="EG526" s="227" t="str">
        <f t="shared" si="452"/>
        <v/>
      </c>
      <c r="EI526" s="227" t="str">
        <f t="shared" si="453"/>
        <v/>
      </c>
      <c r="EJ526" s="227" t="str">
        <f t="shared" si="422"/>
        <v/>
      </c>
      <c r="EK526" s="227" t="str">
        <f t="shared" si="454"/>
        <v/>
      </c>
      <c r="EM526" s="227" t="str">
        <f t="shared" si="455"/>
        <v/>
      </c>
      <c r="EN526" s="227" t="str">
        <f t="shared" si="423"/>
        <v/>
      </c>
      <c r="EO526" s="227" t="str">
        <f t="shared" si="456"/>
        <v/>
      </c>
      <c r="EQ526" s="227" t="str">
        <f t="shared" si="457"/>
        <v/>
      </c>
      <c r="ER526" s="227" t="str">
        <f t="shared" si="424"/>
        <v/>
      </c>
      <c r="ES526" s="227" t="str">
        <f t="shared" si="458"/>
        <v/>
      </c>
    </row>
    <row r="527" spans="7:149" x14ac:dyDescent="0.25">
      <c r="G527" s="52"/>
      <c r="H527" s="52"/>
      <c r="I527" s="224" t="str">
        <f t="shared" si="425"/>
        <v/>
      </c>
      <c r="J527" s="224" t="str">
        <f t="shared" si="426"/>
        <v/>
      </c>
      <c r="K527" s="52"/>
      <c r="L527" s="224" t="str">
        <f>IF(P527="","",IF(ISNUMBER(MATCH(P527,$P$6:P526,0)),"",Y527))</f>
        <v/>
      </c>
      <c r="M527" s="224" t="str">
        <f>IF(Q527="","",IF(ISNUMBER(MATCH(Q527,$Q$6:Q526,0)),"",Y527))</f>
        <v/>
      </c>
      <c r="N527" s="224" t="str">
        <f>IF(R527="","",IF(ISNUMBER(MATCH(R527,$R$6:R526,0)),"",Y527))</f>
        <v/>
      </c>
      <c r="O527" s="224" t="str">
        <f>IF(S527="","",IF(ISNUMBER(MATCH(S527,$S$6:S526,0)),"",Y527))</f>
        <v/>
      </c>
      <c r="P527" s="224" t="str">
        <f t="shared" si="427"/>
        <v/>
      </c>
      <c r="Q527" s="224" t="str">
        <f t="shared" si="428"/>
        <v/>
      </c>
      <c r="R527" s="224" t="str">
        <f t="shared" si="429"/>
        <v/>
      </c>
      <c r="S527" s="224" t="str">
        <f t="shared" si="430"/>
        <v/>
      </c>
      <c r="T527" s="175" t="str">
        <f t="shared" si="431"/>
        <v/>
      </c>
      <c r="U527" s="175" t="str">
        <f t="shared" si="432"/>
        <v/>
      </c>
      <c r="V527" s="175" t="str">
        <f t="shared" si="433"/>
        <v/>
      </c>
      <c r="W527" s="175" t="str">
        <f t="shared" si="434"/>
        <v/>
      </c>
      <c r="X527" s="52"/>
      <c r="Y527" s="248"/>
      <c r="Z527" s="186"/>
      <c r="AA527" s="187"/>
      <c r="AB527" s="187"/>
      <c r="AC527" s="187"/>
      <c r="AD527" s="187"/>
      <c r="AE527" s="187"/>
      <c r="AF527" s="187"/>
      <c r="AG527" s="187"/>
      <c r="AH527" s="187"/>
      <c r="AI527" s="187"/>
      <c r="AJ527" s="187"/>
      <c r="AK527" s="187"/>
      <c r="AL527" s="187"/>
      <c r="AM527" s="187"/>
      <c r="AN527" s="187"/>
      <c r="AO527" s="187"/>
      <c r="AP527" s="187"/>
      <c r="AQ527" s="187"/>
      <c r="AR527" s="187"/>
      <c r="AS527" s="187"/>
      <c r="AT527" s="187"/>
      <c r="AU527" s="187"/>
      <c r="AV527" s="187"/>
      <c r="AW527" s="187"/>
      <c r="AX527" s="187"/>
      <c r="AY527" s="187"/>
      <c r="AZ527" s="187"/>
      <c r="BA527" s="187"/>
      <c r="BB527" s="187"/>
      <c r="BC527" s="187"/>
      <c r="BD527" s="187"/>
      <c r="BE527" s="187"/>
      <c r="BF527" s="187"/>
      <c r="BG527" s="187"/>
      <c r="BH527" s="187"/>
      <c r="BI527" s="187"/>
      <c r="BJ527" s="187"/>
      <c r="BK527" s="187"/>
      <c r="BL527" s="187"/>
      <c r="BM527" s="187"/>
      <c r="BN527" s="187"/>
      <c r="BO527" s="187"/>
      <c r="BP527" s="187"/>
      <c r="BQ527" s="187"/>
      <c r="BR527" s="187"/>
      <c r="BS527" s="187"/>
      <c r="BT527" s="187"/>
      <c r="BU527" s="187"/>
      <c r="BV527" s="187"/>
      <c r="BW527" s="187"/>
      <c r="BX527" s="187"/>
      <c r="BY527" s="227"/>
      <c r="BZ527" s="227"/>
      <c r="CA527" s="227"/>
      <c r="CB527" s="227"/>
      <c r="CC527" s="227"/>
      <c r="CD527" s="224"/>
      <c r="CE527" s="224"/>
      <c r="CF527" s="224"/>
      <c r="CG527" s="224"/>
      <c r="CH527" s="224"/>
      <c r="CJ527" s="252" t="str">
        <f t="shared" si="435"/>
        <v/>
      </c>
      <c r="CK527" s="253" t="str">
        <f>IF(CL527="","",IF(ISNUMBER(MATCH(CL527,$CL$6:CL526,0)),"",CJ527))</f>
        <v/>
      </c>
      <c r="CL527" s="181" t="str">
        <f t="shared" si="436"/>
        <v/>
      </c>
      <c r="CM527" s="175" t="str">
        <f t="shared" si="437"/>
        <v/>
      </c>
      <c r="CN527" s="175" t="str">
        <f t="shared" si="438"/>
        <v/>
      </c>
      <c r="CO527" s="175" t="str">
        <f t="shared" si="439"/>
        <v/>
      </c>
      <c r="CP527" s="59"/>
      <c r="CQ527" s="60"/>
      <c r="CR527" s="181" t="str">
        <f>IF(CS527="","",IF(ISNUMBER(MATCH(CS527,$CS$6:CS526,0)),"",CJ527))</f>
        <v/>
      </c>
      <c r="CS527" s="181" t="str">
        <f t="shared" si="417"/>
        <v/>
      </c>
      <c r="CT527" s="177" t="str">
        <f t="shared" si="440"/>
        <v/>
      </c>
      <c r="CU527" s="177" t="str">
        <f t="shared" si="441"/>
        <v/>
      </c>
      <c r="CV527" s="256" t="str">
        <f>IF(CW527="","",IF(ISNUMBER(MATCH(CW527,$CW$6:CW526,0)),"",CJ527))</f>
        <v/>
      </c>
      <c r="CW527" s="181" t="str">
        <f t="shared" si="418"/>
        <v/>
      </c>
      <c r="CX527" s="178" t="str">
        <f t="shared" si="442"/>
        <v/>
      </c>
      <c r="CY527" s="178" t="str">
        <f t="shared" si="443"/>
        <v/>
      </c>
      <c r="CZ527" s="184" t="str">
        <f t="shared" si="444"/>
        <v/>
      </c>
      <c r="DA527" s="68"/>
      <c r="DB527" s="69"/>
      <c r="DC527" s="181" t="str">
        <f>IF(DE527="","",IF(ISNUMBER(MATCH(DE527,$DE$6:DE526,0)),"",CJ527))</f>
        <v/>
      </c>
      <c r="DD527" s="181" t="str">
        <f t="shared" ref="DD527:DE546" si="459">IFERROR(INDEX($AA$7:$BX$1006,$CJ527,DD$6),"")</f>
        <v/>
      </c>
      <c r="DE527" s="181" t="str">
        <f t="shared" si="459"/>
        <v/>
      </c>
      <c r="DF527" s="177" t="str">
        <f t="shared" si="445"/>
        <v/>
      </c>
      <c r="DG527" s="185" t="str">
        <f t="shared" si="446"/>
        <v/>
      </c>
      <c r="DH527" s="77"/>
      <c r="DI527" s="69"/>
      <c r="DJ527" s="181" t="str">
        <f>IF(DL527="","",IF(ISNUMBER(MATCH(DL527,$DL$6:DL526,0)),"",CJ527))</f>
        <v/>
      </c>
      <c r="DK527" s="181" t="str">
        <f t="shared" ref="DK527:DL546" si="460">IFERROR(INDEX($AA$7:$BX$1006,$CJ527,DK$6),"")</f>
        <v/>
      </c>
      <c r="DL527" s="181" t="str">
        <f t="shared" si="460"/>
        <v/>
      </c>
      <c r="DM527" s="177" t="str">
        <f t="shared" si="447"/>
        <v/>
      </c>
      <c r="DN527" s="177" t="str">
        <f t="shared" si="448"/>
        <v/>
      </c>
      <c r="DO527" s="181" t="str">
        <f t="shared" si="419"/>
        <v/>
      </c>
      <c r="DP527" s="51"/>
      <c r="DQ527" s="51"/>
      <c r="DR527" s="51"/>
      <c r="EA527" s="227">
        <f t="shared" si="449"/>
        <v>0</v>
      </c>
      <c r="EB527" s="227">
        <f t="shared" si="420"/>
        <v>1</v>
      </c>
      <c r="EC527" s="227">
        <f t="shared" si="450"/>
        <v>1900</v>
      </c>
      <c r="EE527" s="227" t="str">
        <f t="shared" si="451"/>
        <v/>
      </c>
      <c r="EF527" s="227" t="str">
        <f t="shared" si="421"/>
        <v/>
      </c>
      <c r="EG527" s="227" t="str">
        <f t="shared" si="452"/>
        <v/>
      </c>
      <c r="EI527" s="227" t="str">
        <f t="shared" si="453"/>
        <v/>
      </c>
      <c r="EJ527" s="227" t="str">
        <f t="shared" si="422"/>
        <v/>
      </c>
      <c r="EK527" s="227" t="str">
        <f t="shared" si="454"/>
        <v/>
      </c>
      <c r="EM527" s="227" t="str">
        <f t="shared" si="455"/>
        <v/>
      </c>
      <c r="EN527" s="227" t="str">
        <f t="shared" si="423"/>
        <v/>
      </c>
      <c r="EO527" s="227" t="str">
        <f t="shared" si="456"/>
        <v/>
      </c>
      <c r="EQ527" s="227" t="str">
        <f t="shared" si="457"/>
        <v/>
      </c>
      <c r="ER527" s="227" t="str">
        <f t="shared" si="424"/>
        <v/>
      </c>
      <c r="ES527" s="227" t="str">
        <f t="shared" si="458"/>
        <v/>
      </c>
    </row>
    <row r="528" spans="7:149" x14ac:dyDescent="0.25">
      <c r="G528" s="52"/>
      <c r="H528" s="52"/>
      <c r="I528" s="224" t="str">
        <f t="shared" si="425"/>
        <v/>
      </c>
      <c r="J528" s="224" t="str">
        <f t="shared" si="426"/>
        <v/>
      </c>
      <c r="K528" s="52"/>
      <c r="L528" s="224" t="str">
        <f>IF(P528="","",IF(ISNUMBER(MATCH(P528,$P$6:P527,0)),"",Y528))</f>
        <v/>
      </c>
      <c r="M528" s="224" t="str">
        <f>IF(Q528="","",IF(ISNUMBER(MATCH(Q528,$Q$6:Q527,0)),"",Y528))</f>
        <v/>
      </c>
      <c r="N528" s="224" t="str">
        <f>IF(R528="","",IF(ISNUMBER(MATCH(R528,$R$6:R527,0)),"",Y528))</f>
        <v/>
      </c>
      <c r="O528" s="224" t="str">
        <f>IF(S528="","",IF(ISNUMBER(MATCH(S528,$S$6:S527,0)),"",Y528))</f>
        <v/>
      </c>
      <c r="P528" s="224" t="str">
        <f t="shared" si="427"/>
        <v/>
      </c>
      <c r="Q528" s="224" t="str">
        <f t="shared" si="428"/>
        <v/>
      </c>
      <c r="R528" s="224" t="str">
        <f t="shared" si="429"/>
        <v/>
      </c>
      <c r="S528" s="224" t="str">
        <f t="shared" si="430"/>
        <v/>
      </c>
      <c r="T528" s="175" t="str">
        <f t="shared" si="431"/>
        <v/>
      </c>
      <c r="U528" s="175" t="str">
        <f t="shared" si="432"/>
        <v/>
      </c>
      <c r="V528" s="175" t="str">
        <f t="shared" si="433"/>
        <v/>
      </c>
      <c r="W528" s="175" t="str">
        <f t="shared" si="434"/>
        <v/>
      </c>
      <c r="X528" s="52"/>
      <c r="Y528" s="248"/>
      <c r="Z528" s="186"/>
      <c r="AA528" s="187"/>
      <c r="AB528" s="187"/>
      <c r="AC528" s="187"/>
      <c r="AD528" s="187"/>
      <c r="AE528" s="187"/>
      <c r="AF528" s="187"/>
      <c r="AG528" s="187"/>
      <c r="AH528" s="187"/>
      <c r="AI528" s="187"/>
      <c r="AJ528" s="187"/>
      <c r="AK528" s="187"/>
      <c r="AL528" s="187"/>
      <c r="AM528" s="187"/>
      <c r="AN528" s="187"/>
      <c r="AO528" s="187"/>
      <c r="AP528" s="187"/>
      <c r="AQ528" s="187"/>
      <c r="AR528" s="187"/>
      <c r="AS528" s="187"/>
      <c r="AT528" s="187"/>
      <c r="AU528" s="187"/>
      <c r="AV528" s="187"/>
      <c r="AW528" s="187"/>
      <c r="AX528" s="187"/>
      <c r="AY528" s="187"/>
      <c r="AZ528" s="187"/>
      <c r="BA528" s="187"/>
      <c r="BB528" s="187"/>
      <c r="BC528" s="187"/>
      <c r="BD528" s="187"/>
      <c r="BE528" s="187"/>
      <c r="BF528" s="187"/>
      <c r="BG528" s="187"/>
      <c r="BH528" s="187"/>
      <c r="BI528" s="187"/>
      <c r="BJ528" s="187"/>
      <c r="BK528" s="187"/>
      <c r="BL528" s="187"/>
      <c r="BM528" s="187"/>
      <c r="BN528" s="187"/>
      <c r="BO528" s="187"/>
      <c r="BP528" s="187"/>
      <c r="BQ528" s="187"/>
      <c r="BR528" s="187"/>
      <c r="BS528" s="187"/>
      <c r="BT528" s="187"/>
      <c r="BU528" s="187"/>
      <c r="BV528" s="187"/>
      <c r="BW528" s="187"/>
      <c r="BX528" s="187"/>
      <c r="BY528" s="227"/>
      <c r="BZ528" s="227"/>
      <c r="CA528" s="227"/>
      <c r="CB528" s="227"/>
      <c r="CC528" s="227"/>
      <c r="CD528" s="224"/>
      <c r="CE528" s="224"/>
      <c r="CF528" s="224"/>
      <c r="CG528" s="224"/>
      <c r="CH528" s="224"/>
      <c r="CJ528" s="252" t="str">
        <f t="shared" si="435"/>
        <v/>
      </c>
      <c r="CK528" s="253" t="str">
        <f>IF(CL528="","",IF(ISNUMBER(MATCH(CL528,$CL$6:CL527,0)),"",CJ528))</f>
        <v/>
      </c>
      <c r="CL528" s="181" t="str">
        <f t="shared" si="436"/>
        <v/>
      </c>
      <c r="CM528" s="175" t="str">
        <f t="shared" si="437"/>
        <v/>
      </c>
      <c r="CN528" s="175" t="str">
        <f t="shared" si="438"/>
        <v/>
      </c>
      <c r="CO528" s="175" t="str">
        <f t="shared" si="439"/>
        <v/>
      </c>
      <c r="CP528" s="59"/>
      <c r="CQ528" s="60"/>
      <c r="CR528" s="181" t="str">
        <f>IF(CS528="","",IF(ISNUMBER(MATCH(CS528,$CS$6:CS527,0)),"",CJ528))</f>
        <v/>
      </c>
      <c r="CS528" s="181" t="str">
        <f t="shared" si="417"/>
        <v/>
      </c>
      <c r="CT528" s="177" t="str">
        <f t="shared" si="440"/>
        <v/>
      </c>
      <c r="CU528" s="177" t="str">
        <f t="shared" si="441"/>
        <v/>
      </c>
      <c r="CV528" s="256" t="str">
        <f>IF(CW528="","",IF(ISNUMBER(MATCH(CW528,$CW$6:CW527,0)),"",CJ528))</f>
        <v/>
      </c>
      <c r="CW528" s="181" t="str">
        <f t="shared" si="418"/>
        <v/>
      </c>
      <c r="CX528" s="178" t="str">
        <f t="shared" si="442"/>
        <v/>
      </c>
      <c r="CY528" s="178" t="str">
        <f t="shared" si="443"/>
        <v/>
      </c>
      <c r="CZ528" s="184" t="str">
        <f t="shared" si="444"/>
        <v/>
      </c>
      <c r="DA528" s="68"/>
      <c r="DB528" s="69"/>
      <c r="DC528" s="181" t="str">
        <f>IF(DE528="","",IF(ISNUMBER(MATCH(DE528,$DE$6:DE527,0)),"",CJ528))</f>
        <v/>
      </c>
      <c r="DD528" s="181" t="str">
        <f t="shared" si="459"/>
        <v/>
      </c>
      <c r="DE528" s="181" t="str">
        <f t="shared" si="459"/>
        <v/>
      </c>
      <c r="DF528" s="177" t="str">
        <f t="shared" si="445"/>
        <v/>
      </c>
      <c r="DG528" s="185" t="str">
        <f t="shared" si="446"/>
        <v/>
      </c>
      <c r="DH528" s="77"/>
      <c r="DI528" s="69"/>
      <c r="DJ528" s="181" t="str">
        <f>IF(DL528="","",IF(ISNUMBER(MATCH(DL528,$DL$6:DL527,0)),"",CJ528))</f>
        <v/>
      </c>
      <c r="DK528" s="181" t="str">
        <f t="shared" si="460"/>
        <v/>
      </c>
      <c r="DL528" s="181" t="str">
        <f t="shared" si="460"/>
        <v/>
      </c>
      <c r="DM528" s="177" t="str">
        <f t="shared" si="447"/>
        <v/>
      </c>
      <c r="DN528" s="177" t="str">
        <f t="shared" si="448"/>
        <v/>
      </c>
      <c r="DO528" s="181" t="str">
        <f t="shared" si="419"/>
        <v/>
      </c>
      <c r="DP528" s="51"/>
      <c r="DQ528" s="51"/>
      <c r="DR528" s="51"/>
      <c r="EA528" s="227">
        <f t="shared" si="449"/>
        <v>0</v>
      </c>
      <c r="EB528" s="227">
        <f t="shared" si="420"/>
        <v>1</v>
      </c>
      <c r="EC528" s="227">
        <f t="shared" si="450"/>
        <v>1900</v>
      </c>
      <c r="EE528" s="227" t="str">
        <f t="shared" si="451"/>
        <v/>
      </c>
      <c r="EF528" s="227" t="str">
        <f t="shared" si="421"/>
        <v/>
      </c>
      <c r="EG528" s="227" t="str">
        <f t="shared" si="452"/>
        <v/>
      </c>
      <c r="EI528" s="227" t="str">
        <f t="shared" si="453"/>
        <v/>
      </c>
      <c r="EJ528" s="227" t="str">
        <f t="shared" si="422"/>
        <v/>
      </c>
      <c r="EK528" s="227" t="str">
        <f t="shared" si="454"/>
        <v/>
      </c>
      <c r="EM528" s="227" t="str">
        <f t="shared" si="455"/>
        <v/>
      </c>
      <c r="EN528" s="227" t="str">
        <f t="shared" si="423"/>
        <v/>
      </c>
      <c r="EO528" s="227" t="str">
        <f t="shared" si="456"/>
        <v/>
      </c>
      <c r="EQ528" s="227" t="str">
        <f t="shared" si="457"/>
        <v/>
      </c>
      <c r="ER528" s="227" t="str">
        <f t="shared" si="424"/>
        <v/>
      </c>
      <c r="ES528" s="227" t="str">
        <f t="shared" si="458"/>
        <v/>
      </c>
    </row>
    <row r="529" spans="7:149" x14ac:dyDescent="0.25">
      <c r="G529" s="52"/>
      <c r="H529" s="52"/>
      <c r="I529" s="224" t="str">
        <f t="shared" si="425"/>
        <v/>
      </c>
      <c r="J529" s="224" t="str">
        <f t="shared" si="426"/>
        <v/>
      </c>
      <c r="K529" s="52"/>
      <c r="L529" s="224" t="str">
        <f>IF(P529="","",IF(ISNUMBER(MATCH(P529,$P$6:P528,0)),"",Y529))</f>
        <v/>
      </c>
      <c r="M529" s="224" t="str">
        <f>IF(Q529="","",IF(ISNUMBER(MATCH(Q529,$Q$6:Q528,0)),"",Y529))</f>
        <v/>
      </c>
      <c r="N529" s="224" t="str">
        <f>IF(R529="","",IF(ISNUMBER(MATCH(R529,$R$6:R528,0)),"",Y529))</f>
        <v/>
      </c>
      <c r="O529" s="224" t="str">
        <f>IF(S529="","",IF(ISNUMBER(MATCH(S529,$S$6:S528,0)),"",Y529))</f>
        <v/>
      </c>
      <c r="P529" s="224" t="str">
        <f t="shared" si="427"/>
        <v/>
      </c>
      <c r="Q529" s="224" t="str">
        <f t="shared" si="428"/>
        <v/>
      </c>
      <c r="R529" s="224" t="str">
        <f t="shared" si="429"/>
        <v/>
      </c>
      <c r="S529" s="224" t="str">
        <f t="shared" si="430"/>
        <v/>
      </c>
      <c r="T529" s="175" t="str">
        <f t="shared" si="431"/>
        <v/>
      </c>
      <c r="U529" s="175" t="str">
        <f t="shared" si="432"/>
        <v/>
      </c>
      <c r="V529" s="175" t="str">
        <f t="shared" si="433"/>
        <v/>
      </c>
      <c r="W529" s="175" t="str">
        <f t="shared" si="434"/>
        <v/>
      </c>
      <c r="X529" s="52"/>
      <c r="Y529" s="248"/>
      <c r="Z529" s="186"/>
      <c r="AA529" s="187"/>
      <c r="AB529" s="187"/>
      <c r="AC529" s="187"/>
      <c r="AD529" s="187"/>
      <c r="AE529" s="187"/>
      <c r="AF529" s="187"/>
      <c r="AG529" s="187"/>
      <c r="AH529" s="187"/>
      <c r="AI529" s="187"/>
      <c r="AJ529" s="187"/>
      <c r="AK529" s="187"/>
      <c r="AL529" s="187"/>
      <c r="AM529" s="187"/>
      <c r="AN529" s="187"/>
      <c r="AO529" s="187"/>
      <c r="AP529" s="187"/>
      <c r="AQ529" s="187"/>
      <c r="AR529" s="187"/>
      <c r="AS529" s="187"/>
      <c r="AT529" s="187"/>
      <c r="AU529" s="187"/>
      <c r="AV529" s="187"/>
      <c r="AW529" s="187"/>
      <c r="AX529" s="187"/>
      <c r="AY529" s="187"/>
      <c r="AZ529" s="187"/>
      <c r="BA529" s="187"/>
      <c r="BB529" s="187"/>
      <c r="BC529" s="187"/>
      <c r="BD529" s="187"/>
      <c r="BE529" s="187"/>
      <c r="BF529" s="187"/>
      <c r="BG529" s="187"/>
      <c r="BH529" s="187"/>
      <c r="BI529" s="187"/>
      <c r="BJ529" s="187"/>
      <c r="BK529" s="187"/>
      <c r="BL529" s="187"/>
      <c r="BM529" s="187"/>
      <c r="BN529" s="187"/>
      <c r="BO529" s="187"/>
      <c r="BP529" s="187"/>
      <c r="BQ529" s="187"/>
      <c r="BR529" s="187"/>
      <c r="BS529" s="187"/>
      <c r="BT529" s="187"/>
      <c r="BU529" s="187"/>
      <c r="BV529" s="187"/>
      <c r="BW529" s="187"/>
      <c r="BX529" s="187"/>
      <c r="BY529" s="227"/>
      <c r="BZ529" s="227"/>
      <c r="CA529" s="227"/>
      <c r="CB529" s="227"/>
      <c r="CC529" s="227"/>
      <c r="CD529" s="224"/>
      <c r="CE529" s="224"/>
      <c r="CF529" s="224"/>
      <c r="CG529" s="224"/>
      <c r="CH529" s="224"/>
      <c r="CJ529" s="252" t="str">
        <f t="shared" si="435"/>
        <v/>
      </c>
      <c r="CK529" s="253" t="str">
        <f>IF(CL529="","",IF(ISNUMBER(MATCH(CL529,$CL$6:CL528,0)),"",CJ529))</f>
        <v/>
      </c>
      <c r="CL529" s="181" t="str">
        <f t="shared" si="436"/>
        <v/>
      </c>
      <c r="CM529" s="175" t="str">
        <f t="shared" si="437"/>
        <v/>
      </c>
      <c r="CN529" s="175" t="str">
        <f t="shared" si="438"/>
        <v/>
      </c>
      <c r="CO529" s="175" t="str">
        <f t="shared" si="439"/>
        <v/>
      </c>
      <c r="CP529" s="59"/>
      <c r="CQ529" s="60"/>
      <c r="CR529" s="181" t="str">
        <f>IF(CS529="","",IF(ISNUMBER(MATCH(CS529,$CS$6:CS528,0)),"",CJ529))</f>
        <v/>
      </c>
      <c r="CS529" s="181" t="str">
        <f t="shared" si="417"/>
        <v/>
      </c>
      <c r="CT529" s="177" t="str">
        <f t="shared" si="440"/>
        <v/>
      </c>
      <c r="CU529" s="177" t="str">
        <f t="shared" si="441"/>
        <v/>
      </c>
      <c r="CV529" s="256" t="str">
        <f>IF(CW529="","",IF(ISNUMBER(MATCH(CW529,$CW$6:CW528,0)),"",CJ529))</f>
        <v/>
      </c>
      <c r="CW529" s="181" t="str">
        <f t="shared" si="418"/>
        <v/>
      </c>
      <c r="CX529" s="178" t="str">
        <f t="shared" si="442"/>
        <v/>
      </c>
      <c r="CY529" s="178" t="str">
        <f t="shared" si="443"/>
        <v/>
      </c>
      <c r="CZ529" s="184" t="str">
        <f t="shared" si="444"/>
        <v/>
      </c>
      <c r="DA529" s="68"/>
      <c r="DB529" s="69"/>
      <c r="DC529" s="181" t="str">
        <f>IF(DE529="","",IF(ISNUMBER(MATCH(DE529,$DE$6:DE528,0)),"",CJ529))</f>
        <v/>
      </c>
      <c r="DD529" s="181" t="str">
        <f t="shared" si="459"/>
        <v/>
      </c>
      <c r="DE529" s="181" t="str">
        <f t="shared" si="459"/>
        <v/>
      </c>
      <c r="DF529" s="177" t="str">
        <f t="shared" si="445"/>
        <v/>
      </c>
      <c r="DG529" s="185" t="str">
        <f t="shared" si="446"/>
        <v/>
      </c>
      <c r="DH529" s="77"/>
      <c r="DI529" s="69"/>
      <c r="DJ529" s="181" t="str">
        <f>IF(DL529="","",IF(ISNUMBER(MATCH(DL529,$DL$6:DL528,0)),"",CJ529))</f>
        <v/>
      </c>
      <c r="DK529" s="181" t="str">
        <f t="shared" si="460"/>
        <v/>
      </c>
      <c r="DL529" s="181" t="str">
        <f t="shared" si="460"/>
        <v/>
      </c>
      <c r="DM529" s="177" t="str">
        <f t="shared" si="447"/>
        <v/>
      </c>
      <c r="DN529" s="177" t="str">
        <f t="shared" si="448"/>
        <v/>
      </c>
      <c r="DO529" s="181" t="str">
        <f t="shared" si="419"/>
        <v/>
      </c>
      <c r="DP529" s="51"/>
      <c r="DQ529" s="51"/>
      <c r="DR529" s="51"/>
      <c r="EA529" s="227">
        <f t="shared" si="449"/>
        <v>0</v>
      </c>
      <c r="EB529" s="227">
        <f t="shared" si="420"/>
        <v>1</v>
      </c>
      <c r="EC529" s="227">
        <f t="shared" si="450"/>
        <v>1900</v>
      </c>
      <c r="EE529" s="227" t="str">
        <f t="shared" si="451"/>
        <v/>
      </c>
      <c r="EF529" s="227" t="str">
        <f t="shared" si="421"/>
        <v/>
      </c>
      <c r="EG529" s="227" t="str">
        <f t="shared" si="452"/>
        <v/>
      </c>
      <c r="EI529" s="227" t="str">
        <f t="shared" si="453"/>
        <v/>
      </c>
      <c r="EJ529" s="227" t="str">
        <f t="shared" si="422"/>
        <v/>
      </c>
      <c r="EK529" s="227" t="str">
        <f t="shared" si="454"/>
        <v/>
      </c>
      <c r="EM529" s="227" t="str">
        <f t="shared" si="455"/>
        <v/>
      </c>
      <c r="EN529" s="227" t="str">
        <f t="shared" si="423"/>
        <v/>
      </c>
      <c r="EO529" s="227" t="str">
        <f t="shared" si="456"/>
        <v/>
      </c>
      <c r="EQ529" s="227" t="str">
        <f t="shared" si="457"/>
        <v/>
      </c>
      <c r="ER529" s="227" t="str">
        <f t="shared" si="424"/>
        <v/>
      </c>
      <c r="ES529" s="227" t="str">
        <f t="shared" si="458"/>
        <v/>
      </c>
    </row>
    <row r="530" spans="7:149" x14ac:dyDescent="0.25">
      <c r="G530" s="52"/>
      <c r="H530" s="52"/>
      <c r="I530" s="224" t="str">
        <f t="shared" si="425"/>
        <v/>
      </c>
      <c r="J530" s="224" t="str">
        <f t="shared" si="426"/>
        <v/>
      </c>
      <c r="K530" s="52"/>
      <c r="L530" s="224" t="str">
        <f>IF(P530="","",IF(ISNUMBER(MATCH(P530,$P$6:P529,0)),"",Y530))</f>
        <v/>
      </c>
      <c r="M530" s="224" t="str">
        <f>IF(Q530="","",IF(ISNUMBER(MATCH(Q530,$Q$6:Q529,0)),"",Y530))</f>
        <v/>
      </c>
      <c r="N530" s="224" t="str">
        <f>IF(R530="","",IF(ISNUMBER(MATCH(R530,$R$6:R529,0)),"",Y530))</f>
        <v/>
      </c>
      <c r="O530" s="224" t="str">
        <f>IF(S530="","",IF(ISNUMBER(MATCH(S530,$S$6:S529,0)),"",Y530))</f>
        <v/>
      </c>
      <c r="P530" s="224" t="str">
        <f t="shared" si="427"/>
        <v/>
      </c>
      <c r="Q530" s="224" t="str">
        <f t="shared" si="428"/>
        <v/>
      </c>
      <c r="R530" s="224" t="str">
        <f t="shared" si="429"/>
        <v/>
      </c>
      <c r="S530" s="224" t="str">
        <f t="shared" si="430"/>
        <v/>
      </c>
      <c r="T530" s="175" t="str">
        <f t="shared" si="431"/>
        <v/>
      </c>
      <c r="U530" s="175" t="str">
        <f t="shared" si="432"/>
        <v/>
      </c>
      <c r="V530" s="175" t="str">
        <f t="shared" si="433"/>
        <v/>
      </c>
      <c r="W530" s="175" t="str">
        <f t="shared" si="434"/>
        <v/>
      </c>
      <c r="X530" s="52"/>
      <c r="Y530" s="248"/>
      <c r="Z530" s="186"/>
      <c r="AA530" s="187"/>
      <c r="AB530" s="187"/>
      <c r="AC530" s="187"/>
      <c r="AD530" s="187"/>
      <c r="AE530" s="187"/>
      <c r="AF530" s="187"/>
      <c r="AG530" s="187"/>
      <c r="AH530" s="187"/>
      <c r="AI530" s="187"/>
      <c r="AJ530" s="187"/>
      <c r="AK530" s="187"/>
      <c r="AL530" s="187"/>
      <c r="AM530" s="187"/>
      <c r="AN530" s="187"/>
      <c r="AO530" s="187"/>
      <c r="AP530" s="187"/>
      <c r="AQ530" s="187"/>
      <c r="AR530" s="187"/>
      <c r="AS530" s="187"/>
      <c r="AT530" s="187"/>
      <c r="AU530" s="187"/>
      <c r="AV530" s="187"/>
      <c r="AW530" s="187"/>
      <c r="AX530" s="187"/>
      <c r="AY530" s="187"/>
      <c r="AZ530" s="187"/>
      <c r="BA530" s="187"/>
      <c r="BB530" s="187"/>
      <c r="BC530" s="187"/>
      <c r="BD530" s="187"/>
      <c r="BE530" s="187"/>
      <c r="BF530" s="187"/>
      <c r="BG530" s="187"/>
      <c r="BH530" s="187"/>
      <c r="BI530" s="187"/>
      <c r="BJ530" s="187"/>
      <c r="BK530" s="187"/>
      <c r="BL530" s="187"/>
      <c r="BM530" s="187"/>
      <c r="BN530" s="187"/>
      <c r="BO530" s="187"/>
      <c r="BP530" s="187"/>
      <c r="BQ530" s="187"/>
      <c r="BR530" s="187"/>
      <c r="BS530" s="187"/>
      <c r="BT530" s="187"/>
      <c r="BU530" s="187"/>
      <c r="BV530" s="187"/>
      <c r="BW530" s="187"/>
      <c r="BX530" s="187"/>
      <c r="BY530" s="227"/>
      <c r="BZ530" s="227"/>
      <c r="CA530" s="227"/>
      <c r="CB530" s="227"/>
      <c r="CC530" s="227"/>
      <c r="CD530" s="224"/>
      <c r="CE530" s="224"/>
      <c r="CF530" s="224"/>
      <c r="CG530" s="224"/>
      <c r="CH530" s="224"/>
      <c r="CJ530" s="252" t="str">
        <f t="shared" si="435"/>
        <v/>
      </c>
      <c r="CK530" s="253" t="str">
        <f>IF(CL530="","",IF(ISNUMBER(MATCH(CL530,$CL$6:CL529,0)),"",CJ530))</f>
        <v/>
      </c>
      <c r="CL530" s="181" t="str">
        <f t="shared" si="436"/>
        <v/>
      </c>
      <c r="CM530" s="175" t="str">
        <f t="shared" si="437"/>
        <v/>
      </c>
      <c r="CN530" s="175" t="str">
        <f t="shared" si="438"/>
        <v/>
      </c>
      <c r="CO530" s="175" t="str">
        <f t="shared" si="439"/>
        <v/>
      </c>
      <c r="CP530" s="59"/>
      <c r="CQ530" s="60"/>
      <c r="CR530" s="181" t="str">
        <f>IF(CS530="","",IF(ISNUMBER(MATCH(CS530,$CS$6:CS529,0)),"",CJ530))</f>
        <v/>
      </c>
      <c r="CS530" s="181" t="str">
        <f t="shared" si="417"/>
        <v/>
      </c>
      <c r="CT530" s="177" t="str">
        <f t="shared" si="440"/>
        <v/>
      </c>
      <c r="CU530" s="177" t="str">
        <f t="shared" si="441"/>
        <v/>
      </c>
      <c r="CV530" s="256" t="str">
        <f>IF(CW530="","",IF(ISNUMBER(MATCH(CW530,$CW$6:CW529,0)),"",CJ530))</f>
        <v/>
      </c>
      <c r="CW530" s="181" t="str">
        <f t="shared" si="418"/>
        <v/>
      </c>
      <c r="CX530" s="178" t="str">
        <f t="shared" si="442"/>
        <v/>
      </c>
      <c r="CY530" s="178" t="str">
        <f t="shared" si="443"/>
        <v/>
      </c>
      <c r="CZ530" s="184" t="str">
        <f t="shared" si="444"/>
        <v/>
      </c>
      <c r="DA530" s="68"/>
      <c r="DB530" s="69"/>
      <c r="DC530" s="181" t="str">
        <f>IF(DE530="","",IF(ISNUMBER(MATCH(DE530,$DE$6:DE529,0)),"",CJ530))</f>
        <v/>
      </c>
      <c r="DD530" s="181" t="str">
        <f t="shared" si="459"/>
        <v/>
      </c>
      <c r="DE530" s="181" t="str">
        <f t="shared" si="459"/>
        <v/>
      </c>
      <c r="DF530" s="177" t="str">
        <f t="shared" si="445"/>
        <v/>
      </c>
      <c r="DG530" s="185" t="str">
        <f t="shared" si="446"/>
        <v/>
      </c>
      <c r="DH530" s="77"/>
      <c r="DI530" s="69"/>
      <c r="DJ530" s="181" t="str">
        <f>IF(DL530="","",IF(ISNUMBER(MATCH(DL530,$DL$6:DL529,0)),"",CJ530))</f>
        <v/>
      </c>
      <c r="DK530" s="181" t="str">
        <f t="shared" si="460"/>
        <v/>
      </c>
      <c r="DL530" s="181" t="str">
        <f t="shared" si="460"/>
        <v/>
      </c>
      <c r="DM530" s="177" t="str">
        <f t="shared" si="447"/>
        <v/>
      </c>
      <c r="DN530" s="177" t="str">
        <f t="shared" si="448"/>
        <v/>
      </c>
      <c r="DO530" s="181" t="str">
        <f t="shared" si="419"/>
        <v/>
      </c>
      <c r="DP530" s="51"/>
      <c r="DQ530" s="51"/>
      <c r="DR530" s="51"/>
      <c r="EA530" s="227">
        <f t="shared" si="449"/>
        <v>0</v>
      </c>
      <c r="EB530" s="227">
        <f t="shared" si="420"/>
        <v>1</v>
      </c>
      <c r="EC530" s="227">
        <f t="shared" si="450"/>
        <v>1900</v>
      </c>
      <c r="EE530" s="227" t="str">
        <f t="shared" si="451"/>
        <v/>
      </c>
      <c r="EF530" s="227" t="str">
        <f t="shared" si="421"/>
        <v/>
      </c>
      <c r="EG530" s="227" t="str">
        <f t="shared" si="452"/>
        <v/>
      </c>
      <c r="EI530" s="227" t="str">
        <f t="shared" si="453"/>
        <v/>
      </c>
      <c r="EJ530" s="227" t="str">
        <f t="shared" si="422"/>
        <v/>
      </c>
      <c r="EK530" s="227" t="str">
        <f t="shared" si="454"/>
        <v/>
      </c>
      <c r="EM530" s="227" t="str">
        <f t="shared" si="455"/>
        <v/>
      </c>
      <c r="EN530" s="227" t="str">
        <f t="shared" si="423"/>
        <v/>
      </c>
      <c r="EO530" s="227" t="str">
        <f t="shared" si="456"/>
        <v/>
      </c>
      <c r="EQ530" s="227" t="str">
        <f t="shared" si="457"/>
        <v/>
      </c>
      <c r="ER530" s="227" t="str">
        <f t="shared" si="424"/>
        <v/>
      </c>
      <c r="ES530" s="227" t="str">
        <f t="shared" si="458"/>
        <v/>
      </c>
    </row>
    <row r="531" spans="7:149" x14ac:dyDescent="0.25">
      <c r="G531" s="52"/>
      <c r="H531" s="52"/>
      <c r="I531" s="224" t="str">
        <f t="shared" si="425"/>
        <v/>
      </c>
      <c r="J531" s="224" t="str">
        <f t="shared" si="426"/>
        <v/>
      </c>
      <c r="K531" s="52"/>
      <c r="L531" s="224" t="str">
        <f>IF(P531="","",IF(ISNUMBER(MATCH(P531,$P$6:P530,0)),"",Y531))</f>
        <v/>
      </c>
      <c r="M531" s="224" t="str">
        <f>IF(Q531="","",IF(ISNUMBER(MATCH(Q531,$Q$6:Q530,0)),"",Y531))</f>
        <v/>
      </c>
      <c r="N531" s="224" t="str">
        <f>IF(R531="","",IF(ISNUMBER(MATCH(R531,$R$6:R530,0)),"",Y531))</f>
        <v/>
      </c>
      <c r="O531" s="224" t="str">
        <f>IF(S531="","",IF(ISNUMBER(MATCH(S531,$S$6:S530,0)),"",Y531))</f>
        <v/>
      </c>
      <c r="P531" s="224" t="str">
        <f t="shared" si="427"/>
        <v/>
      </c>
      <c r="Q531" s="224" t="str">
        <f t="shared" si="428"/>
        <v/>
      </c>
      <c r="R531" s="224" t="str">
        <f t="shared" si="429"/>
        <v/>
      </c>
      <c r="S531" s="224" t="str">
        <f t="shared" si="430"/>
        <v/>
      </c>
      <c r="T531" s="175" t="str">
        <f t="shared" si="431"/>
        <v/>
      </c>
      <c r="U531" s="175" t="str">
        <f t="shared" si="432"/>
        <v/>
      </c>
      <c r="V531" s="175" t="str">
        <f t="shared" si="433"/>
        <v/>
      </c>
      <c r="W531" s="175" t="str">
        <f t="shared" si="434"/>
        <v/>
      </c>
      <c r="X531" s="52"/>
      <c r="Y531" s="248"/>
      <c r="Z531" s="186"/>
      <c r="AA531" s="187"/>
      <c r="AB531" s="187"/>
      <c r="AC531" s="187"/>
      <c r="AD531" s="187"/>
      <c r="AE531" s="187"/>
      <c r="AF531" s="187"/>
      <c r="AG531" s="187"/>
      <c r="AH531" s="187"/>
      <c r="AI531" s="187"/>
      <c r="AJ531" s="187"/>
      <c r="AK531" s="187"/>
      <c r="AL531" s="187"/>
      <c r="AM531" s="187"/>
      <c r="AN531" s="187"/>
      <c r="AO531" s="187"/>
      <c r="AP531" s="187"/>
      <c r="AQ531" s="187"/>
      <c r="AR531" s="187"/>
      <c r="AS531" s="187"/>
      <c r="AT531" s="187"/>
      <c r="AU531" s="187"/>
      <c r="AV531" s="187"/>
      <c r="AW531" s="187"/>
      <c r="AX531" s="187"/>
      <c r="AY531" s="187"/>
      <c r="AZ531" s="187"/>
      <c r="BA531" s="187"/>
      <c r="BB531" s="187"/>
      <c r="BC531" s="187"/>
      <c r="BD531" s="187"/>
      <c r="BE531" s="187"/>
      <c r="BF531" s="187"/>
      <c r="BG531" s="187"/>
      <c r="BH531" s="187"/>
      <c r="BI531" s="187"/>
      <c r="BJ531" s="187"/>
      <c r="BK531" s="187"/>
      <c r="BL531" s="187"/>
      <c r="BM531" s="187"/>
      <c r="BN531" s="187"/>
      <c r="BO531" s="187"/>
      <c r="BP531" s="187"/>
      <c r="BQ531" s="187"/>
      <c r="BR531" s="187"/>
      <c r="BS531" s="187"/>
      <c r="BT531" s="187"/>
      <c r="BU531" s="187"/>
      <c r="BV531" s="187"/>
      <c r="BW531" s="187"/>
      <c r="BX531" s="187"/>
      <c r="BY531" s="227"/>
      <c r="BZ531" s="227"/>
      <c r="CA531" s="227"/>
      <c r="CB531" s="227"/>
      <c r="CC531" s="227"/>
      <c r="CD531" s="224"/>
      <c r="CE531" s="224"/>
      <c r="CF531" s="224"/>
      <c r="CG531" s="224"/>
      <c r="CH531" s="224"/>
      <c r="CJ531" s="252" t="str">
        <f t="shared" si="435"/>
        <v/>
      </c>
      <c r="CK531" s="253" t="str">
        <f>IF(CL531="","",IF(ISNUMBER(MATCH(CL531,$CL$6:CL530,0)),"",CJ531))</f>
        <v/>
      </c>
      <c r="CL531" s="181" t="str">
        <f t="shared" si="436"/>
        <v/>
      </c>
      <c r="CM531" s="175" t="str">
        <f t="shared" si="437"/>
        <v/>
      </c>
      <c r="CN531" s="175" t="str">
        <f t="shared" si="438"/>
        <v/>
      </c>
      <c r="CO531" s="175" t="str">
        <f t="shared" si="439"/>
        <v/>
      </c>
      <c r="CP531" s="59"/>
      <c r="CQ531" s="60"/>
      <c r="CR531" s="181" t="str">
        <f>IF(CS531="","",IF(ISNUMBER(MATCH(CS531,$CS$6:CS530,0)),"",CJ531))</f>
        <v/>
      </c>
      <c r="CS531" s="181" t="str">
        <f t="shared" si="417"/>
        <v/>
      </c>
      <c r="CT531" s="177" t="str">
        <f t="shared" si="440"/>
        <v/>
      </c>
      <c r="CU531" s="177" t="str">
        <f t="shared" si="441"/>
        <v/>
      </c>
      <c r="CV531" s="256" t="str">
        <f>IF(CW531="","",IF(ISNUMBER(MATCH(CW531,$CW$6:CW530,0)),"",CJ531))</f>
        <v/>
      </c>
      <c r="CW531" s="181" t="str">
        <f t="shared" si="418"/>
        <v/>
      </c>
      <c r="CX531" s="178" t="str">
        <f t="shared" si="442"/>
        <v/>
      </c>
      <c r="CY531" s="178" t="str">
        <f t="shared" si="443"/>
        <v/>
      </c>
      <c r="CZ531" s="184" t="str">
        <f t="shared" si="444"/>
        <v/>
      </c>
      <c r="DA531" s="68"/>
      <c r="DB531" s="69"/>
      <c r="DC531" s="181" t="str">
        <f>IF(DE531="","",IF(ISNUMBER(MATCH(DE531,$DE$6:DE530,0)),"",CJ531))</f>
        <v/>
      </c>
      <c r="DD531" s="181" t="str">
        <f t="shared" si="459"/>
        <v/>
      </c>
      <c r="DE531" s="181" t="str">
        <f t="shared" si="459"/>
        <v/>
      </c>
      <c r="DF531" s="177" t="str">
        <f t="shared" si="445"/>
        <v/>
      </c>
      <c r="DG531" s="185" t="str">
        <f t="shared" si="446"/>
        <v/>
      </c>
      <c r="DH531" s="77"/>
      <c r="DI531" s="69"/>
      <c r="DJ531" s="181" t="str">
        <f>IF(DL531="","",IF(ISNUMBER(MATCH(DL531,$DL$6:DL530,0)),"",CJ531))</f>
        <v/>
      </c>
      <c r="DK531" s="181" t="str">
        <f t="shared" si="460"/>
        <v/>
      </c>
      <c r="DL531" s="181" t="str">
        <f t="shared" si="460"/>
        <v/>
      </c>
      <c r="DM531" s="177" t="str">
        <f t="shared" si="447"/>
        <v/>
      </c>
      <c r="DN531" s="177" t="str">
        <f t="shared" si="448"/>
        <v/>
      </c>
      <c r="DO531" s="181" t="str">
        <f t="shared" si="419"/>
        <v/>
      </c>
      <c r="DP531" s="51"/>
      <c r="DQ531" s="51"/>
      <c r="DR531" s="51"/>
      <c r="EA531" s="227">
        <f t="shared" si="449"/>
        <v>0</v>
      </c>
      <c r="EB531" s="227">
        <f t="shared" si="420"/>
        <v>1</v>
      </c>
      <c r="EC531" s="227">
        <f t="shared" si="450"/>
        <v>1900</v>
      </c>
      <c r="EE531" s="227" t="str">
        <f t="shared" si="451"/>
        <v/>
      </c>
      <c r="EF531" s="227" t="str">
        <f t="shared" si="421"/>
        <v/>
      </c>
      <c r="EG531" s="227" t="str">
        <f t="shared" si="452"/>
        <v/>
      </c>
      <c r="EI531" s="227" t="str">
        <f t="shared" si="453"/>
        <v/>
      </c>
      <c r="EJ531" s="227" t="str">
        <f t="shared" si="422"/>
        <v/>
      </c>
      <c r="EK531" s="227" t="str">
        <f t="shared" si="454"/>
        <v/>
      </c>
      <c r="EM531" s="227" t="str">
        <f t="shared" si="455"/>
        <v/>
      </c>
      <c r="EN531" s="227" t="str">
        <f t="shared" si="423"/>
        <v/>
      </c>
      <c r="EO531" s="227" t="str">
        <f t="shared" si="456"/>
        <v/>
      </c>
      <c r="EQ531" s="227" t="str">
        <f t="shared" si="457"/>
        <v/>
      </c>
      <c r="ER531" s="227" t="str">
        <f t="shared" si="424"/>
        <v/>
      </c>
      <c r="ES531" s="227" t="str">
        <f t="shared" si="458"/>
        <v/>
      </c>
    </row>
    <row r="532" spans="7:149" x14ac:dyDescent="0.25">
      <c r="G532" s="52"/>
      <c r="H532" s="52"/>
      <c r="I532" s="224" t="str">
        <f t="shared" si="425"/>
        <v/>
      </c>
      <c r="J532" s="224" t="str">
        <f t="shared" si="426"/>
        <v/>
      </c>
      <c r="K532" s="52"/>
      <c r="L532" s="224" t="str">
        <f>IF(P532="","",IF(ISNUMBER(MATCH(P532,$P$6:P531,0)),"",Y532))</f>
        <v/>
      </c>
      <c r="M532" s="224" t="str">
        <f>IF(Q532="","",IF(ISNUMBER(MATCH(Q532,$Q$6:Q531,0)),"",Y532))</f>
        <v/>
      </c>
      <c r="N532" s="224" t="str">
        <f>IF(R532="","",IF(ISNUMBER(MATCH(R532,$R$6:R531,0)),"",Y532))</f>
        <v/>
      </c>
      <c r="O532" s="224" t="str">
        <f>IF(S532="","",IF(ISNUMBER(MATCH(S532,$S$6:S531,0)),"",Y532))</f>
        <v/>
      </c>
      <c r="P532" s="224" t="str">
        <f t="shared" si="427"/>
        <v/>
      </c>
      <c r="Q532" s="224" t="str">
        <f t="shared" si="428"/>
        <v/>
      </c>
      <c r="R532" s="224" t="str">
        <f t="shared" si="429"/>
        <v/>
      </c>
      <c r="S532" s="224" t="str">
        <f t="shared" si="430"/>
        <v/>
      </c>
      <c r="T532" s="175" t="str">
        <f t="shared" si="431"/>
        <v/>
      </c>
      <c r="U532" s="175" t="str">
        <f t="shared" si="432"/>
        <v/>
      </c>
      <c r="V532" s="175" t="str">
        <f t="shared" si="433"/>
        <v/>
      </c>
      <c r="W532" s="175" t="str">
        <f t="shared" si="434"/>
        <v/>
      </c>
      <c r="X532" s="52"/>
      <c r="Y532" s="248"/>
      <c r="Z532" s="186"/>
      <c r="AA532" s="187"/>
      <c r="AB532" s="187"/>
      <c r="AC532" s="187"/>
      <c r="AD532" s="187"/>
      <c r="AE532" s="187"/>
      <c r="AF532" s="187"/>
      <c r="AG532" s="187"/>
      <c r="AH532" s="187"/>
      <c r="AI532" s="187"/>
      <c r="AJ532" s="187"/>
      <c r="AK532" s="187"/>
      <c r="AL532" s="187"/>
      <c r="AM532" s="187"/>
      <c r="AN532" s="187"/>
      <c r="AO532" s="187"/>
      <c r="AP532" s="187"/>
      <c r="AQ532" s="187"/>
      <c r="AR532" s="187"/>
      <c r="AS532" s="187"/>
      <c r="AT532" s="187"/>
      <c r="AU532" s="187"/>
      <c r="AV532" s="187"/>
      <c r="AW532" s="187"/>
      <c r="AX532" s="187"/>
      <c r="AY532" s="187"/>
      <c r="AZ532" s="187"/>
      <c r="BA532" s="187"/>
      <c r="BB532" s="187"/>
      <c r="BC532" s="187"/>
      <c r="BD532" s="187"/>
      <c r="BE532" s="187"/>
      <c r="BF532" s="187"/>
      <c r="BG532" s="187"/>
      <c r="BH532" s="187"/>
      <c r="BI532" s="187"/>
      <c r="BJ532" s="187"/>
      <c r="BK532" s="187"/>
      <c r="BL532" s="187"/>
      <c r="BM532" s="187"/>
      <c r="BN532" s="187"/>
      <c r="BO532" s="187"/>
      <c r="BP532" s="187"/>
      <c r="BQ532" s="187"/>
      <c r="BR532" s="187"/>
      <c r="BS532" s="187"/>
      <c r="BT532" s="187"/>
      <c r="BU532" s="187"/>
      <c r="BV532" s="187"/>
      <c r="BW532" s="187"/>
      <c r="BX532" s="187"/>
      <c r="BY532" s="227"/>
      <c r="BZ532" s="227"/>
      <c r="CA532" s="227"/>
      <c r="CB532" s="227"/>
      <c r="CC532" s="227"/>
      <c r="CD532" s="224"/>
      <c r="CE532" s="224"/>
      <c r="CF532" s="224"/>
      <c r="CG532" s="224"/>
      <c r="CH532" s="224"/>
      <c r="CJ532" s="252" t="str">
        <f t="shared" si="435"/>
        <v/>
      </c>
      <c r="CK532" s="253" t="str">
        <f>IF(CL532="","",IF(ISNUMBER(MATCH(CL532,$CL$6:CL531,0)),"",CJ532))</f>
        <v/>
      </c>
      <c r="CL532" s="181" t="str">
        <f t="shared" si="436"/>
        <v/>
      </c>
      <c r="CM532" s="175" t="str">
        <f t="shared" si="437"/>
        <v/>
      </c>
      <c r="CN532" s="175" t="str">
        <f t="shared" si="438"/>
        <v/>
      </c>
      <c r="CO532" s="175" t="str">
        <f t="shared" si="439"/>
        <v/>
      </c>
      <c r="CP532" s="59"/>
      <c r="CQ532" s="60"/>
      <c r="CR532" s="181" t="str">
        <f>IF(CS532="","",IF(ISNUMBER(MATCH(CS532,$CS$6:CS531,0)),"",CJ532))</f>
        <v/>
      </c>
      <c r="CS532" s="181" t="str">
        <f t="shared" si="417"/>
        <v/>
      </c>
      <c r="CT532" s="177" t="str">
        <f t="shared" si="440"/>
        <v/>
      </c>
      <c r="CU532" s="177" t="str">
        <f t="shared" si="441"/>
        <v/>
      </c>
      <c r="CV532" s="256" t="str">
        <f>IF(CW532="","",IF(ISNUMBER(MATCH(CW532,$CW$6:CW531,0)),"",CJ532))</f>
        <v/>
      </c>
      <c r="CW532" s="181" t="str">
        <f t="shared" si="418"/>
        <v/>
      </c>
      <c r="CX532" s="178" t="str">
        <f t="shared" si="442"/>
        <v/>
      </c>
      <c r="CY532" s="178" t="str">
        <f t="shared" si="443"/>
        <v/>
      </c>
      <c r="CZ532" s="184" t="str">
        <f t="shared" si="444"/>
        <v/>
      </c>
      <c r="DA532" s="68"/>
      <c r="DB532" s="69"/>
      <c r="DC532" s="181" t="str">
        <f>IF(DE532="","",IF(ISNUMBER(MATCH(DE532,$DE$6:DE531,0)),"",CJ532))</f>
        <v/>
      </c>
      <c r="DD532" s="181" t="str">
        <f t="shared" si="459"/>
        <v/>
      </c>
      <c r="DE532" s="181" t="str">
        <f t="shared" si="459"/>
        <v/>
      </c>
      <c r="DF532" s="177" t="str">
        <f t="shared" si="445"/>
        <v/>
      </c>
      <c r="DG532" s="185" t="str">
        <f t="shared" si="446"/>
        <v/>
      </c>
      <c r="DH532" s="77"/>
      <c r="DI532" s="69"/>
      <c r="DJ532" s="181" t="str">
        <f>IF(DL532="","",IF(ISNUMBER(MATCH(DL532,$DL$6:DL531,0)),"",CJ532))</f>
        <v/>
      </c>
      <c r="DK532" s="181" t="str">
        <f t="shared" si="460"/>
        <v/>
      </c>
      <c r="DL532" s="181" t="str">
        <f t="shared" si="460"/>
        <v/>
      </c>
      <c r="DM532" s="177" t="str">
        <f t="shared" si="447"/>
        <v/>
      </c>
      <c r="DN532" s="177" t="str">
        <f t="shared" si="448"/>
        <v/>
      </c>
      <c r="DO532" s="181" t="str">
        <f t="shared" si="419"/>
        <v/>
      </c>
      <c r="DP532" s="51"/>
      <c r="DQ532" s="51"/>
      <c r="DR532" s="51"/>
      <c r="EA532" s="227">
        <f t="shared" si="449"/>
        <v>0</v>
      </c>
      <c r="EB532" s="227">
        <f t="shared" si="420"/>
        <v>1</v>
      </c>
      <c r="EC532" s="227">
        <f t="shared" si="450"/>
        <v>1900</v>
      </c>
      <c r="EE532" s="227" t="str">
        <f t="shared" si="451"/>
        <v/>
      </c>
      <c r="EF532" s="227" t="str">
        <f t="shared" si="421"/>
        <v/>
      </c>
      <c r="EG532" s="227" t="str">
        <f t="shared" si="452"/>
        <v/>
      </c>
      <c r="EI532" s="227" t="str">
        <f t="shared" si="453"/>
        <v/>
      </c>
      <c r="EJ532" s="227" t="str">
        <f t="shared" si="422"/>
        <v/>
      </c>
      <c r="EK532" s="227" t="str">
        <f t="shared" si="454"/>
        <v/>
      </c>
      <c r="EM532" s="227" t="str">
        <f t="shared" si="455"/>
        <v/>
      </c>
      <c r="EN532" s="227" t="str">
        <f t="shared" si="423"/>
        <v/>
      </c>
      <c r="EO532" s="227" t="str">
        <f t="shared" si="456"/>
        <v/>
      </c>
      <c r="EQ532" s="227" t="str">
        <f t="shared" si="457"/>
        <v/>
      </c>
      <c r="ER532" s="227" t="str">
        <f t="shared" si="424"/>
        <v/>
      </c>
      <c r="ES532" s="227" t="str">
        <f t="shared" si="458"/>
        <v/>
      </c>
    </row>
    <row r="533" spans="7:149" x14ac:dyDescent="0.25">
      <c r="G533" s="52"/>
      <c r="H533" s="52"/>
      <c r="I533" s="224" t="str">
        <f t="shared" si="425"/>
        <v/>
      </c>
      <c r="J533" s="224" t="str">
        <f t="shared" si="426"/>
        <v/>
      </c>
      <c r="K533" s="52"/>
      <c r="L533" s="224" t="str">
        <f>IF(P533="","",IF(ISNUMBER(MATCH(P533,$P$6:P532,0)),"",Y533))</f>
        <v/>
      </c>
      <c r="M533" s="224" t="str">
        <f>IF(Q533="","",IF(ISNUMBER(MATCH(Q533,$Q$6:Q532,0)),"",Y533))</f>
        <v/>
      </c>
      <c r="N533" s="224" t="str">
        <f>IF(R533="","",IF(ISNUMBER(MATCH(R533,$R$6:R532,0)),"",Y533))</f>
        <v/>
      </c>
      <c r="O533" s="224" t="str">
        <f>IF(S533="","",IF(ISNUMBER(MATCH(S533,$S$6:S532,0)),"",Y533))</f>
        <v/>
      </c>
      <c r="P533" s="224" t="str">
        <f t="shared" si="427"/>
        <v/>
      </c>
      <c r="Q533" s="224" t="str">
        <f t="shared" si="428"/>
        <v/>
      </c>
      <c r="R533" s="224" t="str">
        <f t="shared" si="429"/>
        <v/>
      </c>
      <c r="S533" s="224" t="str">
        <f t="shared" si="430"/>
        <v/>
      </c>
      <c r="T533" s="175" t="str">
        <f t="shared" si="431"/>
        <v/>
      </c>
      <c r="U533" s="175" t="str">
        <f t="shared" si="432"/>
        <v/>
      </c>
      <c r="V533" s="175" t="str">
        <f t="shared" si="433"/>
        <v/>
      </c>
      <c r="W533" s="175" t="str">
        <f t="shared" si="434"/>
        <v/>
      </c>
      <c r="X533" s="52"/>
      <c r="Y533" s="248"/>
      <c r="Z533" s="186"/>
      <c r="AA533" s="187"/>
      <c r="AB533" s="187"/>
      <c r="AC533" s="187"/>
      <c r="AD533" s="187"/>
      <c r="AE533" s="187"/>
      <c r="AF533" s="187"/>
      <c r="AG533" s="187"/>
      <c r="AH533" s="187"/>
      <c r="AI533" s="187"/>
      <c r="AJ533" s="187"/>
      <c r="AK533" s="187"/>
      <c r="AL533" s="187"/>
      <c r="AM533" s="187"/>
      <c r="AN533" s="187"/>
      <c r="AO533" s="187"/>
      <c r="AP533" s="187"/>
      <c r="AQ533" s="187"/>
      <c r="AR533" s="187"/>
      <c r="AS533" s="187"/>
      <c r="AT533" s="187"/>
      <c r="AU533" s="187"/>
      <c r="AV533" s="187"/>
      <c r="AW533" s="187"/>
      <c r="AX533" s="187"/>
      <c r="AY533" s="187"/>
      <c r="AZ533" s="187"/>
      <c r="BA533" s="187"/>
      <c r="BB533" s="187"/>
      <c r="BC533" s="187"/>
      <c r="BD533" s="187"/>
      <c r="BE533" s="187"/>
      <c r="BF533" s="187"/>
      <c r="BG533" s="187"/>
      <c r="BH533" s="187"/>
      <c r="BI533" s="187"/>
      <c r="BJ533" s="187"/>
      <c r="BK533" s="187"/>
      <c r="BL533" s="187"/>
      <c r="BM533" s="187"/>
      <c r="BN533" s="187"/>
      <c r="BO533" s="187"/>
      <c r="BP533" s="187"/>
      <c r="BQ533" s="187"/>
      <c r="BR533" s="187"/>
      <c r="BS533" s="187"/>
      <c r="BT533" s="187"/>
      <c r="BU533" s="187"/>
      <c r="BV533" s="187"/>
      <c r="BW533" s="187"/>
      <c r="BX533" s="187"/>
      <c r="BY533" s="227"/>
      <c r="BZ533" s="227"/>
      <c r="CA533" s="227"/>
      <c r="CB533" s="227"/>
      <c r="CC533" s="227"/>
      <c r="CD533" s="224"/>
      <c r="CE533" s="224"/>
      <c r="CF533" s="224"/>
      <c r="CG533" s="224"/>
      <c r="CH533" s="224"/>
      <c r="CJ533" s="252" t="str">
        <f t="shared" si="435"/>
        <v/>
      </c>
      <c r="CK533" s="253" t="str">
        <f>IF(CL533="","",IF(ISNUMBER(MATCH(CL533,$CL$6:CL532,0)),"",CJ533))</f>
        <v/>
      </c>
      <c r="CL533" s="181" t="str">
        <f t="shared" si="436"/>
        <v/>
      </c>
      <c r="CM533" s="175" t="str">
        <f t="shared" si="437"/>
        <v/>
      </c>
      <c r="CN533" s="175" t="str">
        <f t="shared" si="438"/>
        <v/>
      </c>
      <c r="CO533" s="175" t="str">
        <f t="shared" si="439"/>
        <v/>
      </c>
      <c r="CP533" s="59"/>
      <c r="CQ533" s="60"/>
      <c r="CR533" s="181" t="str">
        <f>IF(CS533="","",IF(ISNUMBER(MATCH(CS533,$CS$6:CS532,0)),"",CJ533))</f>
        <v/>
      </c>
      <c r="CS533" s="181" t="str">
        <f t="shared" si="417"/>
        <v/>
      </c>
      <c r="CT533" s="177" t="str">
        <f t="shared" si="440"/>
        <v/>
      </c>
      <c r="CU533" s="177" t="str">
        <f t="shared" si="441"/>
        <v/>
      </c>
      <c r="CV533" s="256" t="str">
        <f>IF(CW533="","",IF(ISNUMBER(MATCH(CW533,$CW$6:CW532,0)),"",CJ533))</f>
        <v/>
      </c>
      <c r="CW533" s="181" t="str">
        <f t="shared" si="418"/>
        <v/>
      </c>
      <c r="CX533" s="178" t="str">
        <f t="shared" si="442"/>
        <v/>
      </c>
      <c r="CY533" s="178" t="str">
        <f t="shared" si="443"/>
        <v/>
      </c>
      <c r="CZ533" s="184" t="str">
        <f t="shared" si="444"/>
        <v/>
      </c>
      <c r="DA533" s="68"/>
      <c r="DB533" s="69"/>
      <c r="DC533" s="181" t="str">
        <f>IF(DE533="","",IF(ISNUMBER(MATCH(DE533,$DE$6:DE532,0)),"",CJ533))</f>
        <v/>
      </c>
      <c r="DD533" s="181" t="str">
        <f t="shared" si="459"/>
        <v/>
      </c>
      <c r="DE533" s="181" t="str">
        <f t="shared" si="459"/>
        <v/>
      </c>
      <c r="DF533" s="177" t="str">
        <f t="shared" si="445"/>
        <v/>
      </c>
      <c r="DG533" s="185" t="str">
        <f t="shared" si="446"/>
        <v/>
      </c>
      <c r="DH533" s="77"/>
      <c r="DI533" s="69"/>
      <c r="DJ533" s="181" t="str">
        <f>IF(DL533="","",IF(ISNUMBER(MATCH(DL533,$DL$6:DL532,0)),"",CJ533))</f>
        <v/>
      </c>
      <c r="DK533" s="181" t="str">
        <f t="shared" si="460"/>
        <v/>
      </c>
      <c r="DL533" s="181" t="str">
        <f t="shared" si="460"/>
        <v/>
      </c>
      <c r="DM533" s="177" t="str">
        <f t="shared" si="447"/>
        <v/>
      </c>
      <c r="DN533" s="177" t="str">
        <f t="shared" si="448"/>
        <v/>
      </c>
      <c r="DO533" s="181" t="str">
        <f t="shared" si="419"/>
        <v/>
      </c>
      <c r="DP533" s="51"/>
      <c r="DQ533" s="51"/>
      <c r="DR533" s="51"/>
      <c r="EA533" s="227">
        <f t="shared" si="449"/>
        <v>0</v>
      </c>
      <c r="EB533" s="227">
        <f t="shared" si="420"/>
        <v>1</v>
      </c>
      <c r="EC533" s="227">
        <f t="shared" si="450"/>
        <v>1900</v>
      </c>
      <c r="EE533" s="227" t="str">
        <f t="shared" si="451"/>
        <v/>
      </c>
      <c r="EF533" s="227" t="str">
        <f t="shared" si="421"/>
        <v/>
      </c>
      <c r="EG533" s="227" t="str">
        <f t="shared" si="452"/>
        <v/>
      </c>
      <c r="EI533" s="227" t="str">
        <f t="shared" si="453"/>
        <v/>
      </c>
      <c r="EJ533" s="227" t="str">
        <f t="shared" si="422"/>
        <v/>
      </c>
      <c r="EK533" s="227" t="str">
        <f t="shared" si="454"/>
        <v/>
      </c>
      <c r="EM533" s="227" t="str">
        <f t="shared" si="455"/>
        <v/>
      </c>
      <c r="EN533" s="227" t="str">
        <f t="shared" si="423"/>
        <v/>
      </c>
      <c r="EO533" s="227" t="str">
        <f t="shared" si="456"/>
        <v/>
      </c>
      <c r="EQ533" s="227" t="str">
        <f t="shared" si="457"/>
        <v/>
      </c>
      <c r="ER533" s="227" t="str">
        <f t="shared" si="424"/>
        <v/>
      </c>
      <c r="ES533" s="227" t="str">
        <f t="shared" si="458"/>
        <v/>
      </c>
    </row>
    <row r="534" spans="7:149" x14ac:dyDescent="0.25">
      <c r="G534" s="52"/>
      <c r="H534" s="52"/>
      <c r="I534" s="224" t="str">
        <f t="shared" si="425"/>
        <v/>
      </c>
      <c r="J534" s="224" t="str">
        <f t="shared" si="426"/>
        <v/>
      </c>
      <c r="K534" s="52"/>
      <c r="L534" s="224" t="str">
        <f>IF(P534="","",IF(ISNUMBER(MATCH(P534,$P$6:P533,0)),"",Y534))</f>
        <v/>
      </c>
      <c r="M534" s="224" t="str">
        <f>IF(Q534="","",IF(ISNUMBER(MATCH(Q534,$Q$6:Q533,0)),"",Y534))</f>
        <v/>
      </c>
      <c r="N534" s="224" t="str">
        <f>IF(R534="","",IF(ISNUMBER(MATCH(R534,$R$6:R533,0)),"",Y534))</f>
        <v/>
      </c>
      <c r="O534" s="224" t="str">
        <f>IF(S534="","",IF(ISNUMBER(MATCH(S534,$S$6:S533,0)),"",Y534))</f>
        <v/>
      </c>
      <c r="P534" s="224" t="str">
        <f t="shared" si="427"/>
        <v/>
      </c>
      <c r="Q534" s="224" t="str">
        <f t="shared" si="428"/>
        <v/>
      </c>
      <c r="R534" s="224" t="str">
        <f t="shared" si="429"/>
        <v/>
      </c>
      <c r="S534" s="224" t="str">
        <f t="shared" si="430"/>
        <v/>
      </c>
      <c r="T534" s="175" t="str">
        <f t="shared" si="431"/>
        <v/>
      </c>
      <c r="U534" s="175" t="str">
        <f t="shared" si="432"/>
        <v/>
      </c>
      <c r="V534" s="175" t="str">
        <f t="shared" si="433"/>
        <v/>
      </c>
      <c r="W534" s="175" t="str">
        <f t="shared" si="434"/>
        <v/>
      </c>
      <c r="X534" s="52"/>
      <c r="Y534" s="248"/>
      <c r="Z534" s="186"/>
      <c r="AA534" s="187"/>
      <c r="AB534" s="187"/>
      <c r="AC534" s="187"/>
      <c r="AD534" s="187"/>
      <c r="AE534" s="187"/>
      <c r="AF534" s="187"/>
      <c r="AG534" s="187"/>
      <c r="AH534" s="187"/>
      <c r="AI534" s="187"/>
      <c r="AJ534" s="187"/>
      <c r="AK534" s="187"/>
      <c r="AL534" s="187"/>
      <c r="AM534" s="187"/>
      <c r="AN534" s="187"/>
      <c r="AO534" s="187"/>
      <c r="AP534" s="187"/>
      <c r="AQ534" s="187"/>
      <c r="AR534" s="187"/>
      <c r="AS534" s="187"/>
      <c r="AT534" s="187"/>
      <c r="AU534" s="187"/>
      <c r="AV534" s="187"/>
      <c r="AW534" s="187"/>
      <c r="AX534" s="187"/>
      <c r="AY534" s="187"/>
      <c r="AZ534" s="187"/>
      <c r="BA534" s="187"/>
      <c r="BB534" s="187"/>
      <c r="BC534" s="187"/>
      <c r="BD534" s="187"/>
      <c r="BE534" s="187"/>
      <c r="BF534" s="187"/>
      <c r="BG534" s="187"/>
      <c r="BH534" s="187"/>
      <c r="BI534" s="187"/>
      <c r="BJ534" s="187"/>
      <c r="BK534" s="187"/>
      <c r="BL534" s="187"/>
      <c r="BM534" s="187"/>
      <c r="BN534" s="187"/>
      <c r="BO534" s="187"/>
      <c r="BP534" s="187"/>
      <c r="BQ534" s="187"/>
      <c r="BR534" s="187"/>
      <c r="BS534" s="187"/>
      <c r="BT534" s="187"/>
      <c r="BU534" s="187"/>
      <c r="BV534" s="187"/>
      <c r="BW534" s="187"/>
      <c r="BX534" s="187"/>
      <c r="BY534" s="227"/>
      <c r="BZ534" s="227"/>
      <c r="CA534" s="227"/>
      <c r="CB534" s="227"/>
      <c r="CC534" s="227"/>
      <c r="CD534" s="224"/>
      <c r="CE534" s="224"/>
      <c r="CF534" s="224"/>
      <c r="CG534" s="224"/>
      <c r="CH534" s="224"/>
      <c r="CJ534" s="252" t="str">
        <f t="shared" si="435"/>
        <v/>
      </c>
      <c r="CK534" s="253" t="str">
        <f>IF(CL534="","",IF(ISNUMBER(MATCH(CL534,$CL$6:CL533,0)),"",CJ534))</f>
        <v/>
      </c>
      <c r="CL534" s="181" t="str">
        <f t="shared" si="436"/>
        <v/>
      </c>
      <c r="CM534" s="175" t="str">
        <f t="shared" si="437"/>
        <v/>
      </c>
      <c r="CN534" s="175" t="str">
        <f t="shared" si="438"/>
        <v/>
      </c>
      <c r="CO534" s="175" t="str">
        <f t="shared" si="439"/>
        <v/>
      </c>
      <c r="CP534" s="59"/>
      <c r="CQ534" s="60"/>
      <c r="CR534" s="181" t="str">
        <f>IF(CS534="","",IF(ISNUMBER(MATCH(CS534,$CS$6:CS533,0)),"",CJ534))</f>
        <v/>
      </c>
      <c r="CS534" s="181" t="str">
        <f t="shared" si="417"/>
        <v/>
      </c>
      <c r="CT534" s="177" t="str">
        <f t="shared" si="440"/>
        <v/>
      </c>
      <c r="CU534" s="177" t="str">
        <f t="shared" si="441"/>
        <v/>
      </c>
      <c r="CV534" s="256" t="str">
        <f>IF(CW534="","",IF(ISNUMBER(MATCH(CW534,$CW$6:CW533,0)),"",CJ534))</f>
        <v/>
      </c>
      <c r="CW534" s="181" t="str">
        <f t="shared" si="418"/>
        <v/>
      </c>
      <c r="CX534" s="178" t="str">
        <f t="shared" si="442"/>
        <v/>
      </c>
      <c r="CY534" s="178" t="str">
        <f t="shared" si="443"/>
        <v/>
      </c>
      <c r="CZ534" s="184" t="str">
        <f t="shared" si="444"/>
        <v/>
      </c>
      <c r="DA534" s="68"/>
      <c r="DB534" s="69"/>
      <c r="DC534" s="181" t="str">
        <f>IF(DE534="","",IF(ISNUMBER(MATCH(DE534,$DE$6:DE533,0)),"",CJ534))</f>
        <v/>
      </c>
      <c r="DD534" s="181" t="str">
        <f t="shared" si="459"/>
        <v/>
      </c>
      <c r="DE534" s="181" t="str">
        <f t="shared" si="459"/>
        <v/>
      </c>
      <c r="DF534" s="177" t="str">
        <f t="shared" si="445"/>
        <v/>
      </c>
      <c r="DG534" s="185" t="str">
        <f t="shared" si="446"/>
        <v/>
      </c>
      <c r="DH534" s="77"/>
      <c r="DI534" s="69"/>
      <c r="DJ534" s="181" t="str">
        <f>IF(DL534="","",IF(ISNUMBER(MATCH(DL534,$DL$6:DL533,0)),"",CJ534))</f>
        <v/>
      </c>
      <c r="DK534" s="181" t="str">
        <f t="shared" si="460"/>
        <v/>
      </c>
      <c r="DL534" s="181" t="str">
        <f t="shared" si="460"/>
        <v/>
      </c>
      <c r="DM534" s="177" t="str">
        <f t="shared" si="447"/>
        <v/>
      </c>
      <c r="DN534" s="177" t="str">
        <f t="shared" si="448"/>
        <v/>
      </c>
      <c r="DO534" s="181" t="str">
        <f t="shared" si="419"/>
        <v/>
      </c>
      <c r="DP534" s="51"/>
      <c r="DQ534" s="51"/>
      <c r="DR534" s="51"/>
      <c r="EA534" s="227">
        <f t="shared" si="449"/>
        <v>0</v>
      </c>
      <c r="EB534" s="227">
        <f t="shared" si="420"/>
        <v>1</v>
      </c>
      <c r="EC534" s="227">
        <f t="shared" si="450"/>
        <v>1900</v>
      </c>
      <c r="EE534" s="227" t="str">
        <f t="shared" si="451"/>
        <v/>
      </c>
      <c r="EF534" s="227" t="str">
        <f t="shared" si="421"/>
        <v/>
      </c>
      <c r="EG534" s="227" t="str">
        <f t="shared" si="452"/>
        <v/>
      </c>
      <c r="EI534" s="227" t="str">
        <f t="shared" si="453"/>
        <v/>
      </c>
      <c r="EJ534" s="227" t="str">
        <f t="shared" si="422"/>
        <v/>
      </c>
      <c r="EK534" s="227" t="str">
        <f t="shared" si="454"/>
        <v/>
      </c>
      <c r="EM534" s="227" t="str">
        <f t="shared" si="455"/>
        <v/>
      </c>
      <c r="EN534" s="227" t="str">
        <f t="shared" si="423"/>
        <v/>
      </c>
      <c r="EO534" s="227" t="str">
        <f t="shared" si="456"/>
        <v/>
      </c>
      <c r="EQ534" s="227" t="str">
        <f t="shared" si="457"/>
        <v/>
      </c>
      <c r="ER534" s="227" t="str">
        <f t="shared" si="424"/>
        <v/>
      </c>
      <c r="ES534" s="227" t="str">
        <f t="shared" si="458"/>
        <v/>
      </c>
    </row>
    <row r="535" spans="7:149" x14ac:dyDescent="0.25">
      <c r="G535" s="52"/>
      <c r="H535" s="52"/>
      <c r="I535" s="224" t="str">
        <f t="shared" si="425"/>
        <v/>
      </c>
      <c r="J535" s="224" t="str">
        <f t="shared" si="426"/>
        <v/>
      </c>
      <c r="K535" s="52"/>
      <c r="L535" s="224" t="str">
        <f>IF(P535="","",IF(ISNUMBER(MATCH(P535,$P$6:P534,0)),"",Y535))</f>
        <v/>
      </c>
      <c r="M535" s="224" t="str">
        <f>IF(Q535="","",IF(ISNUMBER(MATCH(Q535,$Q$6:Q534,0)),"",Y535))</f>
        <v/>
      </c>
      <c r="N535" s="224" t="str">
        <f>IF(R535="","",IF(ISNUMBER(MATCH(R535,$R$6:R534,0)),"",Y535))</f>
        <v/>
      </c>
      <c r="O535" s="224" t="str">
        <f>IF(S535="","",IF(ISNUMBER(MATCH(S535,$S$6:S534,0)),"",Y535))</f>
        <v/>
      </c>
      <c r="P535" s="224" t="str">
        <f t="shared" si="427"/>
        <v/>
      </c>
      <c r="Q535" s="224" t="str">
        <f t="shared" si="428"/>
        <v/>
      </c>
      <c r="R535" s="224" t="str">
        <f t="shared" si="429"/>
        <v/>
      </c>
      <c r="S535" s="224" t="str">
        <f t="shared" si="430"/>
        <v/>
      </c>
      <c r="T535" s="175" t="str">
        <f t="shared" si="431"/>
        <v/>
      </c>
      <c r="U535" s="175" t="str">
        <f t="shared" si="432"/>
        <v/>
      </c>
      <c r="V535" s="175" t="str">
        <f t="shared" si="433"/>
        <v/>
      </c>
      <c r="W535" s="175" t="str">
        <f t="shared" si="434"/>
        <v/>
      </c>
      <c r="X535" s="52"/>
      <c r="Y535" s="248"/>
      <c r="Z535" s="186"/>
      <c r="AA535" s="187"/>
      <c r="AB535" s="187"/>
      <c r="AC535" s="187"/>
      <c r="AD535" s="187"/>
      <c r="AE535" s="187"/>
      <c r="AF535" s="187"/>
      <c r="AG535" s="187"/>
      <c r="AH535" s="187"/>
      <c r="AI535" s="187"/>
      <c r="AJ535" s="187"/>
      <c r="AK535" s="187"/>
      <c r="AL535" s="187"/>
      <c r="AM535" s="187"/>
      <c r="AN535" s="187"/>
      <c r="AO535" s="187"/>
      <c r="AP535" s="187"/>
      <c r="AQ535" s="187"/>
      <c r="AR535" s="187"/>
      <c r="AS535" s="187"/>
      <c r="AT535" s="187"/>
      <c r="AU535" s="187"/>
      <c r="AV535" s="187"/>
      <c r="AW535" s="187"/>
      <c r="AX535" s="187"/>
      <c r="AY535" s="187"/>
      <c r="AZ535" s="187"/>
      <c r="BA535" s="187"/>
      <c r="BB535" s="187"/>
      <c r="BC535" s="187"/>
      <c r="BD535" s="187"/>
      <c r="BE535" s="187"/>
      <c r="BF535" s="187"/>
      <c r="BG535" s="187"/>
      <c r="BH535" s="187"/>
      <c r="BI535" s="187"/>
      <c r="BJ535" s="187"/>
      <c r="BK535" s="187"/>
      <c r="BL535" s="187"/>
      <c r="BM535" s="187"/>
      <c r="BN535" s="187"/>
      <c r="BO535" s="187"/>
      <c r="BP535" s="187"/>
      <c r="BQ535" s="187"/>
      <c r="BR535" s="187"/>
      <c r="BS535" s="187"/>
      <c r="BT535" s="187"/>
      <c r="BU535" s="187"/>
      <c r="BV535" s="187"/>
      <c r="BW535" s="187"/>
      <c r="BX535" s="187"/>
      <c r="BY535" s="227"/>
      <c r="BZ535" s="227"/>
      <c r="CA535" s="227"/>
      <c r="CB535" s="227"/>
      <c r="CC535" s="227"/>
      <c r="CD535" s="224"/>
      <c r="CE535" s="224"/>
      <c r="CF535" s="224"/>
      <c r="CG535" s="224"/>
      <c r="CH535" s="224"/>
      <c r="CJ535" s="252" t="str">
        <f t="shared" si="435"/>
        <v/>
      </c>
      <c r="CK535" s="253" t="str">
        <f>IF(CL535="","",IF(ISNUMBER(MATCH(CL535,$CL$6:CL534,0)),"",CJ535))</f>
        <v/>
      </c>
      <c r="CL535" s="181" t="str">
        <f t="shared" si="436"/>
        <v/>
      </c>
      <c r="CM535" s="175" t="str">
        <f t="shared" si="437"/>
        <v/>
      </c>
      <c r="CN535" s="175" t="str">
        <f t="shared" si="438"/>
        <v/>
      </c>
      <c r="CO535" s="175" t="str">
        <f t="shared" si="439"/>
        <v/>
      </c>
      <c r="CP535" s="59"/>
      <c r="CQ535" s="60"/>
      <c r="CR535" s="181" t="str">
        <f>IF(CS535="","",IF(ISNUMBER(MATCH(CS535,$CS$6:CS534,0)),"",CJ535))</f>
        <v/>
      </c>
      <c r="CS535" s="181" t="str">
        <f t="shared" si="417"/>
        <v/>
      </c>
      <c r="CT535" s="177" t="str">
        <f t="shared" si="440"/>
        <v/>
      </c>
      <c r="CU535" s="177" t="str">
        <f t="shared" si="441"/>
        <v/>
      </c>
      <c r="CV535" s="256" t="str">
        <f>IF(CW535="","",IF(ISNUMBER(MATCH(CW535,$CW$6:CW534,0)),"",CJ535))</f>
        <v/>
      </c>
      <c r="CW535" s="181" t="str">
        <f t="shared" si="418"/>
        <v/>
      </c>
      <c r="CX535" s="178" t="str">
        <f t="shared" si="442"/>
        <v/>
      </c>
      <c r="CY535" s="178" t="str">
        <f t="shared" si="443"/>
        <v/>
      </c>
      <c r="CZ535" s="184" t="str">
        <f t="shared" si="444"/>
        <v/>
      </c>
      <c r="DA535" s="68"/>
      <c r="DB535" s="69"/>
      <c r="DC535" s="181" t="str">
        <f>IF(DE535="","",IF(ISNUMBER(MATCH(DE535,$DE$6:DE534,0)),"",CJ535))</f>
        <v/>
      </c>
      <c r="DD535" s="181" t="str">
        <f t="shared" si="459"/>
        <v/>
      </c>
      <c r="DE535" s="181" t="str">
        <f t="shared" si="459"/>
        <v/>
      </c>
      <c r="DF535" s="177" t="str">
        <f t="shared" si="445"/>
        <v/>
      </c>
      <c r="DG535" s="185" t="str">
        <f t="shared" si="446"/>
        <v/>
      </c>
      <c r="DH535" s="77"/>
      <c r="DI535" s="69"/>
      <c r="DJ535" s="181" t="str">
        <f>IF(DL535="","",IF(ISNUMBER(MATCH(DL535,$DL$6:DL534,0)),"",CJ535))</f>
        <v/>
      </c>
      <c r="DK535" s="181" t="str">
        <f t="shared" si="460"/>
        <v/>
      </c>
      <c r="DL535" s="181" t="str">
        <f t="shared" si="460"/>
        <v/>
      </c>
      <c r="DM535" s="177" t="str">
        <f t="shared" si="447"/>
        <v/>
      </c>
      <c r="DN535" s="177" t="str">
        <f t="shared" si="448"/>
        <v/>
      </c>
      <c r="DO535" s="181" t="str">
        <f t="shared" si="419"/>
        <v/>
      </c>
      <c r="DP535" s="51"/>
      <c r="DQ535" s="51"/>
      <c r="DR535" s="51"/>
      <c r="EA535" s="227">
        <f t="shared" si="449"/>
        <v>0</v>
      </c>
      <c r="EB535" s="227">
        <f t="shared" si="420"/>
        <v>1</v>
      </c>
      <c r="EC535" s="227">
        <f t="shared" si="450"/>
        <v>1900</v>
      </c>
      <c r="EE535" s="227" t="str">
        <f t="shared" si="451"/>
        <v/>
      </c>
      <c r="EF535" s="227" t="str">
        <f t="shared" si="421"/>
        <v/>
      </c>
      <c r="EG535" s="227" t="str">
        <f t="shared" si="452"/>
        <v/>
      </c>
      <c r="EI535" s="227" t="str">
        <f t="shared" si="453"/>
        <v/>
      </c>
      <c r="EJ535" s="227" t="str">
        <f t="shared" si="422"/>
        <v/>
      </c>
      <c r="EK535" s="227" t="str">
        <f t="shared" si="454"/>
        <v/>
      </c>
      <c r="EM535" s="227" t="str">
        <f t="shared" si="455"/>
        <v/>
      </c>
      <c r="EN535" s="227" t="str">
        <f t="shared" si="423"/>
        <v/>
      </c>
      <c r="EO535" s="227" t="str">
        <f t="shared" si="456"/>
        <v/>
      </c>
      <c r="EQ535" s="227" t="str">
        <f t="shared" si="457"/>
        <v/>
      </c>
      <c r="ER535" s="227" t="str">
        <f t="shared" si="424"/>
        <v/>
      </c>
      <c r="ES535" s="227" t="str">
        <f t="shared" si="458"/>
        <v/>
      </c>
    </row>
    <row r="536" spans="7:149" x14ac:dyDescent="0.25">
      <c r="G536" s="52"/>
      <c r="H536" s="52"/>
      <c r="I536" s="224" t="str">
        <f t="shared" si="425"/>
        <v/>
      </c>
      <c r="J536" s="224" t="str">
        <f t="shared" si="426"/>
        <v/>
      </c>
      <c r="K536" s="52"/>
      <c r="L536" s="224" t="str">
        <f>IF(P536="","",IF(ISNUMBER(MATCH(P536,$P$6:P535,0)),"",Y536))</f>
        <v/>
      </c>
      <c r="M536" s="224" t="str">
        <f>IF(Q536="","",IF(ISNUMBER(MATCH(Q536,$Q$6:Q535,0)),"",Y536))</f>
        <v/>
      </c>
      <c r="N536" s="224" t="str">
        <f>IF(R536="","",IF(ISNUMBER(MATCH(R536,$R$6:R535,0)),"",Y536))</f>
        <v/>
      </c>
      <c r="O536" s="224" t="str">
        <f>IF(S536="","",IF(ISNUMBER(MATCH(S536,$S$6:S535,0)),"",Y536))</f>
        <v/>
      </c>
      <c r="P536" s="224" t="str">
        <f t="shared" si="427"/>
        <v/>
      </c>
      <c r="Q536" s="224" t="str">
        <f t="shared" si="428"/>
        <v/>
      </c>
      <c r="R536" s="224" t="str">
        <f t="shared" si="429"/>
        <v/>
      </c>
      <c r="S536" s="224" t="str">
        <f t="shared" si="430"/>
        <v/>
      </c>
      <c r="T536" s="175" t="str">
        <f t="shared" si="431"/>
        <v/>
      </c>
      <c r="U536" s="175" t="str">
        <f t="shared" si="432"/>
        <v/>
      </c>
      <c r="V536" s="175" t="str">
        <f t="shared" si="433"/>
        <v/>
      </c>
      <c r="W536" s="175" t="str">
        <f t="shared" si="434"/>
        <v/>
      </c>
      <c r="X536" s="52"/>
      <c r="Y536" s="248"/>
      <c r="Z536" s="186"/>
      <c r="AA536" s="187"/>
      <c r="AB536" s="187"/>
      <c r="AC536" s="187"/>
      <c r="AD536" s="187"/>
      <c r="AE536" s="187"/>
      <c r="AF536" s="187"/>
      <c r="AG536" s="187"/>
      <c r="AH536" s="187"/>
      <c r="AI536" s="187"/>
      <c r="AJ536" s="187"/>
      <c r="AK536" s="187"/>
      <c r="AL536" s="187"/>
      <c r="AM536" s="187"/>
      <c r="AN536" s="187"/>
      <c r="AO536" s="187"/>
      <c r="AP536" s="187"/>
      <c r="AQ536" s="187"/>
      <c r="AR536" s="187"/>
      <c r="AS536" s="187"/>
      <c r="AT536" s="187"/>
      <c r="AU536" s="187"/>
      <c r="AV536" s="187"/>
      <c r="AW536" s="187"/>
      <c r="AX536" s="187"/>
      <c r="AY536" s="187"/>
      <c r="AZ536" s="187"/>
      <c r="BA536" s="187"/>
      <c r="BB536" s="187"/>
      <c r="BC536" s="187"/>
      <c r="BD536" s="187"/>
      <c r="BE536" s="187"/>
      <c r="BF536" s="187"/>
      <c r="BG536" s="187"/>
      <c r="BH536" s="187"/>
      <c r="BI536" s="187"/>
      <c r="BJ536" s="187"/>
      <c r="BK536" s="187"/>
      <c r="BL536" s="187"/>
      <c r="BM536" s="187"/>
      <c r="BN536" s="187"/>
      <c r="BO536" s="187"/>
      <c r="BP536" s="187"/>
      <c r="BQ536" s="187"/>
      <c r="BR536" s="187"/>
      <c r="BS536" s="187"/>
      <c r="BT536" s="187"/>
      <c r="BU536" s="187"/>
      <c r="BV536" s="187"/>
      <c r="BW536" s="187"/>
      <c r="BX536" s="187"/>
      <c r="BY536" s="227"/>
      <c r="BZ536" s="227"/>
      <c r="CA536" s="227"/>
      <c r="CB536" s="227"/>
      <c r="CC536" s="227"/>
      <c r="CD536" s="224"/>
      <c r="CE536" s="224"/>
      <c r="CF536" s="224"/>
      <c r="CG536" s="224"/>
      <c r="CH536" s="224"/>
      <c r="CJ536" s="252" t="str">
        <f t="shared" si="435"/>
        <v/>
      </c>
      <c r="CK536" s="253" t="str">
        <f>IF(CL536="","",IF(ISNUMBER(MATCH(CL536,$CL$6:CL535,0)),"",CJ536))</f>
        <v/>
      </c>
      <c r="CL536" s="181" t="str">
        <f t="shared" si="436"/>
        <v/>
      </c>
      <c r="CM536" s="175" t="str">
        <f t="shared" si="437"/>
        <v/>
      </c>
      <c r="CN536" s="175" t="str">
        <f t="shared" si="438"/>
        <v/>
      </c>
      <c r="CO536" s="175" t="str">
        <f t="shared" si="439"/>
        <v/>
      </c>
      <c r="CP536" s="59"/>
      <c r="CQ536" s="60"/>
      <c r="CR536" s="181" t="str">
        <f>IF(CS536="","",IF(ISNUMBER(MATCH(CS536,$CS$6:CS535,0)),"",CJ536))</f>
        <v/>
      </c>
      <c r="CS536" s="181" t="str">
        <f t="shared" si="417"/>
        <v/>
      </c>
      <c r="CT536" s="177" t="str">
        <f t="shared" si="440"/>
        <v/>
      </c>
      <c r="CU536" s="177" t="str">
        <f t="shared" si="441"/>
        <v/>
      </c>
      <c r="CV536" s="256" t="str">
        <f>IF(CW536="","",IF(ISNUMBER(MATCH(CW536,$CW$6:CW535,0)),"",CJ536))</f>
        <v/>
      </c>
      <c r="CW536" s="181" t="str">
        <f t="shared" si="418"/>
        <v/>
      </c>
      <c r="CX536" s="178" t="str">
        <f t="shared" si="442"/>
        <v/>
      </c>
      <c r="CY536" s="178" t="str">
        <f t="shared" si="443"/>
        <v/>
      </c>
      <c r="CZ536" s="184" t="str">
        <f t="shared" si="444"/>
        <v/>
      </c>
      <c r="DA536" s="68"/>
      <c r="DB536" s="69"/>
      <c r="DC536" s="181" t="str">
        <f>IF(DE536="","",IF(ISNUMBER(MATCH(DE536,$DE$6:DE535,0)),"",CJ536))</f>
        <v/>
      </c>
      <c r="DD536" s="181" t="str">
        <f t="shared" si="459"/>
        <v/>
      </c>
      <c r="DE536" s="181" t="str">
        <f t="shared" si="459"/>
        <v/>
      </c>
      <c r="DF536" s="177" t="str">
        <f t="shared" si="445"/>
        <v/>
      </c>
      <c r="DG536" s="185" t="str">
        <f t="shared" si="446"/>
        <v/>
      </c>
      <c r="DH536" s="77"/>
      <c r="DI536" s="69"/>
      <c r="DJ536" s="181" t="str">
        <f>IF(DL536="","",IF(ISNUMBER(MATCH(DL536,$DL$6:DL535,0)),"",CJ536))</f>
        <v/>
      </c>
      <c r="DK536" s="181" t="str">
        <f t="shared" si="460"/>
        <v/>
      </c>
      <c r="DL536" s="181" t="str">
        <f t="shared" si="460"/>
        <v/>
      </c>
      <c r="DM536" s="177" t="str">
        <f t="shared" si="447"/>
        <v/>
      </c>
      <c r="DN536" s="177" t="str">
        <f t="shared" si="448"/>
        <v/>
      </c>
      <c r="DO536" s="181" t="str">
        <f t="shared" si="419"/>
        <v/>
      </c>
      <c r="DP536" s="51"/>
      <c r="DQ536" s="51"/>
      <c r="DR536" s="51"/>
      <c r="EA536" s="227">
        <f t="shared" si="449"/>
        <v>0</v>
      </c>
      <c r="EB536" s="227">
        <f t="shared" si="420"/>
        <v>1</v>
      </c>
      <c r="EC536" s="227">
        <f t="shared" si="450"/>
        <v>1900</v>
      </c>
      <c r="EE536" s="227" t="str">
        <f t="shared" si="451"/>
        <v/>
      </c>
      <c r="EF536" s="227" t="str">
        <f t="shared" si="421"/>
        <v/>
      </c>
      <c r="EG536" s="227" t="str">
        <f t="shared" si="452"/>
        <v/>
      </c>
      <c r="EI536" s="227" t="str">
        <f t="shared" si="453"/>
        <v/>
      </c>
      <c r="EJ536" s="227" t="str">
        <f t="shared" si="422"/>
        <v/>
      </c>
      <c r="EK536" s="227" t="str">
        <f t="shared" si="454"/>
        <v/>
      </c>
      <c r="EM536" s="227" t="str">
        <f t="shared" si="455"/>
        <v/>
      </c>
      <c r="EN536" s="227" t="str">
        <f t="shared" si="423"/>
        <v/>
      </c>
      <c r="EO536" s="227" t="str">
        <f t="shared" si="456"/>
        <v/>
      </c>
      <c r="EQ536" s="227" t="str">
        <f t="shared" si="457"/>
        <v/>
      </c>
      <c r="ER536" s="227" t="str">
        <f t="shared" si="424"/>
        <v/>
      </c>
      <c r="ES536" s="227" t="str">
        <f t="shared" si="458"/>
        <v/>
      </c>
    </row>
    <row r="537" spans="7:149" x14ac:dyDescent="0.25">
      <c r="G537" s="52"/>
      <c r="H537" s="52"/>
      <c r="I537" s="224" t="str">
        <f t="shared" si="425"/>
        <v/>
      </c>
      <c r="J537" s="224" t="str">
        <f t="shared" si="426"/>
        <v/>
      </c>
      <c r="K537" s="52"/>
      <c r="L537" s="224" t="str">
        <f>IF(P537="","",IF(ISNUMBER(MATCH(P537,$P$6:P536,0)),"",Y537))</f>
        <v/>
      </c>
      <c r="M537" s="224" t="str">
        <f>IF(Q537="","",IF(ISNUMBER(MATCH(Q537,$Q$6:Q536,0)),"",Y537))</f>
        <v/>
      </c>
      <c r="N537" s="224" t="str">
        <f>IF(R537="","",IF(ISNUMBER(MATCH(R537,$R$6:R536,0)),"",Y537))</f>
        <v/>
      </c>
      <c r="O537" s="224" t="str">
        <f>IF(S537="","",IF(ISNUMBER(MATCH(S537,$S$6:S536,0)),"",Y537))</f>
        <v/>
      </c>
      <c r="P537" s="224" t="str">
        <f t="shared" si="427"/>
        <v/>
      </c>
      <c r="Q537" s="224" t="str">
        <f t="shared" si="428"/>
        <v/>
      </c>
      <c r="R537" s="224" t="str">
        <f t="shared" si="429"/>
        <v/>
      </c>
      <c r="S537" s="224" t="str">
        <f t="shared" si="430"/>
        <v/>
      </c>
      <c r="T537" s="175" t="str">
        <f t="shared" si="431"/>
        <v/>
      </c>
      <c r="U537" s="175" t="str">
        <f t="shared" si="432"/>
        <v/>
      </c>
      <c r="V537" s="175" t="str">
        <f t="shared" si="433"/>
        <v/>
      </c>
      <c r="W537" s="175" t="str">
        <f t="shared" si="434"/>
        <v/>
      </c>
      <c r="X537" s="52"/>
      <c r="Y537" s="248"/>
      <c r="Z537" s="186"/>
      <c r="AA537" s="187"/>
      <c r="AB537" s="187"/>
      <c r="AC537" s="187"/>
      <c r="AD537" s="187"/>
      <c r="AE537" s="187"/>
      <c r="AF537" s="187"/>
      <c r="AG537" s="187"/>
      <c r="AH537" s="187"/>
      <c r="AI537" s="187"/>
      <c r="AJ537" s="187"/>
      <c r="AK537" s="187"/>
      <c r="AL537" s="187"/>
      <c r="AM537" s="187"/>
      <c r="AN537" s="187"/>
      <c r="AO537" s="187"/>
      <c r="AP537" s="187"/>
      <c r="AQ537" s="187"/>
      <c r="AR537" s="187"/>
      <c r="AS537" s="187"/>
      <c r="AT537" s="187"/>
      <c r="AU537" s="187"/>
      <c r="AV537" s="187"/>
      <c r="AW537" s="187"/>
      <c r="AX537" s="187"/>
      <c r="AY537" s="187"/>
      <c r="AZ537" s="187"/>
      <c r="BA537" s="187"/>
      <c r="BB537" s="187"/>
      <c r="BC537" s="187"/>
      <c r="BD537" s="187"/>
      <c r="BE537" s="187"/>
      <c r="BF537" s="187"/>
      <c r="BG537" s="187"/>
      <c r="BH537" s="187"/>
      <c r="BI537" s="187"/>
      <c r="BJ537" s="187"/>
      <c r="BK537" s="187"/>
      <c r="BL537" s="187"/>
      <c r="BM537" s="187"/>
      <c r="BN537" s="187"/>
      <c r="BO537" s="187"/>
      <c r="BP537" s="187"/>
      <c r="BQ537" s="187"/>
      <c r="BR537" s="187"/>
      <c r="BS537" s="187"/>
      <c r="BT537" s="187"/>
      <c r="BU537" s="187"/>
      <c r="BV537" s="187"/>
      <c r="BW537" s="187"/>
      <c r="BX537" s="187"/>
      <c r="BY537" s="227"/>
      <c r="BZ537" s="227"/>
      <c r="CA537" s="227"/>
      <c r="CB537" s="227"/>
      <c r="CC537" s="227"/>
      <c r="CD537" s="224"/>
      <c r="CE537" s="224"/>
      <c r="CF537" s="224"/>
      <c r="CG537" s="224"/>
      <c r="CH537" s="224"/>
      <c r="CJ537" s="252" t="str">
        <f t="shared" si="435"/>
        <v/>
      </c>
      <c r="CK537" s="253" t="str">
        <f>IF(CL537="","",IF(ISNUMBER(MATCH(CL537,$CL$6:CL536,0)),"",CJ537))</f>
        <v/>
      </c>
      <c r="CL537" s="181" t="str">
        <f t="shared" si="436"/>
        <v/>
      </c>
      <c r="CM537" s="175" t="str">
        <f t="shared" si="437"/>
        <v/>
      </c>
      <c r="CN537" s="175" t="str">
        <f t="shared" si="438"/>
        <v/>
      </c>
      <c r="CO537" s="175" t="str">
        <f t="shared" si="439"/>
        <v/>
      </c>
      <c r="CP537" s="59"/>
      <c r="CQ537" s="60"/>
      <c r="CR537" s="181" t="str">
        <f>IF(CS537="","",IF(ISNUMBER(MATCH(CS537,$CS$6:CS536,0)),"",CJ537))</f>
        <v/>
      </c>
      <c r="CS537" s="181" t="str">
        <f t="shared" si="417"/>
        <v/>
      </c>
      <c r="CT537" s="177" t="str">
        <f t="shared" si="440"/>
        <v/>
      </c>
      <c r="CU537" s="177" t="str">
        <f t="shared" si="441"/>
        <v/>
      </c>
      <c r="CV537" s="256" t="str">
        <f>IF(CW537="","",IF(ISNUMBER(MATCH(CW537,$CW$6:CW536,0)),"",CJ537))</f>
        <v/>
      </c>
      <c r="CW537" s="181" t="str">
        <f t="shared" si="418"/>
        <v/>
      </c>
      <c r="CX537" s="178" t="str">
        <f t="shared" si="442"/>
        <v/>
      </c>
      <c r="CY537" s="178" t="str">
        <f t="shared" si="443"/>
        <v/>
      </c>
      <c r="CZ537" s="184" t="str">
        <f t="shared" si="444"/>
        <v/>
      </c>
      <c r="DA537" s="68"/>
      <c r="DB537" s="69"/>
      <c r="DC537" s="181" t="str">
        <f>IF(DE537="","",IF(ISNUMBER(MATCH(DE537,$DE$6:DE536,0)),"",CJ537))</f>
        <v/>
      </c>
      <c r="DD537" s="181" t="str">
        <f t="shared" si="459"/>
        <v/>
      </c>
      <c r="DE537" s="181" t="str">
        <f t="shared" si="459"/>
        <v/>
      </c>
      <c r="DF537" s="177" t="str">
        <f t="shared" si="445"/>
        <v/>
      </c>
      <c r="DG537" s="185" t="str">
        <f t="shared" si="446"/>
        <v/>
      </c>
      <c r="DH537" s="77"/>
      <c r="DI537" s="69"/>
      <c r="DJ537" s="181" t="str">
        <f>IF(DL537="","",IF(ISNUMBER(MATCH(DL537,$DL$6:DL536,0)),"",CJ537))</f>
        <v/>
      </c>
      <c r="DK537" s="181" t="str">
        <f t="shared" si="460"/>
        <v/>
      </c>
      <c r="DL537" s="181" t="str">
        <f t="shared" si="460"/>
        <v/>
      </c>
      <c r="DM537" s="177" t="str">
        <f t="shared" si="447"/>
        <v/>
      </c>
      <c r="DN537" s="177" t="str">
        <f t="shared" si="448"/>
        <v/>
      </c>
      <c r="DO537" s="181" t="str">
        <f t="shared" si="419"/>
        <v/>
      </c>
      <c r="DP537" s="51"/>
      <c r="DQ537" s="51"/>
      <c r="DR537" s="51"/>
      <c r="EA537" s="227">
        <f t="shared" si="449"/>
        <v>0</v>
      </c>
      <c r="EB537" s="227">
        <f t="shared" si="420"/>
        <v>1</v>
      </c>
      <c r="EC537" s="227">
        <f t="shared" si="450"/>
        <v>1900</v>
      </c>
      <c r="EE537" s="227" t="str">
        <f t="shared" si="451"/>
        <v/>
      </c>
      <c r="EF537" s="227" t="str">
        <f t="shared" si="421"/>
        <v/>
      </c>
      <c r="EG537" s="227" t="str">
        <f t="shared" si="452"/>
        <v/>
      </c>
      <c r="EI537" s="227" t="str">
        <f t="shared" si="453"/>
        <v/>
      </c>
      <c r="EJ537" s="227" t="str">
        <f t="shared" si="422"/>
        <v/>
      </c>
      <c r="EK537" s="227" t="str">
        <f t="shared" si="454"/>
        <v/>
      </c>
      <c r="EM537" s="227" t="str">
        <f t="shared" si="455"/>
        <v/>
      </c>
      <c r="EN537" s="227" t="str">
        <f t="shared" si="423"/>
        <v/>
      </c>
      <c r="EO537" s="227" t="str">
        <f t="shared" si="456"/>
        <v/>
      </c>
      <c r="EQ537" s="227" t="str">
        <f t="shared" si="457"/>
        <v/>
      </c>
      <c r="ER537" s="227" t="str">
        <f t="shared" si="424"/>
        <v/>
      </c>
      <c r="ES537" s="227" t="str">
        <f t="shared" si="458"/>
        <v/>
      </c>
    </row>
    <row r="538" spans="7:149" x14ac:dyDescent="0.25">
      <c r="G538" s="52"/>
      <c r="H538" s="52"/>
      <c r="I538" s="224" t="str">
        <f t="shared" si="425"/>
        <v/>
      </c>
      <c r="J538" s="224" t="str">
        <f t="shared" si="426"/>
        <v/>
      </c>
      <c r="K538" s="52"/>
      <c r="L538" s="224" t="str">
        <f>IF(P538="","",IF(ISNUMBER(MATCH(P538,$P$6:P537,0)),"",Y538))</f>
        <v/>
      </c>
      <c r="M538" s="224" t="str">
        <f>IF(Q538="","",IF(ISNUMBER(MATCH(Q538,$Q$6:Q537,0)),"",Y538))</f>
        <v/>
      </c>
      <c r="N538" s="224" t="str">
        <f>IF(R538="","",IF(ISNUMBER(MATCH(R538,$R$6:R537,0)),"",Y538))</f>
        <v/>
      </c>
      <c r="O538" s="224" t="str">
        <f>IF(S538="","",IF(ISNUMBER(MATCH(S538,$S$6:S537,0)),"",Y538))</f>
        <v/>
      </c>
      <c r="P538" s="224" t="str">
        <f t="shared" si="427"/>
        <v/>
      </c>
      <c r="Q538" s="224" t="str">
        <f t="shared" si="428"/>
        <v/>
      </c>
      <c r="R538" s="224" t="str">
        <f t="shared" si="429"/>
        <v/>
      </c>
      <c r="S538" s="224" t="str">
        <f t="shared" si="430"/>
        <v/>
      </c>
      <c r="T538" s="175" t="str">
        <f t="shared" si="431"/>
        <v/>
      </c>
      <c r="U538" s="175" t="str">
        <f t="shared" si="432"/>
        <v/>
      </c>
      <c r="V538" s="175" t="str">
        <f t="shared" si="433"/>
        <v/>
      </c>
      <c r="W538" s="175" t="str">
        <f t="shared" si="434"/>
        <v/>
      </c>
      <c r="X538" s="52"/>
      <c r="Y538" s="248"/>
      <c r="Z538" s="186"/>
      <c r="AA538" s="187"/>
      <c r="AB538" s="187"/>
      <c r="AC538" s="187"/>
      <c r="AD538" s="187"/>
      <c r="AE538" s="187"/>
      <c r="AF538" s="187"/>
      <c r="AG538" s="187"/>
      <c r="AH538" s="187"/>
      <c r="AI538" s="187"/>
      <c r="AJ538" s="187"/>
      <c r="AK538" s="187"/>
      <c r="AL538" s="187"/>
      <c r="AM538" s="187"/>
      <c r="AN538" s="187"/>
      <c r="AO538" s="187"/>
      <c r="AP538" s="187"/>
      <c r="AQ538" s="187"/>
      <c r="AR538" s="187"/>
      <c r="AS538" s="187"/>
      <c r="AT538" s="187"/>
      <c r="AU538" s="187"/>
      <c r="AV538" s="187"/>
      <c r="AW538" s="187"/>
      <c r="AX538" s="187"/>
      <c r="AY538" s="187"/>
      <c r="AZ538" s="187"/>
      <c r="BA538" s="187"/>
      <c r="BB538" s="187"/>
      <c r="BC538" s="187"/>
      <c r="BD538" s="187"/>
      <c r="BE538" s="187"/>
      <c r="BF538" s="187"/>
      <c r="BG538" s="187"/>
      <c r="BH538" s="187"/>
      <c r="BI538" s="187"/>
      <c r="BJ538" s="187"/>
      <c r="BK538" s="187"/>
      <c r="BL538" s="187"/>
      <c r="BM538" s="187"/>
      <c r="BN538" s="187"/>
      <c r="BO538" s="187"/>
      <c r="BP538" s="187"/>
      <c r="BQ538" s="187"/>
      <c r="BR538" s="187"/>
      <c r="BS538" s="187"/>
      <c r="BT538" s="187"/>
      <c r="BU538" s="187"/>
      <c r="BV538" s="187"/>
      <c r="BW538" s="187"/>
      <c r="BX538" s="187"/>
      <c r="BY538" s="227"/>
      <c r="BZ538" s="227"/>
      <c r="CA538" s="227"/>
      <c r="CB538" s="227"/>
      <c r="CC538" s="227"/>
      <c r="CD538" s="224"/>
      <c r="CE538" s="224"/>
      <c r="CF538" s="224"/>
      <c r="CG538" s="224"/>
      <c r="CH538" s="224"/>
      <c r="CJ538" s="252" t="str">
        <f t="shared" si="435"/>
        <v/>
      </c>
      <c r="CK538" s="253" t="str">
        <f>IF(CL538="","",IF(ISNUMBER(MATCH(CL538,$CL$6:CL537,0)),"",CJ538))</f>
        <v/>
      </c>
      <c r="CL538" s="181" t="str">
        <f t="shared" si="436"/>
        <v/>
      </c>
      <c r="CM538" s="175" t="str">
        <f t="shared" si="437"/>
        <v/>
      </c>
      <c r="CN538" s="175" t="str">
        <f t="shared" si="438"/>
        <v/>
      </c>
      <c r="CO538" s="175" t="str">
        <f t="shared" si="439"/>
        <v/>
      </c>
      <c r="CP538" s="59"/>
      <c r="CQ538" s="60"/>
      <c r="CR538" s="181" t="str">
        <f>IF(CS538="","",IF(ISNUMBER(MATCH(CS538,$CS$6:CS537,0)),"",CJ538))</f>
        <v/>
      </c>
      <c r="CS538" s="181" t="str">
        <f t="shared" si="417"/>
        <v/>
      </c>
      <c r="CT538" s="177" t="str">
        <f t="shared" si="440"/>
        <v/>
      </c>
      <c r="CU538" s="177" t="str">
        <f t="shared" si="441"/>
        <v/>
      </c>
      <c r="CV538" s="256" t="str">
        <f>IF(CW538="","",IF(ISNUMBER(MATCH(CW538,$CW$6:CW537,0)),"",CJ538))</f>
        <v/>
      </c>
      <c r="CW538" s="181" t="str">
        <f t="shared" si="418"/>
        <v/>
      </c>
      <c r="CX538" s="178" t="str">
        <f t="shared" si="442"/>
        <v/>
      </c>
      <c r="CY538" s="178" t="str">
        <f t="shared" si="443"/>
        <v/>
      </c>
      <c r="CZ538" s="184" t="str">
        <f t="shared" si="444"/>
        <v/>
      </c>
      <c r="DA538" s="68"/>
      <c r="DB538" s="69"/>
      <c r="DC538" s="181" t="str">
        <f>IF(DE538="","",IF(ISNUMBER(MATCH(DE538,$DE$6:DE537,0)),"",CJ538))</f>
        <v/>
      </c>
      <c r="DD538" s="181" t="str">
        <f t="shared" si="459"/>
        <v/>
      </c>
      <c r="DE538" s="181" t="str">
        <f t="shared" si="459"/>
        <v/>
      </c>
      <c r="DF538" s="177" t="str">
        <f t="shared" si="445"/>
        <v/>
      </c>
      <c r="DG538" s="185" t="str">
        <f t="shared" si="446"/>
        <v/>
      </c>
      <c r="DH538" s="77"/>
      <c r="DI538" s="69"/>
      <c r="DJ538" s="181" t="str">
        <f>IF(DL538="","",IF(ISNUMBER(MATCH(DL538,$DL$6:DL537,0)),"",CJ538))</f>
        <v/>
      </c>
      <c r="DK538" s="181" t="str">
        <f t="shared" si="460"/>
        <v/>
      </c>
      <c r="DL538" s="181" t="str">
        <f t="shared" si="460"/>
        <v/>
      </c>
      <c r="DM538" s="177" t="str">
        <f t="shared" si="447"/>
        <v/>
      </c>
      <c r="DN538" s="177" t="str">
        <f t="shared" si="448"/>
        <v/>
      </c>
      <c r="DO538" s="181" t="str">
        <f t="shared" si="419"/>
        <v/>
      </c>
      <c r="DP538" s="51"/>
      <c r="DQ538" s="51"/>
      <c r="DR538" s="51"/>
      <c r="EA538" s="227">
        <f t="shared" si="449"/>
        <v>0</v>
      </c>
      <c r="EB538" s="227">
        <f t="shared" si="420"/>
        <v>1</v>
      </c>
      <c r="EC538" s="227">
        <f t="shared" si="450"/>
        <v>1900</v>
      </c>
      <c r="EE538" s="227" t="str">
        <f t="shared" si="451"/>
        <v/>
      </c>
      <c r="EF538" s="227" t="str">
        <f t="shared" si="421"/>
        <v/>
      </c>
      <c r="EG538" s="227" t="str">
        <f t="shared" si="452"/>
        <v/>
      </c>
      <c r="EI538" s="227" t="str">
        <f t="shared" si="453"/>
        <v/>
      </c>
      <c r="EJ538" s="227" t="str">
        <f t="shared" si="422"/>
        <v/>
      </c>
      <c r="EK538" s="227" t="str">
        <f t="shared" si="454"/>
        <v/>
      </c>
      <c r="EM538" s="227" t="str">
        <f t="shared" si="455"/>
        <v/>
      </c>
      <c r="EN538" s="227" t="str">
        <f t="shared" si="423"/>
        <v/>
      </c>
      <c r="EO538" s="227" t="str">
        <f t="shared" si="456"/>
        <v/>
      </c>
      <c r="EQ538" s="227" t="str">
        <f t="shared" si="457"/>
        <v/>
      </c>
      <c r="ER538" s="227" t="str">
        <f t="shared" si="424"/>
        <v/>
      </c>
      <c r="ES538" s="227" t="str">
        <f t="shared" si="458"/>
        <v/>
      </c>
    </row>
    <row r="539" spans="7:149" x14ac:dyDescent="0.25">
      <c r="G539" s="52"/>
      <c r="H539" s="52"/>
      <c r="I539" s="224" t="str">
        <f t="shared" si="425"/>
        <v/>
      </c>
      <c r="J539" s="224" t="str">
        <f t="shared" si="426"/>
        <v/>
      </c>
      <c r="K539" s="52"/>
      <c r="L539" s="224" t="str">
        <f>IF(P539="","",IF(ISNUMBER(MATCH(P539,$P$6:P538,0)),"",Y539))</f>
        <v/>
      </c>
      <c r="M539" s="224" t="str">
        <f>IF(Q539="","",IF(ISNUMBER(MATCH(Q539,$Q$6:Q538,0)),"",Y539))</f>
        <v/>
      </c>
      <c r="N539" s="224" t="str">
        <f>IF(R539="","",IF(ISNUMBER(MATCH(R539,$R$6:R538,0)),"",Y539))</f>
        <v/>
      </c>
      <c r="O539" s="224" t="str">
        <f>IF(S539="","",IF(ISNUMBER(MATCH(S539,$S$6:S538,0)),"",Y539))</f>
        <v/>
      </c>
      <c r="P539" s="224" t="str">
        <f t="shared" si="427"/>
        <v/>
      </c>
      <c r="Q539" s="224" t="str">
        <f t="shared" si="428"/>
        <v/>
      </c>
      <c r="R539" s="224" t="str">
        <f t="shared" si="429"/>
        <v/>
      </c>
      <c r="S539" s="224" t="str">
        <f t="shared" si="430"/>
        <v/>
      </c>
      <c r="T539" s="175" t="str">
        <f t="shared" si="431"/>
        <v/>
      </c>
      <c r="U539" s="175" t="str">
        <f t="shared" si="432"/>
        <v/>
      </c>
      <c r="V539" s="175" t="str">
        <f t="shared" si="433"/>
        <v/>
      </c>
      <c r="W539" s="175" t="str">
        <f t="shared" si="434"/>
        <v/>
      </c>
      <c r="X539" s="52"/>
      <c r="Y539" s="248"/>
      <c r="Z539" s="186"/>
      <c r="AA539" s="187"/>
      <c r="AB539" s="187"/>
      <c r="AC539" s="187"/>
      <c r="AD539" s="187"/>
      <c r="AE539" s="187"/>
      <c r="AF539" s="187"/>
      <c r="AG539" s="187"/>
      <c r="AH539" s="187"/>
      <c r="AI539" s="187"/>
      <c r="AJ539" s="187"/>
      <c r="AK539" s="187"/>
      <c r="AL539" s="187"/>
      <c r="AM539" s="187"/>
      <c r="AN539" s="187"/>
      <c r="AO539" s="187"/>
      <c r="AP539" s="187"/>
      <c r="AQ539" s="187"/>
      <c r="AR539" s="187"/>
      <c r="AS539" s="187"/>
      <c r="AT539" s="187"/>
      <c r="AU539" s="187"/>
      <c r="AV539" s="187"/>
      <c r="AW539" s="187"/>
      <c r="AX539" s="187"/>
      <c r="AY539" s="187"/>
      <c r="AZ539" s="187"/>
      <c r="BA539" s="187"/>
      <c r="BB539" s="187"/>
      <c r="BC539" s="187"/>
      <c r="BD539" s="187"/>
      <c r="BE539" s="187"/>
      <c r="BF539" s="187"/>
      <c r="BG539" s="187"/>
      <c r="BH539" s="187"/>
      <c r="BI539" s="187"/>
      <c r="BJ539" s="187"/>
      <c r="BK539" s="187"/>
      <c r="BL539" s="187"/>
      <c r="BM539" s="187"/>
      <c r="BN539" s="187"/>
      <c r="BO539" s="187"/>
      <c r="BP539" s="187"/>
      <c r="BQ539" s="187"/>
      <c r="BR539" s="187"/>
      <c r="BS539" s="187"/>
      <c r="BT539" s="187"/>
      <c r="BU539" s="187"/>
      <c r="BV539" s="187"/>
      <c r="BW539" s="187"/>
      <c r="BX539" s="187"/>
      <c r="BY539" s="227"/>
      <c r="BZ539" s="227"/>
      <c r="CA539" s="227"/>
      <c r="CB539" s="227"/>
      <c r="CC539" s="227"/>
      <c r="CD539" s="224"/>
      <c r="CE539" s="224"/>
      <c r="CF539" s="224"/>
      <c r="CG539" s="224"/>
      <c r="CH539" s="224"/>
      <c r="CJ539" s="252" t="str">
        <f t="shared" si="435"/>
        <v/>
      </c>
      <c r="CK539" s="253" t="str">
        <f>IF(CL539="","",IF(ISNUMBER(MATCH(CL539,$CL$6:CL538,0)),"",CJ539))</f>
        <v/>
      </c>
      <c r="CL539" s="181" t="str">
        <f t="shared" si="436"/>
        <v/>
      </c>
      <c r="CM539" s="175" t="str">
        <f t="shared" si="437"/>
        <v/>
      </c>
      <c r="CN539" s="175" t="str">
        <f t="shared" si="438"/>
        <v/>
      </c>
      <c r="CO539" s="175" t="str">
        <f t="shared" si="439"/>
        <v/>
      </c>
      <c r="CP539" s="59"/>
      <c r="CQ539" s="60"/>
      <c r="CR539" s="181" t="str">
        <f>IF(CS539="","",IF(ISNUMBER(MATCH(CS539,$CS$6:CS538,0)),"",CJ539))</f>
        <v/>
      </c>
      <c r="CS539" s="181" t="str">
        <f t="shared" si="417"/>
        <v/>
      </c>
      <c r="CT539" s="177" t="str">
        <f t="shared" si="440"/>
        <v/>
      </c>
      <c r="CU539" s="177" t="str">
        <f t="shared" si="441"/>
        <v/>
      </c>
      <c r="CV539" s="256" t="str">
        <f>IF(CW539="","",IF(ISNUMBER(MATCH(CW539,$CW$6:CW538,0)),"",CJ539))</f>
        <v/>
      </c>
      <c r="CW539" s="181" t="str">
        <f t="shared" si="418"/>
        <v/>
      </c>
      <c r="CX539" s="178" t="str">
        <f t="shared" si="442"/>
        <v/>
      </c>
      <c r="CY539" s="178" t="str">
        <f t="shared" si="443"/>
        <v/>
      </c>
      <c r="CZ539" s="184" t="str">
        <f t="shared" si="444"/>
        <v/>
      </c>
      <c r="DA539" s="68"/>
      <c r="DB539" s="69"/>
      <c r="DC539" s="181" t="str">
        <f>IF(DE539="","",IF(ISNUMBER(MATCH(DE539,$DE$6:DE538,0)),"",CJ539))</f>
        <v/>
      </c>
      <c r="DD539" s="181" t="str">
        <f t="shared" si="459"/>
        <v/>
      </c>
      <c r="DE539" s="181" t="str">
        <f t="shared" si="459"/>
        <v/>
      </c>
      <c r="DF539" s="177" t="str">
        <f t="shared" si="445"/>
        <v/>
      </c>
      <c r="DG539" s="185" t="str">
        <f t="shared" si="446"/>
        <v/>
      </c>
      <c r="DH539" s="77"/>
      <c r="DI539" s="69"/>
      <c r="DJ539" s="181" t="str">
        <f>IF(DL539="","",IF(ISNUMBER(MATCH(DL539,$DL$6:DL538,0)),"",CJ539))</f>
        <v/>
      </c>
      <c r="DK539" s="181" t="str">
        <f t="shared" si="460"/>
        <v/>
      </c>
      <c r="DL539" s="181" t="str">
        <f t="shared" si="460"/>
        <v/>
      </c>
      <c r="DM539" s="177" t="str">
        <f t="shared" si="447"/>
        <v/>
      </c>
      <c r="DN539" s="177" t="str">
        <f t="shared" si="448"/>
        <v/>
      </c>
      <c r="DO539" s="181" t="str">
        <f t="shared" si="419"/>
        <v/>
      </c>
      <c r="DP539" s="51"/>
      <c r="DQ539" s="51"/>
      <c r="DR539" s="51"/>
      <c r="EA539" s="227">
        <f t="shared" si="449"/>
        <v>0</v>
      </c>
      <c r="EB539" s="227">
        <f t="shared" si="420"/>
        <v>1</v>
      </c>
      <c r="EC539" s="227">
        <f t="shared" si="450"/>
        <v>1900</v>
      </c>
      <c r="EE539" s="227" t="str">
        <f t="shared" si="451"/>
        <v/>
      </c>
      <c r="EF539" s="227" t="str">
        <f t="shared" si="421"/>
        <v/>
      </c>
      <c r="EG539" s="227" t="str">
        <f t="shared" si="452"/>
        <v/>
      </c>
      <c r="EI539" s="227" t="str">
        <f t="shared" si="453"/>
        <v/>
      </c>
      <c r="EJ539" s="227" t="str">
        <f t="shared" si="422"/>
        <v/>
      </c>
      <c r="EK539" s="227" t="str">
        <f t="shared" si="454"/>
        <v/>
      </c>
      <c r="EM539" s="227" t="str">
        <f t="shared" si="455"/>
        <v/>
      </c>
      <c r="EN539" s="227" t="str">
        <f t="shared" si="423"/>
        <v/>
      </c>
      <c r="EO539" s="227" t="str">
        <f t="shared" si="456"/>
        <v/>
      </c>
      <c r="EQ539" s="227" t="str">
        <f t="shared" si="457"/>
        <v/>
      </c>
      <c r="ER539" s="227" t="str">
        <f t="shared" si="424"/>
        <v/>
      </c>
      <c r="ES539" s="227" t="str">
        <f t="shared" si="458"/>
        <v/>
      </c>
    </row>
    <row r="540" spans="7:149" x14ac:dyDescent="0.25">
      <c r="G540" s="52"/>
      <c r="H540" s="52"/>
      <c r="I540" s="224" t="str">
        <f t="shared" si="425"/>
        <v/>
      </c>
      <c r="J540" s="224" t="str">
        <f t="shared" si="426"/>
        <v/>
      </c>
      <c r="K540" s="52"/>
      <c r="L540" s="224" t="str">
        <f>IF(P540="","",IF(ISNUMBER(MATCH(P540,$P$6:P539,0)),"",Y540))</f>
        <v/>
      </c>
      <c r="M540" s="224" t="str">
        <f>IF(Q540="","",IF(ISNUMBER(MATCH(Q540,$Q$6:Q539,0)),"",Y540))</f>
        <v/>
      </c>
      <c r="N540" s="224" t="str">
        <f>IF(R540="","",IF(ISNUMBER(MATCH(R540,$R$6:R539,0)),"",Y540))</f>
        <v/>
      </c>
      <c r="O540" s="224" t="str">
        <f>IF(S540="","",IF(ISNUMBER(MATCH(S540,$S$6:S539,0)),"",Y540))</f>
        <v/>
      </c>
      <c r="P540" s="224" t="str">
        <f t="shared" si="427"/>
        <v/>
      </c>
      <c r="Q540" s="224" t="str">
        <f t="shared" si="428"/>
        <v/>
      </c>
      <c r="R540" s="224" t="str">
        <f t="shared" si="429"/>
        <v/>
      </c>
      <c r="S540" s="224" t="str">
        <f t="shared" si="430"/>
        <v/>
      </c>
      <c r="T540" s="175" t="str">
        <f t="shared" si="431"/>
        <v/>
      </c>
      <c r="U540" s="175" t="str">
        <f t="shared" si="432"/>
        <v/>
      </c>
      <c r="V540" s="175" t="str">
        <f t="shared" si="433"/>
        <v/>
      </c>
      <c r="W540" s="175" t="str">
        <f t="shared" si="434"/>
        <v/>
      </c>
      <c r="X540" s="52"/>
      <c r="Y540" s="248"/>
      <c r="Z540" s="186"/>
      <c r="AA540" s="187"/>
      <c r="AB540" s="187"/>
      <c r="AC540" s="187"/>
      <c r="AD540" s="187"/>
      <c r="AE540" s="187"/>
      <c r="AF540" s="187"/>
      <c r="AG540" s="187"/>
      <c r="AH540" s="187"/>
      <c r="AI540" s="187"/>
      <c r="AJ540" s="187"/>
      <c r="AK540" s="187"/>
      <c r="AL540" s="187"/>
      <c r="AM540" s="187"/>
      <c r="AN540" s="187"/>
      <c r="AO540" s="187"/>
      <c r="AP540" s="187"/>
      <c r="AQ540" s="187"/>
      <c r="AR540" s="187"/>
      <c r="AS540" s="187"/>
      <c r="AT540" s="187"/>
      <c r="AU540" s="187"/>
      <c r="AV540" s="187"/>
      <c r="AW540" s="187"/>
      <c r="AX540" s="187"/>
      <c r="AY540" s="187"/>
      <c r="AZ540" s="187"/>
      <c r="BA540" s="187"/>
      <c r="BB540" s="187"/>
      <c r="BC540" s="187"/>
      <c r="BD540" s="187"/>
      <c r="BE540" s="187"/>
      <c r="BF540" s="187"/>
      <c r="BG540" s="187"/>
      <c r="BH540" s="187"/>
      <c r="BI540" s="187"/>
      <c r="BJ540" s="187"/>
      <c r="BK540" s="187"/>
      <c r="BL540" s="187"/>
      <c r="BM540" s="187"/>
      <c r="BN540" s="187"/>
      <c r="BO540" s="187"/>
      <c r="BP540" s="187"/>
      <c r="BQ540" s="187"/>
      <c r="BR540" s="187"/>
      <c r="BS540" s="187"/>
      <c r="BT540" s="187"/>
      <c r="BU540" s="187"/>
      <c r="BV540" s="187"/>
      <c r="BW540" s="187"/>
      <c r="BX540" s="187"/>
      <c r="BY540" s="227"/>
      <c r="BZ540" s="227"/>
      <c r="CA540" s="227"/>
      <c r="CB540" s="227"/>
      <c r="CC540" s="227"/>
      <c r="CD540" s="224"/>
      <c r="CE540" s="224"/>
      <c r="CF540" s="224"/>
      <c r="CG540" s="224"/>
      <c r="CH540" s="224"/>
      <c r="CJ540" s="252" t="str">
        <f t="shared" si="435"/>
        <v/>
      </c>
      <c r="CK540" s="253" t="str">
        <f>IF(CL540="","",IF(ISNUMBER(MATCH(CL540,$CL$6:CL539,0)),"",CJ540))</f>
        <v/>
      </c>
      <c r="CL540" s="181" t="str">
        <f t="shared" si="436"/>
        <v/>
      </c>
      <c r="CM540" s="175" t="str">
        <f t="shared" si="437"/>
        <v/>
      </c>
      <c r="CN540" s="175" t="str">
        <f t="shared" si="438"/>
        <v/>
      </c>
      <c r="CO540" s="175" t="str">
        <f t="shared" si="439"/>
        <v/>
      </c>
      <c r="CP540" s="59"/>
      <c r="CQ540" s="60"/>
      <c r="CR540" s="181" t="str">
        <f>IF(CS540="","",IF(ISNUMBER(MATCH(CS540,$CS$6:CS539,0)),"",CJ540))</f>
        <v/>
      </c>
      <c r="CS540" s="181" t="str">
        <f t="shared" si="417"/>
        <v/>
      </c>
      <c r="CT540" s="177" t="str">
        <f t="shared" si="440"/>
        <v/>
      </c>
      <c r="CU540" s="177" t="str">
        <f t="shared" si="441"/>
        <v/>
      </c>
      <c r="CV540" s="256" t="str">
        <f>IF(CW540="","",IF(ISNUMBER(MATCH(CW540,$CW$6:CW539,0)),"",CJ540))</f>
        <v/>
      </c>
      <c r="CW540" s="181" t="str">
        <f t="shared" si="418"/>
        <v/>
      </c>
      <c r="CX540" s="178" t="str">
        <f t="shared" si="442"/>
        <v/>
      </c>
      <c r="CY540" s="178" t="str">
        <f t="shared" si="443"/>
        <v/>
      </c>
      <c r="CZ540" s="184" t="str">
        <f t="shared" si="444"/>
        <v/>
      </c>
      <c r="DA540" s="68"/>
      <c r="DB540" s="69"/>
      <c r="DC540" s="181" t="str">
        <f>IF(DE540="","",IF(ISNUMBER(MATCH(DE540,$DE$6:DE539,0)),"",CJ540))</f>
        <v/>
      </c>
      <c r="DD540" s="181" t="str">
        <f t="shared" si="459"/>
        <v/>
      </c>
      <c r="DE540" s="181" t="str">
        <f t="shared" si="459"/>
        <v/>
      </c>
      <c r="DF540" s="177" t="str">
        <f t="shared" si="445"/>
        <v/>
      </c>
      <c r="DG540" s="185" t="str">
        <f t="shared" si="446"/>
        <v/>
      </c>
      <c r="DH540" s="77"/>
      <c r="DI540" s="69"/>
      <c r="DJ540" s="181" t="str">
        <f>IF(DL540="","",IF(ISNUMBER(MATCH(DL540,$DL$6:DL539,0)),"",CJ540))</f>
        <v/>
      </c>
      <c r="DK540" s="181" t="str">
        <f t="shared" si="460"/>
        <v/>
      </c>
      <c r="DL540" s="181" t="str">
        <f t="shared" si="460"/>
        <v/>
      </c>
      <c r="DM540" s="177" t="str">
        <f t="shared" si="447"/>
        <v/>
      </c>
      <c r="DN540" s="177" t="str">
        <f t="shared" si="448"/>
        <v/>
      </c>
      <c r="DO540" s="181" t="str">
        <f t="shared" si="419"/>
        <v/>
      </c>
      <c r="DP540" s="51"/>
      <c r="DQ540" s="51"/>
      <c r="DR540" s="51"/>
      <c r="EA540" s="227">
        <f t="shared" si="449"/>
        <v>0</v>
      </c>
      <c r="EB540" s="227">
        <f t="shared" si="420"/>
        <v>1</v>
      </c>
      <c r="EC540" s="227">
        <f t="shared" si="450"/>
        <v>1900</v>
      </c>
      <c r="EE540" s="227" t="str">
        <f t="shared" si="451"/>
        <v/>
      </c>
      <c r="EF540" s="227" t="str">
        <f t="shared" si="421"/>
        <v/>
      </c>
      <c r="EG540" s="227" t="str">
        <f t="shared" si="452"/>
        <v/>
      </c>
      <c r="EI540" s="227" t="str">
        <f t="shared" si="453"/>
        <v/>
      </c>
      <c r="EJ540" s="227" t="str">
        <f t="shared" si="422"/>
        <v/>
      </c>
      <c r="EK540" s="227" t="str">
        <f t="shared" si="454"/>
        <v/>
      </c>
      <c r="EM540" s="227" t="str">
        <f t="shared" si="455"/>
        <v/>
      </c>
      <c r="EN540" s="227" t="str">
        <f t="shared" si="423"/>
        <v/>
      </c>
      <c r="EO540" s="227" t="str">
        <f t="shared" si="456"/>
        <v/>
      </c>
      <c r="EQ540" s="227" t="str">
        <f t="shared" si="457"/>
        <v/>
      </c>
      <c r="ER540" s="227" t="str">
        <f t="shared" si="424"/>
        <v/>
      </c>
      <c r="ES540" s="227" t="str">
        <f t="shared" si="458"/>
        <v/>
      </c>
    </row>
    <row r="541" spans="7:149" x14ac:dyDescent="0.25">
      <c r="G541" s="52"/>
      <c r="H541" s="52"/>
      <c r="I541" s="224" t="str">
        <f t="shared" si="425"/>
        <v/>
      </c>
      <c r="J541" s="224" t="str">
        <f t="shared" si="426"/>
        <v/>
      </c>
      <c r="K541" s="52"/>
      <c r="L541" s="224" t="str">
        <f>IF(P541="","",IF(ISNUMBER(MATCH(P541,$P$6:P540,0)),"",Y541))</f>
        <v/>
      </c>
      <c r="M541" s="224" t="str">
        <f>IF(Q541="","",IF(ISNUMBER(MATCH(Q541,$Q$6:Q540,0)),"",Y541))</f>
        <v/>
      </c>
      <c r="N541" s="224" t="str">
        <f>IF(R541="","",IF(ISNUMBER(MATCH(R541,$R$6:R540,0)),"",Y541))</f>
        <v/>
      </c>
      <c r="O541" s="224" t="str">
        <f>IF(S541="","",IF(ISNUMBER(MATCH(S541,$S$6:S540,0)),"",Y541))</f>
        <v/>
      </c>
      <c r="P541" s="224" t="str">
        <f t="shared" si="427"/>
        <v/>
      </c>
      <c r="Q541" s="224" t="str">
        <f t="shared" si="428"/>
        <v/>
      </c>
      <c r="R541" s="224" t="str">
        <f t="shared" si="429"/>
        <v/>
      </c>
      <c r="S541" s="224" t="str">
        <f t="shared" si="430"/>
        <v/>
      </c>
      <c r="T541" s="175" t="str">
        <f t="shared" si="431"/>
        <v/>
      </c>
      <c r="U541" s="175" t="str">
        <f t="shared" si="432"/>
        <v/>
      </c>
      <c r="V541" s="175" t="str">
        <f t="shared" si="433"/>
        <v/>
      </c>
      <c r="W541" s="175" t="str">
        <f t="shared" si="434"/>
        <v/>
      </c>
      <c r="X541" s="52"/>
      <c r="Y541" s="248"/>
      <c r="Z541" s="186"/>
      <c r="AA541" s="187"/>
      <c r="AB541" s="187"/>
      <c r="AC541" s="187"/>
      <c r="AD541" s="187"/>
      <c r="AE541" s="187"/>
      <c r="AF541" s="187"/>
      <c r="AG541" s="187"/>
      <c r="AH541" s="187"/>
      <c r="AI541" s="187"/>
      <c r="AJ541" s="187"/>
      <c r="AK541" s="187"/>
      <c r="AL541" s="187"/>
      <c r="AM541" s="187"/>
      <c r="AN541" s="187"/>
      <c r="AO541" s="187"/>
      <c r="AP541" s="187"/>
      <c r="AQ541" s="187"/>
      <c r="AR541" s="187"/>
      <c r="AS541" s="187"/>
      <c r="AT541" s="187"/>
      <c r="AU541" s="187"/>
      <c r="AV541" s="187"/>
      <c r="AW541" s="187"/>
      <c r="AX541" s="187"/>
      <c r="AY541" s="187"/>
      <c r="AZ541" s="187"/>
      <c r="BA541" s="187"/>
      <c r="BB541" s="187"/>
      <c r="BC541" s="187"/>
      <c r="BD541" s="187"/>
      <c r="BE541" s="187"/>
      <c r="BF541" s="187"/>
      <c r="BG541" s="187"/>
      <c r="BH541" s="187"/>
      <c r="BI541" s="187"/>
      <c r="BJ541" s="187"/>
      <c r="BK541" s="187"/>
      <c r="BL541" s="187"/>
      <c r="BM541" s="187"/>
      <c r="BN541" s="187"/>
      <c r="BO541" s="187"/>
      <c r="BP541" s="187"/>
      <c r="BQ541" s="187"/>
      <c r="BR541" s="187"/>
      <c r="BS541" s="187"/>
      <c r="BT541" s="187"/>
      <c r="BU541" s="187"/>
      <c r="BV541" s="187"/>
      <c r="BW541" s="187"/>
      <c r="BX541" s="187"/>
      <c r="BY541" s="227"/>
      <c r="BZ541" s="227"/>
      <c r="CA541" s="227"/>
      <c r="CB541" s="227"/>
      <c r="CC541" s="227"/>
      <c r="CD541" s="224"/>
      <c r="CE541" s="224"/>
      <c r="CF541" s="224"/>
      <c r="CG541" s="224"/>
      <c r="CH541" s="224"/>
      <c r="CJ541" s="252" t="str">
        <f t="shared" si="435"/>
        <v/>
      </c>
      <c r="CK541" s="253" t="str">
        <f>IF(CL541="","",IF(ISNUMBER(MATCH(CL541,$CL$6:CL540,0)),"",CJ541))</f>
        <v/>
      </c>
      <c r="CL541" s="181" t="str">
        <f t="shared" si="436"/>
        <v/>
      </c>
      <c r="CM541" s="175" t="str">
        <f t="shared" si="437"/>
        <v/>
      </c>
      <c r="CN541" s="175" t="str">
        <f t="shared" si="438"/>
        <v/>
      </c>
      <c r="CO541" s="175" t="str">
        <f t="shared" si="439"/>
        <v/>
      </c>
      <c r="CP541" s="59"/>
      <c r="CQ541" s="60"/>
      <c r="CR541" s="181" t="str">
        <f>IF(CS541="","",IF(ISNUMBER(MATCH(CS541,$CS$6:CS540,0)),"",CJ541))</f>
        <v/>
      </c>
      <c r="CS541" s="181" t="str">
        <f t="shared" si="417"/>
        <v/>
      </c>
      <c r="CT541" s="177" t="str">
        <f t="shared" si="440"/>
        <v/>
      </c>
      <c r="CU541" s="177" t="str">
        <f t="shared" si="441"/>
        <v/>
      </c>
      <c r="CV541" s="256" t="str">
        <f>IF(CW541="","",IF(ISNUMBER(MATCH(CW541,$CW$6:CW540,0)),"",CJ541))</f>
        <v/>
      </c>
      <c r="CW541" s="181" t="str">
        <f t="shared" si="418"/>
        <v/>
      </c>
      <c r="CX541" s="178" t="str">
        <f t="shared" si="442"/>
        <v/>
      </c>
      <c r="CY541" s="178" t="str">
        <f t="shared" si="443"/>
        <v/>
      </c>
      <c r="CZ541" s="184" t="str">
        <f t="shared" si="444"/>
        <v/>
      </c>
      <c r="DA541" s="68"/>
      <c r="DB541" s="69"/>
      <c r="DC541" s="181" t="str">
        <f>IF(DE541="","",IF(ISNUMBER(MATCH(DE541,$DE$6:DE540,0)),"",CJ541))</f>
        <v/>
      </c>
      <c r="DD541" s="181" t="str">
        <f t="shared" si="459"/>
        <v/>
      </c>
      <c r="DE541" s="181" t="str">
        <f t="shared" si="459"/>
        <v/>
      </c>
      <c r="DF541" s="177" t="str">
        <f t="shared" si="445"/>
        <v/>
      </c>
      <c r="DG541" s="185" t="str">
        <f t="shared" si="446"/>
        <v/>
      </c>
      <c r="DH541" s="77"/>
      <c r="DI541" s="69"/>
      <c r="DJ541" s="181" t="str">
        <f>IF(DL541="","",IF(ISNUMBER(MATCH(DL541,$DL$6:DL540,0)),"",CJ541))</f>
        <v/>
      </c>
      <c r="DK541" s="181" t="str">
        <f t="shared" si="460"/>
        <v/>
      </c>
      <c r="DL541" s="181" t="str">
        <f t="shared" si="460"/>
        <v/>
      </c>
      <c r="DM541" s="177" t="str">
        <f t="shared" si="447"/>
        <v/>
      </c>
      <c r="DN541" s="177" t="str">
        <f t="shared" si="448"/>
        <v/>
      </c>
      <c r="DO541" s="181" t="str">
        <f t="shared" si="419"/>
        <v/>
      </c>
      <c r="DP541" s="51"/>
      <c r="DQ541" s="51"/>
      <c r="DR541" s="51"/>
      <c r="EA541" s="227">
        <f t="shared" si="449"/>
        <v>0</v>
      </c>
      <c r="EB541" s="227">
        <f t="shared" si="420"/>
        <v>1</v>
      </c>
      <c r="EC541" s="227">
        <f t="shared" si="450"/>
        <v>1900</v>
      </c>
      <c r="EE541" s="227" t="str">
        <f t="shared" si="451"/>
        <v/>
      </c>
      <c r="EF541" s="227" t="str">
        <f t="shared" si="421"/>
        <v/>
      </c>
      <c r="EG541" s="227" t="str">
        <f t="shared" si="452"/>
        <v/>
      </c>
      <c r="EI541" s="227" t="str">
        <f t="shared" si="453"/>
        <v/>
      </c>
      <c r="EJ541" s="227" t="str">
        <f t="shared" si="422"/>
        <v/>
      </c>
      <c r="EK541" s="227" t="str">
        <f t="shared" si="454"/>
        <v/>
      </c>
      <c r="EM541" s="227" t="str">
        <f t="shared" si="455"/>
        <v/>
      </c>
      <c r="EN541" s="227" t="str">
        <f t="shared" si="423"/>
        <v/>
      </c>
      <c r="EO541" s="227" t="str">
        <f t="shared" si="456"/>
        <v/>
      </c>
      <c r="EQ541" s="227" t="str">
        <f t="shared" si="457"/>
        <v/>
      </c>
      <c r="ER541" s="227" t="str">
        <f t="shared" si="424"/>
        <v/>
      </c>
      <c r="ES541" s="227" t="str">
        <f t="shared" si="458"/>
        <v/>
      </c>
    </row>
    <row r="542" spans="7:149" x14ac:dyDescent="0.25">
      <c r="G542" s="52"/>
      <c r="H542" s="52"/>
      <c r="I542" s="224" t="str">
        <f t="shared" si="425"/>
        <v/>
      </c>
      <c r="J542" s="224" t="str">
        <f t="shared" si="426"/>
        <v/>
      </c>
      <c r="K542" s="52"/>
      <c r="L542" s="224" t="str">
        <f>IF(P542="","",IF(ISNUMBER(MATCH(P542,$P$6:P541,0)),"",Y542))</f>
        <v/>
      </c>
      <c r="M542" s="224" t="str">
        <f>IF(Q542="","",IF(ISNUMBER(MATCH(Q542,$Q$6:Q541,0)),"",Y542))</f>
        <v/>
      </c>
      <c r="N542" s="224" t="str">
        <f>IF(R542="","",IF(ISNUMBER(MATCH(R542,$R$6:R541,0)),"",Y542))</f>
        <v/>
      </c>
      <c r="O542" s="224" t="str">
        <f>IF(S542="","",IF(ISNUMBER(MATCH(S542,$S$6:S541,0)),"",Y542))</f>
        <v/>
      </c>
      <c r="P542" s="224" t="str">
        <f t="shared" si="427"/>
        <v/>
      </c>
      <c r="Q542" s="224" t="str">
        <f t="shared" si="428"/>
        <v/>
      </c>
      <c r="R542" s="224" t="str">
        <f t="shared" si="429"/>
        <v/>
      </c>
      <c r="S542" s="224" t="str">
        <f t="shared" si="430"/>
        <v/>
      </c>
      <c r="T542" s="175" t="str">
        <f t="shared" si="431"/>
        <v/>
      </c>
      <c r="U542" s="175" t="str">
        <f t="shared" si="432"/>
        <v/>
      </c>
      <c r="V542" s="175" t="str">
        <f t="shared" si="433"/>
        <v/>
      </c>
      <c r="W542" s="175" t="str">
        <f t="shared" si="434"/>
        <v/>
      </c>
      <c r="X542" s="52"/>
      <c r="Y542" s="248"/>
      <c r="Z542" s="186"/>
      <c r="AA542" s="187"/>
      <c r="AB542" s="187"/>
      <c r="AC542" s="187"/>
      <c r="AD542" s="187"/>
      <c r="AE542" s="187"/>
      <c r="AF542" s="187"/>
      <c r="AG542" s="187"/>
      <c r="AH542" s="187"/>
      <c r="AI542" s="187"/>
      <c r="AJ542" s="187"/>
      <c r="AK542" s="187"/>
      <c r="AL542" s="187"/>
      <c r="AM542" s="187"/>
      <c r="AN542" s="187"/>
      <c r="AO542" s="187"/>
      <c r="AP542" s="187"/>
      <c r="AQ542" s="187"/>
      <c r="AR542" s="187"/>
      <c r="AS542" s="187"/>
      <c r="AT542" s="187"/>
      <c r="AU542" s="187"/>
      <c r="AV542" s="187"/>
      <c r="AW542" s="187"/>
      <c r="AX542" s="187"/>
      <c r="AY542" s="187"/>
      <c r="AZ542" s="187"/>
      <c r="BA542" s="187"/>
      <c r="BB542" s="187"/>
      <c r="BC542" s="187"/>
      <c r="BD542" s="187"/>
      <c r="BE542" s="187"/>
      <c r="BF542" s="187"/>
      <c r="BG542" s="187"/>
      <c r="BH542" s="187"/>
      <c r="BI542" s="187"/>
      <c r="BJ542" s="187"/>
      <c r="BK542" s="187"/>
      <c r="BL542" s="187"/>
      <c r="BM542" s="187"/>
      <c r="BN542" s="187"/>
      <c r="BO542" s="187"/>
      <c r="BP542" s="187"/>
      <c r="BQ542" s="187"/>
      <c r="BR542" s="187"/>
      <c r="BS542" s="187"/>
      <c r="BT542" s="187"/>
      <c r="BU542" s="187"/>
      <c r="BV542" s="187"/>
      <c r="BW542" s="187"/>
      <c r="BX542" s="187"/>
      <c r="BY542" s="227"/>
      <c r="BZ542" s="227"/>
      <c r="CA542" s="227"/>
      <c r="CB542" s="227"/>
      <c r="CC542" s="227"/>
      <c r="CD542" s="224"/>
      <c r="CE542" s="224"/>
      <c r="CF542" s="224"/>
      <c r="CG542" s="224"/>
      <c r="CH542" s="224"/>
      <c r="CJ542" s="252" t="str">
        <f t="shared" si="435"/>
        <v/>
      </c>
      <c r="CK542" s="253" t="str">
        <f>IF(CL542="","",IF(ISNUMBER(MATCH(CL542,$CL$6:CL541,0)),"",CJ542))</f>
        <v/>
      </c>
      <c r="CL542" s="181" t="str">
        <f t="shared" si="436"/>
        <v/>
      </c>
      <c r="CM542" s="175" t="str">
        <f t="shared" si="437"/>
        <v/>
      </c>
      <c r="CN542" s="175" t="str">
        <f t="shared" si="438"/>
        <v/>
      </c>
      <c r="CO542" s="175" t="str">
        <f t="shared" si="439"/>
        <v/>
      </c>
      <c r="CP542" s="59"/>
      <c r="CQ542" s="60"/>
      <c r="CR542" s="181" t="str">
        <f>IF(CS542="","",IF(ISNUMBER(MATCH(CS542,$CS$6:CS541,0)),"",CJ542))</f>
        <v/>
      </c>
      <c r="CS542" s="181" t="str">
        <f t="shared" si="417"/>
        <v/>
      </c>
      <c r="CT542" s="177" t="str">
        <f t="shared" si="440"/>
        <v/>
      </c>
      <c r="CU542" s="177" t="str">
        <f t="shared" si="441"/>
        <v/>
      </c>
      <c r="CV542" s="256" t="str">
        <f>IF(CW542="","",IF(ISNUMBER(MATCH(CW542,$CW$6:CW541,0)),"",CJ542))</f>
        <v/>
      </c>
      <c r="CW542" s="181" t="str">
        <f t="shared" si="418"/>
        <v/>
      </c>
      <c r="CX542" s="178" t="str">
        <f t="shared" si="442"/>
        <v/>
      </c>
      <c r="CY542" s="178" t="str">
        <f t="shared" si="443"/>
        <v/>
      </c>
      <c r="CZ542" s="184" t="str">
        <f t="shared" si="444"/>
        <v/>
      </c>
      <c r="DA542" s="68"/>
      <c r="DB542" s="69"/>
      <c r="DC542" s="181" t="str">
        <f>IF(DE542="","",IF(ISNUMBER(MATCH(DE542,$DE$6:DE541,0)),"",CJ542))</f>
        <v/>
      </c>
      <c r="DD542" s="181" t="str">
        <f t="shared" si="459"/>
        <v/>
      </c>
      <c r="DE542" s="181" t="str">
        <f t="shared" si="459"/>
        <v/>
      </c>
      <c r="DF542" s="177" t="str">
        <f t="shared" si="445"/>
        <v/>
      </c>
      <c r="DG542" s="185" t="str">
        <f t="shared" si="446"/>
        <v/>
      </c>
      <c r="DH542" s="77"/>
      <c r="DI542" s="69"/>
      <c r="DJ542" s="181" t="str">
        <f>IF(DL542="","",IF(ISNUMBER(MATCH(DL542,$DL$6:DL541,0)),"",CJ542))</f>
        <v/>
      </c>
      <c r="DK542" s="181" t="str">
        <f t="shared" si="460"/>
        <v/>
      </c>
      <c r="DL542" s="181" t="str">
        <f t="shared" si="460"/>
        <v/>
      </c>
      <c r="DM542" s="177" t="str">
        <f t="shared" si="447"/>
        <v/>
      </c>
      <c r="DN542" s="177" t="str">
        <f t="shared" si="448"/>
        <v/>
      </c>
      <c r="DO542" s="181" t="str">
        <f t="shared" si="419"/>
        <v/>
      </c>
      <c r="DP542" s="51"/>
      <c r="DQ542" s="51"/>
      <c r="DR542" s="51"/>
      <c r="EA542" s="227">
        <f t="shared" si="449"/>
        <v>0</v>
      </c>
      <c r="EB542" s="227">
        <f t="shared" si="420"/>
        <v>1</v>
      </c>
      <c r="EC542" s="227">
        <f t="shared" si="450"/>
        <v>1900</v>
      </c>
      <c r="EE542" s="227" t="str">
        <f t="shared" si="451"/>
        <v/>
      </c>
      <c r="EF542" s="227" t="str">
        <f t="shared" si="421"/>
        <v/>
      </c>
      <c r="EG542" s="227" t="str">
        <f t="shared" si="452"/>
        <v/>
      </c>
      <c r="EI542" s="227" t="str">
        <f t="shared" si="453"/>
        <v/>
      </c>
      <c r="EJ542" s="227" t="str">
        <f t="shared" si="422"/>
        <v/>
      </c>
      <c r="EK542" s="227" t="str">
        <f t="shared" si="454"/>
        <v/>
      </c>
      <c r="EM542" s="227" t="str">
        <f t="shared" si="455"/>
        <v/>
      </c>
      <c r="EN542" s="227" t="str">
        <f t="shared" si="423"/>
        <v/>
      </c>
      <c r="EO542" s="227" t="str">
        <f t="shared" si="456"/>
        <v/>
      </c>
      <c r="EQ542" s="227" t="str">
        <f t="shared" si="457"/>
        <v/>
      </c>
      <c r="ER542" s="227" t="str">
        <f t="shared" si="424"/>
        <v/>
      </c>
      <c r="ES542" s="227" t="str">
        <f t="shared" si="458"/>
        <v/>
      </c>
    </row>
    <row r="543" spans="7:149" x14ac:dyDescent="0.25">
      <c r="G543" s="52"/>
      <c r="H543" s="52"/>
      <c r="I543" s="224" t="str">
        <f t="shared" si="425"/>
        <v/>
      </c>
      <c r="J543" s="224" t="str">
        <f t="shared" si="426"/>
        <v/>
      </c>
      <c r="K543" s="52"/>
      <c r="L543" s="224" t="str">
        <f>IF(P543="","",IF(ISNUMBER(MATCH(P543,$P$6:P542,0)),"",Y543))</f>
        <v/>
      </c>
      <c r="M543" s="224" t="str">
        <f>IF(Q543="","",IF(ISNUMBER(MATCH(Q543,$Q$6:Q542,0)),"",Y543))</f>
        <v/>
      </c>
      <c r="N543" s="224" t="str">
        <f>IF(R543="","",IF(ISNUMBER(MATCH(R543,$R$6:R542,0)),"",Y543))</f>
        <v/>
      </c>
      <c r="O543" s="224" t="str">
        <f>IF(S543="","",IF(ISNUMBER(MATCH(S543,$S$6:S542,0)),"",Y543))</f>
        <v/>
      </c>
      <c r="P543" s="224" t="str">
        <f t="shared" si="427"/>
        <v/>
      </c>
      <c r="Q543" s="224" t="str">
        <f t="shared" si="428"/>
        <v/>
      </c>
      <c r="R543" s="224" t="str">
        <f t="shared" si="429"/>
        <v/>
      </c>
      <c r="S543" s="224" t="str">
        <f t="shared" si="430"/>
        <v/>
      </c>
      <c r="T543" s="175" t="str">
        <f t="shared" si="431"/>
        <v/>
      </c>
      <c r="U543" s="175" t="str">
        <f t="shared" si="432"/>
        <v/>
      </c>
      <c r="V543" s="175" t="str">
        <f t="shared" si="433"/>
        <v/>
      </c>
      <c r="W543" s="175" t="str">
        <f t="shared" si="434"/>
        <v/>
      </c>
      <c r="X543" s="52"/>
      <c r="Y543" s="248"/>
      <c r="Z543" s="186"/>
      <c r="AA543" s="187"/>
      <c r="AB543" s="187"/>
      <c r="AC543" s="187"/>
      <c r="AD543" s="187"/>
      <c r="AE543" s="187"/>
      <c r="AF543" s="187"/>
      <c r="AG543" s="187"/>
      <c r="AH543" s="187"/>
      <c r="AI543" s="187"/>
      <c r="AJ543" s="187"/>
      <c r="AK543" s="187"/>
      <c r="AL543" s="187"/>
      <c r="AM543" s="187"/>
      <c r="AN543" s="187"/>
      <c r="AO543" s="187"/>
      <c r="AP543" s="187"/>
      <c r="AQ543" s="187"/>
      <c r="AR543" s="187"/>
      <c r="AS543" s="187"/>
      <c r="AT543" s="187"/>
      <c r="AU543" s="187"/>
      <c r="AV543" s="187"/>
      <c r="AW543" s="187"/>
      <c r="AX543" s="187"/>
      <c r="AY543" s="187"/>
      <c r="AZ543" s="187"/>
      <c r="BA543" s="187"/>
      <c r="BB543" s="187"/>
      <c r="BC543" s="187"/>
      <c r="BD543" s="187"/>
      <c r="BE543" s="187"/>
      <c r="BF543" s="187"/>
      <c r="BG543" s="187"/>
      <c r="BH543" s="187"/>
      <c r="BI543" s="187"/>
      <c r="BJ543" s="187"/>
      <c r="BK543" s="187"/>
      <c r="BL543" s="187"/>
      <c r="BM543" s="187"/>
      <c r="BN543" s="187"/>
      <c r="BO543" s="187"/>
      <c r="BP543" s="187"/>
      <c r="BQ543" s="187"/>
      <c r="BR543" s="187"/>
      <c r="BS543" s="187"/>
      <c r="BT543" s="187"/>
      <c r="BU543" s="187"/>
      <c r="BV543" s="187"/>
      <c r="BW543" s="187"/>
      <c r="BX543" s="187"/>
      <c r="BY543" s="227"/>
      <c r="BZ543" s="227"/>
      <c r="CA543" s="227"/>
      <c r="CB543" s="227"/>
      <c r="CC543" s="227"/>
      <c r="CD543" s="224"/>
      <c r="CE543" s="224"/>
      <c r="CF543" s="224"/>
      <c r="CG543" s="224"/>
      <c r="CH543" s="224"/>
      <c r="CJ543" s="252" t="str">
        <f t="shared" si="435"/>
        <v/>
      </c>
      <c r="CK543" s="253" t="str">
        <f>IF(CL543="","",IF(ISNUMBER(MATCH(CL543,$CL$6:CL542,0)),"",CJ543))</f>
        <v/>
      </c>
      <c r="CL543" s="181" t="str">
        <f t="shared" si="436"/>
        <v/>
      </c>
      <c r="CM543" s="175" t="str">
        <f t="shared" si="437"/>
        <v/>
      </c>
      <c r="CN543" s="175" t="str">
        <f t="shared" si="438"/>
        <v/>
      </c>
      <c r="CO543" s="175" t="str">
        <f t="shared" si="439"/>
        <v/>
      </c>
      <c r="CP543" s="59"/>
      <c r="CQ543" s="60"/>
      <c r="CR543" s="181" t="str">
        <f>IF(CS543="","",IF(ISNUMBER(MATCH(CS543,$CS$6:CS542,0)),"",CJ543))</f>
        <v/>
      </c>
      <c r="CS543" s="181" t="str">
        <f t="shared" si="417"/>
        <v/>
      </c>
      <c r="CT543" s="177" t="str">
        <f t="shared" si="440"/>
        <v/>
      </c>
      <c r="CU543" s="177" t="str">
        <f t="shared" si="441"/>
        <v/>
      </c>
      <c r="CV543" s="256" t="str">
        <f>IF(CW543="","",IF(ISNUMBER(MATCH(CW543,$CW$6:CW542,0)),"",CJ543))</f>
        <v/>
      </c>
      <c r="CW543" s="181" t="str">
        <f t="shared" si="418"/>
        <v/>
      </c>
      <c r="CX543" s="178" t="str">
        <f t="shared" si="442"/>
        <v/>
      </c>
      <c r="CY543" s="178" t="str">
        <f t="shared" si="443"/>
        <v/>
      </c>
      <c r="CZ543" s="184" t="str">
        <f t="shared" si="444"/>
        <v/>
      </c>
      <c r="DA543" s="68"/>
      <c r="DB543" s="69"/>
      <c r="DC543" s="181" t="str">
        <f>IF(DE543="","",IF(ISNUMBER(MATCH(DE543,$DE$6:DE542,0)),"",CJ543))</f>
        <v/>
      </c>
      <c r="DD543" s="181" t="str">
        <f t="shared" si="459"/>
        <v/>
      </c>
      <c r="DE543" s="181" t="str">
        <f t="shared" si="459"/>
        <v/>
      </c>
      <c r="DF543" s="177" t="str">
        <f t="shared" si="445"/>
        <v/>
      </c>
      <c r="DG543" s="185" t="str">
        <f t="shared" si="446"/>
        <v/>
      </c>
      <c r="DH543" s="77"/>
      <c r="DI543" s="69"/>
      <c r="DJ543" s="181" t="str">
        <f>IF(DL543="","",IF(ISNUMBER(MATCH(DL543,$DL$6:DL542,0)),"",CJ543))</f>
        <v/>
      </c>
      <c r="DK543" s="181" t="str">
        <f t="shared" si="460"/>
        <v/>
      </c>
      <c r="DL543" s="181" t="str">
        <f t="shared" si="460"/>
        <v/>
      </c>
      <c r="DM543" s="177" t="str">
        <f t="shared" si="447"/>
        <v/>
      </c>
      <c r="DN543" s="177" t="str">
        <f t="shared" si="448"/>
        <v/>
      </c>
      <c r="DO543" s="181" t="str">
        <f t="shared" si="419"/>
        <v/>
      </c>
      <c r="DP543" s="51"/>
      <c r="DQ543" s="51"/>
      <c r="DR543" s="51"/>
      <c r="EA543" s="227">
        <f t="shared" si="449"/>
        <v>0</v>
      </c>
      <c r="EB543" s="227">
        <f t="shared" si="420"/>
        <v>1</v>
      </c>
      <c r="EC543" s="227">
        <f t="shared" si="450"/>
        <v>1900</v>
      </c>
      <c r="EE543" s="227" t="str">
        <f t="shared" si="451"/>
        <v/>
      </c>
      <c r="EF543" s="227" t="str">
        <f t="shared" si="421"/>
        <v/>
      </c>
      <c r="EG543" s="227" t="str">
        <f t="shared" si="452"/>
        <v/>
      </c>
      <c r="EI543" s="227" t="str">
        <f t="shared" si="453"/>
        <v/>
      </c>
      <c r="EJ543" s="227" t="str">
        <f t="shared" si="422"/>
        <v/>
      </c>
      <c r="EK543" s="227" t="str">
        <f t="shared" si="454"/>
        <v/>
      </c>
      <c r="EM543" s="227" t="str">
        <f t="shared" si="455"/>
        <v/>
      </c>
      <c r="EN543" s="227" t="str">
        <f t="shared" si="423"/>
        <v/>
      </c>
      <c r="EO543" s="227" t="str">
        <f t="shared" si="456"/>
        <v/>
      </c>
      <c r="EQ543" s="227" t="str">
        <f t="shared" si="457"/>
        <v/>
      </c>
      <c r="ER543" s="227" t="str">
        <f t="shared" si="424"/>
        <v/>
      </c>
      <c r="ES543" s="227" t="str">
        <f t="shared" si="458"/>
        <v/>
      </c>
    </row>
    <row r="544" spans="7:149" x14ac:dyDescent="0.25">
      <c r="G544" s="52"/>
      <c r="H544" s="52"/>
      <c r="I544" s="224" t="str">
        <f t="shared" si="425"/>
        <v/>
      </c>
      <c r="J544" s="224" t="str">
        <f t="shared" si="426"/>
        <v/>
      </c>
      <c r="K544" s="52"/>
      <c r="L544" s="224" t="str">
        <f>IF(P544="","",IF(ISNUMBER(MATCH(P544,$P$6:P543,0)),"",Y544))</f>
        <v/>
      </c>
      <c r="M544" s="224" t="str">
        <f>IF(Q544="","",IF(ISNUMBER(MATCH(Q544,$Q$6:Q543,0)),"",Y544))</f>
        <v/>
      </c>
      <c r="N544" s="224" t="str">
        <f>IF(R544="","",IF(ISNUMBER(MATCH(R544,$R$6:R543,0)),"",Y544))</f>
        <v/>
      </c>
      <c r="O544" s="224" t="str">
        <f>IF(S544="","",IF(ISNUMBER(MATCH(S544,$S$6:S543,0)),"",Y544))</f>
        <v/>
      </c>
      <c r="P544" s="224" t="str">
        <f t="shared" si="427"/>
        <v/>
      </c>
      <c r="Q544" s="224" t="str">
        <f t="shared" si="428"/>
        <v/>
      </c>
      <c r="R544" s="224" t="str">
        <f t="shared" si="429"/>
        <v/>
      </c>
      <c r="S544" s="224" t="str">
        <f t="shared" si="430"/>
        <v/>
      </c>
      <c r="T544" s="175" t="str">
        <f t="shared" si="431"/>
        <v/>
      </c>
      <c r="U544" s="175" t="str">
        <f t="shared" si="432"/>
        <v/>
      </c>
      <c r="V544" s="175" t="str">
        <f t="shared" si="433"/>
        <v/>
      </c>
      <c r="W544" s="175" t="str">
        <f t="shared" si="434"/>
        <v/>
      </c>
      <c r="X544" s="52"/>
      <c r="Y544" s="248"/>
      <c r="Z544" s="186"/>
      <c r="AA544" s="187"/>
      <c r="AB544" s="187"/>
      <c r="AC544" s="187"/>
      <c r="AD544" s="187"/>
      <c r="AE544" s="187"/>
      <c r="AF544" s="187"/>
      <c r="AG544" s="187"/>
      <c r="AH544" s="187"/>
      <c r="AI544" s="187"/>
      <c r="AJ544" s="187"/>
      <c r="AK544" s="187"/>
      <c r="AL544" s="187"/>
      <c r="AM544" s="187"/>
      <c r="AN544" s="187"/>
      <c r="AO544" s="187"/>
      <c r="AP544" s="187"/>
      <c r="AQ544" s="187"/>
      <c r="AR544" s="187"/>
      <c r="AS544" s="187"/>
      <c r="AT544" s="187"/>
      <c r="AU544" s="187"/>
      <c r="AV544" s="187"/>
      <c r="AW544" s="187"/>
      <c r="AX544" s="187"/>
      <c r="AY544" s="187"/>
      <c r="AZ544" s="187"/>
      <c r="BA544" s="187"/>
      <c r="BB544" s="187"/>
      <c r="BC544" s="187"/>
      <c r="BD544" s="187"/>
      <c r="BE544" s="187"/>
      <c r="BF544" s="187"/>
      <c r="BG544" s="187"/>
      <c r="BH544" s="187"/>
      <c r="BI544" s="187"/>
      <c r="BJ544" s="187"/>
      <c r="BK544" s="187"/>
      <c r="BL544" s="187"/>
      <c r="BM544" s="187"/>
      <c r="BN544" s="187"/>
      <c r="BO544" s="187"/>
      <c r="BP544" s="187"/>
      <c r="BQ544" s="187"/>
      <c r="BR544" s="187"/>
      <c r="BS544" s="187"/>
      <c r="BT544" s="187"/>
      <c r="BU544" s="187"/>
      <c r="BV544" s="187"/>
      <c r="BW544" s="187"/>
      <c r="BX544" s="187"/>
      <c r="BY544" s="227"/>
      <c r="BZ544" s="227"/>
      <c r="CA544" s="227"/>
      <c r="CB544" s="227"/>
      <c r="CC544" s="227"/>
      <c r="CD544" s="224"/>
      <c r="CE544" s="224"/>
      <c r="CF544" s="224"/>
      <c r="CG544" s="224"/>
      <c r="CH544" s="224"/>
      <c r="CJ544" s="252" t="str">
        <f t="shared" si="435"/>
        <v/>
      </c>
      <c r="CK544" s="253" t="str">
        <f>IF(CL544="","",IF(ISNUMBER(MATCH(CL544,$CL$6:CL543,0)),"",CJ544))</f>
        <v/>
      </c>
      <c r="CL544" s="181" t="str">
        <f t="shared" si="436"/>
        <v/>
      </c>
      <c r="CM544" s="175" t="str">
        <f t="shared" si="437"/>
        <v/>
      </c>
      <c r="CN544" s="175" t="str">
        <f t="shared" si="438"/>
        <v/>
      </c>
      <c r="CO544" s="175" t="str">
        <f t="shared" si="439"/>
        <v/>
      </c>
      <c r="CP544" s="59"/>
      <c r="CQ544" s="60"/>
      <c r="CR544" s="181" t="str">
        <f>IF(CS544="","",IF(ISNUMBER(MATCH(CS544,$CS$6:CS543,0)),"",CJ544))</f>
        <v/>
      </c>
      <c r="CS544" s="181" t="str">
        <f t="shared" si="417"/>
        <v/>
      </c>
      <c r="CT544" s="177" t="str">
        <f t="shared" si="440"/>
        <v/>
      </c>
      <c r="CU544" s="177" t="str">
        <f t="shared" si="441"/>
        <v/>
      </c>
      <c r="CV544" s="256" t="str">
        <f>IF(CW544="","",IF(ISNUMBER(MATCH(CW544,$CW$6:CW543,0)),"",CJ544))</f>
        <v/>
      </c>
      <c r="CW544" s="181" t="str">
        <f t="shared" si="418"/>
        <v/>
      </c>
      <c r="CX544" s="178" t="str">
        <f t="shared" si="442"/>
        <v/>
      </c>
      <c r="CY544" s="178" t="str">
        <f t="shared" si="443"/>
        <v/>
      </c>
      <c r="CZ544" s="184" t="str">
        <f t="shared" si="444"/>
        <v/>
      </c>
      <c r="DA544" s="68"/>
      <c r="DB544" s="69"/>
      <c r="DC544" s="181" t="str">
        <f>IF(DE544="","",IF(ISNUMBER(MATCH(DE544,$DE$6:DE543,0)),"",CJ544))</f>
        <v/>
      </c>
      <c r="DD544" s="181" t="str">
        <f t="shared" si="459"/>
        <v/>
      </c>
      <c r="DE544" s="181" t="str">
        <f t="shared" si="459"/>
        <v/>
      </c>
      <c r="DF544" s="177" t="str">
        <f t="shared" si="445"/>
        <v/>
      </c>
      <c r="DG544" s="185" t="str">
        <f t="shared" si="446"/>
        <v/>
      </c>
      <c r="DH544" s="77"/>
      <c r="DI544" s="69"/>
      <c r="DJ544" s="181" t="str">
        <f>IF(DL544="","",IF(ISNUMBER(MATCH(DL544,$DL$6:DL543,0)),"",CJ544))</f>
        <v/>
      </c>
      <c r="DK544" s="181" t="str">
        <f t="shared" si="460"/>
        <v/>
      </c>
      <c r="DL544" s="181" t="str">
        <f t="shared" si="460"/>
        <v/>
      </c>
      <c r="DM544" s="177" t="str">
        <f t="shared" si="447"/>
        <v/>
      </c>
      <c r="DN544" s="177" t="str">
        <f t="shared" si="448"/>
        <v/>
      </c>
      <c r="DO544" s="181" t="str">
        <f t="shared" si="419"/>
        <v/>
      </c>
      <c r="DP544" s="51"/>
      <c r="DQ544" s="51"/>
      <c r="DR544" s="51"/>
      <c r="EA544" s="227">
        <f t="shared" si="449"/>
        <v>0</v>
      </c>
      <c r="EB544" s="227">
        <f t="shared" si="420"/>
        <v>1</v>
      </c>
      <c r="EC544" s="227">
        <f t="shared" si="450"/>
        <v>1900</v>
      </c>
      <c r="EE544" s="227" t="str">
        <f t="shared" si="451"/>
        <v/>
      </c>
      <c r="EF544" s="227" t="str">
        <f t="shared" si="421"/>
        <v/>
      </c>
      <c r="EG544" s="227" t="str">
        <f t="shared" si="452"/>
        <v/>
      </c>
      <c r="EI544" s="227" t="str">
        <f t="shared" si="453"/>
        <v/>
      </c>
      <c r="EJ544" s="227" t="str">
        <f t="shared" si="422"/>
        <v/>
      </c>
      <c r="EK544" s="227" t="str">
        <f t="shared" si="454"/>
        <v/>
      </c>
      <c r="EM544" s="227" t="str">
        <f t="shared" si="455"/>
        <v/>
      </c>
      <c r="EN544" s="227" t="str">
        <f t="shared" si="423"/>
        <v/>
      </c>
      <c r="EO544" s="227" t="str">
        <f t="shared" si="456"/>
        <v/>
      </c>
      <c r="EQ544" s="227" t="str">
        <f t="shared" si="457"/>
        <v/>
      </c>
      <c r="ER544" s="227" t="str">
        <f t="shared" si="424"/>
        <v/>
      </c>
      <c r="ES544" s="227" t="str">
        <f t="shared" si="458"/>
        <v/>
      </c>
    </row>
    <row r="545" spans="7:149" x14ac:dyDescent="0.25">
      <c r="G545" s="52"/>
      <c r="H545" s="52"/>
      <c r="I545" s="224" t="str">
        <f t="shared" si="425"/>
        <v/>
      </c>
      <c r="J545" s="224" t="str">
        <f t="shared" si="426"/>
        <v/>
      </c>
      <c r="K545" s="52"/>
      <c r="L545" s="224" t="str">
        <f>IF(P545="","",IF(ISNUMBER(MATCH(P545,$P$6:P544,0)),"",Y545))</f>
        <v/>
      </c>
      <c r="M545" s="224" t="str">
        <f>IF(Q545="","",IF(ISNUMBER(MATCH(Q545,$Q$6:Q544,0)),"",Y545))</f>
        <v/>
      </c>
      <c r="N545" s="224" t="str">
        <f>IF(R545="","",IF(ISNUMBER(MATCH(R545,$R$6:R544,0)),"",Y545))</f>
        <v/>
      </c>
      <c r="O545" s="224" t="str">
        <f>IF(S545="","",IF(ISNUMBER(MATCH(S545,$S$6:S544,0)),"",Y545))</f>
        <v/>
      </c>
      <c r="P545" s="224" t="str">
        <f t="shared" si="427"/>
        <v/>
      </c>
      <c r="Q545" s="224" t="str">
        <f t="shared" si="428"/>
        <v/>
      </c>
      <c r="R545" s="224" t="str">
        <f t="shared" si="429"/>
        <v/>
      </c>
      <c r="S545" s="224" t="str">
        <f t="shared" si="430"/>
        <v/>
      </c>
      <c r="T545" s="175" t="str">
        <f t="shared" si="431"/>
        <v/>
      </c>
      <c r="U545" s="175" t="str">
        <f t="shared" si="432"/>
        <v/>
      </c>
      <c r="V545" s="175" t="str">
        <f t="shared" si="433"/>
        <v/>
      </c>
      <c r="W545" s="175" t="str">
        <f t="shared" si="434"/>
        <v/>
      </c>
      <c r="X545" s="52"/>
      <c r="Y545" s="248"/>
      <c r="Z545" s="186"/>
      <c r="AA545" s="187"/>
      <c r="AB545" s="187"/>
      <c r="AC545" s="187"/>
      <c r="AD545" s="187"/>
      <c r="AE545" s="187"/>
      <c r="AF545" s="187"/>
      <c r="AG545" s="187"/>
      <c r="AH545" s="187"/>
      <c r="AI545" s="187"/>
      <c r="AJ545" s="187"/>
      <c r="AK545" s="187"/>
      <c r="AL545" s="187"/>
      <c r="AM545" s="187"/>
      <c r="AN545" s="187"/>
      <c r="AO545" s="187"/>
      <c r="AP545" s="187"/>
      <c r="AQ545" s="187"/>
      <c r="AR545" s="187"/>
      <c r="AS545" s="187"/>
      <c r="AT545" s="187"/>
      <c r="AU545" s="187"/>
      <c r="AV545" s="187"/>
      <c r="AW545" s="187"/>
      <c r="AX545" s="187"/>
      <c r="AY545" s="187"/>
      <c r="AZ545" s="187"/>
      <c r="BA545" s="187"/>
      <c r="BB545" s="187"/>
      <c r="BC545" s="187"/>
      <c r="BD545" s="187"/>
      <c r="BE545" s="187"/>
      <c r="BF545" s="187"/>
      <c r="BG545" s="187"/>
      <c r="BH545" s="187"/>
      <c r="BI545" s="187"/>
      <c r="BJ545" s="187"/>
      <c r="BK545" s="187"/>
      <c r="BL545" s="187"/>
      <c r="BM545" s="187"/>
      <c r="BN545" s="187"/>
      <c r="BO545" s="187"/>
      <c r="BP545" s="187"/>
      <c r="BQ545" s="187"/>
      <c r="BR545" s="187"/>
      <c r="BS545" s="187"/>
      <c r="BT545" s="187"/>
      <c r="BU545" s="187"/>
      <c r="BV545" s="187"/>
      <c r="BW545" s="187"/>
      <c r="BX545" s="187"/>
      <c r="BY545" s="227"/>
      <c r="BZ545" s="227"/>
      <c r="CA545" s="227"/>
      <c r="CB545" s="227"/>
      <c r="CC545" s="227"/>
      <c r="CD545" s="224"/>
      <c r="CE545" s="224"/>
      <c r="CF545" s="224"/>
      <c r="CG545" s="224"/>
      <c r="CH545" s="224"/>
      <c r="CJ545" s="252" t="str">
        <f t="shared" si="435"/>
        <v/>
      </c>
      <c r="CK545" s="253" t="str">
        <f>IF(CL545="","",IF(ISNUMBER(MATCH(CL545,$CL$6:CL544,0)),"",CJ545))</f>
        <v/>
      </c>
      <c r="CL545" s="181" t="str">
        <f t="shared" si="436"/>
        <v/>
      </c>
      <c r="CM545" s="175" t="str">
        <f t="shared" si="437"/>
        <v/>
      </c>
      <c r="CN545" s="175" t="str">
        <f t="shared" si="438"/>
        <v/>
      </c>
      <c r="CO545" s="175" t="str">
        <f t="shared" si="439"/>
        <v/>
      </c>
      <c r="CP545" s="59"/>
      <c r="CQ545" s="60"/>
      <c r="CR545" s="181" t="str">
        <f>IF(CS545="","",IF(ISNUMBER(MATCH(CS545,$CS$6:CS544,0)),"",CJ545))</f>
        <v/>
      </c>
      <c r="CS545" s="181" t="str">
        <f t="shared" si="417"/>
        <v/>
      </c>
      <c r="CT545" s="177" t="str">
        <f t="shared" si="440"/>
        <v/>
      </c>
      <c r="CU545" s="177" t="str">
        <f t="shared" si="441"/>
        <v/>
      </c>
      <c r="CV545" s="256" t="str">
        <f>IF(CW545="","",IF(ISNUMBER(MATCH(CW545,$CW$6:CW544,0)),"",CJ545))</f>
        <v/>
      </c>
      <c r="CW545" s="181" t="str">
        <f t="shared" si="418"/>
        <v/>
      </c>
      <c r="CX545" s="178" t="str">
        <f t="shared" si="442"/>
        <v/>
      </c>
      <c r="CY545" s="178" t="str">
        <f t="shared" si="443"/>
        <v/>
      </c>
      <c r="CZ545" s="184" t="str">
        <f t="shared" si="444"/>
        <v/>
      </c>
      <c r="DA545" s="68"/>
      <c r="DB545" s="69"/>
      <c r="DC545" s="181" t="str">
        <f>IF(DE545="","",IF(ISNUMBER(MATCH(DE545,$DE$6:DE544,0)),"",CJ545))</f>
        <v/>
      </c>
      <c r="DD545" s="181" t="str">
        <f t="shared" si="459"/>
        <v/>
      </c>
      <c r="DE545" s="181" t="str">
        <f t="shared" si="459"/>
        <v/>
      </c>
      <c r="DF545" s="177" t="str">
        <f t="shared" si="445"/>
        <v/>
      </c>
      <c r="DG545" s="185" t="str">
        <f t="shared" si="446"/>
        <v/>
      </c>
      <c r="DH545" s="77"/>
      <c r="DI545" s="69"/>
      <c r="DJ545" s="181" t="str">
        <f>IF(DL545="","",IF(ISNUMBER(MATCH(DL545,$DL$6:DL544,0)),"",CJ545))</f>
        <v/>
      </c>
      <c r="DK545" s="181" t="str">
        <f t="shared" si="460"/>
        <v/>
      </c>
      <c r="DL545" s="181" t="str">
        <f t="shared" si="460"/>
        <v/>
      </c>
      <c r="DM545" s="177" t="str">
        <f t="shared" si="447"/>
        <v/>
      </c>
      <c r="DN545" s="177" t="str">
        <f t="shared" si="448"/>
        <v/>
      </c>
      <c r="DO545" s="181" t="str">
        <f t="shared" si="419"/>
        <v/>
      </c>
      <c r="DP545" s="51"/>
      <c r="DQ545" s="51"/>
      <c r="DR545" s="51"/>
      <c r="EA545" s="227">
        <f t="shared" si="449"/>
        <v>0</v>
      </c>
      <c r="EB545" s="227">
        <f t="shared" si="420"/>
        <v>1</v>
      </c>
      <c r="EC545" s="227">
        <f t="shared" si="450"/>
        <v>1900</v>
      </c>
      <c r="EE545" s="227" t="str">
        <f t="shared" si="451"/>
        <v/>
      </c>
      <c r="EF545" s="227" t="str">
        <f t="shared" si="421"/>
        <v/>
      </c>
      <c r="EG545" s="227" t="str">
        <f t="shared" si="452"/>
        <v/>
      </c>
      <c r="EI545" s="227" t="str">
        <f t="shared" si="453"/>
        <v/>
      </c>
      <c r="EJ545" s="227" t="str">
        <f t="shared" si="422"/>
        <v/>
      </c>
      <c r="EK545" s="227" t="str">
        <f t="shared" si="454"/>
        <v/>
      </c>
      <c r="EM545" s="227" t="str">
        <f t="shared" si="455"/>
        <v/>
      </c>
      <c r="EN545" s="227" t="str">
        <f t="shared" si="423"/>
        <v/>
      </c>
      <c r="EO545" s="227" t="str">
        <f t="shared" si="456"/>
        <v/>
      </c>
      <c r="EQ545" s="227" t="str">
        <f t="shared" si="457"/>
        <v/>
      </c>
      <c r="ER545" s="227" t="str">
        <f t="shared" si="424"/>
        <v/>
      </c>
      <c r="ES545" s="227" t="str">
        <f t="shared" si="458"/>
        <v/>
      </c>
    </row>
    <row r="546" spans="7:149" x14ac:dyDescent="0.25">
      <c r="G546" s="52"/>
      <c r="H546" s="52"/>
      <c r="I546" s="224" t="str">
        <f t="shared" si="425"/>
        <v/>
      </c>
      <c r="J546" s="224" t="str">
        <f t="shared" si="426"/>
        <v/>
      </c>
      <c r="K546" s="52"/>
      <c r="L546" s="224" t="str">
        <f>IF(P546="","",IF(ISNUMBER(MATCH(P546,$P$6:P545,0)),"",Y546))</f>
        <v/>
      </c>
      <c r="M546" s="224" t="str">
        <f>IF(Q546="","",IF(ISNUMBER(MATCH(Q546,$Q$6:Q545,0)),"",Y546))</f>
        <v/>
      </c>
      <c r="N546" s="224" t="str">
        <f>IF(R546="","",IF(ISNUMBER(MATCH(R546,$R$6:R545,0)),"",Y546))</f>
        <v/>
      </c>
      <c r="O546" s="224" t="str">
        <f>IF(S546="","",IF(ISNUMBER(MATCH(S546,$S$6:S545,0)),"",Y546))</f>
        <v/>
      </c>
      <c r="P546" s="224" t="str">
        <f t="shared" si="427"/>
        <v/>
      </c>
      <c r="Q546" s="224" t="str">
        <f t="shared" si="428"/>
        <v/>
      </c>
      <c r="R546" s="224" t="str">
        <f t="shared" si="429"/>
        <v/>
      </c>
      <c r="S546" s="224" t="str">
        <f t="shared" si="430"/>
        <v/>
      </c>
      <c r="T546" s="175" t="str">
        <f t="shared" si="431"/>
        <v/>
      </c>
      <c r="U546" s="175" t="str">
        <f t="shared" si="432"/>
        <v/>
      </c>
      <c r="V546" s="175" t="str">
        <f t="shared" si="433"/>
        <v/>
      </c>
      <c r="W546" s="175" t="str">
        <f t="shared" si="434"/>
        <v/>
      </c>
      <c r="X546" s="52"/>
      <c r="Y546" s="248"/>
      <c r="Z546" s="186"/>
      <c r="AA546" s="187"/>
      <c r="AB546" s="187"/>
      <c r="AC546" s="187"/>
      <c r="AD546" s="187"/>
      <c r="AE546" s="187"/>
      <c r="AF546" s="187"/>
      <c r="AG546" s="187"/>
      <c r="AH546" s="187"/>
      <c r="AI546" s="187"/>
      <c r="AJ546" s="187"/>
      <c r="AK546" s="187"/>
      <c r="AL546" s="187"/>
      <c r="AM546" s="187"/>
      <c r="AN546" s="187"/>
      <c r="AO546" s="187"/>
      <c r="AP546" s="187"/>
      <c r="AQ546" s="187"/>
      <c r="AR546" s="187"/>
      <c r="AS546" s="187"/>
      <c r="AT546" s="187"/>
      <c r="AU546" s="187"/>
      <c r="AV546" s="187"/>
      <c r="AW546" s="187"/>
      <c r="AX546" s="187"/>
      <c r="AY546" s="187"/>
      <c r="AZ546" s="187"/>
      <c r="BA546" s="187"/>
      <c r="BB546" s="187"/>
      <c r="BC546" s="187"/>
      <c r="BD546" s="187"/>
      <c r="BE546" s="187"/>
      <c r="BF546" s="187"/>
      <c r="BG546" s="187"/>
      <c r="BH546" s="187"/>
      <c r="BI546" s="187"/>
      <c r="BJ546" s="187"/>
      <c r="BK546" s="187"/>
      <c r="BL546" s="187"/>
      <c r="BM546" s="187"/>
      <c r="BN546" s="187"/>
      <c r="BO546" s="187"/>
      <c r="BP546" s="187"/>
      <c r="BQ546" s="187"/>
      <c r="BR546" s="187"/>
      <c r="BS546" s="187"/>
      <c r="BT546" s="187"/>
      <c r="BU546" s="187"/>
      <c r="BV546" s="187"/>
      <c r="BW546" s="187"/>
      <c r="BX546" s="187"/>
      <c r="BY546" s="227"/>
      <c r="BZ546" s="227"/>
      <c r="CA546" s="227"/>
      <c r="CB546" s="227"/>
      <c r="CC546" s="227"/>
      <c r="CD546" s="224"/>
      <c r="CE546" s="224"/>
      <c r="CF546" s="224"/>
      <c r="CG546" s="224"/>
      <c r="CH546" s="224"/>
      <c r="CJ546" s="252" t="str">
        <f t="shared" si="435"/>
        <v/>
      </c>
      <c r="CK546" s="253" t="str">
        <f>IF(CL546="","",IF(ISNUMBER(MATCH(CL546,$CL$6:CL545,0)),"",CJ546))</f>
        <v/>
      </c>
      <c r="CL546" s="181" t="str">
        <f t="shared" si="436"/>
        <v/>
      </c>
      <c r="CM546" s="175" t="str">
        <f t="shared" si="437"/>
        <v/>
      </c>
      <c r="CN546" s="175" t="str">
        <f t="shared" si="438"/>
        <v/>
      </c>
      <c r="CO546" s="175" t="str">
        <f t="shared" si="439"/>
        <v/>
      </c>
      <c r="CP546" s="59"/>
      <c r="CQ546" s="60"/>
      <c r="CR546" s="181" t="str">
        <f>IF(CS546="","",IF(ISNUMBER(MATCH(CS546,$CS$6:CS545,0)),"",CJ546))</f>
        <v/>
      </c>
      <c r="CS546" s="181" t="str">
        <f t="shared" si="417"/>
        <v/>
      </c>
      <c r="CT546" s="177" t="str">
        <f t="shared" si="440"/>
        <v/>
      </c>
      <c r="CU546" s="177" t="str">
        <f t="shared" si="441"/>
        <v/>
      </c>
      <c r="CV546" s="256" t="str">
        <f>IF(CW546="","",IF(ISNUMBER(MATCH(CW546,$CW$6:CW545,0)),"",CJ546))</f>
        <v/>
      </c>
      <c r="CW546" s="181" t="str">
        <f t="shared" si="418"/>
        <v/>
      </c>
      <c r="CX546" s="178" t="str">
        <f t="shared" si="442"/>
        <v/>
      </c>
      <c r="CY546" s="178" t="str">
        <f t="shared" si="443"/>
        <v/>
      </c>
      <c r="CZ546" s="184" t="str">
        <f t="shared" si="444"/>
        <v/>
      </c>
      <c r="DA546" s="68"/>
      <c r="DB546" s="69"/>
      <c r="DC546" s="181" t="str">
        <f>IF(DE546="","",IF(ISNUMBER(MATCH(DE546,$DE$6:DE545,0)),"",CJ546))</f>
        <v/>
      </c>
      <c r="DD546" s="181" t="str">
        <f t="shared" si="459"/>
        <v/>
      </c>
      <c r="DE546" s="181" t="str">
        <f t="shared" si="459"/>
        <v/>
      </c>
      <c r="DF546" s="177" t="str">
        <f t="shared" si="445"/>
        <v/>
      </c>
      <c r="DG546" s="185" t="str">
        <f t="shared" si="446"/>
        <v/>
      </c>
      <c r="DH546" s="77"/>
      <c r="DI546" s="69"/>
      <c r="DJ546" s="181" t="str">
        <f>IF(DL546="","",IF(ISNUMBER(MATCH(DL546,$DL$6:DL545,0)),"",CJ546))</f>
        <v/>
      </c>
      <c r="DK546" s="181" t="str">
        <f t="shared" si="460"/>
        <v/>
      </c>
      <c r="DL546" s="181" t="str">
        <f t="shared" si="460"/>
        <v/>
      </c>
      <c r="DM546" s="177" t="str">
        <f t="shared" si="447"/>
        <v/>
      </c>
      <c r="DN546" s="177" t="str">
        <f t="shared" si="448"/>
        <v/>
      </c>
      <c r="DO546" s="181" t="str">
        <f t="shared" si="419"/>
        <v/>
      </c>
      <c r="DP546" s="51"/>
      <c r="DQ546" s="51"/>
      <c r="DR546" s="51"/>
      <c r="EA546" s="227">
        <f t="shared" si="449"/>
        <v>0</v>
      </c>
      <c r="EB546" s="227">
        <f t="shared" si="420"/>
        <v>1</v>
      </c>
      <c r="EC546" s="227">
        <f t="shared" si="450"/>
        <v>1900</v>
      </c>
      <c r="EE546" s="227" t="str">
        <f t="shared" si="451"/>
        <v/>
      </c>
      <c r="EF546" s="227" t="str">
        <f t="shared" si="421"/>
        <v/>
      </c>
      <c r="EG546" s="227" t="str">
        <f t="shared" si="452"/>
        <v/>
      </c>
      <c r="EI546" s="227" t="str">
        <f t="shared" si="453"/>
        <v/>
      </c>
      <c r="EJ546" s="227" t="str">
        <f t="shared" si="422"/>
        <v/>
      </c>
      <c r="EK546" s="227" t="str">
        <f t="shared" si="454"/>
        <v/>
      </c>
      <c r="EM546" s="227" t="str">
        <f t="shared" si="455"/>
        <v/>
      </c>
      <c r="EN546" s="227" t="str">
        <f t="shared" si="423"/>
        <v/>
      </c>
      <c r="EO546" s="227" t="str">
        <f t="shared" si="456"/>
        <v/>
      </c>
      <c r="EQ546" s="227" t="str">
        <f t="shared" si="457"/>
        <v/>
      </c>
      <c r="ER546" s="227" t="str">
        <f t="shared" si="424"/>
        <v/>
      </c>
      <c r="ES546" s="227" t="str">
        <f t="shared" si="458"/>
        <v/>
      </c>
    </row>
    <row r="547" spans="7:149" x14ac:dyDescent="0.25">
      <c r="G547" s="52"/>
      <c r="H547" s="52"/>
      <c r="I547" s="224" t="str">
        <f t="shared" si="425"/>
        <v/>
      </c>
      <c r="J547" s="224" t="str">
        <f t="shared" si="426"/>
        <v/>
      </c>
      <c r="K547" s="52"/>
      <c r="L547" s="224" t="str">
        <f>IF(P547="","",IF(ISNUMBER(MATCH(P547,$P$6:P546,0)),"",Y547))</f>
        <v/>
      </c>
      <c r="M547" s="224" t="str">
        <f>IF(Q547="","",IF(ISNUMBER(MATCH(Q547,$Q$6:Q546,0)),"",Y547))</f>
        <v/>
      </c>
      <c r="N547" s="224" t="str">
        <f>IF(R547="","",IF(ISNUMBER(MATCH(R547,$R$6:R546,0)),"",Y547))</f>
        <v/>
      </c>
      <c r="O547" s="224" t="str">
        <f>IF(S547="","",IF(ISNUMBER(MATCH(S547,$S$6:S546,0)),"",Y547))</f>
        <v/>
      </c>
      <c r="P547" s="224" t="str">
        <f t="shared" si="427"/>
        <v/>
      </c>
      <c r="Q547" s="224" t="str">
        <f t="shared" si="428"/>
        <v/>
      </c>
      <c r="R547" s="224" t="str">
        <f t="shared" si="429"/>
        <v/>
      </c>
      <c r="S547" s="224" t="str">
        <f t="shared" si="430"/>
        <v/>
      </c>
      <c r="T547" s="175" t="str">
        <f t="shared" si="431"/>
        <v/>
      </c>
      <c r="U547" s="175" t="str">
        <f t="shared" si="432"/>
        <v/>
      </c>
      <c r="V547" s="175" t="str">
        <f t="shared" si="433"/>
        <v/>
      </c>
      <c r="W547" s="175" t="str">
        <f t="shared" si="434"/>
        <v/>
      </c>
      <c r="X547" s="52"/>
      <c r="Y547" s="248"/>
      <c r="Z547" s="186"/>
      <c r="AA547" s="187"/>
      <c r="AB547" s="187"/>
      <c r="AC547" s="187"/>
      <c r="AD547" s="187"/>
      <c r="AE547" s="187"/>
      <c r="AF547" s="187"/>
      <c r="AG547" s="187"/>
      <c r="AH547" s="187"/>
      <c r="AI547" s="187"/>
      <c r="AJ547" s="187"/>
      <c r="AK547" s="187"/>
      <c r="AL547" s="187"/>
      <c r="AM547" s="187"/>
      <c r="AN547" s="187"/>
      <c r="AO547" s="187"/>
      <c r="AP547" s="187"/>
      <c r="AQ547" s="187"/>
      <c r="AR547" s="187"/>
      <c r="AS547" s="187"/>
      <c r="AT547" s="187"/>
      <c r="AU547" s="187"/>
      <c r="AV547" s="187"/>
      <c r="AW547" s="187"/>
      <c r="AX547" s="187"/>
      <c r="AY547" s="187"/>
      <c r="AZ547" s="187"/>
      <c r="BA547" s="187"/>
      <c r="BB547" s="187"/>
      <c r="BC547" s="187"/>
      <c r="BD547" s="187"/>
      <c r="BE547" s="187"/>
      <c r="BF547" s="187"/>
      <c r="BG547" s="187"/>
      <c r="BH547" s="187"/>
      <c r="BI547" s="187"/>
      <c r="BJ547" s="187"/>
      <c r="BK547" s="187"/>
      <c r="BL547" s="187"/>
      <c r="BM547" s="187"/>
      <c r="BN547" s="187"/>
      <c r="BO547" s="187"/>
      <c r="BP547" s="187"/>
      <c r="BQ547" s="187"/>
      <c r="BR547" s="187"/>
      <c r="BS547" s="187"/>
      <c r="BT547" s="187"/>
      <c r="BU547" s="187"/>
      <c r="BV547" s="187"/>
      <c r="BW547" s="187"/>
      <c r="BX547" s="187"/>
      <c r="BY547" s="227"/>
      <c r="BZ547" s="227"/>
      <c r="CA547" s="227"/>
      <c r="CB547" s="227"/>
      <c r="CC547" s="227"/>
      <c r="CD547" s="224"/>
      <c r="CE547" s="224"/>
      <c r="CF547" s="224"/>
      <c r="CG547" s="224"/>
      <c r="CH547" s="224"/>
      <c r="CJ547" s="252" t="str">
        <f t="shared" si="435"/>
        <v/>
      </c>
      <c r="CK547" s="253" t="str">
        <f>IF(CL547="","",IF(ISNUMBER(MATCH(CL547,$CL$6:CL546,0)),"",CJ547))</f>
        <v/>
      </c>
      <c r="CL547" s="181" t="str">
        <f t="shared" si="436"/>
        <v/>
      </c>
      <c r="CM547" s="175" t="str">
        <f t="shared" si="437"/>
        <v/>
      </c>
      <c r="CN547" s="175" t="str">
        <f t="shared" si="438"/>
        <v/>
      </c>
      <c r="CO547" s="175" t="str">
        <f t="shared" si="439"/>
        <v/>
      </c>
      <c r="CP547" s="59"/>
      <c r="CQ547" s="60"/>
      <c r="CR547" s="181" t="str">
        <f>IF(CS547="","",IF(ISNUMBER(MATCH(CS547,$CS$6:CS546,0)),"",CJ547))</f>
        <v/>
      </c>
      <c r="CS547" s="181" t="str">
        <f t="shared" si="417"/>
        <v/>
      </c>
      <c r="CT547" s="177" t="str">
        <f t="shared" si="440"/>
        <v/>
      </c>
      <c r="CU547" s="177" t="str">
        <f t="shared" si="441"/>
        <v/>
      </c>
      <c r="CV547" s="256" t="str">
        <f>IF(CW547="","",IF(ISNUMBER(MATCH(CW547,$CW$6:CW546,0)),"",CJ547))</f>
        <v/>
      </c>
      <c r="CW547" s="181" t="str">
        <f t="shared" si="418"/>
        <v/>
      </c>
      <c r="CX547" s="178" t="str">
        <f t="shared" si="442"/>
        <v/>
      </c>
      <c r="CY547" s="178" t="str">
        <f t="shared" si="443"/>
        <v/>
      </c>
      <c r="CZ547" s="184" t="str">
        <f t="shared" si="444"/>
        <v/>
      </c>
      <c r="DA547" s="68"/>
      <c r="DB547" s="69"/>
      <c r="DC547" s="181" t="str">
        <f>IF(DE547="","",IF(ISNUMBER(MATCH(DE547,$DE$6:DE546,0)),"",CJ547))</f>
        <v/>
      </c>
      <c r="DD547" s="181" t="str">
        <f t="shared" ref="DD547:DE566" si="461">IFERROR(INDEX($AA$7:$BX$1006,$CJ547,DD$6),"")</f>
        <v/>
      </c>
      <c r="DE547" s="181" t="str">
        <f t="shared" si="461"/>
        <v/>
      </c>
      <c r="DF547" s="177" t="str">
        <f t="shared" si="445"/>
        <v/>
      </c>
      <c r="DG547" s="185" t="str">
        <f t="shared" si="446"/>
        <v/>
      </c>
      <c r="DH547" s="77"/>
      <c r="DI547" s="69"/>
      <c r="DJ547" s="181" t="str">
        <f>IF(DL547="","",IF(ISNUMBER(MATCH(DL547,$DL$6:DL546,0)),"",CJ547))</f>
        <v/>
      </c>
      <c r="DK547" s="181" t="str">
        <f t="shared" ref="DK547:DL566" si="462">IFERROR(INDEX($AA$7:$BX$1006,$CJ547,DK$6),"")</f>
        <v/>
      </c>
      <c r="DL547" s="181" t="str">
        <f t="shared" si="462"/>
        <v/>
      </c>
      <c r="DM547" s="177" t="str">
        <f t="shared" si="447"/>
        <v/>
      </c>
      <c r="DN547" s="177" t="str">
        <f t="shared" si="448"/>
        <v/>
      </c>
      <c r="DO547" s="181" t="str">
        <f t="shared" si="419"/>
        <v/>
      </c>
      <c r="DP547" s="51"/>
      <c r="DQ547" s="51"/>
      <c r="DR547" s="51"/>
      <c r="EA547" s="227">
        <f t="shared" si="449"/>
        <v>0</v>
      </c>
      <c r="EB547" s="227">
        <f t="shared" si="420"/>
        <v>1</v>
      </c>
      <c r="EC547" s="227">
        <f t="shared" si="450"/>
        <v>1900</v>
      </c>
      <c r="EE547" s="227" t="str">
        <f t="shared" si="451"/>
        <v/>
      </c>
      <c r="EF547" s="227" t="str">
        <f t="shared" si="421"/>
        <v/>
      </c>
      <c r="EG547" s="227" t="str">
        <f t="shared" si="452"/>
        <v/>
      </c>
      <c r="EI547" s="227" t="str">
        <f t="shared" si="453"/>
        <v/>
      </c>
      <c r="EJ547" s="227" t="str">
        <f t="shared" si="422"/>
        <v/>
      </c>
      <c r="EK547" s="227" t="str">
        <f t="shared" si="454"/>
        <v/>
      </c>
      <c r="EM547" s="227" t="str">
        <f t="shared" si="455"/>
        <v/>
      </c>
      <c r="EN547" s="227" t="str">
        <f t="shared" si="423"/>
        <v/>
      </c>
      <c r="EO547" s="227" t="str">
        <f t="shared" si="456"/>
        <v/>
      </c>
      <c r="EQ547" s="227" t="str">
        <f t="shared" si="457"/>
        <v/>
      </c>
      <c r="ER547" s="227" t="str">
        <f t="shared" si="424"/>
        <v/>
      </c>
      <c r="ES547" s="227" t="str">
        <f t="shared" si="458"/>
        <v/>
      </c>
    </row>
    <row r="548" spans="7:149" x14ac:dyDescent="0.25">
      <c r="G548" s="52"/>
      <c r="H548" s="52"/>
      <c r="I548" s="224" t="str">
        <f t="shared" si="425"/>
        <v/>
      </c>
      <c r="J548" s="224" t="str">
        <f t="shared" si="426"/>
        <v/>
      </c>
      <c r="K548" s="52"/>
      <c r="L548" s="224" t="str">
        <f>IF(P548="","",IF(ISNUMBER(MATCH(P548,$P$6:P547,0)),"",Y548))</f>
        <v/>
      </c>
      <c r="M548" s="224" t="str">
        <f>IF(Q548="","",IF(ISNUMBER(MATCH(Q548,$Q$6:Q547,0)),"",Y548))</f>
        <v/>
      </c>
      <c r="N548" s="224" t="str">
        <f>IF(R548="","",IF(ISNUMBER(MATCH(R548,$R$6:R547,0)),"",Y548))</f>
        <v/>
      </c>
      <c r="O548" s="224" t="str">
        <f>IF(S548="","",IF(ISNUMBER(MATCH(S548,$S$6:S547,0)),"",Y548))</f>
        <v/>
      </c>
      <c r="P548" s="224" t="str">
        <f t="shared" si="427"/>
        <v/>
      </c>
      <c r="Q548" s="224" t="str">
        <f t="shared" si="428"/>
        <v/>
      </c>
      <c r="R548" s="224" t="str">
        <f t="shared" si="429"/>
        <v/>
      </c>
      <c r="S548" s="224" t="str">
        <f t="shared" si="430"/>
        <v/>
      </c>
      <c r="T548" s="175" t="str">
        <f t="shared" si="431"/>
        <v/>
      </c>
      <c r="U548" s="175" t="str">
        <f t="shared" si="432"/>
        <v/>
      </c>
      <c r="V548" s="175" t="str">
        <f t="shared" si="433"/>
        <v/>
      </c>
      <c r="W548" s="175" t="str">
        <f t="shared" si="434"/>
        <v/>
      </c>
      <c r="X548" s="52"/>
      <c r="Y548" s="248"/>
      <c r="Z548" s="186"/>
      <c r="AA548" s="187"/>
      <c r="AB548" s="187"/>
      <c r="AC548" s="187"/>
      <c r="AD548" s="187"/>
      <c r="AE548" s="187"/>
      <c r="AF548" s="187"/>
      <c r="AG548" s="187"/>
      <c r="AH548" s="187"/>
      <c r="AI548" s="187"/>
      <c r="AJ548" s="187"/>
      <c r="AK548" s="187"/>
      <c r="AL548" s="187"/>
      <c r="AM548" s="187"/>
      <c r="AN548" s="187"/>
      <c r="AO548" s="187"/>
      <c r="AP548" s="187"/>
      <c r="AQ548" s="187"/>
      <c r="AR548" s="187"/>
      <c r="AS548" s="187"/>
      <c r="AT548" s="187"/>
      <c r="AU548" s="187"/>
      <c r="AV548" s="187"/>
      <c r="AW548" s="187"/>
      <c r="AX548" s="187"/>
      <c r="AY548" s="187"/>
      <c r="AZ548" s="187"/>
      <c r="BA548" s="187"/>
      <c r="BB548" s="187"/>
      <c r="BC548" s="187"/>
      <c r="BD548" s="187"/>
      <c r="BE548" s="187"/>
      <c r="BF548" s="187"/>
      <c r="BG548" s="187"/>
      <c r="BH548" s="187"/>
      <c r="BI548" s="187"/>
      <c r="BJ548" s="187"/>
      <c r="BK548" s="187"/>
      <c r="BL548" s="187"/>
      <c r="BM548" s="187"/>
      <c r="BN548" s="187"/>
      <c r="BO548" s="187"/>
      <c r="BP548" s="187"/>
      <c r="BQ548" s="187"/>
      <c r="BR548" s="187"/>
      <c r="BS548" s="187"/>
      <c r="BT548" s="187"/>
      <c r="BU548" s="187"/>
      <c r="BV548" s="187"/>
      <c r="BW548" s="187"/>
      <c r="BX548" s="187"/>
      <c r="BY548" s="227"/>
      <c r="BZ548" s="227"/>
      <c r="CA548" s="227"/>
      <c r="CB548" s="227"/>
      <c r="CC548" s="227"/>
      <c r="CD548" s="224"/>
      <c r="CE548" s="224"/>
      <c r="CF548" s="224"/>
      <c r="CG548" s="224"/>
      <c r="CH548" s="224"/>
      <c r="CJ548" s="252" t="str">
        <f t="shared" si="435"/>
        <v/>
      </c>
      <c r="CK548" s="253" t="str">
        <f>IF(CL548="","",IF(ISNUMBER(MATCH(CL548,$CL$6:CL547,0)),"",CJ548))</f>
        <v/>
      </c>
      <c r="CL548" s="181" t="str">
        <f t="shared" si="436"/>
        <v/>
      </c>
      <c r="CM548" s="175" t="str">
        <f t="shared" si="437"/>
        <v/>
      </c>
      <c r="CN548" s="175" t="str">
        <f t="shared" si="438"/>
        <v/>
      </c>
      <c r="CO548" s="175" t="str">
        <f t="shared" si="439"/>
        <v/>
      </c>
      <c r="CP548" s="59"/>
      <c r="CQ548" s="60"/>
      <c r="CR548" s="181" t="str">
        <f>IF(CS548="","",IF(ISNUMBER(MATCH(CS548,$CS$6:CS547,0)),"",CJ548))</f>
        <v/>
      </c>
      <c r="CS548" s="181" t="str">
        <f t="shared" si="417"/>
        <v/>
      </c>
      <c r="CT548" s="177" t="str">
        <f t="shared" si="440"/>
        <v/>
      </c>
      <c r="CU548" s="177" t="str">
        <f t="shared" si="441"/>
        <v/>
      </c>
      <c r="CV548" s="256" t="str">
        <f>IF(CW548="","",IF(ISNUMBER(MATCH(CW548,$CW$6:CW547,0)),"",CJ548))</f>
        <v/>
      </c>
      <c r="CW548" s="181" t="str">
        <f t="shared" si="418"/>
        <v/>
      </c>
      <c r="CX548" s="178" t="str">
        <f t="shared" si="442"/>
        <v/>
      </c>
      <c r="CY548" s="178" t="str">
        <f t="shared" si="443"/>
        <v/>
      </c>
      <c r="CZ548" s="184" t="str">
        <f t="shared" si="444"/>
        <v/>
      </c>
      <c r="DA548" s="68"/>
      <c r="DB548" s="69"/>
      <c r="DC548" s="181" t="str">
        <f>IF(DE548="","",IF(ISNUMBER(MATCH(DE548,$DE$6:DE547,0)),"",CJ548))</f>
        <v/>
      </c>
      <c r="DD548" s="181" t="str">
        <f t="shared" si="461"/>
        <v/>
      </c>
      <c r="DE548" s="181" t="str">
        <f t="shared" si="461"/>
        <v/>
      </c>
      <c r="DF548" s="177" t="str">
        <f t="shared" si="445"/>
        <v/>
      </c>
      <c r="DG548" s="185" t="str">
        <f t="shared" si="446"/>
        <v/>
      </c>
      <c r="DH548" s="77"/>
      <c r="DI548" s="69"/>
      <c r="DJ548" s="181" t="str">
        <f>IF(DL548="","",IF(ISNUMBER(MATCH(DL548,$DL$6:DL547,0)),"",CJ548))</f>
        <v/>
      </c>
      <c r="DK548" s="181" t="str">
        <f t="shared" si="462"/>
        <v/>
      </c>
      <c r="DL548" s="181" t="str">
        <f t="shared" si="462"/>
        <v/>
      </c>
      <c r="DM548" s="177" t="str">
        <f t="shared" si="447"/>
        <v/>
      </c>
      <c r="DN548" s="177" t="str">
        <f t="shared" si="448"/>
        <v/>
      </c>
      <c r="DO548" s="181" t="str">
        <f t="shared" si="419"/>
        <v/>
      </c>
      <c r="DP548" s="51"/>
      <c r="DQ548" s="51"/>
      <c r="DR548" s="51"/>
      <c r="EA548" s="227">
        <f t="shared" si="449"/>
        <v>0</v>
      </c>
      <c r="EB548" s="227">
        <f t="shared" si="420"/>
        <v>1</v>
      </c>
      <c r="EC548" s="227">
        <f t="shared" si="450"/>
        <v>1900</v>
      </c>
      <c r="EE548" s="227" t="str">
        <f t="shared" si="451"/>
        <v/>
      </c>
      <c r="EF548" s="227" t="str">
        <f t="shared" si="421"/>
        <v/>
      </c>
      <c r="EG548" s="227" t="str">
        <f t="shared" si="452"/>
        <v/>
      </c>
      <c r="EI548" s="227" t="str">
        <f t="shared" si="453"/>
        <v/>
      </c>
      <c r="EJ548" s="227" t="str">
        <f t="shared" si="422"/>
        <v/>
      </c>
      <c r="EK548" s="227" t="str">
        <f t="shared" si="454"/>
        <v/>
      </c>
      <c r="EM548" s="227" t="str">
        <f t="shared" si="455"/>
        <v/>
      </c>
      <c r="EN548" s="227" t="str">
        <f t="shared" si="423"/>
        <v/>
      </c>
      <c r="EO548" s="227" t="str">
        <f t="shared" si="456"/>
        <v/>
      </c>
      <c r="EQ548" s="227" t="str">
        <f t="shared" si="457"/>
        <v/>
      </c>
      <c r="ER548" s="227" t="str">
        <f t="shared" si="424"/>
        <v/>
      </c>
      <c r="ES548" s="227" t="str">
        <f t="shared" si="458"/>
        <v/>
      </c>
    </row>
    <row r="549" spans="7:149" x14ac:dyDescent="0.25">
      <c r="G549" s="52"/>
      <c r="H549" s="52"/>
      <c r="I549" s="224" t="str">
        <f t="shared" si="425"/>
        <v/>
      </c>
      <c r="J549" s="224" t="str">
        <f t="shared" si="426"/>
        <v/>
      </c>
      <c r="K549" s="52"/>
      <c r="L549" s="224" t="str">
        <f>IF(P549="","",IF(ISNUMBER(MATCH(P549,$P$6:P548,0)),"",Y549))</f>
        <v/>
      </c>
      <c r="M549" s="224" t="str">
        <f>IF(Q549="","",IF(ISNUMBER(MATCH(Q549,$Q$6:Q548,0)),"",Y549))</f>
        <v/>
      </c>
      <c r="N549" s="224" t="str">
        <f>IF(R549="","",IF(ISNUMBER(MATCH(R549,$R$6:R548,0)),"",Y549))</f>
        <v/>
      </c>
      <c r="O549" s="224" t="str">
        <f>IF(S549="","",IF(ISNUMBER(MATCH(S549,$S$6:S548,0)),"",Y549))</f>
        <v/>
      </c>
      <c r="P549" s="224" t="str">
        <f t="shared" si="427"/>
        <v/>
      </c>
      <c r="Q549" s="224" t="str">
        <f t="shared" si="428"/>
        <v/>
      </c>
      <c r="R549" s="224" t="str">
        <f t="shared" si="429"/>
        <v/>
      </c>
      <c r="S549" s="224" t="str">
        <f t="shared" si="430"/>
        <v/>
      </c>
      <c r="T549" s="175" t="str">
        <f t="shared" si="431"/>
        <v/>
      </c>
      <c r="U549" s="175" t="str">
        <f t="shared" si="432"/>
        <v/>
      </c>
      <c r="V549" s="175" t="str">
        <f t="shared" si="433"/>
        <v/>
      </c>
      <c r="W549" s="175" t="str">
        <f t="shared" si="434"/>
        <v/>
      </c>
      <c r="X549" s="52"/>
      <c r="Y549" s="248"/>
      <c r="Z549" s="186"/>
      <c r="AA549" s="187"/>
      <c r="AB549" s="187"/>
      <c r="AC549" s="187"/>
      <c r="AD549" s="187"/>
      <c r="AE549" s="187"/>
      <c r="AF549" s="187"/>
      <c r="AG549" s="187"/>
      <c r="AH549" s="187"/>
      <c r="AI549" s="187"/>
      <c r="AJ549" s="187"/>
      <c r="AK549" s="187"/>
      <c r="AL549" s="187"/>
      <c r="AM549" s="187"/>
      <c r="AN549" s="187"/>
      <c r="AO549" s="187"/>
      <c r="AP549" s="187"/>
      <c r="AQ549" s="187"/>
      <c r="AR549" s="187"/>
      <c r="AS549" s="187"/>
      <c r="AT549" s="187"/>
      <c r="AU549" s="187"/>
      <c r="AV549" s="187"/>
      <c r="AW549" s="187"/>
      <c r="AX549" s="187"/>
      <c r="AY549" s="187"/>
      <c r="AZ549" s="187"/>
      <c r="BA549" s="187"/>
      <c r="BB549" s="187"/>
      <c r="BC549" s="187"/>
      <c r="BD549" s="187"/>
      <c r="BE549" s="187"/>
      <c r="BF549" s="187"/>
      <c r="BG549" s="187"/>
      <c r="BH549" s="187"/>
      <c r="BI549" s="187"/>
      <c r="BJ549" s="187"/>
      <c r="BK549" s="187"/>
      <c r="BL549" s="187"/>
      <c r="BM549" s="187"/>
      <c r="BN549" s="187"/>
      <c r="BO549" s="187"/>
      <c r="BP549" s="187"/>
      <c r="BQ549" s="187"/>
      <c r="BR549" s="187"/>
      <c r="BS549" s="187"/>
      <c r="BT549" s="187"/>
      <c r="BU549" s="187"/>
      <c r="BV549" s="187"/>
      <c r="BW549" s="187"/>
      <c r="BX549" s="187"/>
      <c r="BY549" s="227"/>
      <c r="BZ549" s="227"/>
      <c r="CA549" s="227"/>
      <c r="CB549" s="227"/>
      <c r="CC549" s="227"/>
      <c r="CD549" s="224"/>
      <c r="CE549" s="224"/>
      <c r="CF549" s="224"/>
      <c r="CG549" s="224"/>
      <c r="CH549" s="224"/>
      <c r="CJ549" s="252" t="str">
        <f t="shared" si="435"/>
        <v/>
      </c>
      <c r="CK549" s="253" t="str">
        <f>IF(CL549="","",IF(ISNUMBER(MATCH(CL549,$CL$6:CL548,0)),"",CJ549))</f>
        <v/>
      </c>
      <c r="CL549" s="181" t="str">
        <f t="shared" si="436"/>
        <v/>
      </c>
      <c r="CM549" s="175" t="str">
        <f t="shared" si="437"/>
        <v/>
      </c>
      <c r="CN549" s="175" t="str">
        <f t="shared" si="438"/>
        <v/>
      </c>
      <c r="CO549" s="175" t="str">
        <f t="shared" si="439"/>
        <v/>
      </c>
      <c r="CP549" s="59"/>
      <c r="CQ549" s="60"/>
      <c r="CR549" s="181" t="str">
        <f>IF(CS549="","",IF(ISNUMBER(MATCH(CS549,$CS$6:CS548,0)),"",CJ549))</f>
        <v/>
      </c>
      <c r="CS549" s="181" t="str">
        <f t="shared" si="417"/>
        <v/>
      </c>
      <c r="CT549" s="177" t="str">
        <f t="shared" si="440"/>
        <v/>
      </c>
      <c r="CU549" s="177" t="str">
        <f t="shared" si="441"/>
        <v/>
      </c>
      <c r="CV549" s="256" t="str">
        <f>IF(CW549="","",IF(ISNUMBER(MATCH(CW549,$CW$6:CW548,0)),"",CJ549))</f>
        <v/>
      </c>
      <c r="CW549" s="181" t="str">
        <f t="shared" si="418"/>
        <v/>
      </c>
      <c r="CX549" s="178" t="str">
        <f t="shared" si="442"/>
        <v/>
      </c>
      <c r="CY549" s="178" t="str">
        <f t="shared" si="443"/>
        <v/>
      </c>
      <c r="CZ549" s="184" t="str">
        <f t="shared" si="444"/>
        <v/>
      </c>
      <c r="DA549" s="68"/>
      <c r="DB549" s="69"/>
      <c r="DC549" s="181" t="str">
        <f>IF(DE549="","",IF(ISNUMBER(MATCH(DE549,$DE$6:DE548,0)),"",CJ549))</f>
        <v/>
      </c>
      <c r="DD549" s="181" t="str">
        <f t="shared" si="461"/>
        <v/>
      </c>
      <c r="DE549" s="181" t="str">
        <f t="shared" si="461"/>
        <v/>
      </c>
      <c r="DF549" s="177" t="str">
        <f t="shared" si="445"/>
        <v/>
      </c>
      <c r="DG549" s="185" t="str">
        <f t="shared" si="446"/>
        <v/>
      </c>
      <c r="DH549" s="77"/>
      <c r="DI549" s="69"/>
      <c r="DJ549" s="181" t="str">
        <f>IF(DL549="","",IF(ISNUMBER(MATCH(DL549,$DL$6:DL548,0)),"",CJ549))</f>
        <v/>
      </c>
      <c r="DK549" s="181" t="str">
        <f t="shared" si="462"/>
        <v/>
      </c>
      <c r="DL549" s="181" t="str">
        <f t="shared" si="462"/>
        <v/>
      </c>
      <c r="DM549" s="177" t="str">
        <f t="shared" si="447"/>
        <v/>
      </c>
      <c r="DN549" s="177" t="str">
        <f t="shared" si="448"/>
        <v/>
      </c>
      <c r="DO549" s="181" t="str">
        <f t="shared" si="419"/>
        <v/>
      </c>
      <c r="DP549" s="51"/>
      <c r="DQ549" s="51"/>
      <c r="DR549" s="51"/>
      <c r="EA549" s="227">
        <f t="shared" si="449"/>
        <v>0</v>
      </c>
      <c r="EB549" s="227">
        <f t="shared" si="420"/>
        <v>1</v>
      </c>
      <c r="EC549" s="227">
        <f t="shared" si="450"/>
        <v>1900</v>
      </c>
      <c r="EE549" s="227" t="str">
        <f t="shared" si="451"/>
        <v/>
      </c>
      <c r="EF549" s="227" t="str">
        <f t="shared" si="421"/>
        <v/>
      </c>
      <c r="EG549" s="227" t="str">
        <f t="shared" si="452"/>
        <v/>
      </c>
      <c r="EI549" s="227" t="str">
        <f t="shared" si="453"/>
        <v/>
      </c>
      <c r="EJ549" s="227" t="str">
        <f t="shared" si="422"/>
        <v/>
      </c>
      <c r="EK549" s="227" t="str">
        <f t="shared" si="454"/>
        <v/>
      </c>
      <c r="EM549" s="227" t="str">
        <f t="shared" si="455"/>
        <v/>
      </c>
      <c r="EN549" s="227" t="str">
        <f t="shared" si="423"/>
        <v/>
      </c>
      <c r="EO549" s="227" t="str">
        <f t="shared" si="456"/>
        <v/>
      </c>
      <c r="EQ549" s="227" t="str">
        <f t="shared" si="457"/>
        <v/>
      </c>
      <c r="ER549" s="227" t="str">
        <f t="shared" si="424"/>
        <v/>
      </c>
      <c r="ES549" s="227" t="str">
        <f t="shared" si="458"/>
        <v/>
      </c>
    </row>
    <row r="550" spans="7:149" x14ac:dyDescent="0.25">
      <c r="G550" s="52"/>
      <c r="H550" s="52"/>
      <c r="I550" s="224" t="str">
        <f t="shared" si="425"/>
        <v/>
      </c>
      <c r="J550" s="224" t="str">
        <f t="shared" si="426"/>
        <v/>
      </c>
      <c r="K550" s="52"/>
      <c r="L550" s="224" t="str">
        <f>IF(P550="","",IF(ISNUMBER(MATCH(P550,$P$6:P549,0)),"",Y550))</f>
        <v/>
      </c>
      <c r="M550" s="224" t="str">
        <f>IF(Q550="","",IF(ISNUMBER(MATCH(Q550,$Q$6:Q549,0)),"",Y550))</f>
        <v/>
      </c>
      <c r="N550" s="224" t="str">
        <f>IF(R550="","",IF(ISNUMBER(MATCH(R550,$R$6:R549,0)),"",Y550))</f>
        <v/>
      </c>
      <c r="O550" s="224" t="str">
        <f>IF(S550="","",IF(ISNUMBER(MATCH(S550,$S$6:S549,0)),"",Y550))</f>
        <v/>
      </c>
      <c r="P550" s="224" t="str">
        <f t="shared" si="427"/>
        <v/>
      </c>
      <c r="Q550" s="224" t="str">
        <f t="shared" si="428"/>
        <v/>
      </c>
      <c r="R550" s="224" t="str">
        <f t="shared" si="429"/>
        <v/>
      </c>
      <c r="S550" s="224" t="str">
        <f t="shared" si="430"/>
        <v/>
      </c>
      <c r="T550" s="175" t="str">
        <f t="shared" si="431"/>
        <v/>
      </c>
      <c r="U550" s="175" t="str">
        <f t="shared" si="432"/>
        <v/>
      </c>
      <c r="V550" s="175" t="str">
        <f t="shared" si="433"/>
        <v/>
      </c>
      <c r="W550" s="175" t="str">
        <f t="shared" si="434"/>
        <v/>
      </c>
      <c r="X550" s="52"/>
      <c r="Y550" s="248"/>
      <c r="Z550" s="186"/>
      <c r="AA550" s="187"/>
      <c r="AB550" s="187"/>
      <c r="AC550" s="187"/>
      <c r="AD550" s="187"/>
      <c r="AE550" s="187"/>
      <c r="AF550" s="187"/>
      <c r="AG550" s="187"/>
      <c r="AH550" s="187"/>
      <c r="AI550" s="187"/>
      <c r="AJ550" s="187"/>
      <c r="AK550" s="187"/>
      <c r="AL550" s="187"/>
      <c r="AM550" s="187"/>
      <c r="AN550" s="187"/>
      <c r="AO550" s="187"/>
      <c r="AP550" s="187"/>
      <c r="AQ550" s="187"/>
      <c r="AR550" s="187"/>
      <c r="AS550" s="187"/>
      <c r="AT550" s="187"/>
      <c r="AU550" s="187"/>
      <c r="AV550" s="187"/>
      <c r="AW550" s="187"/>
      <c r="AX550" s="187"/>
      <c r="AY550" s="187"/>
      <c r="AZ550" s="187"/>
      <c r="BA550" s="187"/>
      <c r="BB550" s="187"/>
      <c r="BC550" s="187"/>
      <c r="BD550" s="187"/>
      <c r="BE550" s="187"/>
      <c r="BF550" s="187"/>
      <c r="BG550" s="187"/>
      <c r="BH550" s="187"/>
      <c r="BI550" s="187"/>
      <c r="BJ550" s="187"/>
      <c r="BK550" s="187"/>
      <c r="BL550" s="187"/>
      <c r="BM550" s="187"/>
      <c r="BN550" s="187"/>
      <c r="BO550" s="187"/>
      <c r="BP550" s="187"/>
      <c r="BQ550" s="187"/>
      <c r="BR550" s="187"/>
      <c r="BS550" s="187"/>
      <c r="BT550" s="187"/>
      <c r="BU550" s="187"/>
      <c r="BV550" s="187"/>
      <c r="BW550" s="187"/>
      <c r="BX550" s="187"/>
      <c r="BY550" s="227"/>
      <c r="BZ550" s="227"/>
      <c r="CA550" s="227"/>
      <c r="CB550" s="227"/>
      <c r="CC550" s="227"/>
      <c r="CD550" s="224"/>
      <c r="CE550" s="224"/>
      <c r="CF550" s="224"/>
      <c r="CG550" s="224"/>
      <c r="CH550" s="224"/>
      <c r="CJ550" s="252" t="str">
        <f t="shared" si="435"/>
        <v/>
      </c>
      <c r="CK550" s="253" t="str">
        <f>IF(CL550="","",IF(ISNUMBER(MATCH(CL550,$CL$6:CL549,0)),"",CJ550))</f>
        <v/>
      </c>
      <c r="CL550" s="181" t="str">
        <f t="shared" si="436"/>
        <v/>
      </c>
      <c r="CM550" s="175" t="str">
        <f t="shared" si="437"/>
        <v/>
      </c>
      <c r="CN550" s="175" t="str">
        <f t="shared" si="438"/>
        <v/>
      </c>
      <c r="CO550" s="175" t="str">
        <f t="shared" si="439"/>
        <v/>
      </c>
      <c r="CP550" s="59"/>
      <c r="CQ550" s="60"/>
      <c r="CR550" s="181" t="str">
        <f>IF(CS550="","",IF(ISNUMBER(MATCH(CS550,$CS$6:CS549,0)),"",CJ550))</f>
        <v/>
      </c>
      <c r="CS550" s="181" t="str">
        <f t="shared" si="417"/>
        <v/>
      </c>
      <c r="CT550" s="177" t="str">
        <f t="shared" si="440"/>
        <v/>
      </c>
      <c r="CU550" s="177" t="str">
        <f t="shared" si="441"/>
        <v/>
      </c>
      <c r="CV550" s="256" t="str">
        <f>IF(CW550="","",IF(ISNUMBER(MATCH(CW550,$CW$6:CW549,0)),"",CJ550))</f>
        <v/>
      </c>
      <c r="CW550" s="181" t="str">
        <f t="shared" si="418"/>
        <v/>
      </c>
      <c r="CX550" s="178" t="str">
        <f t="shared" si="442"/>
        <v/>
      </c>
      <c r="CY550" s="178" t="str">
        <f t="shared" si="443"/>
        <v/>
      </c>
      <c r="CZ550" s="184" t="str">
        <f t="shared" si="444"/>
        <v/>
      </c>
      <c r="DA550" s="68"/>
      <c r="DB550" s="69"/>
      <c r="DC550" s="181" t="str">
        <f>IF(DE550="","",IF(ISNUMBER(MATCH(DE550,$DE$6:DE549,0)),"",CJ550))</f>
        <v/>
      </c>
      <c r="DD550" s="181" t="str">
        <f t="shared" si="461"/>
        <v/>
      </c>
      <c r="DE550" s="181" t="str">
        <f t="shared" si="461"/>
        <v/>
      </c>
      <c r="DF550" s="177" t="str">
        <f t="shared" si="445"/>
        <v/>
      </c>
      <c r="DG550" s="185" t="str">
        <f t="shared" si="446"/>
        <v/>
      </c>
      <c r="DH550" s="77"/>
      <c r="DI550" s="69"/>
      <c r="DJ550" s="181" t="str">
        <f>IF(DL550="","",IF(ISNUMBER(MATCH(DL550,$DL$6:DL549,0)),"",CJ550))</f>
        <v/>
      </c>
      <c r="DK550" s="181" t="str">
        <f t="shared" si="462"/>
        <v/>
      </c>
      <c r="DL550" s="181" t="str">
        <f t="shared" si="462"/>
        <v/>
      </c>
      <c r="DM550" s="177" t="str">
        <f t="shared" si="447"/>
        <v/>
      </c>
      <c r="DN550" s="177" t="str">
        <f t="shared" si="448"/>
        <v/>
      </c>
      <c r="DO550" s="181" t="str">
        <f t="shared" si="419"/>
        <v/>
      </c>
      <c r="DP550" s="51"/>
      <c r="DQ550" s="51"/>
      <c r="DR550" s="51"/>
      <c r="EA550" s="227">
        <f t="shared" si="449"/>
        <v>0</v>
      </c>
      <c r="EB550" s="227">
        <f t="shared" si="420"/>
        <v>1</v>
      </c>
      <c r="EC550" s="227">
        <f t="shared" si="450"/>
        <v>1900</v>
      </c>
      <c r="EE550" s="227" t="str">
        <f t="shared" si="451"/>
        <v/>
      </c>
      <c r="EF550" s="227" t="str">
        <f t="shared" si="421"/>
        <v/>
      </c>
      <c r="EG550" s="227" t="str">
        <f t="shared" si="452"/>
        <v/>
      </c>
      <c r="EI550" s="227" t="str">
        <f t="shared" si="453"/>
        <v/>
      </c>
      <c r="EJ550" s="227" t="str">
        <f t="shared" si="422"/>
        <v/>
      </c>
      <c r="EK550" s="227" t="str">
        <f t="shared" si="454"/>
        <v/>
      </c>
      <c r="EM550" s="227" t="str">
        <f t="shared" si="455"/>
        <v/>
      </c>
      <c r="EN550" s="227" t="str">
        <f t="shared" si="423"/>
        <v/>
      </c>
      <c r="EO550" s="227" t="str">
        <f t="shared" si="456"/>
        <v/>
      </c>
      <c r="EQ550" s="227" t="str">
        <f t="shared" si="457"/>
        <v/>
      </c>
      <c r="ER550" s="227" t="str">
        <f t="shared" si="424"/>
        <v/>
      </c>
      <c r="ES550" s="227" t="str">
        <f t="shared" si="458"/>
        <v/>
      </c>
    </row>
    <row r="551" spans="7:149" x14ac:dyDescent="0.25">
      <c r="G551" s="52"/>
      <c r="H551" s="52"/>
      <c r="I551" s="224" t="str">
        <f t="shared" si="425"/>
        <v/>
      </c>
      <c r="J551" s="224" t="str">
        <f t="shared" si="426"/>
        <v/>
      </c>
      <c r="K551" s="52"/>
      <c r="L551" s="224" t="str">
        <f>IF(P551="","",IF(ISNUMBER(MATCH(P551,$P$6:P550,0)),"",Y551))</f>
        <v/>
      </c>
      <c r="M551" s="224" t="str">
        <f>IF(Q551="","",IF(ISNUMBER(MATCH(Q551,$Q$6:Q550,0)),"",Y551))</f>
        <v/>
      </c>
      <c r="N551" s="224" t="str">
        <f>IF(R551="","",IF(ISNUMBER(MATCH(R551,$R$6:R550,0)),"",Y551))</f>
        <v/>
      </c>
      <c r="O551" s="224" t="str">
        <f>IF(S551="","",IF(ISNUMBER(MATCH(S551,$S$6:S550,0)),"",Y551))</f>
        <v/>
      </c>
      <c r="P551" s="224" t="str">
        <f t="shared" si="427"/>
        <v/>
      </c>
      <c r="Q551" s="224" t="str">
        <f t="shared" si="428"/>
        <v/>
      </c>
      <c r="R551" s="224" t="str">
        <f t="shared" si="429"/>
        <v/>
      </c>
      <c r="S551" s="224" t="str">
        <f t="shared" si="430"/>
        <v/>
      </c>
      <c r="T551" s="175" t="str">
        <f t="shared" si="431"/>
        <v/>
      </c>
      <c r="U551" s="175" t="str">
        <f t="shared" si="432"/>
        <v/>
      </c>
      <c r="V551" s="175" t="str">
        <f t="shared" si="433"/>
        <v/>
      </c>
      <c r="W551" s="175" t="str">
        <f t="shared" si="434"/>
        <v/>
      </c>
      <c r="X551" s="52"/>
      <c r="Y551" s="248"/>
      <c r="Z551" s="186"/>
      <c r="AA551" s="187"/>
      <c r="AB551" s="187"/>
      <c r="AC551" s="187"/>
      <c r="AD551" s="187"/>
      <c r="AE551" s="187"/>
      <c r="AF551" s="187"/>
      <c r="AG551" s="187"/>
      <c r="AH551" s="187"/>
      <c r="AI551" s="187"/>
      <c r="AJ551" s="187"/>
      <c r="AK551" s="187"/>
      <c r="AL551" s="187"/>
      <c r="AM551" s="187"/>
      <c r="AN551" s="187"/>
      <c r="AO551" s="187"/>
      <c r="AP551" s="187"/>
      <c r="AQ551" s="187"/>
      <c r="AR551" s="187"/>
      <c r="AS551" s="187"/>
      <c r="AT551" s="187"/>
      <c r="AU551" s="187"/>
      <c r="AV551" s="187"/>
      <c r="AW551" s="187"/>
      <c r="AX551" s="187"/>
      <c r="AY551" s="187"/>
      <c r="AZ551" s="187"/>
      <c r="BA551" s="187"/>
      <c r="BB551" s="187"/>
      <c r="BC551" s="187"/>
      <c r="BD551" s="187"/>
      <c r="BE551" s="187"/>
      <c r="BF551" s="187"/>
      <c r="BG551" s="187"/>
      <c r="BH551" s="187"/>
      <c r="BI551" s="187"/>
      <c r="BJ551" s="187"/>
      <c r="BK551" s="187"/>
      <c r="BL551" s="187"/>
      <c r="BM551" s="187"/>
      <c r="BN551" s="187"/>
      <c r="BO551" s="187"/>
      <c r="BP551" s="187"/>
      <c r="BQ551" s="187"/>
      <c r="BR551" s="187"/>
      <c r="BS551" s="187"/>
      <c r="BT551" s="187"/>
      <c r="BU551" s="187"/>
      <c r="BV551" s="187"/>
      <c r="BW551" s="187"/>
      <c r="BX551" s="187"/>
      <c r="BY551" s="227"/>
      <c r="BZ551" s="227"/>
      <c r="CA551" s="227"/>
      <c r="CB551" s="227"/>
      <c r="CC551" s="227"/>
      <c r="CD551" s="224"/>
      <c r="CE551" s="224"/>
      <c r="CF551" s="224"/>
      <c r="CG551" s="224"/>
      <c r="CH551" s="224"/>
      <c r="CJ551" s="252" t="str">
        <f t="shared" si="435"/>
        <v/>
      </c>
      <c r="CK551" s="253" t="str">
        <f>IF(CL551="","",IF(ISNUMBER(MATCH(CL551,$CL$6:CL550,0)),"",CJ551))</f>
        <v/>
      </c>
      <c r="CL551" s="181" t="str">
        <f t="shared" si="436"/>
        <v/>
      </c>
      <c r="CM551" s="175" t="str">
        <f t="shared" si="437"/>
        <v/>
      </c>
      <c r="CN551" s="175" t="str">
        <f t="shared" si="438"/>
        <v/>
      </c>
      <c r="CO551" s="175" t="str">
        <f t="shared" si="439"/>
        <v/>
      </c>
      <c r="CP551" s="59"/>
      <c r="CQ551" s="60"/>
      <c r="CR551" s="181" t="str">
        <f>IF(CS551="","",IF(ISNUMBER(MATCH(CS551,$CS$6:CS550,0)),"",CJ551))</f>
        <v/>
      </c>
      <c r="CS551" s="181" t="str">
        <f t="shared" si="417"/>
        <v/>
      </c>
      <c r="CT551" s="177" t="str">
        <f t="shared" si="440"/>
        <v/>
      </c>
      <c r="CU551" s="177" t="str">
        <f t="shared" si="441"/>
        <v/>
      </c>
      <c r="CV551" s="256" t="str">
        <f>IF(CW551="","",IF(ISNUMBER(MATCH(CW551,$CW$6:CW550,0)),"",CJ551))</f>
        <v/>
      </c>
      <c r="CW551" s="181" t="str">
        <f t="shared" si="418"/>
        <v/>
      </c>
      <c r="CX551" s="178" t="str">
        <f t="shared" si="442"/>
        <v/>
      </c>
      <c r="CY551" s="178" t="str">
        <f t="shared" si="443"/>
        <v/>
      </c>
      <c r="CZ551" s="184" t="str">
        <f t="shared" si="444"/>
        <v/>
      </c>
      <c r="DA551" s="68"/>
      <c r="DB551" s="69"/>
      <c r="DC551" s="181" t="str">
        <f>IF(DE551="","",IF(ISNUMBER(MATCH(DE551,$DE$6:DE550,0)),"",CJ551))</f>
        <v/>
      </c>
      <c r="DD551" s="181" t="str">
        <f t="shared" si="461"/>
        <v/>
      </c>
      <c r="DE551" s="181" t="str">
        <f t="shared" si="461"/>
        <v/>
      </c>
      <c r="DF551" s="177" t="str">
        <f t="shared" si="445"/>
        <v/>
      </c>
      <c r="DG551" s="185" t="str">
        <f t="shared" si="446"/>
        <v/>
      </c>
      <c r="DH551" s="77"/>
      <c r="DI551" s="69"/>
      <c r="DJ551" s="181" t="str">
        <f>IF(DL551="","",IF(ISNUMBER(MATCH(DL551,$DL$6:DL550,0)),"",CJ551))</f>
        <v/>
      </c>
      <c r="DK551" s="181" t="str">
        <f t="shared" si="462"/>
        <v/>
      </c>
      <c r="DL551" s="181" t="str">
        <f t="shared" si="462"/>
        <v/>
      </c>
      <c r="DM551" s="177" t="str">
        <f t="shared" si="447"/>
        <v/>
      </c>
      <c r="DN551" s="177" t="str">
        <f t="shared" si="448"/>
        <v/>
      </c>
      <c r="DO551" s="181" t="str">
        <f t="shared" si="419"/>
        <v/>
      </c>
      <c r="DP551" s="51"/>
      <c r="DQ551" s="51"/>
      <c r="DR551" s="51"/>
      <c r="EA551" s="227">
        <f t="shared" si="449"/>
        <v>0</v>
      </c>
      <c r="EB551" s="227">
        <f t="shared" si="420"/>
        <v>1</v>
      </c>
      <c r="EC551" s="227">
        <f t="shared" si="450"/>
        <v>1900</v>
      </c>
      <c r="EE551" s="227" t="str">
        <f t="shared" si="451"/>
        <v/>
      </c>
      <c r="EF551" s="227" t="str">
        <f t="shared" si="421"/>
        <v/>
      </c>
      <c r="EG551" s="227" t="str">
        <f t="shared" si="452"/>
        <v/>
      </c>
      <c r="EI551" s="227" t="str">
        <f t="shared" si="453"/>
        <v/>
      </c>
      <c r="EJ551" s="227" t="str">
        <f t="shared" si="422"/>
        <v/>
      </c>
      <c r="EK551" s="227" t="str">
        <f t="shared" si="454"/>
        <v/>
      </c>
      <c r="EM551" s="227" t="str">
        <f t="shared" si="455"/>
        <v/>
      </c>
      <c r="EN551" s="227" t="str">
        <f t="shared" si="423"/>
        <v/>
      </c>
      <c r="EO551" s="227" t="str">
        <f t="shared" si="456"/>
        <v/>
      </c>
      <c r="EQ551" s="227" t="str">
        <f t="shared" si="457"/>
        <v/>
      </c>
      <c r="ER551" s="227" t="str">
        <f t="shared" si="424"/>
        <v/>
      </c>
      <c r="ES551" s="227" t="str">
        <f t="shared" si="458"/>
        <v/>
      </c>
    </row>
    <row r="552" spans="7:149" x14ac:dyDescent="0.25">
      <c r="G552" s="52"/>
      <c r="H552" s="52"/>
      <c r="I552" s="224" t="str">
        <f t="shared" si="425"/>
        <v/>
      </c>
      <c r="J552" s="224" t="str">
        <f t="shared" si="426"/>
        <v/>
      </c>
      <c r="K552" s="52"/>
      <c r="L552" s="224" t="str">
        <f>IF(P552="","",IF(ISNUMBER(MATCH(P552,$P$6:P551,0)),"",Y552))</f>
        <v/>
      </c>
      <c r="M552" s="224" t="str">
        <f>IF(Q552="","",IF(ISNUMBER(MATCH(Q552,$Q$6:Q551,0)),"",Y552))</f>
        <v/>
      </c>
      <c r="N552" s="224" t="str">
        <f>IF(R552="","",IF(ISNUMBER(MATCH(R552,$R$6:R551,0)),"",Y552))</f>
        <v/>
      </c>
      <c r="O552" s="224" t="str">
        <f>IF(S552="","",IF(ISNUMBER(MATCH(S552,$S$6:S551,0)),"",Y552))</f>
        <v/>
      </c>
      <c r="P552" s="224" t="str">
        <f t="shared" si="427"/>
        <v/>
      </c>
      <c r="Q552" s="224" t="str">
        <f t="shared" si="428"/>
        <v/>
      </c>
      <c r="R552" s="224" t="str">
        <f t="shared" si="429"/>
        <v/>
      </c>
      <c r="S552" s="224" t="str">
        <f t="shared" si="430"/>
        <v/>
      </c>
      <c r="T552" s="175" t="str">
        <f t="shared" si="431"/>
        <v/>
      </c>
      <c r="U552" s="175" t="str">
        <f t="shared" si="432"/>
        <v/>
      </c>
      <c r="V552" s="175" t="str">
        <f t="shared" si="433"/>
        <v/>
      </c>
      <c r="W552" s="175" t="str">
        <f t="shared" si="434"/>
        <v/>
      </c>
      <c r="X552" s="52"/>
      <c r="Y552" s="248"/>
      <c r="Z552" s="186"/>
      <c r="AA552" s="187"/>
      <c r="AB552" s="187"/>
      <c r="AC552" s="187"/>
      <c r="AD552" s="187"/>
      <c r="AE552" s="187"/>
      <c r="AF552" s="187"/>
      <c r="AG552" s="187"/>
      <c r="AH552" s="187"/>
      <c r="AI552" s="187"/>
      <c r="AJ552" s="187"/>
      <c r="AK552" s="187"/>
      <c r="AL552" s="187"/>
      <c r="AM552" s="187"/>
      <c r="AN552" s="187"/>
      <c r="AO552" s="187"/>
      <c r="AP552" s="187"/>
      <c r="AQ552" s="187"/>
      <c r="AR552" s="187"/>
      <c r="AS552" s="187"/>
      <c r="AT552" s="187"/>
      <c r="AU552" s="187"/>
      <c r="AV552" s="187"/>
      <c r="AW552" s="187"/>
      <c r="AX552" s="187"/>
      <c r="AY552" s="187"/>
      <c r="AZ552" s="187"/>
      <c r="BA552" s="187"/>
      <c r="BB552" s="187"/>
      <c r="BC552" s="187"/>
      <c r="BD552" s="187"/>
      <c r="BE552" s="187"/>
      <c r="BF552" s="187"/>
      <c r="BG552" s="187"/>
      <c r="BH552" s="187"/>
      <c r="BI552" s="187"/>
      <c r="BJ552" s="187"/>
      <c r="BK552" s="187"/>
      <c r="BL552" s="187"/>
      <c r="BM552" s="187"/>
      <c r="BN552" s="187"/>
      <c r="BO552" s="187"/>
      <c r="BP552" s="187"/>
      <c r="BQ552" s="187"/>
      <c r="BR552" s="187"/>
      <c r="BS552" s="187"/>
      <c r="BT552" s="187"/>
      <c r="BU552" s="187"/>
      <c r="BV552" s="187"/>
      <c r="BW552" s="187"/>
      <c r="BX552" s="187"/>
      <c r="BY552" s="227"/>
      <c r="BZ552" s="227"/>
      <c r="CA552" s="227"/>
      <c r="CB552" s="227"/>
      <c r="CC552" s="227"/>
      <c r="CD552" s="224"/>
      <c r="CE552" s="224"/>
      <c r="CF552" s="224"/>
      <c r="CG552" s="224"/>
      <c r="CH552" s="224"/>
      <c r="CJ552" s="252" t="str">
        <f t="shared" si="435"/>
        <v/>
      </c>
      <c r="CK552" s="253" t="str">
        <f>IF(CL552="","",IF(ISNUMBER(MATCH(CL552,$CL$6:CL551,0)),"",CJ552))</f>
        <v/>
      </c>
      <c r="CL552" s="181" t="str">
        <f t="shared" si="436"/>
        <v/>
      </c>
      <c r="CM552" s="175" t="str">
        <f t="shared" si="437"/>
        <v/>
      </c>
      <c r="CN552" s="175" t="str">
        <f t="shared" si="438"/>
        <v/>
      </c>
      <c r="CO552" s="175" t="str">
        <f t="shared" si="439"/>
        <v/>
      </c>
      <c r="CP552" s="59"/>
      <c r="CQ552" s="60"/>
      <c r="CR552" s="181" t="str">
        <f>IF(CS552="","",IF(ISNUMBER(MATCH(CS552,$CS$6:CS551,0)),"",CJ552))</f>
        <v/>
      </c>
      <c r="CS552" s="181" t="str">
        <f t="shared" si="417"/>
        <v/>
      </c>
      <c r="CT552" s="177" t="str">
        <f t="shared" si="440"/>
        <v/>
      </c>
      <c r="CU552" s="177" t="str">
        <f t="shared" si="441"/>
        <v/>
      </c>
      <c r="CV552" s="256" t="str">
        <f>IF(CW552="","",IF(ISNUMBER(MATCH(CW552,$CW$6:CW551,0)),"",CJ552))</f>
        <v/>
      </c>
      <c r="CW552" s="181" t="str">
        <f t="shared" si="418"/>
        <v/>
      </c>
      <c r="CX552" s="178" t="str">
        <f t="shared" si="442"/>
        <v/>
      </c>
      <c r="CY552" s="178" t="str">
        <f t="shared" si="443"/>
        <v/>
      </c>
      <c r="CZ552" s="184" t="str">
        <f t="shared" si="444"/>
        <v/>
      </c>
      <c r="DA552" s="68"/>
      <c r="DB552" s="69"/>
      <c r="DC552" s="181" t="str">
        <f>IF(DE552="","",IF(ISNUMBER(MATCH(DE552,$DE$6:DE551,0)),"",CJ552))</f>
        <v/>
      </c>
      <c r="DD552" s="181" t="str">
        <f t="shared" si="461"/>
        <v/>
      </c>
      <c r="DE552" s="181" t="str">
        <f t="shared" si="461"/>
        <v/>
      </c>
      <c r="DF552" s="177" t="str">
        <f t="shared" si="445"/>
        <v/>
      </c>
      <c r="DG552" s="185" t="str">
        <f t="shared" si="446"/>
        <v/>
      </c>
      <c r="DH552" s="77"/>
      <c r="DI552" s="69"/>
      <c r="DJ552" s="181" t="str">
        <f>IF(DL552="","",IF(ISNUMBER(MATCH(DL552,$DL$6:DL551,0)),"",CJ552))</f>
        <v/>
      </c>
      <c r="DK552" s="181" t="str">
        <f t="shared" si="462"/>
        <v/>
      </c>
      <c r="DL552" s="181" t="str">
        <f t="shared" si="462"/>
        <v/>
      </c>
      <c r="DM552" s="177" t="str">
        <f t="shared" si="447"/>
        <v/>
      </c>
      <c r="DN552" s="177" t="str">
        <f t="shared" si="448"/>
        <v/>
      </c>
      <c r="DO552" s="181" t="str">
        <f t="shared" si="419"/>
        <v/>
      </c>
      <c r="DP552" s="51"/>
      <c r="DQ552" s="51"/>
      <c r="DR552" s="51"/>
      <c r="EA552" s="227">
        <f t="shared" si="449"/>
        <v>0</v>
      </c>
      <c r="EB552" s="227">
        <f t="shared" si="420"/>
        <v>1</v>
      </c>
      <c r="EC552" s="227">
        <f t="shared" si="450"/>
        <v>1900</v>
      </c>
      <c r="EE552" s="227" t="str">
        <f t="shared" si="451"/>
        <v/>
      </c>
      <c r="EF552" s="227" t="str">
        <f t="shared" si="421"/>
        <v/>
      </c>
      <c r="EG552" s="227" t="str">
        <f t="shared" si="452"/>
        <v/>
      </c>
      <c r="EI552" s="227" t="str">
        <f t="shared" si="453"/>
        <v/>
      </c>
      <c r="EJ552" s="227" t="str">
        <f t="shared" si="422"/>
        <v/>
      </c>
      <c r="EK552" s="227" t="str">
        <f t="shared" si="454"/>
        <v/>
      </c>
      <c r="EM552" s="227" t="str">
        <f t="shared" si="455"/>
        <v/>
      </c>
      <c r="EN552" s="227" t="str">
        <f t="shared" si="423"/>
        <v/>
      </c>
      <c r="EO552" s="227" t="str">
        <f t="shared" si="456"/>
        <v/>
      </c>
      <c r="EQ552" s="227" t="str">
        <f t="shared" si="457"/>
        <v/>
      </c>
      <c r="ER552" s="227" t="str">
        <f t="shared" si="424"/>
        <v/>
      </c>
      <c r="ES552" s="227" t="str">
        <f t="shared" si="458"/>
        <v/>
      </c>
    </row>
    <row r="553" spans="7:149" x14ac:dyDescent="0.25">
      <c r="G553" s="52"/>
      <c r="H553" s="52"/>
      <c r="I553" s="224" t="str">
        <f t="shared" si="425"/>
        <v/>
      </c>
      <c r="J553" s="224" t="str">
        <f t="shared" si="426"/>
        <v/>
      </c>
      <c r="K553" s="52"/>
      <c r="L553" s="224" t="str">
        <f>IF(P553="","",IF(ISNUMBER(MATCH(P553,$P$6:P552,0)),"",Y553))</f>
        <v/>
      </c>
      <c r="M553" s="224" t="str">
        <f>IF(Q553="","",IF(ISNUMBER(MATCH(Q553,$Q$6:Q552,0)),"",Y553))</f>
        <v/>
      </c>
      <c r="N553" s="224" t="str">
        <f>IF(R553="","",IF(ISNUMBER(MATCH(R553,$R$6:R552,0)),"",Y553))</f>
        <v/>
      </c>
      <c r="O553" s="224" t="str">
        <f>IF(S553="","",IF(ISNUMBER(MATCH(S553,$S$6:S552,0)),"",Y553))</f>
        <v/>
      </c>
      <c r="P553" s="224" t="str">
        <f t="shared" si="427"/>
        <v/>
      </c>
      <c r="Q553" s="224" t="str">
        <f t="shared" si="428"/>
        <v/>
      </c>
      <c r="R553" s="224" t="str">
        <f t="shared" si="429"/>
        <v/>
      </c>
      <c r="S553" s="224" t="str">
        <f t="shared" si="430"/>
        <v/>
      </c>
      <c r="T553" s="175" t="str">
        <f t="shared" si="431"/>
        <v/>
      </c>
      <c r="U553" s="175" t="str">
        <f t="shared" si="432"/>
        <v/>
      </c>
      <c r="V553" s="175" t="str">
        <f t="shared" si="433"/>
        <v/>
      </c>
      <c r="W553" s="175" t="str">
        <f t="shared" si="434"/>
        <v/>
      </c>
      <c r="X553" s="52"/>
      <c r="Y553" s="248"/>
      <c r="Z553" s="186"/>
      <c r="AA553" s="187"/>
      <c r="AB553" s="187"/>
      <c r="AC553" s="187"/>
      <c r="AD553" s="187"/>
      <c r="AE553" s="187"/>
      <c r="AF553" s="187"/>
      <c r="AG553" s="187"/>
      <c r="AH553" s="187"/>
      <c r="AI553" s="187"/>
      <c r="AJ553" s="187"/>
      <c r="AK553" s="187"/>
      <c r="AL553" s="187"/>
      <c r="AM553" s="187"/>
      <c r="AN553" s="187"/>
      <c r="AO553" s="187"/>
      <c r="AP553" s="187"/>
      <c r="AQ553" s="187"/>
      <c r="AR553" s="187"/>
      <c r="AS553" s="187"/>
      <c r="AT553" s="187"/>
      <c r="AU553" s="187"/>
      <c r="AV553" s="187"/>
      <c r="AW553" s="187"/>
      <c r="AX553" s="187"/>
      <c r="AY553" s="187"/>
      <c r="AZ553" s="187"/>
      <c r="BA553" s="187"/>
      <c r="BB553" s="187"/>
      <c r="BC553" s="187"/>
      <c r="BD553" s="187"/>
      <c r="BE553" s="187"/>
      <c r="BF553" s="187"/>
      <c r="BG553" s="187"/>
      <c r="BH553" s="187"/>
      <c r="BI553" s="187"/>
      <c r="BJ553" s="187"/>
      <c r="BK553" s="187"/>
      <c r="BL553" s="187"/>
      <c r="BM553" s="187"/>
      <c r="BN553" s="187"/>
      <c r="BO553" s="187"/>
      <c r="BP553" s="187"/>
      <c r="BQ553" s="187"/>
      <c r="BR553" s="187"/>
      <c r="BS553" s="187"/>
      <c r="BT553" s="187"/>
      <c r="BU553" s="187"/>
      <c r="BV553" s="187"/>
      <c r="BW553" s="187"/>
      <c r="BX553" s="187"/>
      <c r="BY553" s="227"/>
      <c r="BZ553" s="227"/>
      <c r="CA553" s="227"/>
      <c r="CB553" s="227"/>
      <c r="CC553" s="227"/>
      <c r="CD553" s="224"/>
      <c r="CE553" s="224"/>
      <c r="CF553" s="224"/>
      <c r="CG553" s="224"/>
      <c r="CH553" s="224"/>
      <c r="CJ553" s="252" t="str">
        <f t="shared" si="435"/>
        <v/>
      </c>
      <c r="CK553" s="253" t="str">
        <f>IF(CL553="","",IF(ISNUMBER(MATCH(CL553,$CL$6:CL552,0)),"",CJ553))</f>
        <v/>
      </c>
      <c r="CL553" s="181" t="str">
        <f t="shared" si="436"/>
        <v/>
      </c>
      <c r="CM553" s="175" t="str">
        <f t="shared" si="437"/>
        <v/>
      </c>
      <c r="CN553" s="175" t="str">
        <f t="shared" si="438"/>
        <v/>
      </c>
      <c r="CO553" s="175" t="str">
        <f t="shared" si="439"/>
        <v/>
      </c>
      <c r="CP553" s="59"/>
      <c r="CQ553" s="60"/>
      <c r="CR553" s="181" t="str">
        <f>IF(CS553="","",IF(ISNUMBER(MATCH(CS553,$CS$6:CS552,0)),"",CJ553))</f>
        <v/>
      </c>
      <c r="CS553" s="181" t="str">
        <f t="shared" si="417"/>
        <v/>
      </c>
      <c r="CT553" s="177" t="str">
        <f t="shared" si="440"/>
        <v/>
      </c>
      <c r="CU553" s="177" t="str">
        <f t="shared" si="441"/>
        <v/>
      </c>
      <c r="CV553" s="256" t="str">
        <f>IF(CW553="","",IF(ISNUMBER(MATCH(CW553,$CW$6:CW552,0)),"",CJ553))</f>
        <v/>
      </c>
      <c r="CW553" s="181" t="str">
        <f t="shared" si="418"/>
        <v/>
      </c>
      <c r="CX553" s="178" t="str">
        <f t="shared" si="442"/>
        <v/>
      </c>
      <c r="CY553" s="178" t="str">
        <f t="shared" si="443"/>
        <v/>
      </c>
      <c r="CZ553" s="184" t="str">
        <f t="shared" si="444"/>
        <v/>
      </c>
      <c r="DA553" s="68"/>
      <c r="DB553" s="69"/>
      <c r="DC553" s="181" t="str">
        <f>IF(DE553="","",IF(ISNUMBER(MATCH(DE553,$DE$6:DE552,0)),"",CJ553))</f>
        <v/>
      </c>
      <c r="DD553" s="181" t="str">
        <f t="shared" si="461"/>
        <v/>
      </c>
      <c r="DE553" s="181" t="str">
        <f t="shared" si="461"/>
        <v/>
      </c>
      <c r="DF553" s="177" t="str">
        <f t="shared" si="445"/>
        <v/>
      </c>
      <c r="DG553" s="185" t="str">
        <f t="shared" si="446"/>
        <v/>
      </c>
      <c r="DH553" s="77"/>
      <c r="DI553" s="69"/>
      <c r="DJ553" s="181" t="str">
        <f>IF(DL553="","",IF(ISNUMBER(MATCH(DL553,$DL$6:DL552,0)),"",CJ553))</f>
        <v/>
      </c>
      <c r="DK553" s="181" t="str">
        <f t="shared" si="462"/>
        <v/>
      </c>
      <c r="DL553" s="181" t="str">
        <f t="shared" si="462"/>
        <v/>
      </c>
      <c r="DM553" s="177" t="str">
        <f t="shared" si="447"/>
        <v/>
      </c>
      <c r="DN553" s="177" t="str">
        <f t="shared" si="448"/>
        <v/>
      </c>
      <c r="DO553" s="181" t="str">
        <f t="shared" si="419"/>
        <v/>
      </c>
      <c r="DP553" s="51"/>
      <c r="DQ553" s="51"/>
      <c r="DR553" s="51"/>
      <c r="EA553" s="227">
        <f t="shared" si="449"/>
        <v>0</v>
      </c>
      <c r="EB553" s="227">
        <f t="shared" si="420"/>
        <v>1</v>
      </c>
      <c r="EC553" s="227">
        <f t="shared" si="450"/>
        <v>1900</v>
      </c>
      <c r="EE553" s="227" t="str">
        <f t="shared" si="451"/>
        <v/>
      </c>
      <c r="EF553" s="227" t="str">
        <f t="shared" si="421"/>
        <v/>
      </c>
      <c r="EG553" s="227" t="str">
        <f t="shared" si="452"/>
        <v/>
      </c>
      <c r="EI553" s="227" t="str">
        <f t="shared" si="453"/>
        <v/>
      </c>
      <c r="EJ553" s="227" t="str">
        <f t="shared" si="422"/>
        <v/>
      </c>
      <c r="EK553" s="227" t="str">
        <f t="shared" si="454"/>
        <v/>
      </c>
      <c r="EM553" s="227" t="str">
        <f t="shared" si="455"/>
        <v/>
      </c>
      <c r="EN553" s="227" t="str">
        <f t="shared" si="423"/>
        <v/>
      </c>
      <c r="EO553" s="227" t="str">
        <f t="shared" si="456"/>
        <v/>
      </c>
      <c r="EQ553" s="227" t="str">
        <f t="shared" si="457"/>
        <v/>
      </c>
      <c r="ER553" s="227" t="str">
        <f t="shared" si="424"/>
        <v/>
      </c>
      <c r="ES553" s="227" t="str">
        <f t="shared" si="458"/>
        <v/>
      </c>
    </row>
    <row r="554" spans="7:149" x14ac:dyDescent="0.25">
      <c r="G554" s="52"/>
      <c r="H554" s="52"/>
      <c r="I554" s="224" t="str">
        <f t="shared" si="425"/>
        <v/>
      </c>
      <c r="J554" s="224" t="str">
        <f t="shared" si="426"/>
        <v/>
      </c>
      <c r="K554" s="52"/>
      <c r="L554" s="224" t="str">
        <f>IF(P554="","",IF(ISNUMBER(MATCH(P554,$P$6:P553,0)),"",Y554))</f>
        <v/>
      </c>
      <c r="M554" s="224" t="str">
        <f>IF(Q554="","",IF(ISNUMBER(MATCH(Q554,$Q$6:Q553,0)),"",Y554))</f>
        <v/>
      </c>
      <c r="N554" s="224" t="str">
        <f>IF(R554="","",IF(ISNUMBER(MATCH(R554,$R$6:R553,0)),"",Y554))</f>
        <v/>
      </c>
      <c r="O554" s="224" t="str">
        <f>IF(S554="","",IF(ISNUMBER(MATCH(S554,$S$6:S553,0)),"",Y554))</f>
        <v/>
      </c>
      <c r="P554" s="224" t="str">
        <f t="shared" si="427"/>
        <v/>
      </c>
      <c r="Q554" s="224" t="str">
        <f t="shared" si="428"/>
        <v/>
      </c>
      <c r="R554" s="224" t="str">
        <f t="shared" si="429"/>
        <v/>
      </c>
      <c r="S554" s="224" t="str">
        <f t="shared" si="430"/>
        <v/>
      </c>
      <c r="T554" s="175" t="str">
        <f t="shared" si="431"/>
        <v/>
      </c>
      <c r="U554" s="175" t="str">
        <f t="shared" si="432"/>
        <v/>
      </c>
      <c r="V554" s="175" t="str">
        <f t="shared" si="433"/>
        <v/>
      </c>
      <c r="W554" s="175" t="str">
        <f t="shared" si="434"/>
        <v/>
      </c>
      <c r="X554" s="52"/>
      <c r="Y554" s="248"/>
      <c r="Z554" s="186"/>
      <c r="AA554" s="187"/>
      <c r="AB554" s="187"/>
      <c r="AC554" s="187"/>
      <c r="AD554" s="187"/>
      <c r="AE554" s="187"/>
      <c r="AF554" s="187"/>
      <c r="AG554" s="187"/>
      <c r="AH554" s="187"/>
      <c r="AI554" s="187"/>
      <c r="AJ554" s="187"/>
      <c r="AK554" s="187"/>
      <c r="AL554" s="187"/>
      <c r="AM554" s="187"/>
      <c r="AN554" s="187"/>
      <c r="AO554" s="187"/>
      <c r="AP554" s="187"/>
      <c r="AQ554" s="187"/>
      <c r="AR554" s="187"/>
      <c r="AS554" s="187"/>
      <c r="AT554" s="187"/>
      <c r="AU554" s="187"/>
      <c r="AV554" s="187"/>
      <c r="AW554" s="187"/>
      <c r="AX554" s="187"/>
      <c r="AY554" s="187"/>
      <c r="AZ554" s="187"/>
      <c r="BA554" s="187"/>
      <c r="BB554" s="187"/>
      <c r="BC554" s="187"/>
      <c r="BD554" s="187"/>
      <c r="BE554" s="187"/>
      <c r="BF554" s="187"/>
      <c r="BG554" s="187"/>
      <c r="BH554" s="187"/>
      <c r="BI554" s="187"/>
      <c r="BJ554" s="187"/>
      <c r="BK554" s="187"/>
      <c r="BL554" s="187"/>
      <c r="BM554" s="187"/>
      <c r="BN554" s="187"/>
      <c r="BO554" s="187"/>
      <c r="BP554" s="187"/>
      <c r="BQ554" s="187"/>
      <c r="BR554" s="187"/>
      <c r="BS554" s="187"/>
      <c r="BT554" s="187"/>
      <c r="BU554" s="187"/>
      <c r="BV554" s="187"/>
      <c r="BW554" s="187"/>
      <c r="BX554" s="187"/>
      <c r="BY554" s="227"/>
      <c r="BZ554" s="227"/>
      <c r="CA554" s="227"/>
      <c r="CB554" s="227"/>
      <c r="CC554" s="227"/>
      <c r="CD554" s="224"/>
      <c r="CE554" s="224"/>
      <c r="CF554" s="224"/>
      <c r="CG554" s="224"/>
      <c r="CH554" s="224"/>
      <c r="CJ554" s="252" t="str">
        <f t="shared" si="435"/>
        <v/>
      </c>
      <c r="CK554" s="253" t="str">
        <f>IF(CL554="","",IF(ISNUMBER(MATCH(CL554,$CL$6:CL553,0)),"",CJ554))</f>
        <v/>
      </c>
      <c r="CL554" s="181" t="str">
        <f t="shared" si="436"/>
        <v/>
      </c>
      <c r="CM554" s="175" t="str">
        <f t="shared" si="437"/>
        <v/>
      </c>
      <c r="CN554" s="175" t="str">
        <f t="shared" si="438"/>
        <v/>
      </c>
      <c r="CO554" s="175" t="str">
        <f t="shared" si="439"/>
        <v/>
      </c>
      <c r="CP554" s="59"/>
      <c r="CQ554" s="60"/>
      <c r="CR554" s="181" t="str">
        <f>IF(CS554="","",IF(ISNUMBER(MATCH(CS554,$CS$6:CS553,0)),"",CJ554))</f>
        <v/>
      </c>
      <c r="CS554" s="181" t="str">
        <f t="shared" si="417"/>
        <v/>
      </c>
      <c r="CT554" s="177" t="str">
        <f t="shared" si="440"/>
        <v/>
      </c>
      <c r="CU554" s="177" t="str">
        <f t="shared" si="441"/>
        <v/>
      </c>
      <c r="CV554" s="256" t="str">
        <f>IF(CW554="","",IF(ISNUMBER(MATCH(CW554,$CW$6:CW553,0)),"",CJ554))</f>
        <v/>
      </c>
      <c r="CW554" s="181" t="str">
        <f t="shared" si="418"/>
        <v/>
      </c>
      <c r="CX554" s="178" t="str">
        <f t="shared" si="442"/>
        <v/>
      </c>
      <c r="CY554" s="178" t="str">
        <f t="shared" si="443"/>
        <v/>
      </c>
      <c r="CZ554" s="184" t="str">
        <f t="shared" si="444"/>
        <v/>
      </c>
      <c r="DA554" s="68"/>
      <c r="DB554" s="69"/>
      <c r="DC554" s="181" t="str">
        <f>IF(DE554="","",IF(ISNUMBER(MATCH(DE554,$DE$6:DE553,0)),"",CJ554))</f>
        <v/>
      </c>
      <c r="DD554" s="181" t="str">
        <f t="shared" si="461"/>
        <v/>
      </c>
      <c r="DE554" s="181" t="str">
        <f t="shared" si="461"/>
        <v/>
      </c>
      <c r="DF554" s="177" t="str">
        <f t="shared" si="445"/>
        <v/>
      </c>
      <c r="DG554" s="185" t="str">
        <f t="shared" si="446"/>
        <v/>
      </c>
      <c r="DH554" s="77"/>
      <c r="DI554" s="69"/>
      <c r="DJ554" s="181" t="str">
        <f>IF(DL554="","",IF(ISNUMBER(MATCH(DL554,$DL$6:DL553,0)),"",CJ554))</f>
        <v/>
      </c>
      <c r="DK554" s="181" t="str">
        <f t="shared" si="462"/>
        <v/>
      </c>
      <c r="DL554" s="181" t="str">
        <f t="shared" si="462"/>
        <v/>
      </c>
      <c r="DM554" s="177" t="str">
        <f t="shared" si="447"/>
        <v/>
      </c>
      <c r="DN554" s="177" t="str">
        <f t="shared" si="448"/>
        <v/>
      </c>
      <c r="DO554" s="181" t="str">
        <f t="shared" si="419"/>
        <v/>
      </c>
      <c r="DP554" s="51"/>
      <c r="DQ554" s="51"/>
      <c r="DR554" s="51"/>
      <c r="EA554" s="227">
        <f t="shared" si="449"/>
        <v>0</v>
      </c>
      <c r="EB554" s="227">
        <f t="shared" si="420"/>
        <v>1</v>
      </c>
      <c r="EC554" s="227">
        <f t="shared" si="450"/>
        <v>1900</v>
      </c>
      <c r="EE554" s="227" t="str">
        <f t="shared" si="451"/>
        <v/>
      </c>
      <c r="EF554" s="227" t="str">
        <f t="shared" si="421"/>
        <v/>
      </c>
      <c r="EG554" s="227" t="str">
        <f t="shared" si="452"/>
        <v/>
      </c>
      <c r="EI554" s="227" t="str">
        <f t="shared" si="453"/>
        <v/>
      </c>
      <c r="EJ554" s="227" t="str">
        <f t="shared" si="422"/>
        <v/>
      </c>
      <c r="EK554" s="227" t="str">
        <f t="shared" si="454"/>
        <v/>
      </c>
      <c r="EM554" s="227" t="str">
        <f t="shared" si="455"/>
        <v/>
      </c>
      <c r="EN554" s="227" t="str">
        <f t="shared" si="423"/>
        <v/>
      </c>
      <c r="EO554" s="227" t="str">
        <f t="shared" si="456"/>
        <v/>
      </c>
      <c r="EQ554" s="227" t="str">
        <f t="shared" si="457"/>
        <v/>
      </c>
      <c r="ER554" s="227" t="str">
        <f t="shared" si="424"/>
        <v/>
      </c>
      <c r="ES554" s="227" t="str">
        <f t="shared" si="458"/>
        <v/>
      </c>
    </row>
    <row r="555" spans="7:149" x14ac:dyDescent="0.25">
      <c r="G555" s="52"/>
      <c r="H555" s="52"/>
      <c r="I555" s="224" t="str">
        <f t="shared" si="425"/>
        <v/>
      </c>
      <c r="J555" s="224" t="str">
        <f t="shared" si="426"/>
        <v/>
      </c>
      <c r="K555" s="52"/>
      <c r="L555" s="224" t="str">
        <f>IF(P555="","",IF(ISNUMBER(MATCH(P555,$P$6:P554,0)),"",Y555))</f>
        <v/>
      </c>
      <c r="M555" s="224" t="str">
        <f>IF(Q555="","",IF(ISNUMBER(MATCH(Q555,$Q$6:Q554,0)),"",Y555))</f>
        <v/>
      </c>
      <c r="N555" s="224" t="str">
        <f>IF(R555="","",IF(ISNUMBER(MATCH(R555,$R$6:R554,0)),"",Y555))</f>
        <v/>
      </c>
      <c r="O555" s="224" t="str">
        <f>IF(S555="","",IF(ISNUMBER(MATCH(S555,$S$6:S554,0)),"",Y555))</f>
        <v/>
      </c>
      <c r="P555" s="224" t="str">
        <f t="shared" si="427"/>
        <v/>
      </c>
      <c r="Q555" s="224" t="str">
        <f t="shared" si="428"/>
        <v/>
      </c>
      <c r="R555" s="224" t="str">
        <f t="shared" si="429"/>
        <v/>
      </c>
      <c r="S555" s="224" t="str">
        <f t="shared" si="430"/>
        <v/>
      </c>
      <c r="T555" s="175" t="str">
        <f t="shared" si="431"/>
        <v/>
      </c>
      <c r="U555" s="175" t="str">
        <f t="shared" si="432"/>
        <v/>
      </c>
      <c r="V555" s="175" t="str">
        <f t="shared" si="433"/>
        <v/>
      </c>
      <c r="W555" s="175" t="str">
        <f t="shared" si="434"/>
        <v/>
      </c>
      <c r="X555" s="52"/>
      <c r="Y555" s="248"/>
      <c r="Z555" s="186"/>
      <c r="AA555" s="187"/>
      <c r="AB555" s="187"/>
      <c r="AC555" s="187"/>
      <c r="AD555" s="187"/>
      <c r="AE555" s="187"/>
      <c r="AF555" s="187"/>
      <c r="AG555" s="187"/>
      <c r="AH555" s="187"/>
      <c r="AI555" s="187"/>
      <c r="AJ555" s="187"/>
      <c r="AK555" s="187"/>
      <c r="AL555" s="187"/>
      <c r="AM555" s="187"/>
      <c r="AN555" s="187"/>
      <c r="AO555" s="187"/>
      <c r="AP555" s="187"/>
      <c r="AQ555" s="187"/>
      <c r="AR555" s="187"/>
      <c r="AS555" s="187"/>
      <c r="AT555" s="187"/>
      <c r="AU555" s="187"/>
      <c r="AV555" s="187"/>
      <c r="AW555" s="187"/>
      <c r="AX555" s="187"/>
      <c r="AY555" s="187"/>
      <c r="AZ555" s="187"/>
      <c r="BA555" s="187"/>
      <c r="BB555" s="187"/>
      <c r="BC555" s="187"/>
      <c r="BD555" s="187"/>
      <c r="BE555" s="187"/>
      <c r="BF555" s="187"/>
      <c r="BG555" s="187"/>
      <c r="BH555" s="187"/>
      <c r="BI555" s="187"/>
      <c r="BJ555" s="187"/>
      <c r="BK555" s="187"/>
      <c r="BL555" s="187"/>
      <c r="BM555" s="187"/>
      <c r="BN555" s="187"/>
      <c r="BO555" s="187"/>
      <c r="BP555" s="187"/>
      <c r="BQ555" s="187"/>
      <c r="BR555" s="187"/>
      <c r="BS555" s="187"/>
      <c r="BT555" s="187"/>
      <c r="BU555" s="187"/>
      <c r="BV555" s="187"/>
      <c r="BW555" s="187"/>
      <c r="BX555" s="187"/>
      <c r="BY555" s="227"/>
      <c r="BZ555" s="227"/>
      <c r="CA555" s="227"/>
      <c r="CB555" s="227"/>
      <c r="CC555" s="227"/>
      <c r="CD555" s="224"/>
      <c r="CE555" s="224"/>
      <c r="CF555" s="224"/>
      <c r="CG555" s="224"/>
      <c r="CH555" s="224"/>
      <c r="CJ555" s="252" t="str">
        <f t="shared" si="435"/>
        <v/>
      </c>
      <c r="CK555" s="253" t="str">
        <f>IF(CL555="","",IF(ISNUMBER(MATCH(CL555,$CL$6:CL554,0)),"",CJ555))</f>
        <v/>
      </c>
      <c r="CL555" s="181" t="str">
        <f t="shared" si="436"/>
        <v/>
      </c>
      <c r="CM555" s="175" t="str">
        <f t="shared" si="437"/>
        <v/>
      </c>
      <c r="CN555" s="175" t="str">
        <f t="shared" si="438"/>
        <v/>
      </c>
      <c r="CO555" s="175" t="str">
        <f t="shared" si="439"/>
        <v/>
      </c>
      <c r="CP555" s="59"/>
      <c r="CQ555" s="60"/>
      <c r="CR555" s="181" t="str">
        <f>IF(CS555="","",IF(ISNUMBER(MATCH(CS555,$CS$6:CS554,0)),"",CJ555))</f>
        <v/>
      </c>
      <c r="CS555" s="181" t="str">
        <f t="shared" si="417"/>
        <v/>
      </c>
      <c r="CT555" s="177" t="str">
        <f t="shared" si="440"/>
        <v/>
      </c>
      <c r="CU555" s="177" t="str">
        <f t="shared" si="441"/>
        <v/>
      </c>
      <c r="CV555" s="256" t="str">
        <f>IF(CW555="","",IF(ISNUMBER(MATCH(CW555,$CW$6:CW554,0)),"",CJ555))</f>
        <v/>
      </c>
      <c r="CW555" s="181" t="str">
        <f t="shared" si="418"/>
        <v/>
      </c>
      <c r="CX555" s="178" t="str">
        <f t="shared" si="442"/>
        <v/>
      </c>
      <c r="CY555" s="178" t="str">
        <f t="shared" si="443"/>
        <v/>
      </c>
      <c r="CZ555" s="184" t="str">
        <f t="shared" si="444"/>
        <v/>
      </c>
      <c r="DA555" s="68"/>
      <c r="DB555" s="69"/>
      <c r="DC555" s="181" t="str">
        <f>IF(DE555="","",IF(ISNUMBER(MATCH(DE555,$DE$6:DE554,0)),"",CJ555))</f>
        <v/>
      </c>
      <c r="DD555" s="181" t="str">
        <f t="shared" si="461"/>
        <v/>
      </c>
      <c r="DE555" s="181" t="str">
        <f t="shared" si="461"/>
        <v/>
      </c>
      <c r="DF555" s="177" t="str">
        <f t="shared" si="445"/>
        <v/>
      </c>
      <c r="DG555" s="185" t="str">
        <f t="shared" si="446"/>
        <v/>
      </c>
      <c r="DH555" s="77"/>
      <c r="DI555" s="69"/>
      <c r="DJ555" s="181" t="str">
        <f>IF(DL555="","",IF(ISNUMBER(MATCH(DL555,$DL$6:DL554,0)),"",CJ555))</f>
        <v/>
      </c>
      <c r="DK555" s="181" t="str">
        <f t="shared" si="462"/>
        <v/>
      </c>
      <c r="DL555" s="181" t="str">
        <f t="shared" si="462"/>
        <v/>
      </c>
      <c r="DM555" s="177" t="str">
        <f t="shared" si="447"/>
        <v/>
      </c>
      <c r="DN555" s="177" t="str">
        <f t="shared" si="448"/>
        <v/>
      </c>
      <c r="DO555" s="181" t="str">
        <f t="shared" si="419"/>
        <v/>
      </c>
      <c r="DP555" s="51"/>
      <c r="DQ555" s="51"/>
      <c r="DR555" s="51"/>
      <c r="EA555" s="227">
        <f t="shared" si="449"/>
        <v>0</v>
      </c>
      <c r="EB555" s="227">
        <f t="shared" si="420"/>
        <v>1</v>
      </c>
      <c r="EC555" s="227">
        <f t="shared" si="450"/>
        <v>1900</v>
      </c>
      <c r="EE555" s="227" t="str">
        <f t="shared" si="451"/>
        <v/>
      </c>
      <c r="EF555" s="227" t="str">
        <f t="shared" si="421"/>
        <v/>
      </c>
      <c r="EG555" s="227" t="str">
        <f t="shared" si="452"/>
        <v/>
      </c>
      <c r="EI555" s="227" t="str">
        <f t="shared" si="453"/>
        <v/>
      </c>
      <c r="EJ555" s="227" t="str">
        <f t="shared" si="422"/>
        <v/>
      </c>
      <c r="EK555" s="227" t="str">
        <f t="shared" si="454"/>
        <v/>
      </c>
      <c r="EM555" s="227" t="str">
        <f t="shared" si="455"/>
        <v/>
      </c>
      <c r="EN555" s="227" t="str">
        <f t="shared" si="423"/>
        <v/>
      </c>
      <c r="EO555" s="227" t="str">
        <f t="shared" si="456"/>
        <v/>
      </c>
      <c r="EQ555" s="227" t="str">
        <f t="shared" si="457"/>
        <v/>
      </c>
      <c r="ER555" s="227" t="str">
        <f t="shared" si="424"/>
        <v/>
      </c>
      <c r="ES555" s="227" t="str">
        <f t="shared" si="458"/>
        <v/>
      </c>
    </row>
    <row r="556" spans="7:149" x14ac:dyDescent="0.25">
      <c r="G556" s="52"/>
      <c r="H556" s="52"/>
      <c r="I556" s="224" t="str">
        <f t="shared" si="425"/>
        <v/>
      </c>
      <c r="J556" s="224" t="str">
        <f t="shared" si="426"/>
        <v/>
      </c>
      <c r="K556" s="52"/>
      <c r="L556" s="224" t="str">
        <f>IF(P556="","",IF(ISNUMBER(MATCH(P556,$P$6:P555,0)),"",Y556))</f>
        <v/>
      </c>
      <c r="M556" s="224" t="str">
        <f>IF(Q556="","",IF(ISNUMBER(MATCH(Q556,$Q$6:Q555,0)),"",Y556))</f>
        <v/>
      </c>
      <c r="N556" s="224" t="str">
        <f>IF(R556="","",IF(ISNUMBER(MATCH(R556,$R$6:R555,0)),"",Y556))</f>
        <v/>
      </c>
      <c r="O556" s="224" t="str">
        <f>IF(S556="","",IF(ISNUMBER(MATCH(S556,$S$6:S555,0)),"",Y556))</f>
        <v/>
      </c>
      <c r="P556" s="224" t="str">
        <f t="shared" si="427"/>
        <v/>
      </c>
      <c r="Q556" s="224" t="str">
        <f t="shared" si="428"/>
        <v/>
      </c>
      <c r="R556" s="224" t="str">
        <f t="shared" si="429"/>
        <v/>
      </c>
      <c r="S556" s="224" t="str">
        <f t="shared" si="430"/>
        <v/>
      </c>
      <c r="T556" s="175" t="str">
        <f t="shared" si="431"/>
        <v/>
      </c>
      <c r="U556" s="175" t="str">
        <f t="shared" si="432"/>
        <v/>
      </c>
      <c r="V556" s="175" t="str">
        <f t="shared" si="433"/>
        <v/>
      </c>
      <c r="W556" s="175" t="str">
        <f t="shared" si="434"/>
        <v/>
      </c>
      <c r="X556" s="52"/>
      <c r="Y556" s="248"/>
      <c r="Z556" s="186"/>
      <c r="AA556" s="187"/>
      <c r="AB556" s="187"/>
      <c r="AC556" s="187"/>
      <c r="AD556" s="187"/>
      <c r="AE556" s="187"/>
      <c r="AF556" s="187"/>
      <c r="AG556" s="187"/>
      <c r="AH556" s="187"/>
      <c r="AI556" s="187"/>
      <c r="AJ556" s="187"/>
      <c r="AK556" s="187"/>
      <c r="AL556" s="187"/>
      <c r="AM556" s="187"/>
      <c r="AN556" s="187"/>
      <c r="AO556" s="187"/>
      <c r="AP556" s="187"/>
      <c r="AQ556" s="187"/>
      <c r="AR556" s="187"/>
      <c r="AS556" s="187"/>
      <c r="AT556" s="187"/>
      <c r="AU556" s="187"/>
      <c r="AV556" s="187"/>
      <c r="AW556" s="187"/>
      <c r="AX556" s="187"/>
      <c r="AY556" s="187"/>
      <c r="AZ556" s="187"/>
      <c r="BA556" s="187"/>
      <c r="BB556" s="187"/>
      <c r="BC556" s="187"/>
      <c r="BD556" s="187"/>
      <c r="BE556" s="187"/>
      <c r="BF556" s="187"/>
      <c r="BG556" s="187"/>
      <c r="BH556" s="187"/>
      <c r="BI556" s="187"/>
      <c r="BJ556" s="187"/>
      <c r="BK556" s="187"/>
      <c r="BL556" s="187"/>
      <c r="BM556" s="187"/>
      <c r="BN556" s="187"/>
      <c r="BO556" s="187"/>
      <c r="BP556" s="187"/>
      <c r="BQ556" s="187"/>
      <c r="BR556" s="187"/>
      <c r="BS556" s="187"/>
      <c r="BT556" s="187"/>
      <c r="BU556" s="187"/>
      <c r="BV556" s="187"/>
      <c r="BW556" s="187"/>
      <c r="BX556" s="187"/>
      <c r="BY556" s="227"/>
      <c r="BZ556" s="227"/>
      <c r="CA556" s="227"/>
      <c r="CB556" s="227"/>
      <c r="CC556" s="227"/>
      <c r="CD556" s="224"/>
      <c r="CE556" s="224"/>
      <c r="CF556" s="224"/>
      <c r="CG556" s="224"/>
      <c r="CH556" s="224"/>
      <c r="CJ556" s="252" t="str">
        <f t="shared" si="435"/>
        <v/>
      </c>
      <c r="CK556" s="253" t="str">
        <f>IF(CL556="","",IF(ISNUMBER(MATCH(CL556,$CL$6:CL555,0)),"",CJ556))</f>
        <v/>
      </c>
      <c r="CL556" s="181" t="str">
        <f t="shared" si="436"/>
        <v/>
      </c>
      <c r="CM556" s="175" t="str">
        <f t="shared" si="437"/>
        <v/>
      </c>
      <c r="CN556" s="175" t="str">
        <f t="shared" si="438"/>
        <v/>
      </c>
      <c r="CO556" s="175" t="str">
        <f t="shared" si="439"/>
        <v/>
      </c>
      <c r="CP556" s="59"/>
      <c r="CQ556" s="60"/>
      <c r="CR556" s="181" t="str">
        <f>IF(CS556="","",IF(ISNUMBER(MATCH(CS556,$CS$6:CS555,0)),"",CJ556))</f>
        <v/>
      </c>
      <c r="CS556" s="181" t="str">
        <f t="shared" si="417"/>
        <v/>
      </c>
      <c r="CT556" s="177" t="str">
        <f t="shared" si="440"/>
        <v/>
      </c>
      <c r="CU556" s="177" t="str">
        <f t="shared" si="441"/>
        <v/>
      </c>
      <c r="CV556" s="256" t="str">
        <f>IF(CW556="","",IF(ISNUMBER(MATCH(CW556,$CW$6:CW555,0)),"",CJ556))</f>
        <v/>
      </c>
      <c r="CW556" s="181" t="str">
        <f t="shared" si="418"/>
        <v/>
      </c>
      <c r="CX556" s="178" t="str">
        <f t="shared" si="442"/>
        <v/>
      </c>
      <c r="CY556" s="178" t="str">
        <f t="shared" si="443"/>
        <v/>
      </c>
      <c r="CZ556" s="184" t="str">
        <f t="shared" si="444"/>
        <v/>
      </c>
      <c r="DA556" s="68"/>
      <c r="DB556" s="69"/>
      <c r="DC556" s="181" t="str">
        <f>IF(DE556="","",IF(ISNUMBER(MATCH(DE556,$DE$6:DE555,0)),"",CJ556))</f>
        <v/>
      </c>
      <c r="DD556" s="181" t="str">
        <f t="shared" si="461"/>
        <v/>
      </c>
      <c r="DE556" s="181" t="str">
        <f t="shared" si="461"/>
        <v/>
      </c>
      <c r="DF556" s="177" t="str">
        <f t="shared" si="445"/>
        <v/>
      </c>
      <c r="DG556" s="185" t="str">
        <f t="shared" si="446"/>
        <v/>
      </c>
      <c r="DH556" s="77"/>
      <c r="DI556" s="69"/>
      <c r="DJ556" s="181" t="str">
        <f>IF(DL556="","",IF(ISNUMBER(MATCH(DL556,$DL$6:DL555,0)),"",CJ556))</f>
        <v/>
      </c>
      <c r="DK556" s="181" t="str">
        <f t="shared" si="462"/>
        <v/>
      </c>
      <c r="DL556" s="181" t="str">
        <f t="shared" si="462"/>
        <v/>
      </c>
      <c r="DM556" s="177" t="str">
        <f t="shared" si="447"/>
        <v/>
      </c>
      <c r="DN556" s="177" t="str">
        <f t="shared" si="448"/>
        <v/>
      </c>
      <c r="DO556" s="181" t="str">
        <f t="shared" si="419"/>
        <v/>
      </c>
      <c r="DP556" s="51"/>
      <c r="DQ556" s="51"/>
      <c r="DR556" s="51"/>
      <c r="EA556" s="227">
        <f t="shared" si="449"/>
        <v>0</v>
      </c>
      <c r="EB556" s="227">
        <f t="shared" si="420"/>
        <v>1</v>
      </c>
      <c r="EC556" s="227">
        <f t="shared" si="450"/>
        <v>1900</v>
      </c>
      <c r="EE556" s="227" t="str">
        <f t="shared" si="451"/>
        <v/>
      </c>
      <c r="EF556" s="227" t="str">
        <f t="shared" si="421"/>
        <v/>
      </c>
      <c r="EG556" s="227" t="str">
        <f t="shared" si="452"/>
        <v/>
      </c>
      <c r="EI556" s="227" t="str">
        <f t="shared" si="453"/>
        <v/>
      </c>
      <c r="EJ556" s="227" t="str">
        <f t="shared" si="422"/>
        <v/>
      </c>
      <c r="EK556" s="227" t="str">
        <f t="shared" si="454"/>
        <v/>
      </c>
      <c r="EM556" s="227" t="str">
        <f t="shared" si="455"/>
        <v/>
      </c>
      <c r="EN556" s="227" t="str">
        <f t="shared" si="423"/>
        <v/>
      </c>
      <c r="EO556" s="227" t="str">
        <f t="shared" si="456"/>
        <v/>
      </c>
      <c r="EQ556" s="227" t="str">
        <f t="shared" si="457"/>
        <v/>
      </c>
      <c r="ER556" s="227" t="str">
        <f t="shared" si="424"/>
        <v/>
      </c>
      <c r="ES556" s="227" t="str">
        <f t="shared" si="458"/>
        <v/>
      </c>
    </row>
    <row r="557" spans="7:149" x14ac:dyDescent="0.25">
      <c r="G557" s="52"/>
      <c r="H557" s="52"/>
      <c r="I557" s="224" t="str">
        <f t="shared" si="425"/>
        <v/>
      </c>
      <c r="J557" s="224" t="str">
        <f t="shared" si="426"/>
        <v/>
      </c>
      <c r="K557" s="52"/>
      <c r="L557" s="224" t="str">
        <f>IF(P557="","",IF(ISNUMBER(MATCH(P557,$P$6:P556,0)),"",Y557))</f>
        <v/>
      </c>
      <c r="M557" s="224" t="str">
        <f>IF(Q557="","",IF(ISNUMBER(MATCH(Q557,$Q$6:Q556,0)),"",Y557))</f>
        <v/>
      </c>
      <c r="N557" s="224" t="str">
        <f>IF(R557="","",IF(ISNUMBER(MATCH(R557,$R$6:R556,0)),"",Y557))</f>
        <v/>
      </c>
      <c r="O557" s="224" t="str">
        <f>IF(S557="","",IF(ISNUMBER(MATCH(S557,$S$6:S556,0)),"",Y557))</f>
        <v/>
      </c>
      <c r="P557" s="224" t="str">
        <f t="shared" si="427"/>
        <v/>
      </c>
      <c r="Q557" s="224" t="str">
        <f t="shared" si="428"/>
        <v/>
      </c>
      <c r="R557" s="224" t="str">
        <f t="shared" si="429"/>
        <v/>
      </c>
      <c r="S557" s="224" t="str">
        <f t="shared" si="430"/>
        <v/>
      </c>
      <c r="T557" s="175" t="str">
        <f t="shared" si="431"/>
        <v/>
      </c>
      <c r="U557" s="175" t="str">
        <f t="shared" si="432"/>
        <v/>
      </c>
      <c r="V557" s="175" t="str">
        <f t="shared" si="433"/>
        <v/>
      </c>
      <c r="W557" s="175" t="str">
        <f t="shared" si="434"/>
        <v/>
      </c>
      <c r="X557" s="52"/>
      <c r="Y557" s="248"/>
      <c r="Z557" s="186"/>
      <c r="AA557" s="187"/>
      <c r="AB557" s="187"/>
      <c r="AC557" s="187"/>
      <c r="AD557" s="187"/>
      <c r="AE557" s="187"/>
      <c r="AF557" s="187"/>
      <c r="AG557" s="187"/>
      <c r="AH557" s="187"/>
      <c r="AI557" s="187"/>
      <c r="AJ557" s="187"/>
      <c r="AK557" s="187"/>
      <c r="AL557" s="187"/>
      <c r="AM557" s="187"/>
      <c r="AN557" s="187"/>
      <c r="AO557" s="187"/>
      <c r="AP557" s="187"/>
      <c r="AQ557" s="187"/>
      <c r="AR557" s="187"/>
      <c r="AS557" s="187"/>
      <c r="AT557" s="187"/>
      <c r="AU557" s="187"/>
      <c r="AV557" s="187"/>
      <c r="AW557" s="187"/>
      <c r="AX557" s="187"/>
      <c r="AY557" s="187"/>
      <c r="AZ557" s="187"/>
      <c r="BA557" s="187"/>
      <c r="BB557" s="187"/>
      <c r="BC557" s="187"/>
      <c r="BD557" s="187"/>
      <c r="BE557" s="187"/>
      <c r="BF557" s="187"/>
      <c r="BG557" s="187"/>
      <c r="BH557" s="187"/>
      <c r="BI557" s="187"/>
      <c r="BJ557" s="187"/>
      <c r="BK557" s="187"/>
      <c r="BL557" s="187"/>
      <c r="BM557" s="187"/>
      <c r="BN557" s="187"/>
      <c r="BO557" s="187"/>
      <c r="BP557" s="187"/>
      <c r="BQ557" s="187"/>
      <c r="BR557" s="187"/>
      <c r="BS557" s="187"/>
      <c r="BT557" s="187"/>
      <c r="BU557" s="187"/>
      <c r="BV557" s="187"/>
      <c r="BW557" s="187"/>
      <c r="BX557" s="187"/>
      <c r="BY557" s="227"/>
      <c r="BZ557" s="227"/>
      <c r="CA557" s="227"/>
      <c r="CB557" s="227"/>
      <c r="CC557" s="227"/>
      <c r="CD557" s="224"/>
      <c r="CE557" s="224"/>
      <c r="CF557" s="224"/>
      <c r="CG557" s="224"/>
      <c r="CH557" s="224"/>
      <c r="CJ557" s="252" t="str">
        <f t="shared" si="435"/>
        <v/>
      </c>
      <c r="CK557" s="253" t="str">
        <f>IF(CL557="","",IF(ISNUMBER(MATCH(CL557,$CL$6:CL556,0)),"",CJ557))</f>
        <v/>
      </c>
      <c r="CL557" s="181" t="str">
        <f t="shared" si="436"/>
        <v/>
      </c>
      <c r="CM557" s="175" t="str">
        <f t="shared" si="437"/>
        <v/>
      </c>
      <c r="CN557" s="175" t="str">
        <f t="shared" si="438"/>
        <v/>
      </c>
      <c r="CO557" s="175" t="str">
        <f t="shared" si="439"/>
        <v/>
      </c>
      <c r="CP557" s="59"/>
      <c r="CQ557" s="60"/>
      <c r="CR557" s="181" t="str">
        <f>IF(CS557="","",IF(ISNUMBER(MATCH(CS557,$CS$6:CS556,0)),"",CJ557))</f>
        <v/>
      </c>
      <c r="CS557" s="181" t="str">
        <f t="shared" si="417"/>
        <v/>
      </c>
      <c r="CT557" s="177" t="str">
        <f t="shared" si="440"/>
        <v/>
      </c>
      <c r="CU557" s="177" t="str">
        <f t="shared" si="441"/>
        <v/>
      </c>
      <c r="CV557" s="256" t="str">
        <f>IF(CW557="","",IF(ISNUMBER(MATCH(CW557,$CW$6:CW556,0)),"",CJ557))</f>
        <v/>
      </c>
      <c r="CW557" s="181" t="str">
        <f t="shared" si="418"/>
        <v/>
      </c>
      <c r="CX557" s="178" t="str">
        <f t="shared" si="442"/>
        <v/>
      </c>
      <c r="CY557" s="178" t="str">
        <f t="shared" si="443"/>
        <v/>
      </c>
      <c r="CZ557" s="184" t="str">
        <f t="shared" si="444"/>
        <v/>
      </c>
      <c r="DA557" s="68"/>
      <c r="DB557" s="69"/>
      <c r="DC557" s="181" t="str">
        <f>IF(DE557="","",IF(ISNUMBER(MATCH(DE557,$DE$6:DE556,0)),"",CJ557))</f>
        <v/>
      </c>
      <c r="DD557" s="181" t="str">
        <f t="shared" si="461"/>
        <v/>
      </c>
      <c r="DE557" s="181" t="str">
        <f t="shared" si="461"/>
        <v/>
      </c>
      <c r="DF557" s="177" t="str">
        <f t="shared" si="445"/>
        <v/>
      </c>
      <c r="DG557" s="185" t="str">
        <f t="shared" si="446"/>
        <v/>
      </c>
      <c r="DH557" s="77"/>
      <c r="DI557" s="69"/>
      <c r="DJ557" s="181" t="str">
        <f>IF(DL557="","",IF(ISNUMBER(MATCH(DL557,$DL$6:DL556,0)),"",CJ557))</f>
        <v/>
      </c>
      <c r="DK557" s="181" t="str">
        <f t="shared" si="462"/>
        <v/>
      </c>
      <c r="DL557" s="181" t="str">
        <f t="shared" si="462"/>
        <v/>
      </c>
      <c r="DM557" s="177" t="str">
        <f t="shared" si="447"/>
        <v/>
      </c>
      <c r="DN557" s="177" t="str">
        <f t="shared" si="448"/>
        <v/>
      </c>
      <c r="DO557" s="181" t="str">
        <f t="shared" si="419"/>
        <v/>
      </c>
      <c r="DP557" s="51"/>
      <c r="DQ557" s="51"/>
      <c r="DR557" s="51"/>
      <c r="EA557" s="227">
        <f t="shared" si="449"/>
        <v>0</v>
      </c>
      <c r="EB557" s="227">
        <f t="shared" si="420"/>
        <v>1</v>
      </c>
      <c r="EC557" s="227">
        <f t="shared" si="450"/>
        <v>1900</v>
      </c>
      <c r="EE557" s="227" t="str">
        <f t="shared" si="451"/>
        <v/>
      </c>
      <c r="EF557" s="227" t="str">
        <f t="shared" si="421"/>
        <v/>
      </c>
      <c r="EG557" s="227" t="str">
        <f t="shared" si="452"/>
        <v/>
      </c>
      <c r="EI557" s="227" t="str">
        <f t="shared" si="453"/>
        <v/>
      </c>
      <c r="EJ557" s="227" t="str">
        <f t="shared" si="422"/>
        <v/>
      </c>
      <c r="EK557" s="227" t="str">
        <f t="shared" si="454"/>
        <v/>
      </c>
      <c r="EM557" s="227" t="str">
        <f t="shared" si="455"/>
        <v/>
      </c>
      <c r="EN557" s="227" t="str">
        <f t="shared" si="423"/>
        <v/>
      </c>
      <c r="EO557" s="227" t="str">
        <f t="shared" si="456"/>
        <v/>
      </c>
      <c r="EQ557" s="227" t="str">
        <f t="shared" si="457"/>
        <v/>
      </c>
      <c r="ER557" s="227" t="str">
        <f t="shared" si="424"/>
        <v/>
      </c>
      <c r="ES557" s="227" t="str">
        <f t="shared" si="458"/>
        <v/>
      </c>
    </row>
    <row r="558" spans="7:149" x14ac:dyDescent="0.25">
      <c r="G558" s="52"/>
      <c r="H558" s="52"/>
      <c r="I558" s="224" t="str">
        <f t="shared" si="425"/>
        <v/>
      </c>
      <c r="J558" s="224" t="str">
        <f t="shared" si="426"/>
        <v/>
      </c>
      <c r="K558" s="52"/>
      <c r="L558" s="224" t="str">
        <f>IF(P558="","",IF(ISNUMBER(MATCH(P558,$P$6:P557,0)),"",Y558))</f>
        <v/>
      </c>
      <c r="M558" s="224" t="str">
        <f>IF(Q558="","",IF(ISNUMBER(MATCH(Q558,$Q$6:Q557,0)),"",Y558))</f>
        <v/>
      </c>
      <c r="N558" s="224" t="str">
        <f>IF(R558="","",IF(ISNUMBER(MATCH(R558,$R$6:R557,0)),"",Y558))</f>
        <v/>
      </c>
      <c r="O558" s="224" t="str">
        <f>IF(S558="","",IF(ISNUMBER(MATCH(S558,$S$6:S557,0)),"",Y558))</f>
        <v/>
      </c>
      <c r="P558" s="224" t="str">
        <f t="shared" si="427"/>
        <v/>
      </c>
      <c r="Q558" s="224" t="str">
        <f t="shared" si="428"/>
        <v/>
      </c>
      <c r="R558" s="224" t="str">
        <f t="shared" si="429"/>
        <v/>
      </c>
      <c r="S558" s="224" t="str">
        <f t="shared" si="430"/>
        <v/>
      </c>
      <c r="T558" s="175" t="str">
        <f t="shared" si="431"/>
        <v/>
      </c>
      <c r="U558" s="175" t="str">
        <f t="shared" si="432"/>
        <v/>
      </c>
      <c r="V558" s="175" t="str">
        <f t="shared" si="433"/>
        <v/>
      </c>
      <c r="W558" s="175" t="str">
        <f t="shared" si="434"/>
        <v/>
      </c>
      <c r="X558" s="52"/>
      <c r="Y558" s="248"/>
      <c r="Z558" s="186"/>
      <c r="AA558" s="187"/>
      <c r="AB558" s="187"/>
      <c r="AC558" s="187"/>
      <c r="AD558" s="187"/>
      <c r="AE558" s="187"/>
      <c r="AF558" s="187"/>
      <c r="AG558" s="187"/>
      <c r="AH558" s="187"/>
      <c r="AI558" s="187"/>
      <c r="AJ558" s="187"/>
      <c r="AK558" s="187"/>
      <c r="AL558" s="187"/>
      <c r="AM558" s="187"/>
      <c r="AN558" s="187"/>
      <c r="AO558" s="187"/>
      <c r="AP558" s="187"/>
      <c r="AQ558" s="187"/>
      <c r="AR558" s="187"/>
      <c r="AS558" s="187"/>
      <c r="AT558" s="187"/>
      <c r="AU558" s="187"/>
      <c r="AV558" s="187"/>
      <c r="AW558" s="187"/>
      <c r="AX558" s="187"/>
      <c r="AY558" s="187"/>
      <c r="AZ558" s="187"/>
      <c r="BA558" s="187"/>
      <c r="BB558" s="187"/>
      <c r="BC558" s="187"/>
      <c r="BD558" s="187"/>
      <c r="BE558" s="187"/>
      <c r="BF558" s="187"/>
      <c r="BG558" s="187"/>
      <c r="BH558" s="187"/>
      <c r="BI558" s="187"/>
      <c r="BJ558" s="187"/>
      <c r="BK558" s="187"/>
      <c r="BL558" s="187"/>
      <c r="BM558" s="187"/>
      <c r="BN558" s="187"/>
      <c r="BO558" s="187"/>
      <c r="BP558" s="187"/>
      <c r="BQ558" s="187"/>
      <c r="BR558" s="187"/>
      <c r="BS558" s="187"/>
      <c r="BT558" s="187"/>
      <c r="BU558" s="187"/>
      <c r="BV558" s="187"/>
      <c r="BW558" s="187"/>
      <c r="BX558" s="187"/>
      <c r="BY558" s="227"/>
      <c r="BZ558" s="227"/>
      <c r="CA558" s="227"/>
      <c r="CB558" s="227"/>
      <c r="CC558" s="227"/>
      <c r="CD558" s="224"/>
      <c r="CE558" s="224"/>
      <c r="CF558" s="224"/>
      <c r="CG558" s="224"/>
      <c r="CH558" s="224"/>
      <c r="CJ558" s="252" t="str">
        <f t="shared" si="435"/>
        <v/>
      </c>
      <c r="CK558" s="253" t="str">
        <f>IF(CL558="","",IF(ISNUMBER(MATCH(CL558,$CL$6:CL557,0)),"",CJ558))</f>
        <v/>
      </c>
      <c r="CL558" s="181" t="str">
        <f t="shared" si="436"/>
        <v/>
      </c>
      <c r="CM558" s="175" t="str">
        <f t="shared" si="437"/>
        <v/>
      </c>
      <c r="CN558" s="175" t="str">
        <f t="shared" si="438"/>
        <v/>
      </c>
      <c r="CO558" s="175" t="str">
        <f t="shared" si="439"/>
        <v/>
      </c>
      <c r="CP558" s="59"/>
      <c r="CQ558" s="60"/>
      <c r="CR558" s="181" t="str">
        <f>IF(CS558="","",IF(ISNUMBER(MATCH(CS558,$CS$6:CS557,0)),"",CJ558))</f>
        <v/>
      </c>
      <c r="CS558" s="181" t="str">
        <f t="shared" si="417"/>
        <v/>
      </c>
      <c r="CT558" s="177" t="str">
        <f t="shared" si="440"/>
        <v/>
      </c>
      <c r="CU558" s="177" t="str">
        <f t="shared" si="441"/>
        <v/>
      </c>
      <c r="CV558" s="256" t="str">
        <f>IF(CW558="","",IF(ISNUMBER(MATCH(CW558,$CW$6:CW557,0)),"",CJ558))</f>
        <v/>
      </c>
      <c r="CW558" s="181" t="str">
        <f t="shared" si="418"/>
        <v/>
      </c>
      <c r="CX558" s="178" t="str">
        <f t="shared" si="442"/>
        <v/>
      </c>
      <c r="CY558" s="178" t="str">
        <f t="shared" si="443"/>
        <v/>
      </c>
      <c r="CZ558" s="184" t="str">
        <f t="shared" si="444"/>
        <v/>
      </c>
      <c r="DA558" s="68"/>
      <c r="DB558" s="69"/>
      <c r="DC558" s="181" t="str">
        <f>IF(DE558="","",IF(ISNUMBER(MATCH(DE558,$DE$6:DE557,0)),"",CJ558))</f>
        <v/>
      </c>
      <c r="DD558" s="181" t="str">
        <f t="shared" si="461"/>
        <v/>
      </c>
      <c r="DE558" s="181" t="str">
        <f t="shared" si="461"/>
        <v/>
      </c>
      <c r="DF558" s="177" t="str">
        <f t="shared" si="445"/>
        <v/>
      </c>
      <c r="DG558" s="185" t="str">
        <f t="shared" si="446"/>
        <v/>
      </c>
      <c r="DH558" s="77"/>
      <c r="DI558" s="69"/>
      <c r="DJ558" s="181" t="str">
        <f>IF(DL558="","",IF(ISNUMBER(MATCH(DL558,$DL$6:DL557,0)),"",CJ558))</f>
        <v/>
      </c>
      <c r="DK558" s="181" t="str">
        <f t="shared" si="462"/>
        <v/>
      </c>
      <c r="DL558" s="181" t="str">
        <f t="shared" si="462"/>
        <v/>
      </c>
      <c r="DM558" s="177" t="str">
        <f t="shared" si="447"/>
        <v/>
      </c>
      <c r="DN558" s="177" t="str">
        <f t="shared" si="448"/>
        <v/>
      </c>
      <c r="DO558" s="181" t="str">
        <f t="shared" si="419"/>
        <v/>
      </c>
      <c r="DP558" s="51"/>
      <c r="DQ558" s="51"/>
      <c r="DR558" s="51"/>
      <c r="EA558" s="227">
        <f t="shared" si="449"/>
        <v>0</v>
      </c>
      <c r="EB558" s="227">
        <f t="shared" si="420"/>
        <v>1</v>
      </c>
      <c r="EC558" s="227">
        <f t="shared" si="450"/>
        <v>1900</v>
      </c>
      <c r="EE558" s="227" t="str">
        <f t="shared" si="451"/>
        <v/>
      </c>
      <c r="EF558" s="227" t="str">
        <f t="shared" si="421"/>
        <v/>
      </c>
      <c r="EG558" s="227" t="str">
        <f t="shared" si="452"/>
        <v/>
      </c>
      <c r="EI558" s="227" t="str">
        <f t="shared" si="453"/>
        <v/>
      </c>
      <c r="EJ558" s="227" t="str">
        <f t="shared" si="422"/>
        <v/>
      </c>
      <c r="EK558" s="227" t="str">
        <f t="shared" si="454"/>
        <v/>
      </c>
      <c r="EM558" s="227" t="str">
        <f t="shared" si="455"/>
        <v/>
      </c>
      <c r="EN558" s="227" t="str">
        <f t="shared" si="423"/>
        <v/>
      </c>
      <c r="EO558" s="227" t="str">
        <f t="shared" si="456"/>
        <v/>
      </c>
      <c r="EQ558" s="227" t="str">
        <f t="shared" si="457"/>
        <v/>
      </c>
      <c r="ER558" s="227" t="str">
        <f t="shared" si="424"/>
        <v/>
      </c>
      <c r="ES558" s="227" t="str">
        <f t="shared" si="458"/>
        <v/>
      </c>
    </row>
    <row r="559" spans="7:149" x14ac:dyDescent="0.25">
      <c r="G559" s="52"/>
      <c r="H559" s="52"/>
      <c r="I559" s="224" t="str">
        <f t="shared" si="425"/>
        <v/>
      </c>
      <c r="J559" s="224" t="str">
        <f t="shared" si="426"/>
        <v/>
      </c>
      <c r="K559" s="52"/>
      <c r="L559" s="224" t="str">
        <f>IF(P559="","",IF(ISNUMBER(MATCH(P559,$P$6:P558,0)),"",Y559))</f>
        <v/>
      </c>
      <c r="M559" s="224" t="str">
        <f>IF(Q559="","",IF(ISNUMBER(MATCH(Q559,$Q$6:Q558,0)),"",Y559))</f>
        <v/>
      </c>
      <c r="N559" s="224" t="str">
        <f>IF(R559="","",IF(ISNUMBER(MATCH(R559,$R$6:R558,0)),"",Y559))</f>
        <v/>
      </c>
      <c r="O559" s="224" t="str">
        <f>IF(S559="","",IF(ISNUMBER(MATCH(S559,$S$6:S558,0)),"",Y559))</f>
        <v/>
      </c>
      <c r="P559" s="224" t="str">
        <f t="shared" si="427"/>
        <v/>
      </c>
      <c r="Q559" s="224" t="str">
        <f t="shared" si="428"/>
        <v/>
      </c>
      <c r="R559" s="224" t="str">
        <f t="shared" si="429"/>
        <v/>
      </c>
      <c r="S559" s="224" t="str">
        <f t="shared" si="430"/>
        <v/>
      </c>
      <c r="T559" s="175" t="str">
        <f t="shared" si="431"/>
        <v/>
      </c>
      <c r="U559" s="175" t="str">
        <f t="shared" si="432"/>
        <v/>
      </c>
      <c r="V559" s="175" t="str">
        <f t="shared" si="433"/>
        <v/>
      </c>
      <c r="W559" s="175" t="str">
        <f t="shared" si="434"/>
        <v/>
      </c>
      <c r="X559" s="52"/>
      <c r="Y559" s="248"/>
      <c r="Z559" s="186"/>
      <c r="AA559" s="187"/>
      <c r="AB559" s="187"/>
      <c r="AC559" s="187"/>
      <c r="AD559" s="187"/>
      <c r="AE559" s="187"/>
      <c r="AF559" s="187"/>
      <c r="AG559" s="187"/>
      <c r="AH559" s="187"/>
      <c r="AI559" s="187"/>
      <c r="AJ559" s="187"/>
      <c r="AK559" s="187"/>
      <c r="AL559" s="187"/>
      <c r="AM559" s="187"/>
      <c r="AN559" s="187"/>
      <c r="AO559" s="187"/>
      <c r="AP559" s="187"/>
      <c r="AQ559" s="187"/>
      <c r="AR559" s="187"/>
      <c r="AS559" s="187"/>
      <c r="AT559" s="187"/>
      <c r="AU559" s="187"/>
      <c r="AV559" s="187"/>
      <c r="AW559" s="187"/>
      <c r="AX559" s="187"/>
      <c r="AY559" s="187"/>
      <c r="AZ559" s="187"/>
      <c r="BA559" s="187"/>
      <c r="BB559" s="187"/>
      <c r="BC559" s="187"/>
      <c r="BD559" s="187"/>
      <c r="BE559" s="187"/>
      <c r="BF559" s="187"/>
      <c r="BG559" s="187"/>
      <c r="BH559" s="187"/>
      <c r="BI559" s="187"/>
      <c r="BJ559" s="187"/>
      <c r="BK559" s="187"/>
      <c r="BL559" s="187"/>
      <c r="BM559" s="187"/>
      <c r="BN559" s="187"/>
      <c r="BO559" s="187"/>
      <c r="BP559" s="187"/>
      <c r="BQ559" s="187"/>
      <c r="BR559" s="187"/>
      <c r="BS559" s="187"/>
      <c r="BT559" s="187"/>
      <c r="BU559" s="187"/>
      <c r="BV559" s="187"/>
      <c r="BW559" s="187"/>
      <c r="BX559" s="187"/>
      <c r="BY559" s="227"/>
      <c r="BZ559" s="227"/>
      <c r="CA559" s="227"/>
      <c r="CB559" s="227"/>
      <c r="CC559" s="227"/>
      <c r="CD559" s="224"/>
      <c r="CE559" s="224"/>
      <c r="CF559" s="224"/>
      <c r="CG559" s="224"/>
      <c r="CH559" s="224"/>
      <c r="CJ559" s="252" t="str">
        <f t="shared" si="435"/>
        <v/>
      </c>
      <c r="CK559" s="253" t="str">
        <f>IF(CL559="","",IF(ISNUMBER(MATCH(CL559,$CL$6:CL558,0)),"",CJ559))</f>
        <v/>
      </c>
      <c r="CL559" s="181" t="str">
        <f t="shared" si="436"/>
        <v/>
      </c>
      <c r="CM559" s="175" t="str">
        <f t="shared" si="437"/>
        <v/>
      </c>
      <c r="CN559" s="175" t="str">
        <f t="shared" si="438"/>
        <v/>
      </c>
      <c r="CO559" s="175" t="str">
        <f t="shared" si="439"/>
        <v/>
      </c>
      <c r="CP559" s="59"/>
      <c r="CQ559" s="60"/>
      <c r="CR559" s="181" t="str">
        <f>IF(CS559="","",IF(ISNUMBER(MATCH(CS559,$CS$6:CS558,0)),"",CJ559))</f>
        <v/>
      </c>
      <c r="CS559" s="181" t="str">
        <f t="shared" si="417"/>
        <v/>
      </c>
      <c r="CT559" s="177" t="str">
        <f t="shared" si="440"/>
        <v/>
      </c>
      <c r="CU559" s="177" t="str">
        <f t="shared" si="441"/>
        <v/>
      </c>
      <c r="CV559" s="256" t="str">
        <f>IF(CW559="","",IF(ISNUMBER(MATCH(CW559,$CW$6:CW558,0)),"",CJ559))</f>
        <v/>
      </c>
      <c r="CW559" s="181" t="str">
        <f t="shared" si="418"/>
        <v/>
      </c>
      <c r="CX559" s="178" t="str">
        <f t="shared" si="442"/>
        <v/>
      </c>
      <c r="CY559" s="178" t="str">
        <f t="shared" si="443"/>
        <v/>
      </c>
      <c r="CZ559" s="184" t="str">
        <f t="shared" si="444"/>
        <v/>
      </c>
      <c r="DA559" s="68"/>
      <c r="DB559" s="69"/>
      <c r="DC559" s="181" t="str">
        <f>IF(DE559="","",IF(ISNUMBER(MATCH(DE559,$DE$6:DE558,0)),"",CJ559))</f>
        <v/>
      </c>
      <c r="DD559" s="181" t="str">
        <f t="shared" si="461"/>
        <v/>
      </c>
      <c r="DE559" s="181" t="str">
        <f t="shared" si="461"/>
        <v/>
      </c>
      <c r="DF559" s="177" t="str">
        <f t="shared" si="445"/>
        <v/>
      </c>
      <c r="DG559" s="185" t="str">
        <f t="shared" si="446"/>
        <v/>
      </c>
      <c r="DH559" s="77"/>
      <c r="DI559" s="69"/>
      <c r="DJ559" s="181" t="str">
        <f>IF(DL559="","",IF(ISNUMBER(MATCH(DL559,$DL$6:DL558,0)),"",CJ559))</f>
        <v/>
      </c>
      <c r="DK559" s="181" t="str">
        <f t="shared" si="462"/>
        <v/>
      </c>
      <c r="DL559" s="181" t="str">
        <f t="shared" si="462"/>
        <v/>
      </c>
      <c r="DM559" s="177" t="str">
        <f t="shared" si="447"/>
        <v/>
      </c>
      <c r="DN559" s="177" t="str">
        <f t="shared" si="448"/>
        <v/>
      </c>
      <c r="DO559" s="181" t="str">
        <f t="shared" si="419"/>
        <v/>
      </c>
      <c r="DP559" s="51"/>
      <c r="DQ559" s="51"/>
      <c r="DR559" s="51"/>
      <c r="EA559" s="227">
        <f t="shared" si="449"/>
        <v>0</v>
      </c>
      <c r="EB559" s="227">
        <f t="shared" si="420"/>
        <v>1</v>
      </c>
      <c r="EC559" s="227">
        <f t="shared" si="450"/>
        <v>1900</v>
      </c>
      <c r="EE559" s="227" t="str">
        <f t="shared" si="451"/>
        <v/>
      </c>
      <c r="EF559" s="227" t="str">
        <f t="shared" si="421"/>
        <v/>
      </c>
      <c r="EG559" s="227" t="str">
        <f t="shared" si="452"/>
        <v/>
      </c>
      <c r="EI559" s="227" t="str">
        <f t="shared" si="453"/>
        <v/>
      </c>
      <c r="EJ559" s="227" t="str">
        <f t="shared" si="422"/>
        <v/>
      </c>
      <c r="EK559" s="227" t="str">
        <f t="shared" si="454"/>
        <v/>
      </c>
      <c r="EM559" s="227" t="str">
        <f t="shared" si="455"/>
        <v/>
      </c>
      <c r="EN559" s="227" t="str">
        <f t="shared" si="423"/>
        <v/>
      </c>
      <c r="EO559" s="227" t="str">
        <f t="shared" si="456"/>
        <v/>
      </c>
      <c r="EQ559" s="227" t="str">
        <f t="shared" si="457"/>
        <v/>
      </c>
      <c r="ER559" s="227" t="str">
        <f t="shared" si="424"/>
        <v/>
      </c>
      <c r="ES559" s="227" t="str">
        <f t="shared" si="458"/>
        <v/>
      </c>
    </row>
    <row r="560" spans="7:149" x14ac:dyDescent="0.25">
      <c r="G560" s="52"/>
      <c r="H560" s="52"/>
      <c r="I560" s="224" t="str">
        <f t="shared" si="425"/>
        <v/>
      </c>
      <c r="J560" s="224" t="str">
        <f t="shared" si="426"/>
        <v/>
      </c>
      <c r="K560" s="52"/>
      <c r="L560" s="224" t="str">
        <f>IF(P560="","",IF(ISNUMBER(MATCH(P560,$P$6:P559,0)),"",Y560))</f>
        <v/>
      </c>
      <c r="M560" s="224" t="str">
        <f>IF(Q560="","",IF(ISNUMBER(MATCH(Q560,$Q$6:Q559,0)),"",Y560))</f>
        <v/>
      </c>
      <c r="N560" s="224" t="str">
        <f>IF(R560="","",IF(ISNUMBER(MATCH(R560,$R$6:R559,0)),"",Y560))</f>
        <v/>
      </c>
      <c r="O560" s="224" t="str">
        <f>IF(S560="","",IF(ISNUMBER(MATCH(S560,$S$6:S559,0)),"",Y560))</f>
        <v/>
      </c>
      <c r="P560" s="224" t="str">
        <f t="shared" si="427"/>
        <v/>
      </c>
      <c r="Q560" s="224" t="str">
        <f t="shared" si="428"/>
        <v/>
      </c>
      <c r="R560" s="224" t="str">
        <f t="shared" si="429"/>
        <v/>
      </c>
      <c r="S560" s="224" t="str">
        <f t="shared" si="430"/>
        <v/>
      </c>
      <c r="T560" s="175" t="str">
        <f t="shared" si="431"/>
        <v/>
      </c>
      <c r="U560" s="175" t="str">
        <f t="shared" si="432"/>
        <v/>
      </c>
      <c r="V560" s="175" t="str">
        <f t="shared" si="433"/>
        <v/>
      </c>
      <c r="W560" s="175" t="str">
        <f t="shared" si="434"/>
        <v/>
      </c>
      <c r="X560" s="52"/>
      <c r="Y560" s="248"/>
      <c r="Z560" s="186"/>
      <c r="AA560" s="187"/>
      <c r="AB560" s="187"/>
      <c r="AC560" s="187"/>
      <c r="AD560" s="187"/>
      <c r="AE560" s="187"/>
      <c r="AF560" s="187"/>
      <c r="AG560" s="187"/>
      <c r="AH560" s="187"/>
      <c r="AI560" s="187"/>
      <c r="AJ560" s="187"/>
      <c r="AK560" s="187"/>
      <c r="AL560" s="187"/>
      <c r="AM560" s="187"/>
      <c r="AN560" s="187"/>
      <c r="AO560" s="187"/>
      <c r="AP560" s="187"/>
      <c r="AQ560" s="187"/>
      <c r="AR560" s="187"/>
      <c r="AS560" s="187"/>
      <c r="AT560" s="187"/>
      <c r="AU560" s="187"/>
      <c r="AV560" s="187"/>
      <c r="AW560" s="187"/>
      <c r="AX560" s="187"/>
      <c r="AY560" s="187"/>
      <c r="AZ560" s="187"/>
      <c r="BA560" s="187"/>
      <c r="BB560" s="187"/>
      <c r="BC560" s="187"/>
      <c r="BD560" s="187"/>
      <c r="BE560" s="187"/>
      <c r="BF560" s="187"/>
      <c r="BG560" s="187"/>
      <c r="BH560" s="187"/>
      <c r="BI560" s="187"/>
      <c r="BJ560" s="187"/>
      <c r="BK560" s="187"/>
      <c r="BL560" s="187"/>
      <c r="BM560" s="187"/>
      <c r="BN560" s="187"/>
      <c r="BO560" s="187"/>
      <c r="BP560" s="187"/>
      <c r="BQ560" s="187"/>
      <c r="BR560" s="187"/>
      <c r="BS560" s="187"/>
      <c r="BT560" s="187"/>
      <c r="BU560" s="187"/>
      <c r="BV560" s="187"/>
      <c r="BW560" s="187"/>
      <c r="BX560" s="187"/>
      <c r="BY560" s="227"/>
      <c r="BZ560" s="227"/>
      <c r="CA560" s="227"/>
      <c r="CB560" s="227"/>
      <c r="CC560" s="227"/>
      <c r="CD560" s="224"/>
      <c r="CE560" s="224"/>
      <c r="CF560" s="224"/>
      <c r="CG560" s="224"/>
      <c r="CH560" s="224"/>
      <c r="CJ560" s="252" t="str">
        <f t="shared" si="435"/>
        <v/>
      </c>
      <c r="CK560" s="253" t="str">
        <f>IF(CL560="","",IF(ISNUMBER(MATCH(CL560,$CL$6:CL559,0)),"",CJ560))</f>
        <v/>
      </c>
      <c r="CL560" s="181" t="str">
        <f t="shared" si="436"/>
        <v/>
      </c>
      <c r="CM560" s="175" t="str">
        <f t="shared" si="437"/>
        <v/>
      </c>
      <c r="CN560" s="175" t="str">
        <f t="shared" si="438"/>
        <v/>
      </c>
      <c r="CO560" s="175" t="str">
        <f t="shared" si="439"/>
        <v/>
      </c>
      <c r="CP560" s="59"/>
      <c r="CQ560" s="60"/>
      <c r="CR560" s="181" t="str">
        <f>IF(CS560="","",IF(ISNUMBER(MATCH(CS560,$CS$6:CS559,0)),"",CJ560))</f>
        <v/>
      </c>
      <c r="CS560" s="181" t="str">
        <f t="shared" si="417"/>
        <v/>
      </c>
      <c r="CT560" s="177" t="str">
        <f t="shared" si="440"/>
        <v/>
      </c>
      <c r="CU560" s="177" t="str">
        <f t="shared" si="441"/>
        <v/>
      </c>
      <c r="CV560" s="256" t="str">
        <f>IF(CW560="","",IF(ISNUMBER(MATCH(CW560,$CW$6:CW559,0)),"",CJ560))</f>
        <v/>
      </c>
      <c r="CW560" s="181" t="str">
        <f t="shared" si="418"/>
        <v/>
      </c>
      <c r="CX560" s="178" t="str">
        <f t="shared" si="442"/>
        <v/>
      </c>
      <c r="CY560" s="178" t="str">
        <f t="shared" si="443"/>
        <v/>
      </c>
      <c r="CZ560" s="184" t="str">
        <f t="shared" si="444"/>
        <v/>
      </c>
      <c r="DA560" s="68"/>
      <c r="DB560" s="69"/>
      <c r="DC560" s="181" t="str">
        <f>IF(DE560="","",IF(ISNUMBER(MATCH(DE560,$DE$6:DE559,0)),"",CJ560))</f>
        <v/>
      </c>
      <c r="DD560" s="181" t="str">
        <f t="shared" si="461"/>
        <v/>
      </c>
      <c r="DE560" s="181" t="str">
        <f t="shared" si="461"/>
        <v/>
      </c>
      <c r="DF560" s="177" t="str">
        <f t="shared" si="445"/>
        <v/>
      </c>
      <c r="DG560" s="185" t="str">
        <f t="shared" si="446"/>
        <v/>
      </c>
      <c r="DH560" s="77"/>
      <c r="DI560" s="69"/>
      <c r="DJ560" s="181" t="str">
        <f>IF(DL560="","",IF(ISNUMBER(MATCH(DL560,$DL$6:DL559,0)),"",CJ560))</f>
        <v/>
      </c>
      <c r="DK560" s="181" t="str">
        <f t="shared" si="462"/>
        <v/>
      </c>
      <c r="DL560" s="181" t="str">
        <f t="shared" si="462"/>
        <v/>
      </c>
      <c r="DM560" s="177" t="str">
        <f t="shared" si="447"/>
        <v/>
      </c>
      <c r="DN560" s="177" t="str">
        <f t="shared" si="448"/>
        <v/>
      </c>
      <c r="DO560" s="181" t="str">
        <f t="shared" si="419"/>
        <v/>
      </c>
      <c r="DP560" s="51"/>
      <c r="DQ560" s="51"/>
      <c r="DR560" s="51"/>
      <c r="EA560" s="227">
        <f t="shared" si="449"/>
        <v>0</v>
      </c>
      <c r="EB560" s="227">
        <f t="shared" si="420"/>
        <v>1</v>
      </c>
      <c r="EC560" s="227">
        <f t="shared" si="450"/>
        <v>1900</v>
      </c>
      <c r="EE560" s="227" t="str">
        <f t="shared" si="451"/>
        <v/>
      </c>
      <c r="EF560" s="227" t="str">
        <f t="shared" si="421"/>
        <v/>
      </c>
      <c r="EG560" s="227" t="str">
        <f t="shared" si="452"/>
        <v/>
      </c>
      <c r="EI560" s="227" t="str">
        <f t="shared" si="453"/>
        <v/>
      </c>
      <c r="EJ560" s="227" t="str">
        <f t="shared" si="422"/>
        <v/>
      </c>
      <c r="EK560" s="227" t="str">
        <f t="shared" si="454"/>
        <v/>
      </c>
      <c r="EM560" s="227" t="str">
        <f t="shared" si="455"/>
        <v/>
      </c>
      <c r="EN560" s="227" t="str">
        <f t="shared" si="423"/>
        <v/>
      </c>
      <c r="EO560" s="227" t="str">
        <f t="shared" si="456"/>
        <v/>
      </c>
      <c r="EQ560" s="227" t="str">
        <f t="shared" si="457"/>
        <v/>
      </c>
      <c r="ER560" s="227" t="str">
        <f t="shared" si="424"/>
        <v/>
      </c>
      <c r="ES560" s="227" t="str">
        <f t="shared" si="458"/>
        <v/>
      </c>
    </row>
    <row r="561" spans="7:149" x14ac:dyDescent="0.25">
      <c r="G561" s="52"/>
      <c r="H561" s="52"/>
      <c r="I561" s="224" t="str">
        <f t="shared" si="425"/>
        <v/>
      </c>
      <c r="J561" s="224" t="str">
        <f t="shared" si="426"/>
        <v/>
      </c>
      <c r="K561" s="52"/>
      <c r="L561" s="224" t="str">
        <f>IF(P561="","",IF(ISNUMBER(MATCH(P561,$P$6:P560,0)),"",Y561))</f>
        <v/>
      </c>
      <c r="M561" s="224" t="str">
        <f>IF(Q561="","",IF(ISNUMBER(MATCH(Q561,$Q$6:Q560,0)),"",Y561))</f>
        <v/>
      </c>
      <c r="N561" s="224" t="str">
        <f>IF(R561="","",IF(ISNUMBER(MATCH(R561,$R$6:R560,0)),"",Y561))</f>
        <v/>
      </c>
      <c r="O561" s="224" t="str">
        <f>IF(S561="","",IF(ISNUMBER(MATCH(S561,$S$6:S560,0)),"",Y561))</f>
        <v/>
      </c>
      <c r="P561" s="224" t="str">
        <f t="shared" si="427"/>
        <v/>
      </c>
      <c r="Q561" s="224" t="str">
        <f t="shared" si="428"/>
        <v/>
      </c>
      <c r="R561" s="224" t="str">
        <f t="shared" si="429"/>
        <v/>
      </c>
      <c r="S561" s="224" t="str">
        <f t="shared" si="430"/>
        <v/>
      </c>
      <c r="T561" s="175" t="str">
        <f t="shared" si="431"/>
        <v/>
      </c>
      <c r="U561" s="175" t="str">
        <f t="shared" si="432"/>
        <v/>
      </c>
      <c r="V561" s="175" t="str">
        <f t="shared" si="433"/>
        <v/>
      </c>
      <c r="W561" s="175" t="str">
        <f t="shared" si="434"/>
        <v/>
      </c>
      <c r="X561" s="52"/>
      <c r="Y561" s="248"/>
      <c r="Z561" s="186"/>
      <c r="AA561" s="187"/>
      <c r="AB561" s="187"/>
      <c r="AC561" s="187"/>
      <c r="AD561" s="187"/>
      <c r="AE561" s="187"/>
      <c r="AF561" s="187"/>
      <c r="AG561" s="187"/>
      <c r="AH561" s="187"/>
      <c r="AI561" s="187"/>
      <c r="AJ561" s="187"/>
      <c r="AK561" s="187"/>
      <c r="AL561" s="187"/>
      <c r="AM561" s="187"/>
      <c r="AN561" s="187"/>
      <c r="AO561" s="187"/>
      <c r="AP561" s="187"/>
      <c r="AQ561" s="187"/>
      <c r="AR561" s="187"/>
      <c r="AS561" s="187"/>
      <c r="AT561" s="187"/>
      <c r="AU561" s="187"/>
      <c r="AV561" s="187"/>
      <c r="AW561" s="187"/>
      <c r="AX561" s="187"/>
      <c r="AY561" s="187"/>
      <c r="AZ561" s="187"/>
      <c r="BA561" s="187"/>
      <c r="BB561" s="187"/>
      <c r="BC561" s="187"/>
      <c r="BD561" s="187"/>
      <c r="BE561" s="187"/>
      <c r="BF561" s="187"/>
      <c r="BG561" s="187"/>
      <c r="BH561" s="187"/>
      <c r="BI561" s="187"/>
      <c r="BJ561" s="187"/>
      <c r="BK561" s="187"/>
      <c r="BL561" s="187"/>
      <c r="BM561" s="187"/>
      <c r="BN561" s="187"/>
      <c r="BO561" s="187"/>
      <c r="BP561" s="187"/>
      <c r="BQ561" s="187"/>
      <c r="BR561" s="187"/>
      <c r="BS561" s="187"/>
      <c r="BT561" s="187"/>
      <c r="BU561" s="187"/>
      <c r="BV561" s="187"/>
      <c r="BW561" s="187"/>
      <c r="BX561" s="187"/>
      <c r="BY561" s="227"/>
      <c r="BZ561" s="227"/>
      <c r="CA561" s="227"/>
      <c r="CB561" s="227"/>
      <c r="CC561" s="227"/>
      <c r="CD561" s="224"/>
      <c r="CE561" s="224"/>
      <c r="CF561" s="224"/>
      <c r="CG561" s="224"/>
      <c r="CH561" s="224"/>
      <c r="CJ561" s="252" t="str">
        <f t="shared" si="435"/>
        <v/>
      </c>
      <c r="CK561" s="253" t="str">
        <f>IF(CL561="","",IF(ISNUMBER(MATCH(CL561,$CL$6:CL560,0)),"",CJ561))</f>
        <v/>
      </c>
      <c r="CL561" s="181" t="str">
        <f t="shared" si="436"/>
        <v/>
      </c>
      <c r="CM561" s="175" t="str">
        <f t="shared" si="437"/>
        <v/>
      </c>
      <c r="CN561" s="175" t="str">
        <f t="shared" si="438"/>
        <v/>
      </c>
      <c r="CO561" s="175" t="str">
        <f t="shared" si="439"/>
        <v/>
      </c>
      <c r="CP561" s="59"/>
      <c r="CQ561" s="60"/>
      <c r="CR561" s="181" t="str">
        <f>IF(CS561="","",IF(ISNUMBER(MATCH(CS561,$CS$6:CS560,0)),"",CJ561))</f>
        <v/>
      </c>
      <c r="CS561" s="181" t="str">
        <f t="shared" si="417"/>
        <v/>
      </c>
      <c r="CT561" s="177" t="str">
        <f t="shared" si="440"/>
        <v/>
      </c>
      <c r="CU561" s="177" t="str">
        <f t="shared" si="441"/>
        <v/>
      </c>
      <c r="CV561" s="256" t="str">
        <f>IF(CW561="","",IF(ISNUMBER(MATCH(CW561,$CW$6:CW560,0)),"",CJ561))</f>
        <v/>
      </c>
      <c r="CW561" s="181" t="str">
        <f t="shared" si="418"/>
        <v/>
      </c>
      <c r="CX561" s="178" t="str">
        <f t="shared" si="442"/>
        <v/>
      </c>
      <c r="CY561" s="178" t="str">
        <f t="shared" si="443"/>
        <v/>
      </c>
      <c r="CZ561" s="184" t="str">
        <f t="shared" si="444"/>
        <v/>
      </c>
      <c r="DA561" s="68"/>
      <c r="DB561" s="69"/>
      <c r="DC561" s="181" t="str">
        <f>IF(DE561="","",IF(ISNUMBER(MATCH(DE561,$DE$6:DE560,0)),"",CJ561))</f>
        <v/>
      </c>
      <c r="DD561" s="181" t="str">
        <f t="shared" si="461"/>
        <v/>
      </c>
      <c r="DE561" s="181" t="str">
        <f t="shared" si="461"/>
        <v/>
      </c>
      <c r="DF561" s="177" t="str">
        <f t="shared" si="445"/>
        <v/>
      </c>
      <c r="DG561" s="185" t="str">
        <f t="shared" si="446"/>
        <v/>
      </c>
      <c r="DH561" s="77"/>
      <c r="DI561" s="69"/>
      <c r="DJ561" s="181" t="str">
        <f>IF(DL561="","",IF(ISNUMBER(MATCH(DL561,$DL$6:DL560,0)),"",CJ561))</f>
        <v/>
      </c>
      <c r="DK561" s="181" t="str">
        <f t="shared" si="462"/>
        <v/>
      </c>
      <c r="DL561" s="181" t="str">
        <f t="shared" si="462"/>
        <v/>
      </c>
      <c r="DM561" s="177" t="str">
        <f t="shared" si="447"/>
        <v/>
      </c>
      <c r="DN561" s="177" t="str">
        <f t="shared" si="448"/>
        <v/>
      </c>
      <c r="DO561" s="181" t="str">
        <f t="shared" si="419"/>
        <v/>
      </c>
      <c r="DP561" s="51"/>
      <c r="DQ561" s="51"/>
      <c r="DR561" s="51"/>
      <c r="EA561" s="227">
        <f t="shared" si="449"/>
        <v>0</v>
      </c>
      <c r="EB561" s="227">
        <f t="shared" si="420"/>
        <v>1</v>
      </c>
      <c r="EC561" s="227">
        <f t="shared" si="450"/>
        <v>1900</v>
      </c>
      <c r="EE561" s="227" t="str">
        <f t="shared" si="451"/>
        <v/>
      </c>
      <c r="EF561" s="227" t="str">
        <f t="shared" si="421"/>
        <v/>
      </c>
      <c r="EG561" s="227" t="str">
        <f t="shared" si="452"/>
        <v/>
      </c>
      <c r="EI561" s="227" t="str">
        <f t="shared" si="453"/>
        <v/>
      </c>
      <c r="EJ561" s="227" t="str">
        <f t="shared" si="422"/>
        <v/>
      </c>
      <c r="EK561" s="227" t="str">
        <f t="shared" si="454"/>
        <v/>
      </c>
      <c r="EM561" s="227" t="str">
        <f t="shared" si="455"/>
        <v/>
      </c>
      <c r="EN561" s="227" t="str">
        <f t="shared" si="423"/>
        <v/>
      </c>
      <c r="EO561" s="227" t="str">
        <f t="shared" si="456"/>
        <v/>
      </c>
      <c r="EQ561" s="227" t="str">
        <f t="shared" si="457"/>
        <v/>
      </c>
      <c r="ER561" s="227" t="str">
        <f t="shared" si="424"/>
        <v/>
      </c>
      <c r="ES561" s="227" t="str">
        <f t="shared" si="458"/>
        <v/>
      </c>
    </row>
    <row r="562" spans="7:149" x14ac:dyDescent="0.25">
      <c r="G562" s="52"/>
      <c r="H562" s="52"/>
      <c r="I562" s="224" t="str">
        <f t="shared" si="425"/>
        <v/>
      </c>
      <c r="J562" s="224" t="str">
        <f t="shared" si="426"/>
        <v/>
      </c>
      <c r="K562" s="52"/>
      <c r="L562" s="224" t="str">
        <f>IF(P562="","",IF(ISNUMBER(MATCH(P562,$P$6:P561,0)),"",Y562))</f>
        <v/>
      </c>
      <c r="M562" s="224" t="str">
        <f>IF(Q562="","",IF(ISNUMBER(MATCH(Q562,$Q$6:Q561,0)),"",Y562))</f>
        <v/>
      </c>
      <c r="N562" s="224" t="str">
        <f>IF(R562="","",IF(ISNUMBER(MATCH(R562,$R$6:R561,0)),"",Y562))</f>
        <v/>
      </c>
      <c r="O562" s="224" t="str">
        <f>IF(S562="","",IF(ISNUMBER(MATCH(S562,$S$6:S561,0)),"",Y562))</f>
        <v/>
      </c>
      <c r="P562" s="224" t="str">
        <f t="shared" si="427"/>
        <v/>
      </c>
      <c r="Q562" s="224" t="str">
        <f t="shared" si="428"/>
        <v/>
      </c>
      <c r="R562" s="224" t="str">
        <f t="shared" si="429"/>
        <v/>
      </c>
      <c r="S562" s="224" t="str">
        <f t="shared" si="430"/>
        <v/>
      </c>
      <c r="T562" s="175" t="str">
        <f t="shared" si="431"/>
        <v/>
      </c>
      <c r="U562" s="175" t="str">
        <f t="shared" si="432"/>
        <v/>
      </c>
      <c r="V562" s="175" t="str">
        <f t="shared" si="433"/>
        <v/>
      </c>
      <c r="W562" s="175" t="str">
        <f t="shared" si="434"/>
        <v/>
      </c>
      <c r="X562" s="52"/>
      <c r="Y562" s="248"/>
      <c r="Z562" s="186"/>
      <c r="AA562" s="187"/>
      <c r="AB562" s="187"/>
      <c r="AC562" s="187"/>
      <c r="AD562" s="187"/>
      <c r="AE562" s="187"/>
      <c r="AF562" s="187"/>
      <c r="AG562" s="187"/>
      <c r="AH562" s="187"/>
      <c r="AI562" s="187"/>
      <c r="AJ562" s="187"/>
      <c r="AK562" s="187"/>
      <c r="AL562" s="187"/>
      <c r="AM562" s="187"/>
      <c r="AN562" s="187"/>
      <c r="AO562" s="187"/>
      <c r="AP562" s="187"/>
      <c r="AQ562" s="187"/>
      <c r="AR562" s="187"/>
      <c r="AS562" s="187"/>
      <c r="AT562" s="187"/>
      <c r="AU562" s="187"/>
      <c r="AV562" s="187"/>
      <c r="AW562" s="187"/>
      <c r="AX562" s="187"/>
      <c r="AY562" s="187"/>
      <c r="AZ562" s="187"/>
      <c r="BA562" s="187"/>
      <c r="BB562" s="187"/>
      <c r="BC562" s="187"/>
      <c r="BD562" s="187"/>
      <c r="BE562" s="187"/>
      <c r="BF562" s="187"/>
      <c r="BG562" s="187"/>
      <c r="BH562" s="187"/>
      <c r="BI562" s="187"/>
      <c r="BJ562" s="187"/>
      <c r="BK562" s="187"/>
      <c r="BL562" s="187"/>
      <c r="BM562" s="187"/>
      <c r="BN562" s="187"/>
      <c r="BO562" s="187"/>
      <c r="BP562" s="187"/>
      <c r="BQ562" s="187"/>
      <c r="BR562" s="187"/>
      <c r="BS562" s="187"/>
      <c r="BT562" s="187"/>
      <c r="BU562" s="187"/>
      <c r="BV562" s="187"/>
      <c r="BW562" s="187"/>
      <c r="BX562" s="187"/>
      <c r="BY562" s="227"/>
      <c r="BZ562" s="227"/>
      <c r="CA562" s="227"/>
      <c r="CB562" s="227"/>
      <c r="CC562" s="227"/>
      <c r="CD562" s="224"/>
      <c r="CE562" s="224"/>
      <c r="CF562" s="224"/>
      <c r="CG562" s="224"/>
      <c r="CH562" s="224"/>
      <c r="CJ562" s="252" t="str">
        <f t="shared" si="435"/>
        <v/>
      </c>
      <c r="CK562" s="253" t="str">
        <f>IF(CL562="","",IF(ISNUMBER(MATCH(CL562,$CL$6:CL561,0)),"",CJ562))</f>
        <v/>
      </c>
      <c r="CL562" s="181" t="str">
        <f t="shared" si="436"/>
        <v/>
      </c>
      <c r="CM562" s="175" t="str">
        <f t="shared" si="437"/>
        <v/>
      </c>
      <c r="CN562" s="175" t="str">
        <f t="shared" si="438"/>
        <v/>
      </c>
      <c r="CO562" s="175" t="str">
        <f t="shared" si="439"/>
        <v/>
      </c>
      <c r="CP562" s="59"/>
      <c r="CQ562" s="60"/>
      <c r="CR562" s="181" t="str">
        <f>IF(CS562="","",IF(ISNUMBER(MATCH(CS562,$CS$6:CS561,0)),"",CJ562))</f>
        <v/>
      </c>
      <c r="CS562" s="181" t="str">
        <f t="shared" si="417"/>
        <v/>
      </c>
      <c r="CT562" s="177" t="str">
        <f t="shared" si="440"/>
        <v/>
      </c>
      <c r="CU562" s="177" t="str">
        <f t="shared" si="441"/>
        <v/>
      </c>
      <c r="CV562" s="256" t="str">
        <f>IF(CW562="","",IF(ISNUMBER(MATCH(CW562,$CW$6:CW561,0)),"",CJ562))</f>
        <v/>
      </c>
      <c r="CW562" s="181" t="str">
        <f t="shared" si="418"/>
        <v/>
      </c>
      <c r="CX562" s="178" t="str">
        <f t="shared" si="442"/>
        <v/>
      </c>
      <c r="CY562" s="178" t="str">
        <f t="shared" si="443"/>
        <v/>
      </c>
      <c r="CZ562" s="184" t="str">
        <f t="shared" si="444"/>
        <v/>
      </c>
      <c r="DA562" s="68"/>
      <c r="DB562" s="69"/>
      <c r="DC562" s="181" t="str">
        <f>IF(DE562="","",IF(ISNUMBER(MATCH(DE562,$DE$6:DE561,0)),"",CJ562))</f>
        <v/>
      </c>
      <c r="DD562" s="181" t="str">
        <f t="shared" si="461"/>
        <v/>
      </c>
      <c r="DE562" s="181" t="str">
        <f t="shared" si="461"/>
        <v/>
      </c>
      <c r="DF562" s="177" t="str">
        <f t="shared" si="445"/>
        <v/>
      </c>
      <c r="DG562" s="185" t="str">
        <f t="shared" si="446"/>
        <v/>
      </c>
      <c r="DH562" s="77"/>
      <c r="DI562" s="69"/>
      <c r="DJ562" s="181" t="str">
        <f>IF(DL562="","",IF(ISNUMBER(MATCH(DL562,$DL$6:DL561,0)),"",CJ562))</f>
        <v/>
      </c>
      <c r="DK562" s="181" t="str">
        <f t="shared" si="462"/>
        <v/>
      </c>
      <c r="DL562" s="181" t="str">
        <f t="shared" si="462"/>
        <v/>
      </c>
      <c r="DM562" s="177" t="str">
        <f t="shared" si="447"/>
        <v/>
      </c>
      <c r="DN562" s="177" t="str">
        <f t="shared" si="448"/>
        <v/>
      </c>
      <c r="DO562" s="181" t="str">
        <f t="shared" si="419"/>
        <v/>
      </c>
      <c r="DP562" s="51"/>
      <c r="DQ562" s="51"/>
      <c r="DR562" s="51"/>
      <c r="EA562" s="227">
        <f t="shared" si="449"/>
        <v>0</v>
      </c>
      <c r="EB562" s="227">
        <f t="shared" si="420"/>
        <v>1</v>
      </c>
      <c r="EC562" s="227">
        <f t="shared" si="450"/>
        <v>1900</v>
      </c>
      <c r="EE562" s="227" t="str">
        <f t="shared" si="451"/>
        <v/>
      </c>
      <c r="EF562" s="227" t="str">
        <f t="shared" si="421"/>
        <v/>
      </c>
      <c r="EG562" s="227" t="str">
        <f t="shared" si="452"/>
        <v/>
      </c>
      <c r="EI562" s="227" t="str">
        <f t="shared" si="453"/>
        <v/>
      </c>
      <c r="EJ562" s="227" t="str">
        <f t="shared" si="422"/>
        <v/>
      </c>
      <c r="EK562" s="227" t="str">
        <f t="shared" si="454"/>
        <v/>
      </c>
      <c r="EM562" s="227" t="str">
        <f t="shared" si="455"/>
        <v/>
      </c>
      <c r="EN562" s="227" t="str">
        <f t="shared" si="423"/>
        <v/>
      </c>
      <c r="EO562" s="227" t="str">
        <f t="shared" si="456"/>
        <v/>
      </c>
      <c r="EQ562" s="227" t="str">
        <f t="shared" si="457"/>
        <v/>
      </c>
      <c r="ER562" s="227" t="str">
        <f t="shared" si="424"/>
        <v/>
      </c>
      <c r="ES562" s="227" t="str">
        <f t="shared" si="458"/>
        <v/>
      </c>
    </row>
    <row r="563" spans="7:149" x14ac:dyDescent="0.25">
      <c r="G563" s="52"/>
      <c r="H563" s="52"/>
      <c r="I563" s="224" t="str">
        <f t="shared" si="425"/>
        <v/>
      </c>
      <c r="J563" s="224" t="str">
        <f t="shared" si="426"/>
        <v/>
      </c>
      <c r="K563" s="52"/>
      <c r="L563" s="224" t="str">
        <f>IF(P563="","",IF(ISNUMBER(MATCH(P563,$P$6:P562,0)),"",Y563))</f>
        <v/>
      </c>
      <c r="M563" s="224" t="str">
        <f>IF(Q563="","",IF(ISNUMBER(MATCH(Q563,$Q$6:Q562,0)),"",Y563))</f>
        <v/>
      </c>
      <c r="N563" s="224" t="str">
        <f>IF(R563="","",IF(ISNUMBER(MATCH(R563,$R$6:R562,0)),"",Y563))</f>
        <v/>
      </c>
      <c r="O563" s="224" t="str">
        <f>IF(S563="","",IF(ISNUMBER(MATCH(S563,$S$6:S562,0)),"",Y563))</f>
        <v/>
      </c>
      <c r="P563" s="224" t="str">
        <f t="shared" si="427"/>
        <v/>
      </c>
      <c r="Q563" s="224" t="str">
        <f t="shared" si="428"/>
        <v/>
      </c>
      <c r="R563" s="224" t="str">
        <f t="shared" si="429"/>
        <v/>
      </c>
      <c r="S563" s="224" t="str">
        <f t="shared" si="430"/>
        <v/>
      </c>
      <c r="T563" s="175" t="str">
        <f t="shared" si="431"/>
        <v/>
      </c>
      <c r="U563" s="175" t="str">
        <f t="shared" si="432"/>
        <v/>
      </c>
      <c r="V563" s="175" t="str">
        <f t="shared" si="433"/>
        <v/>
      </c>
      <c r="W563" s="175" t="str">
        <f t="shared" si="434"/>
        <v/>
      </c>
      <c r="X563" s="52"/>
      <c r="Y563" s="248"/>
      <c r="Z563" s="186"/>
      <c r="AA563" s="187"/>
      <c r="AB563" s="187"/>
      <c r="AC563" s="187"/>
      <c r="AD563" s="187"/>
      <c r="AE563" s="187"/>
      <c r="AF563" s="187"/>
      <c r="AG563" s="187"/>
      <c r="AH563" s="187"/>
      <c r="AI563" s="187"/>
      <c r="AJ563" s="187"/>
      <c r="AK563" s="187"/>
      <c r="AL563" s="187"/>
      <c r="AM563" s="187"/>
      <c r="AN563" s="187"/>
      <c r="AO563" s="187"/>
      <c r="AP563" s="187"/>
      <c r="AQ563" s="187"/>
      <c r="AR563" s="187"/>
      <c r="AS563" s="187"/>
      <c r="AT563" s="187"/>
      <c r="AU563" s="187"/>
      <c r="AV563" s="187"/>
      <c r="AW563" s="187"/>
      <c r="AX563" s="187"/>
      <c r="AY563" s="187"/>
      <c r="AZ563" s="187"/>
      <c r="BA563" s="187"/>
      <c r="BB563" s="187"/>
      <c r="BC563" s="187"/>
      <c r="BD563" s="187"/>
      <c r="BE563" s="187"/>
      <c r="BF563" s="187"/>
      <c r="BG563" s="187"/>
      <c r="BH563" s="187"/>
      <c r="BI563" s="187"/>
      <c r="BJ563" s="187"/>
      <c r="BK563" s="187"/>
      <c r="BL563" s="187"/>
      <c r="BM563" s="187"/>
      <c r="BN563" s="187"/>
      <c r="BO563" s="187"/>
      <c r="BP563" s="187"/>
      <c r="BQ563" s="187"/>
      <c r="BR563" s="187"/>
      <c r="BS563" s="187"/>
      <c r="BT563" s="187"/>
      <c r="BU563" s="187"/>
      <c r="BV563" s="187"/>
      <c r="BW563" s="187"/>
      <c r="BX563" s="187"/>
      <c r="BY563" s="227"/>
      <c r="BZ563" s="227"/>
      <c r="CA563" s="227"/>
      <c r="CB563" s="227"/>
      <c r="CC563" s="227"/>
      <c r="CD563" s="224"/>
      <c r="CE563" s="224"/>
      <c r="CF563" s="224"/>
      <c r="CG563" s="224"/>
      <c r="CH563" s="224"/>
      <c r="CJ563" s="252" t="str">
        <f t="shared" si="435"/>
        <v/>
      </c>
      <c r="CK563" s="253" t="str">
        <f>IF(CL563="","",IF(ISNUMBER(MATCH(CL563,$CL$6:CL562,0)),"",CJ563))</f>
        <v/>
      </c>
      <c r="CL563" s="181" t="str">
        <f t="shared" si="436"/>
        <v/>
      </c>
      <c r="CM563" s="175" t="str">
        <f t="shared" si="437"/>
        <v/>
      </c>
      <c r="CN563" s="175" t="str">
        <f t="shared" si="438"/>
        <v/>
      </c>
      <c r="CO563" s="175" t="str">
        <f t="shared" si="439"/>
        <v/>
      </c>
      <c r="CP563" s="59"/>
      <c r="CQ563" s="60"/>
      <c r="CR563" s="181" t="str">
        <f>IF(CS563="","",IF(ISNUMBER(MATCH(CS563,$CS$6:CS562,0)),"",CJ563))</f>
        <v/>
      </c>
      <c r="CS563" s="181" t="str">
        <f t="shared" si="417"/>
        <v/>
      </c>
      <c r="CT563" s="177" t="str">
        <f t="shared" si="440"/>
        <v/>
      </c>
      <c r="CU563" s="177" t="str">
        <f t="shared" si="441"/>
        <v/>
      </c>
      <c r="CV563" s="256" t="str">
        <f>IF(CW563="","",IF(ISNUMBER(MATCH(CW563,$CW$6:CW562,0)),"",CJ563))</f>
        <v/>
      </c>
      <c r="CW563" s="181" t="str">
        <f t="shared" si="418"/>
        <v/>
      </c>
      <c r="CX563" s="178" t="str">
        <f t="shared" si="442"/>
        <v/>
      </c>
      <c r="CY563" s="178" t="str">
        <f t="shared" si="443"/>
        <v/>
      </c>
      <c r="CZ563" s="184" t="str">
        <f t="shared" si="444"/>
        <v/>
      </c>
      <c r="DA563" s="68"/>
      <c r="DB563" s="69"/>
      <c r="DC563" s="181" t="str">
        <f>IF(DE563="","",IF(ISNUMBER(MATCH(DE563,$DE$6:DE562,0)),"",CJ563))</f>
        <v/>
      </c>
      <c r="DD563" s="181" t="str">
        <f t="shared" si="461"/>
        <v/>
      </c>
      <c r="DE563" s="181" t="str">
        <f t="shared" si="461"/>
        <v/>
      </c>
      <c r="DF563" s="177" t="str">
        <f t="shared" si="445"/>
        <v/>
      </c>
      <c r="DG563" s="185" t="str">
        <f t="shared" si="446"/>
        <v/>
      </c>
      <c r="DH563" s="77"/>
      <c r="DI563" s="69"/>
      <c r="DJ563" s="181" t="str">
        <f>IF(DL563="","",IF(ISNUMBER(MATCH(DL563,$DL$6:DL562,0)),"",CJ563))</f>
        <v/>
      </c>
      <c r="DK563" s="181" t="str">
        <f t="shared" si="462"/>
        <v/>
      </c>
      <c r="DL563" s="181" t="str">
        <f t="shared" si="462"/>
        <v/>
      </c>
      <c r="DM563" s="177" t="str">
        <f t="shared" si="447"/>
        <v/>
      </c>
      <c r="DN563" s="177" t="str">
        <f t="shared" si="448"/>
        <v/>
      </c>
      <c r="DO563" s="181" t="str">
        <f t="shared" si="419"/>
        <v/>
      </c>
      <c r="DP563" s="51"/>
      <c r="DQ563" s="51"/>
      <c r="DR563" s="51"/>
      <c r="EA563" s="227">
        <f t="shared" si="449"/>
        <v>0</v>
      </c>
      <c r="EB563" s="227">
        <f t="shared" si="420"/>
        <v>1</v>
      </c>
      <c r="EC563" s="227">
        <f t="shared" si="450"/>
        <v>1900</v>
      </c>
      <c r="EE563" s="227" t="str">
        <f t="shared" si="451"/>
        <v/>
      </c>
      <c r="EF563" s="227" t="str">
        <f t="shared" si="421"/>
        <v/>
      </c>
      <c r="EG563" s="227" t="str">
        <f t="shared" si="452"/>
        <v/>
      </c>
      <c r="EI563" s="227" t="str">
        <f t="shared" si="453"/>
        <v/>
      </c>
      <c r="EJ563" s="227" t="str">
        <f t="shared" si="422"/>
        <v/>
      </c>
      <c r="EK563" s="227" t="str">
        <f t="shared" si="454"/>
        <v/>
      </c>
      <c r="EM563" s="227" t="str">
        <f t="shared" si="455"/>
        <v/>
      </c>
      <c r="EN563" s="227" t="str">
        <f t="shared" si="423"/>
        <v/>
      </c>
      <c r="EO563" s="227" t="str">
        <f t="shared" si="456"/>
        <v/>
      </c>
      <c r="EQ563" s="227" t="str">
        <f t="shared" si="457"/>
        <v/>
      </c>
      <c r="ER563" s="227" t="str">
        <f t="shared" si="424"/>
        <v/>
      </c>
      <c r="ES563" s="227" t="str">
        <f t="shared" si="458"/>
        <v/>
      </c>
    </row>
    <row r="564" spans="7:149" x14ac:dyDescent="0.25">
      <c r="G564" s="52"/>
      <c r="H564" s="52"/>
      <c r="I564" s="224" t="str">
        <f t="shared" si="425"/>
        <v/>
      </c>
      <c r="J564" s="224" t="str">
        <f t="shared" si="426"/>
        <v/>
      </c>
      <c r="K564" s="52"/>
      <c r="L564" s="224" t="str">
        <f>IF(P564="","",IF(ISNUMBER(MATCH(P564,$P$6:P563,0)),"",Y564))</f>
        <v/>
      </c>
      <c r="M564" s="224" t="str">
        <f>IF(Q564="","",IF(ISNUMBER(MATCH(Q564,$Q$6:Q563,0)),"",Y564))</f>
        <v/>
      </c>
      <c r="N564" s="224" t="str">
        <f>IF(R564="","",IF(ISNUMBER(MATCH(R564,$R$6:R563,0)),"",Y564))</f>
        <v/>
      </c>
      <c r="O564" s="224" t="str">
        <f>IF(S564="","",IF(ISNUMBER(MATCH(S564,$S$6:S563,0)),"",Y564))</f>
        <v/>
      </c>
      <c r="P564" s="224" t="str">
        <f t="shared" si="427"/>
        <v/>
      </c>
      <c r="Q564" s="224" t="str">
        <f t="shared" si="428"/>
        <v/>
      </c>
      <c r="R564" s="224" t="str">
        <f t="shared" si="429"/>
        <v/>
      </c>
      <c r="S564" s="224" t="str">
        <f t="shared" si="430"/>
        <v/>
      </c>
      <c r="T564" s="175" t="str">
        <f t="shared" si="431"/>
        <v/>
      </c>
      <c r="U564" s="175" t="str">
        <f t="shared" si="432"/>
        <v/>
      </c>
      <c r="V564" s="175" t="str">
        <f t="shared" si="433"/>
        <v/>
      </c>
      <c r="W564" s="175" t="str">
        <f t="shared" si="434"/>
        <v/>
      </c>
      <c r="X564" s="52"/>
      <c r="Y564" s="248"/>
      <c r="Z564" s="186"/>
      <c r="AA564" s="187"/>
      <c r="AB564" s="187"/>
      <c r="AC564" s="187"/>
      <c r="AD564" s="187"/>
      <c r="AE564" s="187"/>
      <c r="AF564" s="187"/>
      <c r="AG564" s="187"/>
      <c r="AH564" s="187"/>
      <c r="AI564" s="187"/>
      <c r="AJ564" s="187"/>
      <c r="AK564" s="187"/>
      <c r="AL564" s="187"/>
      <c r="AM564" s="187"/>
      <c r="AN564" s="187"/>
      <c r="AO564" s="187"/>
      <c r="AP564" s="187"/>
      <c r="AQ564" s="187"/>
      <c r="AR564" s="187"/>
      <c r="AS564" s="187"/>
      <c r="AT564" s="187"/>
      <c r="AU564" s="187"/>
      <c r="AV564" s="187"/>
      <c r="AW564" s="187"/>
      <c r="AX564" s="187"/>
      <c r="AY564" s="187"/>
      <c r="AZ564" s="187"/>
      <c r="BA564" s="187"/>
      <c r="BB564" s="187"/>
      <c r="BC564" s="187"/>
      <c r="BD564" s="187"/>
      <c r="BE564" s="187"/>
      <c r="BF564" s="187"/>
      <c r="BG564" s="187"/>
      <c r="BH564" s="187"/>
      <c r="BI564" s="187"/>
      <c r="BJ564" s="187"/>
      <c r="BK564" s="187"/>
      <c r="BL564" s="187"/>
      <c r="BM564" s="187"/>
      <c r="BN564" s="187"/>
      <c r="BO564" s="187"/>
      <c r="BP564" s="187"/>
      <c r="BQ564" s="187"/>
      <c r="BR564" s="187"/>
      <c r="BS564" s="187"/>
      <c r="BT564" s="187"/>
      <c r="BU564" s="187"/>
      <c r="BV564" s="187"/>
      <c r="BW564" s="187"/>
      <c r="BX564" s="187"/>
      <c r="BY564" s="227"/>
      <c r="BZ564" s="227"/>
      <c r="CA564" s="227"/>
      <c r="CB564" s="227"/>
      <c r="CC564" s="227"/>
      <c r="CD564" s="224"/>
      <c r="CE564" s="224"/>
      <c r="CF564" s="224"/>
      <c r="CG564" s="224"/>
      <c r="CH564" s="224"/>
      <c r="CJ564" s="252" t="str">
        <f t="shared" si="435"/>
        <v/>
      </c>
      <c r="CK564" s="253" t="str">
        <f>IF(CL564="","",IF(ISNUMBER(MATCH(CL564,$CL$6:CL563,0)),"",CJ564))</f>
        <v/>
      </c>
      <c r="CL564" s="181" t="str">
        <f t="shared" si="436"/>
        <v/>
      </c>
      <c r="CM564" s="175" t="str">
        <f t="shared" si="437"/>
        <v/>
      </c>
      <c r="CN564" s="175" t="str">
        <f t="shared" si="438"/>
        <v/>
      </c>
      <c r="CO564" s="175" t="str">
        <f t="shared" si="439"/>
        <v/>
      </c>
      <c r="CP564" s="59"/>
      <c r="CQ564" s="60"/>
      <c r="CR564" s="181" t="str">
        <f>IF(CS564="","",IF(ISNUMBER(MATCH(CS564,$CS$6:CS563,0)),"",CJ564))</f>
        <v/>
      </c>
      <c r="CS564" s="181" t="str">
        <f t="shared" si="417"/>
        <v/>
      </c>
      <c r="CT564" s="177" t="str">
        <f t="shared" si="440"/>
        <v/>
      </c>
      <c r="CU564" s="177" t="str">
        <f t="shared" si="441"/>
        <v/>
      </c>
      <c r="CV564" s="256" t="str">
        <f>IF(CW564="","",IF(ISNUMBER(MATCH(CW564,$CW$6:CW563,0)),"",CJ564))</f>
        <v/>
      </c>
      <c r="CW564" s="181" t="str">
        <f t="shared" si="418"/>
        <v/>
      </c>
      <c r="CX564" s="178" t="str">
        <f t="shared" si="442"/>
        <v/>
      </c>
      <c r="CY564" s="178" t="str">
        <f t="shared" si="443"/>
        <v/>
      </c>
      <c r="CZ564" s="184" t="str">
        <f t="shared" si="444"/>
        <v/>
      </c>
      <c r="DA564" s="68"/>
      <c r="DB564" s="69"/>
      <c r="DC564" s="181" t="str">
        <f>IF(DE564="","",IF(ISNUMBER(MATCH(DE564,$DE$6:DE563,0)),"",CJ564))</f>
        <v/>
      </c>
      <c r="DD564" s="181" t="str">
        <f t="shared" si="461"/>
        <v/>
      </c>
      <c r="DE564" s="181" t="str">
        <f t="shared" si="461"/>
        <v/>
      </c>
      <c r="DF564" s="177" t="str">
        <f t="shared" si="445"/>
        <v/>
      </c>
      <c r="DG564" s="185" t="str">
        <f t="shared" si="446"/>
        <v/>
      </c>
      <c r="DH564" s="77"/>
      <c r="DI564" s="69"/>
      <c r="DJ564" s="181" t="str">
        <f>IF(DL564="","",IF(ISNUMBER(MATCH(DL564,$DL$6:DL563,0)),"",CJ564))</f>
        <v/>
      </c>
      <c r="DK564" s="181" t="str">
        <f t="shared" si="462"/>
        <v/>
      </c>
      <c r="DL564" s="181" t="str">
        <f t="shared" si="462"/>
        <v/>
      </c>
      <c r="DM564" s="177" t="str">
        <f t="shared" si="447"/>
        <v/>
      </c>
      <c r="DN564" s="177" t="str">
        <f t="shared" si="448"/>
        <v/>
      </c>
      <c r="DO564" s="181" t="str">
        <f t="shared" si="419"/>
        <v/>
      </c>
      <c r="DP564" s="51"/>
      <c r="DQ564" s="51"/>
      <c r="DR564" s="51"/>
      <c r="EA564" s="227">
        <f t="shared" si="449"/>
        <v>0</v>
      </c>
      <c r="EB564" s="227">
        <f t="shared" si="420"/>
        <v>1</v>
      </c>
      <c r="EC564" s="227">
        <f t="shared" si="450"/>
        <v>1900</v>
      </c>
      <c r="EE564" s="227" t="str">
        <f t="shared" si="451"/>
        <v/>
      </c>
      <c r="EF564" s="227" t="str">
        <f t="shared" si="421"/>
        <v/>
      </c>
      <c r="EG564" s="227" t="str">
        <f t="shared" si="452"/>
        <v/>
      </c>
      <c r="EI564" s="227" t="str">
        <f t="shared" si="453"/>
        <v/>
      </c>
      <c r="EJ564" s="227" t="str">
        <f t="shared" si="422"/>
        <v/>
      </c>
      <c r="EK564" s="227" t="str">
        <f t="shared" si="454"/>
        <v/>
      </c>
      <c r="EM564" s="227" t="str">
        <f t="shared" si="455"/>
        <v/>
      </c>
      <c r="EN564" s="227" t="str">
        <f t="shared" si="423"/>
        <v/>
      </c>
      <c r="EO564" s="227" t="str">
        <f t="shared" si="456"/>
        <v/>
      </c>
      <c r="EQ564" s="227" t="str">
        <f t="shared" si="457"/>
        <v/>
      </c>
      <c r="ER564" s="227" t="str">
        <f t="shared" si="424"/>
        <v/>
      </c>
      <c r="ES564" s="227" t="str">
        <f t="shared" si="458"/>
        <v/>
      </c>
    </row>
    <row r="565" spans="7:149" x14ac:dyDescent="0.25">
      <c r="G565" s="52"/>
      <c r="H565" s="52"/>
      <c r="I565" s="224" t="str">
        <f t="shared" si="425"/>
        <v/>
      </c>
      <c r="J565" s="224" t="str">
        <f t="shared" si="426"/>
        <v/>
      </c>
      <c r="K565" s="52"/>
      <c r="L565" s="224" t="str">
        <f>IF(P565="","",IF(ISNUMBER(MATCH(P565,$P$6:P564,0)),"",Y565))</f>
        <v/>
      </c>
      <c r="M565" s="224" t="str">
        <f>IF(Q565="","",IF(ISNUMBER(MATCH(Q565,$Q$6:Q564,0)),"",Y565))</f>
        <v/>
      </c>
      <c r="N565" s="224" t="str">
        <f>IF(R565="","",IF(ISNUMBER(MATCH(R565,$R$6:R564,0)),"",Y565))</f>
        <v/>
      </c>
      <c r="O565" s="224" t="str">
        <f>IF(S565="","",IF(ISNUMBER(MATCH(S565,$S$6:S564,0)),"",Y565))</f>
        <v/>
      </c>
      <c r="P565" s="224" t="str">
        <f t="shared" si="427"/>
        <v/>
      </c>
      <c r="Q565" s="224" t="str">
        <f t="shared" si="428"/>
        <v/>
      </c>
      <c r="R565" s="224" t="str">
        <f t="shared" si="429"/>
        <v/>
      </c>
      <c r="S565" s="224" t="str">
        <f t="shared" si="430"/>
        <v/>
      </c>
      <c r="T565" s="175" t="str">
        <f t="shared" si="431"/>
        <v/>
      </c>
      <c r="U565" s="175" t="str">
        <f t="shared" si="432"/>
        <v/>
      </c>
      <c r="V565" s="175" t="str">
        <f t="shared" si="433"/>
        <v/>
      </c>
      <c r="W565" s="175" t="str">
        <f t="shared" si="434"/>
        <v/>
      </c>
      <c r="X565" s="52"/>
      <c r="Y565" s="248"/>
      <c r="Z565" s="186"/>
      <c r="AA565" s="187"/>
      <c r="AB565" s="187"/>
      <c r="AC565" s="187"/>
      <c r="AD565" s="187"/>
      <c r="AE565" s="187"/>
      <c r="AF565" s="187"/>
      <c r="AG565" s="187"/>
      <c r="AH565" s="187"/>
      <c r="AI565" s="187"/>
      <c r="AJ565" s="187"/>
      <c r="AK565" s="187"/>
      <c r="AL565" s="187"/>
      <c r="AM565" s="187"/>
      <c r="AN565" s="187"/>
      <c r="AO565" s="187"/>
      <c r="AP565" s="187"/>
      <c r="AQ565" s="187"/>
      <c r="AR565" s="187"/>
      <c r="AS565" s="187"/>
      <c r="AT565" s="187"/>
      <c r="AU565" s="187"/>
      <c r="AV565" s="187"/>
      <c r="AW565" s="187"/>
      <c r="AX565" s="187"/>
      <c r="AY565" s="187"/>
      <c r="AZ565" s="187"/>
      <c r="BA565" s="187"/>
      <c r="BB565" s="187"/>
      <c r="BC565" s="187"/>
      <c r="BD565" s="187"/>
      <c r="BE565" s="187"/>
      <c r="BF565" s="187"/>
      <c r="BG565" s="187"/>
      <c r="BH565" s="187"/>
      <c r="BI565" s="187"/>
      <c r="BJ565" s="187"/>
      <c r="BK565" s="187"/>
      <c r="BL565" s="187"/>
      <c r="BM565" s="187"/>
      <c r="BN565" s="187"/>
      <c r="BO565" s="187"/>
      <c r="BP565" s="187"/>
      <c r="BQ565" s="187"/>
      <c r="BR565" s="187"/>
      <c r="BS565" s="187"/>
      <c r="BT565" s="187"/>
      <c r="BU565" s="187"/>
      <c r="BV565" s="187"/>
      <c r="BW565" s="187"/>
      <c r="BX565" s="187"/>
      <c r="BY565" s="227"/>
      <c r="BZ565" s="227"/>
      <c r="CA565" s="227"/>
      <c r="CB565" s="227"/>
      <c r="CC565" s="227"/>
      <c r="CD565" s="224"/>
      <c r="CE565" s="224"/>
      <c r="CF565" s="224"/>
      <c r="CG565" s="224"/>
      <c r="CH565" s="224"/>
      <c r="CJ565" s="252" t="str">
        <f t="shared" si="435"/>
        <v/>
      </c>
      <c r="CK565" s="253" t="str">
        <f>IF(CL565="","",IF(ISNUMBER(MATCH(CL565,$CL$6:CL564,0)),"",CJ565))</f>
        <v/>
      </c>
      <c r="CL565" s="181" t="str">
        <f t="shared" si="436"/>
        <v/>
      </c>
      <c r="CM565" s="175" t="str">
        <f t="shared" si="437"/>
        <v/>
      </c>
      <c r="CN565" s="175" t="str">
        <f t="shared" si="438"/>
        <v/>
      </c>
      <c r="CO565" s="175" t="str">
        <f t="shared" si="439"/>
        <v/>
      </c>
      <c r="CP565" s="59"/>
      <c r="CQ565" s="60"/>
      <c r="CR565" s="181" t="str">
        <f>IF(CS565="","",IF(ISNUMBER(MATCH(CS565,$CS$6:CS564,0)),"",CJ565))</f>
        <v/>
      </c>
      <c r="CS565" s="181" t="str">
        <f t="shared" si="417"/>
        <v/>
      </c>
      <c r="CT565" s="177" t="str">
        <f t="shared" si="440"/>
        <v/>
      </c>
      <c r="CU565" s="177" t="str">
        <f t="shared" si="441"/>
        <v/>
      </c>
      <c r="CV565" s="256" t="str">
        <f>IF(CW565="","",IF(ISNUMBER(MATCH(CW565,$CW$6:CW564,0)),"",CJ565))</f>
        <v/>
      </c>
      <c r="CW565" s="181" t="str">
        <f t="shared" si="418"/>
        <v/>
      </c>
      <c r="CX565" s="178" t="str">
        <f t="shared" si="442"/>
        <v/>
      </c>
      <c r="CY565" s="178" t="str">
        <f t="shared" si="443"/>
        <v/>
      </c>
      <c r="CZ565" s="184" t="str">
        <f t="shared" si="444"/>
        <v/>
      </c>
      <c r="DA565" s="68"/>
      <c r="DB565" s="69"/>
      <c r="DC565" s="181" t="str">
        <f>IF(DE565="","",IF(ISNUMBER(MATCH(DE565,$DE$6:DE564,0)),"",CJ565))</f>
        <v/>
      </c>
      <c r="DD565" s="181" t="str">
        <f t="shared" si="461"/>
        <v/>
      </c>
      <c r="DE565" s="181" t="str">
        <f t="shared" si="461"/>
        <v/>
      </c>
      <c r="DF565" s="177" t="str">
        <f t="shared" si="445"/>
        <v/>
      </c>
      <c r="DG565" s="185" t="str">
        <f t="shared" si="446"/>
        <v/>
      </c>
      <c r="DH565" s="77"/>
      <c r="DI565" s="69"/>
      <c r="DJ565" s="181" t="str">
        <f>IF(DL565="","",IF(ISNUMBER(MATCH(DL565,$DL$6:DL564,0)),"",CJ565))</f>
        <v/>
      </c>
      <c r="DK565" s="181" t="str">
        <f t="shared" si="462"/>
        <v/>
      </c>
      <c r="DL565" s="181" t="str">
        <f t="shared" si="462"/>
        <v/>
      </c>
      <c r="DM565" s="177" t="str">
        <f t="shared" si="447"/>
        <v/>
      </c>
      <c r="DN565" s="177" t="str">
        <f t="shared" si="448"/>
        <v/>
      </c>
      <c r="DO565" s="181" t="str">
        <f t="shared" si="419"/>
        <v/>
      </c>
      <c r="DP565" s="51"/>
      <c r="DQ565" s="51"/>
      <c r="DR565" s="51"/>
      <c r="EA565" s="227">
        <f t="shared" si="449"/>
        <v>0</v>
      </c>
      <c r="EB565" s="227">
        <f t="shared" si="420"/>
        <v>1</v>
      </c>
      <c r="EC565" s="227">
        <f t="shared" si="450"/>
        <v>1900</v>
      </c>
      <c r="EE565" s="227" t="str">
        <f t="shared" si="451"/>
        <v/>
      </c>
      <c r="EF565" s="227" t="str">
        <f t="shared" si="421"/>
        <v/>
      </c>
      <c r="EG565" s="227" t="str">
        <f t="shared" si="452"/>
        <v/>
      </c>
      <c r="EI565" s="227" t="str">
        <f t="shared" si="453"/>
        <v/>
      </c>
      <c r="EJ565" s="227" t="str">
        <f t="shared" si="422"/>
        <v/>
      </c>
      <c r="EK565" s="227" t="str">
        <f t="shared" si="454"/>
        <v/>
      </c>
      <c r="EM565" s="227" t="str">
        <f t="shared" si="455"/>
        <v/>
      </c>
      <c r="EN565" s="227" t="str">
        <f t="shared" si="423"/>
        <v/>
      </c>
      <c r="EO565" s="227" t="str">
        <f t="shared" si="456"/>
        <v/>
      </c>
      <c r="EQ565" s="227" t="str">
        <f t="shared" si="457"/>
        <v/>
      </c>
      <c r="ER565" s="227" t="str">
        <f t="shared" si="424"/>
        <v/>
      </c>
      <c r="ES565" s="227" t="str">
        <f t="shared" si="458"/>
        <v/>
      </c>
    </row>
    <row r="566" spans="7:149" x14ac:dyDescent="0.25">
      <c r="G566" s="52"/>
      <c r="H566" s="52"/>
      <c r="I566" s="224" t="str">
        <f t="shared" si="425"/>
        <v/>
      </c>
      <c r="J566" s="224" t="str">
        <f t="shared" si="426"/>
        <v/>
      </c>
      <c r="K566" s="52"/>
      <c r="L566" s="224" t="str">
        <f>IF(P566="","",IF(ISNUMBER(MATCH(P566,$P$6:P565,0)),"",Y566))</f>
        <v/>
      </c>
      <c r="M566" s="224" t="str">
        <f>IF(Q566="","",IF(ISNUMBER(MATCH(Q566,$Q$6:Q565,0)),"",Y566))</f>
        <v/>
      </c>
      <c r="N566" s="224" t="str">
        <f>IF(R566="","",IF(ISNUMBER(MATCH(R566,$R$6:R565,0)),"",Y566))</f>
        <v/>
      </c>
      <c r="O566" s="224" t="str">
        <f>IF(S566="","",IF(ISNUMBER(MATCH(S566,$S$6:S565,0)),"",Y566))</f>
        <v/>
      </c>
      <c r="P566" s="224" t="str">
        <f t="shared" si="427"/>
        <v/>
      </c>
      <c r="Q566" s="224" t="str">
        <f t="shared" si="428"/>
        <v/>
      </c>
      <c r="R566" s="224" t="str">
        <f t="shared" si="429"/>
        <v/>
      </c>
      <c r="S566" s="224" t="str">
        <f t="shared" si="430"/>
        <v/>
      </c>
      <c r="T566" s="175" t="str">
        <f t="shared" si="431"/>
        <v/>
      </c>
      <c r="U566" s="175" t="str">
        <f t="shared" si="432"/>
        <v/>
      </c>
      <c r="V566" s="175" t="str">
        <f t="shared" si="433"/>
        <v/>
      </c>
      <c r="W566" s="175" t="str">
        <f t="shared" si="434"/>
        <v/>
      </c>
      <c r="X566" s="52"/>
      <c r="Y566" s="248"/>
      <c r="Z566" s="186"/>
      <c r="AA566" s="187"/>
      <c r="AB566" s="187"/>
      <c r="AC566" s="187"/>
      <c r="AD566" s="187"/>
      <c r="AE566" s="187"/>
      <c r="AF566" s="187"/>
      <c r="AG566" s="187"/>
      <c r="AH566" s="187"/>
      <c r="AI566" s="187"/>
      <c r="AJ566" s="187"/>
      <c r="AK566" s="187"/>
      <c r="AL566" s="187"/>
      <c r="AM566" s="187"/>
      <c r="AN566" s="187"/>
      <c r="AO566" s="187"/>
      <c r="AP566" s="187"/>
      <c r="AQ566" s="187"/>
      <c r="AR566" s="187"/>
      <c r="AS566" s="187"/>
      <c r="AT566" s="187"/>
      <c r="AU566" s="187"/>
      <c r="AV566" s="187"/>
      <c r="AW566" s="187"/>
      <c r="AX566" s="187"/>
      <c r="AY566" s="187"/>
      <c r="AZ566" s="187"/>
      <c r="BA566" s="187"/>
      <c r="BB566" s="187"/>
      <c r="BC566" s="187"/>
      <c r="BD566" s="187"/>
      <c r="BE566" s="187"/>
      <c r="BF566" s="187"/>
      <c r="BG566" s="187"/>
      <c r="BH566" s="187"/>
      <c r="BI566" s="187"/>
      <c r="BJ566" s="187"/>
      <c r="BK566" s="187"/>
      <c r="BL566" s="187"/>
      <c r="BM566" s="187"/>
      <c r="BN566" s="187"/>
      <c r="BO566" s="187"/>
      <c r="BP566" s="187"/>
      <c r="BQ566" s="187"/>
      <c r="BR566" s="187"/>
      <c r="BS566" s="187"/>
      <c r="BT566" s="187"/>
      <c r="BU566" s="187"/>
      <c r="BV566" s="187"/>
      <c r="BW566" s="187"/>
      <c r="BX566" s="187"/>
      <c r="BY566" s="227"/>
      <c r="BZ566" s="227"/>
      <c r="CA566" s="227"/>
      <c r="CB566" s="227"/>
      <c r="CC566" s="227"/>
      <c r="CD566" s="224"/>
      <c r="CE566" s="224"/>
      <c r="CF566" s="224"/>
      <c r="CG566" s="224"/>
      <c r="CH566" s="224"/>
      <c r="CJ566" s="252" t="str">
        <f t="shared" si="435"/>
        <v/>
      </c>
      <c r="CK566" s="253" t="str">
        <f>IF(CL566="","",IF(ISNUMBER(MATCH(CL566,$CL$6:CL565,0)),"",CJ566))</f>
        <v/>
      </c>
      <c r="CL566" s="181" t="str">
        <f t="shared" si="436"/>
        <v/>
      </c>
      <c r="CM566" s="175" t="str">
        <f t="shared" si="437"/>
        <v/>
      </c>
      <c r="CN566" s="175" t="str">
        <f t="shared" si="438"/>
        <v/>
      </c>
      <c r="CO566" s="175" t="str">
        <f t="shared" si="439"/>
        <v/>
      </c>
      <c r="CP566" s="59"/>
      <c r="CQ566" s="60"/>
      <c r="CR566" s="181" t="str">
        <f>IF(CS566="","",IF(ISNUMBER(MATCH(CS566,$CS$6:CS565,0)),"",CJ566))</f>
        <v/>
      </c>
      <c r="CS566" s="181" t="str">
        <f t="shared" si="417"/>
        <v/>
      </c>
      <c r="CT566" s="177" t="str">
        <f t="shared" si="440"/>
        <v/>
      </c>
      <c r="CU566" s="177" t="str">
        <f t="shared" si="441"/>
        <v/>
      </c>
      <c r="CV566" s="256" t="str">
        <f>IF(CW566="","",IF(ISNUMBER(MATCH(CW566,$CW$6:CW565,0)),"",CJ566))</f>
        <v/>
      </c>
      <c r="CW566" s="181" t="str">
        <f t="shared" si="418"/>
        <v/>
      </c>
      <c r="CX566" s="178" t="str">
        <f t="shared" si="442"/>
        <v/>
      </c>
      <c r="CY566" s="178" t="str">
        <f t="shared" si="443"/>
        <v/>
      </c>
      <c r="CZ566" s="184" t="str">
        <f t="shared" si="444"/>
        <v/>
      </c>
      <c r="DA566" s="68"/>
      <c r="DB566" s="69"/>
      <c r="DC566" s="181" t="str">
        <f>IF(DE566="","",IF(ISNUMBER(MATCH(DE566,$DE$6:DE565,0)),"",CJ566))</f>
        <v/>
      </c>
      <c r="DD566" s="181" t="str">
        <f t="shared" si="461"/>
        <v/>
      </c>
      <c r="DE566" s="181" t="str">
        <f t="shared" si="461"/>
        <v/>
      </c>
      <c r="DF566" s="177" t="str">
        <f t="shared" si="445"/>
        <v/>
      </c>
      <c r="DG566" s="185" t="str">
        <f t="shared" si="446"/>
        <v/>
      </c>
      <c r="DH566" s="77"/>
      <c r="DI566" s="69"/>
      <c r="DJ566" s="181" t="str">
        <f>IF(DL566="","",IF(ISNUMBER(MATCH(DL566,$DL$6:DL565,0)),"",CJ566))</f>
        <v/>
      </c>
      <c r="DK566" s="181" t="str">
        <f t="shared" si="462"/>
        <v/>
      </c>
      <c r="DL566" s="181" t="str">
        <f t="shared" si="462"/>
        <v/>
      </c>
      <c r="DM566" s="177" t="str">
        <f t="shared" si="447"/>
        <v/>
      </c>
      <c r="DN566" s="177" t="str">
        <f t="shared" si="448"/>
        <v/>
      </c>
      <c r="DO566" s="181" t="str">
        <f t="shared" si="419"/>
        <v/>
      </c>
      <c r="DP566" s="51"/>
      <c r="DQ566" s="51"/>
      <c r="DR566" s="51"/>
      <c r="EA566" s="227">
        <f t="shared" si="449"/>
        <v>0</v>
      </c>
      <c r="EB566" s="227">
        <f t="shared" si="420"/>
        <v>1</v>
      </c>
      <c r="EC566" s="227">
        <f t="shared" si="450"/>
        <v>1900</v>
      </c>
      <c r="EE566" s="227" t="str">
        <f t="shared" si="451"/>
        <v/>
      </c>
      <c r="EF566" s="227" t="str">
        <f t="shared" si="421"/>
        <v/>
      </c>
      <c r="EG566" s="227" t="str">
        <f t="shared" si="452"/>
        <v/>
      </c>
      <c r="EI566" s="227" t="str">
        <f t="shared" si="453"/>
        <v/>
      </c>
      <c r="EJ566" s="227" t="str">
        <f t="shared" si="422"/>
        <v/>
      </c>
      <c r="EK566" s="227" t="str">
        <f t="shared" si="454"/>
        <v/>
      </c>
      <c r="EM566" s="227" t="str">
        <f t="shared" si="455"/>
        <v/>
      </c>
      <c r="EN566" s="227" t="str">
        <f t="shared" si="423"/>
        <v/>
      </c>
      <c r="EO566" s="227" t="str">
        <f t="shared" si="456"/>
        <v/>
      </c>
      <c r="EQ566" s="227" t="str">
        <f t="shared" si="457"/>
        <v/>
      </c>
      <c r="ER566" s="227" t="str">
        <f t="shared" si="424"/>
        <v/>
      </c>
      <c r="ES566" s="227" t="str">
        <f t="shared" si="458"/>
        <v/>
      </c>
    </row>
    <row r="567" spans="7:149" x14ac:dyDescent="0.25">
      <c r="G567" s="52"/>
      <c r="H567" s="52"/>
      <c r="I567" s="224" t="str">
        <f t="shared" si="425"/>
        <v/>
      </c>
      <c r="J567" s="224" t="str">
        <f t="shared" si="426"/>
        <v/>
      </c>
      <c r="K567" s="52"/>
      <c r="L567" s="224" t="str">
        <f>IF(P567="","",IF(ISNUMBER(MATCH(P567,$P$6:P566,0)),"",Y567))</f>
        <v/>
      </c>
      <c r="M567" s="224" t="str">
        <f>IF(Q567="","",IF(ISNUMBER(MATCH(Q567,$Q$6:Q566,0)),"",Y567))</f>
        <v/>
      </c>
      <c r="N567" s="224" t="str">
        <f>IF(R567="","",IF(ISNUMBER(MATCH(R567,$R$6:R566,0)),"",Y567))</f>
        <v/>
      </c>
      <c r="O567" s="224" t="str">
        <f>IF(S567="","",IF(ISNUMBER(MATCH(S567,$S$6:S566,0)),"",Y567))</f>
        <v/>
      </c>
      <c r="P567" s="224" t="str">
        <f t="shared" si="427"/>
        <v/>
      </c>
      <c r="Q567" s="224" t="str">
        <f t="shared" si="428"/>
        <v/>
      </c>
      <c r="R567" s="224" t="str">
        <f t="shared" si="429"/>
        <v/>
      </c>
      <c r="S567" s="224" t="str">
        <f t="shared" si="430"/>
        <v/>
      </c>
      <c r="T567" s="175" t="str">
        <f t="shared" si="431"/>
        <v/>
      </c>
      <c r="U567" s="175" t="str">
        <f t="shared" si="432"/>
        <v/>
      </c>
      <c r="V567" s="175" t="str">
        <f t="shared" si="433"/>
        <v/>
      </c>
      <c r="W567" s="175" t="str">
        <f t="shared" si="434"/>
        <v/>
      </c>
      <c r="X567" s="52"/>
      <c r="Y567" s="248"/>
      <c r="Z567" s="186"/>
      <c r="AA567" s="187"/>
      <c r="AB567" s="187"/>
      <c r="AC567" s="187"/>
      <c r="AD567" s="187"/>
      <c r="AE567" s="187"/>
      <c r="AF567" s="187"/>
      <c r="AG567" s="187"/>
      <c r="AH567" s="187"/>
      <c r="AI567" s="187"/>
      <c r="AJ567" s="187"/>
      <c r="AK567" s="187"/>
      <c r="AL567" s="187"/>
      <c r="AM567" s="187"/>
      <c r="AN567" s="187"/>
      <c r="AO567" s="187"/>
      <c r="AP567" s="187"/>
      <c r="AQ567" s="187"/>
      <c r="AR567" s="187"/>
      <c r="AS567" s="187"/>
      <c r="AT567" s="187"/>
      <c r="AU567" s="187"/>
      <c r="AV567" s="187"/>
      <c r="AW567" s="187"/>
      <c r="AX567" s="187"/>
      <c r="AY567" s="187"/>
      <c r="AZ567" s="187"/>
      <c r="BA567" s="187"/>
      <c r="BB567" s="187"/>
      <c r="BC567" s="187"/>
      <c r="BD567" s="187"/>
      <c r="BE567" s="187"/>
      <c r="BF567" s="187"/>
      <c r="BG567" s="187"/>
      <c r="BH567" s="187"/>
      <c r="BI567" s="187"/>
      <c r="BJ567" s="187"/>
      <c r="BK567" s="187"/>
      <c r="BL567" s="187"/>
      <c r="BM567" s="187"/>
      <c r="BN567" s="187"/>
      <c r="BO567" s="187"/>
      <c r="BP567" s="187"/>
      <c r="BQ567" s="187"/>
      <c r="BR567" s="187"/>
      <c r="BS567" s="187"/>
      <c r="BT567" s="187"/>
      <c r="BU567" s="187"/>
      <c r="BV567" s="187"/>
      <c r="BW567" s="187"/>
      <c r="BX567" s="187"/>
      <c r="BY567" s="227"/>
      <c r="BZ567" s="227"/>
      <c r="CA567" s="227"/>
      <c r="CB567" s="227"/>
      <c r="CC567" s="227"/>
      <c r="CD567" s="224"/>
      <c r="CE567" s="224"/>
      <c r="CF567" s="224"/>
      <c r="CG567" s="224"/>
      <c r="CH567" s="224"/>
      <c r="CJ567" s="252" t="str">
        <f t="shared" si="435"/>
        <v/>
      </c>
      <c r="CK567" s="253" t="str">
        <f>IF(CL567="","",IF(ISNUMBER(MATCH(CL567,$CL$6:CL566,0)),"",CJ567))</f>
        <v/>
      </c>
      <c r="CL567" s="181" t="str">
        <f t="shared" si="436"/>
        <v/>
      </c>
      <c r="CM567" s="175" t="str">
        <f t="shared" si="437"/>
        <v/>
      </c>
      <c r="CN567" s="175" t="str">
        <f t="shared" si="438"/>
        <v/>
      </c>
      <c r="CO567" s="175" t="str">
        <f t="shared" si="439"/>
        <v/>
      </c>
      <c r="CP567" s="59"/>
      <c r="CQ567" s="60"/>
      <c r="CR567" s="181" t="str">
        <f>IF(CS567="","",IF(ISNUMBER(MATCH(CS567,$CS$6:CS566,0)),"",CJ567))</f>
        <v/>
      </c>
      <c r="CS567" s="181" t="str">
        <f t="shared" si="417"/>
        <v/>
      </c>
      <c r="CT567" s="177" t="str">
        <f t="shared" si="440"/>
        <v/>
      </c>
      <c r="CU567" s="177" t="str">
        <f t="shared" si="441"/>
        <v/>
      </c>
      <c r="CV567" s="256" t="str">
        <f>IF(CW567="","",IF(ISNUMBER(MATCH(CW567,$CW$6:CW566,0)),"",CJ567))</f>
        <v/>
      </c>
      <c r="CW567" s="181" t="str">
        <f t="shared" si="418"/>
        <v/>
      </c>
      <c r="CX567" s="178" t="str">
        <f t="shared" si="442"/>
        <v/>
      </c>
      <c r="CY567" s="178" t="str">
        <f t="shared" si="443"/>
        <v/>
      </c>
      <c r="CZ567" s="184" t="str">
        <f t="shared" si="444"/>
        <v/>
      </c>
      <c r="DA567" s="68"/>
      <c r="DB567" s="69"/>
      <c r="DC567" s="181" t="str">
        <f>IF(DE567="","",IF(ISNUMBER(MATCH(DE567,$DE$6:DE566,0)),"",CJ567))</f>
        <v/>
      </c>
      <c r="DD567" s="181" t="str">
        <f t="shared" ref="DD567:DE586" si="463">IFERROR(INDEX($AA$7:$BX$1006,$CJ567,DD$6),"")</f>
        <v/>
      </c>
      <c r="DE567" s="181" t="str">
        <f t="shared" si="463"/>
        <v/>
      </c>
      <c r="DF567" s="177" t="str">
        <f t="shared" si="445"/>
        <v/>
      </c>
      <c r="DG567" s="185" t="str">
        <f t="shared" si="446"/>
        <v/>
      </c>
      <c r="DH567" s="77"/>
      <c r="DI567" s="69"/>
      <c r="DJ567" s="181" t="str">
        <f>IF(DL567="","",IF(ISNUMBER(MATCH(DL567,$DL$6:DL566,0)),"",CJ567))</f>
        <v/>
      </c>
      <c r="DK567" s="181" t="str">
        <f t="shared" ref="DK567:DL586" si="464">IFERROR(INDEX($AA$7:$BX$1006,$CJ567,DK$6),"")</f>
        <v/>
      </c>
      <c r="DL567" s="181" t="str">
        <f t="shared" si="464"/>
        <v/>
      </c>
      <c r="DM567" s="177" t="str">
        <f t="shared" si="447"/>
        <v/>
      </c>
      <c r="DN567" s="177" t="str">
        <f t="shared" si="448"/>
        <v/>
      </c>
      <c r="DO567" s="181" t="str">
        <f t="shared" si="419"/>
        <v/>
      </c>
      <c r="DP567" s="51"/>
      <c r="DQ567" s="51"/>
      <c r="DR567" s="51"/>
      <c r="EA567" s="227">
        <f t="shared" si="449"/>
        <v>0</v>
      </c>
      <c r="EB567" s="227">
        <f t="shared" si="420"/>
        <v>1</v>
      </c>
      <c r="EC567" s="227">
        <f t="shared" si="450"/>
        <v>1900</v>
      </c>
      <c r="EE567" s="227" t="str">
        <f t="shared" si="451"/>
        <v/>
      </c>
      <c r="EF567" s="227" t="str">
        <f t="shared" si="421"/>
        <v/>
      </c>
      <c r="EG567" s="227" t="str">
        <f t="shared" si="452"/>
        <v/>
      </c>
      <c r="EI567" s="227" t="str">
        <f t="shared" si="453"/>
        <v/>
      </c>
      <c r="EJ567" s="227" t="str">
        <f t="shared" si="422"/>
        <v/>
      </c>
      <c r="EK567" s="227" t="str">
        <f t="shared" si="454"/>
        <v/>
      </c>
      <c r="EM567" s="227" t="str">
        <f t="shared" si="455"/>
        <v/>
      </c>
      <c r="EN567" s="227" t="str">
        <f t="shared" si="423"/>
        <v/>
      </c>
      <c r="EO567" s="227" t="str">
        <f t="shared" si="456"/>
        <v/>
      </c>
      <c r="EQ567" s="227" t="str">
        <f t="shared" si="457"/>
        <v/>
      </c>
      <c r="ER567" s="227" t="str">
        <f t="shared" si="424"/>
        <v/>
      </c>
      <c r="ES567" s="227" t="str">
        <f t="shared" si="458"/>
        <v/>
      </c>
    </row>
    <row r="568" spans="7:149" x14ac:dyDescent="0.25">
      <c r="G568" s="52"/>
      <c r="H568" s="52"/>
      <c r="I568" s="224" t="str">
        <f t="shared" si="425"/>
        <v/>
      </c>
      <c r="J568" s="224" t="str">
        <f t="shared" si="426"/>
        <v/>
      </c>
      <c r="K568" s="52"/>
      <c r="L568" s="224" t="str">
        <f>IF(P568="","",IF(ISNUMBER(MATCH(P568,$P$6:P567,0)),"",Y568))</f>
        <v/>
      </c>
      <c r="M568" s="224" t="str">
        <f>IF(Q568="","",IF(ISNUMBER(MATCH(Q568,$Q$6:Q567,0)),"",Y568))</f>
        <v/>
      </c>
      <c r="N568" s="224" t="str">
        <f>IF(R568="","",IF(ISNUMBER(MATCH(R568,$R$6:R567,0)),"",Y568))</f>
        <v/>
      </c>
      <c r="O568" s="224" t="str">
        <f>IF(S568="","",IF(ISNUMBER(MATCH(S568,$S$6:S567,0)),"",Y568))</f>
        <v/>
      </c>
      <c r="P568" s="224" t="str">
        <f t="shared" si="427"/>
        <v/>
      </c>
      <c r="Q568" s="224" t="str">
        <f t="shared" si="428"/>
        <v/>
      </c>
      <c r="R568" s="224" t="str">
        <f t="shared" si="429"/>
        <v/>
      </c>
      <c r="S568" s="224" t="str">
        <f t="shared" si="430"/>
        <v/>
      </c>
      <c r="T568" s="175" t="str">
        <f t="shared" si="431"/>
        <v/>
      </c>
      <c r="U568" s="175" t="str">
        <f t="shared" si="432"/>
        <v/>
      </c>
      <c r="V568" s="175" t="str">
        <f t="shared" si="433"/>
        <v/>
      </c>
      <c r="W568" s="175" t="str">
        <f t="shared" si="434"/>
        <v/>
      </c>
      <c r="X568" s="52"/>
      <c r="Y568" s="248"/>
      <c r="Z568" s="186"/>
      <c r="AA568" s="187"/>
      <c r="AB568" s="187"/>
      <c r="AC568" s="187"/>
      <c r="AD568" s="187"/>
      <c r="AE568" s="187"/>
      <c r="AF568" s="187"/>
      <c r="AG568" s="187"/>
      <c r="AH568" s="187"/>
      <c r="AI568" s="187"/>
      <c r="AJ568" s="187"/>
      <c r="AK568" s="187"/>
      <c r="AL568" s="187"/>
      <c r="AM568" s="187"/>
      <c r="AN568" s="187"/>
      <c r="AO568" s="187"/>
      <c r="AP568" s="187"/>
      <c r="AQ568" s="187"/>
      <c r="AR568" s="187"/>
      <c r="AS568" s="187"/>
      <c r="AT568" s="187"/>
      <c r="AU568" s="187"/>
      <c r="AV568" s="187"/>
      <c r="AW568" s="187"/>
      <c r="AX568" s="187"/>
      <c r="AY568" s="187"/>
      <c r="AZ568" s="187"/>
      <c r="BA568" s="187"/>
      <c r="BB568" s="187"/>
      <c r="BC568" s="187"/>
      <c r="BD568" s="187"/>
      <c r="BE568" s="187"/>
      <c r="BF568" s="187"/>
      <c r="BG568" s="187"/>
      <c r="BH568" s="187"/>
      <c r="BI568" s="187"/>
      <c r="BJ568" s="187"/>
      <c r="BK568" s="187"/>
      <c r="BL568" s="187"/>
      <c r="BM568" s="187"/>
      <c r="BN568" s="187"/>
      <c r="BO568" s="187"/>
      <c r="BP568" s="187"/>
      <c r="BQ568" s="187"/>
      <c r="BR568" s="187"/>
      <c r="BS568" s="187"/>
      <c r="BT568" s="187"/>
      <c r="BU568" s="187"/>
      <c r="BV568" s="187"/>
      <c r="BW568" s="187"/>
      <c r="BX568" s="187"/>
      <c r="BY568" s="227"/>
      <c r="BZ568" s="227"/>
      <c r="CA568" s="227"/>
      <c r="CB568" s="227"/>
      <c r="CC568" s="227"/>
      <c r="CD568" s="224"/>
      <c r="CE568" s="224"/>
      <c r="CF568" s="224"/>
      <c r="CG568" s="224"/>
      <c r="CH568" s="224"/>
      <c r="CJ568" s="252" t="str">
        <f t="shared" si="435"/>
        <v/>
      </c>
      <c r="CK568" s="253" t="str">
        <f>IF(CL568="","",IF(ISNUMBER(MATCH(CL568,$CL$6:CL567,0)),"",CJ568))</f>
        <v/>
      </c>
      <c r="CL568" s="181" t="str">
        <f t="shared" si="436"/>
        <v/>
      </c>
      <c r="CM568" s="175" t="str">
        <f t="shared" si="437"/>
        <v/>
      </c>
      <c r="CN568" s="175" t="str">
        <f t="shared" si="438"/>
        <v/>
      </c>
      <c r="CO568" s="175" t="str">
        <f t="shared" si="439"/>
        <v/>
      </c>
      <c r="CP568" s="59"/>
      <c r="CQ568" s="60"/>
      <c r="CR568" s="181" t="str">
        <f>IF(CS568="","",IF(ISNUMBER(MATCH(CS568,$CS$6:CS567,0)),"",CJ568))</f>
        <v/>
      </c>
      <c r="CS568" s="181" t="str">
        <f t="shared" si="417"/>
        <v/>
      </c>
      <c r="CT568" s="177" t="str">
        <f t="shared" si="440"/>
        <v/>
      </c>
      <c r="CU568" s="177" t="str">
        <f t="shared" si="441"/>
        <v/>
      </c>
      <c r="CV568" s="256" t="str">
        <f>IF(CW568="","",IF(ISNUMBER(MATCH(CW568,$CW$6:CW567,0)),"",CJ568))</f>
        <v/>
      </c>
      <c r="CW568" s="181" t="str">
        <f t="shared" si="418"/>
        <v/>
      </c>
      <c r="CX568" s="178" t="str">
        <f t="shared" si="442"/>
        <v/>
      </c>
      <c r="CY568" s="178" t="str">
        <f t="shared" si="443"/>
        <v/>
      </c>
      <c r="CZ568" s="184" t="str">
        <f t="shared" si="444"/>
        <v/>
      </c>
      <c r="DA568" s="68"/>
      <c r="DB568" s="69"/>
      <c r="DC568" s="181" t="str">
        <f>IF(DE568="","",IF(ISNUMBER(MATCH(DE568,$DE$6:DE567,0)),"",CJ568))</f>
        <v/>
      </c>
      <c r="DD568" s="181" t="str">
        <f t="shared" si="463"/>
        <v/>
      </c>
      <c r="DE568" s="181" t="str">
        <f t="shared" si="463"/>
        <v/>
      </c>
      <c r="DF568" s="177" t="str">
        <f t="shared" si="445"/>
        <v/>
      </c>
      <c r="DG568" s="185" t="str">
        <f t="shared" si="446"/>
        <v/>
      </c>
      <c r="DH568" s="77"/>
      <c r="DI568" s="69"/>
      <c r="DJ568" s="181" t="str">
        <f>IF(DL568="","",IF(ISNUMBER(MATCH(DL568,$DL$6:DL567,0)),"",CJ568))</f>
        <v/>
      </c>
      <c r="DK568" s="181" t="str">
        <f t="shared" si="464"/>
        <v/>
      </c>
      <c r="DL568" s="181" t="str">
        <f t="shared" si="464"/>
        <v/>
      </c>
      <c r="DM568" s="177" t="str">
        <f t="shared" si="447"/>
        <v/>
      </c>
      <c r="DN568" s="177" t="str">
        <f t="shared" si="448"/>
        <v/>
      </c>
      <c r="DO568" s="181" t="str">
        <f t="shared" si="419"/>
        <v/>
      </c>
      <c r="DP568" s="51"/>
      <c r="DQ568" s="51"/>
      <c r="DR568" s="51"/>
      <c r="EA568" s="227">
        <f t="shared" si="449"/>
        <v>0</v>
      </c>
      <c r="EB568" s="227">
        <f t="shared" si="420"/>
        <v>1</v>
      </c>
      <c r="EC568" s="227">
        <f t="shared" si="450"/>
        <v>1900</v>
      </c>
      <c r="EE568" s="227" t="str">
        <f t="shared" si="451"/>
        <v/>
      </c>
      <c r="EF568" s="227" t="str">
        <f t="shared" si="421"/>
        <v/>
      </c>
      <c r="EG568" s="227" t="str">
        <f t="shared" si="452"/>
        <v/>
      </c>
      <c r="EI568" s="227" t="str">
        <f t="shared" si="453"/>
        <v/>
      </c>
      <c r="EJ568" s="227" t="str">
        <f t="shared" si="422"/>
        <v/>
      </c>
      <c r="EK568" s="227" t="str">
        <f t="shared" si="454"/>
        <v/>
      </c>
      <c r="EM568" s="227" t="str">
        <f t="shared" si="455"/>
        <v/>
      </c>
      <c r="EN568" s="227" t="str">
        <f t="shared" si="423"/>
        <v/>
      </c>
      <c r="EO568" s="227" t="str">
        <f t="shared" si="456"/>
        <v/>
      </c>
      <c r="EQ568" s="227" t="str">
        <f t="shared" si="457"/>
        <v/>
      </c>
      <c r="ER568" s="227" t="str">
        <f t="shared" si="424"/>
        <v/>
      </c>
      <c r="ES568" s="227" t="str">
        <f t="shared" si="458"/>
        <v/>
      </c>
    </row>
    <row r="569" spans="7:149" x14ac:dyDescent="0.25">
      <c r="G569" s="52"/>
      <c r="H569" s="52"/>
      <c r="I569" s="224" t="str">
        <f t="shared" si="425"/>
        <v/>
      </c>
      <c r="J569" s="224" t="str">
        <f t="shared" si="426"/>
        <v/>
      </c>
      <c r="K569" s="52"/>
      <c r="L569" s="224" t="str">
        <f>IF(P569="","",IF(ISNUMBER(MATCH(P569,$P$6:P568,0)),"",Y569))</f>
        <v/>
      </c>
      <c r="M569" s="224" t="str">
        <f>IF(Q569="","",IF(ISNUMBER(MATCH(Q569,$Q$6:Q568,0)),"",Y569))</f>
        <v/>
      </c>
      <c r="N569" s="224" t="str">
        <f>IF(R569="","",IF(ISNUMBER(MATCH(R569,$R$6:R568,0)),"",Y569))</f>
        <v/>
      </c>
      <c r="O569" s="224" t="str">
        <f>IF(S569="","",IF(ISNUMBER(MATCH(S569,$S$6:S568,0)),"",Y569))</f>
        <v/>
      </c>
      <c r="P569" s="224" t="str">
        <f t="shared" si="427"/>
        <v/>
      </c>
      <c r="Q569" s="224" t="str">
        <f t="shared" si="428"/>
        <v/>
      </c>
      <c r="R569" s="224" t="str">
        <f t="shared" si="429"/>
        <v/>
      </c>
      <c r="S569" s="224" t="str">
        <f t="shared" si="430"/>
        <v/>
      </c>
      <c r="T569" s="175" t="str">
        <f t="shared" si="431"/>
        <v/>
      </c>
      <c r="U569" s="175" t="str">
        <f t="shared" si="432"/>
        <v/>
      </c>
      <c r="V569" s="175" t="str">
        <f t="shared" si="433"/>
        <v/>
      </c>
      <c r="W569" s="175" t="str">
        <f t="shared" si="434"/>
        <v/>
      </c>
      <c r="X569" s="52"/>
      <c r="Y569" s="248"/>
      <c r="Z569" s="186"/>
      <c r="AA569" s="187"/>
      <c r="AB569" s="187"/>
      <c r="AC569" s="187"/>
      <c r="AD569" s="187"/>
      <c r="AE569" s="187"/>
      <c r="AF569" s="187"/>
      <c r="AG569" s="187"/>
      <c r="AH569" s="187"/>
      <c r="AI569" s="187"/>
      <c r="AJ569" s="187"/>
      <c r="AK569" s="187"/>
      <c r="AL569" s="187"/>
      <c r="AM569" s="187"/>
      <c r="AN569" s="187"/>
      <c r="AO569" s="187"/>
      <c r="AP569" s="187"/>
      <c r="AQ569" s="187"/>
      <c r="AR569" s="187"/>
      <c r="AS569" s="187"/>
      <c r="AT569" s="187"/>
      <c r="AU569" s="187"/>
      <c r="AV569" s="187"/>
      <c r="AW569" s="187"/>
      <c r="AX569" s="187"/>
      <c r="AY569" s="187"/>
      <c r="AZ569" s="187"/>
      <c r="BA569" s="187"/>
      <c r="BB569" s="187"/>
      <c r="BC569" s="187"/>
      <c r="BD569" s="187"/>
      <c r="BE569" s="187"/>
      <c r="BF569" s="187"/>
      <c r="BG569" s="187"/>
      <c r="BH569" s="187"/>
      <c r="BI569" s="187"/>
      <c r="BJ569" s="187"/>
      <c r="BK569" s="187"/>
      <c r="BL569" s="187"/>
      <c r="BM569" s="187"/>
      <c r="BN569" s="187"/>
      <c r="BO569" s="187"/>
      <c r="BP569" s="187"/>
      <c r="BQ569" s="187"/>
      <c r="BR569" s="187"/>
      <c r="BS569" s="187"/>
      <c r="BT569" s="187"/>
      <c r="BU569" s="187"/>
      <c r="BV569" s="187"/>
      <c r="BW569" s="187"/>
      <c r="BX569" s="187"/>
      <c r="BY569" s="227"/>
      <c r="BZ569" s="227"/>
      <c r="CA569" s="227"/>
      <c r="CB569" s="227"/>
      <c r="CC569" s="227"/>
      <c r="CD569" s="224"/>
      <c r="CE569" s="224"/>
      <c r="CF569" s="224"/>
      <c r="CG569" s="224"/>
      <c r="CH569" s="224"/>
      <c r="CJ569" s="252" t="str">
        <f t="shared" si="435"/>
        <v/>
      </c>
      <c r="CK569" s="253" t="str">
        <f>IF(CL569="","",IF(ISNUMBER(MATCH(CL569,$CL$6:CL568,0)),"",CJ569))</f>
        <v/>
      </c>
      <c r="CL569" s="181" t="str">
        <f t="shared" si="436"/>
        <v/>
      </c>
      <c r="CM569" s="175" t="str">
        <f t="shared" si="437"/>
        <v/>
      </c>
      <c r="CN569" s="175" t="str">
        <f t="shared" si="438"/>
        <v/>
      </c>
      <c r="CO569" s="175" t="str">
        <f t="shared" si="439"/>
        <v/>
      </c>
      <c r="CP569" s="59"/>
      <c r="CQ569" s="60"/>
      <c r="CR569" s="181" t="str">
        <f>IF(CS569="","",IF(ISNUMBER(MATCH(CS569,$CS$6:CS568,0)),"",CJ569))</f>
        <v/>
      </c>
      <c r="CS569" s="181" t="str">
        <f t="shared" si="417"/>
        <v/>
      </c>
      <c r="CT569" s="177" t="str">
        <f t="shared" si="440"/>
        <v/>
      </c>
      <c r="CU569" s="177" t="str">
        <f t="shared" si="441"/>
        <v/>
      </c>
      <c r="CV569" s="256" t="str">
        <f>IF(CW569="","",IF(ISNUMBER(MATCH(CW569,$CW$6:CW568,0)),"",CJ569))</f>
        <v/>
      </c>
      <c r="CW569" s="181" t="str">
        <f t="shared" si="418"/>
        <v/>
      </c>
      <c r="CX569" s="178" t="str">
        <f t="shared" si="442"/>
        <v/>
      </c>
      <c r="CY569" s="178" t="str">
        <f t="shared" si="443"/>
        <v/>
      </c>
      <c r="CZ569" s="184" t="str">
        <f t="shared" si="444"/>
        <v/>
      </c>
      <c r="DA569" s="68"/>
      <c r="DB569" s="69"/>
      <c r="DC569" s="181" t="str">
        <f>IF(DE569="","",IF(ISNUMBER(MATCH(DE569,$DE$6:DE568,0)),"",CJ569))</f>
        <v/>
      </c>
      <c r="DD569" s="181" t="str">
        <f t="shared" si="463"/>
        <v/>
      </c>
      <c r="DE569" s="181" t="str">
        <f t="shared" si="463"/>
        <v/>
      </c>
      <c r="DF569" s="177" t="str">
        <f t="shared" si="445"/>
        <v/>
      </c>
      <c r="DG569" s="185" t="str">
        <f t="shared" si="446"/>
        <v/>
      </c>
      <c r="DH569" s="77"/>
      <c r="DI569" s="69"/>
      <c r="DJ569" s="181" t="str">
        <f>IF(DL569="","",IF(ISNUMBER(MATCH(DL569,$DL$6:DL568,0)),"",CJ569))</f>
        <v/>
      </c>
      <c r="DK569" s="181" t="str">
        <f t="shared" si="464"/>
        <v/>
      </c>
      <c r="DL569" s="181" t="str">
        <f t="shared" si="464"/>
        <v/>
      </c>
      <c r="DM569" s="177" t="str">
        <f t="shared" si="447"/>
        <v/>
      </c>
      <c r="DN569" s="177" t="str">
        <f t="shared" si="448"/>
        <v/>
      </c>
      <c r="DO569" s="181" t="str">
        <f t="shared" si="419"/>
        <v/>
      </c>
      <c r="DP569" s="51"/>
      <c r="DQ569" s="51"/>
      <c r="DR569" s="51"/>
      <c r="EA569" s="227">
        <f t="shared" si="449"/>
        <v>0</v>
      </c>
      <c r="EB569" s="227">
        <f t="shared" si="420"/>
        <v>1</v>
      </c>
      <c r="EC569" s="227">
        <f t="shared" si="450"/>
        <v>1900</v>
      </c>
      <c r="EE569" s="227" t="str">
        <f t="shared" si="451"/>
        <v/>
      </c>
      <c r="EF569" s="227" t="str">
        <f t="shared" si="421"/>
        <v/>
      </c>
      <c r="EG569" s="227" t="str">
        <f t="shared" si="452"/>
        <v/>
      </c>
      <c r="EI569" s="227" t="str">
        <f t="shared" si="453"/>
        <v/>
      </c>
      <c r="EJ569" s="227" t="str">
        <f t="shared" si="422"/>
        <v/>
      </c>
      <c r="EK569" s="227" t="str">
        <f t="shared" si="454"/>
        <v/>
      </c>
      <c r="EM569" s="227" t="str">
        <f t="shared" si="455"/>
        <v/>
      </c>
      <c r="EN569" s="227" t="str">
        <f t="shared" si="423"/>
        <v/>
      </c>
      <c r="EO569" s="227" t="str">
        <f t="shared" si="456"/>
        <v/>
      </c>
      <c r="EQ569" s="227" t="str">
        <f t="shared" si="457"/>
        <v/>
      </c>
      <c r="ER569" s="227" t="str">
        <f t="shared" si="424"/>
        <v/>
      </c>
      <c r="ES569" s="227" t="str">
        <f t="shared" si="458"/>
        <v/>
      </c>
    </row>
    <row r="570" spans="7:149" x14ac:dyDescent="0.25">
      <c r="G570" s="52"/>
      <c r="H570" s="52"/>
      <c r="I570" s="224" t="str">
        <f t="shared" si="425"/>
        <v/>
      </c>
      <c r="J570" s="224" t="str">
        <f t="shared" si="426"/>
        <v/>
      </c>
      <c r="K570" s="52"/>
      <c r="L570" s="224" t="str">
        <f>IF(P570="","",IF(ISNUMBER(MATCH(P570,$P$6:P569,0)),"",Y570))</f>
        <v/>
      </c>
      <c r="M570" s="224" t="str">
        <f>IF(Q570="","",IF(ISNUMBER(MATCH(Q570,$Q$6:Q569,0)),"",Y570))</f>
        <v/>
      </c>
      <c r="N570" s="224" t="str">
        <f>IF(R570="","",IF(ISNUMBER(MATCH(R570,$R$6:R569,0)),"",Y570))</f>
        <v/>
      </c>
      <c r="O570" s="224" t="str">
        <f>IF(S570="","",IF(ISNUMBER(MATCH(S570,$S$6:S569,0)),"",Y570))</f>
        <v/>
      </c>
      <c r="P570" s="224" t="str">
        <f t="shared" si="427"/>
        <v/>
      </c>
      <c r="Q570" s="224" t="str">
        <f t="shared" si="428"/>
        <v/>
      </c>
      <c r="R570" s="224" t="str">
        <f t="shared" si="429"/>
        <v/>
      </c>
      <c r="S570" s="224" t="str">
        <f t="shared" si="430"/>
        <v/>
      </c>
      <c r="T570" s="175" t="str">
        <f t="shared" si="431"/>
        <v/>
      </c>
      <c r="U570" s="175" t="str">
        <f t="shared" si="432"/>
        <v/>
      </c>
      <c r="V570" s="175" t="str">
        <f t="shared" si="433"/>
        <v/>
      </c>
      <c r="W570" s="175" t="str">
        <f t="shared" si="434"/>
        <v/>
      </c>
      <c r="X570" s="52"/>
      <c r="Y570" s="248"/>
      <c r="Z570" s="186"/>
      <c r="AA570" s="187"/>
      <c r="AB570" s="187"/>
      <c r="AC570" s="187"/>
      <c r="AD570" s="187"/>
      <c r="AE570" s="187"/>
      <c r="AF570" s="187"/>
      <c r="AG570" s="187"/>
      <c r="AH570" s="187"/>
      <c r="AI570" s="187"/>
      <c r="AJ570" s="187"/>
      <c r="AK570" s="187"/>
      <c r="AL570" s="187"/>
      <c r="AM570" s="187"/>
      <c r="AN570" s="187"/>
      <c r="AO570" s="187"/>
      <c r="AP570" s="187"/>
      <c r="AQ570" s="187"/>
      <c r="AR570" s="187"/>
      <c r="AS570" s="187"/>
      <c r="AT570" s="187"/>
      <c r="AU570" s="187"/>
      <c r="AV570" s="187"/>
      <c r="AW570" s="187"/>
      <c r="AX570" s="187"/>
      <c r="AY570" s="187"/>
      <c r="AZ570" s="187"/>
      <c r="BA570" s="187"/>
      <c r="BB570" s="187"/>
      <c r="BC570" s="187"/>
      <c r="BD570" s="187"/>
      <c r="BE570" s="187"/>
      <c r="BF570" s="187"/>
      <c r="BG570" s="187"/>
      <c r="BH570" s="187"/>
      <c r="BI570" s="187"/>
      <c r="BJ570" s="187"/>
      <c r="BK570" s="187"/>
      <c r="BL570" s="187"/>
      <c r="BM570" s="187"/>
      <c r="BN570" s="187"/>
      <c r="BO570" s="187"/>
      <c r="BP570" s="187"/>
      <c r="BQ570" s="187"/>
      <c r="BR570" s="187"/>
      <c r="BS570" s="187"/>
      <c r="BT570" s="187"/>
      <c r="BU570" s="187"/>
      <c r="BV570" s="187"/>
      <c r="BW570" s="187"/>
      <c r="BX570" s="187"/>
      <c r="BY570" s="227"/>
      <c r="BZ570" s="227"/>
      <c r="CA570" s="227"/>
      <c r="CB570" s="227"/>
      <c r="CC570" s="227"/>
      <c r="CD570" s="224"/>
      <c r="CE570" s="224"/>
      <c r="CF570" s="224"/>
      <c r="CG570" s="224"/>
      <c r="CH570" s="224"/>
      <c r="CJ570" s="252" t="str">
        <f t="shared" si="435"/>
        <v/>
      </c>
      <c r="CK570" s="253" t="str">
        <f>IF(CL570="","",IF(ISNUMBER(MATCH(CL570,$CL$6:CL569,0)),"",CJ570))</f>
        <v/>
      </c>
      <c r="CL570" s="181" t="str">
        <f t="shared" si="436"/>
        <v/>
      </c>
      <c r="CM570" s="175" t="str">
        <f t="shared" si="437"/>
        <v/>
      </c>
      <c r="CN570" s="175" t="str">
        <f t="shared" si="438"/>
        <v/>
      </c>
      <c r="CO570" s="175" t="str">
        <f t="shared" si="439"/>
        <v/>
      </c>
      <c r="CP570" s="59"/>
      <c r="CQ570" s="60"/>
      <c r="CR570" s="181" t="str">
        <f>IF(CS570="","",IF(ISNUMBER(MATCH(CS570,$CS$6:CS569,0)),"",CJ570))</f>
        <v/>
      </c>
      <c r="CS570" s="181" t="str">
        <f t="shared" si="417"/>
        <v/>
      </c>
      <c r="CT570" s="177" t="str">
        <f t="shared" si="440"/>
        <v/>
      </c>
      <c r="CU570" s="177" t="str">
        <f t="shared" si="441"/>
        <v/>
      </c>
      <c r="CV570" s="256" t="str">
        <f>IF(CW570="","",IF(ISNUMBER(MATCH(CW570,$CW$6:CW569,0)),"",CJ570))</f>
        <v/>
      </c>
      <c r="CW570" s="181" t="str">
        <f t="shared" si="418"/>
        <v/>
      </c>
      <c r="CX570" s="178" t="str">
        <f t="shared" si="442"/>
        <v/>
      </c>
      <c r="CY570" s="178" t="str">
        <f t="shared" si="443"/>
        <v/>
      </c>
      <c r="CZ570" s="184" t="str">
        <f t="shared" si="444"/>
        <v/>
      </c>
      <c r="DA570" s="68"/>
      <c r="DB570" s="69"/>
      <c r="DC570" s="181" t="str">
        <f>IF(DE570="","",IF(ISNUMBER(MATCH(DE570,$DE$6:DE569,0)),"",CJ570))</f>
        <v/>
      </c>
      <c r="DD570" s="181" t="str">
        <f t="shared" si="463"/>
        <v/>
      </c>
      <c r="DE570" s="181" t="str">
        <f t="shared" si="463"/>
        <v/>
      </c>
      <c r="DF570" s="177" t="str">
        <f t="shared" si="445"/>
        <v/>
      </c>
      <c r="DG570" s="185" t="str">
        <f t="shared" si="446"/>
        <v/>
      </c>
      <c r="DH570" s="77"/>
      <c r="DI570" s="69"/>
      <c r="DJ570" s="181" t="str">
        <f>IF(DL570="","",IF(ISNUMBER(MATCH(DL570,$DL$6:DL569,0)),"",CJ570))</f>
        <v/>
      </c>
      <c r="DK570" s="181" t="str">
        <f t="shared" si="464"/>
        <v/>
      </c>
      <c r="DL570" s="181" t="str">
        <f t="shared" si="464"/>
        <v/>
      </c>
      <c r="DM570" s="177" t="str">
        <f t="shared" si="447"/>
        <v/>
      </c>
      <c r="DN570" s="177" t="str">
        <f t="shared" si="448"/>
        <v/>
      </c>
      <c r="DO570" s="181" t="str">
        <f t="shared" si="419"/>
        <v/>
      </c>
      <c r="DP570" s="51"/>
      <c r="DQ570" s="51"/>
      <c r="DR570" s="51"/>
      <c r="EA570" s="227">
        <f t="shared" si="449"/>
        <v>0</v>
      </c>
      <c r="EB570" s="227">
        <f t="shared" si="420"/>
        <v>1</v>
      </c>
      <c r="EC570" s="227">
        <f t="shared" si="450"/>
        <v>1900</v>
      </c>
      <c r="EE570" s="227" t="str">
        <f t="shared" si="451"/>
        <v/>
      </c>
      <c r="EF570" s="227" t="str">
        <f t="shared" si="421"/>
        <v/>
      </c>
      <c r="EG570" s="227" t="str">
        <f t="shared" si="452"/>
        <v/>
      </c>
      <c r="EI570" s="227" t="str">
        <f t="shared" si="453"/>
        <v/>
      </c>
      <c r="EJ570" s="227" t="str">
        <f t="shared" si="422"/>
        <v/>
      </c>
      <c r="EK570" s="227" t="str">
        <f t="shared" si="454"/>
        <v/>
      </c>
      <c r="EM570" s="227" t="str">
        <f t="shared" si="455"/>
        <v/>
      </c>
      <c r="EN570" s="227" t="str">
        <f t="shared" si="423"/>
        <v/>
      </c>
      <c r="EO570" s="227" t="str">
        <f t="shared" si="456"/>
        <v/>
      </c>
      <c r="EQ570" s="227" t="str">
        <f t="shared" si="457"/>
        <v/>
      </c>
      <c r="ER570" s="227" t="str">
        <f t="shared" si="424"/>
        <v/>
      </c>
      <c r="ES570" s="227" t="str">
        <f t="shared" si="458"/>
        <v/>
      </c>
    </row>
    <row r="571" spans="7:149" x14ac:dyDescent="0.25">
      <c r="G571" s="52"/>
      <c r="H571" s="52"/>
      <c r="I571" s="224" t="str">
        <f t="shared" si="425"/>
        <v/>
      </c>
      <c r="J571" s="224" t="str">
        <f t="shared" si="426"/>
        <v/>
      </c>
      <c r="K571" s="52"/>
      <c r="L571" s="224" t="str">
        <f>IF(P571="","",IF(ISNUMBER(MATCH(P571,$P$6:P570,0)),"",Y571))</f>
        <v/>
      </c>
      <c r="M571" s="224" t="str">
        <f>IF(Q571="","",IF(ISNUMBER(MATCH(Q571,$Q$6:Q570,0)),"",Y571))</f>
        <v/>
      </c>
      <c r="N571" s="224" t="str">
        <f>IF(R571="","",IF(ISNUMBER(MATCH(R571,$R$6:R570,0)),"",Y571))</f>
        <v/>
      </c>
      <c r="O571" s="224" t="str">
        <f>IF(S571="","",IF(ISNUMBER(MATCH(S571,$S$6:S570,0)),"",Y571))</f>
        <v/>
      </c>
      <c r="P571" s="224" t="str">
        <f t="shared" si="427"/>
        <v/>
      </c>
      <c r="Q571" s="224" t="str">
        <f t="shared" si="428"/>
        <v/>
      </c>
      <c r="R571" s="224" t="str">
        <f t="shared" si="429"/>
        <v/>
      </c>
      <c r="S571" s="224" t="str">
        <f t="shared" si="430"/>
        <v/>
      </c>
      <c r="T571" s="175" t="str">
        <f t="shared" si="431"/>
        <v/>
      </c>
      <c r="U571" s="175" t="str">
        <f t="shared" si="432"/>
        <v/>
      </c>
      <c r="V571" s="175" t="str">
        <f t="shared" si="433"/>
        <v/>
      </c>
      <c r="W571" s="175" t="str">
        <f t="shared" si="434"/>
        <v/>
      </c>
      <c r="X571" s="52"/>
      <c r="Y571" s="248"/>
      <c r="Z571" s="186"/>
      <c r="AA571" s="187"/>
      <c r="AB571" s="187"/>
      <c r="AC571" s="187"/>
      <c r="AD571" s="187"/>
      <c r="AE571" s="187"/>
      <c r="AF571" s="187"/>
      <c r="AG571" s="187"/>
      <c r="AH571" s="187"/>
      <c r="AI571" s="187"/>
      <c r="AJ571" s="187"/>
      <c r="AK571" s="187"/>
      <c r="AL571" s="187"/>
      <c r="AM571" s="187"/>
      <c r="AN571" s="187"/>
      <c r="AO571" s="187"/>
      <c r="AP571" s="187"/>
      <c r="AQ571" s="187"/>
      <c r="AR571" s="187"/>
      <c r="AS571" s="187"/>
      <c r="AT571" s="187"/>
      <c r="AU571" s="187"/>
      <c r="AV571" s="187"/>
      <c r="AW571" s="187"/>
      <c r="AX571" s="187"/>
      <c r="AY571" s="187"/>
      <c r="AZ571" s="187"/>
      <c r="BA571" s="187"/>
      <c r="BB571" s="187"/>
      <c r="BC571" s="187"/>
      <c r="BD571" s="187"/>
      <c r="BE571" s="187"/>
      <c r="BF571" s="187"/>
      <c r="BG571" s="187"/>
      <c r="BH571" s="187"/>
      <c r="BI571" s="187"/>
      <c r="BJ571" s="187"/>
      <c r="BK571" s="187"/>
      <c r="BL571" s="187"/>
      <c r="BM571" s="187"/>
      <c r="BN571" s="187"/>
      <c r="BO571" s="187"/>
      <c r="BP571" s="187"/>
      <c r="BQ571" s="187"/>
      <c r="BR571" s="187"/>
      <c r="BS571" s="187"/>
      <c r="BT571" s="187"/>
      <c r="BU571" s="187"/>
      <c r="BV571" s="187"/>
      <c r="BW571" s="187"/>
      <c r="BX571" s="187"/>
      <c r="BY571" s="227"/>
      <c r="BZ571" s="227"/>
      <c r="CA571" s="227"/>
      <c r="CB571" s="227"/>
      <c r="CC571" s="227"/>
      <c r="CD571" s="224"/>
      <c r="CE571" s="224"/>
      <c r="CF571" s="224"/>
      <c r="CG571" s="224"/>
      <c r="CH571" s="224"/>
      <c r="CJ571" s="252" t="str">
        <f t="shared" si="435"/>
        <v/>
      </c>
      <c r="CK571" s="253" t="str">
        <f>IF(CL571="","",IF(ISNUMBER(MATCH(CL571,$CL$6:CL570,0)),"",CJ571))</f>
        <v/>
      </c>
      <c r="CL571" s="181" t="str">
        <f t="shared" si="436"/>
        <v/>
      </c>
      <c r="CM571" s="175" t="str">
        <f t="shared" si="437"/>
        <v/>
      </c>
      <c r="CN571" s="175" t="str">
        <f t="shared" si="438"/>
        <v/>
      </c>
      <c r="CO571" s="175" t="str">
        <f t="shared" si="439"/>
        <v/>
      </c>
      <c r="CP571" s="59"/>
      <c r="CQ571" s="60"/>
      <c r="CR571" s="181" t="str">
        <f>IF(CS571="","",IF(ISNUMBER(MATCH(CS571,$CS$6:CS570,0)),"",CJ571))</f>
        <v/>
      </c>
      <c r="CS571" s="181" t="str">
        <f t="shared" si="417"/>
        <v/>
      </c>
      <c r="CT571" s="177" t="str">
        <f t="shared" si="440"/>
        <v/>
      </c>
      <c r="CU571" s="177" t="str">
        <f t="shared" si="441"/>
        <v/>
      </c>
      <c r="CV571" s="256" t="str">
        <f>IF(CW571="","",IF(ISNUMBER(MATCH(CW571,$CW$6:CW570,0)),"",CJ571))</f>
        <v/>
      </c>
      <c r="CW571" s="181" t="str">
        <f t="shared" si="418"/>
        <v/>
      </c>
      <c r="CX571" s="178" t="str">
        <f t="shared" si="442"/>
        <v/>
      </c>
      <c r="CY571" s="178" t="str">
        <f t="shared" si="443"/>
        <v/>
      </c>
      <c r="CZ571" s="184" t="str">
        <f t="shared" si="444"/>
        <v/>
      </c>
      <c r="DA571" s="68"/>
      <c r="DB571" s="69"/>
      <c r="DC571" s="181" t="str">
        <f>IF(DE571="","",IF(ISNUMBER(MATCH(DE571,$DE$6:DE570,0)),"",CJ571))</f>
        <v/>
      </c>
      <c r="DD571" s="181" t="str">
        <f t="shared" si="463"/>
        <v/>
      </c>
      <c r="DE571" s="181" t="str">
        <f t="shared" si="463"/>
        <v/>
      </c>
      <c r="DF571" s="177" t="str">
        <f t="shared" si="445"/>
        <v/>
      </c>
      <c r="DG571" s="185" t="str">
        <f t="shared" si="446"/>
        <v/>
      </c>
      <c r="DH571" s="77"/>
      <c r="DI571" s="69"/>
      <c r="DJ571" s="181" t="str">
        <f>IF(DL571="","",IF(ISNUMBER(MATCH(DL571,$DL$6:DL570,0)),"",CJ571))</f>
        <v/>
      </c>
      <c r="DK571" s="181" t="str">
        <f t="shared" si="464"/>
        <v/>
      </c>
      <c r="DL571" s="181" t="str">
        <f t="shared" si="464"/>
        <v/>
      </c>
      <c r="DM571" s="177" t="str">
        <f t="shared" si="447"/>
        <v/>
      </c>
      <c r="DN571" s="177" t="str">
        <f t="shared" si="448"/>
        <v/>
      </c>
      <c r="DO571" s="181" t="str">
        <f t="shared" si="419"/>
        <v/>
      </c>
      <c r="DP571" s="51"/>
      <c r="DQ571" s="51"/>
      <c r="DR571" s="51"/>
      <c r="EA571" s="227">
        <f t="shared" si="449"/>
        <v>0</v>
      </c>
      <c r="EB571" s="227">
        <f t="shared" si="420"/>
        <v>1</v>
      </c>
      <c r="EC571" s="227">
        <f t="shared" si="450"/>
        <v>1900</v>
      </c>
      <c r="EE571" s="227" t="str">
        <f t="shared" si="451"/>
        <v/>
      </c>
      <c r="EF571" s="227" t="str">
        <f t="shared" si="421"/>
        <v/>
      </c>
      <c r="EG571" s="227" t="str">
        <f t="shared" si="452"/>
        <v/>
      </c>
      <c r="EI571" s="227" t="str">
        <f t="shared" si="453"/>
        <v/>
      </c>
      <c r="EJ571" s="227" t="str">
        <f t="shared" si="422"/>
        <v/>
      </c>
      <c r="EK571" s="227" t="str">
        <f t="shared" si="454"/>
        <v/>
      </c>
      <c r="EM571" s="227" t="str">
        <f t="shared" si="455"/>
        <v/>
      </c>
      <c r="EN571" s="227" t="str">
        <f t="shared" si="423"/>
        <v/>
      </c>
      <c r="EO571" s="227" t="str">
        <f t="shared" si="456"/>
        <v/>
      </c>
      <c r="EQ571" s="227" t="str">
        <f t="shared" si="457"/>
        <v/>
      </c>
      <c r="ER571" s="227" t="str">
        <f t="shared" si="424"/>
        <v/>
      </c>
      <c r="ES571" s="227" t="str">
        <f t="shared" si="458"/>
        <v/>
      </c>
    </row>
    <row r="572" spans="7:149" x14ac:dyDescent="0.25">
      <c r="G572" s="52"/>
      <c r="H572" s="52"/>
      <c r="I572" s="224" t="str">
        <f t="shared" si="425"/>
        <v/>
      </c>
      <c r="J572" s="224" t="str">
        <f t="shared" si="426"/>
        <v/>
      </c>
      <c r="K572" s="52"/>
      <c r="L572" s="224" t="str">
        <f>IF(P572="","",IF(ISNUMBER(MATCH(P572,$P$6:P571,0)),"",Y572))</f>
        <v/>
      </c>
      <c r="M572" s="224" t="str">
        <f>IF(Q572="","",IF(ISNUMBER(MATCH(Q572,$Q$6:Q571,0)),"",Y572))</f>
        <v/>
      </c>
      <c r="N572" s="224" t="str">
        <f>IF(R572="","",IF(ISNUMBER(MATCH(R572,$R$6:R571,0)),"",Y572))</f>
        <v/>
      </c>
      <c r="O572" s="224" t="str">
        <f>IF(S572="","",IF(ISNUMBER(MATCH(S572,$S$6:S571,0)),"",Y572))</f>
        <v/>
      </c>
      <c r="P572" s="224" t="str">
        <f t="shared" si="427"/>
        <v/>
      </c>
      <c r="Q572" s="224" t="str">
        <f t="shared" si="428"/>
        <v/>
      </c>
      <c r="R572" s="224" t="str">
        <f t="shared" si="429"/>
        <v/>
      </c>
      <c r="S572" s="224" t="str">
        <f t="shared" si="430"/>
        <v/>
      </c>
      <c r="T572" s="175" t="str">
        <f t="shared" si="431"/>
        <v/>
      </c>
      <c r="U572" s="175" t="str">
        <f t="shared" si="432"/>
        <v/>
      </c>
      <c r="V572" s="175" t="str">
        <f t="shared" si="433"/>
        <v/>
      </c>
      <c r="W572" s="175" t="str">
        <f t="shared" si="434"/>
        <v/>
      </c>
      <c r="X572" s="52"/>
      <c r="Y572" s="248"/>
      <c r="Z572" s="186"/>
      <c r="AA572" s="187"/>
      <c r="AB572" s="187"/>
      <c r="AC572" s="187"/>
      <c r="AD572" s="187"/>
      <c r="AE572" s="187"/>
      <c r="AF572" s="187"/>
      <c r="AG572" s="187"/>
      <c r="AH572" s="187"/>
      <c r="AI572" s="187"/>
      <c r="AJ572" s="187"/>
      <c r="AK572" s="187"/>
      <c r="AL572" s="187"/>
      <c r="AM572" s="187"/>
      <c r="AN572" s="187"/>
      <c r="AO572" s="187"/>
      <c r="AP572" s="187"/>
      <c r="AQ572" s="187"/>
      <c r="AR572" s="187"/>
      <c r="AS572" s="187"/>
      <c r="AT572" s="187"/>
      <c r="AU572" s="187"/>
      <c r="AV572" s="187"/>
      <c r="AW572" s="187"/>
      <c r="AX572" s="187"/>
      <c r="AY572" s="187"/>
      <c r="AZ572" s="187"/>
      <c r="BA572" s="187"/>
      <c r="BB572" s="187"/>
      <c r="BC572" s="187"/>
      <c r="BD572" s="187"/>
      <c r="BE572" s="187"/>
      <c r="BF572" s="187"/>
      <c r="BG572" s="187"/>
      <c r="BH572" s="187"/>
      <c r="BI572" s="187"/>
      <c r="BJ572" s="187"/>
      <c r="BK572" s="187"/>
      <c r="BL572" s="187"/>
      <c r="BM572" s="187"/>
      <c r="BN572" s="187"/>
      <c r="BO572" s="187"/>
      <c r="BP572" s="187"/>
      <c r="BQ572" s="187"/>
      <c r="BR572" s="187"/>
      <c r="BS572" s="187"/>
      <c r="BT572" s="187"/>
      <c r="BU572" s="187"/>
      <c r="BV572" s="187"/>
      <c r="BW572" s="187"/>
      <c r="BX572" s="187"/>
      <c r="BY572" s="227"/>
      <c r="BZ572" s="227"/>
      <c r="CA572" s="227"/>
      <c r="CB572" s="227"/>
      <c r="CC572" s="227"/>
      <c r="CD572" s="224"/>
      <c r="CE572" s="224"/>
      <c r="CF572" s="224"/>
      <c r="CG572" s="224"/>
      <c r="CH572" s="224"/>
      <c r="CJ572" s="252" t="str">
        <f t="shared" si="435"/>
        <v/>
      </c>
      <c r="CK572" s="253" t="str">
        <f>IF(CL572="","",IF(ISNUMBER(MATCH(CL572,$CL$6:CL571,0)),"",CJ572))</f>
        <v/>
      </c>
      <c r="CL572" s="181" t="str">
        <f t="shared" si="436"/>
        <v/>
      </c>
      <c r="CM572" s="175" t="str">
        <f t="shared" si="437"/>
        <v/>
      </c>
      <c r="CN572" s="175" t="str">
        <f t="shared" si="438"/>
        <v/>
      </c>
      <c r="CO572" s="175" t="str">
        <f t="shared" si="439"/>
        <v/>
      </c>
      <c r="CP572" s="59"/>
      <c r="CQ572" s="60"/>
      <c r="CR572" s="181" t="str">
        <f>IF(CS572="","",IF(ISNUMBER(MATCH(CS572,$CS$6:CS571,0)),"",CJ572))</f>
        <v/>
      </c>
      <c r="CS572" s="181" t="str">
        <f t="shared" si="417"/>
        <v/>
      </c>
      <c r="CT572" s="177" t="str">
        <f t="shared" si="440"/>
        <v/>
      </c>
      <c r="CU572" s="177" t="str">
        <f t="shared" si="441"/>
        <v/>
      </c>
      <c r="CV572" s="256" t="str">
        <f>IF(CW572="","",IF(ISNUMBER(MATCH(CW572,$CW$6:CW571,0)),"",CJ572))</f>
        <v/>
      </c>
      <c r="CW572" s="181" t="str">
        <f t="shared" si="418"/>
        <v/>
      </c>
      <c r="CX572" s="178" t="str">
        <f t="shared" si="442"/>
        <v/>
      </c>
      <c r="CY572" s="178" t="str">
        <f t="shared" si="443"/>
        <v/>
      </c>
      <c r="CZ572" s="184" t="str">
        <f t="shared" si="444"/>
        <v/>
      </c>
      <c r="DA572" s="68"/>
      <c r="DB572" s="69"/>
      <c r="DC572" s="181" t="str">
        <f>IF(DE572="","",IF(ISNUMBER(MATCH(DE572,$DE$6:DE571,0)),"",CJ572))</f>
        <v/>
      </c>
      <c r="DD572" s="181" t="str">
        <f t="shared" si="463"/>
        <v/>
      </c>
      <c r="DE572" s="181" t="str">
        <f t="shared" si="463"/>
        <v/>
      </c>
      <c r="DF572" s="177" t="str">
        <f t="shared" si="445"/>
        <v/>
      </c>
      <c r="DG572" s="185" t="str">
        <f t="shared" si="446"/>
        <v/>
      </c>
      <c r="DH572" s="77"/>
      <c r="DI572" s="69"/>
      <c r="DJ572" s="181" t="str">
        <f>IF(DL572="","",IF(ISNUMBER(MATCH(DL572,$DL$6:DL571,0)),"",CJ572))</f>
        <v/>
      </c>
      <c r="DK572" s="181" t="str">
        <f t="shared" si="464"/>
        <v/>
      </c>
      <c r="DL572" s="181" t="str">
        <f t="shared" si="464"/>
        <v/>
      </c>
      <c r="DM572" s="177" t="str">
        <f t="shared" si="447"/>
        <v/>
      </c>
      <c r="DN572" s="177" t="str">
        <f t="shared" si="448"/>
        <v/>
      </c>
      <c r="DO572" s="181" t="str">
        <f t="shared" si="419"/>
        <v/>
      </c>
      <c r="DP572" s="51"/>
      <c r="DQ572" s="51"/>
      <c r="DR572" s="51"/>
      <c r="EA572" s="227">
        <f t="shared" si="449"/>
        <v>0</v>
      </c>
      <c r="EB572" s="227">
        <f t="shared" si="420"/>
        <v>1</v>
      </c>
      <c r="EC572" s="227">
        <f t="shared" si="450"/>
        <v>1900</v>
      </c>
      <c r="EE572" s="227" t="str">
        <f t="shared" si="451"/>
        <v/>
      </c>
      <c r="EF572" s="227" t="str">
        <f t="shared" si="421"/>
        <v/>
      </c>
      <c r="EG572" s="227" t="str">
        <f t="shared" si="452"/>
        <v/>
      </c>
      <c r="EI572" s="227" t="str">
        <f t="shared" si="453"/>
        <v/>
      </c>
      <c r="EJ572" s="227" t="str">
        <f t="shared" si="422"/>
        <v/>
      </c>
      <c r="EK572" s="227" t="str">
        <f t="shared" si="454"/>
        <v/>
      </c>
      <c r="EM572" s="227" t="str">
        <f t="shared" si="455"/>
        <v/>
      </c>
      <c r="EN572" s="227" t="str">
        <f t="shared" si="423"/>
        <v/>
      </c>
      <c r="EO572" s="227" t="str">
        <f t="shared" si="456"/>
        <v/>
      </c>
      <c r="EQ572" s="227" t="str">
        <f t="shared" si="457"/>
        <v/>
      </c>
      <c r="ER572" s="227" t="str">
        <f t="shared" si="424"/>
        <v/>
      </c>
      <c r="ES572" s="227" t="str">
        <f t="shared" si="458"/>
        <v/>
      </c>
    </row>
    <row r="573" spans="7:149" x14ac:dyDescent="0.25">
      <c r="G573" s="52"/>
      <c r="H573" s="52"/>
      <c r="I573" s="224" t="str">
        <f t="shared" si="425"/>
        <v/>
      </c>
      <c r="J573" s="224" t="str">
        <f t="shared" si="426"/>
        <v/>
      </c>
      <c r="K573" s="52"/>
      <c r="L573" s="224" t="str">
        <f>IF(P573="","",IF(ISNUMBER(MATCH(P573,$P$6:P572,0)),"",Y573))</f>
        <v/>
      </c>
      <c r="M573" s="224" t="str">
        <f>IF(Q573="","",IF(ISNUMBER(MATCH(Q573,$Q$6:Q572,0)),"",Y573))</f>
        <v/>
      </c>
      <c r="N573" s="224" t="str">
        <f>IF(R573="","",IF(ISNUMBER(MATCH(R573,$R$6:R572,0)),"",Y573))</f>
        <v/>
      </c>
      <c r="O573" s="224" t="str">
        <f>IF(S573="","",IF(ISNUMBER(MATCH(S573,$S$6:S572,0)),"",Y573))</f>
        <v/>
      </c>
      <c r="P573" s="224" t="str">
        <f t="shared" si="427"/>
        <v/>
      </c>
      <c r="Q573" s="224" t="str">
        <f t="shared" si="428"/>
        <v/>
      </c>
      <c r="R573" s="224" t="str">
        <f t="shared" si="429"/>
        <v/>
      </c>
      <c r="S573" s="224" t="str">
        <f t="shared" si="430"/>
        <v/>
      </c>
      <c r="T573" s="175" t="str">
        <f t="shared" si="431"/>
        <v/>
      </c>
      <c r="U573" s="175" t="str">
        <f t="shared" si="432"/>
        <v/>
      </c>
      <c r="V573" s="175" t="str">
        <f t="shared" si="433"/>
        <v/>
      </c>
      <c r="W573" s="175" t="str">
        <f t="shared" si="434"/>
        <v/>
      </c>
      <c r="X573" s="52"/>
      <c r="Y573" s="248"/>
      <c r="Z573" s="186"/>
      <c r="AA573" s="187"/>
      <c r="AB573" s="187"/>
      <c r="AC573" s="187"/>
      <c r="AD573" s="187"/>
      <c r="AE573" s="187"/>
      <c r="AF573" s="187"/>
      <c r="AG573" s="187"/>
      <c r="AH573" s="187"/>
      <c r="AI573" s="187"/>
      <c r="AJ573" s="187"/>
      <c r="AK573" s="187"/>
      <c r="AL573" s="187"/>
      <c r="AM573" s="187"/>
      <c r="AN573" s="187"/>
      <c r="AO573" s="187"/>
      <c r="AP573" s="187"/>
      <c r="AQ573" s="187"/>
      <c r="AR573" s="187"/>
      <c r="AS573" s="187"/>
      <c r="AT573" s="187"/>
      <c r="AU573" s="187"/>
      <c r="AV573" s="187"/>
      <c r="AW573" s="187"/>
      <c r="AX573" s="187"/>
      <c r="AY573" s="187"/>
      <c r="AZ573" s="187"/>
      <c r="BA573" s="187"/>
      <c r="BB573" s="187"/>
      <c r="BC573" s="187"/>
      <c r="BD573" s="187"/>
      <c r="BE573" s="187"/>
      <c r="BF573" s="187"/>
      <c r="BG573" s="187"/>
      <c r="BH573" s="187"/>
      <c r="BI573" s="187"/>
      <c r="BJ573" s="187"/>
      <c r="BK573" s="187"/>
      <c r="BL573" s="187"/>
      <c r="BM573" s="187"/>
      <c r="BN573" s="187"/>
      <c r="BO573" s="187"/>
      <c r="BP573" s="187"/>
      <c r="BQ573" s="187"/>
      <c r="BR573" s="187"/>
      <c r="BS573" s="187"/>
      <c r="BT573" s="187"/>
      <c r="BU573" s="187"/>
      <c r="BV573" s="187"/>
      <c r="BW573" s="187"/>
      <c r="BX573" s="187"/>
      <c r="BY573" s="227"/>
      <c r="BZ573" s="227"/>
      <c r="CA573" s="227"/>
      <c r="CB573" s="227"/>
      <c r="CC573" s="227"/>
      <c r="CD573" s="224"/>
      <c r="CE573" s="224"/>
      <c r="CF573" s="224"/>
      <c r="CG573" s="224"/>
      <c r="CH573" s="224"/>
      <c r="CJ573" s="252" t="str">
        <f t="shared" si="435"/>
        <v/>
      </c>
      <c r="CK573" s="253" t="str">
        <f>IF(CL573="","",IF(ISNUMBER(MATCH(CL573,$CL$6:CL572,0)),"",CJ573))</f>
        <v/>
      </c>
      <c r="CL573" s="181" t="str">
        <f t="shared" si="436"/>
        <v/>
      </c>
      <c r="CM573" s="175" t="str">
        <f t="shared" si="437"/>
        <v/>
      </c>
      <c r="CN573" s="175" t="str">
        <f t="shared" si="438"/>
        <v/>
      </c>
      <c r="CO573" s="175" t="str">
        <f t="shared" si="439"/>
        <v/>
      </c>
      <c r="CP573" s="59"/>
      <c r="CQ573" s="60"/>
      <c r="CR573" s="181" t="str">
        <f>IF(CS573="","",IF(ISNUMBER(MATCH(CS573,$CS$6:CS572,0)),"",CJ573))</f>
        <v/>
      </c>
      <c r="CS573" s="181" t="str">
        <f t="shared" si="417"/>
        <v/>
      </c>
      <c r="CT573" s="177" t="str">
        <f t="shared" si="440"/>
        <v/>
      </c>
      <c r="CU573" s="177" t="str">
        <f t="shared" si="441"/>
        <v/>
      </c>
      <c r="CV573" s="256" t="str">
        <f>IF(CW573="","",IF(ISNUMBER(MATCH(CW573,$CW$6:CW572,0)),"",CJ573))</f>
        <v/>
      </c>
      <c r="CW573" s="181" t="str">
        <f t="shared" si="418"/>
        <v/>
      </c>
      <c r="CX573" s="178" t="str">
        <f t="shared" si="442"/>
        <v/>
      </c>
      <c r="CY573" s="178" t="str">
        <f t="shared" si="443"/>
        <v/>
      </c>
      <c r="CZ573" s="184" t="str">
        <f t="shared" si="444"/>
        <v/>
      </c>
      <c r="DA573" s="68"/>
      <c r="DB573" s="69"/>
      <c r="DC573" s="181" t="str">
        <f>IF(DE573="","",IF(ISNUMBER(MATCH(DE573,$DE$6:DE572,0)),"",CJ573))</f>
        <v/>
      </c>
      <c r="DD573" s="181" t="str">
        <f t="shared" si="463"/>
        <v/>
      </c>
      <c r="DE573" s="181" t="str">
        <f t="shared" si="463"/>
        <v/>
      </c>
      <c r="DF573" s="177" t="str">
        <f t="shared" si="445"/>
        <v/>
      </c>
      <c r="DG573" s="185" t="str">
        <f t="shared" si="446"/>
        <v/>
      </c>
      <c r="DH573" s="77"/>
      <c r="DI573" s="69"/>
      <c r="DJ573" s="181" t="str">
        <f>IF(DL573="","",IF(ISNUMBER(MATCH(DL573,$DL$6:DL572,0)),"",CJ573))</f>
        <v/>
      </c>
      <c r="DK573" s="181" t="str">
        <f t="shared" si="464"/>
        <v/>
      </c>
      <c r="DL573" s="181" t="str">
        <f t="shared" si="464"/>
        <v/>
      </c>
      <c r="DM573" s="177" t="str">
        <f t="shared" si="447"/>
        <v/>
      </c>
      <c r="DN573" s="177" t="str">
        <f t="shared" si="448"/>
        <v/>
      </c>
      <c r="DO573" s="181" t="str">
        <f t="shared" si="419"/>
        <v/>
      </c>
      <c r="DP573" s="51"/>
      <c r="DQ573" s="51"/>
      <c r="DR573" s="51"/>
      <c r="EA573" s="227">
        <f t="shared" si="449"/>
        <v>0</v>
      </c>
      <c r="EB573" s="227">
        <f t="shared" si="420"/>
        <v>1</v>
      </c>
      <c r="EC573" s="227">
        <f t="shared" si="450"/>
        <v>1900</v>
      </c>
      <c r="EE573" s="227" t="str">
        <f t="shared" si="451"/>
        <v/>
      </c>
      <c r="EF573" s="227" t="str">
        <f t="shared" si="421"/>
        <v/>
      </c>
      <c r="EG573" s="227" t="str">
        <f t="shared" si="452"/>
        <v/>
      </c>
      <c r="EI573" s="227" t="str">
        <f t="shared" si="453"/>
        <v/>
      </c>
      <c r="EJ573" s="227" t="str">
        <f t="shared" si="422"/>
        <v/>
      </c>
      <c r="EK573" s="227" t="str">
        <f t="shared" si="454"/>
        <v/>
      </c>
      <c r="EM573" s="227" t="str">
        <f t="shared" si="455"/>
        <v/>
      </c>
      <c r="EN573" s="227" t="str">
        <f t="shared" si="423"/>
        <v/>
      </c>
      <c r="EO573" s="227" t="str">
        <f t="shared" si="456"/>
        <v/>
      </c>
      <c r="EQ573" s="227" t="str">
        <f t="shared" si="457"/>
        <v/>
      </c>
      <c r="ER573" s="227" t="str">
        <f t="shared" si="424"/>
        <v/>
      </c>
      <c r="ES573" s="227" t="str">
        <f t="shared" si="458"/>
        <v/>
      </c>
    </row>
    <row r="574" spans="7:149" x14ac:dyDescent="0.25">
      <c r="G574" s="52"/>
      <c r="H574" s="52"/>
      <c r="I574" s="224" t="str">
        <f t="shared" si="425"/>
        <v/>
      </c>
      <c r="J574" s="224" t="str">
        <f t="shared" si="426"/>
        <v/>
      </c>
      <c r="K574" s="52"/>
      <c r="L574" s="224" t="str">
        <f>IF(P574="","",IF(ISNUMBER(MATCH(P574,$P$6:P573,0)),"",Y574))</f>
        <v/>
      </c>
      <c r="M574" s="224" t="str">
        <f>IF(Q574="","",IF(ISNUMBER(MATCH(Q574,$Q$6:Q573,0)),"",Y574))</f>
        <v/>
      </c>
      <c r="N574" s="224" t="str">
        <f>IF(R574="","",IF(ISNUMBER(MATCH(R574,$R$6:R573,0)),"",Y574))</f>
        <v/>
      </c>
      <c r="O574" s="224" t="str">
        <f>IF(S574="","",IF(ISNUMBER(MATCH(S574,$S$6:S573,0)),"",Y574))</f>
        <v/>
      </c>
      <c r="P574" s="224" t="str">
        <f t="shared" si="427"/>
        <v/>
      </c>
      <c r="Q574" s="224" t="str">
        <f t="shared" si="428"/>
        <v/>
      </c>
      <c r="R574" s="224" t="str">
        <f t="shared" si="429"/>
        <v/>
      </c>
      <c r="S574" s="224" t="str">
        <f t="shared" si="430"/>
        <v/>
      </c>
      <c r="T574" s="175" t="str">
        <f t="shared" si="431"/>
        <v/>
      </c>
      <c r="U574" s="175" t="str">
        <f t="shared" si="432"/>
        <v/>
      </c>
      <c r="V574" s="175" t="str">
        <f t="shared" si="433"/>
        <v/>
      </c>
      <c r="W574" s="175" t="str">
        <f t="shared" si="434"/>
        <v/>
      </c>
      <c r="X574" s="52"/>
      <c r="Y574" s="248"/>
      <c r="Z574" s="186"/>
      <c r="AA574" s="187"/>
      <c r="AB574" s="187"/>
      <c r="AC574" s="187"/>
      <c r="AD574" s="187"/>
      <c r="AE574" s="187"/>
      <c r="AF574" s="187"/>
      <c r="AG574" s="187"/>
      <c r="AH574" s="187"/>
      <c r="AI574" s="187"/>
      <c r="AJ574" s="187"/>
      <c r="AK574" s="187"/>
      <c r="AL574" s="187"/>
      <c r="AM574" s="187"/>
      <c r="AN574" s="187"/>
      <c r="AO574" s="187"/>
      <c r="AP574" s="187"/>
      <c r="AQ574" s="187"/>
      <c r="AR574" s="187"/>
      <c r="AS574" s="187"/>
      <c r="AT574" s="187"/>
      <c r="AU574" s="187"/>
      <c r="AV574" s="187"/>
      <c r="AW574" s="187"/>
      <c r="AX574" s="187"/>
      <c r="AY574" s="187"/>
      <c r="AZ574" s="187"/>
      <c r="BA574" s="187"/>
      <c r="BB574" s="187"/>
      <c r="BC574" s="187"/>
      <c r="BD574" s="187"/>
      <c r="BE574" s="187"/>
      <c r="BF574" s="187"/>
      <c r="BG574" s="187"/>
      <c r="BH574" s="187"/>
      <c r="BI574" s="187"/>
      <c r="BJ574" s="187"/>
      <c r="BK574" s="187"/>
      <c r="BL574" s="187"/>
      <c r="BM574" s="187"/>
      <c r="BN574" s="187"/>
      <c r="BO574" s="187"/>
      <c r="BP574" s="187"/>
      <c r="BQ574" s="187"/>
      <c r="BR574" s="187"/>
      <c r="BS574" s="187"/>
      <c r="BT574" s="187"/>
      <c r="BU574" s="187"/>
      <c r="BV574" s="187"/>
      <c r="BW574" s="187"/>
      <c r="BX574" s="187"/>
      <c r="BY574" s="227"/>
      <c r="BZ574" s="227"/>
      <c r="CA574" s="227"/>
      <c r="CB574" s="227"/>
      <c r="CC574" s="227"/>
      <c r="CD574" s="224"/>
      <c r="CE574" s="224"/>
      <c r="CF574" s="224"/>
      <c r="CG574" s="224"/>
      <c r="CH574" s="224"/>
      <c r="CJ574" s="252" t="str">
        <f t="shared" si="435"/>
        <v/>
      </c>
      <c r="CK574" s="253" t="str">
        <f>IF(CL574="","",IF(ISNUMBER(MATCH(CL574,$CL$6:CL573,0)),"",CJ574))</f>
        <v/>
      </c>
      <c r="CL574" s="181" t="str">
        <f t="shared" si="436"/>
        <v/>
      </c>
      <c r="CM574" s="175" t="str">
        <f t="shared" si="437"/>
        <v/>
      </c>
      <c r="CN574" s="175" t="str">
        <f t="shared" si="438"/>
        <v/>
      </c>
      <c r="CO574" s="175" t="str">
        <f t="shared" si="439"/>
        <v/>
      </c>
      <c r="CP574" s="59"/>
      <c r="CQ574" s="60"/>
      <c r="CR574" s="181" t="str">
        <f>IF(CS574="","",IF(ISNUMBER(MATCH(CS574,$CS$6:CS573,0)),"",CJ574))</f>
        <v/>
      </c>
      <c r="CS574" s="181" t="str">
        <f t="shared" si="417"/>
        <v/>
      </c>
      <c r="CT574" s="177" t="str">
        <f t="shared" si="440"/>
        <v/>
      </c>
      <c r="CU574" s="177" t="str">
        <f t="shared" si="441"/>
        <v/>
      </c>
      <c r="CV574" s="256" t="str">
        <f>IF(CW574="","",IF(ISNUMBER(MATCH(CW574,$CW$6:CW573,0)),"",CJ574))</f>
        <v/>
      </c>
      <c r="CW574" s="181" t="str">
        <f t="shared" si="418"/>
        <v/>
      </c>
      <c r="CX574" s="178" t="str">
        <f t="shared" si="442"/>
        <v/>
      </c>
      <c r="CY574" s="178" t="str">
        <f t="shared" si="443"/>
        <v/>
      </c>
      <c r="CZ574" s="184" t="str">
        <f t="shared" si="444"/>
        <v/>
      </c>
      <c r="DA574" s="68"/>
      <c r="DB574" s="69"/>
      <c r="DC574" s="181" t="str">
        <f>IF(DE574="","",IF(ISNUMBER(MATCH(DE574,$DE$6:DE573,0)),"",CJ574))</f>
        <v/>
      </c>
      <c r="DD574" s="181" t="str">
        <f t="shared" si="463"/>
        <v/>
      </c>
      <c r="DE574" s="181" t="str">
        <f t="shared" si="463"/>
        <v/>
      </c>
      <c r="DF574" s="177" t="str">
        <f t="shared" si="445"/>
        <v/>
      </c>
      <c r="DG574" s="185" t="str">
        <f t="shared" si="446"/>
        <v/>
      </c>
      <c r="DH574" s="77"/>
      <c r="DI574" s="69"/>
      <c r="DJ574" s="181" t="str">
        <f>IF(DL574="","",IF(ISNUMBER(MATCH(DL574,$DL$6:DL573,0)),"",CJ574))</f>
        <v/>
      </c>
      <c r="DK574" s="181" t="str">
        <f t="shared" si="464"/>
        <v/>
      </c>
      <c r="DL574" s="181" t="str">
        <f t="shared" si="464"/>
        <v/>
      </c>
      <c r="DM574" s="177" t="str">
        <f t="shared" si="447"/>
        <v/>
      </c>
      <c r="DN574" s="177" t="str">
        <f t="shared" si="448"/>
        <v/>
      </c>
      <c r="DO574" s="181" t="str">
        <f t="shared" si="419"/>
        <v/>
      </c>
      <c r="DP574" s="51"/>
      <c r="DQ574" s="51"/>
      <c r="DR574" s="51"/>
      <c r="EA574" s="227">
        <f t="shared" si="449"/>
        <v>0</v>
      </c>
      <c r="EB574" s="227">
        <f t="shared" si="420"/>
        <v>1</v>
      </c>
      <c r="EC574" s="227">
        <f t="shared" si="450"/>
        <v>1900</v>
      </c>
      <c r="EE574" s="227" t="str">
        <f t="shared" si="451"/>
        <v/>
      </c>
      <c r="EF574" s="227" t="str">
        <f t="shared" si="421"/>
        <v/>
      </c>
      <c r="EG574" s="227" t="str">
        <f t="shared" si="452"/>
        <v/>
      </c>
      <c r="EI574" s="227" t="str">
        <f t="shared" si="453"/>
        <v/>
      </c>
      <c r="EJ574" s="227" t="str">
        <f t="shared" si="422"/>
        <v/>
      </c>
      <c r="EK574" s="227" t="str">
        <f t="shared" si="454"/>
        <v/>
      </c>
      <c r="EM574" s="227" t="str">
        <f t="shared" si="455"/>
        <v/>
      </c>
      <c r="EN574" s="227" t="str">
        <f t="shared" si="423"/>
        <v/>
      </c>
      <c r="EO574" s="227" t="str">
        <f t="shared" si="456"/>
        <v/>
      </c>
      <c r="EQ574" s="227" t="str">
        <f t="shared" si="457"/>
        <v/>
      </c>
      <c r="ER574" s="227" t="str">
        <f t="shared" si="424"/>
        <v/>
      </c>
      <c r="ES574" s="227" t="str">
        <f t="shared" si="458"/>
        <v/>
      </c>
    </row>
    <row r="575" spans="7:149" x14ac:dyDescent="0.25">
      <c r="G575" s="52"/>
      <c r="H575" s="52"/>
      <c r="I575" s="224" t="str">
        <f t="shared" si="425"/>
        <v/>
      </c>
      <c r="J575" s="224" t="str">
        <f t="shared" si="426"/>
        <v/>
      </c>
      <c r="K575" s="52"/>
      <c r="L575" s="224" t="str">
        <f>IF(P575="","",IF(ISNUMBER(MATCH(P575,$P$6:P574,0)),"",Y575))</f>
        <v/>
      </c>
      <c r="M575" s="224" t="str">
        <f>IF(Q575="","",IF(ISNUMBER(MATCH(Q575,$Q$6:Q574,0)),"",Y575))</f>
        <v/>
      </c>
      <c r="N575" s="224" t="str">
        <f>IF(R575="","",IF(ISNUMBER(MATCH(R575,$R$6:R574,0)),"",Y575))</f>
        <v/>
      </c>
      <c r="O575" s="224" t="str">
        <f>IF(S575="","",IF(ISNUMBER(MATCH(S575,$S$6:S574,0)),"",Y575))</f>
        <v/>
      </c>
      <c r="P575" s="224" t="str">
        <f t="shared" si="427"/>
        <v/>
      </c>
      <c r="Q575" s="224" t="str">
        <f t="shared" si="428"/>
        <v/>
      </c>
      <c r="R575" s="224" t="str">
        <f t="shared" si="429"/>
        <v/>
      </c>
      <c r="S575" s="224" t="str">
        <f t="shared" si="430"/>
        <v/>
      </c>
      <c r="T575" s="175" t="str">
        <f t="shared" si="431"/>
        <v/>
      </c>
      <c r="U575" s="175" t="str">
        <f t="shared" si="432"/>
        <v/>
      </c>
      <c r="V575" s="175" t="str">
        <f t="shared" si="433"/>
        <v/>
      </c>
      <c r="W575" s="175" t="str">
        <f t="shared" si="434"/>
        <v/>
      </c>
      <c r="X575" s="52"/>
      <c r="Y575" s="248"/>
      <c r="Z575" s="186"/>
      <c r="AA575" s="187"/>
      <c r="AB575" s="187"/>
      <c r="AC575" s="187"/>
      <c r="AD575" s="187"/>
      <c r="AE575" s="187"/>
      <c r="AF575" s="187"/>
      <c r="AG575" s="187"/>
      <c r="AH575" s="187"/>
      <c r="AI575" s="187"/>
      <c r="AJ575" s="187"/>
      <c r="AK575" s="187"/>
      <c r="AL575" s="187"/>
      <c r="AM575" s="187"/>
      <c r="AN575" s="187"/>
      <c r="AO575" s="187"/>
      <c r="AP575" s="187"/>
      <c r="AQ575" s="187"/>
      <c r="AR575" s="187"/>
      <c r="AS575" s="187"/>
      <c r="AT575" s="187"/>
      <c r="AU575" s="187"/>
      <c r="AV575" s="187"/>
      <c r="AW575" s="187"/>
      <c r="AX575" s="187"/>
      <c r="AY575" s="187"/>
      <c r="AZ575" s="187"/>
      <c r="BA575" s="187"/>
      <c r="BB575" s="187"/>
      <c r="BC575" s="187"/>
      <c r="BD575" s="187"/>
      <c r="BE575" s="187"/>
      <c r="BF575" s="187"/>
      <c r="BG575" s="187"/>
      <c r="BH575" s="187"/>
      <c r="BI575" s="187"/>
      <c r="BJ575" s="187"/>
      <c r="BK575" s="187"/>
      <c r="BL575" s="187"/>
      <c r="BM575" s="187"/>
      <c r="BN575" s="187"/>
      <c r="BO575" s="187"/>
      <c r="BP575" s="187"/>
      <c r="BQ575" s="187"/>
      <c r="BR575" s="187"/>
      <c r="BS575" s="187"/>
      <c r="BT575" s="187"/>
      <c r="BU575" s="187"/>
      <c r="BV575" s="187"/>
      <c r="BW575" s="187"/>
      <c r="BX575" s="187"/>
      <c r="BY575" s="227"/>
      <c r="BZ575" s="227"/>
      <c r="CA575" s="227"/>
      <c r="CB575" s="227"/>
      <c r="CC575" s="227"/>
      <c r="CD575" s="224"/>
      <c r="CE575" s="224"/>
      <c r="CF575" s="224"/>
      <c r="CG575" s="224"/>
      <c r="CH575" s="224"/>
      <c r="CJ575" s="252" t="str">
        <f t="shared" si="435"/>
        <v/>
      </c>
      <c r="CK575" s="253" t="str">
        <f>IF(CL575="","",IF(ISNUMBER(MATCH(CL575,$CL$6:CL574,0)),"",CJ575))</f>
        <v/>
      </c>
      <c r="CL575" s="181" t="str">
        <f t="shared" si="436"/>
        <v/>
      </c>
      <c r="CM575" s="175" t="str">
        <f t="shared" si="437"/>
        <v/>
      </c>
      <c r="CN575" s="175" t="str">
        <f t="shared" si="438"/>
        <v/>
      </c>
      <c r="CO575" s="175" t="str">
        <f t="shared" si="439"/>
        <v/>
      </c>
      <c r="CP575" s="59"/>
      <c r="CQ575" s="60"/>
      <c r="CR575" s="181" t="str">
        <f>IF(CS575="","",IF(ISNUMBER(MATCH(CS575,$CS$6:CS574,0)),"",CJ575))</f>
        <v/>
      </c>
      <c r="CS575" s="181" t="str">
        <f t="shared" si="417"/>
        <v/>
      </c>
      <c r="CT575" s="177" t="str">
        <f t="shared" si="440"/>
        <v/>
      </c>
      <c r="CU575" s="177" t="str">
        <f t="shared" si="441"/>
        <v/>
      </c>
      <c r="CV575" s="256" t="str">
        <f>IF(CW575="","",IF(ISNUMBER(MATCH(CW575,$CW$6:CW574,0)),"",CJ575))</f>
        <v/>
      </c>
      <c r="CW575" s="181" t="str">
        <f t="shared" si="418"/>
        <v/>
      </c>
      <c r="CX575" s="178" t="str">
        <f t="shared" si="442"/>
        <v/>
      </c>
      <c r="CY575" s="178" t="str">
        <f t="shared" si="443"/>
        <v/>
      </c>
      <c r="CZ575" s="184" t="str">
        <f t="shared" si="444"/>
        <v/>
      </c>
      <c r="DA575" s="68"/>
      <c r="DB575" s="69"/>
      <c r="DC575" s="181" t="str">
        <f>IF(DE575="","",IF(ISNUMBER(MATCH(DE575,$DE$6:DE574,0)),"",CJ575))</f>
        <v/>
      </c>
      <c r="DD575" s="181" t="str">
        <f t="shared" si="463"/>
        <v/>
      </c>
      <c r="DE575" s="181" t="str">
        <f t="shared" si="463"/>
        <v/>
      </c>
      <c r="DF575" s="177" t="str">
        <f t="shared" si="445"/>
        <v/>
      </c>
      <c r="DG575" s="185" t="str">
        <f t="shared" si="446"/>
        <v/>
      </c>
      <c r="DH575" s="77"/>
      <c r="DI575" s="69"/>
      <c r="DJ575" s="181" t="str">
        <f>IF(DL575="","",IF(ISNUMBER(MATCH(DL575,$DL$6:DL574,0)),"",CJ575))</f>
        <v/>
      </c>
      <c r="DK575" s="181" t="str">
        <f t="shared" si="464"/>
        <v/>
      </c>
      <c r="DL575" s="181" t="str">
        <f t="shared" si="464"/>
        <v/>
      </c>
      <c r="DM575" s="177" t="str">
        <f t="shared" si="447"/>
        <v/>
      </c>
      <c r="DN575" s="177" t="str">
        <f t="shared" si="448"/>
        <v/>
      </c>
      <c r="DO575" s="181" t="str">
        <f t="shared" si="419"/>
        <v/>
      </c>
      <c r="DP575" s="51"/>
      <c r="DQ575" s="51"/>
      <c r="DR575" s="51"/>
      <c r="EA575" s="227">
        <f t="shared" si="449"/>
        <v>0</v>
      </c>
      <c r="EB575" s="227">
        <f t="shared" si="420"/>
        <v>1</v>
      </c>
      <c r="EC575" s="227">
        <f t="shared" si="450"/>
        <v>1900</v>
      </c>
      <c r="EE575" s="227" t="str">
        <f t="shared" si="451"/>
        <v/>
      </c>
      <c r="EF575" s="227" t="str">
        <f t="shared" si="421"/>
        <v/>
      </c>
      <c r="EG575" s="227" t="str">
        <f t="shared" si="452"/>
        <v/>
      </c>
      <c r="EI575" s="227" t="str">
        <f t="shared" si="453"/>
        <v/>
      </c>
      <c r="EJ575" s="227" t="str">
        <f t="shared" si="422"/>
        <v/>
      </c>
      <c r="EK575" s="227" t="str">
        <f t="shared" si="454"/>
        <v/>
      </c>
      <c r="EM575" s="227" t="str">
        <f t="shared" si="455"/>
        <v/>
      </c>
      <c r="EN575" s="227" t="str">
        <f t="shared" si="423"/>
        <v/>
      </c>
      <c r="EO575" s="227" t="str">
        <f t="shared" si="456"/>
        <v/>
      </c>
      <c r="EQ575" s="227" t="str">
        <f t="shared" si="457"/>
        <v/>
      </c>
      <c r="ER575" s="227" t="str">
        <f t="shared" si="424"/>
        <v/>
      </c>
      <c r="ES575" s="227" t="str">
        <f t="shared" si="458"/>
        <v/>
      </c>
    </row>
    <row r="576" spans="7:149" x14ac:dyDescent="0.25">
      <c r="G576" s="52"/>
      <c r="H576" s="52"/>
      <c r="I576" s="224" t="str">
        <f t="shared" si="425"/>
        <v/>
      </c>
      <c r="J576" s="224" t="str">
        <f t="shared" si="426"/>
        <v/>
      </c>
      <c r="K576" s="52"/>
      <c r="L576" s="224" t="str">
        <f>IF(P576="","",IF(ISNUMBER(MATCH(P576,$P$6:P575,0)),"",Y576))</f>
        <v/>
      </c>
      <c r="M576" s="224" t="str">
        <f>IF(Q576="","",IF(ISNUMBER(MATCH(Q576,$Q$6:Q575,0)),"",Y576))</f>
        <v/>
      </c>
      <c r="N576" s="224" t="str">
        <f>IF(R576="","",IF(ISNUMBER(MATCH(R576,$R$6:R575,0)),"",Y576))</f>
        <v/>
      </c>
      <c r="O576" s="224" t="str">
        <f>IF(S576="","",IF(ISNUMBER(MATCH(S576,$S$6:S575,0)),"",Y576))</f>
        <v/>
      </c>
      <c r="P576" s="224" t="str">
        <f t="shared" si="427"/>
        <v/>
      </c>
      <c r="Q576" s="224" t="str">
        <f t="shared" si="428"/>
        <v/>
      </c>
      <c r="R576" s="224" t="str">
        <f t="shared" si="429"/>
        <v/>
      </c>
      <c r="S576" s="224" t="str">
        <f t="shared" si="430"/>
        <v/>
      </c>
      <c r="T576" s="175" t="str">
        <f t="shared" si="431"/>
        <v/>
      </c>
      <c r="U576" s="175" t="str">
        <f t="shared" si="432"/>
        <v/>
      </c>
      <c r="V576" s="175" t="str">
        <f t="shared" si="433"/>
        <v/>
      </c>
      <c r="W576" s="175" t="str">
        <f t="shared" si="434"/>
        <v/>
      </c>
      <c r="X576" s="52"/>
      <c r="Y576" s="248"/>
      <c r="Z576" s="186"/>
      <c r="AA576" s="187"/>
      <c r="AB576" s="187"/>
      <c r="AC576" s="187"/>
      <c r="AD576" s="187"/>
      <c r="AE576" s="187"/>
      <c r="AF576" s="187"/>
      <c r="AG576" s="187"/>
      <c r="AH576" s="187"/>
      <c r="AI576" s="187"/>
      <c r="AJ576" s="187"/>
      <c r="AK576" s="187"/>
      <c r="AL576" s="187"/>
      <c r="AM576" s="187"/>
      <c r="AN576" s="187"/>
      <c r="AO576" s="187"/>
      <c r="AP576" s="187"/>
      <c r="AQ576" s="187"/>
      <c r="AR576" s="187"/>
      <c r="AS576" s="187"/>
      <c r="AT576" s="187"/>
      <c r="AU576" s="187"/>
      <c r="AV576" s="187"/>
      <c r="AW576" s="187"/>
      <c r="AX576" s="187"/>
      <c r="AY576" s="187"/>
      <c r="AZ576" s="187"/>
      <c r="BA576" s="187"/>
      <c r="BB576" s="187"/>
      <c r="BC576" s="187"/>
      <c r="BD576" s="187"/>
      <c r="BE576" s="187"/>
      <c r="BF576" s="187"/>
      <c r="BG576" s="187"/>
      <c r="BH576" s="187"/>
      <c r="BI576" s="187"/>
      <c r="BJ576" s="187"/>
      <c r="BK576" s="187"/>
      <c r="BL576" s="187"/>
      <c r="BM576" s="187"/>
      <c r="BN576" s="187"/>
      <c r="BO576" s="187"/>
      <c r="BP576" s="187"/>
      <c r="BQ576" s="187"/>
      <c r="BR576" s="187"/>
      <c r="BS576" s="187"/>
      <c r="BT576" s="187"/>
      <c r="BU576" s="187"/>
      <c r="BV576" s="187"/>
      <c r="BW576" s="187"/>
      <c r="BX576" s="187"/>
      <c r="BY576" s="227"/>
      <c r="BZ576" s="227"/>
      <c r="CA576" s="227"/>
      <c r="CB576" s="227"/>
      <c r="CC576" s="227"/>
      <c r="CD576" s="224"/>
      <c r="CE576" s="224"/>
      <c r="CF576" s="224"/>
      <c r="CG576" s="224"/>
      <c r="CH576" s="224"/>
      <c r="CJ576" s="252" t="str">
        <f t="shared" si="435"/>
        <v/>
      </c>
      <c r="CK576" s="253" t="str">
        <f>IF(CL576="","",IF(ISNUMBER(MATCH(CL576,$CL$6:CL575,0)),"",CJ576))</f>
        <v/>
      </c>
      <c r="CL576" s="181" t="str">
        <f t="shared" si="436"/>
        <v/>
      </c>
      <c r="CM576" s="175" t="str">
        <f t="shared" si="437"/>
        <v/>
      </c>
      <c r="CN576" s="175" t="str">
        <f t="shared" si="438"/>
        <v/>
      </c>
      <c r="CO576" s="175" t="str">
        <f t="shared" si="439"/>
        <v/>
      </c>
      <c r="CP576" s="59"/>
      <c r="CQ576" s="60"/>
      <c r="CR576" s="181" t="str">
        <f>IF(CS576="","",IF(ISNUMBER(MATCH(CS576,$CS$6:CS575,0)),"",CJ576))</f>
        <v/>
      </c>
      <c r="CS576" s="181" t="str">
        <f t="shared" si="417"/>
        <v/>
      </c>
      <c r="CT576" s="177" t="str">
        <f t="shared" si="440"/>
        <v/>
      </c>
      <c r="CU576" s="177" t="str">
        <f t="shared" si="441"/>
        <v/>
      </c>
      <c r="CV576" s="256" t="str">
        <f>IF(CW576="","",IF(ISNUMBER(MATCH(CW576,$CW$6:CW575,0)),"",CJ576))</f>
        <v/>
      </c>
      <c r="CW576" s="181" t="str">
        <f t="shared" si="418"/>
        <v/>
      </c>
      <c r="CX576" s="178" t="str">
        <f t="shared" si="442"/>
        <v/>
      </c>
      <c r="CY576" s="178" t="str">
        <f t="shared" si="443"/>
        <v/>
      </c>
      <c r="CZ576" s="184" t="str">
        <f t="shared" si="444"/>
        <v/>
      </c>
      <c r="DA576" s="68"/>
      <c r="DB576" s="69"/>
      <c r="DC576" s="181" t="str">
        <f>IF(DE576="","",IF(ISNUMBER(MATCH(DE576,$DE$6:DE575,0)),"",CJ576))</f>
        <v/>
      </c>
      <c r="DD576" s="181" t="str">
        <f t="shared" si="463"/>
        <v/>
      </c>
      <c r="DE576" s="181" t="str">
        <f t="shared" si="463"/>
        <v/>
      </c>
      <c r="DF576" s="177" t="str">
        <f t="shared" si="445"/>
        <v/>
      </c>
      <c r="DG576" s="185" t="str">
        <f t="shared" si="446"/>
        <v/>
      </c>
      <c r="DH576" s="77"/>
      <c r="DI576" s="69"/>
      <c r="DJ576" s="181" t="str">
        <f>IF(DL576="","",IF(ISNUMBER(MATCH(DL576,$DL$6:DL575,0)),"",CJ576))</f>
        <v/>
      </c>
      <c r="DK576" s="181" t="str">
        <f t="shared" si="464"/>
        <v/>
      </c>
      <c r="DL576" s="181" t="str">
        <f t="shared" si="464"/>
        <v/>
      </c>
      <c r="DM576" s="177" t="str">
        <f t="shared" si="447"/>
        <v/>
      </c>
      <c r="DN576" s="177" t="str">
        <f t="shared" si="448"/>
        <v/>
      </c>
      <c r="DO576" s="181" t="str">
        <f t="shared" si="419"/>
        <v/>
      </c>
      <c r="DP576" s="51"/>
      <c r="DQ576" s="51"/>
      <c r="DR576" s="51"/>
      <c r="EA576" s="227">
        <f t="shared" si="449"/>
        <v>0</v>
      </c>
      <c r="EB576" s="227">
        <f t="shared" si="420"/>
        <v>1</v>
      </c>
      <c r="EC576" s="227">
        <f t="shared" si="450"/>
        <v>1900</v>
      </c>
      <c r="EE576" s="227" t="str">
        <f t="shared" si="451"/>
        <v/>
      </c>
      <c r="EF576" s="227" t="str">
        <f t="shared" si="421"/>
        <v/>
      </c>
      <c r="EG576" s="227" t="str">
        <f t="shared" si="452"/>
        <v/>
      </c>
      <c r="EI576" s="227" t="str">
        <f t="shared" si="453"/>
        <v/>
      </c>
      <c r="EJ576" s="227" t="str">
        <f t="shared" si="422"/>
        <v/>
      </c>
      <c r="EK576" s="227" t="str">
        <f t="shared" si="454"/>
        <v/>
      </c>
      <c r="EM576" s="227" t="str">
        <f t="shared" si="455"/>
        <v/>
      </c>
      <c r="EN576" s="227" t="str">
        <f t="shared" si="423"/>
        <v/>
      </c>
      <c r="EO576" s="227" t="str">
        <f t="shared" si="456"/>
        <v/>
      </c>
      <c r="EQ576" s="227" t="str">
        <f t="shared" si="457"/>
        <v/>
      </c>
      <c r="ER576" s="227" t="str">
        <f t="shared" si="424"/>
        <v/>
      </c>
      <c r="ES576" s="227" t="str">
        <f t="shared" si="458"/>
        <v/>
      </c>
    </row>
    <row r="577" spans="7:149" x14ac:dyDescent="0.25">
      <c r="G577" s="52"/>
      <c r="H577" s="52"/>
      <c r="I577" s="224" t="str">
        <f t="shared" si="425"/>
        <v/>
      </c>
      <c r="J577" s="224" t="str">
        <f t="shared" si="426"/>
        <v/>
      </c>
      <c r="K577" s="52"/>
      <c r="L577" s="224" t="str">
        <f>IF(P577="","",IF(ISNUMBER(MATCH(P577,$P$6:P576,0)),"",Y577))</f>
        <v/>
      </c>
      <c r="M577" s="224" t="str">
        <f>IF(Q577="","",IF(ISNUMBER(MATCH(Q577,$Q$6:Q576,0)),"",Y577))</f>
        <v/>
      </c>
      <c r="N577" s="224" t="str">
        <f>IF(R577="","",IF(ISNUMBER(MATCH(R577,$R$6:R576,0)),"",Y577))</f>
        <v/>
      </c>
      <c r="O577" s="224" t="str">
        <f>IF(S577="","",IF(ISNUMBER(MATCH(S577,$S$6:S576,0)),"",Y577))</f>
        <v/>
      </c>
      <c r="P577" s="224" t="str">
        <f t="shared" si="427"/>
        <v/>
      </c>
      <c r="Q577" s="224" t="str">
        <f t="shared" si="428"/>
        <v/>
      </c>
      <c r="R577" s="224" t="str">
        <f t="shared" si="429"/>
        <v/>
      </c>
      <c r="S577" s="224" t="str">
        <f t="shared" si="430"/>
        <v/>
      </c>
      <c r="T577" s="175" t="str">
        <f t="shared" si="431"/>
        <v/>
      </c>
      <c r="U577" s="175" t="str">
        <f t="shared" si="432"/>
        <v/>
      </c>
      <c r="V577" s="175" t="str">
        <f t="shared" si="433"/>
        <v/>
      </c>
      <c r="W577" s="175" t="str">
        <f t="shared" si="434"/>
        <v/>
      </c>
      <c r="X577" s="52"/>
      <c r="Y577" s="248"/>
      <c r="Z577" s="186"/>
      <c r="AA577" s="187"/>
      <c r="AB577" s="187"/>
      <c r="AC577" s="187"/>
      <c r="AD577" s="187"/>
      <c r="AE577" s="187"/>
      <c r="AF577" s="187"/>
      <c r="AG577" s="187"/>
      <c r="AH577" s="187"/>
      <c r="AI577" s="187"/>
      <c r="AJ577" s="187"/>
      <c r="AK577" s="187"/>
      <c r="AL577" s="187"/>
      <c r="AM577" s="187"/>
      <c r="AN577" s="187"/>
      <c r="AO577" s="187"/>
      <c r="AP577" s="187"/>
      <c r="AQ577" s="187"/>
      <c r="AR577" s="187"/>
      <c r="AS577" s="187"/>
      <c r="AT577" s="187"/>
      <c r="AU577" s="187"/>
      <c r="AV577" s="187"/>
      <c r="AW577" s="187"/>
      <c r="AX577" s="187"/>
      <c r="AY577" s="187"/>
      <c r="AZ577" s="187"/>
      <c r="BA577" s="187"/>
      <c r="BB577" s="187"/>
      <c r="BC577" s="187"/>
      <c r="BD577" s="187"/>
      <c r="BE577" s="187"/>
      <c r="BF577" s="187"/>
      <c r="BG577" s="187"/>
      <c r="BH577" s="187"/>
      <c r="BI577" s="187"/>
      <c r="BJ577" s="187"/>
      <c r="BK577" s="187"/>
      <c r="BL577" s="187"/>
      <c r="BM577" s="187"/>
      <c r="BN577" s="187"/>
      <c r="BO577" s="187"/>
      <c r="BP577" s="187"/>
      <c r="BQ577" s="187"/>
      <c r="BR577" s="187"/>
      <c r="BS577" s="187"/>
      <c r="BT577" s="187"/>
      <c r="BU577" s="187"/>
      <c r="BV577" s="187"/>
      <c r="BW577" s="187"/>
      <c r="BX577" s="187"/>
      <c r="BY577" s="227"/>
      <c r="BZ577" s="227"/>
      <c r="CA577" s="227"/>
      <c r="CB577" s="227"/>
      <c r="CC577" s="227"/>
      <c r="CD577" s="224"/>
      <c r="CE577" s="224"/>
      <c r="CF577" s="224"/>
      <c r="CG577" s="224"/>
      <c r="CH577" s="224"/>
      <c r="CJ577" s="252" t="str">
        <f t="shared" si="435"/>
        <v/>
      </c>
      <c r="CK577" s="253" t="str">
        <f>IF(CL577="","",IF(ISNUMBER(MATCH(CL577,$CL$6:CL576,0)),"",CJ577))</f>
        <v/>
      </c>
      <c r="CL577" s="181" t="str">
        <f t="shared" si="436"/>
        <v/>
      </c>
      <c r="CM577" s="175" t="str">
        <f t="shared" si="437"/>
        <v/>
      </c>
      <c r="CN577" s="175" t="str">
        <f t="shared" si="438"/>
        <v/>
      </c>
      <c r="CO577" s="175" t="str">
        <f t="shared" si="439"/>
        <v/>
      </c>
      <c r="CP577" s="59"/>
      <c r="CQ577" s="60"/>
      <c r="CR577" s="181" t="str">
        <f>IF(CS577="","",IF(ISNUMBER(MATCH(CS577,$CS$6:CS576,0)),"",CJ577))</f>
        <v/>
      </c>
      <c r="CS577" s="181" t="str">
        <f t="shared" si="417"/>
        <v/>
      </c>
      <c r="CT577" s="177" t="str">
        <f t="shared" si="440"/>
        <v/>
      </c>
      <c r="CU577" s="177" t="str">
        <f t="shared" si="441"/>
        <v/>
      </c>
      <c r="CV577" s="256" t="str">
        <f>IF(CW577="","",IF(ISNUMBER(MATCH(CW577,$CW$6:CW576,0)),"",CJ577))</f>
        <v/>
      </c>
      <c r="CW577" s="181" t="str">
        <f t="shared" si="418"/>
        <v/>
      </c>
      <c r="CX577" s="178" t="str">
        <f t="shared" si="442"/>
        <v/>
      </c>
      <c r="CY577" s="178" t="str">
        <f t="shared" si="443"/>
        <v/>
      </c>
      <c r="CZ577" s="184" t="str">
        <f t="shared" si="444"/>
        <v/>
      </c>
      <c r="DA577" s="68"/>
      <c r="DB577" s="69"/>
      <c r="DC577" s="181" t="str">
        <f>IF(DE577="","",IF(ISNUMBER(MATCH(DE577,$DE$6:DE576,0)),"",CJ577))</f>
        <v/>
      </c>
      <c r="DD577" s="181" t="str">
        <f t="shared" si="463"/>
        <v/>
      </c>
      <c r="DE577" s="181" t="str">
        <f t="shared" si="463"/>
        <v/>
      </c>
      <c r="DF577" s="177" t="str">
        <f t="shared" si="445"/>
        <v/>
      </c>
      <c r="DG577" s="185" t="str">
        <f t="shared" si="446"/>
        <v/>
      </c>
      <c r="DH577" s="77"/>
      <c r="DI577" s="69"/>
      <c r="DJ577" s="181" t="str">
        <f>IF(DL577="","",IF(ISNUMBER(MATCH(DL577,$DL$6:DL576,0)),"",CJ577))</f>
        <v/>
      </c>
      <c r="DK577" s="181" t="str">
        <f t="shared" si="464"/>
        <v/>
      </c>
      <c r="DL577" s="181" t="str">
        <f t="shared" si="464"/>
        <v/>
      </c>
      <c r="DM577" s="177" t="str">
        <f t="shared" si="447"/>
        <v/>
      </c>
      <c r="DN577" s="177" t="str">
        <f t="shared" si="448"/>
        <v/>
      </c>
      <c r="DO577" s="181" t="str">
        <f t="shared" si="419"/>
        <v/>
      </c>
      <c r="DP577" s="51"/>
      <c r="DQ577" s="51"/>
      <c r="DR577" s="51"/>
      <c r="EA577" s="227">
        <f t="shared" si="449"/>
        <v>0</v>
      </c>
      <c r="EB577" s="227">
        <f t="shared" si="420"/>
        <v>1</v>
      </c>
      <c r="EC577" s="227">
        <f t="shared" si="450"/>
        <v>1900</v>
      </c>
      <c r="EE577" s="227" t="str">
        <f t="shared" si="451"/>
        <v/>
      </c>
      <c r="EF577" s="227" t="str">
        <f t="shared" si="421"/>
        <v/>
      </c>
      <c r="EG577" s="227" t="str">
        <f t="shared" si="452"/>
        <v/>
      </c>
      <c r="EI577" s="227" t="str">
        <f t="shared" si="453"/>
        <v/>
      </c>
      <c r="EJ577" s="227" t="str">
        <f t="shared" si="422"/>
        <v/>
      </c>
      <c r="EK577" s="227" t="str">
        <f t="shared" si="454"/>
        <v/>
      </c>
      <c r="EM577" s="227" t="str">
        <f t="shared" si="455"/>
        <v/>
      </c>
      <c r="EN577" s="227" t="str">
        <f t="shared" si="423"/>
        <v/>
      </c>
      <c r="EO577" s="227" t="str">
        <f t="shared" si="456"/>
        <v/>
      </c>
      <c r="EQ577" s="227" t="str">
        <f t="shared" si="457"/>
        <v/>
      </c>
      <c r="ER577" s="227" t="str">
        <f t="shared" si="424"/>
        <v/>
      </c>
      <c r="ES577" s="227" t="str">
        <f t="shared" si="458"/>
        <v/>
      </c>
    </row>
    <row r="578" spans="7:149" x14ac:dyDescent="0.25">
      <c r="G578" s="52"/>
      <c r="H578" s="52"/>
      <c r="I578" s="224" t="str">
        <f t="shared" si="425"/>
        <v/>
      </c>
      <c r="J578" s="224" t="str">
        <f t="shared" si="426"/>
        <v/>
      </c>
      <c r="K578" s="52"/>
      <c r="L578" s="224" t="str">
        <f>IF(P578="","",IF(ISNUMBER(MATCH(P578,$P$6:P577,0)),"",Y578))</f>
        <v/>
      </c>
      <c r="M578" s="224" t="str">
        <f>IF(Q578="","",IF(ISNUMBER(MATCH(Q578,$Q$6:Q577,0)),"",Y578))</f>
        <v/>
      </c>
      <c r="N578" s="224" t="str">
        <f>IF(R578="","",IF(ISNUMBER(MATCH(R578,$R$6:R577,0)),"",Y578))</f>
        <v/>
      </c>
      <c r="O578" s="224" t="str">
        <f>IF(S578="","",IF(ISNUMBER(MATCH(S578,$S$6:S577,0)),"",Y578))</f>
        <v/>
      </c>
      <c r="P578" s="224" t="str">
        <f t="shared" si="427"/>
        <v/>
      </c>
      <c r="Q578" s="224" t="str">
        <f t="shared" si="428"/>
        <v/>
      </c>
      <c r="R578" s="224" t="str">
        <f t="shared" si="429"/>
        <v/>
      </c>
      <c r="S578" s="224" t="str">
        <f t="shared" si="430"/>
        <v/>
      </c>
      <c r="T578" s="175" t="str">
        <f t="shared" si="431"/>
        <v/>
      </c>
      <c r="U578" s="175" t="str">
        <f t="shared" si="432"/>
        <v/>
      </c>
      <c r="V578" s="175" t="str">
        <f t="shared" si="433"/>
        <v/>
      </c>
      <c r="W578" s="175" t="str">
        <f t="shared" si="434"/>
        <v/>
      </c>
      <c r="X578" s="52"/>
      <c r="Y578" s="248"/>
      <c r="Z578" s="186"/>
      <c r="AA578" s="187"/>
      <c r="AB578" s="187"/>
      <c r="AC578" s="187"/>
      <c r="AD578" s="187"/>
      <c r="AE578" s="187"/>
      <c r="AF578" s="187"/>
      <c r="AG578" s="187"/>
      <c r="AH578" s="187"/>
      <c r="AI578" s="187"/>
      <c r="AJ578" s="187"/>
      <c r="AK578" s="187"/>
      <c r="AL578" s="187"/>
      <c r="AM578" s="187"/>
      <c r="AN578" s="187"/>
      <c r="AO578" s="187"/>
      <c r="AP578" s="187"/>
      <c r="AQ578" s="187"/>
      <c r="AR578" s="187"/>
      <c r="AS578" s="187"/>
      <c r="AT578" s="187"/>
      <c r="AU578" s="187"/>
      <c r="AV578" s="187"/>
      <c r="AW578" s="187"/>
      <c r="AX578" s="187"/>
      <c r="AY578" s="187"/>
      <c r="AZ578" s="187"/>
      <c r="BA578" s="187"/>
      <c r="BB578" s="187"/>
      <c r="BC578" s="187"/>
      <c r="BD578" s="187"/>
      <c r="BE578" s="187"/>
      <c r="BF578" s="187"/>
      <c r="BG578" s="187"/>
      <c r="BH578" s="187"/>
      <c r="BI578" s="187"/>
      <c r="BJ578" s="187"/>
      <c r="BK578" s="187"/>
      <c r="BL578" s="187"/>
      <c r="BM578" s="187"/>
      <c r="BN578" s="187"/>
      <c r="BO578" s="187"/>
      <c r="BP578" s="187"/>
      <c r="BQ578" s="187"/>
      <c r="BR578" s="187"/>
      <c r="BS578" s="187"/>
      <c r="BT578" s="187"/>
      <c r="BU578" s="187"/>
      <c r="BV578" s="187"/>
      <c r="BW578" s="187"/>
      <c r="BX578" s="187"/>
      <c r="BY578" s="227"/>
      <c r="BZ578" s="227"/>
      <c r="CA578" s="227"/>
      <c r="CB578" s="227"/>
      <c r="CC578" s="227"/>
      <c r="CD578" s="224"/>
      <c r="CE578" s="224"/>
      <c r="CF578" s="224"/>
      <c r="CG578" s="224"/>
      <c r="CH578" s="224"/>
      <c r="CJ578" s="252" t="str">
        <f t="shared" si="435"/>
        <v/>
      </c>
      <c r="CK578" s="253" t="str">
        <f>IF(CL578="","",IF(ISNUMBER(MATCH(CL578,$CL$6:CL577,0)),"",CJ578))</f>
        <v/>
      </c>
      <c r="CL578" s="181" t="str">
        <f t="shared" si="436"/>
        <v/>
      </c>
      <c r="CM578" s="175" t="str">
        <f t="shared" si="437"/>
        <v/>
      </c>
      <c r="CN578" s="175" t="str">
        <f t="shared" si="438"/>
        <v/>
      </c>
      <c r="CO578" s="175" t="str">
        <f t="shared" si="439"/>
        <v/>
      </c>
      <c r="CP578" s="59"/>
      <c r="CQ578" s="60"/>
      <c r="CR578" s="181" t="str">
        <f>IF(CS578="","",IF(ISNUMBER(MATCH(CS578,$CS$6:CS577,0)),"",CJ578))</f>
        <v/>
      </c>
      <c r="CS578" s="181" t="str">
        <f t="shared" si="417"/>
        <v/>
      </c>
      <c r="CT578" s="177" t="str">
        <f t="shared" si="440"/>
        <v/>
      </c>
      <c r="CU578" s="177" t="str">
        <f t="shared" si="441"/>
        <v/>
      </c>
      <c r="CV578" s="256" t="str">
        <f>IF(CW578="","",IF(ISNUMBER(MATCH(CW578,$CW$6:CW577,0)),"",CJ578))</f>
        <v/>
      </c>
      <c r="CW578" s="181" t="str">
        <f t="shared" si="418"/>
        <v/>
      </c>
      <c r="CX578" s="178" t="str">
        <f t="shared" si="442"/>
        <v/>
      </c>
      <c r="CY578" s="178" t="str">
        <f t="shared" si="443"/>
        <v/>
      </c>
      <c r="CZ578" s="184" t="str">
        <f t="shared" si="444"/>
        <v/>
      </c>
      <c r="DA578" s="68"/>
      <c r="DB578" s="69"/>
      <c r="DC578" s="181" t="str">
        <f>IF(DE578="","",IF(ISNUMBER(MATCH(DE578,$DE$6:DE577,0)),"",CJ578))</f>
        <v/>
      </c>
      <c r="DD578" s="181" t="str">
        <f t="shared" si="463"/>
        <v/>
      </c>
      <c r="DE578" s="181" t="str">
        <f t="shared" si="463"/>
        <v/>
      </c>
      <c r="DF578" s="177" t="str">
        <f t="shared" si="445"/>
        <v/>
      </c>
      <c r="DG578" s="185" t="str">
        <f t="shared" si="446"/>
        <v/>
      </c>
      <c r="DH578" s="77"/>
      <c r="DI578" s="69"/>
      <c r="DJ578" s="181" t="str">
        <f>IF(DL578="","",IF(ISNUMBER(MATCH(DL578,$DL$6:DL577,0)),"",CJ578))</f>
        <v/>
      </c>
      <c r="DK578" s="181" t="str">
        <f t="shared" si="464"/>
        <v/>
      </c>
      <c r="DL578" s="181" t="str">
        <f t="shared" si="464"/>
        <v/>
      </c>
      <c r="DM578" s="177" t="str">
        <f t="shared" si="447"/>
        <v/>
      </c>
      <c r="DN578" s="177" t="str">
        <f t="shared" si="448"/>
        <v/>
      </c>
      <c r="DO578" s="181" t="str">
        <f t="shared" si="419"/>
        <v/>
      </c>
      <c r="DP578" s="51"/>
      <c r="DQ578" s="51"/>
      <c r="DR578" s="51"/>
      <c r="EA578" s="227">
        <f t="shared" si="449"/>
        <v>0</v>
      </c>
      <c r="EB578" s="227">
        <f t="shared" si="420"/>
        <v>1</v>
      </c>
      <c r="EC578" s="227">
        <f t="shared" si="450"/>
        <v>1900</v>
      </c>
      <c r="EE578" s="227" t="str">
        <f t="shared" si="451"/>
        <v/>
      </c>
      <c r="EF578" s="227" t="str">
        <f t="shared" si="421"/>
        <v/>
      </c>
      <c r="EG578" s="227" t="str">
        <f t="shared" si="452"/>
        <v/>
      </c>
      <c r="EI578" s="227" t="str">
        <f t="shared" si="453"/>
        <v/>
      </c>
      <c r="EJ578" s="227" t="str">
        <f t="shared" si="422"/>
        <v/>
      </c>
      <c r="EK578" s="227" t="str">
        <f t="shared" si="454"/>
        <v/>
      </c>
      <c r="EM578" s="227" t="str">
        <f t="shared" si="455"/>
        <v/>
      </c>
      <c r="EN578" s="227" t="str">
        <f t="shared" si="423"/>
        <v/>
      </c>
      <c r="EO578" s="227" t="str">
        <f t="shared" si="456"/>
        <v/>
      </c>
      <c r="EQ578" s="227" t="str">
        <f t="shared" si="457"/>
        <v/>
      </c>
      <c r="ER578" s="227" t="str">
        <f t="shared" si="424"/>
        <v/>
      </c>
      <c r="ES578" s="227" t="str">
        <f t="shared" si="458"/>
        <v/>
      </c>
    </row>
    <row r="579" spans="7:149" x14ac:dyDescent="0.25">
      <c r="G579" s="52"/>
      <c r="H579" s="52"/>
      <c r="I579" s="224" t="str">
        <f t="shared" si="425"/>
        <v/>
      </c>
      <c r="J579" s="224" t="str">
        <f t="shared" si="426"/>
        <v/>
      </c>
      <c r="K579" s="52"/>
      <c r="L579" s="224" t="str">
        <f>IF(P579="","",IF(ISNUMBER(MATCH(P579,$P$6:P578,0)),"",Y579))</f>
        <v/>
      </c>
      <c r="M579" s="224" t="str">
        <f>IF(Q579="","",IF(ISNUMBER(MATCH(Q579,$Q$6:Q578,0)),"",Y579))</f>
        <v/>
      </c>
      <c r="N579" s="224" t="str">
        <f>IF(R579="","",IF(ISNUMBER(MATCH(R579,$R$6:R578,0)),"",Y579))</f>
        <v/>
      </c>
      <c r="O579" s="224" t="str">
        <f>IF(S579="","",IF(ISNUMBER(MATCH(S579,$S$6:S578,0)),"",Y579))</f>
        <v/>
      </c>
      <c r="P579" s="224" t="str">
        <f t="shared" si="427"/>
        <v/>
      </c>
      <c r="Q579" s="224" t="str">
        <f t="shared" si="428"/>
        <v/>
      </c>
      <c r="R579" s="224" t="str">
        <f t="shared" si="429"/>
        <v/>
      </c>
      <c r="S579" s="224" t="str">
        <f t="shared" si="430"/>
        <v/>
      </c>
      <c r="T579" s="175" t="str">
        <f t="shared" si="431"/>
        <v/>
      </c>
      <c r="U579" s="175" t="str">
        <f t="shared" si="432"/>
        <v/>
      </c>
      <c r="V579" s="175" t="str">
        <f t="shared" si="433"/>
        <v/>
      </c>
      <c r="W579" s="175" t="str">
        <f t="shared" si="434"/>
        <v/>
      </c>
      <c r="X579" s="52"/>
      <c r="Y579" s="248"/>
      <c r="Z579" s="186"/>
      <c r="AA579" s="187"/>
      <c r="AB579" s="187"/>
      <c r="AC579" s="187"/>
      <c r="AD579" s="187"/>
      <c r="AE579" s="187"/>
      <c r="AF579" s="187"/>
      <c r="AG579" s="187"/>
      <c r="AH579" s="187"/>
      <c r="AI579" s="187"/>
      <c r="AJ579" s="187"/>
      <c r="AK579" s="187"/>
      <c r="AL579" s="187"/>
      <c r="AM579" s="187"/>
      <c r="AN579" s="187"/>
      <c r="AO579" s="187"/>
      <c r="AP579" s="187"/>
      <c r="AQ579" s="187"/>
      <c r="AR579" s="187"/>
      <c r="AS579" s="187"/>
      <c r="AT579" s="187"/>
      <c r="AU579" s="187"/>
      <c r="AV579" s="187"/>
      <c r="AW579" s="187"/>
      <c r="AX579" s="187"/>
      <c r="AY579" s="187"/>
      <c r="AZ579" s="187"/>
      <c r="BA579" s="187"/>
      <c r="BB579" s="187"/>
      <c r="BC579" s="187"/>
      <c r="BD579" s="187"/>
      <c r="BE579" s="187"/>
      <c r="BF579" s="187"/>
      <c r="BG579" s="187"/>
      <c r="BH579" s="187"/>
      <c r="BI579" s="187"/>
      <c r="BJ579" s="187"/>
      <c r="BK579" s="187"/>
      <c r="BL579" s="187"/>
      <c r="BM579" s="187"/>
      <c r="BN579" s="187"/>
      <c r="BO579" s="187"/>
      <c r="BP579" s="187"/>
      <c r="BQ579" s="187"/>
      <c r="BR579" s="187"/>
      <c r="BS579" s="187"/>
      <c r="BT579" s="187"/>
      <c r="BU579" s="187"/>
      <c r="BV579" s="187"/>
      <c r="BW579" s="187"/>
      <c r="BX579" s="187"/>
      <c r="BY579" s="227"/>
      <c r="BZ579" s="227"/>
      <c r="CA579" s="227"/>
      <c r="CB579" s="227"/>
      <c r="CC579" s="227"/>
      <c r="CD579" s="224"/>
      <c r="CE579" s="224"/>
      <c r="CF579" s="224"/>
      <c r="CG579" s="224"/>
      <c r="CH579" s="224"/>
      <c r="CJ579" s="252" t="str">
        <f t="shared" si="435"/>
        <v/>
      </c>
      <c r="CK579" s="253" t="str">
        <f>IF(CL579="","",IF(ISNUMBER(MATCH(CL579,$CL$6:CL578,0)),"",CJ579))</f>
        <v/>
      </c>
      <c r="CL579" s="181" t="str">
        <f t="shared" si="436"/>
        <v/>
      </c>
      <c r="CM579" s="175" t="str">
        <f t="shared" si="437"/>
        <v/>
      </c>
      <c r="CN579" s="175" t="str">
        <f t="shared" si="438"/>
        <v/>
      </c>
      <c r="CO579" s="175" t="str">
        <f t="shared" si="439"/>
        <v/>
      </c>
      <c r="CP579" s="59"/>
      <c r="CQ579" s="60"/>
      <c r="CR579" s="181" t="str">
        <f>IF(CS579="","",IF(ISNUMBER(MATCH(CS579,$CS$6:CS578,0)),"",CJ579))</f>
        <v/>
      </c>
      <c r="CS579" s="181" t="str">
        <f t="shared" si="417"/>
        <v/>
      </c>
      <c r="CT579" s="177" t="str">
        <f t="shared" si="440"/>
        <v/>
      </c>
      <c r="CU579" s="177" t="str">
        <f t="shared" si="441"/>
        <v/>
      </c>
      <c r="CV579" s="256" t="str">
        <f>IF(CW579="","",IF(ISNUMBER(MATCH(CW579,$CW$6:CW578,0)),"",CJ579))</f>
        <v/>
      </c>
      <c r="CW579" s="181" t="str">
        <f t="shared" si="418"/>
        <v/>
      </c>
      <c r="CX579" s="178" t="str">
        <f t="shared" si="442"/>
        <v/>
      </c>
      <c r="CY579" s="178" t="str">
        <f t="shared" si="443"/>
        <v/>
      </c>
      <c r="CZ579" s="184" t="str">
        <f t="shared" si="444"/>
        <v/>
      </c>
      <c r="DA579" s="68"/>
      <c r="DB579" s="69"/>
      <c r="DC579" s="181" t="str">
        <f>IF(DE579="","",IF(ISNUMBER(MATCH(DE579,$DE$6:DE578,0)),"",CJ579))</f>
        <v/>
      </c>
      <c r="DD579" s="181" t="str">
        <f t="shared" si="463"/>
        <v/>
      </c>
      <c r="DE579" s="181" t="str">
        <f t="shared" si="463"/>
        <v/>
      </c>
      <c r="DF579" s="177" t="str">
        <f t="shared" si="445"/>
        <v/>
      </c>
      <c r="DG579" s="185" t="str">
        <f t="shared" si="446"/>
        <v/>
      </c>
      <c r="DH579" s="77"/>
      <c r="DI579" s="69"/>
      <c r="DJ579" s="181" t="str">
        <f>IF(DL579="","",IF(ISNUMBER(MATCH(DL579,$DL$6:DL578,0)),"",CJ579))</f>
        <v/>
      </c>
      <c r="DK579" s="181" t="str">
        <f t="shared" si="464"/>
        <v/>
      </c>
      <c r="DL579" s="181" t="str">
        <f t="shared" si="464"/>
        <v/>
      </c>
      <c r="DM579" s="177" t="str">
        <f t="shared" si="447"/>
        <v/>
      </c>
      <c r="DN579" s="177" t="str">
        <f t="shared" si="448"/>
        <v/>
      </c>
      <c r="DO579" s="181" t="str">
        <f t="shared" si="419"/>
        <v/>
      </c>
      <c r="DP579" s="51"/>
      <c r="DQ579" s="51"/>
      <c r="DR579" s="51"/>
      <c r="EA579" s="227">
        <f t="shared" si="449"/>
        <v>0</v>
      </c>
      <c r="EB579" s="227">
        <f t="shared" si="420"/>
        <v>1</v>
      </c>
      <c r="EC579" s="227">
        <f t="shared" si="450"/>
        <v>1900</v>
      </c>
      <c r="EE579" s="227" t="str">
        <f t="shared" si="451"/>
        <v/>
      </c>
      <c r="EF579" s="227" t="str">
        <f t="shared" si="421"/>
        <v/>
      </c>
      <c r="EG579" s="227" t="str">
        <f t="shared" si="452"/>
        <v/>
      </c>
      <c r="EI579" s="227" t="str">
        <f t="shared" si="453"/>
        <v/>
      </c>
      <c r="EJ579" s="227" t="str">
        <f t="shared" si="422"/>
        <v/>
      </c>
      <c r="EK579" s="227" t="str">
        <f t="shared" si="454"/>
        <v/>
      </c>
      <c r="EM579" s="227" t="str">
        <f t="shared" si="455"/>
        <v/>
      </c>
      <c r="EN579" s="227" t="str">
        <f t="shared" si="423"/>
        <v/>
      </c>
      <c r="EO579" s="227" t="str">
        <f t="shared" si="456"/>
        <v/>
      </c>
      <c r="EQ579" s="227" t="str">
        <f t="shared" si="457"/>
        <v/>
      </c>
      <c r="ER579" s="227" t="str">
        <f t="shared" si="424"/>
        <v/>
      </c>
      <c r="ES579" s="227" t="str">
        <f t="shared" si="458"/>
        <v/>
      </c>
    </row>
    <row r="580" spans="7:149" x14ac:dyDescent="0.25">
      <c r="G580" s="52"/>
      <c r="H580" s="52"/>
      <c r="I580" s="224" t="str">
        <f t="shared" si="425"/>
        <v/>
      </c>
      <c r="J580" s="224" t="str">
        <f t="shared" si="426"/>
        <v/>
      </c>
      <c r="K580" s="52"/>
      <c r="L580" s="224" t="str">
        <f>IF(P580="","",IF(ISNUMBER(MATCH(P580,$P$6:P579,0)),"",Y580))</f>
        <v/>
      </c>
      <c r="M580" s="224" t="str">
        <f>IF(Q580="","",IF(ISNUMBER(MATCH(Q580,$Q$6:Q579,0)),"",Y580))</f>
        <v/>
      </c>
      <c r="N580" s="224" t="str">
        <f>IF(R580="","",IF(ISNUMBER(MATCH(R580,$R$6:R579,0)),"",Y580))</f>
        <v/>
      </c>
      <c r="O580" s="224" t="str">
        <f>IF(S580="","",IF(ISNUMBER(MATCH(S580,$S$6:S579,0)),"",Y580))</f>
        <v/>
      </c>
      <c r="P580" s="224" t="str">
        <f t="shared" si="427"/>
        <v/>
      </c>
      <c r="Q580" s="224" t="str">
        <f t="shared" si="428"/>
        <v/>
      </c>
      <c r="R580" s="224" t="str">
        <f t="shared" si="429"/>
        <v/>
      </c>
      <c r="S580" s="224" t="str">
        <f t="shared" si="430"/>
        <v/>
      </c>
      <c r="T580" s="175" t="str">
        <f t="shared" si="431"/>
        <v/>
      </c>
      <c r="U580" s="175" t="str">
        <f t="shared" si="432"/>
        <v/>
      </c>
      <c r="V580" s="175" t="str">
        <f t="shared" si="433"/>
        <v/>
      </c>
      <c r="W580" s="175" t="str">
        <f t="shared" si="434"/>
        <v/>
      </c>
      <c r="X580" s="52"/>
      <c r="Y580" s="248"/>
      <c r="Z580" s="186"/>
      <c r="AA580" s="187"/>
      <c r="AB580" s="187"/>
      <c r="AC580" s="187"/>
      <c r="AD580" s="187"/>
      <c r="AE580" s="187"/>
      <c r="AF580" s="187"/>
      <c r="AG580" s="187"/>
      <c r="AH580" s="187"/>
      <c r="AI580" s="187"/>
      <c r="AJ580" s="187"/>
      <c r="AK580" s="187"/>
      <c r="AL580" s="187"/>
      <c r="AM580" s="187"/>
      <c r="AN580" s="187"/>
      <c r="AO580" s="187"/>
      <c r="AP580" s="187"/>
      <c r="AQ580" s="187"/>
      <c r="AR580" s="187"/>
      <c r="AS580" s="187"/>
      <c r="AT580" s="187"/>
      <c r="AU580" s="187"/>
      <c r="AV580" s="187"/>
      <c r="AW580" s="187"/>
      <c r="AX580" s="187"/>
      <c r="AY580" s="187"/>
      <c r="AZ580" s="187"/>
      <c r="BA580" s="187"/>
      <c r="BB580" s="187"/>
      <c r="BC580" s="187"/>
      <c r="BD580" s="187"/>
      <c r="BE580" s="187"/>
      <c r="BF580" s="187"/>
      <c r="BG580" s="187"/>
      <c r="BH580" s="187"/>
      <c r="BI580" s="187"/>
      <c r="BJ580" s="187"/>
      <c r="BK580" s="187"/>
      <c r="BL580" s="187"/>
      <c r="BM580" s="187"/>
      <c r="BN580" s="187"/>
      <c r="BO580" s="187"/>
      <c r="BP580" s="187"/>
      <c r="BQ580" s="187"/>
      <c r="BR580" s="187"/>
      <c r="BS580" s="187"/>
      <c r="BT580" s="187"/>
      <c r="BU580" s="187"/>
      <c r="BV580" s="187"/>
      <c r="BW580" s="187"/>
      <c r="BX580" s="187"/>
      <c r="BY580" s="227"/>
      <c r="BZ580" s="227"/>
      <c r="CA580" s="227"/>
      <c r="CB580" s="227"/>
      <c r="CC580" s="227"/>
      <c r="CD580" s="224"/>
      <c r="CE580" s="224"/>
      <c r="CF580" s="224"/>
      <c r="CG580" s="224"/>
      <c r="CH580" s="224"/>
      <c r="CJ580" s="252" t="str">
        <f t="shared" si="435"/>
        <v/>
      </c>
      <c r="CK580" s="253" t="str">
        <f>IF(CL580="","",IF(ISNUMBER(MATCH(CL580,$CL$6:CL579,0)),"",CJ580))</f>
        <v/>
      </c>
      <c r="CL580" s="181" t="str">
        <f t="shared" si="436"/>
        <v/>
      </c>
      <c r="CM580" s="175" t="str">
        <f t="shared" si="437"/>
        <v/>
      </c>
      <c r="CN580" s="175" t="str">
        <f t="shared" si="438"/>
        <v/>
      </c>
      <c r="CO580" s="175" t="str">
        <f t="shared" si="439"/>
        <v/>
      </c>
      <c r="CP580" s="59"/>
      <c r="CQ580" s="60"/>
      <c r="CR580" s="181" t="str">
        <f>IF(CS580="","",IF(ISNUMBER(MATCH(CS580,$CS$6:CS579,0)),"",CJ580))</f>
        <v/>
      </c>
      <c r="CS580" s="181" t="str">
        <f t="shared" si="417"/>
        <v/>
      </c>
      <c r="CT580" s="177" t="str">
        <f t="shared" si="440"/>
        <v/>
      </c>
      <c r="CU580" s="177" t="str">
        <f t="shared" si="441"/>
        <v/>
      </c>
      <c r="CV580" s="256" t="str">
        <f>IF(CW580="","",IF(ISNUMBER(MATCH(CW580,$CW$6:CW579,0)),"",CJ580))</f>
        <v/>
      </c>
      <c r="CW580" s="181" t="str">
        <f t="shared" si="418"/>
        <v/>
      </c>
      <c r="CX580" s="178" t="str">
        <f t="shared" si="442"/>
        <v/>
      </c>
      <c r="CY580" s="178" t="str">
        <f t="shared" si="443"/>
        <v/>
      </c>
      <c r="CZ580" s="184" t="str">
        <f t="shared" si="444"/>
        <v/>
      </c>
      <c r="DA580" s="68"/>
      <c r="DB580" s="69"/>
      <c r="DC580" s="181" t="str">
        <f>IF(DE580="","",IF(ISNUMBER(MATCH(DE580,$DE$6:DE579,0)),"",CJ580))</f>
        <v/>
      </c>
      <c r="DD580" s="181" t="str">
        <f t="shared" si="463"/>
        <v/>
      </c>
      <c r="DE580" s="181" t="str">
        <f t="shared" si="463"/>
        <v/>
      </c>
      <c r="DF580" s="177" t="str">
        <f t="shared" si="445"/>
        <v/>
      </c>
      <c r="DG580" s="185" t="str">
        <f t="shared" si="446"/>
        <v/>
      </c>
      <c r="DH580" s="77"/>
      <c r="DI580" s="69"/>
      <c r="DJ580" s="181" t="str">
        <f>IF(DL580="","",IF(ISNUMBER(MATCH(DL580,$DL$6:DL579,0)),"",CJ580))</f>
        <v/>
      </c>
      <c r="DK580" s="181" t="str">
        <f t="shared" si="464"/>
        <v/>
      </c>
      <c r="DL580" s="181" t="str">
        <f t="shared" si="464"/>
        <v/>
      </c>
      <c r="DM580" s="177" t="str">
        <f t="shared" si="447"/>
        <v/>
      </c>
      <c r="DN580" s="177" t="str">
        <f t="shared" si="448"/>
        <v/>
      </c>
      <c r="DO580" s="181" t="str">
        <f t="shared" si="419"/>
        <v/>
      </c>
      <c r="DP580" s="51"/>
      <c r="DQ580" s="51"/>
      <c r="DR580" s="51"/>
      <c r="EA580" s="227">
        <f t="shared" si="449"/>
        <v>0</v>
      </c>
      <c r="EB580" s="227">
        <f t="shared" si="420"/>
        <v>1</v>
      </c>
      <c r="EC580" s="227">
        <f t="shared" si="450"/>
        <v>1900</v>
      </c>
      <c r="EE580" s="227" t="str">
        <f t="shared" si="451"/>
        <v/>
      </c>
      <c r="EF580" s="227" t="str">
        <f t="shared" si="421"/>
        <v/>
      </c>
      <c r="EG580" s="227" t="str">
        <f t="shared" si="452"/>
        <v/>
      </c>
      <c r="EI580" s="227" t="str">
        <f t="shared" si="453"/>
        <v/>
      </c>
      <c r="EJ580" s="227" t="str">
        <f t="shared" si="422"/>
        <v/>
      </c>
      <c r="EK580" s="227" t="str">
        <f t="shared" si="454"/>
        <v/>
      </c>
      <c r="EM580" s="227" t="str">
        <f t="shared" si="455"/>
        <v/>
      </c>
      <c r="EN580" s="227" t="str">
        <f t="shared" si="423"/>
        <v/>
      </c>
      <c r="EO580" s="227" t="str">
        <f t="shared" si="456"/>
        <v/>
      </c>
      <c r="EQ580" s="227" t="str">
        <f t="shared" si="457"/>
        <v/>
      </c>
      <c r="ER580" s="227" t="str">
        <f t="shared" si="424"/>
        <v/>
      </c>
      <c r="ES580" s="227" t="str">
        <f t="shared" si="458"/>
        <v/>
      </c>
    </row>
    <row r="581" spans="7:149" x14ac:dyDescent="0.25">
      <c r="G581" s="52"/>
      <c r="H581" s="52"/>
      <c r="I581" s="224" t="str">
        <f t="shared" si="425"/>
        <v/>
      </c>
      <c r="J581" s="224" t="str">
        <f t="shared" si="426"/>
        <v/>
      </c>
      <c r="K581" s="52"/>
      <c r="L581" s="224" t="str">
        <f>IF(P581="","",IF(ISNUMBER(MATCH(P581,$P$6:P580,0)),"",Y581))</f>
        <v/>
      </c>
      <c r="M581" s="224" t="str">
        <f>IF(Q581="","",IF(ISNUMBER(MATCH(Q581,$Q$6:Q580,0)),"",Y581))</f>
        <v/>
      </c>
      <c r="N581" s="224" t="str">
        <f>IF(R581="","",IF(ISNUMBER(MATCH(R581,$R$6:R580,0)),"",Y581))</f>
        <v/>
      </c>
      <c r="O581" s="224" t="str">
        <f>IF(S581="","",IF(ISNUMBER(MATCH(S581,$S$6:S580,0)),"",Y581))</f>
        <v/>
      </c>
      <c r="P581" s="224" t="str">
        <f t="shared" si="427"/>
        <v/>
      </c>
      <c r="Q581" s="224" t="str">
        <f t="shared" si="428"/>
        <v/>
      </c>
      <c r="R581" s="224" t="str">
        <f t="shared" si="429"/>
        <v/>
      </c>
      <c r="S581" s="224" t="str">
        <f t="shared" si="430"/>
        <v/>
      </c>
      <c r="T581" s="175" t="str">
        <f t="shared" si="431"/>
        <v/>
      </c>
      <c r="U581" s="175" t="str">
        <f t="shared" si="432"/>
        <v/>
      </c>
      <c r="V581" s="175" t="str">
        <f t="shared" si="433"/>
        <v/>
      </c>
      <c r="W581" s="175" t="str">
        <f t="shared" si="434"/>
        <v/>
      </c>
      <c r="X581" s="52"/>
      <c r="Y581" s="248"/>
      <c r="Z581" s="186"/>
      <c r="AA581" s="187"/>
      <c r="AB581" s="187"/>
      <c r="AC581" s="187"/>
      <c r="AD581" s="187"/>
      <c r="AE581" s="187"/>
      <c r="AF581" s="187"/>
      <c r="AG581" s="187"/>
      <c r="AH581" s="187"/>
      <c r="AI581" s="187"/>
      <c r="AJ581" s="187"/>
      <c r="AK581" s="187"/>
      <c r="AL581" s="187"/>
      <c r="AM581" s="187"/>
      <c r="AN581" s="187"/>
      <c r="AO581" s="187"/>
      <c r="AP581" s="187"/>
      <c r="AQ581" s="187"/>
      <c r="AR581" s="187"/>
      <c r="AS581" s="187"/>
      <c r="AT581" s="187"/>
      <c r="AU581" s="187"/>
      <c r="AV581" s="187"/>
      <c r="AW581" s="187"/>
      <c r="AX581" s="187"/>
      <c r="AY581" s="187"/>
      <c r="AZ581" s="187"/>
      <c r="BA581" s="187"/>
      <c r="BB581" s="187"/>
      <c r="BC581" s="187"/>
      <c r="BD581" s="187"/>
      <c r="BE581" s="187"/>
      <c r="BF581" s="187"/>
      <c r="BG581" s="187"/>
      <c r="BH581" s="187"/>
      <c r="BI581" s="187"/>
      <c r="BJ581" s="187"/>
      <c r="BK581" s="187"/>
      <c r="BL581" s="187"/>
      <c r="BM581" s="187"/>
      <c r="BN581" s="187"/>
      <c r="BO581" s="187"/>
      <c r="BP581" s="187"/>
      <c r="BQ581" s="187"/>
      <c r="BR581" s="187"/>
      <c r="BS581" s="187"/>
      <c r="BT581" s="187"/>
      <c r="BU581" s="187"/>
      <c r="BV581" s="187"/>
      <c r="BW581" s="187"/>
      <c r="BX581" s="187"/>
      <c r="BY581" s="227"/>
      <c r="BZ581" s="227"/>
      <c r="CA581" s="227"/>
      <c r="CB581" s="227"/>
      <c r="CC581" s="227"/>
      <c r="CD581" s="224"/>
      <c r="CE581" s="224"/>
      <c r="CF581" s="224"/>
      <c r="CG581" s="224"/>
      <c r="CH581" s="224"/>
      <c r="CJ581" s="252" t="str">
        <f t="shared" si="435"/>
        <v/>
      </c>
      <c r="CK581" s="253" t="str">
        <f>IF(CL581="","",IF(ISNUMBER(MATCH(CL581,$CL$6:CL580,0)),"",CJ581))</f>
        <v/>
      </c>
      <c r="CL581" s="181" t="str">
        <f t="shared" si="436"/>
        <v/>
      </c>
      <c r="CM581" s="175" t="str">
        <f t="shared" si="437"/>
        <v/>
      </c>
      <c r="CN581" s="175" t="str">
        <f t="shared" si="438"/>
        <v/>
      </c>
      <c r="CO581" s="175" t="str">
        <f t="shared" si="439"/>
        <v/>
      </c>
      <c r="CP581" s="59"/>
      <c r="CQ581" s="60"/>
      <c r="CR581" s="181" t="str">
        <f>IF(CS581="","",IF(ISNUMBER(MATCH(CS581,$CS$6:CS580,0)),"",CJ581))</f>
        <v/>
      </c>
      <c r="CS581" s="181" t="str">
        <f t="shared" si="417"/>
        <v/>
      </c>
      <c r="CT581" s="177" t="str">
        <f t="shared" si="440"/>
        <v/>
      </c>
      <c r="CU581" s="177" t="str">
        <f t="shared" si="441"/>
        <v/>
      </c>
      <c r="CV581" s="256" t="str">
        <f>IF(CW581="","",IF(ISNUMBER(MATCH(CW581,$CW$6:CW580,0)),"",CJ581))</f>
        <v/>
      </c>
      <c r="CW581" s="181" t="str">
        <f t="shared" si="418"/>
        <v/>
      </c>
      <c r="CX581" s="178" t="str">
        <f t="shared" si="442"/>
        <v/>
      </c>
      <c r="CY581" s="178" t="str">
        <f t="shared" si="443"/>
        <v/>
      </c>
      <c r="CZ581" s="184" t="str">
        <f t="shared" si="444"/>
        <v/>
      </c>
      <c r="DA581" s="68"/>
      <c r="DB581" s="69"/>
      <c r="DC581" s="181" t="str">
        <f>IF(DE581="","",IF(ISNUMBER(MATCH(DE581,$DE$6:DE580,0)),"",CJ581))</f>
        <v/>
      </c>
      <c r="DD581" s="181" t="str">
        <f t="shared" si="463"/>
        <v/>
      </c>
      <c r="DE581" s="181" t="str">
        <f t="shared" si="463"/>
        <v/>
      </c>
      <c r="DF581" s="177" t="str">
        <f t="shared" si="445"/>
        <v/>
      </c>
      <c r="DG581" s="185" t="str">
        <f t="shared" si="446"/>
        <v/>
      </c>
      <c r="DH581" s="77"/>
      <c r="DI581" s="69"/>
      <c r="DJ581" s="181" t="str">
        <f>IF(DL581="","",IF(ISNUMBER(MATCH(DL581,$DL$6:DL580,0)),"",CJ581))</f>
        <v/>
      </c>
      <c r="DK581" s="181" t="str">
        <f t="shared" si="464"/>
        <v/>
      </c>
      <c r="DL581" s="181" t="str">
        <f t="shared" si="464"/>
        <v/>
      </c>
      <c r="DM581" s="177" t="str">
        <f t="shared" si="447"/>
        <v/>
      </c>
      <c r="DN581" s="177" t="str">
        <f t="shared" si="448"/>
        <v/>
      </c>
      <c r="DO581" s="181" t="str">
        <f t="shared" si="419"/>
        <v/>
      </c>
      <c r="DP581" s="51"/>
      <c r="DQ581" s="51"/>
      <c r="DR581" s="51"/>
      <c r="EA581" s="227">
        <f t="shared" si="449"/>
        <v>0</v>
      </c>
      <c r="EB581" s="227">
        <f t="shared" si="420"/>
        <v>1</v>
      </c>
      <c r="EC581" s="227">
        <f t="shared" si="450"/>
        <v>1900</v>
      </c>
      <c r="EE581" s="227" t="str">
        <f t="shared" si="451"/>
        <v/>
      </c>
      <c r="EF581" s="227" t="str">
        <f t="shared" si="421"/>
        <v/>
      </c>
      <c r="EG581" s="227" t="str">
        <f t="shared" si="452"/>
        <v/>
      </c>
      <c r="EI581" s="227" t="str">
        <f t="shared" si="453"/>
        <v/>
      </c>
      <c r="EJ581" s="227" t="str">
        <f t="shared" si="422"/>
        <v/>
      </c>
      <c r="EK581" s="227" t="str">
        <f t="shared" si="454"/>
        <v/>
      </c>
      <c r="EM581" s="227" t="str">
        <f t="shared" si="455"/>
        <v/>
      </c>
      <c r="EN581" s="227" t="str">
        <f t="shared" si="423"/>
        <v/>
      </c>
      <c r="EO581" s="227" t="str">
        <f t="shared" si="456"/>
        <v/>
      </c>
      <c r="EQ581" s="227" t="str">
        <f t="shared" si="457"/>
        <v/>
      </c>
      <c r="ER581" s="227" t="str">
        <f t="shared" si="424"/>
        <v/>
      </c>
      <c r="ES581" s="227" t="str">
        <f t="shared" si="458"/>
        <v/>
      </c>
    </row>
    <row r="582" spans="7:149" x14ac:dyDescent="0.25">
      <c r="G582" s="52"/>
      <c r="H582" s="52"/>
      <c r="I582" s="224" t="str">
        <f t="shared" si="425"/>
        <v/>
      </c>
      <c r="J582" s="224" t="str">
        <f t="shared" si="426"/>
        <v/>
      </c>
      <c r="K582" s="52"/>
      <c r="L582" s="224" t="str">
        <f>IF(P582="","",IF(ISNUMBER(MATCH(P582,$P$6:P581,0)),"",Y582))</f>
        <v/>
      </c>
      <c r="M582" s="224" t="str">
        <f>IF(Q582="","",IF(ISNUMBER(MATCH(Q582,$Q$6:Q581,0)),"",Y582))</f>
        <v/>
      </c>
      <c r="N582" s="224" t="str">
        <f>IF(R582="","",IF(ISNUMBER(MATCH(R582,$R$6:R581,0)),"",Y582))</f>
        <v/>
      </c>
      <c r="O582" s="224" t="str">
        <f>IF(S582="","",IF(ISNUMBER(MATCH(S582,$S$6:S581,0)),"",Y582))</f>
        <v/>
      </c>
      <c r="P582" s="224" t="str">
        <f t="shared" si="427"/>
        <v/>
      </c>
      <c r="Q582" s="224" t="str">
        <f t="shared" si="428"/>
        <v/>
      </c>
      <c r="R582" s="224" t="str">
        <f t="shared" si="429"/>
        <v/>
      </c>
      <c r="S582" s="224" t="str">
        <f t="shared" si="430"/>
        <v/>
      </c>
      <c r="T582" s="175" t="str">
        <f t="shared" si="431"/>
        <v/>
      </c>
      <c r="U582" s="175" t="str">
        <f t="shared" si="432"/>
        <v/>
      </c>
      <c r="V582" s="175" t="str">
        <f t="shared" si="433"/>
        <v/>
      </c>
      <c r="W582" s="175" t="str">
        <f t="shared" si="434"/>
        <v/>
      </c>
      <c r="X582" s="52"/>
      <c r="Y582" s="248"/>
      <c r="Z582" s="186"/>
      <c r="AA582" s="187"/>
      <c r="AB582" s="187"/>
      <c r="AC582" s="187"/>
      <c r="AD582" s="187"/>
      <c r="AE582" s="187"/>
      <c r="AF582" s="187"/>
      <c r="AG582" s="187"/>
      <c r="AH582" s="187"/>
      <c r="AI582" s="187"/>
      <c r="AJ582" s="187"/>
      <c r="AK582" s="187"/>
      <c r="AL582" s="187"/>
      <c r="AM582" s="187"/>
      <c r="AN582" s="187"/>
      <c r="AO582" s="187"/>
      <c r="AP582" s="187"/>
      <c r="AQ582" s="187"/>
      <c r="AR582" s="187"/>
      <c r="AS582" s="187"/>
      <c r="AT582" s="187"/>
      <c r="AU582" s="187"/>
      <c r="AV582" s="187"/>
      <c r="AW582" s="187"/>
      <c r="AX582" s="187"/>
      <c r="AY582" s="187"/>
      <c r="AZ582" s="187"/>
      <c r="BA582" s="187"/>
      <c r="BB582" s="187"/>
      <c r="BC582" s="187"/>
      <c r="BD582" s="187"/>
      <c r="BE582" s="187"/>
      <c r="BF582" s="187"/>
      <c r="BG582" s="187"/>
      <c r="BH582" s="187"/>
      <c r="BI582" s="187"/>
      <c r="BJ582" s="187"/>
      <c r="BK582" s="187"/>
      <c r="BL582" s="187"/>
      <c r="BM582" s="187"/>
      <c r="BN582" s="187"/>
      <c r="BO582" s="187"/>
      <c r="BP582" s="187"/>
      <c r="BQ582" s="187"/>
      <c r="BR582" s="187"/>
      <c r="BS582" s="187"/>
      <c r="BT582" s="187"/>
      <c r="BU582" s="187"/>
      <c r="BV582" s="187"/>
      <c r="BW582" s="187"/>
      <c r="BX582" s="187"/>
      <c r="BY582" s="227"/>
      <c r="BZ582" s="227"/>
      <c r="CA582" s="227"/>
      <c r="CB582" s="227"/>
      <c r="CC582" s="227"/>
      <c r="CD582" s="224"/>
      <c r="CE582" s="224"/>
      <c r="CF582" s="224"/>
      <c r="CG582" s="224"/>
      <c r="CH582" s="224"/>
      <c r="CJ582" s="252" t="str">
        <f t="shared" si="435"/>
        <v/>
      </c>
      <c r="CK582" s="253" t="str">
        <f>IF(CL582="","",IF(ISNUMBER(MATCH(CL582,$CL$6:CL581,0)),"",CJ582))</f>
        <v/>
      </c>
      <c r="CL582" s="181" t="str">
        <f t="shared" si="436"/>
        <v/>
      </c>
      <c r="CM582" s="175" t="str">
        <f t="shared" si="437"/>
        <v/>
      </c>
      <c r="CN582" s="175" t="str">
        <f t="shared" si="438"/>
        <v/>
      </c>
      <c r="CO582" s="175" t="str">
        <f t="shared" si="439"/>
        <v/>
      </c>
      <c r="CP582" s="59"/>
      <c r="CQ582" s="60"/>
      <c r="CR582" s="181" t="str">
        <f>IF(CS582="","",IF(ISNUMBER(MATCH(CS582,$CS$6:CS581,0)),"",CJ582))</f>
        <v/>
      </c>
      <c r="CS582" s="181" t="str">
        <f t="shared" si="417"/>
        <v/>
      </c>
      <c r="CT582" s="177" t="str">
        <f t="shared" si="440"/>
        <v/>
      </c>
      <c r="CU582" s="177" t="str">
        <f t="shared" si="441"/>
        <v/>
      </c>
      <c r="CV582" s="256" t="str">
        <f>IF(CW582="","",IF(ISNUMBER(MATCH(CW582,$CW$6:CW581,0)),"",CJ582))</f>
        <v/>
      </c>
      <c r="CW582" s="181" t="str">
        <f t="shared" si="418"/>
        <v/>
      </c>
      <c r="CX582" s="178" t="str">
        <f t="shared" si="442"/>
        <v/>
      </c>
      <c r="CY582" s="178" t="str">
        <f t="shared" si="443"/>
        <v/>
      </c>
      <c r="CZ582" s="184" t="str">
        <f t="shared" si="444"/>
        <v/>
      </c>
      <c r="DA582" s="68"/>
      <c r="DB582" s="69"/>
      <c r="DC582" s="181" t="str">
        <f>IF(DE582="","",IF(ISNUMBER(MATCH(DE582,$DE$6:DE581,0)),"",CJ582))</f>
        <v/>
      </c>
      <c r="DD582" s="181" t="str">
        <f t="shared" si="463"/>
        <v/>
      </c>
      <c r="DE582" s="181" t="str">
        <f t="shared" si="463"/>
        <v/>
      </c>
      <c r="DF582" s="177" t="str">
        <f t="shared" si="445"/>
        <v/>
      </c>
      <c r="DG582" s="185" t="str">
        <f t="shared" si="446"/>
        <v/>
      </c>
      <c r="DH582" s="77"/>
      <c r="DI582" s="69"/>
      <c r="DJ582" s="181" t="str">
        <f>IF(DL582="","",IF(ISNUMBER(MATCH(DL582,$DL$6:DL581,0)),"",CJ582))</f>
        <v/>
      </c>
      <c r="DK582" s="181" t="str">
        <f t="shared" si="464"/>
        <v/>
      </c>
      <c r="DL582" s="181" t="str">
        <f t="shared" si="464"/>
        <v/>
      </c>
      <c r="DM582" s="177" t="str">
        <f t="shared" si="447"/>
        <v/>
      </c>
      <c r="DN582" s="177" t="str">
        <f t="shared" si="448"/>
        <v/>
      </c>
      <c r="DO582" s="181" t="str">
        <f t="shared" si="419"/>
        <v/>
      </c>
      <c r="DP582" s="51"/>
      <c r="DQ582" s="51"/>
      <c r="DR582" s="51"/>
      <c r="EA582" s="227">
        <f t="shared" si="449"/>
        <v>0</v>
      </c>
      <c r="EB582" s="227">
        <f t="shared" si="420"/>
        <v>1</v>
      </c>
      <c r="EC582" s="227">
        <f t="shared" si="450"/>
        <v>1900</v>
      </c>
      <c r="EE582" s="227" t="str">
        <f t="shared" si="451"/>
        <v/>
      </c>
      <c r="EF582" s="227" t="str">
        <f t="shared" si="421"/>
        <v/>
      </c>
      <c r="EG582" s="227" t="str">
        <f t="shared" si="452"/>
        <v/>
      </c>
      <c r="EI582" s="227" t="str">
        <f t="shared" si="453"/>
        <v/>
      </c>
      <c r="EJ582" s="227" t="str">
        <f t="shared" si="422"/>
        <v/>
      </c>
      <c r="EK582" s="227" t="str">
        <f t="shared" si="454"/>
        <v/>
      </c>
      <c r="EM582" s="227" t="str">
        <f t="shared" si="455"/>
        <v/>
      </c>
      <c r="EN582" s="227" t="str">
        <f t="shared" si="423"/>
        <v/>
      </c>
      <c r="EO582" s="227" t="str">
        <f t="shared" si="456"/>
        <v/>
      </c>
      <c r="EQ582" s="227" t="str">
        <f t="shared" si="457"/>
        <v/>
      </c>
      <c r="ER582" s="227" t="str">
        <f t="shared" si="424"/>
        <v/>
      </c>
      <c r="ES582" s="227" t="str">
        <f t="shared" si="458"/>
        <v/>
      </c>
    </row>
    <row r="583" spans="7:149" x14ac:dyDescent="0.25">
      <c r="G583" s="52"/>
      <c r="H583" s="52"/>
      <c r="I583" s="224" t="str">
        <f t="shared" si="425"/>
        <v/>
      </c>
      <c r="J583" s="224" t="str">
        <f t="shared" si="426"/>
        <v/>
      </c>
      <c r="K583" s="52"/>
      <c r="L583" s="224" t="str">
        <f>IF(P583="","",IF(ISNUMBER(MATCH(P583,$P$6:P582,0)),"",Y583))</f>
        <v/>
      </c>
      <c r="M583" s="224" t="str">
        <f>IF(Q583="","",IF(ISNUMBER(MATCH(Q583,$Q$6:Q582,0)),"",Y583))</f>
        <v/>
      </c>
      <c r="N583" s="224" t="str">
        <f>IF(R583="","",IF(ISNUMBER(MATCH(R583,$R$6:R582,0)),"",Y583))</f>
        <v/>
      </c>
      <c r="O583" s="224" t="str">
        <f>IF(S583="","",IF(ISNUMBER(MATCH(S583,$S$6:S582,0)),"",Y583))</f>
        <v/>
      </c>
      <c r="P583" s="224" t="str">
        <f t="shared" si="427"/>
        <v/>
      </c>
      <c r="Q583" s="224" t="str">
        <f t="shared" si="428"/>
        <v/>
      </c>
      <c r="R583" s="224" t="str">
        <f t="shared" si="429"/>
        <v/>
      </c>
      <c r="S583" s="224" t="str">
        <f t="shared" si="430"/>
        <v/>
      </c>
      <c r="T583" s="175" t="str">
        <f t="shared" si="431"/>
        <v/>
      </c>
      <c r="U583" s="175" t="str">
        <f t="shared" si="432"/>
        <v/>
      </c>
      <c r="V583" s="175" t="str">
        <f t="shared" si="433"/>
        <v/>
      </c>
      <c r="W583" s="175" t="str">
        <f t="shared" si="434"/>
        <v/>
      </c>
      <c r="X583" s="52"/>
      <c r="Y583" s="248"/>
      <c r="Z583" s="186"/>
      <c r="AA583" s="187"/>
      <c r="AB583" s="187"/>
      <c r="AC583" s="187"/>
      <c r="AD583" s="187"/>
      <c r="AE583" s="187"/>
      <c r="AF583" s="187"/>
      <c r="AG583" s="187"/>
      <c r="AH583" s="187"/>
      <c r="AI583" s="187"/>
      <c r="AJ583" s="187"/>
      <c r="AK583" s="187"/>
      <c r="AL583" s="187"/>
      <c r="AM583" s="187"/>
      <c r="AN583" s="187"/>
      <c r="AO583" s="187"/>
      <c r="AP583" s="187"/>
      <c r="AQ583" s="187"/>
      <c r="AR583" s="187"/>
      <c r="AS583" s="187"/>
      <c r="AT583" s="187"/>
      <c r="AU583" s="187"/>
      <c r="AV583" s="187"/>
      <c r="AW583" s="187"/>
      <c r="AX583" s="187"/>
      <c r="AY583" s="187"/>
      <c r="AZ583" s="187"/>
      <c r="BA583" s="187"/>
      <c r="BB583" s="187"/>
      <c r="BC583" s="187"/>
      <c r="BD583" s="187"/>
      <c r="BE583" s="187"/>
      <c r="BF583" s="187"/>
      <c r="BG583" s="187"/>
      <c r="BH583" s="187"/>
      <c r="BI583" s="187"/>
      <c r="BJ583" s="187"/>
      <c r="BK583" s="187"/>
      <c r="BL583" s="187"/>
      <c r="BM583" s="187"/>
      <c r="BN583" s="187"/>
      <c r="BO583" s="187"/>
      <c r="BP583" s="187"/>
      <c r="BQ583" s="187"/>
      <c r="BR583" s="187"/>
      <c r="BS583" s="187"/>
      <c r="BT583" s="187"/>
      <c r="BU583" s="187"/>
      <c r="BV583" s="187"/>
      <c r="BW583" s="187"/>
      <c r="BX583" s="187"/>
      <c r="BY583" s="227"/>
      <c r="BZ583" s="227"/>
      <c r="CA583" s="227"/>
      <c r="CB583" s="227"/>
      <c r="CC583" s="227"/>
      <c r="CD583" s="224"/>
      <c r="CE583" s="224"/>
      <c r="CF583" s="224"/>
      <c r="CG583" s="224"/>
      <c r="CH583" s="224"/>
      <c r="CJ583" s="252" t="str">
        <f t="shared" si="435"/>
        <v/>
      </c>
      <c r="CK583" s="253" t="str">
        <f>IF(CL583="","",IF(ISNUMBER(MATCH(CL583,$CL$6:CL582,0)),"",CJ583))</f>
        <v/>
      </c>
      <c r="CL583" s="181" t="str">
        <f t="shared" si="436"/>
        <v/>
      </c>
      <c r="CM583" s="175" t="str">
        <f t="shared" si="437"/>
        <v/>
      </c>
      <c r="CN583" s="175" t="str">
        <f t="shared" si="438"/>
        <v/>
      </c>
      <c r="CO583" s="175" t="str">
        <f t="shared" si="439"/>
        <v/>
      </c>
      <c r="CP583" s="59"/>
      <c r="CQ583" s="60"/>
      <c r="CR583" s="181" t="str">
        <f>IF(CS583="","",IF(ISNUMBER(MATCH(CS583,$CS$6:CS582,0)),"",CJ583))</f>
        <v/>
      </c>
      <c r="CS583" s="181" t="str">
        <f t="shared" ref="CS583:CS646" si="465">IFERROR(INDEX($AA$7:$BX$1006,$CJ583,CS$6),"")</f>
        <v/>
      </c>
      <c r="CT583" s="177" t="str">
        <f t="shared" si="440"/>
        <v/>
      </c>
      <c r="CU583" s="177" t="str">
        <f t="shared" si="441"/>
        <v/>
      </c>
      <c r="CV583" s="256" t="str">
        <f>IF(CW583="","",IF(ISNUMBER(MATCH(CW583,$CW$6:CW582,0)),"",CJ583))</f>
        <v/>
      </c>
      <c r="CW583" s="181" t="str">
        <f t="shared" ref="CW583:CW646" si="466">IFERROR(INDEX($AA$7:$BX$1006,$CJ583,CW$6),"")</f>
        <v/>
      </c>
      <c r="CX583" s="178" t="str">
        <f t="shared" si="442"/>
        <v/>
      </c>
      <c r="CY583" s="178" t="str">
        <f t="shared" si="443"/>
        <v/>
      </c>
      <c r="CZ583" s="184" t="str">
        <f t="shared" si="444"/>
        <v/>
      </c>
      <c r="DA583" s="68"/>
      <c r="DB583" s="69"/>
      <c r="DC583" s="181" t="str">
        <f>IF(DE583="","",IF(ISNUMBER(MATCH(DE583,$DE$6:DE582,0)),"",CJ583))</f>
        <v/>
      </c>
      <c r="DD583" s="181" t="str">
        <f t="shared" si="463"/>
        <v/>
      </c>
      <c r="DE583" s="181" t="str">
        <f t="shared" si="463"/>
        <v/>
      </c>
      <c r="DF583" s="177" t="str">
        <f t="shared" si="445"/>
        <v/>
      </c>
      <c r="DG583" s="185" t="str">
        <f t="shared" si="446"/>
        <v/>
      </c>
      <c r="DH583" s="77"/>
      <c r="DI583" s="69"/>
      <c r="DJ583" s="181" t="str">
        <f>IF(DL583="","",IF(ISNUMBER(MATCH(DL583,$DL$6:DL582,0)),"",CJ583))</f>
        <v/>
      </c>
      <c r="DK583" s="181" t="str">
        <f t="shared" si="464"/>
        <v/>
      </c>
      <c r="DL583" s="181" t="str">
        <f t="shared" si="464"/>
        <v/>
      </c>
      <c r="DM583" s="177" t="str">
        <f t="shared" si="447"/>
        <v/>
      </c>
      <c r="DN583" s="177" t="str">
        <f t="shared" si="448"/>
        <v/>
      </c>
      <c r="DO583" s="181" t="str">
        <f t="shared" ref="DO583:DO646" si="467">IFERROR(INDEX($AA$7:$BX$1006,$CJ583,DO$6),"")</f>
        <v/>
      </c>
      <c r="DP583" s="51"/>
      <c r="DQ583" s="51"/>
      <c r="DR583" s="51"/>
      <c r="EA583" s="227">
        <f t="shared" si="449"/>
        <v>0</v>
      </c>
      <c r="EB583" s="227">
        <f t="shared" ref="EB583:EB646" si="468">IFERROR(IF(ISNUMBER(EA$5),IF(order2="x",INDEX(months,MONTH(INDEX($AA583:$BX583,1,EA$5)),1),MONTH(INDEX($AA583:$BX583,1,EA$5))),""),"")</f>
        <v>1</v>
      </c>
      <c r="EC583" s="227">
        <f t="shared" si="450"/>
        <v>1900</v>
      </c>
      <c r="EE583" s="227" t="str">
        <f t="shared" si="451"/>
        <v/>
      </c>
      <c r="EF583" s="227" t="str">
        <f t="shared" ref="EF583:EF646" si="469">IFERROR(IF(ISNUMBER(EE$5),IF(order2="x", INDEX(months,MONTH(INDEX($AA583:$BX583,1,EE$5)),1),MONTH(INDEX($AA583:$BX583,1,EE$5))),""),"")</f>
        <v/>
      </c>
      <c r="EG583" s="227" t="str">
        <f t="shared" si="452"/>
        <v/>
      </c>
      <c r="EI583" s="227" t="str">
        <f t="shared" si="453"/>
        <v/>
      </c>
      <c r="EJ583" s="227" t="str">
        <f t="shared" ref="EJ583:EJ646" si="470">IFERROR(IF(ISNUMBER(EI$5),IF(order2="x", INDEX(months,MONTH(INDEX($AA583:$BX583,1,EI$5)),1),MONTH(INDEX($AA583:$BX583,1,EI$5))),""),"")</f>
        <v/>
      </c>
      <c r="EK583" s="227" t="str">
        <f t="shared" si="454"/>
        <v/>
      </c>
      <c r="EM583" s="227" t="str">
        <f t="shared" si="455"/>
        <v/>
      </c>
      <c r="EN583" s="227" t="str">
        <f t="shared" ref="EN583:EN646" si="471">IFERROR(IF(ISNUMBER(EM$5),IF(order2="x", INDEX(months,MONTH(INDEX($AA583:$BX583,1,EM$5)),1),MONTH(INDEX($AA583:$BX583,1,EM$5))),""),"")</f>
        <v/>
      </c>
      <c r="EO583" s="227" t="str">
        <f t="shared" si="456"/>
        <v/>
      </c>
      <c r="EQ583" s="227" t="str">
        <f t="shared" si="457"/>
        <v/>
      </c>
      <c r="ER583" s="227" t="str">
        <f t="shared" ref="ER583:ER646" si="472">IFERROR(IF(ISNUMBER(EQ$5),IF(order2="x", INDEX(months,MONTH(INDEX($AA583:$BX583,1,EQ$5)),1),MONTH(INDEX($AA583:$BX583,1,EQ$5))),""),"")</f>
        <v/>
      </c>
      <c r="ES583" s="227" t="str">
        <f t="shared" si="458"/>
        <v/>
      </c>
    </row>
    <row r="584" spans="7:149" x14ac:dyDescent="0.25">
      <c r="G584" s="52"/>
      <c r="H584" s="52"/>
      <c r="I584" s="224" t="str">
        <f t="shared" ref="I584:I647" si="473">IF(AA584="","",COUNTIF($AA$7:$AA$1006,AA584))</f>
        <v/>
      </c>
      <c r="J584" s="224" t="str">
        <f t="shared" ref="J584:J647" si="474">IFERROR(INDEX($AA$7:$AA$1006,SMALL($Z$7:$Z$1006,Y584),1),"")</f>
        <v/>
      </c>
      <c r="K584" s="52"/>
      <c r="L584" s="224" t="str">
        <f>IF(P584="","",IF(ISNUMBER(MATCH(P584,$P$6:P583,0)),"",Y584))</f>
        <v/>
      </c>
      <c r="M584" s="224" t="str">
        <f>IF(Q584="","",IF(ISNUMBER(MATCH(Q584,$Q$6:Q583,0)),"",Y584))</f>
        <v/>
      </c>
      <c r="N584" s="224" t="str">
        <f>IF(R584="","",IF(ISNUMBER(MATCH(R584,$R$6:R583,0)),"",Y584))</f>
        <v/>
      </c>
      <c r="O584" s="224" t="str">
        <f>IF(S584="","",IF(ISNUMBER(MATCH(S584,$S$6:S583,0)),"",Y584))</f>
        <v/>
      </c>
      <c r="P584" s="224" t="str">
        <f t="shared" ref="P584:P647" si="475">IFERROR(IF(OR(P$5&gt;50, Z584=""),"",INDEX($AA$7:$BX$1007,Z584,CE$5)),"")</f>
        <v/>
      </c>
      <c r="Q584" s="224" t="str">
        <f t="shared" ref="Q584:Q647" si="476">IFERROR(IF(OR(Q$5&gt;50, Z584=""),"",INDEX($AA$7:$BX$1007,Z584,CF$5)),"")</f>
        <v/>
      </c>
      <c r="R584" s="224" t="str">
        <f t="shared" ref="R584:R647" si="477">IFERROR(IF(OR(R$5&gt;50, Z584=""),"",INDEX($AA$7:$BX$1007,Z584,CG$5)),"")</f>
        <v/>
      </c>
      <c r="S584" s="224" t="str">
        <f t="shared" ref="S584:S647" si="478">IFERROR(IF(OR(S$5&gt;50, Z584=""),"",INDEX($AA$7:$BX$1007,Z584,CH$5)),"")</f>
        <v/>
      </c>
      <c r="T584" s="175" t="str">
        <f t="shared" ref="T584:T647" si="479">IFERROR(IF(P584="","",INDEX(P$7:P$1006,SMALL($L$7:$L$1006,Y584),1)),"")</f>
        <v/>
      </c>
      <c r="U584" s="175" t="str">
        <f t="shared" ref="U584:U647" si="480">IFERROR(IF(Q584="","",INDEX(Q$7:Q$1006,SMALL($M$7:$M$1006,Y584),1)),"")</f>
        <v/>
      </c>
      <c r="V584" s="175" t="str">
        <f t="shared" ref="V584:V647" si="481">IFERROR(IF(R584="","",INDEX(R$7:R$1006,SMALL($N$7:$N$1006,Y584),1)),"")</f>
        <v/>
      </c>
      <c r="W584" s="175" t="str">
        <f t="shared" ref="W584:W647" si="482">IFERROR(IF(S584="","",INDEX(S$7:S$1006,SMALL($O$7:$O$1006,Y584),1)),"")</f>
        <v/>
      </c>
      <c r="X584" s="52"/>
      <c r="Y584" s="248"/>
      <c r="Z584" s="186"/>
      <c r="AA584" s="187"/>
      <c r="AB584" s="187"/>
      <c r="AC584" s="187"/>
      <c r="AD584" s="187"/>
      <c r="AE584" s="187"/>
      <c r="AF584" s="187"/>
      <c r="AG584" s="187"/>
      <c r="AH584" s="187"/>
      <c r="AI584" s="187"/>
      <c r="AJ584" s="187"/>
      <c r="AK584" s="187"/>
      <c r="AL584" s="187"/>
      <c r="AM584" s="187"/>
      <c r="AN584" s="187"/>
      <c r="AO584" s="187"/>
      <c r="AP584" s="187"/>
      <c r="AQ584" s="187"/>
      <c r="AR584" s="187"/>
      <c r="AS584" s="187"/>
      <c r="AT584" s="187"/>
      <c r="AU584" s="187"/>
      <c r="AV584" s="187"/>
      <c r="AW584" s="187"/>
      <c r="AX584" s="187"/>
      <c r="AY584" s="187"/>
      <c r="AZ584" s="187"/>
      <c r="BA584" s="187"/>
      <c r="BB584" s="187"/>
      <c r="BC584" s="187"/>
      <c r="BD584" s="187"/>
      <c r="BE584" s="187"/>
      <c r="BF584" s="187"/>
      <c r="BG584" s="187"/>
      <c r="BH584" s="187"/>
      <c r="BI584" s="187"/>
      <c r="BJ584" s="187"/>
      <c r="BK584" s="187"/>
      <c r="BL584" s="187"/>
      <c r="BM584" s="187"/>
      <c r="BN584" s="187"/>
      <c r="BO584" s="187"/>
      <c r="BP584" s="187"/>
      <c r="BQ584" s="187"/>
      <c r="BR584" s="187"/>
      <c r="BS584" s="187"/>
      <c r="BT584" s="187"/>
      <c r="BU584" s="187"/>
      <c r="BV584" s="187"/>
      <c r="BW584" s="187"/>
      <c r="BX584" s="187"/>
      <c r="BY584" s="227"/>
      <c r="BZ584" s="227"/>
      <c r="CA584" s="227"/>
      <c r="CB584" s="227"/>
      <c r="CC584" s="227"/>
      <c r="CD584" s="224"/>
      <c r="CE584" s="224"/>
      <c r="CF584" s="224"/>
      <c r="CG584" s="224"/>
      <c r="CH584" s="224"/>
      <c r="CJ584" s="252" t="str">
        <f t="shared" ref="CJ584:CJ647" si="483">IFERROR(SMALL($Z$7:$Z$1006,Y584),"")</f>
        <v/>
      </c>
      <c r="CK584" s="253" t="str">
        <f>IF(CL584="","",IF(ISNUMBER(MATCH(CL584,$CL$6:CL583,0)),"",CJ584))</f>
        <v/>
      </c>
      <c r="CL584" s="181" t="str">
        <f t="shared" ref="CL584:CL647" si="484">IFERROR(INDEX($AA$7:$BX$1006,$CJ584,CL$6),"")</f>
        <v/>
      </c>
      <c r="CM584" s="175" t="str">
        <f t="shared" ref="CM584:CM647" si="485">IFERROR(IF(LEN(CL584)=0,"",INDEX(CL$7:CL$1006,SMALL($CK$7:$CK$1006,Y584),1)),"")</f>
        <v/>
      </c>
      <c r="CN584" s="175" t="str">
        <f t="shared" ref="CN584:CN647" si="486">IFERROR(IF(LEN(CM584)=0,"",COUNTIF(CL$7:CL$1006,CM584)),"")</f>
        <v/>
      </c>
      <c r="CO584" s="175" t="str">
        <f t="shared" ref="CO584:CO647" si="487">IFERROR(CN584+CJ584/10,"")</f>
        <v/>
      </c>
      <c r="CP584" s="59"/>
      <c r="CQ584" s="60"/>
      <c r="CR584" s="181" t="str">
        <f>IF(CS584="","",IF(ISNUMBER(MATCH(CS584,$CS$6:CS583,0)),"",CJ584))</f>
        <v/>
      </c>
      <c r="CS584" s="181" t="str">
        <f t="shared" si="465"/>
        <v/>
      </c>
      <c r="CT584" s="177" t="str">
        <f t="shared" ref="CT584:CT647" si="488">IFERROR(IF(LEN(CS584)=0,"",INDEX(CS$7:CS$1006,SMALL($CR$7:$CR$1006,Y584),1)),"")</f>
        <v/>
      </c>
      <c r="CU584" s="177" t="str">
        <f t="shared" ref="CU584:CU647" si="489">IFERROR(IF(LEN(CT584)=0,"",COUNTIF(CS$7:CS$1006,CT584)),"")</f>
        <v/>
      </c>
      <c r="CV584" s="256" t="str">
        <f>IF(CW584="","",IF(ISNUMBER(MATCH(CW584,$CW$6:CW583,0)),"",CJ584))</f>
        <v/>
      </c>
      <c r="CW584" s="181" t="str">
        <f t="shared" si="466"/>
        <v/>
      </c>
      <c r="CX584" s="178" t="str">
        <f t="shared" ref="CX584:CX647" si="490">IFERROR(IF(LEN(CW584)=0,"",INDEX(CW$7:CW$1006,SMALL($CV$7:$CV$1006,Y584),1)),"")</f>
        <v/>
      </c>
      <c r="CY584" s="178" t="str">
        <f t="shared" ref="CY584:CY647" si="491">IFERROR(IF(LEN(CX584)=0,"",COUNTIF(CW$7:CW$1006,CX584)),"")</f>
        <v/>
      </c>
      <c r="CZ584" s="184" t="str">
        <f t="shared" ref="CZ584:CZ647" si="492">IFERROR(CY584+CJ584/10,"")</f>
        <v/>
      </c>
      <c r="DA584" s="68"/>
      <c r="DB584" s="69"/>
      <c r="DC584" s="181" t="str">
        <f>IF(DE584="","",IF(ISNUMBER(MATCH(DE584,$DE$6:DE583,0)),"",CJ584))</f>
        <v/>
      </c>
      <c r="DD584" s="181" t="str">
        <f t="shared" si="463"/>
        <v/>
      </c>
      <c r="DE584" s="181" t="str">
        <f t="shared" si="463"/>
        <v/>
      </c>
      <c r="DF584" s="177" t="str">
        <f t="shared" ref="DF584:DF647" si="493">IFERROR(IF(LEN(DE584)=0,"",INDEX(DE$7:DE$1006,SMALL($DC$7:$DC$1006,Y584),1)),"")</f>
        <v/>
      </c>
      <c r="DG584" s="185" t="str">
        <f t="shared" ref="DG584:DG647" si="494">IFERROR(IF(LEN(DF584)=0,"",SUMIF(DE$7:DE$1006,DF584,$DD$7:$DD$1006)),"")</f>
        <v/>
      </c>
      <c r="DH584" s="77"/>
      <c r="DI584" s="69"/>
      <c r="DJ584" s="181" t="str">
        <f>IF(DL584="","",IF(ISNUMBER(MATCH(DL584,$DL$6:DL583,0)),"",CJ584))</f>
        <v/>
      </c>
      <c r="DK584" s="181" t="str">
        <f t="shared" si="464"/>
        <v/>
      </c>
      <c r="DL584" s="181" t="str">
        <f t="shared" si="464"/>
        <v/>
      </c>
      <c r="DM584" s="177" t="str">
        <f t="shared" ref="DM584:DM647" si="495">IFERROR(IF(LEN(DL584)=0,"",INDEX(DL$7:DL$1006,SMALL($DJ$7:$DJ$1006,Y584),1)),"")</f>
        <v/>
      </c>
      <c r="DN584" s="177" t="str">
        <f t="shared" ref="DN584:DN647" si="496">IFERROR(IF(LEN(DM584)=0,"", ROUND(AVERAGEIF(DL$7:DL$1006,DM584,$DK$7:$DK$1006),1)),"")</f>
        <v/>
      </c>
      <c r="DO584" s="181" t="str">
        <f t="shared" si="467"/>
        <v/>
      </c>
      <c r="DP584" s="51"/>
      <c r="DQ584" s="51"/>
      <c r="DR584" s="51"/>
      <c r="EA584" s="227">
        <f t="shared" ref="EA584:EA647" si="497">IFERROR(IF(ISNUMBER(EA$5),DAY(INDEX($AA584:$BX584,1,EA$5)),""),"")</f>
        <v>0</v>
      </c>
      <c r="EB584" s="227">
        <f t="shared" si="468"/>
        <v>1</v>
      </c>
      <c r="EC584" s="227">
        <f t="shared" ref="EC584:EC647" si="498">IFERROR(IF(ISNUMBER(EA$5),YEAR(INDEX($AA584:$BX584,1,EA$5)),""),"")</f>
        <v>1900</v>
      </c>
      <c r="EE584" s="227" t="str">
        <f t="shared" ref="EE584:EE647" si="499">IFERROR(IF(ISNUMBER(EE$5),DAY(INDEX($AA584:$BX584,1,EE$5)),""),"")</f>
        <v/>
      </c>
      <c r="EF584" s="227" t="str">
        <f t="shared" si="469"/>
        <v/>
      </c>
      <c r="EG584" s="227" t="str">
        <f t="shared" ref="EG584:EG647" si="500">IFERROR(IF(ISNUMBER(EE$5),YEAR(INDEX($AA584:$BX584,1,EE$5)),""),"")</f>
        <v/>
      </c>
      <c r="EI584" s="227" t="str">
        <f t="shared" ref="EI584:EI647" si="501">IFERROR(IF(ISNUMBER(EI$5),DAY(INDEX($AA584:$BX584,1,EI$5)),""),"")</f>
        <v/>
      </c>
      <c r="EJ584" s="227" t="str">
        <f t="shared" si="470"/>
        <v/>
      </c>
      <c r="EK584" s="227" t="str">
        <f t="shared" ref="EK584:EK647" si="502">IFERROR(IF(ISNUMBER(EI$5),YEAR(INDEX($AA584:$BX584,1,EI$5)),""),"")</f>
        <v/>
      </c>
      <c r="EM584" s="227" t="str">
        <f t="shared" ref="EM584:EM647" si="503">IFERROR(IF(ISNUMBER(EM$5),DAY(INDEX($AA584:$BX584,1,EM$5)),""),"")</f>
        <v/>
      </c>
      <c r="EN584" s="227" t="str">
        <f t="shared" si="471"/>
        <v/>
      </c>
      <c r="EO584" s="227" t="str">
        <f t="shared" ref="EO584:EO647" si="504">IFERROR(IF(ISNUMBER(EM$5),YEAR(INDEX($AA584:$BX584,1,EM$5)),""),"")</f>
        <v/>
      </c>
      <c r="EQ584" s="227" t="str">
        <f t="shared" ref="EQ584:EQ647" si="505">IFERROR(IF(ISNUMBER(EQ$5),DAY(INDEX($AA584:$BX584,1,EQ$5)),""),"")</f>
        <v/>
      </c>
      <c r="ER584" s="227" t="str">
        <f t="shared" si="472"/>
        <v/>
      </c>
      <c r="ES584" s="227" t="str">
        <f t="shared" ref="ES584:ES647" si="506">IFERROR(IF(ISNUMBER(EQ$5),YEAR(INDEX($AA584:$BX584,1,EQ$5)),""),"")</f>
        <v/>
      </c>
    </row>
    <row r="585" spans="7:149" x14ac:dyDescent="0.25">
      <c r="G585" s="52"/>
      <c r="H585" s="52"/>
      <c r="I585" s="224" t="str">
        <f t="shared" si="473"/>
        <v/>
      </c>
      <c r="J585" s="224" t="str">
        <f t="shared" si="474"/>
        <v/>
      </c>
      <c r="K585" s="52"/>
      <c r="L585" s="224" t="str">
        <f>IF(P585="","",IF(ISNUMBER(MATCH(P585,$P$6:P584,0)),"",Y585))</f>
        <v/>
      </c>
      <c r="M585" s="224" t="str">
        <f>IF(Q585="","",IF(ISNUMBER(MATCH(Q585,$Q$6:Q584,0)),"",Y585))</f>
        <v/>
      </c>
      <c r="N585" s="224" t="str">
        <f>IF(R585="","",IF(ISNUMBER(MATCH(R585,$R$6:R584,0)),"",Y585))</f>
        <v/>
      </c>
      <c r="O585" s="224" t="str">
        <f>IF(S585="","",IF(ISNUMBER(MATCH(S585,$S$6:S584,0)),"",Y585))</f>
        <v/>
      </c>
      <c r="P585" s="224" t="str">
        <f t="shared" si="475"/>
        <v/>
      </c>
      <c r="Q585" s="224" t="str">
        <f t="shared" si="476"/>
        <v/>
      </c>
      <c r="R585" s="224" t="str">
        <f t="shared" si="477"/>
        <v/>
      </c>
      <c r="S585" s="224" t="str">
        <f t="shared" si="478"/>
        <v/>
      </c>
      <c r="T585" s="175" t="str">
        <f t="shared" si="479"/>
        <v/>
      </c>
      <c r="U585" s="175" t="str">
        <f t="shared" si="480"/>
        <v/>
      </c>
      <c r="V585" s="175" t="str">
        <f t="shared" si="481"/>
        <v/>
      </c>
      <c r="W585" s="175" t="str">
        <f t="shared" si="482"/>
        <v/>
      </c>
      <c r="X585" s="52"/>
      <c r="Y585" s="248"/>
      <c r="Z585" s="186"/>
      <c r="AA585" s="187"/>
      <c r="AB585" s="187"/>
      <c r="AC585" s="187"/>
      <c r="AD585" s="187"/>
      <c r="AE585" s="187"/>
      <c r="AF585" s="187"/>
      <c r="AG585" s="187"/>
      <c r="AH585" s="187"/>
      <c r="AI585" s="187"/>
      <c r="AJ585" s="187"/>
      <c r="AK585" s="187"/>
      <c r="AL585" s="187"/>
      <c r="AM585" s="187"/>
      <c r="AN585" s="187"/>
      <c r="AO585" s="187"/>
      <c r="AP585" s="187"/>
      <c r="AQ585" s="187"/>
      <c r="AR585" s="187"/>
      <c r="AS585" s="187"/>
      <c r="AT585" s="187"/>
      <c r="AU585" s="187"/>
      <c r="AV585" s="187"/>
      <c r="AW585" s="187"/>
      <c r="AX585" s="187"/>
      <c r="AY585" s="187"/>
      <c r="AZ585" s="187"/>
      <c r="BA585" s="187"/>
      <c r="BB585" s="187"/>
      <c r="BC585" s="187"/>
      <c r="BD585" s="187"/>
      <c r="BE585" s="187"/>
      <c r="BF585" s="187"/>
      <c r="BG585" s="187"/>
      <c r="BH585" s="187"/>
      <c r="BI585" s="187"/>
      <c r="BJ585" s="187"/>
      <c r="BK585" s="187"/>
      <c r="BL585" s="187"/>
      <c r="BM585" s="187"/>
      <c r="BN585" s="187"/>
      <c r="BO585" s="187"/>
      <c r="BP585" s="187"/>
      <c r="BQ585" s="187"/>
      <c r="BR585" s="187"/>
      <c r="BS585" s="187"/>
      <c r="BT585" s="187"/>
      <c r="BU585" s="187"/>
      <c r="BV585" s="187"/>
      <c r="BW585" s="187"/>
      <c r="BX585" s="187"/>
      <c r="BY585" s="227"/>
      <c r="BZ585" s="227"/>
      <c r="CA585" s="227"/>
      <c r="CB585" s="227"/>
      <c r="CC585" s="227"/>
      <c r="CD585" s="224"/>
      <c r="CE585" s="224"/>
      <c r="CF585" s="224"/>
      <c r="CG585" s="224"/>
      <c r="CH585" s="224"/>
      <c r="CJ585" s="252" t="str">
        <f t="shared" si="483"/>
        <v/>
      </c>
      <c r="CK585" s="253" t="str">
        <f>IF(CL585="","",IF(ISNUMBER(MATCH(CL585,$CL$6:CL584,0)),"",CJ585))</f>
        <v/>
      </c>
      <c r="CL585" s="181" t="str">
        <f t="shared" si="484"/>
        <v/>
      </c>
      <c r="CM585" s="175" t="str">
        <f t="shared" si="485"/>
        <v/>
      </c>
      <c r="CN585" s="175" t="str">
        <f t="shared" si="486"/>
        <v/>
      </c>
      <c r="CO585" s="175" t="str">
        <f t="shared" si="487"/>
        <v/>
      </c>
      <c r="CP585" s="59"/>
      <c r="CQ585" s="60"/>
      <c r="CR585" s="181" t="str">
        <f>IF(CS585="","",IF(ISNUMBER(MATCH(CS585,$CS$6:CS584,0)),"",CJ585))</f>
        <v/>
      </c>
      <c r="CS585" s="181" t="str">
        <f t="shared" si="465"/>
        <v/>
      </c>
      <c r="CT585" s="177" t="str">
        <f t="shared" si="488"/>
        <v/>
      </c>
      <c r="CU585" s="177" t="str">
        <f t="shared" si="489"/>
        <v/>
      </c>
      <c r="CV585" s="256" t="str">
        <f>IF(CW585="","",IF(ISNUMBER(MATCH(CW585,$CW$6:CW584,0)),"",CJ585))</f>
        <v/>
      </c>
      <c r="CW585" s="181" t="str">
        <f t="shared" si="466"/>
        <v/>
      </c>
      <c r="CX585" s="178" t="str">
        <f t="shared" si="490"/>
        <v/>
      </c>
      <c r="CY585" s="178" t="str">
        <f t="shared" si="491"/>
        <v/>
      </c>
      <c r="CZ585" s="184" t="str">
        <f t="shared" si="492"/>
        <v/>
      </c>
      <c r="DA585" s="68"/>
      <c r="DB585" s="69"/>
      <c r="DC585" s="181" t="str">
        <f>IF(DE585="","",IF(ISNUMBER(MATCH(DE585,$DE$6:DE584,0)),"",CJ585))</f>
        <v/>
      </c>
      <c r="DD585" s="181" t="str">
        <f t="shared" si="463"/>
        <v/>
      </c>
      <c r="DE585" s="181" t="str">
        <f t="shared" si="463"/>
        <v/>
      </c>
      <c r="DF585" s="177" t="str">
        <f t="shared" si="493"/>
        <v/>
      </c>
      <c r="DG585" s="185" t="str">
        <f t="shared" si="494"/>
        <v/>
      </c>
      <c r="DH585" s="77"/>
      <c r="DI585" s="69"/>
      <c r="DJ585" s="181" t="str">
        <f>IF(DL585="","",IF(ISNUMBER(MATCH(DL585,$DL$6:DL584,0)),"",CJ585))</f>
        <v/>
      </c>
      <c r="DK585" s="181" t="str">
        <f t="shared" si="464"/>
        <v/>
      </c>
      <c r="DL585" s="181" t="str">
        <f t="shared" si="464"/>
        <v/>
      </c>
      <c r="DM585" s="177" t="str">
        <f t="shared" si="495"/>
        <v/>
      </c>
      <c r="DN585" s="177" t="str">
        <f t="shared" si="496"/>
        <v/>
      </c>
      <c r="DO585" s="181" t="str">
        <f t="shared" si="467"/>
        <v/>
      </c>
      <c r="DP585" s="51"/>
      <c r="DQ585" s="51"/>
      <c r="DR585" s="51"/>
      <c r="EA585" s="227">
        <f t="shared" si="497"/>
        <v>0</v>
      </c>
      <c r="EB585" s="227">
        <f t="shared" si="468"/>
        <v>1</v>
      </c>
      <c r="EC585" s="227">
        <f t="shared" si="498"/>
        <v>1900</v>
      </c>
      <c r="EE585" s="227" t="str">
        <f t="shared" si="499"/>
        <v/>
      </c>
      <c r="EF585" s="227" t="str">
        <f t="shared" si="469"/>
        <v/>
      </c>
      <c r="EG585" s="227" t="str">
        <f t="shared" si="500"/>
        <v/>
      </c>
      <c r="EI585" s="227" t="str">
        <f t="shared" si="501"/>
        <v/>
      </c>
      <c r="EJ585" s="227" t="str">
        <f t="shared" si="470"/>
        <v/>
      </c>
      <c r="EK585" s="227" t="str">
        <f t="shared" si="502"/>
        <v/>
      </c>
      <c r="EM585" s="227" t="str">
        <f t="shared" si="503"/>
        <v/>
      </c>
      <c r="EN585" s="227" t="str">
        <f t="shared" si="471"/>
        <v/>
      </c>
      <c r="EO585" s="227" t="str">
        <f t="shared" si="504"/>
        <v/>
      </c>
      <c r="EQ585" s="227" t="str">
        <f t="shared" si="505"/>
        <v/>
      </c>
      <c r="ER585" s="227" t="str">
        <f t="shared" si="472"/>
        <v/>
      </c>
      <c r="ES585" s="227" t="str">
        <f t="shared" si="506"/>
        <v/>
      </c>
    </row>
    <row r="586" spans="7:149" x14ac:dyDescent="0.25">
      <c r="G586" s="52"/>
      <c r="H586" s="52"/>
      <c r="I586" s="224" t="str">
        <f t="shared" si="473"/>
        <v/>
      </c>
      <c r="J586" s="224" t="str">
        <f t="shared" si="474"/>
        <v/>
      </c>
      <c r="K586" s="52"/>
      <c r="L586" s="224" t="str">
        <f>IF(P586="","",IF(ISNUMBER(MATCH(P586,$P$6:P585,0)),"",Y586))</f>
        <v/>
      </c>
      <c r="M586" s="224" t="str">
        <f>IF(Q586="","",IF(ISNUMBER(MATCH(Q586,$Q$6:Q585,0)),"",Y586))</f>
        <v/>
      </c>
      <c r="N586" s="224" t="str">
        <f>IF(R586="","",IF(ISNUMBER(MATCH(R586,$R$6:R585,0)),"",Y586))</f>
        <v/>
      </c>
      <c r="O586" s="224" t="str">
        <f>IF(S586="","",IF(ISNUMBER(MATCH(S586,$S$6:S585,0)),"",Y586))</f>
        <v/>
      </c>
      <c r="P586" s="224" t="str">
        <f t="shared" si="475"/>
        <v/>
      </c>
      <c r="Q586" s="224" t="str">
        <f t="shared" si="476"/>
        <v/>
      </c>
      <c r="R586" s="224" t="str">
        <f t="shared" si="477"/>
        <v/>
      </c>
      <c r="S586" s="224" t="str">
        <f t="shared" si="478"/>
        <v/>
      </c>
      <c r="T586" s="175" t="str">
        <f t="shared" si="479"/>
        <v/>
      </c>
      <c r="U586" s="175" t="str">
        <f t="shared" si="480"/>
        <v/>
      </c>
      <c r="V586" s="175" t="str">
        <f t="shared" si="481"/>
        <v/>
      </c>
      <c r="W586" s="175" t="str">
        <f t="shared" si="482"/>
        <v/>
      </c>
      <c r="X586" s="52"/>
      <c r="Y586" s="248"/>
      <c r="Z586" s="186"/>
      <c r="AA586" s="187"/>
      <c r="AB586" s="187"/>
      <c r="AC586" s="187"/>
      <c r="AD586" s="187"/>
      <c r="AE586" s="187"/>
      <c r="AF586" s="187"/>
      <c r="AG586" s="187"/>
      <c r="AH586" s="187"/>
      <c r="AI586" s="187"/>
      <c r="AJ586" s="187"/>
      <c r="AK586" s="187"/>
      <c r="AL586" s="187"/>
      <c r="AM586" s="187"/>
      <c r="AN586" s="187"/>
      <c r="AO586" s="187"/>
      <c r="AP586" s="187"/>
      <c r="AQ586" s="187"/>
      <c r="AR586" s="187"/>
      <c r="AS586" s="187"/>
      <c r="AT586" s="187"/>
      <c r="AU586" s="187"/>
      <c r="AV586" s="187"/>
      <c r="AW586" s="187"/>
      <c r="AX586" s="187"/>
      <c r="AY586" s="187"/>
      <c r="AZ586" s="187"/>
      <c r="BA586" s="187"/>
      <c r="BB586" s="187"/>
      <c r="BC586" s="187"/>
      <c r="BD586" s="187"/>
      <c r="BE586" s="187"/>
      <c r="BF586" s="187"/>
      <c r="BG586" s="187"/>
      <c r="BH586" s="187"/>
      <c r="BI586" s="187"/>
      <c r="BJ586" s="187"/>
      <c r="BK586" s="187"/>
      <c r="BL586" s="187"/>
      <c r="BM586" s="187"/>
      <c r="BN586" s="187"/>
      <c r="BO586" s="187"/>
      <c r="BP586" s="187"/>
      <c r="BQ586" s="187"/>
      <c r="BR586" s="187"/>
      <c r="BS586" s="187"/>
      <c r="BT586" s="187"/>
      <c r="BU586" s="187"/>
      <c r="BV586" s="187"/>
      <c r="BW586" s="187"/>
      <c r="BX586" s="187"/>
      <c r="BY586" s="227"/>
      <c r="BZ586" s="227"/>
      <c r="CA586" s="227"/>
      <c r="CB586" s="227"/>
      <c r="CC586" s="227"/>
      <c r="CD586" s="224"/>
      <c r="CE586" s="224"/>
      <c r="CF586" s="224"/>
      <c r="CG586" s="224"/>
      <c r="CH586" s="224"/>
      <c r="CJ586" s="252" t="str">
        <f t="shared" si="483"/>
        <v/>
      </c>
      <c r="CK586" s="253" t="str">
        <f>IF(CL586="","",IF(ISNUMBER(MATCH(CL586,$CL$6:CL585,0)),"",CJ586))</f>
        <v/>
      </c>
      <c r="CL586" s="181" t="str">
        <f t="shared" si="484"/>
        <v/>
      </c>
      <c r="CM586" s="175" t="str">
        <f t="shared" si="485"/>
        <v/>
      </c>
      <c r="CN586" s="175" t="str">
        <f t="shared" si="486"/>
        <v/>
      </c>
      <c r="CO586" s="175" t="str">
        <f t="shared" si="487"/>
        <v/>
      </c>
      <c r="CP586" s="59"/>
      <c r="CQ586" s="60"/>
      <c r="CR586" s="181" t="str">
        <f>IF(CS586="","",IF(ISNUMBER(MATCH(CS586,$CS$6:CS585,0)),"",CJ586))</f>
        <v/>
      </c>
      <c r="CS586" s="181" t="str">
        <f t="shared" si="465"/>
        <v/>
      </c>
      <c r="CT586" s="177" t="str">
        <f t="shared" si="488"/>
        <v/>
      </c>
      <c r="CU586" s="177" t="str">
        <f t="shared" si="489"/>
        <v/>
      </c>
      <c r="CV586" s="256" t="str">
        <f>IF(CW586="","",IF(ISNUMBER(MATCH(CW586,$CW$6:CW585,0)),"",CJ586))</f>
        <v/>
      </c>
      <c r="CW586" s="181" t="str">
        <f t="shared" si="466"/>
        <v/>
      </c>
      <c r="CX586" s="178" t="str">
        <f t="shared" si="490"/>
        <v/>
      </c>
      <c r="CY586" s="178" t="str">
        <f t="shared" si="491"/>
        <v/>
      </c>
      <c r="CZ586" s="184" t="str">
        <f t="shared" si="492"/>
        <v/>
      </c>
      <c r="DA586" s="68"/>
      <c r="DB586" s="69"/>
      <c r="DC586" s="181" t="str">
        <f>IF(DE586="","",IF(ISNUMBER(MATCH(DE586,$DE$6:DE585,0)),"",CJ586))</f>
        <v/>
      </c>
      <c r="DD586" s="181" t="str">
        <f t="shared" si="463"/>
        <v/>
      </c>
      <c r="DE586" s="181" t="str">
        <f t="shared" si="463"/>
        <v/>
      </c>
      <c r="DF586" s="177" t="str">
        <f t="shared" si="493"/>
        <v/>
      </c>
      <c r="DG586" s="185" t="str">
        <f t="shared" si="494"/>
        <v/>
      </c>
      <c r="DH586" s="77"/>
      <c r="DI586" s="69"/>
      <c r="DJ586" s="181" t="str">
        <f>IF(DL586="","",IF(ISNUMBER(MATCH(DL586,$DL$6:DL585,0)),"",CJ586))</f>
        <v/>
      </c>
      <c r="DK586" s="181" t="str">
        <f t="shared" si="464"/>
        <v/>
      </c>
      <c r="DL586" s="181" t="str">
        <f t="shared" si="464"/>
        <v/>
      </c>
      <c r="DM586" s="177" t="str">
        <f t="shared" si="495"/>
        <v/>
      </c>
      <c r="DN586" s="177" t="str">
        <f t="shared" si="496"/>
        <v/>
      </c>
      <c r="DO586" s="181" t="str">
        <f t="shared" si="467"/>
        <v/>
      </c>
      <c r="DP586" s="51"/>
      <c r="DQ586" s="51"/>
      <c r="DR586" s="51"/>
      <c r="EA586" s="227">
        <f t="shared" si="497"/>
        <v>0</v>
      </c>
      <c r="EB586" s="227">
        <f t="shared" si="468"/>
        <v>1</v>
      </c>
      <c r="EC586" s="227">
        <f t="shared" si="498"/>
        <v>1900</v>
      </c>
      <c r="EE586" s="227" t="str">
        <f t="shared" si="499"/>
        <v/>
      </c>
      <c r="EF586" s="227" t="str">
        <f t="shared" si="469"/>
        <v/>
      </c>
      <c r="EG586" s="227" t="str">
        <f t="shared" si="500"/>
        <v/>
      </c>
      <c r="EI586" s="227" t="str">
        <f t="shared" si="501"/>
        <v/>
      </c>
      <c r="EJ586" s="227" t="str">
        <f t="shared" si="470"/>
        <v/>
      </c>
      <c r="EK586" s="227" t="str">
        <f t="shared" si="502"/>
        <v/>
      </c>
      <c r="EM586" s="227" t="str">
        <f t="shared" si="503"/>
        <v/>
      </c>
      <c r="EN586" s="227" t="str">
        <f t="shared" si="471"/>
        <v/>
      </c>
      <c r="EO586" s="227" t="str">
        <f t="shared" si="504"/>
        <v/>
      </c>
      <c r="EQ586" s="227" t="str">
        <f t="shared" si="505"/>
        <v/>
      </c>
      <c r="ER586" s="227" t="str">
        <f t="shared" si="472"/>
        <v/>
      </c>
      <c r="ES586" s="227" t="str">
        <f t="shared" si="506"/>
        <v/>
      </c>
    </row>
    <row r="587" spans="7:149" x14ac:dyDescent="0.25">
      <c r="G587" s="52"/>
      <c r="H587" s="52"/>
      <c r="I587" s="224" t="str">
        <f t="shared" si="473"/>
        <v/>
      </c>
      <c r="J587" s="224" t="str">
        <f t="shared" si="474"/>
        <v/>
      </c>
      <c r="K587" s="52"/>
      <c r="L587" s="224" t="str">
        <f>IF(P587="","",IF(ISNUMBER(MATCH(P587,$P$6:P586,0)),"",Y587))</f>
        <v/>
      </c>
      <c r="M587" s="224" t="str">
        <f>IF(Q587="","",IF(ISNUMBER(MATCH(Q587,$Q$6:Q586,0)),"",Y587))</f>
        <v/>
      </c>
      <c r="N587" s="224" t="str">
        <f>IF(R587="","",IF(ISNUMBER(MATCH(R587,$R$6:R586,0)),"",Y587))</f>
        <v/>
      </c>
      <c r="O587" s="224" t="str">
        <f>IF(S587="","",IF(ISNUMBER(MATCH(S587,$S$6:S586,0)),"",Y587))</f>
        <v/>
      </c>
      <c r="P587" s="224" t="str">
        <f t="shared" si="475"/>
        <v/>
      </c>
      <c r="Q587" s="224" t="str">
        <f t="shared" si="476"/>
        <v/>
      </c>
      <c r="R587" s="224" t="str">
        <f t="shared" si="477"/>
        <v/>
      </c>
      <c r="S587" s="224" t="str">
        <f t="shared" si="478"/>
        <v/>
      </c>
      <c r="T587" s="175" t="str">
        <f t="shared" si="479"/>
        <v/>
      </c>
      <c r="U587" s="175" t="str">
        <f t="shared" si="480"/>
        <v/>
      </c>
      <c r="V587" s="175" t="str">
        <f t="shared" si="481"/>
        <v/>
      </c>
      <c r="W587" s="175" t="str">
        <f t="shared" si="482"/>
        <v/>
      </c>
      <c r="X587" s="52"/>
      <c r="Y587" s="248"/>
      <c r="Z587" s="186"/>
      <c r="AA587" s="187"/>
      <c r="AB587" s="187"/>
      <c r="AC587" s="187"/>
      <c r="AD587" s="187"/>
      <c r="AE587" s="187"/>
      <c r="AF587" s="187"/>
      <c r="AG587" s="187"/>
      <c r="AH587" s="187"/>
      <c r="AI587" s="187"/>
      <c r="AJ587" s="187"/>
      <c r="AK587" s="187"/>
      <c r="AL587" s="187"/>
      <c r="AM587" s="187"/>
      <c r="AN587" s="187"/>
      <c r="AO587" s="187"/>
      <c r="AP587" s="187"/>
      <c r="AQ587" s="187"/>
      <c r="AR587" s="187"/>
      <c r="AS587" s="187"/>
      <c r="AT587" s="187"/>
      <c r="AU587" s="187"/>
      <c r="AV587" s="187"/>
      <c r="AW587" s="187"/>
      <c r="AX587" s="187"/>
      <c r="AY587" s="187"/>
      <c r="AZ587" s="187"/>
      <c r="BA587" s="187"/>
      <c r="BB587" s="187"/>
      <c r="BC587" s="187"/>
      <c r="BD587" s="187"/>
      <c r="BE587" s="187"/>
      <c r="BF587" s="187"/>
      <c r="BG587" s="187"/>
      <c r="BH587" s="187"/>
      <c r="BI587" s="187"/>
      <c r="BJ587" s="187"/>
      <c r="BK587" s="187"/>
      <c r="BL587" s="187"/>
      <c r="BM587" s="187"/>
      <c r="BN587" s="187"/>
      <c r="BO587" s="187"/>
      <c r="BP587" s="187"/>
      <c r="BQ587" s="187"/>
      <c r="BR587" s="187"/>
      <c r="BS587" s="187"/>
      <c r="BT587" s="187"/>
      <c r="BU587" s="187"/>
      <c r="BV587" s="187"/>
      <c r="BW587" s="187"/>
      <c r="BX587" s="187"/>
      <c r="BY587" s="227"/>
      <c r="BZ587" s="227"/>
      <c r="CA587" s="227"/>
      <c r="CB587" s="227"/>
      <c r="CC587" s="227"/>
      <c r="CD587" s="224"/>
      <c r="CE587" s="224"/>
      <c r="CF587" s="224"/>
      <c r="CG587" s="224"/>
      <c r="CH587" s="224"/>
      <c r="CJ587" s="252" t="str">
        <f t="shared" si="483"/>
        <v/>
      </c>
      <c r="CK587" s="253" t="str">
        <f>IF(CL587="","",IF(ISNUMBER(MATCH(CL587,$CL$6:CL586,0)),"",CJ587))</f>
        <v/>
      </c>
      <c r="CL587" s="181" t="str">
        <f t="shared" si="484"/>
        <v/>
      </c>
      <c r="CM587" s="175" t="str">
        <f t="shared" si="485"/>
        <v/>
      </c>
      <c r="CN587" s="175" t="str">
        <f t="shared" si="486"/>
        <v/>
      </c>
      <c r="CO587" s="175" t="str">
        <f t="shared" si="487"/>
        <v/>
      </c>
      <c r="CP587" s="59"/>
      <c r="CQ587" s="60"/>
      <c r="CR587" s="181" t="str">
        <f>IF(CS587="","",IF(ISNUMBER(MATCH(CS587,$CS$6:CS586,0)),"",CJ587))</f>
        <v/>
      </c>
      <c r="CS587" s="181" t="str">
        <f t="shared" si="465"/>
        <v/>
      </c>
      <c r="CT587" s="177" t="str">
        <f t="shared" si="488"/>
        <v/>
      </c>
      <c r="CU587" s="177" t="str">
        <f t="shared" si="489"/>
        <v/>
      </c>
      <c r="CV587" s="256" t="str">
        <f>IF(CW587="","",IF(ISNUMBER(MATCH(CW587,$CW$6:CW586,0)),"",CJ587))</f>
        <v/>
      </c>
      <c r="CW587" s="181" t="str">
        <f t="shared" si="466"/>
        <v/>
      </c>
      <c r="CX587" s="178" t="str">
        <f t="shared" si="490"/>
        <v/>
      </c>
      <c r="CY587" s="178" t="str">
        <f t="shared" si="491"/>
        <v/>
      </c>
      <c r="CZ587" s="184" t="str">
        <f t="shared" si="492"/>
        <v/>
      </c>
      <c r="DA587" s="68"/>
      <c r="DB587" s="69"/>
      <c r="DC587" s="181" t="str">
        <f>IF(DE587="","",IF(ISNUMBER(MATCH(DE587,$DE$6:DE586,0)),"",CJ587))</f>
        <v/>
      </c>
      <c r="DD587" s="181" t="str">
        <f t="shared" ref="DD587:DE606" si="507">IFERROR(INDEX($AA$7:$BX$1006,$CJ587,DD$6),"")</f>
        <v/>
      </c>
      <c r="DE587" s="181" t="str">
        <f t="shared" si="507"/>
        <v/>
      </c>
      <c r="DF587" s="177" t="str">
        <f t="shared" si="493"/>
        <v/>
      </c>
      <c r="DG587" s="185" t="str">
        <f t="shared" si="494"/>
        <v/>
      </c>
      <c r="DH587" s="77"/>
      <c r="DI587" s="69"/>
      <c r="DJ587" s="181" t="str">
        <f>IF(DL587="","",IF(ISNUMBER(MATCH(DL587,$DL$6:DL586,0)),"",CJ587))</f>
        <v/>
      </c>
      <c r="DK587" s="181" t="str">
        <f t="shared" ref="DK587:DL606" si="508">IFERROR(INDEX($AA$7:$BX$1006,$CJ587,DK$6),"")</f>
        <v/>
      </c>
      <c r="DL587" s="181" t="str">
        <f t="shared" si="508"/>
        <v/>
      </c>
      <c r="DM587" s="177" t="str">
        <f t="shared" si="495"/>
        <v/>
      </c>
      <c r="DN587" s="177" t="str">
        <f t="shared" si="496"/>
        <v/>
      </c>
      <c r="DO587" s="181" t="str">
        <f t="shared" si="467"/>
        <v/>
      </c>
      <c r="DP587" s="51"/>
      <c r="DQ587" s="51"/>
      <c r="DR587" s="51"/>
      <c r="EA587" s="227">
        <f t="shared" si="497"/>
        <v>0</v>
      </c>
      <c r="EB587" s="227">
        <f t="shared" si="468"/>
        <v>1</v>
      </c>
      <c r="EC587" s="227">
        <f t="shared" si="498"/>
        <v>1900</v>
      </c>
      <c r="EE587" s="227" t="str">
        <f t="shared" si="499"/>
        <v/>
      </c>
      <c r="EF587" s="227" t="str">
        <f t="shared" si="469"/>
        <v/>
      </c>
      <c r="EG587" s="227" t="str">
        <f t="shared" si="500"/>
        <v/>
      </c>
      <c r="EI587" s="227" t="str">
        <f t="shared" si="501"/>
        <v/>
      </c>
      <c r="EJ587" s="227" t="str">
        <f t="shared" si="470"/>
        <v/>
      </c>
      <c r="EK587" s="227" t="str">
        <f t="shared" si="502"/>
        <v/>
      </c>
      <c r="EM587" s="227" t="str">
        <f t="shared" si="503"/>
        <v/>
      </c>
      <c r="EN587" s="227" t="str">
        <f t="shared" si="471"/>
        <v/>
      </c>
      <c r="EO587" s="227" t="str">
        <f t="shared" si="504"/>
        <v/>
      </c>
      <c r="EQ587" s="227" t="str">
        <f t="shared" si="505"/>
        <v/>
      </c>
      <c r="ER587" s="227" t="str">
        <f t="shared" si="472"/>
        <v/>
      </c>
      <c r="ES587" s="227" t="str">
        <f t="shared" si="506"/>
        <v/>
      </c>
    </row>
    <row r="588" spans="7:149" x14ac:dyDescent="0.25">
      <c r="G588" s="52"/>
      <c r="H588" s="52"/>
      <c r="I588" s="224" t="str">
        <f t="shared" si="473"/>
        <v/>
      </c>
      <c r="J588" s="224" t="str">
        <f t="shared" si="474"/>
        <v/>
      </c>
      <c r="K588" s="52"/>
      <c r="L588" s="224" t="str">
        <f>IF(P588="","",IF(ISNUMBER(MATCH(P588,$P$6:P587,0)),"",Y588))</f>
        <v/>
      </c>
      <c r="M588" s="224" t="str">
        <f>IF(Q588="","",IF(ISNUMBER(MATCH(Q588,$Q$6:Q587,0)),"",Y588))</f>
        <v/>
      </c>
      <c r="N588" s="224" t="str">
        <f>IF(R588="","",IF(ISNUMBER(MATCH(R588,$R$6:R587,0)),"",Y588))</f>
        <v/>
      </c>
      <c r="O588" s="224" t="str">
        <f>IF(S588="","",IF(ISNUMBER(MATCH(S588,$S$6:S587,0)),"",Y588))</f>
        <v/>
      </c>
      <c r="P588" s="224" t="str">
        <f t="shared" si="475"/>
        <v/>
      </c>
      <c r="Q588" s="224" t="str">
        <f t="shared" si="476"/>
        <v/>
      </c>
      <c r="R588" s="224" t="str">
        <f t="shared" si="477"/>
        <v/>
      </c>
      <c r="S588" s="224" t="str">
        <f t="shared" si="478"/>
        <v/>
      </c>
      <c r="T588" s="175" t="str">
        <f t="shared" si="479"/>
        <v/>
      </c>
      <c r="U588" s="175" t="str">
        <f t="shared" si="480"/>
        <v/>
      </c>
      <c r="V588" s="175" t="str">
        <f t="shared" si="481"/>
        <v/>
      </c>
      <c r="W588" s="175" t="str">
        <f t="shared" si="482"/>
        <v/>
      </c>
      <c r="X588" s="52"/>
      <c r="Y588" s="248"/>
      <c r="Z588" s="186"/>
      <c r="AA588" s="187"/>
      <c r="AB588" s="187"/>
      <c r="AC588" s="187"/>
      <c r="AD588" s="187"/>
      <c r="AE588" s="187"/>
      <c r="AF588" s="187"/>
      <c r="AG588" s="187"/>
      <c r="AH588" s="187"/>
      <c r="AI588" s="187"/>
      <c r="AJ588" s="187"/>
      <c r="AK588" s="187"/>
      <c r="AL588" s="187"/>
      <c r="AM588" s="187"/>
      <c r="AN588" s="187"/>
      <c r="AO588" s="187"/>
      <c r="AP588" s="187"/>
      <c r="AQ588" s="187"/>
      <c r="AR588" s="187"/>
      <c r="AS588" s="187"/>
      <c r="AT588" s="187"/>
      <c r="AU588" s="187"/>
      <c r="AV588" s="187"/>
      <c r="AW588" s="187"/>
      <c r="AX588" s="187"/>
      <c r="AY588" s="187"/>
      <c r="AZ588" s="187"/>
      <c r="BA588" s="187"/>
      <c r="BB588" s="187"/>
      <c r="BC588" s="187"/>
      <c r="BD588" s="187"/>
      <c r="BE588" s="187"/>
      <c r="BF588" s="187"/>
      <c r="BG588" s="187"/>
      <c r="BH588" s="187"/>
      <c r="BI588" s="187"/>
      <c r="BJ588" s="187"/>
      <c r="BK588" s="187"/>
      <c r="BL588" s="187"/>
      <c r="BM588" s="187"/>
      <c r="BN588" s="187"/>
      <c r="BO588" s="187"/>
      <c r="BP588" s="187"/>
      <c r="BQ588" s="187"/>
      <c r="BR588" s="187"/>
      <c r="BS588" s="187"/>
      <c r="BT588" s="187"/>
      <c r="BU588" s="187"/>
      <c r="BV588" s="187"/>
      <c r="BW588" s="187"/>
      <c r="BX588" s="187"/>
      <c r="BY588" s="227"/>
      <c r="BZ588" s="227"/>
      <c r="CA588" s="227"/>
      <c r="CB588" s="227"/>
      <c r="CC588" s="227"/>
      <c r="CD588" s="224"/>
      <c r="CE588" s="224"/>
      <c r="CF588" s="224"/>
      <c r="CG588" s="224"/>
      <c r="CH588" s="224"/>
      <c r="CJ588" s="252" t="str">
        <f t="shared" si="483"/>
        <v/>
      </c>
      <c r="CK588" s="253" t="str">
        <f>IF(CL588="","",IF(ISNUMBER(MATCH(CL588,$CL$6:CL587,0)),"",CJ588))</f>
        <v/>
      </c>
      <c r="CL588" s="181" t="str">
        <f t="shared" si="484"/>
        <v/>
      </c>
      <c r="CM588" s="175" t="str">
        <f t="shared" si="485"/>
        <v/>
      </c>
      <c r="CN588" s="175" t="str">
        <f t="shared" si="486"/>
        <v/>
      </c>
      <c r="CO588" s="175" t="str">
        <f t="shared" si="487"/>
        <v/>
      </c>
      <c r="CP588" s="59"/>
      <c r="CQ588" s="60"/>
      <c r="CR588" s="181" t="str">
        <f>IF(CS588="","",IF(ISNUMBER(MATCH(CS588,$CS$6:CS587,0)),"",CJ588))</f>
        <v/>
      </c>
      <c r="CS588" s="181" t="str">
        <f t="shared" si="465"/>
        <v/>
      </c>
      <c r="CT588" s="177" t="str">
        <f t="shared" si="488"/>
        <v/>
      </c>
      <c r="CU588" s="177" t="str">
        <f t="shared" si="489"/>
        <v/>
      </c>
      <c r="CV588" s="256" t="str">
        <f>IF(CW588="","",IF(ISNUMBER(MATCH(CW588,$CW$6:CW587,0)),"",CJ588))</f>
        <v/>
      </c>
      <c r="CW588" s="181" t="str">
        <f t="shared" si="466"/>
        <v/>
      </c>
      <c r="CX588" s="178" t="str">
        <f t="shared" si="490"/>
        <v/>
      </c>
      <c r="CY588" s="178" t="str">
        <f t="shared" si="491"/>
        <v/>
      </c>
      <c r="CZ588" s="184" t="str">
        <f t="shared" si="492"/>
        <v/>
      </c>
      <c r="DA588" s="68"/>
      <c r="DB588" s="69"/>
      <c r="DC588" s="181" t="str">
        <f>IF(DE588="","",IF(ISNUMBER(MATCH(DE588,$DE$6:DE587,0)),"",CJ588))</f>
        <v/>
      </c>
      <c r="DD588" s="181" t="str">
        <f t="shared" si="507"/>
        <v/>
      </c>
      <c r="DE588" s="181" t="str">
        <f t="shared" si="507"/>
        <v/>
      </c>
      <c r="DF588" s="177" t="str">
        <f t="shared" si="493"/>
        <v/>
      </c>
      <c r="DG588" s="185" t="str">
        <f t="shared" si="494"/>
        <v/>
      </c>
      <c r="DH588" s="77"/>
      <c r="DI588" s="69"/>
      <c r="DJ588" s="181" t="str">
        <f>IF(DL588="","",IF(ISNUMBER(MATCH(DL588,$DL$6:DL587,0)),"",CJ588))</f>
        <v/>
      </c>
      <c r="DK588" s="181" t="str">
        <f t="shared" si="508"/>
        <v/>
      </c>
      <c r="DL588" s="181" t="str">
        <f t="shared" si="508"/>
        <v/>
      </c>
      <c r="DM588" s="177" t="str">
        <f t="shared" si="495"/>
        <v/>
      </c>
      <c r="DN588" s="177" t="str">
        <f t="shared" si="496"/>
        <v/>
      </c>
      <c r="DO588" s="181" t="str">
        <f t="shared" si="467"/>
        <v/>
      </c>
      <c r="DP588" s="51"/>
      <c r="DQ588" s="51"/>
      <c r="DR588" s="51"/>
      <c r="EA588" s="227">
        <f t="shared" si="497"/>
        <v>0</v>
      </c>
      <c r="EB588" s="227">
        <f t="shared" si="468"/>
        <v>1</v>
      </c>
      <c r="EC588" s="227">
        <f t="shared" si="498"/>
        <v>1900</v>
      </c>
      <c r="EE588" s="227" t="str">
        <f t="shared" si="499"/>
        <v/>
      </c>
      <c r="EF588" s="227" t="str">
        <f t="shared" si="469"/>
        <v/>
      </c>
      <c r="EG588" s="227" t="str">
        <f t="shared" si="500"/>
        <v/>
      </c>
      <c r="EI588" s="227" t="str">
        <f t="shared" si="501"/>
        <v/>
      </c>
      <c r="EJ588" s="227" t="str">
        <f t="shared" si="470"/>
        <v/>
      </c>
      <c r="EK588" s="227" t="str">
        <f t="shared" si="502"/>
        <v/>
      </c>
      <c r="EM588" s="227" t="str">
        <f t="shared" si="503"/>
        <v/>
      </c>
      <c r="EN588" s="227" t="str">
        <f t="shared" si="471"/>
        <v/>
      </c>
      <c r="EO588" s="227" t="str">
        <f t="shared" si="504"/>
        <v/>
      </c>
      <c r="EQ588" s="227" t="str">
        <f t="shared" si="505"/>
        <v/>
      </c>
      <c r="ER588" s="227" t="str">
        <f t="shared" si="472"/>
        <v/>
      </c>
      <c r="ES588" s="227" t="str">
        <f t="shared" si="506"/>
        <v/>
      </c>
    </row>
    <row r="589" spans="7:149" x14ac:dyDescent="0.25">
      <c r="G589" s="52"/>
      <c r="H589" s="52"/>
      <c r="I589" s="224" t="str">
        <f t="shared" si="473"/>
        <v/>
      </c>
      <c r="J589" s="224" t="str">
        <f t="shared" si="474"/>
        <v/>
      </c>
      <c r="K589" s="52"/>
      <c r="L589" s="224" t="str">
        <f>IF(P589="","",IF(ISNUMBER(MATCH(P589,$P$6:P588,0)),"",Y589))</f>
        <v/>
      </c>
      <c r="M589" s="224" t="str">
        <f>IF(Q589="","",IF(ISNUMBER(MATCH(Q589,$Q$6:Q588,0)),"",Y589))</f>
        <v/>
      </c>
      <c r="N589" s="224" t="str">
        <f>IF(R589="","",IF(ISNUMBER(MATCH(R589,$R$6:R588,0)),"",Y589))</f>
        <v/>
      </c>
      <c r="O589" s="224" t="str">
        <f>IF(S589="","",IF(ISNUMBER(MATCH(S589,$S$6:S588,0)),"",Y589))</f>
        <v/>
      </c>
      <c r="P589" s="224" t="str">
        <f t="shared" si="475"/>
        <v/>
      </c>
      <c r="Q589" s="224" t="str">
        <f t="shared" si="476"/>
        <v/>
      </c>
      <c r="R589" s="224" t="str">
        <f t="shared" si="477"/>
        <v/>
      </c>
      <c r="S589" s="224" t="str">
        <f t="shared" si="478"/>
        <v/>
      </c>
      <c r="T589" s="175" t="str">
        <f t="shared" si="479"/>
        <v/>
      </c>
      <c r="U589" s="175" t="str">
        <f t="shared" si="480"/>
        <v/>
      </c>
      <c r="V589" s="175" t="str">
        <f t="shared" si="481"/>
        <v/>
      </c>
      <c r="W589" s="175" t="str">
        <f t="shared" si="482"/>
        <v/>
      </c>
      <c r="X589" s="52"/>
      <c r="Y589" s="248"/>
      <c r="Z589" s="186"/>
      <c r="AA589" s="187"/>
      <c r="AB589" s="187"/>
      <c r="AC589" s="187"/>
      <c r="AD589" s="187"/>
      <c r="AE589" s="187"/>
      <c r="AF589" s="187"/>
      <c r="AG589" s="187"/>
      <c r="AH589" s="187"/>
      <c r="AI589" s="187"/>
      <c r="AJ589" s="187"/>
      <c r="AK589" s="187"/>
      <c r="AL589" s="187"/>
      <c r="AM589" s="187"/>
      <c r="AN589" s="187"/>
      <c r="AO589" s="187"/>
      <c r="AP589" s="187"/>
      <c r="AQ589" s="187"/>
      <c r="AR589" s="187"/>
      <c r="AS589" s="187"/>
      <c r="AT589" s="187"/>
      <c r="AU589" s="187"/>
      <c r="AV589" s="187"/>
      <c r="AW589" s="187"/>
      <c r="AX589" s="187"/>
      <c r="AY589" s="187"/>
      <c r="AZ589" s="187"/>
      <c r="BA589" s="187"/>
      <c r="BB589" s="187"/>
      <c r="BC589" s="187"/>
      <c r="BD589" s="187"/>
      <c r="BE589" s="187"/>
      <c r="BF589" s="187"/>
      <c r="BG589" s="187"/>
      <c r="BH589" s="187"/>
      <c r="BI589" s="187"/>
      <c r="BJ589" s="187"/>
      <c r="BK589" s="187"/>
      <c r="BL589" s="187"/>
      <c r="BM589" s="187"/>
      <c r="BN589" s="187"/>
      <c r="BO589" s="187"/>
      <c r="BP589" s="187"/>
      <c r="BQ589" s="187"/>
      <c r="BR589" s="187"/>
      <c r="BS589" s="187"/>
      <c r="BT589" s="187"/>
      <c r="BU589" s="187"/>
      <c r="BV589" s="187"/>
      <c r="BW589" s="187"/>
      <c r="BX589" s="187"/>
      <c r="BY589" s="227"/>
      <c r="BZ589" s="227"/>
      <c r="CA589" s="227"/>
      <c r="CB589" s="227"/>
      <c r="CC589" s="227"/>
      <c r="CD589" s="224"/>
      <c r="CE589" s="224"/>
      <c r="CF589" s="224"/>
      <c r="CG589" s="224"/>
      <c r="CH589" s="224"/>
      <c r="CJ589" s="252" t="str">
        <f t="shared" si="483"/>
        <v/>
      </c>
      <c r="CK589" s="253" t="str">
        <f>IF(CL589="","",IF(ISNUMBER(MATCH(CL589,$CL$6:CL588,0)),"",CJ589))</f>
        <v/>
      </c>
      <c r="CL589" s="181" t="str">
        <f t="shared" si="484"/>
        <v/>
      </c>
      <c r="CM589" s="175" t="str">
        <f t="shared" si="485"/>
        <v/>
      </c>
      <c r="CN589" s="175" t="str">
        <f t="shared" si="486"/>
        <v/>
      </c>
      <c r="CO589" s="175" t="str">
        <f t="shared" si="487"/>
        <v/>
      </c>
      <c r="CP589" s="59"/>
      <c r="CQ589" s="60"/>
      <c r="CR589" s="181" t="str">
        <f>IF(CS589="","",IF(ISNUMBER(MATCH(CS589,$CS$6:CS588,0)),"",CJ589))</f>
        <v/>
      </c>
      <c r="CS589" s="181" t="str">
        <f t="shared" si="465"/>
        <v/>
      </c>
      <c r="CT589" s="177" t="str">
        <f t="shared" si="488"/>
        <v/>
      </c>
      <c r="CU589" s="177" t="str">
        <f t="shared" si="489"/>
        <v/>
      </c>
      <c r="CV589" s="256" t="str">
        <f>IF(CW589="","",IF(ISNUMBER(MATCH(CW589,$CW$6:CW588,0)),"",CJ589))</f>
        <v/>
      </c>
      <c r="CW589" s="181" t="str">
        <f t="shared" si="466"/>
        <v/>
      </c>
      <c r="CX589" s="178" t="str">
        <f t="shared" si="490"/>
        <v/>
      </c>
      <c r="CY589" s="178" t="str">
        <f t="shared" si="491"/>
        <v/>
      </c>
      <c r="CZ589" s="184" t="str">
        <f t="shared" si="492"/>
        <v/>
      </c>
      <c r="DA589" s="68"/>
      <c r="DB589" s="69"/>
      <c r="DC589" s="181" t="str">
        <f>IF(DE589="","",IF(ISNUMBER(MATCH(DE589,$DE$6:DE588,0)),"",CJ589))</f>
        <v/>
      </c>
      <c r="DD589" s="181" t="str">
        <f t="shared" si="507"/>
        <v/>
      </c>
      <c r="DE589" s="181" t="str">
        <f t="shared" si="507"/>
        <v/>
      </c>
      <c r="DF589" s="177" t="str">
        <f t="shared" si="493"/>
        <v/>
      </c>
      <c r="DG589" s="185" t="str">
        <f t="shared" si="494"/>
        <v/>
      </c>
      <c r="DH589" s="77"/>
      <c r="DI589" s="69"/>
      <c r="DJ589" s="181" t="str">
        <f>IF(DL589="","",IF(ISNUMBER(MATCH(DL589,$DL$6:DL588,0)),"",CJ589))</f>
        <v/>
      </c>
      <c r="DK589" s="181" t="str">
        <f t="shared" si="508"/>
        <v/>
      </c>
      <c r="DL589" s="181" t="str">
        <f t="shared" si="508"/>
        <v/>
      </c>
      <c r="DM589" s="177" t="str">
        <f t="shared" si="495"/>
        <v/>
      </c>
      <c r="DN589" s="177" t="str">
        <f t="shared" si="496"/>
        <v/>
      </c>
      <c r="DO589" s="181" t="str">
        <f t="shared" si="467"/>
        <v/>
      </c>
      <c r="DP589" s="51"/>
      <c r="DQ589" s="51"/>
      <c r="DR589" s="51"/>
      <c r="EA589" s="227">
        <f t="shared" si="497"/>
        <v>0</v>
      </c>
      <c r="EB589" s="227">
        <f t="shared" si="468"/>
        <v>1</v>
      </c>
      <c r="EC589" s="227">
        <f t="shared" si="498"/>
        <v>1900</v>
      </c>
      <c r="EE589" s="227" t="str">
        <f t="shared" si="499"/>
        <v/>
      </c>
      <c r="EF589" s="227" t="str">
        <f t="shared" si="469"/>
        <v/>
      </c>
      <c r="EG589" s="227" t="str">
        <f t="shared" si="500"/>
        <v/>
      </c>
      <c r="EI589" s="227" t="str">
        <f t="shared" si="501"/>
        <v/>
      </c>
      <c r="EJ589" s="227" t="str">
        <f t="shared" si="470"/>
        <v/>
      </c>
      <c r="EK589" s="227" t="str">
        <f t="shared" si="502"/>
        <v/>
      </c>
      <c r="EM589" s="227" t="str">
        <f t="shared" si="503"/>
        <v/>
      </c>
      <c r="EN589" s="227" t="str">
        <f t="shared" si="471"/>
        <v/>
      </c>
      <c r="EO589" s="227" t="str">
        <f t="shared" si="504"/>
        <v/>
      </c>
      <c r="EQ589" s="227" t="str">
        <f t="shared" si="505"/>
        <v/>
      </c>
      <c r="ER589" s="227" t="str">
        <f t="shared" si="472"/>
        <v/>
      </c>
      <c r="ES589" s="227" t="str">
        <f t="shared" si="506"/>
        <v/>
      </c>
    </row>
    <row r="590" spans="7:149" x14ac:dyDescent="0.25">
      <c r="G590" s="52"/>
      <c r="H590" s="52"/>
      <c r="I590" s="224" t="str">
        <f t="shared" si="473"/>
        <v/>
      </c>
      <c r="J590" s="224" t="str">
        <f t="shared" si="474"/>
        <v/>
      </c>
      <c r="K590" s="52"/>
      <c r="L590" s="224" t="str">
        <f>IF(P590="","",IF(ISNUMBER(MATCH(P590,$P$6:P589,0)),"",Y590))</f>
        <v/>
      </c>
      <c r="M590" s="224" t="str">
        <f>IF(Q590="","",IF(ISNUMBER(MATCH(Q590,$Q$6:Q589,0)),"",Y590))</f>
        <v/>
      </c>
      <c r="N590" s="224" t="str">
        <f>IF(R590="","",IF(ISNUMBER(MATCH(R590,$R$6:R589,0)),"",Y590))</f>
        <v/>
      </c>
      <c r="O590" s="224" t="str">
        <f>IF(S590="","",IF(ISNUMBER(MATCH(S590,$S$6:S589,0)),"",Y590))</f>
        <v/>
      </c>
      <c r="P590" s="224" t="str">
        <f t="shared" si="475"/>
        <v/>
      </c>
      <c r="Q590" s="224" t="str">
        <f t="shared" si="476"/>
        <v/>
      </c>
      <c r="R590" s="224" t="str">
        <f t="shared" si="477"/>
        <v/>
      </c>
      <c r="S590" s="224" t="str">
        <f t="shared" si="478"/>
        <v/>
      </c>
      <c r="T590" s="175" t="str">
        <f t="shared" si="479"/>
        <v/>
      </c>
      <c r="U590" s="175" t="str">
        <f t="shared" si="480"/>
        <v/>
      </c>
      <c r="V590" s="175" t="str">
        <f t="shared" si="481"/>
        <v/>
      </c>
      <c r="W590" s="175" t="str">
        <f t="shared" si="482"/>
        <v/>
      </c>
      <c r="X590" s="52"/>
      <c r="Y590" s="248"/>
      <c r="Z590" s="186"/>
      <c r="AA590" s="187"/>
      <c r="AB590" s="187"/>
      <c r="AC590" s="187"/>
      <c r="AD590" s="187"/>
      <c r="AE590" s="187"/>
      <c r="AF590" s="187"/>
      <c r="AG590" s="187"/>
      <c r="AH590" s="187"/>
      <c r="AI590" s="187"/>
      <c r="AJ590" s="187"/>
      <c r="AK590" s="187"/>
      <c r="AL590" s="187"/>
      <c r="AM590" s="187"/>
      <c r="AN590" s="187"/>
      <c r="AO590" s="187"/>
      <c r="AP590" s="187"/>
      <c r="AQ590" s="187"/>
      <c r="AR590" s="187"/>
      <c r="AS590" s="187"/>
      <c r="AT590" s="187"/>
      <c r="AU590" s="187"/>
      <c r="AV590" s="187"/>
      <c r="AW590" s="187"/>
      <c r="AX590" s="187"/>
      <c r="AY590" s="187"/>
      <c r="AZ590" s="187"/>
      <c r="BA590" s="187"/>
      <c r="BB590" s="187"/>
      <c r="BC590" s="187"/>
      <c r="BD590" s="187"/>
      <c r="BE590" s="187"/>
      <c r="BF590" s="187"/>
      <c r="BG590" s="187"/>
      <c r="BH590" s="187"/>
      <c r="BI590" s="187"/>
      <c r="BJ590" s="187"/>
      <c r="BK590" s="187"/>
      <c r="BL590" s="187"/>
      <c r="BM590" s="187"/>
      <c r="BN590" s="187"/>
      <c r="BO590" s="187"/>
      <c r="BP590" s="187"/>
      <c r="BQ590" s="187"/>
      <c r="BR590" s="187"/>
      <c r="BS590" s="187"/>
      <c r="BT590" s="187"/>
      <c r="BU590" s="187"/>
      <c r="BV590" s="187"/>
      <c r="BW590" s="187"/>
      <c r="BX590" s="187"/>
      <c r="BY590" s="227"/>
      <c r="BZ590" s="227"/>
      <c r="CA590" s="227"/>
      <c r="CB590" s="227"/>
      <c r="CC590" s="227"/>
      <c r="CD590" s="224"/>
      <c r="CE590" s="224"/>
      <c r="CF590" s="224"/>
      <c r="CG590" s="224"/>
      <c r="CH590" s="224"/>
      <c r="CJ590" s="252" t="str">
        <f t="shared" si="483"/>
        <v/>
      </c>
      <c r="CK590" s="253" t="str">
        <f>IF(CL590="","",IF(ISNUMBER(MATCH(CL590,$CL$6:CL589,0)),"",CJ590))</f>
        <v/>
      </c>
      <c r="CL590" s="181" t="str">
        <f t="shared" si="484"/>
        <v/>
      </c>
      <c r="CM590" s="175" t="str">
        <f t="shared" si="485"/>
        <v/>
      </c>
      <c r="CN590" s="175" t="str">
        <f t="shared" si="486"/>
        <v/>
      </c>
      <c r="CO590" s="175" t="str">
        <f t="shared" si="487"/>
        <v/>
      </c>
      <c r="CP590" s="59"/>
      <c r="CQ590" s="60"/>
      <c r="CR590" s="181" t="str">
        <f>IF(CS590="","",IF(ISNUMBER(MATCH(CS590,$CS$6:CS589,0)),"",CJ590))</f>
        <v/>
      </c>
      <c r="CS590" s="181" t="str">
        <f t="shared" si="465"/>
        <v/>
      </c>
      <c r="CT590" s="177" t="str">
        <f t="shared" si="488"/>
        <v/>
      </c>
      <c r="CU590" s="177" t="str">
        <f t="shared" si="489"/>
        <v/>
      </c>
      <c r="CV590" s="256" t="str">
        <f>IF(CW590="","",IF(ISNUMBER(MATCH(CW590,$CW$6:CW589,0)),"",CJ590))</f>
        <v/>
      </c>
      <c r="CW590" s="181" t="str">
        <f t="shared" si="466"/>
        <v/>
      </c>
      <c r="CX590" s="178" t="str">
        <f t="shared" si="490"/>
        <v/>
      </c>
      <c r="CY590" s="178" t="str">
        <f t="shared" si="491"/>
        <v/>
      </c>
      <c r="CZ590" s="184" t="str">
        <f t="shared" si="492"/>
        <v/>
      </c>
      <c r="DA590" s="68"/>
      <c r="DB590" s="69"/>
      <c r="DC590" s="181" t="str">
        <f>IF(DE590="","",IF(ISNUMBER(MATCH(DE590,$DE$6:DE589,0)),"",CJ590))</f>
        <v/>
      </c>
      <c r="DD590" s="181" t="str">
        <f t="shared" si="507"/>
        <v/>
      </c>
      <c r="DE590" s="181" t="str">
        <f t="shared" si="507"/>
        <v/>
      </c>
      <c r="DF590" s="177" t="str">
        <f t="shared" si="493"/>
        <v/>
      </c>
      <c r="DG590" s="185" t="str">
        <f t="shared" si="494"/>
        <v/>
      </c>
      <c r="DH590" s="77"/>
      <c r="DI590" s="69"/>
      <c r="DJ590" s="181" t="str">
        <f>IF(DL590="","",IF(ISNUMBER(MATCH(DL590,$DL$6:DL589,0)),"",CJ590))</f>
        <v/>
      </c>
      <c r="DK590" s="181" t="str">
        <f t="shared" si="508"/>
        <v/>
      </c>
      <c r="DL590" s="181" t="str">
        <f t="shared" si="508"/>
        <v/>
      </c>
      <c r="DM590" s="177" t="str">
        <f t="shared" si="495"/>
        <v/>
      </c>
      <c r="DN590" s="177" t="str">
        <f t="shared" si="496"/>
        <v/>
      </c>
      <c r="DO590" s="181" t="str">
        <f t="shared" si="467"/>
        <v/>
      </c>
      <c r="DP590" s="51"/>
      <c r="DQ590" s="51"/>
      <c r="DR590" s="51"/>
      <c r="EA590" s="227">
        <f t="shared" si="497"/>
        <v>0</v>
      </c>
      <c r="EB590" s="227">
        <f t="shared" si="468"/>
        <v>1</v>
      </c>
      <c r="EC590" s="227">
        <f t="shared" si="498"/>
        <v>1900</v>
      </c>
      <c r="EE590" s="227" t="str">
        <f t="shared" si="499"/>
        <v/>
      </c>
      <c r="EF590" s="227" t="str">
        <f t="shared" si="469"/>
        <v/>
      </c>
      <c r="EG590" s="227" t="str">
        <f t="shared" si="500"/>
        <v/>
      </c>
      <c r="EI590" s="227" t="str">
        <f t="shared" si="501"/>
        <v/>
      </c>
      <c r="EJ590" s="227" t="str">
        <f t="shared" si="470"/>
        <v/>
      </c>
      <c r="EK590" s="227" t="str">
        <f t="shared" si="502"/>
        <v/>
      </c>
      <c r="EM590" s="227" t="str">
        <f t="shared" si="503"/>
        <v/>
      </c>
      <c r="EN590" s="227" t="str">
        <f t="shared" si="471"/>
        <v/>
      </c>
      <c r="EO590" s="227" t="str">
        <f t="shared" si="504"/>
        <v/>
      </c>
      <c r="EQ590" s="227" t="str">
        <f t="shared" si="505"/>
        <v/>
      </c>
      <c r="ER590" s="227" t="str">
        <f t="shared" si="472"/>
        <v/>
      </c>
      <c r="ES590" s="227" t="str">
        <f t="shared" si="506"/>
        <v/>
      </c>
    </row>
    <row r="591" spans="7:149" x14ac:dyDescent="0.25">
      <c r="G591" s="52"/>
      <c r="H591" s="52"/>
      <c r="I591" s="224" t="str">
        <f t="shared" si="473"/>
        <v/>
      </c>
      <c r="J591" s="224" t="str">
        <f t="shared" si="474"/>
        <v/>
      </c>
      <c r="K591" s="52"/>
      <c r="L591" s="224" t="str">
        <f>IF(P591="","",IF(ISNUMBER(MATCH(P591,$P$6:P590,0)),"",Y591))</f>
        <v/>
      </c>
      <c r="M591" s="224" t="str">
        <f>IF(Q591="","",IF(ISNUMBER(MATCH(Q591,$Q$6:Q590,0)),"",Y591))</f>
        <v/>
      </c>
      <c r="N591" s="224" t="str">
        <f>IF(R591="","",IF(ISNUMBER(MATCH(R591,$R$6:R590,0)),"",Y591))</f>
        <v/>
      </c>
      <c r="O591" s="224" t="str">
        <f>IF(S591="","",IF(ISNUMBER(MATCH(S591,$S$6:S590,0)),"",Y591))</f>
        <v/>
      </c>
      <c r="P591" s="224" t="str">
        <f t="shared" si="475"/>
        <v/>
      </c>
      <c r="Q591" s="224" t="str">
        <f t="shared" si="476"/>
        <v/>
      </c>
      <c r="R591" s="224" t="str">
        <f t="shared" si="477"/>
        <v/>
      </c>
      <c r="S591" s="224" t="str">
        <f t="shared" si="478"/>
        <v/>
      </c>
      <c r="T591" s="175" t="str">
        <f t="shared" si="479"/>
        <v/>
      </c>
      <c r="U591" s="175" t="str">
        <f t="shared" si="480"/>
        <v/>
      </c>
      <c r="V591" s="175" t="str">
        <f t="shared" si="481"/>
        <v/>
      </c>
      <c r="W591" s="175" t="str">
        <f t="shared" si="482"/>
        <v/>
      </c>
      <c r="X591" s="52"/>
      <c r="Y591" s="248"/>
      <c r="Z591" s="186"/>
      <c r="AA591" s="187"/>
      <c r="AB591" s="187"/>
      <c r="AC591" s="187"/>
      <c r="AD591" s="187"/>
      <c r="AE591" s="187"/>
      <c r="AF591" s="187"/>
      <c r="AG591" s="187"/>
      <c r="AH591" s="187"/>
      <c r="AI591" s="187"/>
      <c r="AJ591" s="187"/>
      <c r="AK591" s="187"/>
      <c r="AL591" s="187"/>
      <c r="AM591" s="187"/>
      <c r="AN591" s="187"/>
      <c r="AO591" s="187"/>
      <c r="AP591" s="187"/>
      <c r="AQ591" s="187"/>
      <c r="AR591" s="187"/>
      <c r="AS591" s="187"/>
      <c r="AT591" s="187"/>
      <c r="AU591" s="187"/>
      <c r="AV591" s="187"/>
      <c r="AW591" s="187"/>
      <c r="AX591" s="187"/>
      <c r="AY591" s="187"/>
      <c r="AZ591" s="187"/>
      <c r="BA591" s="187"/>
      <c r="BB591" s="187"/>
      <c r="BC591" s="187"/>
      <c r="BD591" s="187"/>
      <c r="BE591" s="187"/>
      <c r="BF591" s="187"/>
      <c r="BG591" s="187"/>
      <c r="BH591" s="187"/>
      <c r="BI591" s="187"/>
      <c r="BJ591" s="187"/>
      <c r="BK591" s="187"/>
      <c r="BL591" s="187"/>
      <c r="BM591" s="187"/>
      <c r="BN591" s="187"/>
      <c r="BO591" s="187"/>
      <c r="BP591" s="187"/>
      <c r="BQ591" s="187"/>
      <c r="BR591" s="187"/>
      <c r="BS591" s="187"/>
      <c r="BT591" s="187"/>
      <c r="BU591" s="187"/>
      <c r="BV591" s="187"/>
      <c r="BW591" s="187"/>
      <c r="BX591" s="187"/>
      <c r="BY591" s="227"/>
      <c r="BZ591" s="227"/>
      <c r="CA591" s="227"/>
      <c r="CB591" s="227"/>
      <c r="CC591" s="227"/>
      <c r="CD591" s="224"/>
      <c r="CE591" s="224"/>
      <c r="CF591" s="224"/>
      <c r="CG591" s="224"/>
      <c r="CH591" s="224"/>
      <c r="CJ591" s="252" t="str">
        <f t="shared" si="483"/>
        <v/>
      </c>
      <c r="CK591" s="253" t="str">
        <f>IF(CL591="","",IF(ISNUMBER(MATCH(CL591,$CL$6:CL590,0)),"",CJ591))</f>
        <v/>
      </c>
      <c r="CL591" s="181" t="str">
        <f t="shared" si="484"/>
        <v/>
      </c>
      <c r="CM591" s="175" t="str">
        <f t="shared" si="485"/>
        <v/>
      </c>
      <c r="CN591" s="175" t="str">
        <f t="shared" si="486"/>
        <v/>
      </c>
      <c r="CO591" s="175" t="str">
        <f t="shared" si="487"/>
        <v/>
      </c>
      <c r="CP591" s="59"/>
      <c r="CQ591" s="60"/>
      <c r="CR591" s="181" t="str">
        <f>IF(CS591="","",IF(ISNUMBER(MATCH(CS591,$CS$6:CS590,0)),"",CJ591))</f>
        <v/>
      </c>
      <c r="CS591" s="181" t="str">
        <f t="shared" si="465"/>
        <v/>
      </c>
      <c r="CT591" s="177" t="str">
        <f t="shared" si="488"/>
        <v/>
      </c>
      <c r="CU591" s="177" t="str">
        <f t="shared" si="489"/>
        <v/>
      </c>
      <c r="CV591" s="256" t="str">
        <f>IF(CW591="","",IF(ISNUMBER(MATCH(CW591,$CW$6:CW590,0)),"",CJ591))</f>
        <v/>
      </c>
      <c r="CW591" s="181" t="str">
        <f t="shared" si="466"/>
        <v/>
      </c>
      <c r="CX591" s="178" t="str">
        <f t="shared" si="490"/>
        <v/>
      </c>
      <c r="CY591" s="178" t="str">
        <f t="shared" si="491"/>
        <v/>
      </c>
      <c r="CZ591" s="184" t="str">
        <f t="shared" si="492"/>
        <v/>
      </c>
      <c r="DA591" s="68"/>
      <c r="DB591" s="69"/>
      <c r="DC591" s="181" t="str">
        <f>IF(DE591="","",IF(ISNUMBER(MATCH(DE591,$DE$6:DE590,0)),"",CJ591))</f>
        <v/>
      </c>
      <c r="DD591" s="181" t="str">
        <f t="shared" si="507"/>
        <v/>
      </c>
      <c r="DE591" s="181" t="str">
        <f t="shared" si="507"/>
        <v/>
      </c>
      <c r="DF591" s="177" t="str">
        <f t="shared" si="493"/>
        <v/>
      </c>
      <c r="DG591" s="185" t="str">
        <f t="shared" si="494"/>
        <v/>
      </c>
      <c r="DH591" s="77"/>
      <c r="DI591" s="69"/>
      <c r="DJ591" s="181" t="str">
        <f>IF(DL591="","",IF(ISNUMBER(MATCH(DL591,$DL$6:DL590,0)),"",CJ591))</f>
        <v/>
      </c>
      <c r="DK591" s="181" t="str">
        <f t="shared" si="508"/>
        <v/>
      </c>
      <c r="DL591" s="181" t="str">
        <f t="shared" si="508"/>
        <v/>
      </c>
      <c r="DM591" s="177" t="str">
        <f t="shared" si="495"/>
        <v/>
      </c>
      <c r="DN591" s="177" t="str">
        <f t="shared" si="496"/>
        <v/>
      </c>
      <c r="DO591" s="181" t="str">
        <f t="shared" si="467"/>
        <v/>
      </c>
      <c r="DP591" s="51"/>
      <c r="DQ591" s="51"/>
      <c r="DR591" s="51"/>
      <c r="EA591" s="227">
        <f t="shared" si="497"/>
        <v>0</v>
      </c>
      <c r="EB591" s="227">
        <f t="shared" si="468"/>
        <v>1</v>
      </c>
      <c r="EC591" s="227">
        <f t="shared" si="498"/>
        <v>1900</v>
      </c>
      <c r="EE591" s="227" t="str">
        <f t="shared" si="499"/>
        <v/>
      </c>
      <c r="EF591" s="227" t="str">
        <f t="shared" si="469"/>
        <v/>
      </c>
      <c r="EG591" s="227" t="str">
        <f t="shared" si="500"/>
        <v/>
      </c>
      <c r="EI591" s="227" t="str">
        <f t="shared" si="501"/>
        <v/>
      </c>
      <c r="EJ591" s="227" t="str">
        <f t="shared" si="470"/>
        <v/>
      </c>
      <c r="EK591" s="227" t="str">
        <f t="shared" si="502"/>
        <v/>
      </c>
      <c r="EM591" s="227" t="str">
        <f t="shared" si="503"/>
        <v/>
      </c>
      <c r="EN591" s="227" t="str">
        <f t="shared" si="471"/>
        <v/>
      </c>
      <c r="EO591" s="227" t="str">
        <f t="shared" si="504"/>
        <v/>
      </c>
      <c r="EQ591" s="227" t="str">
        <f t="shared" si="505"/>
        <v/>
      </c>
      <c r="ER591" s="227" t="str">
        <f t="shared" si="472"/>
        <v/>
      </c>
      <c r="ES591" s="227" t="str">
        <f t="shared" si="506"/>
        <v/>
      </c>
    </row>
    <row r="592" spans="7:149" x14ac:dyDescent="0.25">
      <c r="G592" s="52"/>
      <c r="H592" s="52"/>
      <c r="I592" s="224" t="str">
        <f t="shared" si="473"/>
        <v/>
      </c>
      <c r="J592" s="224" t="str">
        <f t="shared" si="474"/>
        <v/>
      </c>
      <c r="K592" s="52"/>
      <c r="L592" s="224" t="str">
        <f>IF(P592="","",IF(ISNUMBER(MATCH(P592,$P$6:P591,0)),"",Y592))</f>
        <v/>
      </c>
      <c r="M592" s="224" t="str">
        <f>IF(Q592="","",IF(ISNUMBER(MATCH(Q592,$Q$6:Q591,0)),"",Y592))</f>
        <v/>
      </c>
      <c r="N592" s="224" t="str">
        <f>IF(R592="","",IF(ISNUMBER(MATCH(R592,$R$6:R591,0)),"",Y592))</f>
        <v/>
      </c>
      <c r="O592" s="224" t="str">
        <f>IF(S592="","",IF(ISNUMBER(MATCH(S592,$S$6:S591,0)),"",Y592))</f>
        <v/>
      </c>
      <c r="P592" s="224" t="str">
        <f t="shared" si="475"/>
        <v/>
      </c>
      <c r="Q592" s="224" t="str">
        <f t="shared" si="476"/>
        <v/>
      </c>
      <c r="R592" s="224" t="str">
        <f t="shared" si="477"/>
        <v/>
      </c>
      <c r="S592" s="224" t="str">
        <f t="shared" si="478"/>
        <v/>
      </c>
      <c r="T592" s="175" t="str">
        <f t="shared" si="479"/>
        <v/>
      </c>
      <c r="U592" s="175" t="str">
        <f t="shared" si="480"/>
        <v/>
      </c>
      <c r="V592" s="175" t="str">
        <f t="shared" si="481"/>
        <v/>
      </c>
      <c r="W592" s="175" t="str">
        <f t="shared" si="482"/>
        <v/>
      </c>
      <c r="X592" s="52"/>
      <c r="Y592" s="248"/>
      <c r="Z592" s="186"/>
      <c r="AA592" s="187"/>
      <c r="AB592" s="187"/>
      <c r="AC592" s="187"/>
      <c r="AD592" s="187"/>
      <c r="AE592" s="187"/>
      <c r="AF592" s="187"/>
      <c r="AG592" s="187"/>
      <c r="AH592" s="187"/>
      <c r="AI592" s="187"/>
      <c r="AJ592" s="187"/>
      <c r="AK592" s="187"/>
      <c r="AL592" s="187"/>
      <c r="AM592" s="187"/>
      <c r="AN592" s="187"/>
      <c r="AO592" s="187"/>
      <c r="AP592" s="187"/>
      <c r="AQ592" s="187"/>
      <c r="AR592" s="187"/>
      <c r="AS592" s="187"/>
      <c r="AT592" s="187"/>
      <c r="AU592" s="187"/>
      <c r="AV592" s="187"/>
      <c r="AW592" s="187"/>
      <c r="AX592" s="187"/>
      <c r="AY592" s="187"/>
      <c r="AZ592" s="187"/>
      <c r="BA592" s="187"/>
      <c r="BB592" s="187"/>
      <c r="BC592" s="187"/>
      <c r="BD592" s="187"/>
      <c r="BE592" s="187"/>
      <c r="BF592" s="187"/>
      <c r="BG592" s="187"/>
      <c r="BH592" s="187"/>
      <c r="BI592" s="187"/>
      <c r="BJ592" s="187"/>
      <c r="BK592" s="187"/>
      <c r="BL592" s="187"/>
      <c r="BM592" s="187"/>
      <c r="BN592" s="187"/>
      <c r="BO592" s="187"/>
      <c r="BP592" s="187"/>
      <c r="BQ592" s="187"/>
      <c r="BR592" s="187"/>
      <c r="BS592" s="187"/>
      <c r="BT592" s="187"/>
      <c r="BU592" s="187"/>
      <c r="BV592" s="187"/>
      <c r="BW592" s="187"/>
      <c r="BX592" s="187"/>
      <c r="BY592" s="227"/>
      <c r="BZ592" s="227"/>
      <c r="CA592" s="227"/>
      <c r="CB592" s="227"/>
      <c r="CC592" s="227"/>
      <c r="CD592" s="224"/>
      <c r="CE592" s="224"/>
      <c r="CF592" s="224"/>
      <c r="CG592" s="224"/>
      <c r="CH592" s="224"/>
      <c r="CJ592" s="252" t="str">
        <f t="shared" si="483"/>
        <v/>
      </c>
      <c r="CK592" s="253" t="str">
        <f>IF(CL592="","",IF(ISNUMBER(MATCH(CL592,$CL$6:CL591,0)),"",CJ592))</f>
        <v/>
      </c>
      <c r="CL592" s="181" t="str">
        <f t="shared" si="484"/>
        <v/>
      </c>
      <c r="CM592" s="175" t="str">
        <f t="shared" si="485"/>
        <v/>
      </c>
      <c r="CN592" s="175" t="str">
        <f t="shared" si="486"/>
        <v/>
      </c>
      <c r="CO592" s="175" t="str">
        <f t="shared" si="487"/>
        <v/>
      </c>
      <c r="CP592" s="59"/>
      <c r="CQ592" s="60"/>
      <c r="CR592" s="181" t="str">
        <f>IF(CS592="","",IF(ISNUMBER(MATCH(CS592,$CS$6:CS591,0)),"",CJ592))</f>
        <v/>
      </c>
      <c r="CS592" s="181" t="str">
        <f t="shared" si="465"/>
        <v/>
      </c>
      <c r="CT592" s="177" t="str">
        <f t="shared" si="488"/>
        <v/>
      </c>
      <c r="CU592" s="177" t="str">
        <f t="shared" si="489"/>
        <v/>
      </c>
      <c r="CV592" s="256" t="str">
        <f>IF(CW592="","",IF(ISNUMBER(MATCH(CW592,$CW$6:CW591,0)),"",CJ592))</f>
        <v/>
      </c>
      <c r="CW592" s="181" t="str">
        <f t="shared" si="466"/>
        <v/>
      </c>
      <c r="CX592" s="178" t="str">
        <f t="shared" si="490"/>
        <v/>
      </c>
      <c r="CY592" s="178" t="str">
        <f t="shared" si="491"/>
        <v/>
      </c>
      <c r="CZ592" s="184" t="str">
        <f t="shared" si="492"/>
        <v/>
      </c>
      <c r="DA592" s="68"/>
      <c r="DB592" s="69"/>
      <c r="DC592" s="181" t="str">
        <f>IF(DE592="","",IF(ISNUMBER(MATCH(DE592,$DE$6:DE591,0)),"",CJ592))</f>
        <v/>
      </c>
      <c r="DD592" s="181" t="str">
        <f t="shared" si="507"/>
        <v/>
      </c>
      <c r="DE592" s="181" t="str">
        <f t="shared" si="507"/>
        <v/>
      </c>
      <c r="DF592" s="177" t="str">
        <f t="shared" si="493"/>
        <v/>
      </c>
      <c r="DG592" s="185" t="str">
        <f t="shared" si="494"/>
        <v/>
      </c>
      <c r="DH592" s="77"/>
      <c r="DI592" s="69"/>
      <c r="DJ592" s="181" t="str">
        <f>IF(DL592="","",IF(ISNUMBER(MATCH(DL592,$DL$6:DL591,0)),"",CJ592))</f>
        <v/>
      </c>
      <c r="DK592" s="181" t="str">
        <f t="shared" si="508"/>
        <v/>
      </c>
      <c r="DL592" s="181" t="str">
        <f t="shared" si="508"/>
        <v/>
      </c>
      <c r="DM592" s="177" t="str">
        <f t="shared" si="495"/>
        <v/>
      </c>
      <c r="DN592" s="177" t="str">
        <f t="shared" si="496"/>
        <v/>
      </c>
      <c r="DO592" s="181" t="str">
        <f t="shared" si="467"/>
        <v/>
      </c>
      <c r="DP592" s="51"/>
      <c r="DQ592" s="51"/>
      <c r="DR592" s="51"/>
      <c r="EA592" s="227">
        <f t="shared" si="497"/>
        <v>0</v>
      </c>
      <c r="EB592" s="227">
        <f t="shared" si="468"/>
        <v>1</v>
      </c>
      <c r="EC592" s="227">
        <f t="shared" si="498"/>
        <v>1900</v>
      </c>
      <c r="EE592" s="227" t="str">
        <f t="shared" si="499"/>
        <v/>
      </c>
      <c r="EF592" s="227" t="str">
        <f t="shared" si="469"/>
        <v/>
      </c>
      <c r="EG592" s="227" t="str">
        <f t="shared" si="500"/>
        <v/>
      </c>
      <c r="EI592" s="227" t="str">
        <f t="shared" si="501"/>
        <v/>
      </c>
      <c r="EJ592" s="227" t="str">
        <f t="shared" si="470"/>
        <v/>
      </c>
      <c r="EK592" s="227" t="str">
        <f t="shared" si="502"/>
        <v/>
      </c>
      <c r="EM592" s="227" t="str">
        <f t="shared" si="503"/>
        <v/>
      </c>
      <c r="EN592" s="227" t="str">
        <f t="shared" si="471"/>
        <v/>
      </c>
      <c r="EO592" s="227" t="str">
        <f t="shared" si="504"/>
        <v/>
      </c>
      <c r="EQ592" s="227" t="str">
        <f t="shared" si="505"/>
        <v/>
      </c>
      <c r="ER592" s="227" t="str">
        <f t="shared" si="472"/>
        <v/>
      </c>
      <c r="ES592" s="227" t="str">
        <f t="shared" si="506"/>
        <v/>
      </c>
    </row>
    <row r="593" spans="7:149" x14ac:dyDescent="0.25">
      <c r="G593" s="52"/>
      <c r="H593" s="52"/>
      <c r="I593" s="224" t="str">
        <f t="shared" si="473"/>
        <v/>
      </c>
      <c r="J593" s="224" t="str">
        <f t="shared" si="474"/>
        <v/>
      </c>
      <c r="K593" s="52"/>
      <c r="L593" s="224" t="str">
        <f>IF(P593="","",IF(ISNUMBER(MATCH(P593,$P$6:P592,0)),"",Y593))</f>
        <v/>
      </c>
      <c r="M593" s="224" t="str">
        <f>IF(Q593="","",IF(ISNUMBER(MATCH(Q593,$Q$6:Q592,0)),"",Y593))</f>
        <v/>
      </c>
      <c r="N593" s="224" t="str">
        <f>IF(R593="","",IF(ISNUMBER(MATCH(R593,$R$6:R592,0)),"",Y593))</f>
        <v/>
      </c>
      <c r="O593" s="224" t="str">
        <f>IF(S593="","",IF(ISNUMBER(MATCH(S593,$S$6:S592,0)),"",Y593))</f>
        <v/>
      </c>
      <c r="P593" s="224" t="str">
        <f t="shared" si="475"/>
        <v/>
      </c>
      <c r="Q593" s="224" t="str">
        <f t="shared" si="476"/>
        <v/>
      </c>
      <c r="R593" s="224" t="str">
        <f t="shared" si="477"/>
        <v/>
      </c>
      <c r="S593" s="224" t="str">
        <f t="shared" si="478"/>
        <v/>
      </c>
      <c r="T593" s="175" t="str">
        <f t="shared" si="479"/>
        <v/>
      </c>
      <c r="U593" s="175" t="str">
        <f t="shared" si="480"/>
        <v/>
      </c>
      <c r="V593" s="175" t="str">
        <f t="shared" si="481"/>
        <v/>
      </c>
      <c r="W593" s="175" t="str">
        <f t="shared" si="482"/>
        <v/>
      </c>
      <c r="X593" s="52"/>
      <c r="Y593" s="248"/>
      <c r="Z593" s="186"/>
      <c r="AA593" s="187"/>
      <c r="AB593" s="187"/>
      <c r="AC593" s="187"/>
      <c r="AD593" s="187"/>
      <c r="AE593" s="187"/>
      <c r="AF593" s="187"/>
      <c r="AG593" s="187"/>
      <c r="AH593" s="187"/>
      <c r="AI593" s="187"/>
      <c r="AJ593" s="187"/>
      <c r="AK593" s="187"/>
      <c r="AL593" s="187"/>
      <c r="AM593" s="187"/>
      <c r="AN593" s="187"/>
      <c r="AO593" s="187"/>
      <c r="AP593" s="187"/>
      <c r="AQ593" s="187"/>
      <c r="AR593" s="187"/>
      <c r="AS593" s="187"/>
      <c r="AT593" s="187"/>
      <c r="AU593" s="187"/>
      <c r="AV593" s="187"/>
      <c r="AW593" s="187"/>
      <c r="AX593" s="187"/>
      <c r="AY593" s="187"/>
      <c r="AZ593" s="187"/>
      <c r="BA593" s="187"/>
      <c r="BB593" s="187"/>
      <c r="BC593" s="187"/>
      <c r="BD593" s="187"/>
      <c r="BE593" s="187"/>
      <c r="BF593" s="187"/>
      <c r="BG593" s="187"/>
      <c r="BH593" s="187"/>
      <c r="BI593" s="187"/>
      <c r="BJ593" s="187"/>
      <c r="BK593" s="187"/>
      <c r="BL593" s="187"/>
      <c r="BM593" s="187"/>
      <c r="BN593" s="187"/>
      <c r="BO593" s="187"/>
      <c r="BP593" s="187"/>
      <c r="BQ593" s="187"/>
      <c r="BR593" s="187"/>
      <c r="BS593" s="187"/>
      <c r="BT593" s="187"/>
      <c r="BU593" s="187"/>
      <c r="BV593" s="187"/>
      <c r="BW593" s="187"/>
      <c r="BX593" s="187"/>
      <c r="BY593" s="227"/>
      <c r="BZ593" s="227"/>
      <c r="CA593" s="227"/>
      <c r="CB593" s="227"/>
      <c r="CC593" s="227"/>
      <c r="CD593" s="224"/>
      <c r="CE593" s="224"/>
      <c r="CF593" s="224"/>
      <c r="CG593" s="224"/>
      <c r="CH593" s="224"/>
      <c r="CJ593" s="252" t="str">
        <f t="shared" si="483"/>
        <v/>
      </c>
      <c r="CK593" s="253" t="str">
        <f>IF(CL593="","",IF(ISNUMBER(MATCH(CL593,$CL$6:CL592,0)),"",CJ593))</f>
        <v/>
      </c>
      <c r="CL593" s="181" t="str">
        <f t="shared" si="484"/>
        <v/>
      </c>
      <c r="CM593" s="175" t="str">
        <f t="shared" si="485"/>
        <v/>
      </c>
      <c r="CN593" s="175" t="str">
        <f t="shared" si="486"/>
        <v/>
      </c>
      <c r="CO593" s="175" t="str">
        <f t="shared" si="487"/>
        <v/>
      </c>
      <c r="CP593" s="59"/>
      <c r="CQ593" s="60"/>
      <c r="CR593" s="181" t="str">
        <f>IF(CS593="","",IF(ISNUMBER(MATCH(CS593,$CS$6:CS592,0)),"",CJ593))</f>
        <v/>
      </c>
      <c r="CS593" s="181" t="str">
        <f t="shared" si="465"/>
        <v/>
      </c>
      <c r="CT593" s="177" t="str">
        <f t="shared" si="488"/>
        <v/>
      </c>
      <c r="CU593" s="177" t="str">
        <f t="shared" si="489"/>
        <v/>
      </c>
      <c r="CV593" s="256" t="str">
        <f>IF(CW593="","",IF(ISNUMBER(MATCH(CW593,$CW$6:CW592,0)),"",CJ593))</f>
        <v/>
      </c>
      <c r="CW593" s="181" t="str">
        <f t="shared" si="466"/>
        <v/>
      </c>
      <c r="CX593" s="178" t="str">
        <f t="shared" si="490"/>
        <v/>
      </c>
      <c r="CY593" s="178" t="str">
        <f t="shared" si="491"/>
        <v/>
      </c>
      <c r="CZ593" s="184" t="str">
        <f t="shared" si="492"/>
        <v/>
      </c>
      <c r="DA593" s="68"/>
      <c r="DB593" s="69"/>
      <c r="DC593" s="181" t="str">
        <f>IF(DE593="","",IF(ISNUMBER(MATCH(DE593,$DE$6:DE592,0)),"",CJ593))</f>
        <v/>
      </c>
      <c r="DD593" s="181" t="str">
        <f t="shared" si="507"/>
        <v/>
      </c>
      <c r="DE593" s="181" t="str">
        <f t="shared" si="507"/>
        <v/>
      </c>
      <c r="DF593" s="177" t="str">
        <f t="shared" si="493"/>
        <v/>
      </c>
      <c r="DG593" s="185" t="str">
        <f t="shared" si="494"/>
        <v/>
      </c>
      <c r="DH593" s="77"/>
      <c r="DI593" s="69"/>
      <c r="DJ593" s="181" t="str">
        <f>IF(DL593="","",IF(ISNUMBER(MATCH(DL593,$DL$6:DL592,0)),"",CJ593))</f>
        <v/>
      </c>
      <c r="DK593" s="181" t="str">
        <f t="shared" si="508"/>
        <v/>
      </c>
      <c r="DL593" s="181" t="str">
        <f t="shared" si="508"/>
        <v/>
      </c>
      <c r="DM593" s="177" t="str">
        <f t="shared" si="495"/>
        <v/>
      </c>
      <c r="DN593" s="177" t="str">
        <f t="shared" si="496"/>
        <v/>
      </c>
      <c r="DO593" s="181" t="str">
        <f t="shared" si="467"/>
        <v/>
      </c>
      <c r="DP593" s="51"/>
      <c r="DQ593" s="51"/>
      <c r="DR593" s="51"/>
      <c r="EA593" s="227">
        <f t="shared" si="497"/>
        <v>0</v>
      </c>
      <c r="EB593" s="227">
        <f t="shared" si="468"/>
        <v>1</v>
      </c>
      <c r="EC593" s="227">
        <f t="shared" si="498"/>
        <v>1900</v>
      </c>
      <c r="EE593" s="227" t="str">
        <f t="shared" si="499"/>
        <v/>
      </c>
      <c r="EF593" s="227" t="str">
        <f t="shared" si="469"/>
        <v/>
      </c>
      <c r="EG593" s="227" t="str">
        <f t="shared" si="500"/>
        <v/>
      </c>
      <c r="EI593" s="227" t="str">
        <f t="shared" si="501"/>
        <v/>
      </c>
      <c r="EJ593" s="227" t="str">
        <f t="shared" si="470"/>
        <v/>
      </c>
      <c r="EK593" s="227" t="str">
        <f t="shared" si="502"/>
        <v/>
      </c>
      <c r="EM593" s="227" t="str">
        <f t="shared" si="503"/>
        <v/>
      </c>
      <c r="EN593" s="227" t="str">
        <f t="shared" si="471"/>
        <v/>
      </c>
      <c r="EO593" s="227" t="str">
        <f t="shared" si="504"/>
        <v/>
      </c>
      <c r="EQ593" s="227" t="str">
        <f t="shared" si="505"/>
        <v/>
      </c>
      <c r="ER593" s="227" t="str">
        <f t="shared" si="472"/>
        <v/>
      </c>
      <c r="ES593" s="227" t="str">
        <f t="shared" si="506"/>
        <v/>
      </c>
    </row>
    <row r="594" spans="7:149" x14ac:dyDescent="0.25">
      <c r="G594" s="52"/>
      <c r="H594" s="52"/>
      <c r="I594" s="224" t="str">
        <f t="shared" si="473"/>
        <v/>
      </c>
      <c r="J594" s="224" t="str">
        <f t="shared" si="474"/>
        <v/>
      </c>
      <c r="K594" s="52"/>
      <c r="L594" s="224" t="str">
        <f>IF(P594="","",IF(ISNUMBER(MATCH(P594,$P$6:P593,0)),"",Y594))</f>
        <v/>
      </c>
      <c r="M594" s="224" t="str">
        <f>IF(Q594="","",IF(ISNUMBER(MATCH(Q594,$Q$6:Q593,0)),"",Y594))</f>
        <v/>
      </c>
      <c r="N594" s="224" t="str">
        <f>IF(R594="","",IF(ISNUMBER(MATCH(R594,$R$6:R593,0)),"",Y594))</f>
        <v/>
      </c>
      <c r="O594" s="224" t="str">
        <f>IF(S594="","",IF(ISNUMBER(MATCH(S594,$S$6:S593,0)),"",Y594))</f>
        <v/>
      </c>
      <c r="P594" s="224" t="str">
        <f t="shared" si="475"/>
        <v/>
      </c>
      <c r="Q594" s="224" t="str">
        <f t="shared" si="476"/>
        <v/>
      </c>
      <c r="R594" s="224" t="str">
        <f t="shared" si="477"/>
        <v/>
      </c>
      <c r="S594" s="224" t="str">
        <f t="shared" si="478"/>
        <v/>
      </c>
      <c r="T594" s="175" t="str">
        <f t="shared" si="479"/>
        <v/>
      </c>
      <c r="U594" s="175" t="str">
        <f t="shared" si="480"/>
        <v/>
      </c>
      <c r="V594" s="175" t="str">
        <f t="shared" si="481"/>
        <v/>
      </c>
      <c r="W594" s="175" t="str">
        <f t="shared" si="482"/>
        <v/>
      </c>
      <c r="X594" s="52"/>
      <c r="Y594" s="248"/>
      <c r="Z594" s="186"/>
      <c r="AA594" s="187"/>
      <c r="AB594" s="187"/>
      <c r="AC594" s="187"/>
      <c r="AD594" s="187"/>
      <c r="AE594" s="187"/>
      <c r="AF594" s="187"/>
      <c r="AG594" s="187"/>
      <c r="AH594" s="187"/>
      <c r="AI594" s="187"/>
      <c r="AJ594" s="187"/>
      <c r="AK594" s="187"/>
      <c r="AL594" s="187"/>
      <c r="AM594" s="187"/>
      <c r="AN594" s="187"/>
      <c r="AO594" s="187"/>
      <c r="AP594" s="187"/>
      <c r="AQ594" s="187"/>
      <c r="AR594" s="187"/>
      <c r="AS594" s="187"/>
      <c r="AT594" s="187"/>
      <c r="AU594" s="187"/>
      <c r="AV594" s="187"/>
      <c r="AW594" s="187"/>
      <c r="AX594" s="187"/>
      <c r="AY594" s="187"/>
      <c r="AZ594" s="187"/>
      <c r="BA594" s="187"/>
      <c r="BB594" s="187"/>
      <c r="BC594" s="187"/>
      <c r="BD594" s="187"/>
      <c r="BE594" s="187"/>
      <c r="BF594" s="187"/>
      <c r="BG594" s="187"/>
      <c r="BH594" s="187"/>
      <c r="BI594" s="187"/>
      <c r="BJ594" s="187"/>
      <c r="BK594" s="187"/>
      <c r="BL594" s="187"/>
      <c r="BM594" s="187"/>
      <c r="BN594" s="187"/>
      <c r="BO594" s="187"/>
      <c r="BP594" s="187"/>
      <c r="BQ594" s="187"/>
      <c r="BR594" s="187"/>
      <c r="BS594" s="187"/>
      <c r="BT594" s="187"/>
      <c r="BU594" s="187"/>
      <c r="BV594" s="187"/>
      <c r="BW594" s="187"/>
      <c r="BX594" s="187"/>
      <c r="BY594" s="227"/>
      <c r="BZ594" s="227"/>
      <c r="CA594" s="227"/>
      <c r="CB594" s="227"/>
      <c r="CC594" s="227"/>
      <c r="CD594" s="224"/>
      <c r="CE594" s="224"/>
      <c r="CF594" s="224"/>
      <c r="CG594" s="224"/>
      <c r="CH594" s="224"/>
      <c r="CJ594" s="252" t="str">
        <f t="shared" si="483"/>
        <v/>
      </c>
      <c r="CK594" s="253" t="str">
        <f>IF(CL594="","",IF(ISNUMBER(MATCH(CL594,$CL$6:CL593,0)),"",CJ594))</f>
        <v/>
      </c>
      <c r="CL594" s="181" t="str">
        <f t="shared" si="484"/>
        <v/>
      </c>
      <c r="CM594" s="175" t="str">
        <f t="shared" si="485"/>
        <v/>
      </c>
      <c r="CN594" s="175" t="str">
        <f t="shared" si="486"/>
        <v/>
      </c>
      <c r="CO594" s="175" t="str">
        <f t="shared" si="487"/>
        <v/>
      </c>
      <c r="CP594" s="59"/>
      <c r="CQ594" s="60"/>
      <c r="CR594" s="181" t="str">
        <f>IF(CS594="","",IF(ISNUMBER(MATCH(CS594,$CS$6:CS593,0)),"",CJ594))</f>
        <v/>
      </c>
      <c r="CS594" s="181" t="str">
        <f t="shared" si="465"/>
        <v/>
      </c>
      <c r="CT594" s="177" t="str">
        <f t="shared" si="488"/>
        <v/>
      </c>
      <c r="CU594" s="177" t="str">
        <f t="shared" si="489"/>
        <v/>
      </c>
      <c r="CV594" s="256" t="str">
        <f>IF(CW594="","",IF(ISNUMBER(MATCH(CW594,$CW$6:CW593,0)),"",CJ594))</f>
        <v/>
      </c>
      <c r="CW594" s="181" t="str">
        <f t="shared" si="466"/>
        <v/>
      </c>
      <c r="CX594" s="178" t="str">
        <f t="shared" si="490"/>
        <v/>
      </c>
      <c r="CY594" s="178" t="str">
        <f t="shared" si="491"/>
        <v/>
      </c>
      <c r="CZ594" s="184" t="str">
        <f t="shared" si="492"/>
        <v/>
      </c>
      <c r="DA594" s="68"/>
      <c r="DB594" s="69"/>
      <c r="DC594" s="181" t="str">
        <f>IF(DE594="","",IF(ISNUMBER(MATCH(DE594,$DE$6:DE593,0)),"",CJ594))</f>
        <v/>
      </c>
      <c r="DD594" s="181" t="str">
        <f t="shared" si="507"/>
        <v/>
      </c>
      <c r="DE594" s="181" t="str">
        <f t="shared" si="507"/>
        <v/>
      </c>
      <c r="DF594" s="177" t="str">
        <f t="shared" si="493"/>
        <v/>
      </c>
      <c r="DG594" s="185" t="str">
        <f t="shared" si="494"/>
        <v/>
      </c>
      <c r="DH594" s="77"/>
      <c r="DI594" s="69"/>
      <c r="DJ594" s="181" t="str">
        <f>IF(DL594="","",IF(ISNUMBER(MATCH(DL594,$DL$6:DL593,0)),"",CJ594))</f>
        <v/>
      </c>
      <c r="DK594" s="181" t="str">
        <f t="shared" si="508"/>
        <v/>
      </c>
      <c r="DL594" s="181" t="str">
        <f t="shared" si="508"/>
        <v/>
      </c>
      <c r="DM594" s="177" t="str">
        <f t="shared" si="495"/>
        <v/>
      </c>
      <c r="DN594" s="177" t="str">
        <f t="shared" si="496"/>
        <v/>
      </c>
      <c r="DO594" s="181" t="str">
        <f t="shared" si="467"/>
        <v/>
      </c>
      <c r="DP594" s="51"/>
      <c r="DQ594" s="51"/>
      <c r="DR594" s="51"/>
      <c r="EA594" s="227">
        <f t="shared" si="497"/>
        <v>0</v>
      </c>
      <c r="EB594" s="227">
        <f t="shared" si="468"/>
        <v>1</v>
      </c>
      <c r="EC594" s="227">
        <f t="shared" si="498"/>
        <v>1900</v>
      </c>
      <c r="EE594" s="227" t="str">
        <f t="shared" si="499"/>
        <v/>
      </c>
      <c r="EF594" s="227" t="str">
        <f t="shared" si="469"/>
        <v/>
      </c>
      <c r="EG594" s="227" t="str">
        <f t="shared" si="500"/>
        <v/>
      </c>
      <c r="EI594" s="227" t="str">
        <f t="shared" si="501"/>
        <v/>
      </c>
      <c r="EJ594" s="227" t="str">
        <f t="shared" si="470"/>
        <v/>
      </c>
      <c r="EK594" s="227" t="str">
        <f t="shared" si="502"/>
        <v/>
      </c>
      <c r="EM594" s="227" t="str">
        <f t="shared" si="503"/>
        <v/>
      </c>
      <c r="EN594" s="227" t="str">
        <f t="shared" si="471"/>
        <v/>
      </c>
      <c r="EO594" s="227" t="str">
        <f t="shared" si="504"/>
        <v/>
      </c>
      <c r="EQ594" s="227" t="str">
        <f t="shared" si="505"/>
        <v/>
      </c>
      <c r="ER594" s="227" t="str">
        <f t="shared" si="472"/>
        <v/>
      </c>
      <c r="ES594" s="227" t="str">
        <f t="shared" si="506"/>
        <v/>
      </c>
    </row>
    <row r="595" spans="7:149" x14ac:dyDescent="0.25">
      <c r="G595" s="52"/>
      <c r="H595" s="52"/>
      <c r="I595" s="224" t="str">
        <f t="shared" si="473"/>
        <v/>
      </c>
      <c r="J595" s="224" t="str">
        <f t="shared" si="474"/>
        <v/>
      </c>
      <c r="K595" s="52"/>
      <c r="L595" s="224" t="str">
        <f>IF(P595="","",IF(ISNUMBER(MATCH(P595,$P$6:P594,0)),"",Y595))</f>
        <v/>
      </c>
      <c r="M595" s="224" t="str">
        <f>IF(Q595="","",IF(ISNUMBER(MATCH(Q595,$Q$6:Q594,0)),"",Y595))</f>
        <v/>
      </c>
      <c r="N595" s="224" t="str">
        <f>IF(R595="","",IF(ISNUMBER(MATCH(R595,$R$6:R594,0)),"",Y595))</f>
        <v/>
      </c>
      <c r="O595" s="224" t="str">
        <f>IF(S595="","",IF(ISNUMBER(MATCH(S595,$S$6:S594,0)),"",Y595))</f>
        <v/>
      </c>
      <c r="P595" s="224" t="str">
        <f t="shared" si="475"/>
        <v/>
      </c>
      <c r="Q595" s="224" t="str">
        <f t="shared" si="476"/>
        <v/>
      </c>
      <c r="R595" s="224" t="str">
        <f t="shared" si="477"/>
        <v/>
      </c>
      <c r="S595" s="224" t="str">
        <f t="shared" si="478"/>
        <v/>
      </c>
      <c r="T595" s="175" t="str">
        <f t="shared" si="479"/>
        <v/>
      </c>
      <c r="U595" s="175" t="str">
        <f t="shared" si="480"/>
        <v/>
      </c>
      <c r="V595" s="175" t="str">
        <f t="shared" si="481"/>
        <v/>
      </c>
      <c r="W595" s="175" t="str">
        <f t="shared" si="482"/>
        <v/>
      </c>
      <c r="X595" s="52"/>
      <c r="Y595" s="248"/>
      <c r="Z595" s="186"/>
      <c r="AA595" s="187"/>
      <c r="AB595" s="187"/>
      <c r="AC595" s="187"/>
      <c r="AD595" s="187"/>
      <c r="AE595" s="187"/>
      <c r="AF595" s="187"/>
      <c r="AG595" s="187"/>
      <c r="AH595" s="187"/>
      <c r="AI595" s="187"/>
      <c r="AJ595" s="187"/>
      <c r="AK595" s="187"/>
      <c r="AL595" s="187"/>
      <c r="AM595" s="187"/>
      <c r="AN595" s="187"/>
      <c r="AO595" s="187"/>
      <c r="AP595" s="187"/>
      <c r="AQ595" s="187"/>
      <c r="AR595" s="187"/>
      <c r="AS595" s="187"/>
      <c r="AT595" s="187"/>
      <c r="AU595" s="187"/>
      <c r="AV595" s="187"/>
      <c r="AW595" s="187"/>
      <c r="AX595" s="187"/>
      <c r="AY595" s="187"/>
      <c r="AZ595" s="187"/>
      <c r="BA595" s="187"/>
      <c r="BB595" s="187"/>
      <c r="BC595" s="187"/>
      <c r="BD595" s="187"/>
      <c r="BE595" s="187"/>
      <c r="BF595" s="187"/>
      <c r="BG595" s="187"/>
      <c r="BH595" s="187"/>
      <c r="BI595" s="187"/>
      <c r="BJ595" s="187"/>
      <c r="BK595" s="187"/>
      <c r="BL595" s="187"/>
      <c r="BM595" s="187"/>
      <c r="BN595" s="187"/>
      <c r="BO595" s="187"/>
      <c r="BP595" s="187"/>
      <c r="BQ595" s="187"/>
      <c r="BR595" s="187"/>
      <c r="BS595" s="187"/>
      <c r="BT595" s="187"/>
      <c r="BU595" s="187"/>
      <c r="BV595" s="187"/>
      <c r="BW595" s="187"/>
      <c r="BX595" s="187"/>
      <c r="BY595" s="227"/>
      <c r="BZ595" s="227"/>
      <c r="CA595" s="227"/>
      <c r="CB595" s="227"/>
      <c r="CC595" s="227"/>
      <c r="CD595" s="224"/>
      <c r="CE595" s="224"/>
      <c r="CF595" s="224"/>
      <c r="CG595" s="224"/>
      <c r="CH595" s="224"/>
      <c r="CJ595" s="252" t="str">
        <f t="shared" si="483"/>
        <v/>
      </c>
      <c r="CK595" s="253" t="str">
        <f>IF(CL595="","",IF(ISNUMBER(MATCH(CL595,$CL$6:CL594,0)),"",CJ595))</f>
        <v/>
      </c>
      <c r="CL595" s="181" t="str">
        <f t="shared" si="484"/>
        <v/>
      </c>
      <c r="CM595" s="175" t="str">
        <f t="shared" si="485"/>
        <v/>
      </c>
      <c r="CN595" s="175" t="str">
        <f t="shared" si="486"/>
        <v/>
      </c>
      <c r="CO595" s="175" t="str">
        <f t="shared" si="487"/>
        <v/>
      </c>
      <c r="CP595" s="59"/>
      <c r="CQ595" s="60"/>
      <c r="CR595" s="181" t="str">
        <f>IF(CS595="","",IF(ISNUMBER(MATCH(CS595,$CS$6:CS594,0)),"",CJ595))</f>
        <v/>
      </c>
      <c r="CS595" s="181" t="str">
        <f t="shared" si="465"/>
        <v/>
      </c>
      <c r="CT595" s="177" t="str">
        <f t="shared" si="488"/>
        <v/>
      </c>
      <c r="CU595" s="177" t="str">
        <f t="shared" si="489"/>
        <v/>
      </c>
      <c r="CV595" s="256" t="str">
        <f>IF(CW595="","",IF(ISNUMBER(MATCH(CW595,$CW$6:CW594,0)),"",CJ595))</f>
        <v/>
      </c>
      <c r="CW595" s="181" t="str">
        <f t="shared" si="466"/>
        <v/>
      </c>
      <c r="CX595" s="178" t="str">
        <f t="shared" si="490"/>
        <v/>
      </c>
      <c r="CY595" s="178" t="str">
        <f t="shared" si="491"/>
        <v/>
      </c>
      <c r="CZ595" s="184" t="str">
        <f t="shared" si="492"/>
        <v/>
      </c>
      <c r="DA595" s="68"/>
      <c r="DB595" s="69"/>
      <c r="DC595" s="181" t="str">
        <f>IF(DE595="","",IF(ISNUMBER(MATCH(DE595,$DE$6:DE594,0)),"",CJ595))</f>
        <v/>
      </c>
      <c r="DD595" s="181" t="str">
        <f t="shared" si="507"/>
        <v/>
      </c>
      <c r="DE595" s="181" t="str">
        <f t="shared" si="507"/>
        <v/>
      </c>
      <c r="DF595" s="177" t="str">
        <f t="shared" si="493"/>
        <v/>
      </c>
      <c r="DG595" s="185" t="str">
        <f t="shared" si="494"/>
        <v/>
      </c>
      <c r="DH595" s="77"/>
      <c r="DI595" s="69"/>
      <c r="DJ595" s="181" t="str">
        <f>IF(DL595="","",IF(ISNUMBER(MATCH(DL595,$DL$6:DL594,0)),"",CJ595))</f>
        <v/>
      </c>
      <c r="DK595" s="181" t="str">
        <f t="shared" si="508"/>
        <v/>
      </c>
      <c r="DL595" s="181" t="str">
        <f t="shared" si="508"/>
        <v/>
      </c>
      <c r="DM595" s="177" t="str">
        <f t="shared" si="495"/>
        <v/>
      </c>
      <c r="DN595" s="177" t="str">
        <f t="shared" si="496"/>
        <v/>
      </c>
      <c r="DO595" s="181" t="str">
        <f t="shared" si="467"/>
        <v/>
      </c>
      <c r="DP595" s="51"/>
      <c r="DQ595" s="51"/>
      <c r="DR595" s="51"/>
      <c r="EA595" s="227">
        <f t="shared" si="497"/>
        <v>0</v>
      </c>
      <c r="EB595" s="227">
        <f t="shared" si="468"/>
        <v>1</v>
      </c>
      <c r="EC595" s="227">
        <f t="shared" si="498"/>
        <v>1900</v>
      </c>
      <c r="EE595" s="227" t="str">
        <f t="shared" si="499"/>
        <v/>
      </c>
      <c r="EF595" s="227" t="str">
        <f t="shared" si="469"/>
        <v/>
      </c>
      <c r="EG595" s="227" t="str">
        <f t="shared" si="500"/>
        <v/>
      </c>
      <c r="EI595" s="227" t="str">
        <f t="shared" si="501"/>
        <v/>
      </c>
      <c r="EJ595" s="227" t="str">
        <f t="shared" si="470"/>
        <v/>
      </c>
      <c r="EK595" s="227" t="str">
        <f t="shared" si="502"/>
        <v/>
      </c>
      <c r="EM595" s="227" t="str">
        <f t="shared" si="503"/>
        <v/>
      </c>
      <c r="EN595" s="227" t="str">
        <f t="shared" si="471"/>
        <v/>
      </c>
      <c r="EO595" s="227" t="str">
        <f t="shared" si="504"/>
        <v/>
      </c>
      <c r="EQ595" s="227" t="str">
        <f t="shared" si="505"/>
        <v/>
      </c>
      <c r="ER595" s="227" t="str">
        <f t="shared" si="472"/>
        <v/>
      </c>
      <c r="ES595" s="227" t="str">
        <f t="shared" si="506"/>
        <v/>
      </c>
    </row>
    <row r="596" spans="7:149" x14ac:dyDescent="0.25">
      <c r="G596" s="52"/>
      <c r="H596" s="52"/>
      <c r="I596" s="224" t="str">
        <f t="shared" si="473"/>
        <v/>
      </c>
      <c r="J596" s="224" t="str">
        <f t="shared" si="474"/>
        <v/>
      </c>
      <c r="K596" s="52"/>
      <c r="L596" s="224" t="str">
        <f>IF(P596="","",IF(ISNUMBER(MATCH(P596,$P$6:P595,0)),"",Y596))</f>
        <v/>
      </c>
      <c r="M596" s="224" t="str">
        <f>IF(Q596="","",IF(ISNUMBER(MATCH(Q596,$Q$6:Q595,0)),"",Y596))</f>
        <v/>
      </c>
      <c r="N596" s="224" t="str">
        <f>IF(R596="","",IF(ISNUMBER(MATCH(R596,$R$6:R595,0)),"",Y596))</f>
        <v/>
      </c>
      <c r="O596" s="224" t="str">
        <f>IF(S596="","",IF(ISNUMBER(MATCH(S596,$S$6:S595,0)),"",Y596))</f>
        <v/>
      </c>
      <c r="P596" s="224" t="str">
        <f t="shared" si="475"/>
        <v/>
      </c>
      <c r="Q596" s="224" t="str">
        <f t="shared" si="476"/>
        <v/>
      </c>
      <c r="R596" s="224" t="str">
        <f t="shared" si="477"/>
        <v/>
      </c>
      <c r="S596" s="224" t="str">
        <f t="shared" si="478"/>
        <v/>
      </c>
      <c r="T596" s="175" t="str">
        <f t="shared" si="479"/>
        <v/>
      </c>
      <c r="U596" s="175" t="str">
        <f t="shared" si="480"/>
        <v/>
      </c>
      <c r="V596" s="175" t="str">
        <f t="shared" si="481"/>
        <v/>
      </c>
      <c r="W596" s="175" t="str">
        <f t="shared" si="482"/>
        <v/>
      </c>
      <c r="X596" s="52"/>
      <c r="Y596" s="248"/>
      <c r="Z596" s="186"/>
      <c r="AA596" s="187"/>
      <c r="AB596" s="187"/>
      <c r="AC596" s="187"/>
      <c r="AD596" s="187"/>
      <c r="AE596" s="187"/>
      <c r="AF596" s="187"/>
      <c r="AG596" s="187"/>
      <c r="AH596" s="187"/>
      <c r="AI596" s="187"/>
      <c r="AJ596" s="187"/>
      <c r="AK596" s="187"/>
      <c r="AL596" s="187"/>
      <c r="AM596" s="187"/>
      <c r="AN596" s="187"/>
      <c r="AO596" s="187"/>
      <c r="AP596" s="187"/>
      <c r="AQ596" s="187"/>
      <c r="AR596" s="187"/>
      <c r="AS596" s="187"/>
      <c r="AT596" s="187"/>
      <c r="AU596" s="187"/>
      <c r="AV596" s="187"/>
      <c r="AW596" s="187"/>
      <c r="AX596" s="187"/>
      <c r="AY596" s="187"/>
      <c r="AZ596" s="187"/>
      <c r="BA596" s="187"/>
      <c r="BB596" s="187"/>
      <c r="BC596" s="187"/>
      <c r="BD596" s="187"/>
      <c r="BE596" s="187"/>
      <c r="BF596" s="187"/>
      <c r="BG596" s="187"/>
      <c r="BH596" s="187"/>
      <c r="BI596" s="187"/>
      <c r="BJ596" s="187"/>
      <c r="BK596" s="187"/>
      <c r="BL596" s="187"/>
      <c r="BM596" s="187"/>
      <c r="BN596" s="187"/>
      <c r="BO596" s="187"/>
      <c r="BP596" s="187"/>
      <c r="BQ596" s="187"/>
      <c r="BR596" s="187"/>
      <c r="BS596" s="187"/>
      <c r="BT596" s="187"/>
      <c r="BU596" s="187"/>
      <c r="BV596" s="187"/>
      <c r="BW596" s="187"/>
      <c r="BX596" s="187"/>
      <c r="BY596" s="227"/>
      <c r="BZ596" s="227"/>
      <c r="CA596" s="227"/>
      <c r="CB596" s="227"/>
      <c r="CC596" s="227"/>
      <c r="CD596" s="224"/>
      <c r="CE596" s="224"/>
      <c r="CF596" s="224"/>
      <c r="CG596" s="224"/>
      <c r="CH596" s="224"/>
      <c r="CJ596" s="252" t="str">
        <f t="shared" si="483"/>
        <v/>
      </c>
      <c r="CK596" s="253" t="str">
        <f>IF(CL596="","",IF(ISNUMBER(MATCH(CL596,$CL$6:CL595,0)),"",CJ596))</f>
        <v/>
      </c>
      <c r="CL596" s="181" t="str">
        <f t="shared" si="484"/>
        <v/>
      </c>
      <c r="CM596" s="175" t="str">
        <f t="shared" si="485"/>
        <v/>
      </c>
      <c r="CN596" s="175" t="str">
        <f t="shared" si="486"/>
        <v/>
      </c>
      <c r="CO596" s="175" t="str">
        <f t="shared" si="487"/>
        <v/>
      </c>
      <c r="CP596" s="59"/>
      <c r="CQ596" s="60"/>
      <c r="CR596" s="181" t="str">
        <f>IF(CS596="","",IF(ISNUMBER(MATCH(CS596,$CS$6:CS595,0)),"",CJ596))</f>
        <v/>
      </c>
      <c r="CS596" s="181" t="str">
        <f t="shared" si="465"/>
        <v/>
      </c>
      <c r="CT596" s="177" t="str">
        <f t="shared" si="488"/>
        <v/>
      </c>
      <c r="CU596" s="177" t="str">
        <f t="shared" si="489"/>
        <v/>
      </c>
      <c r="CV596" s="256" t="str">
        <f>IF(CW596="","",IF(ISNUMBER(MATCH(CW596,$CW$6:CW595,0)),"",CJ596))</f>
        <v/>
      </c>
      <c r="CW596" s="181" t="str">
        <f t="shared" si="466"/>
        <v/>
      </c>
      <c r="CX596" s="178" t="str">
        <f t="shared" si="490"/>
        <v/>
      </c>
      <c r="CY596" s="178" t="str">
        <f t="shared" si="491"/>
        <v/>
      </c>
      <c r="CZ596" s="184" t="str">
        <f t="shared" si="492"/>
        <v/>
      </c>
      <c r="DA596" s="68"/>
      <c r="DB596" s="69"/>
      <c r="DC596" s="181" t="str">
        <f>IF(DE596="","",IF(ISNUMBER(MATCH(DE596,$DE$6:DE595,0)),"",CJ596))</f>
        <v/>
      </c>
      <c r="DD596" s="181" t="str">
        <f t="shared" si="507"/>
        <v/>
      </c>
      <c r="DE596" s="181" t="str">
        <f t="shared" si="507"/>
        <v/>
      </c>
      <c r="DF596" s="177" t="str">
        <f t="shared" si="493"/>
        <v/>
      </c>
      <c r="DG596" s="185" t="str">
        <f t="shared" si="494"/>
        <v/>
      </c>
      <c r="DH596" s="77"/>
      <c r="DI596" s="69"/>
      <c r="DJ596" s="181" t="str">
        <f>IF(DL596="","",IF(ISNUMBER(MATCH(DL596,$DL$6:DL595,0)),"",CJ596))</f>
        <v/>
      </c>
      <c r="DK596" s="181" t="str">
        <f t="shared" si="508"/>
        <v/>
      </c>
      <c r="DL596" s="181" t="str">
        <f t="shared" si="508"/>
        <v/>
      </c>
      <c r="DM596" s="177" t="str">
        <f t="shared" si="495"/>
        <v/>
      </c>
      <c r="DN596" s="177" t="str">
        <f t="shared" si="496"/>
        <v/>
      </c>
      <c r="DO596" s="181" t="str">
        <f t="shared" si="467"/>
        <v/>
      </c>
      <c r="DP596" s="51"/>
      <c r="DQ596" s="51"/>
      <c r="DR596" s="51"/>
      <c r="EA596" s="227">
        <f t="shared" si="497"/>
        <v>0</v>
      </c>
      <c r="EB596" s="227">
        <f t="shared" si="468"/>
        <v>1</v>
      </c>
      <c r="EC596" s="227">
        <f t="shared" si="498"/>
        <v>1900</v>
      </c>
      <c r="EE596" s="227" t="str">
        <f t="shared" si="499"/>
        <v/>
      </c>
      <c r="EF596" s="227" t="str">
        <f t="shared" si="469"/>
        <v/>
      </c>
      <c r="EG596" s="227" t="str">
        <f t="shared" si="500"/>
        <v/>
      </c>
      <c r="EI596" s="227" t="str">
        <f t="shared" si="501"/>
        <v/>
      </c>
      <c r="EJ596" s="227" t="str">
        <f t="shared" si="470"/>
        <v/>
      </c>
      <c r="EK596" s="227" t="str">
        <f t="shared" si="502"/>
        <v/>
      </c>
      <c r="EM596" s="227" t="str">
        <f t="shared" si="503"/>
        <v/>
      </c>
      <c r="EN596" s="227" t="str">
        <f t="shared" si="471"/>
        <v/>
      </c>
      <c r="EO596" s="227" t="str">
        <f t="shared" si="504"/>
        <v/>
      </c>
      <c r="EQ596" s="227" t="str">
        <f t="shared" si="505"/>
        <v/>
      </c>
      <c r="ER596" s="227" t="str">
        <f t="shared" si="472"/>
        <v/>
      </c>
      <c r="ES596" s="227" t="str">
        <f t="shared" si="506"/>
        <v/>
      </c>
    </row>
    <row r="597" spans="7:149" x14ac:dyDescent="0.25">
      <c r="G597" s="52"/>
      <c r="H597" s="52"/>
      <c r="I597" s="224" t="str">
        <f t="shared" si="473"/>
        <v/>
      </c>
      <c r="J597" s="224" t="str">
        <f t="shared" si="474"/>
        <v/>
      </c>
      <c r="K597" s="52"/>
      <c r="L597" s="224" t="str">
        <f>IF(P597="","",IF(ISNUMBER(MATCH(P597,$P$6:P596,0)),"",Y597))</f>
        <v/>
      </c>
      <c r="M597" s="224" t="str">
        <f>IF(Q597="","",IF(ISNUMBER(MATCH(Q597,$Q$6:Q596,0)),"",Y597))</f>
        <v/>
      </c>
      <c r="N597" s="224" t="str">
        <f>IF(R597="","",IF(ISNUMBER(MATCH(R597,$R$6:R596,0)),"",Y597))</f>
        <v/>
      </c>
      <c r="O597" s="224" t="str">
        <f>IF(S597="","",IF(ISNUMBER(MATCH(S597,$S$6:S596,0)),"",Y597))</f>
        <v/>
      </c>
      <c r="P597" s="224" t="str">
        <f t="shared" si="475"/>
        <v/>
      </c>
      <c r="Q597" s="224" t="str">
        <f t="shared" si="476"/>
        <v/>
      </c>
      <c r="R597" s="224" t="str">
        <f t="shared" si="477"/>
        <v/>
      </c>
      <c r="S597" s="224" t="str">
        <f t="shared" si="478"/>
        <v/>
      </c>
      <c r="T597" s="175" t="str">
        <f t="shared" si="479"/>
        <v/>
      </c>
      <c r="U597" s="175" t="str">
        <f t="shared" si="480"/>
        <v/>
      </c>
      <c r="V597" s="175" t="str">
        <f t="shared" si="481"/>
        <v/>
      </c>
      <c r="W597" s="175" t="str">
        <f t="shared" si="482"/>
        <v/>
      </c>
      <c r="X597" s="52"/>
      <c r="Y597" s="248"/>
      <c r="Z597" s="186"/>
      <c r="AA597" s="187"/>
      <c r="AB597" s="187"/>
      <c r="AC597" s="187"/>
      <c r="AD597" s="187"/>
      <c r="AE597" s="187"/>
      <c r="AF597" s="187"/>
      <c r="AG597" s="187"/>
      <c r="AH597" s="187"/>
      <c r="AI597" s="187"/>
      <c r="AJ597" s="187"/>
      <c r="AK597" s="187"/>
      <c r="AL597" s="187"/>
      <c r="AM597" s="187"/>
      <c r="AN597" s="187"/>
      <c r="AO597" s="187"/>
      <c r="AP597" s="187"/>
      <c r="AQ597" s="187"/>
      <c r="AR597" s="187"/>
      <c r="AS597" s="187"/>
      <c r="AT597" s="187"/>
      <c r="AU597" s="187"/>
      <c r="AV597" s="187"/>
      <c r="AW597" s="187"/>
      <c r="AX597" s="187"/>
      <c r="AY597" s="187"/>
      <c r="AZ597" s="187"/>
      <c r="BA597" s="187"/>
      <c r="BB597" s="187"/>
      <c r="BC597" s="187"/>
      <c r="BD597" s="187"/>
      <c r="BE597" s="187"/>
      <c r="BF597" s="187"/>
      <c r="BG597" s="187"/>
      <c r="BH597" s="187"/>
      <c r="BI597" s="187"/>
      <c r="BJ597" s="187"/>
      <c r="BK597" s="187"/>
      <c r="BL597" s="187"/>
      <c r="BM597" s="187"/>
      <c r="BN597" s="187"/>
      <c r="BO597" s="187"/>
      <c r="BP597" s="187"/>
      <c r="BQ597" s="187"/>
      <c r="BR597" s="187"/>
      <c r="BS597" s="187"/>
      <c r="BT597" s="187"/>
      <c r="BU597" s="187"/>
      <c r="BV597" s="187"/>
      <c r="BW597" s="187"/>
      <c r="BX597" s="187"/>
      <c r="BY597" s="227"/>
      <c r="BZ597" s="227"/>
      <c r="CA597" s="227"/>
      <c r="CB597" s="227"/>
      <c r="CC597" s="227"/>
      <c r="CD597" s="224"/>
      <c r="CE597" s="224"/>
      <c r="CF597" s="224"/>
      <c r="CG597" s="224"/>
      <c r="CH597" s="224"/>
      <c r="CJ597" s="252" t="str">
        <f t="shared" si="483"/>
        <v/>
      </c>
      <c r="CK597" s="253" t="str">
        <f>IF(CL597="","",IF(ISNUMBER(MATCH(CL597,$CL$6:CL596,0)),"",CJ597))</f>
        <v/>
      </c>
      <c r="CL597" s="181" t="str">
        <f t="shared" si="484"/>
        <v/>
      </c>
      <c r="CM597" s="175" t="str">
        <f t="shared" si="485"/>
        <v/>
      </c>
      <c r="CN597" s="175" t="str">
        <f t="shared" si="486"/>
        <v/>
      </c>
      <c r="CO597" s="175" t="str">
        <f t="shared" si="487"/>
        <v/>
      </c>
      <c r="CP597" s="59"/>
      <c r="CQ597" s="60"/>
      <c r="CR597" s="181" t="str">
        <f>IF(CS597="","",IF(ISNUMBER(MATCH(CS597,$CS$6:CS596,0)),"",CJ597))</f>
        <v/>
      </c>
      <c r="CS597" s="181" t="str">
        <f t="shared" si="465"/>
        <v/>
      </c>
      <c r="CT597" s="177" t="str">
        <f t="shared" si="488"/>
        <v/>
      </c>
      <c r="CU597" s="177" t="str">
        <f t="shared" si="489"/>
        <v/>
      </c>
      <c r="CV597" s="256" t="str">
        <f>IF(CW597="","",IF(ISNUMBER(MATCH(CW597,$CW$6:CW596,0)),"",CJ597))</f>
        <v/>
      </c>
      <c r="CW597" s="181" t="str">
        <f t="shared" si="466"/>
        <v/>
      </c>
      <c r="CX597" s="178" t="str">
        <f t="shared" si="490"/>
        <v/>
      </c>
      <c r="CY597" s="178" t="str">
        <f t="shared" si="491"/>
        <v/>
      </c>
      <c r="CZ597" s="184" t="str">
        <f t="shared" si="492"/>
        <v/>
      </c>
      <c r="DA597" s="68"/>
      <c r="DB597" s="69"/>
      <c r="DC597" s="181" t="str">
        <f>IF(DE597="","",IF(ISNUMBER(MATCH(DE597,$DE$6:DE596,0)),"",CJ597))</f>
        <v/>
      </c>
      <c r="DD597" s="181" t="str">
        <f t="shared" si="507"/>
        <v/>
      </c>
      <c r="DE597" s="181" t="str">
        <f t="shared" si="507"/>
        <v/>
      </c>
      <c r="DF597" s="177" t="str">
        <f t="shared" si="493"/>
        <v/>
      </c>
      <c r="DG597" s="185" t="str">
        <f t="shared" si="494"/>
        <v/>
      </c>
      <c r="DH597" s="77"/>
      <c r="DI597" s="69"/>
      <c r="DJ597" s="181" t="str">
        <f>IF(DL597="","",IF(ISNUMBER(MATCH(DL597,$DL$6:DL596,0)),"",CJ597))</f>
        <v/>
      </c>
      <c r="DK597" s="181" t="str">
        <f t="shared" si="508"/>
        <v/>
      </c>
      <c r="DL597" s="181" t="str">
        <f t="shared" si="508"/>
        <v/>
      </c>
      <c r="DM597" s="177" t="str">
        <f t="shared" si="495"/>
        <v/>
      </c>
      <c r="DN597" s="177" t="str">
        <f t="shared" si="496"/>
        <v/>
      </c>
      <c r="DO597" s="181" t="str">
        <f t="shared" si="467"/>
        <v/>
      </c>
      <c r="DP597" s="51"/>
      <c r="DQ597" s="51"/>
      <c r="DR597" s="51"/>
      <c r="EA597" s="227">
        <f t="shared" si="497"/>
        <v>0</v>
      </c>
      <c r="EB597" s="227">
        <f t="shared" si="468"/>
        <v>1</v>
      </c>
      <c r="EC597" s="227">
        <f t="shared" si="498"/>
        <v>1900</v>
      </c>
      <c r="EE597" s="227" t="str">
        <f t="shared" si="499"/>
        <v/>
      </c>
      <c r="EF597" s="227" t="str">
        <f t="shared" si="469"/>
        <v/>
      </c>
      <c r="EG597" s="227" t="str">
        <f t="shared" si="500"/>
        <v/>
      </c>
      <c r="EI597" s="227" t="str">
        <f t="shared" si="501"/>
        <v/>
      </c>
      <c r="EJ597" s="227" t="str">
        <f t="shared" si="470"/>
        <v/>
      </c>
      <c r="EK597" s="227" t="str">
        <f t="shared" si="502"/>
        <v/>
      </c>
      <c r="EM597" s="227" t="str">
        <f t="shared" si="503"/>
        <v/>
      </c>
      <c r="EN597" s="227" t="str">
        <f t="shared" si="471"/>
        <v/>
      </c>
      <c r="EO597" s="227" t="str">
        <f t="shared" si="504"/>
        <v/>
      </c>
      <c r="EQ597" s="227" t="str">
        <f t="shared" si="505"/>
        <v/>
      </c>
      <c r="ER597" s="227" t="str">
        <f t="shared" si="472"/>
        <v/>
      </c>
      <c r="ES597" s="227" t="str">
        <f t="shared" si="506"/>
        <v/>
      </c>
    </row>
    <row r="598" spans="7:149" x14ac:dyDescent="0.25">
      <c r="G598" s="52"/>
      <c r="H598" s="52"/>
      <c r="I598" s="224" t="str">
        <f t="shared" si="473"/>
        <v/>
      </c>
      <c r="J598" s="224" t="str">
        <f t="shared" si="474"/>
        <v/>
      </c>
      <c r="K598" s="52"/>
      <c r="L598" s="224" t="str">
        <f>IF(P598="","",IF(ISNUMBER(MATCH(P598,$P$6:P597,0)),"",Y598))</f>
        <v/>
      </c>
      <c r="M598" s="224" t="str">
        <f>IF(Q598="","",IF(ISNUMBER(MATCH(Q598,$Q$6:Q597,0)),"",Y598))</f>
        <v/>
      </c>
      <c r="N598" s="224" t="str">
        <f>IF(R598="","",IF(ISNUMBER(MATCH(R598,$R$6:R597,0)),"",Y598))</f>
        <v/>
      </c>
      <c r="O598" s="224" t="str">
        <f>IF(S598="","",IF(ISNUMBER(MATCH(S598,$S$6:S597,0)),"",Y598))</f>
        <v/>
      </c>
      <c r="P598" s="224" t="str">
        <f t="shared" si="475"/>
        <v/>
      </c>
      <c r="Q598" s="224" t="str">
        <f t="shared" si="476"/>
        <v/>
      </c>
      <c r="R598" s="224" t="str">
        <f t="shared" si="477"/>
        <v/>
      </c>
      <c r="S598" s="224" t="str">
        <f t="shared" si="478"/>
        <v/>
      </c>
      <c r="T598" s="175" t="str">
        <f t="shared" si="479"/>
        <v/>
      </c>
      <c r="U598" s="175" t="str">
        <f t="shared" si="480"/>
        <v/>
      </c>
      <c r="V598" s="175" t="str">
        <f t="shared" si="481"/>
        <v/>
      </c>
      <c r="W598" s="175" t="str">
        <f t="shared" si="482"/>
        <v/>
      </c>
      <c r="X598" s="52"/>
      <c r="Y598" s="248"/>
      <c r="Z598" s="186"/>
      <c r="AA598" s="187"/>
      <c r="AB598" s="187"/>
      <c r="AC598" s="187"/>
      <c r="AD598" s="187"/>
      <c r="AE598" s="187"/>
      <c r="AF598" s="187"/>
      <c r="AG598" s="187"/>
      <c r="AH598" s="187"/>
      <c r="AI598" s="187"/>
      <c r="AJ598" s="187"/>
      <c r="AK598" s="187"/>
      <c r="AL598" s="187"/>
      <c r="AM598" s="187"/>
      <c r="AN598" s="187"/>
      <c r="AO598" s="187"/>
      <c r="AP598" s="187"/>
      <c r="AQ598" s="187"/>
      <c r="AR598" s="187"/>
      <c r="AS598" s="187"/>
      <c r="AT598" s="187"/>
      <c r="AU598" s="187"/>
      <c r="AV598" s="187"/>
      <c r="AW598" s="187"/>
      <c r="AX598" s="187"/>
      <c r="AY598" s="187"/>
      <c r="AZ598" s="187"/>
      <c r="BA598" s="187"/>
      <c r="BB598" s="187"/>
      <c r="BC598" s="187"/>
      <c r="BD598" s="187"/>
      <c r="BE598" s="187"/>
      <c r="BF598" s="187"/>
      <c r="BG598" s="187"/>
      <c r="BH598" s="187"/>
      <c r="BI598" s="187"/>
      <c r="BJ598" s="187"/>
      <c r="BK598" s="187"/>
      <c r="BL598" s="187"/>
      <c r="BM598" s="187"/>
      <c r="BN598" s="187"/>
      <c r="BO598" s="187"/>
      <c r="BP598" s="187"/>
      <c r="BQ598" s="187"/>
      <c r="BR598" s="187"/>
      <c r="BS598" s="187"/>
      <c r="BT598" s="187"/>
      <c r="BU598" s="187"/>
      <c r="BV598" s="187"/>
      <c r="BW598" s="187"/>
      <c r="BX598" s="187"/>
      <c r="BY598" s="227"/>
      <c r="BZ598" s="227"/>
      <c r="CA598" s="227"/>
      <c r="CB598" s="227"/>
      <c r="CC598" s="227"/>
      <c r="CD598" s="224"/>
      <c r="CE598" s="224"/>
      <c r="CF598" s="224"/>
      <c r="CG598" s="224"/>
      <c r="CH598" s="224"/>
      <c r="CJ598" s="252" t="str">
        <f t="shared" si="483"/>
        <v/>
      </c>
      <c r="CK598" s="253" t="str">
        <f>IF(CL598="","",IF(ISNUMBER(MATCH(CL598,$CL$6:CL597,0)),"",CJ598))</f>
        <v/>
      </c>
      <c r="CL598" s="181" t="str">
        <f t="shared" si="484"/>
        <v/>
      </c>
      <c r="CM598" s="175" t="str">
        <f t="shared" si="485"/>
        <v/>
      </c>
      <c r="CN598" s="175" t="str">
        <f t="shared" si="486"/>
        <v/>
      </c>
      <c r="CO598" s="175" t="str">
        <f t="shared" si="487"/>
        <v/>
      </c>
      <c r="CP598" s="59"/>
      <c r="CQ598" s="60"/>
      <c r="CR598" s="181" t="str">
        <f>IF(CS598="","",IF(ISNUMBER(MATCH(CS598,$CS$6:CS597,0)),"",CJ598))</f>
        <v/>
      </c>
      <c r="CS598" s="181" t="str">
        <f t="shared" si="465"/>
        <v/>
      </c>
      <c r="CT598" s="177" t="str">
        <f t="shared" si="488"/>
        <v/>
      </c>
      <c r="CU598" s="177" t="str">
        <f t="shared" si="489"/>
        <v/>
      </c>
      <c r="CV598" s="256" t="str">
        <f>IF(CW598="","",IF(ISNUMBER(MATCH(CW598,$CW$6:CW597,0)),"",CJ598))</f>
        <v/>
      </c>
      <c r="CW598" s="181" t="str">
        <f t="shared" si="466"/>
        <v/>
      </c>
      <c r="CX598" s="178" t="str">
        <f t="shared" si="490"/>
        <v/>
      </c>
      <c r="CY598" s="178" t="str">
        <f t="shared" si="491"/>
        <v/>
      </c>
      <c r="CZ598" s="184" t="str">
        <f t="shared" si="492"/>
        <v/>
      </c>
      <c r="DA598" s="68"/>
      <c r="DB598" s="69"/>
      <c r="DC598" s="181" t="str">
        <f>IF(DE598="","",IF(ISNUMBER(MATCH(DE598,$DE$6:DE597,0)),"",CJ598))</f>
        <v/>
      </c>
      <c r="DD598" s="181" t="str">
        <f t="shared" si="507"/>
        <v/>
      </c>
      <c r="DE598" s="181" t="str">
        <f t="shared" si="507"/>
        <v/>
      </c>
      <c r="DF598" s="177" t="str">
        <f t="shared" si="493"/>
        <v/>
      </c>
      <c r="DG598" s="185" t="str">
        <f t="shared" si="494"/>
        <v/>
      </c>
      <c r="DH598" s="77"/>
      <c r="DI598" s="69"/>
      <c r="DJ598" s="181" t="str">
        <f>IF(DL598="","",IF(ISNUMBER(MATCH(DL598,$DL$6:DL597,0)),"",CJ598))</f>
        <v/>
      </c>
      <c r="DK598" s="181" t="str">
        <f t="shared" si="508"/>
        <v/>
      </c>
      <c r="DL598" s="181" t="str">
        <f t="shared" si="508"/>
        <v/>
      </c>
      <c r="DM598" s="177" t="str">
        <f t="shared" si="495"/>
        <v/>
      </c>
      <c r="DN598" s="177" t="str">
        <f t="shared" si="496"/>
        <v/>
      </c>
      <c r="DO598" s="181" t="str">
        <f t="shared" si="467"/>
        <v/>
      </c>
      <c r="DP598" s="51"/>
      <c r="DQ598" s="51"/>
      <c r="DR598" s="51"/>
      <c r="EA598" s="227">
        <f t="shared" si="497"/>
        <v>0</v>
      </c>
      <c r="EB598" s="227">
        <f t="shared" si="468"/>
        <v>1</v>
      </c>
      <c r="EC598" s="227">
        <f t="shared" si="498"/>
        <v>1900</v>
      </c>
      <c r="EE598" s="227" t="str">
        <f t="shared" si="499"/>
        <v/>
      </c>
      <c r="EF598" s="227" t="str">
        <f t="shared" si="469"/>
        <v/>
      </c>
      <c r="EG598" s="227" t="str">
        <f t="shared" si="500"/>
        <v/>
      </c>
      <c r="EI598" s="227" t="str">
        <f t="shared" si="501"/>
        <v/>
      </c>
      <c r="EJ598" s="227" t="str">
        <f t="shared" si="470"/>
        <v/>
      </c>
      <c r="EK598" s="227" t="str">
        <f t="shared" si="502"/>
        <v/>
      </c>
      <c r="EM598" s="227" t="str">
        <f t="shared" si="503"/>
        <v/>
      </c>
      <c r="EN598" s="227" t="str">
        <f t="shared" si="471"/>
        <v/>
      </c>
      <c r="EO598" s="227" t="str">
        <f t="shared" si="504"/>
        <v/>
      </c>
      <c r="EQ598" s="227" t="str">
        <f t="shared" si="505"/>
        <v/>
      </c>
      <c r="ER598" s="227" t="str">
        <f t="shared" si="472"/>
        <v/>
      </c>
      <c r="ES598" s="227" t="str">
        <f t="shared" si="506"/>
        <v/>
      </c>
    </row>
    <row r="599" spans="7:149" x14ac:dyDescent="0.25">
      <c r="G599" s="52"/>
      <c r="H599" s="52"/>
      <c r="I599" s="224" t="str">
        <f t="shared" si="473"/>
        <v/>
      </c>
      <c r="J599" s="224" t="str">
        <f t="shared" si="474"/>
        <v/>
      </c>
      <c r="K599" s="52"/>
      <c r="L599" s="224" t="str">
        <f>IF(P599="","",IF(ISNUMBER(MATCH(P599,$P$6:P598,0)),"",Y599))</f>
        <v/>
      </c>
      <c r="M599" s="224" t="str">
        <f>IF(Q599="","",IF(ISNUMBER(MATCH(Q599,$Q$6:Q598,0)),"",Y599))</f>
        <v/>
      </c>
      <c r="N599" s="224" t="str">
        <f>IF(R599="","",IF(ISNUMBER(MATCH(R599,$R$6:R598,0)),"",Y599))</f>
        <v/>
      </c>
      <c r="O599" s="224" t="str">
        <f>IF(S599="","",IF(ISNUMBER(MATCH(S599,$S$6:S598,0)),"",Y599))</f>
        <v/>
      </c>
      <c r="P599" s="224" t="str">
        <f t="shared" si="475"/>
        <v/>
      </c>
      <c r="Q599" s="224" t="str">
        <f t="shared" si="476"/>
        <v/>
      </c>
      <c r="R599" s="224" t="str">
        <f t="shared" si="477"/>
        <v/>
      </c>
      <c r="S599" s="224" t="str">
        <f t="shared" si="478"/>
        <v/>
      </c>
      <c r="T599" s="175" t="str">
        <f t="shared" si="479"/>
        <v/>
      </c>
      <c r="U599" s="175" t="str">
        <f t="shared" si="480"/>
        <v/>
      </c>
      <c r="V599" s="175" t="str">
        <f t="shared" si="481"/>
        <v/>
      </c>
      <c r="W599" s="175" t="str">
        <f t="shared" si="482"/>
        <v/>
      </c>
      <c r="X599" s="52"/>
      <c r="Y599" s="248"/>
      <c r="Z599" s="186"/>
      <c r="AA599" s="187"/>
      <c r="AB599" s="187"/>
      <c r="AC599" s="187"/>
      <c r="AD599" s="187"/>
      <c r="AE599" s="187"/>
      <c r="AF599" s="187"/>
      <c r="AG599" s="187"/>
      <c r="AH599" s="187"/>
      <c r="AI599" s="187"/>
      <c r="AJ599" s="187"/>
      <c r="AK599" s="187"/>
      <c r="AL599" s="187"/>
      <c r="AM599" s="187"/>
      <c r="AN599" s="187"/>
      <c r="AO599" s="187"/>
      <c r="AP599" s="187"/>
      <c r="AQ599" s="187"/>
      <c r="AR599" s="187"/>
      <c r="AS599" s="187"/>
      <c r="AT599" s="187"/>
      <c r="AU599" s="187"/>
      <c r="AV599" s="187"/>
      <c r="AW599" s="187"/>
      <c r="AX599" s="187"/>
      <c r="AY599" s="187"/>
      <c r="AZ599" s="187"/>
      <c r="BA599" s="187"/>
      <c r="BB599" s="187"/>
      <c r="BC599" s="187"/>
      <c r="BD599" s="187"/>
      <c r="BE599" s="187"/>
      <c r="BF599" s="187"/>
      <c r="BG599" s="187"/>
      <c r="BH599" s="187"/>
      <c r="BI599" s="187"/>
      <c r="BJ599" s="187"/>
      <c r="BK599" s="187"/>
      <c r="BL599" s="187"/>
      <c r="BM599" s="187"/>
      <c r="BN599" s="187"/>
      <c r="BO599" s="187"/>
      <c r="BP599" s="187"/>
      <c r="BQ599" s="187"/>
      <c r="BR599" s="187"/>
      <c r="BS599" s="187"/>
      <c r="BT599" s="187"/>
      <c r="BU599" s="187"/>
      <c r="BV599" s="187"/>
      <c r="BW599" s="187"/>
      <c r="BX599" s="187"/>
      <c r="BY599" s="227"/>
      <c r="BZ599" s="227"/>
      <c r="CA599" s="227"/>
      <c r="CB599" s="227"/>
      <c r="CC599" s="227"/>
      <c r="CD599" s="224"/>
      <c r="CE599" s="224"/>
      <c r="CF599" s="224"/>
      <c r="CG599" s="224"/>
      <c r="CH599" s="224"/>
      <c r="CJ599" s="252" t="str">
        <f t="shared" si="483"/>
        <v/>
      </c>
      <c r="CK599" s="253" t="str">
        <f>IF(CL599="","",IF(ISNUMBER(MATCH(CL599,$CL$6:CL598,0)),"",CJ599))</f>
        <v/>
      </c>
      <c r="CL599" s="181" t="str">
        <f t="shared" si="484"/>
        <v/>
      </c>
      <c r="CM599" s="175" t="str">
        <f t="shared" si="485"/>
        <v/>
      </c>
      <c r="CN599" s="175" t="str">
        <f t="shared" si="486"/>
        <v/>
      </c>
      <c r="CO599" s="175" t="str">
        <f t="shared" si="487"/>
        <v/>
      </c>
      <c r="CP599" s="59"/>
      <c r="CQ599" s="60"/>
      <c r="CR599" s="181" t="str">
        <f>IF(CS599="","",IF(ISNUMBER(MATCH(CS599,$CS$6:CS598,0)),"",CJ599))</f>
        <v/>
      </c>
      <c r="CS599" s="181" t="str">
        <f t="shared" si="465"/>
        <v/>
      </c>
      <c r="CT599" s="177" t="str">
        <f t="shared" si="488"/>
        <v/>
      </c>
      <c r="CU599" s="177" t="str">
        <f t="shared" si="489"/>
        <v/>
      </c>
      <c r="CV599" s="256" t="str">
        <f>IF(CW599="","",IF(ISNUMBER(MATCH(CW599,$CW$6:CW598,0)),"",CJ599))</f>
        <v/>
      </c>
      <c r="CW599" s="181" t="str">
        <f t="shared" si="466"/>
        <v/>
      </c>
      <c r="CX599" s="178" t="str">
        <f t="shared" si="490"/>
        <v/>
      </c>
      <c r="CY599" s="178" t="str">
        <f t="shared" si="491"/>
        <v/>
      </c>
      <c r="CZ599" s="184" t="str">
        <f t="shared" si="492"/>
        <v/>
      </c>
      <c r="DA599" s="68"/>
      <c r="DB599" s="69"/>
      <c r="DC599" s="181" t="str">
        <f>IF(DE599="","",IF(ISNUMBER(MATCH(DE599,$DE$6:DE598,0)),"",CJ599))</f>
        <v/>
      </c>
      <c r="DD599" s="181" t="str">
        <f t="shared" si="507"/>
        <v/>
      </c>
      <c r="DE599" s="181" t="str">
        <f t="shared" si="507"/>
        <v/>
      </c>
      <c r="DF599" s="177" t="str">
        <f t="shared" si="493"/>
        <v/>
      </c>
      <c r="DG599" s="185" t="str">
        <f t="shared" si="494"/>
        <v/>
      </c>
      <c r="DH599" s="77"/>
      <c r="DI599" s="69"/>
      <c r="DJ599" s="181" t="str">
        <f>IF(DL599="","",IF(ISNUMBER(MATCH(DL599,$DL$6:DL598,0)),"",CJ599))</f>
        <v/>
      </c>
      <c r="DK599" s="181" t="str">
        <f t="shared" si="508"/>
        <v/>
      </c>
      <c r="DL599" s="181" t="str">
        <f t="shared" si="508"/>
        <v/>
      </c>
      <c r="DM599" s="177" t="str">
        <f t="shared" si="495"/>
        <v/>
      </c>
      <c r="DN599" s="177" t="str">
        <f t="shared" si="496"/>
        <v/>
      </c>
      <c r="DO599" s="181" t="str">
        <f t="shared" si="467"/>
        <v/>
      </c>
      <c r="DP599" s="51"/>
      <c r="DQ599" s="51"/>
      <c r="DR599" s="51"/>
      <c r="EA599" s="227">
        <f t="shared" si="497"/>
        <v>0</v>
      </c>
      <c r="EB599" s="227">
        <f t="shared" si="468"/>
        <v>1</v>
      </c>
      <c r="EC599" s="227">
        <f t="shared" si="498"/>
        <v>1900</v>
      </c>
      <c r="EE599" s="227" t="str">
        <f t="shared" si="499"/>
        <v/>
      </c>
      <c r="EF599" s="227" t="str">
        <f t="shared" si="469"/>
        <v/>
      </c>
      <c r="EG599" s="227" t="str">
        <f t="shared" si="500"/>
        <v/>
      </c>
      <c r="EI599" s="227" t="str">
        <f t="shared" si="501"/>
        <v/>
      </c>
      <c r="EJ599" s="227" t="str">
        <f t="shared" si="470"/>
        <v/>
      </c>
      <c r="EK599" s="227" t="str">
        <f t="shared" si="502"/>
        <v/>
      </c>
      <c r="EM599" s="227" t="str">
        <f t="shared" si="503"/>
        <v/>
      </c>
      <c r="EN599" s="227" t="str">
        <f t="shared" si="471"/>
        <v/>
      </c>
      <c r="EO599" s="227" t="str">
        <f t="shared" si="504"/>
        <v/>
      </c>
      <c r="EQ599" s="227" t="str">
        <f t="shared" si="505"/>
        <v/>
      </c>
      <c r="ER599" s="227" t="str">
        <f t="shared" si="472"/>
        <v/>
      </c>
      <c r="ES599" s="227" t="str">
        <f t="shared" si="506"/>
        <v/>
      </c>
    </row>
    <row r="600" spans="7:149" x14ac:dyDescent="0.25">
      <c r="G600" s="52"/>
      <c r="H600" s="52"/>
      <c r="I600" s="224" t="str">
        <f t="shared" si="473"/>
        <v/>
      </c>
      <c r="J600" s="224" t="str">
        <f t="shared" si="474"/>
        <v/>
      </c>
      <c r="K600" s="52"/>
      <c r="L600" s="224" t="str">
        <f>IF(P600="","",IF(ISNUMBER(MATCH(P600,$P$6:P599,0)),"",Y600))</f>
        <v/>
      </c>
      <c r="M600" s="224" t="str">
        <f>IF(Q600="","",IF(ISNUMBER(MATCH(Q600,$Q$6:Q599,0)),"",Y600))</f>
        <v/>
      </c>
      <c r="N600" s="224" t="str">
        <f>IF(R600="","",IF(ISNUMBER(MATCH(R600,$R$6:R599,0)),"",Y600))</f>
        <v/>
      </c>
      <c r="O600" s="224" t="str">
        <f>IF(S600="","",IF(ISNUMBER(MATCH(S600,$S$6:S599,0)),"",Y600))</f>
        <v/>
      </c>
      <c r="P600" s="224" t="str">
        <f t="shared" si="475"/>
        <v/>
      </c>
      <c r="Q600" s="224" t="str">
        <f t="shared" si="476"/>
        <v/>
      </c>
      <c r="R600" s="224" t="str">
        <f t="shared" si="477"/>
        <v/>
      </c>
      <c r="S600" s="224" t="str">
        <f t="shared" si="478"/>
        <v/>
      </c>
      <c r="T600" s="175" t="str">
        <f t="shared" si="479"/>
        <v/>
      </c>
      <c r="U600" s="175" t="str">
        <f t="shared" si="480"/>
        <v/>
      </c>
      <c r="V600" s="175" t="str">
        <f t="shared" si="481"/>
        <v/>
      </c>
      <c r="W600" s="175" t="str">
        <f t="shared" si="482"/>
        <v/>
      </c>
      <c r="X600" s="52"/>
      <c r="Y600" s="248"/>
      <c r="Z600" s="186"/>
      <c r="AA600" s="187"/>
      <c r="AB600" s="187"/>
      <c r="AC600" s="187"/>
      <c r="AD600" s="187"/>
      <c r="AE600" s="187"/>
      <c r="AF600" s="187"/>
      <c r="AG600" s="187"/>
      <c r="AH600" s="187"/>
      <c r="AI600" s="187"/>
      <c r="AJ600" s="187"/>
      <c r="AK600" s="187"/>
      <c r="AL600" s="187"/>
      <c r="AM600" s="187"/>
      <c r="AN600" s="187"/>
      <c r="AO600" s="187"/>
      <c r="AP600" s="187"/>
      <c r="AQ600" s="187"/>
      <c r="AR600" s="187"/>
      <c r="AS600" s="187"/>
      <c r="AT600" s="187"/>
      <c r="AU600" s="187"/>
      <c r="AV600" s="187"/>
      <c r="AW600" s="187"/>
      <c r="AX600" s="187"/>
      <c r="AY600" s="187"/>
      <c r="AZ600" s="187"/>
      <c r="BA600" s="187"/>
      <c r="BB600" s="187"/>
      <c r="BC600" s="187"/>
      <c r="BD600" s="187"/>
      <c r="BE600" s="187"/>
      <c r="BF600" s="187"/>
      <c r="BG600" s="187"/>
      <c r="BH600" s="187"/>
      <c r="BI600" s="187"/>
      <c r="BJ600" s="187"/>
      <c r="BK600" s="187"/>
      <c r="BL600" s="187"/>
      <c r="BM600" s="187"/>
      <c r="BN600" s="187"/>
      <c r="BO600" s="187"/>
      <c r="BP600" s="187"/>
      <c r="BQ600" s="187"/>
      <c r="BR600" s="187"/>
      <c r="BS600" s="187"/>
      <c r="BT600" s="187"/>
      <c r="BU600" s="187"/>
      <c r="BV600" s="187"/>
      <c r="BW600" s="187"/>
      <c r="BX600" s="187"/>
      <c r="BY600" s="227"/>
      <c r="BZ600" s="227"/>
      <c r="CA600" s="227"/>
      <c r="CB600" s="227"/>
      <c r="CC600" s="227"/>
      <c r="CD600" s="224"/>
      <c r="CE600" s="224"/>
      <c r="CF600" s="224"/>
      <c r="CG600" s="224"/>
      <c r="CH600" s="224"/>
      <c r="CJ600" s="252" t="str">
        <f t="shared" si="483"/>
        <v/>
      </c>
      <c r="CK600" s="253" t="str">
        <f>IF(CL600="","",IF(ISNUMBER(MATCH(CL600,$CL$6:CL599,0)),"",CJ600))</f>
        <v/>
      </c>
      <c r="CL600" s="181" t="str">
        <f t="shared" si="484"/>
        <v/>
      </c>
      <c r="CM600" s="175" t="str">
        <f t="shared" si="485"/>
        <v/>
      </c>
      <c r="CN600" s="175" t="str">
        <f t="shared" si="486"/>
        <v/>
      </c>
      <c r="CO600" s="175" t="str">
        <f t="shared" si="487"/>
        <v/>
      </c>
      <c r="CP600" s="59"/>
      <c r="CQ600" s="60"/>
      <c r="CR600" s="181" t="str">
        <f>IF(CS600="","",IF(ISNUMBER(MATCH(CS600,$CS$6:CS599,0)),"",CJ600))</f>
        <v/>
      </c>
      <c r="CS600" s="181" t="str">
        <f t="shared" si="465"/>
        <v/>
      </c>
      <c r="CT600" s="177" t="str">
        <f t="shared" si="488"/>
        <v/>
      </c>
      <c r="CU600" s="177" t="str">
        <f t="shared" si="489"/>
        <v/>
      </c>
      <c r="CV600" s="256" t="str">
        <f>IF(CW600="","",IF(ISNUMBER(MATCH(CW600,$CW$6:CW599,0)),"",CJ600))</f>
        <v/>
      </c>
      <c r="CW600" s="181" t="str">
        <f t="shared" si="466"/>
        <v/>
      </c>
      <c r="CX600" s="178" t="str">
        <f t="shared" si="490"/>
        <v/>
      </c>
      <c r="CY600" s="178" t="str">
        <f t="shared" si="491"/>
        <v/>
      </c>
      <c r="CZ600" s="184" t="str">
        <f t="shared" si="492"/>
        <v/>
      </c>
      <c r="DA600" s="68"/>
      <c r="DB600" s="69"/>
      <c r="DC600" s="181" t="str">
        <f>IF(DE600="","",IF(ISNUMBER(MATCH(DE600,$DE$6:DE599,0)),"",CJ600))</f>
        <v/>
      </c>
      <c r="DD600" s="181" t="str">
        <f t="shared" si="507"/>
        <v/>
      </c>
      <c r="DE600" s="181" t="str">
        <f t="shared" si="507"/>
        <v/>
      </c>
      <c r="DF600" s="177" t="str">
        <f t="shared" si="493"/>
        <v/>
      </c>
      <c r="DG600" s="185" t="str">
        <f t="shared" si="494"/>
        <v/>
      </c>
      <c r="DH600" s="77"/>
      <c r="DI600" s="69"/>
      <c r="DJ600" s="181" t="str">
        <f>IF(DL600="","",IF(ISNUMBER(MATCH(DL600,$DL$6:DL599,0)),"",CJ600))</f>
        <v/>
      </c>
      <c r="DK600" s="181" t="str">
        <f t="shared" si="508"/>
        <v/>
      </c>
      <c r="DL600" s="181" t="str">
        <f t="shared" si="508"/>
        <v/>
      </c>
      <c r="DM600" s="177" t="str">
        <f t="shared" si="495"/>
        <v/>
      </c>
      <c r="DN600" s="177" t="str">
        <f t="shared" si="496"/>
        <v/>
      </c>
      <c r="DO600" s="181" t="str">
        <f t="shared" si="467"/>
        <v/>
      </c>
      <c r="DP600" s="51"/>
      <c r="DQ600" s="51"/>
      <c r="DR600" s="51"/>
      <c r="EA600" s="227">
        <f t="shared" si="497"/>
        <v>0</v>
      </c>
      <c r="EB600" s="227">
        <f t="shared" si="468"/>
        <v>1</v>
      </c>
      <c r="EC600" s="227">
        <f t="shared" si="498"/>
        <v>1900</v>
      </c>
      <c r="EE600" s="227" t="str">
        <f t="shared" si="499"/>
        <v/>
      </c>
      <c r="EF600" s="227" t="str">
        <f t="shared" si="469"/>
        <v/>
      </c>
      <c r="EG600" s="227" t="str">
        <f t="shared" si="500"/>
        <v/>
      </c>
      <c r="EI600" s="227" t="str">
        <f t="shared" si="501"/>
        <v/>
      </c>
      <c r="EJ600" s="227" t="str">
        <f t="shared" si="470"/>
        <v/>
      </c>
      <c r="EK600" s="227" t="str">
        <f t="shared" si="502"/>
        <v/>
      </c>
      <c r="EM600" s="227" t="str">
        <f t="shared" si="503"/>
        <v/>
      </c>
      <c r="EN600" s="227" t="str">
        <f t="shared" si="471"/>
        <v/>
      </c>
      <c r="EO600" s="227" t="str">
        <f t="shared" si="504"/>
        <v/>
      </c>
      <c r="EQ600" s="227" t="str">
        <f t="shared" si="505"/>
        <v/>
      </c>
      <c r="ER600" s="227" t="str">
        <f t="shared" si="472"/>
        <v/>
      </c>
      <c r="ES600" s="227" t="str">
        <f t="shared" si="506"/>
        <v/>
      </c>
    </row>
    <row r="601" spans="7:149" x14ac:dyDescent="0.25">
      <c r="G601" s="52"/>
      <c r="H601" s="52"/>
      <c r="I601" s="224" t="str">
        <f t="shared" si="473"/>
        <v/>
      </c>
      <c r="J601" s="224" t="str">
        <f t="shared" si="474"/>
        <v/>
      </c>
      <c r="K601" s="52"/>
      <c r="L601" s="224" t="str">
        <f>IF(P601="","",IF(ISNUMBER(MATCH(P601,$P$6:P600,0)),"",Y601))</f>
        <v/>
      </c>
      <c r="M601" s="224" t="str">
        <f>IF(Q601="","",IF(ISNUMBER(MATCH(Q601,$Q$6:Q600,0)),"",Y601))</f>
        <v/>
      </c>
      <c r="N601" s="224" t="str">
        <f>IF(R601="","",IF(ISNUMBER(MATCH(R601,$R$6:R600,0)),"",Y601))</f>
        <v/>
      </c>
      <c r="O601" s="224" t="str">
        <f>IF(S601="","",IF(ISNUMBER(MATCH(S601,$S$6:S600,0)),"",Y601))</f>
        <v/>
      </c>
      <c r="P601" s="224" t="str">
        <f t="shared" si="475"/>
        <v/>
      </c>
      <c r="Q601" s="224" t="str">
        <f t="shared" si="476"/>
        <v/>
      </c>
      <c r="R601" s="224" t="str">
        <f t="shared" si="477"/>
        <v/>
      </c>
      <c r="S601" s="224" t="str">
        <f t="shared" si="478"/>
        <v/>
      </c>
      <c r="T601" s="175" t="str">
        <f t="shared" si="479"/>
        <v/>
      </c>
      <c r="U601" s="175" t="str">
        <f t="shared" si="480"/>
        <v/>
      </c>
      <c r="V601" s="175" t="str">
        <f t="shared" si="481"/>
        <v/>
      </c>
      <c r="W601" s="175" t="str">
        <f t="shared" si="482"/>
        <v/>
      </c>
      <c r="X601" s="52"/>
      <c r="Y601" s="248"/>
      <c r="Z601" s="186"/>
      <c r="AA601" s="187"/>
      <c r="AB601" s="187"/>
      <c r="AC601" s="187"/>
      <c r="AD601" s="187"/>
      <c r="AE601" s="187"/>
      <c r="AF601" s="187"/>
      <c r="AG601" s="187"/>
      <c r="AH601" s="187"/>
      <c r="AI601" s="187"/>
      <c r="AJ601" s="187"/>
      <c r="AK601" s="187"/>
      <c r="AL601" s="187"/>
      <c r="AM601" s="187"/>
      <c r="AN601" s="187"/>
      <c r="AO601" s="187"/>
      <c r="AP601" s="187"/>
      <c r="AQ601" s="187"/>
      <c r="AR601" s="187"/>
      <c r="AS601" s="187"/>
      <c r="AT601" s="187"/>
      <c r="AU601" s="187"/>
      <c r="AV601" s="187"/>
      <c r="AW601" s="187"/>
      <c r="AX601" s="187"/>
      <c r="AY601" s="187"/>
      <c r="AZ601" s="187"/>
      <c r="BA601" s="187"/>
      <c r="BB601" s="187"/>
      <c r="BC601" s="187"/>
      <c r="BD601" s="187"/>
      <c r="BE601" s="187"/>
      <c r="BF601" s="187"/>
      <c r="BG601" s="187"/>
      <c r="BH601" s="187"/>
      <c r="BI601" s="187"/>
      <c r="BJ601" s="187"/>
      <c r="BK601" s="187"/>
      <c r="BL601" s="187"/>
      <c r="BM601" s="187"/>
      <c r="BN601" s="187"/>
      <c r="BO601" s="187"/>
      <c r="BP601" s="187"/>
      <c r="BQ601" s="187"/>
      <c r="BR601" s="187"/>
      <c r="BS601" s="187"/>
      <c r="BT601" s="187"/>
      <c r="BU601" s="187"/>
      <c r="BV601" s="187"/>
      <c r="BW601" s="187"/>
      <c r="BX601" s="187"/>
      <c r="BY601" s="227"/>
      <c r="BZ601" s="227"/>
      <c r="CA601" s="227"/>
      <c r="CB601" s="227"/>
      <c r="CC601" s="227"/>
      <c r="CD601" s="224"/>
      <c r="CE601" s="224"/>
      <c r="CF601" s="224"/>
      <c r="CG601" s="224"/>
      <c r="CH601" s="224"/>
      <c r="CJ601" s="252" t="str">
        <f t="shared" si="483"/>
        <v/>
      </c>
      <c r="CK601" s="253" t="str">
        <f>IF(CL601="","",IF(ISNUMBER(MATCH(CL601,$CL$6:CL600,0)),"",CJ601))</f>
        <v/>
      </c>
      <c r="CL601" s="181" t="str">
        <f t="shared" si="484"/>
        <v/>
      </c>
      <c r="CM601" s="175" t="str">
        <f t="shared" si="485"/>
        <v/>
      </c>
      <c r="CN601" s="175" t="str">
        <f t="shared" si="486"/>
        <v/>
      </c>
      <c r="CO601" s="175" t="str">
        <f t="shared" si="487"/>
        <v/>
      </c>
      <c r="CP601" s="59"/>
      <c r="CQ601" s="60"/>
      <c r="CR601" s="181" t="str">
        <f>IF(CS601="","",IF(ISNUMBER(MATCH(CS601,$CS$6:CS600,0)),"",CJ601))</f>
        <v/>
      </c>
      <c r="CS601" s="181" t="str">
        <f t="shared" si="465"/>
        <v/>
      </c>
      <c r="CT601" s="177" t="str">
        <f t="shared" si="488"/>
        <v/>
      </c>
      <c r="CU601" s="177" t="str">
        <f t="shared" si="489"/>
        <v/>
      </c>
      <c r="CV601" s="256" t="str">
        <f>IF(CW601="","",IF(ISNUMBER(MATCH(CW601,$CW$6:CW600,0)),"",CJ601))</f>
        <v/>
      </c>
      <c r="CW601" s="181" t="str">
        <f t="shared" si="466"/>
        <v/>
      </c>
      <c r="CX601" s="178" t="str">
        <f t="shared" si="490"/>
        <v/>
      </c>
      <c r="CY601" s="178" t="str">
        <f t="shared" si="491"/>
        <v/>
      </c>
      <c r="CZ601" s="184" t="str">
        <f t="shared" si="492"/>
        <v/>
      </c>
      <c r="DA601" s="68"/>
      <c r="DB601" s="69"/>
      <c r="DC601" s="181" t="str">
        <f>IF(DE601="","",IF(ISNUMBER(MATCH(DE601,$DE$6:DE600,0)),"",CJ601))</f>
        <v/>
      </c>
      <c r="DD601" s="181" t="str">
        <f t="shared" si="507"/>
        <v/>
      </c>
      <c r="DE601" s="181" t="str">
        <f t="shared" si="507"/>
        <v/>
      </c>
      <c r="DF601" s="177" t="str">
        <f t="shared" si="493"/>
        <v/>
      </c>
      <c r="DG601" s="185" t="str">
        <f t="shared" si="494"/>
        <v/>
      </c>
      <c r="DH601" s="77"/>
      <c r="DI601" s="69"/>
      <c r="DJ601" s="181" t="str">
        <f>IF(DL601="","",IF(ISNUMBER(MATCH(DL601,$DL$6:DL600,0)),"",CJ601))</f>
        <v/>
      </c>
      <c r="DK601" s="181" t="str">
        <f t="shared" si="508"/>
        <v/>
      </c>
      <c r="DL601" s="181" t="str">
        <f t="shared" si="508"/>
        <v/>
      </c>
      <c r="DM601" s="177" t="str">
        <f t="shared" si="495"/>
        <v/>
      </c>
      <c r="DN601" s="177" t="str">
        <f t="shared" si="496"/>
        <v/>
      </c>
      <c r="DO601" s="181" t="str">
        <f t="shared" si="467"/>
        <v/>
      </c>
      <c r="DP601" s="51"/>
      <c r="DQ601" s="51"/>
      <c r="DR601" s="51"/>
      <c r="EA601" s="227">
        <f t="shared" si="497"/>
        <v>0</v>
      </c>
      <c r="EB601" s="227">
        <f t="shared" si="468"/>
        <v>1</v>
      </c>
      <c r="EC601" s="227">
        <f t="shared" si="498"/>
        <v>1900</v>
      </c>
      <c r="EE601" s="227" t="str">
        <f t="shared" si="499"/>
        <v/>
      </c>
      <c r="EF601" s="227" t="str">
        <f t="shared" si="469"/>
        <v/>
      </c>
      <c r="EG601" s="227" t="str">
        <f t="shared" si="500"/>
        <v/>
      </c>
      <c r="EI601" s="227" t="str">
        <f t="shared" si="501"/>
        <v/>
      </c>
      <c r="EJ601" s="227" t="str">
        <f t="shared" si="470"/>
        <v/>
      </c>
      <c r="EK601" s="227" t="str">
        <f t="shared" si="502"/>
        <v/>
      </c>
      <c r="EM601" s="227" t="str">
        <f t="shared" si="503"/>
        <v/>
      </c>
      <c r="EN601" s="227" t="str">
        <f t="shared" si="471"/>
        <v/>
      </c>
      <c r="EO601" s="227" t="str">
        <f t="shared" si="504"/>
        <v/>
      </c>
      <c r="EQ601" s="227" t="str">
        <f t="shared" si="505"/>
        <v/>
      </c>
      <c r="ER601" s="227" t="str">
        <f t="shared" si="472"/>
        <v/>
      </c>
      <c r="ES601" s="227" t="str">
        <f t="shared" si="506"/>
        <v/>
      </c>
    </row>
    <row r="602" spans="7:149" x14ac:dyDescent="0.25">
      <c r="G602" s="52"/>
      <c r="H602" s="52"/>
      <c r="I602" s="224" t="str">
        <f t="shared" si="473"/>
        <v/>
      </c>
      <c r="J602" s="224" t="str">
        <f t="shared" si="474"/>
        <v/>
      </c>
      <c r="K602" s="52"/>
      <c r="L602" s="224" t="str">
        <f>IF(P602="","",IF(ISNUMBER(MATCH(P602,$P$6:P601,0)),"",Y602))</f>
        <v/>
      </c>
      <c r="M602" s="224" t="str">
        <f>IF(Q602="","",IF(ISNUMBER(MATCH(Q602,$Q$6:Q601,0)),"",Y602))</f>
        <v/>
      </c>
      <c r="N602" s="224" t="str">
        <f>IF(R602="","",IF(ISNUMBER(MATCH(R602,$R$6:R601,0)),"",Y602))</f>
        <v/>
      </c>
      <c r="O602" s="224" t="str">
        <f>IF(S602="","",IF(ISNUMBER(MATCH(S602,$S$6:S601,0)),"",Y602))</f>
        <v/>
      </c>
      <c r="P602" s="224" t="str">
        <f t="shared" si="475"/>
        <v/>
      </c>
      <c r="Q602" s="224" t="str">
        <f t="shared" si="476"/>
        <v/>
      </c>
      <c r="R602" s="224" t="str">
        <f t="shared" si="477"/>
        <v/>
      </c>
      <c r="S602" s="224" t="str">
        <f t="shared" si="478"/>
        <v/>
      </c>
      <c r="T602" s="175" t="str">
        <f t="shared" si="479"/>
        <v/>
      </c>
      <c r="U602" s="175" t="str">
        <f t="shared" si="480"/>
        <v/>
      </c>
      <c r="V602" s="175" t="str">
        <f t="shared" si="481"/>
        <v/>
      </c>
      <c r="W602" s="175" t="str">
        <f t="shared" si="482"/>
        <v/>
      </c>
      <c r="X602" s="52"/>
      <c r="Y602" s="248"/>
      <c r="Z602" s="186"/>
      <c r="AA602" s="187"/>
      <c r="AB602" s="187"/>
      <c r="AC602" s="187"/>
      <c r="AD602" s="187"/>
      <c r="AE602" s="187"/>
      <c r="AF602" s="187"/>
      <c r="AG602" s="187"/>
      <c r="AH602" s="187"/>
      <c r="AI602" s="187"/>
      <c r="AJ602" s="187"/>
      <c r="AK602" s="187"/>
      <c r="AL602" s="187"/>
      <c r="AM602" s="187"/>
      <c r="AN602" s="187"/>
      <c r="AO602" s="187"/>
      <c r="AP602" s="187"/>
      <c r="AQ602" s="187"/>
      <c r="AR602" s="187"/>
      <c r="AS602" s="187"/>
      <c r="AT602" s="187"/>
      <c r="AU602" s="187"/>
      <c r="AV602" s="187"/>
      <c r="AW602" s="187"/>
      <c r="AX602" s="187"/>
      <c r="AY602" s="187"/>
      <c r="AZ602" s="187"/>
      <c r="BA602" s="187"/>
      <c r="BB602" s="187"/>
      <c r="BC602" s="187"/>
      <c r="BD602" s="187"/>
      <c r="BE602" s="187"/>
      <c r="BF602" s="187"/>
      <c r="BG602" s="187"/>
      <c r="BH602" s="187"/>
      <c r="BI602" s="187"/>
      <c r="BJ602" s="187"/>
      <c r="BK602" s="187"/>
      <c r="BL602" s="187"/>
      <c r="BM602" s="187"/>
      <c r="BN602" s="187"/>
      <c r="BO602" s="187"/>
      <c r="BP602" s="187"/>
      <c r="BQ602" s="187"/>
      <c r="BR602" s="187"/>
      <c r="BS602" s="187"/>
      <c r="BT602" s="187"/>
      <c r="BU602" s="187"/>
      <c r="BV602" s="187"/>
      <c r="BW602" s="187"/>
      <c r="BX602" s="187"/>
      <c r="BY602" s="227"/>
      <c r="BZ602" s="227"/>
      <c r="CA602" s="227"/>
      <c r="CB602" s="227"/>
      <c r="CC602" s="227"/>
      <c r="CD602" s="224"/>
      <c r="CE602" s="224"/>
      <c r="CF602" s="224"/>
      <c r="CG602" s="224"/>
      <c r="CH602" s="224"/>
      <c r="CJ602" s="252" t="str">
        <f t="shared" si="483"/>
        <v/>
      </c>
      <c r="CK602" s="253" t="str">
        <f>IF(CL602="","",IF(ISNUMBER(MATCH(CL602,$CL$6:CL601,0)),"",CJ602))</f>
        <v/>
      </c>
      <c r="CL602" s="181" t="str">
        <f t="shared" si="484"/>
        <v/>
      </c>
      <c r="CM602" s="175" t="str">
        <f t="shared" si="485"/>
        <v/>
      </c>
      <c r="CN602" s="175" t="str">
        <f t="shared" si="486"/>
        <v/>
      </c>
      <c r="CO602" s="175" t="str">
        <f t="shared" si="487"/>
        <v/>
      </c>
      <c r="CP602" s="59"/>
      <c r="CQ602" s="60"/>
      <c r="CR602" s="181" t="str">
        <f>IF(CS602="","",IF(ISNUMBER(MATCH(CS602,$CS$6:CS601,0)),"",CJ602))</f>
        <v/>
      </c>
      <c r="CS602" s="181" t="str">
        <f t="shared" si="465"/>
        <v/>
      </c>
      <c r="CT602" s="177" t="str">
        <f t="shared" si="488"/>
        <v/>
      </c>
      <c r="CU602" s="177" t="str">
        <f t="shared" si="489"/>
        <v/>
      </c>
      <c r="CV602" s="256" t="str">
        <f>IF(CW602="","",IF(ISNUMBER(MATCH(CW602,$CW$6:CW601,0)),"",CJ602))</f>
        <v/>
      </c>
      <c r="CW602" s="181" t="str">
        <f t="shared" si="466"/>
        <v/>
      </c>
      <c r="CX602" s="178" t="str">
        <f t="shared" si="490"/>
        <v/>
      </c>
      <c r="CY602" s="178" t="str">
        <f t="shared" si="491"/>
        <v/>
      </c>
      <c r="CZ602" s="184" t="str">
        <f t="shared" si="492"/>
        <v/>
      </c>
      <c r="DA602" s="68"/>
      <c r="DB602" s="69"/>
      <c r="DC602" s="181" t="str">
        <f>IF(DE602="","",IF(ISNUMBER(MATCH(DE602,$DE$6:DE601,0)),"",CJ602))</f>
        <v/>
      </c>
      <c r="DD602" s="181" t="str">
        <f t="shared" si="507"/>
        <v/>
      </c>
      <c r="DE602" s="181" t="str">
        <f t="shared" si="507"/>
        <v/>
      </c>
      <c r="DF602" s="177" t="str">
        <f t="shared" si="493"/>
        <v/>
      </c>
      <c r="DG602" s="185" t="str">
        <f t="shared" si="494"/>
        <v/>
      </c>
      <c r="DH602" s="77"/>
      <c r="DI602" s="69"/>
      <c r="DJ602" s="181" t="str">
        <f>IF(DL602="","",IF(ISNUMBER(MATCH(DL602,$DL$6:DL601,0)),"",CJ602))</f>
        <v/>
      </c>
      <c r="DK602" s="181" t="str">
        <f t="shared" si="508"/>
        <v/>
      </c>
      <c r="DL602" s="181" t="str">
        <f t="shared" si="508"/>
        <v/>
      </c>
      <c r="DM602" s="177" t="str">
        <f t="shared" si="495"/>
        <v/>
      </c>
      <c r="DN602" s="177" t="str">
        <f t="shared" si="496"/>
        <v/>
      </c>
      <c r="DO602" s="181" t="str">
        <f t="shared" si="467"/>
        <v/>
      </c>
      <c r="DP602" s="51"/>
      <c r="DQ602" s="51"/>
      <c r="DR602" s="51"/>
      <c r="EA602" s="227">
        <f t="shared" si="497"/>
        <v>0</v>
      </c>
      <c r="EB602" s="227">
        <f t="shared" si="468"/>
        <v>1</v>
      </c>
      <c r="EC602" s="227">
        <f t="shared" si="498"/>
        <v>1900</v>
      </c>
      <c r="EE602" s="227" t="str">
        <f t="shared" si="499"/>
        <v/>
      </c>
      <c r="EF602" s="227" t="str">
        <f t="shared" si="469"/>
        <v/>
      </c>
      <c r="EG602" s="227" t="str">
        <f t="shared" si="500"/>
        <v/>
      </c>
      <c r="EI602" s="227" t="str">
        <f t="shared" si="501"/>
        <v/>
      </c>
      <c r="EJ602" s="227" t="str">
        <f t="shared" si="470"/>
        <v/>
      </c>
      <c r="EK602" s="227" t="str">
        <f t="shared" si="502"/>
        <v/>
      </c>
      <c r="EM602" s="227" t="str">
        <f t="shared" si="503"/>
        <v/>
      </c>
      <c r="EN602" s="227" t="str">
        <f t="shared" si="471"/>
        <v/>
      </c>
      <c r="EO602" s="227" t="str">
        <f t="shared" si="504"/>
        <v/>
      </c>
      <c r="EQ602" s="227" t="str">
        <f t="shared" si="505"/>
        <v/>
      </c>
      <c r="ER602" s="227" t="str">
        <f t="shared" si="472"/>
        <v/>
      </c>
      <c r="ES602" s="227" t="str">
        <f t="shared" si="506"/>
        <v/>
      </c>
    </row>
    <row r="603" spans="7:149" x14ac:dyDescent="0.25">
      <c r="G603" s="52"/>
      <c r="H603" s="52"/>
      <c r="I603" s="224" t="str">
        <f t="shared" si="473"/>
        <v/>
      </c>
      <c r="J603" s="224" t="str">
        <f t="shared" si="474"/>
        <v/>
      </c>
      <c r="K603" s="52"/>
      <c r="L603" s="224" t="str">
        <f>IF(P603="","",IF(ISNUMBER(MATCH(P603,$P$6:P602,0)),"",Y603))</f>
        <v/>
      </c>
      <c r="M603" s="224" t="str">
        <f>IF(Q603="","",IF(ISNUMBER(MATCH(Q603,$Q$6:Q602,0)),"",Y603))</f>
        <v/>
      </c>
      <c r="N603" s="224" t="str">
        <f>IF(R603="","",IF(ISNUMBER(MATCH(R603,$R$6:R602,0)),"",Y603))</f>
        <v/>
      </c>
      <c r="O603" s="224" t="str">
        <f>IF(S603="","",IF(ISNUMBER(MATCH(S603,$S$6:S602,0)),"",Y603))</f>
        <v/>
      </c>
      <c r="P603" s="224" t="str">
        <f t="shared" si="475"/>
        <v/>
      </c>
      <c r="Q603" s="224" t="str">
        <f t="shared" si="476"/>
        <v/>
      </c>
      <c r="R603" s="224" t="str">
        <f t="shared" si="477"/>
        <v/>
      </c>
      <c r="S603" s="224" t="str">
        <f t="shared" si="478"/>
        <v/>
      </c>
      <c r="T603" s="175" t="str">
        <f t="shared" si="479"/>
        <v/>
      </c>
      <c r="U603" s="175" t="str">
        <f t="shared" si="480"/>
        <v/>
      </c>
      <c r="V603" s="175" t="str">
        <f t="shared" si="481"/>
        <v/>
      </c>
      <c r="W603" s="175" t="str">
        <f t="shared" si="482"/>
        <v/>
      </c>
      <c r="X603" s="52"/>
      <c r="Y603" s="248"/>
      <c r="Z603" s="186"/>
      <c r="AA603" s="187"/>
      <c r="AB603" s="187"/>
      <c r="AC603" s="187"/>
      <c r="AD603" s="187"/>
      <c r="AE603" s="187"/>
      <c r="AF603" s="187"/>
      <c r="AG603" s="187"/>
      <c r="AH603" s="187"/>
      <c r="AI603" s="187"/>
      <c r="AJ603" s="187"/>
      <c r="AK603" s="187"/>
      <c r="AL603" s="187"/>
      <c r="AM603" s="187"/>
      <c r="AN603" s="187"/>
      <c r="AO603" s="187"/>
      <c r="AP603" s="187"/>
      <c r="AQ603" s="187"/>
      <c r="AR603" s="187"/>
      <c r="AS603" s="187"/>
      <c r="AT603" s="187"/>
      <c r="AU603" s="187"/>
      <c r="AV603" s="187"/>
      <c r="AW603" s="187"/>
      <c r="AX603" s="187"/>
      <c r="AY603" s="187"/>
      <c r="AZ603" s="187"/>
      <c r="BA603" s="187"/>
      <c r="BB603" s="187"/>
      <c r="BC603" s="187"/>
      <c r="BD603" s="187"/>
      <c r="BE603" s="187"/>
      <c r="BF603" s="187"/>
      <c r="BG603" s="187"/>
      <c r="BH603" s="187"/>
      <c r="BI603" s="187"/>
      <c r="BJ603" s="187"/>
      <c r="BK603" s="187"/>
      <c r="BL603" s="187"/>
      <c r="BM603" s="187"/>
      <c r="BN603" s="187"/>
      <c r="BO603" s="187"/>
      <c r="BP603" s="187"/>
      <c r="BQ603" s="187"/>
      <c r="BR603" s="187"/>
      <c r="BS603" s="187"/>
      <c r="BT603" s="187"/>
      <c r="BU603" s="187"/>
      <c r="BV603" s="187"/>
      <c r="BW603" s="187"/>
      <c r="BX603" s="187"/>
      <c r="BY603" s="227"/>
      <c r="BZ603" s="227"/>
      <c r="CA603" s="227"/>
      <c r="CB603" s="227"/>
      <c r="CC603" s="227"/>
      <c r="CD603" s="224"/>
      <c r="CE603" s="224"/>
      <c r="CF603" s="224"/>
      <c r="CG603" s="224"/>
      <c r="CH603" s="224"/>
      <c r="CJ603" s="252" t="str">
        <f t="shared" si="483"/>
        <v/>
      </c>
      <c r="CK603" s="253" t="str">
        <f>IF(CL603="","",IF(ISNUMBER(MATCH(CL603,$CL$6:CL602,0)),"",CJ603))</f>
        <v/>
      </c>
      <c r="CL603" s="181" t="str">
        <f t="shared" si="484"/>
        <v/>
      </c>
      <c r="CM603" s="175" t="str">
        <f t="shared" si="485"/>
        <v/>
      </c>
      <c r="CN603" s="175" t="str">
        <f t="shared" si="486"/>
        <v/>
      </c>
      <c r="CO603" s="175" t="str">
        <f t="shared" si="487"/>
        <v/>
      </c>
      <c r="CP603" s="59"/>
      <c r="CQ603" s="60"/>
      <c r="CR603" s="181" t="str">
        <f>IF(CS603="","",IF(ISNUMBER(MATCH(CS603,$CS$6:CS602,0)),"",CJ603))</f>
        <v/>
      </c>
      <c r="CS603" s="181" t="str">
        <f t="shared" si="465"/>
        <v/>
      </c>
      <c r="CT603" s="177" t="str">
        <f t="shared" si="488"/>
        <v/>
      </c>
      <c r="CU603" s="177" t="str">
        <f t="shared" si="489"/>
        <v/>
      </c>
      <c r="CV603" s="256" t="str">
        <f>IF(CW603="","",IF(ISNUMBER(MATCH(CW603,$CW$6:CW602,0)),"",CJ603))</f>
        <v/>
      </c>
      <c r="CW603" s="181" t="str">
        <f t="shared" si="466"/>
        <v/>
      </c>
      <c r="CX603" s="178" t="str">
        <f t="shared" si="490"/>
        <v/>
      </c>
      <c r="CY603" s="178" t="str">
        <f t="shared" si="491"/>
        <v/>
      </c>
      <c r="CZ603" s="184" t="str">
        <f t="shared" si="492"/>
        <v/>
      </c>
      <c r="DA603" s="68"/>
      <c r="DB603" s="69"/>
      <c r="DC603" s="181" t="str">
        <f>IF(DE603="","",IF(ISNUMBER(MATCH(DE603,$DE$6:DE602,0)),"",CJ603))</f>
        <v/>
      </c>
      <c r="DD603" s="181" t="str">
        <f t="shared" si="507"/>
        <v/>
      </c>
      <c r="DE603" s="181" t="str">
        <f t="shared" si="507"/>
        <v/>
      </c>
      <c r="DF603" s="177" t="str">
        <f t="shared" si="493"/>
        <v/>
      </c>
      <c r="DG603" s="185" t="str">
        <f t="shared" si="494"/>
        <v/>
      </c>
      <c r="DH603" s="77"/>
      <c r="DI603" s="69"/>
      <c r="DJ603" s="181" t="str">
        <f>IF(DL603="","",IF(ISNUMBER(MATCH(DL603,$DL$6:DL602,0)),"",CJ603))</f>
        <v/>
      </c>
      <c r="DK603" s="181" t="str">
        <f t="shared" si="508"/>
        <v/>
      </c>
      <c r="DL603" s="181" t="str">
        <f t="shared" si="508"/>
        <v/>
      </c>
      <c r="DM603" s="177" t="str">
        <f t="shared" si="495"/>
        <v/>
      </c>
      <c r="DN603" s="177" t="str">
        <f t="shared" si="496"/>
        <v/>
      </c>
      <c r="DO603" s="181" t="str">
        <f t="shared" si="467"/>
        <v/>
      </c>
      <c r="DP603" s="51"/>
      <c r="DQ603" s="51"/>
      <c r="DR603" s="51"/>
      <c r="EA603" s="227">
        <f t="shared" si="497"/>
        <v>0</v>
      </c>
      <c r="EB603" s="227">
        <f t="shared" si="468"/>
        <v>1</v>
      </c>
      <c r="EC603" s="227">
        <f t="shared" si="498"/>
        <v>1900</v>
      </c>
      <c r="EE603" s="227" t="str">
        <f t="shared" si="499"/>
        <v/>
      </c>
      <c r="EF603" s="227" t="str">
        <f t="shared" si="469"/>
        <v/>
      </c>
      <c r="EG603" s="227" t="str">
        <f t="shared" si="500"/>
        <v/>
      </c>
      <c r="EI603" s="227" t="str">
        <f t="shared" si="501"/>
        <v/>
      </c>
      <c r="EJ603" s="227" t="str">
        <f t="shared" si="470"/>
        <v/>
      </c>
      <c r="EK603" s="227" t="str">
        <f t="shared" si="502"/>
        <v/>
      </c>
      <c r="EM603" s="227" t="str">
        <f t="shared" si="503"/>
        <v/>
      </c>
      <c r="EN603" s="227" t="str">
        <f t="shared" si="471"/>
        <v/>
      </c>
      <c r="EO603" s="227" t="str">
        <f t="shared" si="504"/>
        <v/>
      </c>
      <c r="EQ603" s="227" t="str">
        <f t="shared" si="505"/>
        <v/>
      </c>
      <c r="ER603" s="227" t="str">
        <f t="shared" si="472"/>
        <v/>
      </c>
      <c r="ES603" s="227" t="str">
        <f t="shared" si="506"/>
        <v/>
      </c>
    </row>
    <row r="604" spans="7:149" x14ac:dyDescent="0.25">
      <c r="G604" s="52"/>
      <c r="H604" s="52"/>
      <c r="I604" s="224" t="str">
        <f t="shared" si="473"/>
        <v/>
      </c>
      <c r="J604" s="224" t="str">
        <f t="shared" si="474"/>
        <v/>
      </c>
      <c r="K604" s="52"/>
      <c r="L604" s="224" t="str">
        <f>IF(P604="","",IF(ISNUMBER(MATCH(P604,$P$6:P603,0)),"",Y604))</f>
        <v/>
      </c>
      <c r="M604" s="224" t="str">
        <f>IF(Q604="","",IF(ISNUMBER(MATCH(Q604,$Q$6:Q603,0)),"",Y604))</f>
        <v/>
      </c>
      <c r="N604" s="224" t="str">
        <f>IF(R604="","",IF(ISNUMBER(MATCH(R604,$R$6:R603,0)),"",Y604))</f>
        <v/>
      </c>
      <c r="O604" s="224" t="str">
        <f>IF(S604="","",IF(ISNUMBER(MATCH(S604,$S$6:S603,0)),"",Y604))</f>
        <v/>
      </c>
      <c r="P604" s="224" t="str">
        <f t="shared" si="475"/>
        <v/>
      </c>
      <c r="Q604" s="224" t="str">
        <f t="shared" si="476"/>
        <v/>
      </c>
      <c r="R604" s="224" t="str">
        <f t="shared" si="477"/>
        <v/>
      </c>
      <c r="S604" s="224" t="str">
        <f t="shared" si="478"/>
        <v/>
      </c>
      <c r="T604" s="175" t="str">
        <f t="shared" si="479"/>
        <v/>
      </c>
      <c r="U604" s="175" t="str">
        <f t="shared" si="480"/>
        <v/>
      </c>
      <c r="V604" s="175" t="str">
        <f t="shared" si="481"/>
        <v/>
      </c>
      <c r="W604" s="175" t="str">
        <f t="shared" si="482"/>
        <v/>
      </c>
      <c r="X604" s="52"/>
      <c r="Y604" s="248"/>
      <c r="Z604" s="186"/>
      <c r="AA604" s="187"/>
      <c r="AB604" s="187"/>
      <c r="AC604" s="187"/>
      <c r="AD604" s="187"/>
      <c r="AE604" s="187"/>
      <c r="AF604" s="187"/>
      <c r="AG604" s="187"/>
      <c r="AH604" s="187"/>
      <c r="AI604" s="187"/>
      <c r="AJ604" s="187"/>
      <c r="AK604" s="187"/>
      <c r="AL604" s="187"/>
      <c r="AM604" s="187"/>
      <c r="AN604" s="187"/>
      <c r="AO604" s="187"/>
      <c r="AP604" s="187"/>
      <c r="AQ604" s="187"/>
      <c r="AR604" s="187"/>
      <c r="AS604" s="187"/>
      <c r="AT604" s="187"/>
      <c r="AU604" s="187"/>
      <c r="AV604" s="187"/>
      <c r="AW604" s="187"/>
      <c r="AX604" s="187"/>
      <c r="AY604" s="187"/>
      <c r="AZ604" s="187"/>
      <c r="BA604" s="187"/>
      <c r="BB604" s="187"/>
      <c r="BC604" s="187"/>
      <c r="BD604" s="187"/>
      <c r="BE604" s="187"/>
      <c r="BF604" s="187"/>
      <c r="BG604" s="187"/>
      <c r="BH604" s="187"/>
      <c r="BI604" s="187"/>
      <c r="BJ604" s="187"/>
      <c r="BK604" s="187"/>
      <c r="BL604" s="187"/>
      <c r="BM604" s="187"/>
      <c r="BN604" s="187"/>
      <c r="BO604" s="187"/>
      <c r="BP604" s="187"/>
      <c r="BQ604" s="187"/>
      <c r="BR604" s="187"/>
      <c r="BS604" s="187"/>
      <c r="BT604" s="187"/>
      <c r="BU604" s="187"/>
      <c r="BV604" s="187"/>
      <c r="BW604" s="187"/>
      <c r="BX604" s="187"/>
      <c r="BY604" s="227"/>
      <c r="BZ604" s="227"/>
      <c r="CA604" s="227"/>
      <c r="CB604" s="227"/>
      <c r="CC604" s="227"/>
      <c r="CD604" s="224"/>
      <c r="CE604" s="224"/>
      <c r="CF604" s="224"/>
      <c r="CG604" s="224"/>
      <c r="CH604" s="224"/>
      <c r="CJ604" s="252" t="str">
        <f t="shared" si="483"/>
        <v/>
      </c>
      <c r="CK604" s="253" t="str">
        <f>IF(CL604="","",IF(ISNUMBER(MATCH(CL604,$CL$6:CL603,0)),"",CJ604))</f>
        <v/>
      </c>
      <c r="CL604" s="181" t="str">
        <f t="shared" si="484"/>
        <v/>
      </c>
      <c r="CM604" s="175" t="str">
        <f t="shared" si="485"/>
        <v/>
      </c>
      <c r="CN604" s="175" t="str">
        <f t="shared" si="486"/>
        <v/>
      </c>
      <c r="CO604" s="175" t="str">
        <f t="shared" si="487"/>
        <v/>
      </c>
      <c r="CP604" s="59"/>
      <c r="CQ604" s="60"/>
      <c r="CR604" s="181" t="str">
        <f>IF(CS604="","",IF(ISNUMBER(MATCH(CS604,$CS$6:CS603,0)),"",CJ604))</f>
        <v/>
      </c>
      <c r="CS604" s="181" t="str">
        <f t="shared" si="465"/>
        <v/>
      </c>
      <c r="CT604" s="177" t="str">
        <f t="shared" si="488"/>
        <v/>
      </c>
      <c r="CU604" s="177" t="str">
        <f t="shared" si="489"/>
        <v/>
      </c>
      <c r="CV604" s="256" t="str">
        <f>IF(CW604="","",IF(ISNUMBER(MATCH(CW604,$CW$6:CW603,0)),"",CJ604))</f>
        <v/>
      </c>
      <c r="CW604" s="181" t="str">
        <f t="shared" si="466"/>
        <v/>
      </c>
      <c r="CX604" s="178" t="str">
        <f t="shared" si="490"/>
        <v/>
      </c>
      <c r="CY604" s="178" t="str">
        <f t="shared" si="491"/>
        <v/>
      </c>
      <c r="CZ604" s="184" t="str">
        <f t="shared" si="492"/>
        <v/>
      </c>
      <c r="DA604" s="68"/>
      <c r="DB604" s="69"/>
      <c r="DC604" s="181" t="str">
        <f>IF(DE604="","",IF(ISNUMBER(MATCH(DE604,$DE$6:DE603,0)),"",CJ604))</f>
        <v/>
      </c>
      <c r="DD604" s="181" t="str">
        <f t="shared" si="507"/>
        <v/>
      </c>
      <c r="DE604" s="181" t="str">
        <f t="shared" si="507"/>
        <v/>
      </c>
      <c r="DF604" s="177" t="str">
        <f t="shared" si="493"/>
        <v/>
      </c>
      <c r="DG604" s="185" t="str">
        <f t="shared" si="494"/>
        <v/>
      </c>
      <c r="DH604" s="77"/>
      <c r="DI604" s="69"/>
      <c r="DJ604" s="181" t="str">
        <f>IF(DL604="","",IF(ISNUMBER(MATCH(DL604,$DL$6:DL603,0)),"",CJ604))</f>
        <v/>
      </c>
      <c r="DK604" s="181" t="str">
        <f t="shared" si="508"/>
        <v/>
      </c>
      <c r="DL604" s="181" t="str">
        <f t="shared" si="508"/>
        <v/>
      </c>
      <c r="DM604" s="177" t="str">
        <f t="shared" si="495"/>
        <v/>
      </c>
      <c r="DN604" s="177" t="str">
        <f t="shared" si="496"/>
        <v/>
      </c>
      <c r="DO604" s="181" t="str">
        <f t="shared" si="467"/>
        <v/>
      </c>
      <c r="DP604" s="51"/>
      <c r="DQ604" s="51"/>
      <c r="DR604" s="51"/>
      <c r="EA604" s="227">
        <f t="shared" si="497"/>
        <v>0</v>
      </c>
      <c r="EB604" s="227">
        <f t="shared" si="468"/>
        <v>1</v>
      </c>
      <c r="EC604" s="227">
        <f t="shared" si="498"/>
        <v>1900</v>
      </c>
      <c r="EE604" s="227" t="str">
        <f t="shared" si="499"/>
        <v/>
      </c>
      <c r="EF604" s="227" t="str">
        <f t="shared" si="469"/>
        <v/>
      </c>
      <c r="EG604" s="227" t="str">
        <f t="shared" si="500"/>
        <v/>
      </c>
      <c r="EI604" s="227" t="str">
        <f t="shared" si="501"/>
        <v/>
      </c>
      <c r="EJ604" s="227" t="str">
        <f t="shared" si="470"/>
        <v/>
      </c>
      <c r="EK604" s="227" t="str">
        <f t="shared" si="502"/>
        <v/>
      </c>
      <c r="EM604" s="227" t="str">
        <f t="shared" si="503"/>
        <v/>
      </c>
      <c r="EN604" s="227" t="str">
        <f t="shared" si="471"/>
        <v/>
      </c>
      <c r="EO604" s="227" t="str">
        <f t="shared" si="504"/>
        <v/>
      </c>
      <c r="EQ604" s="227" t="str">
        <f t="shared" si="505"/>
        <v/>
      </c>
      <c r="ER604" s="227" t="str">
        <f t="shared" si="472"/>
        <v/>
      </c>
      <c r="ES604" s="227" t="str">
        <f t="shared" si="506"/>
        <v/>
      </c>
    </row>
    <row r="605" spans="7:149" x14ac:dyDescent="0.25">
      <c r="G605" s="52"/>
      <c r="H605" s="52"/>
      <c r="I605" s="224" t="str">
        <f t="shared" si="473"/>
        <v/>
      </c>
      <c r="J605" s="224" t="str">
        <f t="shared" si="474"/>
        <v/>
      </c>
      <c r="K605" s="52"/>
      <c r="L605" s="224" t="str">
        <f>IF(P605="","",IF(ISNUMBER(MATCH(P605,$P$6:P604,0)),"",Y605))</f>
        <v/>
      </c>
      <c r="M605" s="224" t="str">
        <f>IF(Q605="","",IF(ISNUMBER(MATCH(Q605,$Q$6:Q604,0)),"",Y605))</f>
        <v/>
      </c>
      <c r="N605" s="224" t="str">
        <f>IF(R605="","",IF(ISNUMBER(MATCH(R605,$R$6:R604,0)),"",Y605))</f>
        <v/>
      </c>
      <c r="O605" s="224" t="str">
        <f>IF(S605="","",IF(ISNUMBER(MATCH(S605,$S$6:S604,0)),"",Y605))</f>
        <v/>
      </c>
      <c r="P605" s="224" t="str">
        <f t="shared" si="475"/>
        <v/>
      </c>
      <c r="Q605" s="224" t="str">
        <f t="shared" si="476"/>
        <v/>
      </c>
      <c r="R605" s="224" t="str">
        <f t="shared" si="477"/>
        <v/>
      </c>
      <c r="S605" s="224" t="str">
        <f t="shared" si="478"/>
        <v/>
      </c>
      <c r="T605" s="175" t="str">
        <f t="shared" si="479"/>
        <v/>
      </c>
      <c r="U605" s="175" t="str">
        <f t="shared" si="480"/>
        <v/>
      </c>
      <c r="V605" s="175" t="str">
        <f t="shared" si="481"/>
        <v/>
      </c>
      <c r="W605" s="175" t="str">
        <f t="shared" si="482"/>
        <v/>
      </c>
      <c r="X605" s="52"/>
      <c r="Y605" s="248"/>
      <c r="Z605" s="186"/>
      <c r="AA605" s="187"/>
      <c r="AB605" s="187"/>
      <c r="AC605" s="187"/>
      <c r="AD605" s="187"/>
      <c r="AE605" s="187"/>
      <c r="AF605" s="187"/>
      <c r="AG605" s="187"/>
      <c r="AH605" s="187"/>
      <c r="AI605" s="187"/>
      <c r="AJ605" s="187"/>
      <c r="AK605" s="187"/>
      <c r="AL605" s="187"/>
      <c r="AM605" s="187"/>
      <c r="AN605" s="187"/>
      <c r="AO605" s="187"/>
      <c r="AP605" s="187"/>
      <c r="AQ605" s="187"/>
      <c r="AR605" s="187"/>
      <c r="AS605" s="187"/>
      <c r="AT605" s="187"/>
      <c r="AU605" s="187"/>
      <c r="AV605" s="187"/>
      <c r="AW605" s="187"/>
      <c r="AX605" s="187"/>
      <c r="AY605" s="187"/>
      <c r="AZ605" s="187"/>
      <c r="BA605" s="187"/>
      <c r="BB605" s="187"/>
      <c r="BC605" s="187"/>
      <c r="BD605" s="187"/>
      <c r="BE605" s="187"/>
      <c r="BF605" s="187"/>
      <c r="BG605" s="187"/>
      <c r="BH605" s="187"/>
      <c r="BI605" s="187"/>
      <c r="BJ605" s="187"/>
      <c r="BK605" s="187"/>
      <c r="BL605" s="187"/>
      <c r="BM605" s="187"/>
      <c r="BN605" s="187"/>
      <c r="BO605" s="187"/>
      <c r="BP605" s="187"/>
      <c r="BQ605" s="187"/>
      <c r="BR605" s="187"/>
      <c r="BS605" s="187"/>
      <c r="BT605" s="187"/>
      <c r="BU605" s="187"/>
      <c r="BV605" s="187"/>
      <c r="BW605" s="187"/>
      <c r="BX605" s="187"/>
      <c r="BY605" s="227"/>
      <c r="BZ605" s="227"/>
      <c r="CA605" s="227"/>
      <c r="CB605" s="227"/>
      <c r="CC605" s="227"/>
      <c r="CD605" s="224"/>
      <c r="CE605" s="224"/>
      <c r="CF605" s="224"/>
      <c r="CG605" s="224"/>
      <c r="CH605" s="224"/>
      <c r="CJ605" s="252" t="str">
        <f t="shared" si="483"/>
        <v/>
      </c>
      <c r="CK605" s="253" t="str">
        <f>IF(CL605="","",IF(ISNUMBER(MATCH(CL605,$CL$6:CL604,0)),"",CJ605))</f>
        <v/>
      </c>
      <c r="CL605" s="181" t="str">
        <f t="shared" si="484"/>
        <v/>
      </c>
      <c r="CM605" s="175" t="str">
        <f t="shared" si="485"/>
        <v/>
      </c>
      <c r="CN605" s="175" t="str">
        <f t="shared" si="486"/>
        <v/>
      </c>
      <c r="CO605" s="175" t="str">
        <f t="shared" si="487"/>
        <v/>
      </c>
      <c r="CP605" s="59"/>
      <c r="CQ605" s="60"/>
      <c r="CR605" s="181" t="str">
        <f>IF(CS605="","",IF(ISNUMBER(MATCH(CS605,$CS$6:CS604,0)),"",CJ605))</f>
        <v/>
      </c>
      <c r="CS605" s="181" t="str">
        <f t="shared" si="465"/>
        <v/>
      </c>
      <c r="CT605" s="177" t="str">
        <f t="shared" si="488"/>
        <v/>
      </c>
      <c r="CU605" s="177" t="str">
        <f t="shared" si="489"/>
        <v/>
      </c>
      <c r="CV605" s="256" t="str">
        <f>IF(CW605="","",IF(ISNUMBER(MATCH(CW605,$CW$6:CW604,0)),"",CJ605))</f>
        <v/>
      </c>
      <c r="CW605" s="181" t="str">
        <f t="shared" si="466"/>
        <v/>
      </c>
      <c r="CX605" s="178" t="str">
        <f t="shared" si="490"/>
        <v/>
      </c>
      <c r="CY605" s="178" t="str">
        <f t="shared" si="491"/>
        <v/>
      </c>
      <c r="CZ605" s="184" t="str">
        <f t="shared" si="492"/>
        <v/>
      </c>
      <c r="DA605" s="68"/>
      <c r="DB605" s="69"/>
      <c r="DC605" s="181" t="str">
        <f>IF(DE605="","",IF(ISNUMBER(MATCH(DE605,$DE$6:DE604,0)),"",CJ605))</f>
        <v/>
      </c>
      <c r="DD605" s="181" t="str">
        <f t="shared" si="507"/>
        <v/>
      </c>
      <c r="DE605" s="181" t="str">
        <f t="shared" si="507"/>
        <v/>
      </c>
      <c r="DF605" s="177" t="str">
        <f t="shared" si="493"/>
        <v/>
      </c>
      <c r="DG605" s="185" t="str">
        <f t="shared" si="494"/>
        <v/>
      </c>
      <c r="DH605" s="77"/>
      <c r="DI605" s="69"/>
      <c r="DJ605" s="181" t="str">
        <f>IF(DL605="","",IF(ISNUMBER(MATCH(DL605,$DL$6:DL604,0)),"",CJ605))</f>
        <v/>
      </c>
      <c r="DK605" s="181" t="str">
        <f t="shared" si="508"/>
        <v/>
      </c>
      <c r="DL605" s="181" t="str">
        <f t="shared" si="508"/>
        <v/>
      </c>
      <c r="DM605" s="177" t="str">
        <f t="shared" si="495"/>
        <v/>
      </c>
      <c r="DN605" s="177" t="str">
        <f t="shared" si="496"/>
        <v/>
      </c>
      <c r="DO605" s="181" t="str">
        <f t="shared" si="467"/>
        <v/>
      </c>
      <c r="DP605" s="51"/>
      <c r="DQ605" s="51"/>
      <c r="DR605" s="51"/>
      <c r="EA605" s="227">
        <f t="shared" si="497"/>
        <v>0</v>
      </c>
      <c r="EB605" s="227">
        <f t="shared" si="468"/>
        <v>1</v>
      </c>
      <c r="EC605" s="227">
        <f t="shared" si="498"/>
        <v>1900</v>
      </c>
      <c r="EE605" s="227" t="str">
        <f t="shared" si="499"/>
        <v/>
      </c>
      <c r="EF605" s="227" t="str">
        <f t="shared" si="469"/>
        <v/>
      </c>
      <c r="EG605" s="227" t="str">
        <f t="shared" si="500"/>
        <v/>
      </c>
      <c r="EI605" s="227" t="str">
        <f t="shared" si="501"/>
        <v/>
      </c>
      <c r="EJ605" s="227" t="str">
        <f t="shared" si="470"/>
        <v/>
      </c>
      <c r="EK605" s="227" t="str">
        <f t="shared" si="502"/>
        <v/>
      </c>
      <c r="EM605" s="227" t="str">
        <f t="shared" si="503"/>
        <v/>
      </c>
      <c r="EN605" s="227" t="str">
        <f t="shared" si="471"/>
        <v/>
      </c>
      <c r="EO605" s="227" t="str">
        <f t="shared" si="504"/>
        <v/>
      </c>
      <c r="EQ605" s="227" t="str">
        <f t="shared" si="505"/>
        <v/>
      </c>
      <c r="ER605" s="227" t="str">
        <f t="shared" si="472"/>
        <v/>
      </c>
      <c r="ES605" s="227" t="str">
        <f t="shared" si="506"/>
        <v/>
      </c>
    </row>
    <row r="606" spans="7:149" x14ac:dyDescent="0.25">
      <c r="G606" s="52"/>
      <c r="H606" s="52"/>
      <c r="I606" s="224" t="str">
        <f t="shared" si="473"/>
        <v/>
      </c>
      <c r="J606" s="224" t="str">
        <f t="shared" si="474"/>
        <v/>
      </c>
      <c r="K606" s="52"/>
      <c r="L606" s="224" t="str">
        <f>IF(P606="","",IF(ISNUMBER(MATCH(P606,$P$6:P605,0)),"",Y606))</f>
        <v/>
      </c>
      <c r="M606" s="224" t="str">
        <f>IF(Q606="","",IF(ISNUMBER(MATCH(Q606,$Q$6:Q605,0)),"",Y606))</f>
        <v/>
      </c>
      <c r="N606" s="224" t="str">
        <f>IF(R606="","",IF(ISNUMBER(MATCH(R606,$R$6:R605,0)),"",Y606))</f>
        <v/>
      </c>
      <c r="O606" s="224" t="str">
        <f>IF(S606="","",IF(ISNUMBER(MATCH(S606,$S$6:S605,0)),"",Y606))</f>
        <v/>
      </c>
      <c r="P606" s="224" t="str">
        <f t="shared" si="475"/>
        <v/>
      </c>
      <c r="Q606" s="224" t="str">
        <f t="shared" si="476"/>
        <v/>
      </c>
      <c r="R606" s="224" t="str">
        <f t="shared" si="477"/>
        <v/>
      </c>
      <c r="S606" s="224" t="str">
        <f t="shared" si="478"/>
        <v/>
      </c>
      <c r="T606" s="175" t="str">
        <f t="shared" si="479"/>
        <v/>
      </c>
      <c r="U606" s="175" t="str">
        <f t="shared" si="480"/>
        <v/>
      </c>
      <c r="V606" s="175" t="str">
        <f t="shared" si="481"/>
        <v/>
      </c>
      <c r="W606" s="175" t="str">
        <f t="shared" si="482"/>
        <v/>
      </c>
      <c r="X606" s="52"/>
      <c r="Y606" s="248"/>
      <c r="Z606" s="186"/>
      <c r="AA606" s="187"/>
      <c r="AB606" s="187"/>
      <c r="AC606" s="187"/>
      <c r="AD606" s="187"/>
      <c r="AE606" s="187"/>
      <c r="AF606" s="187"/>
      <c r="AG606" s="187"/>
      <c r="AH606" s="187"/>
      <c r="AI606" s="187"/>
      <c r="AJ606" s="187"/>
      <c r="AK606" s="187"/>
      <c r="AL606" s="187"/>
      <c r="AM606" s="187"/>
      <c r="AN606" s="187"/>
      <c r="AO606" s="187"/>
      <c r="AP606" s="187"/>
      <c r="AQ606" s="187"/>
      <c r="AR606" s="187"/>
      <c r="AS606" s="187"/>
      <c r="AT606" s="187"/>
      <c r="AU606" s="187"/>
      <c r="AV606" s="187"/>
      <c r="AW606" s="187"/>
      <c r="AX606" s="187"/>
      <c r="AY606" s="187"/>
      <c r="AZ606" s="187"/>
      <c r="BA606" s="187"/>
      <c r="BB606" s="187"/>
      <c r="BC606" s="187"/>
      <c r="BD606" s="187"/>
      <c r="BE606" s="187"/>
      <c r="BF606" s="187"/>
      <c r="BG606" s="187"/>
      <c r="BH606" s="187"/>
      <c r="BI606" s="187"/>
      <c r="BJ606" s="187"/>
      <c r="BK606" s="187"/>
      <c r="BL606" s="187"/>
      <c r="BM606" s="187"/>
      <c r="BN606" s="187"/>
      <c r="BO606" s="187"/>
      <c r="BP606" s="187"/>
      <c r="BQ606" s="187"/>
      <c r="BR606" s="187"/>
      <c r="BS606" s="187"/>
      <c r="BT606" s="187"/>
      <c r="BU606" s="187"/>
      <c r="BV606" s="187"/>
      <c r="BW606" s="187"/>
      <c r="BX606" s="187"/>
      <c r="BY606" s="227"/>
      <c r="BZ606" s="227"/>
      <c r="CA606" s="227"/>
      <c r="CB606" s="227"/>
      <c r="CC606" s="227"/>
      <c r="CD606" s="224"/>
      <c r="CE606" s="224"/>
      <c r="CF606" s="224"/>
      <c r="CG606" s="224"/>
      <c r="CH606" s="224"/>
      <c r="CJ606" s="252" t="str">
        <f t="shared" si="483"/>
        <v/>
      </c>
      <c r="CK606" s="253" t="str">
        <f>IF(CL606="","",IF(ISNUMBER(MATCH(CL606,$CL$6:CL605,0)),"",CJ606))</f>
        <v/>
      </c>
      <c r="CL606" s="181" t="str">
        <f t="shared" si="484"/>
        <v/>
      </c>
      <c r="CM606" s="175" t="str">
        <f t="shared" si="485"/>
        <v/>
      </c>
      <c r="CN606" s="175" t="str">
        <f t="shared" si="486"/>
        <v/>
      </c>
      <c r="CO606" s="175" t="str">
        <f t="shared" si="487"/>
        <v/>
      </c>
      <c r="CP606" s="59"/>
      <c r="CQ606" s="60"/>
      <c r="CR606" s="181" t="str">
        <f>IF(CS606="","",IF(ISNUMBER(MATCH(CS606,$CS$6:CS605,0)),"",CJ606))</f>
        <v/>
      </c>
      <c r="CS606" s="181" t="str">
        <f t="shared" si="465"/>
        <v/>
      </c>
      <c r="CT606" s="177" t="str">
        <f t="shared" si="488"/>
        <v/>
      </c>
      <c r="CU606" s="177" t="str">
        <f t="shared" si="489"/>
        <v/>
      </c>
      <c r="CV606" s="256" t="str">
        <f>IF(CW606="","",IF(ISNUMBER(MATCH(CW606,$CW$6:CW605,0)),"",CJ606))</f>
        <v/>
      </c>
      <c r="CW606" s="181" t="str">
        <f t="shared" si="466"/>
        <v/>
      </c>
      <c r="CX606" s="178" t="str">
        <f t="shared" si="490"/>
        <v/>
      </c>
      <c r="CY606" s="178" t="str">
        <f t="shared" si="491"/>
        <v/>
      </c>
      <c r="CZ606" s="184" t="str">
        <f t="shared" si="492"/>
        <v/>
      </c>
      <c r="DA606" s="68"/>
      <c r="DB606" s="69"/>
      <c r="DC606" s="181" t="str">
        <f>IF(DE606="","",IF(ISNUMBER(MATCH(DE606,$DE$6:DE605,0)),"",CJ606))</f>
        <v/>
      </c>
      <c r="DD606" s="181" t="str">
        <f t="shared" si="507"/>
        <v/>
      </c>
      <c r="DE606" s="181" t="str">
        <f t="shared" si="507"/>
        <v/>
      </c>
      <c r="DF606" s="177" t="str">
        <f t="shared" si="493"/>
        <v/>
      </c>
      <c r="DG606" s="185" t="str">
        <f t="shared" si="494"/>
        <v/>
      </c>
      <c r="DH606" s="77"/>
      <c r="DI606" s="69"/>
      <c r="DJ606" s="181" t="str">
        <f>IF(DL606="","",IF(ISNUMBER(MATCH(DL606,$DL$6:DL605,0)),"",CJ606))</f>
        <v/>
      </c>
      <c r="DK606" s="181" t="str">
        <f t="shared" si="508"/>
        <v/>
      </c>
      <c r="DL606" s="181" t="str">
        <f t="shared" si="508"/>
        <v/>
      </c>
      <c r="DM606" s="177" t="str">
        <f t="shared" si="495"/>
        <v/>
      </c>
      <c r="DN606" s="177" t="str">
        <f t="shared" si="496"/>
        <v/>
      </c>
      <c r="DO606" s="181" t="str">
        <f t="shared" si="467"/>
        <v/>
      </c>
      <c r="DP606" s="51"/>
      <c r="DQ606" s="51"/>
      <c r="DR606" s="51"/>
      <c r="EA606" s="227">
        <f t="shared" si="497"/>
        <v>0</v>
      </c>
      <c r="EB606" s="227">
        <f t="shared" si="468"/>
        <v>1</v>
      </c>
      <c r="EC606" s="227">
        <f t="shared" si="498"/>
        <v>1900</v>
      </c>
      <c r="EE606" s="227" t="str">
        <f t="shared" si="499"/>
        <v/>
      </c>
      <c r="EF606" s="227" t="str">
        <f t="shared" si="469"/>
        <v/>
      </c>
      <c r="EG606" s="227" t="str">
        <f t="shared" si="500"/>
        <v/>
      </c>
      <c r="EI606" s="227" t="str">
        <f t="shared" si="501"/>
        <v/>
      </c>
      <c r="EJ606" s="227" t="str">
        <f t="shared" si="470"/>
        <v/>
      </c>
      <c r="EK606" s="227" t="str">
        <f t="shared" si="502"/>
        <v/>
      </c>
      <c r="EM606" s="227" t="str">
        <f t="shared" si="503"/>
        <v/>
      </c>
      <c r="EN606" s="227" t="str">
        <f t="shared" si="471"/>
        <v/>
      </c>
      <c r="EO606" s="227" t="str">
        <f t="shared" si="504"/>
        <v/>
      </c>
      <c r="EQ606" s="227" t="str">
        <f t="shared" si="505"/>
        <v/>
      </c>
      <c r="ER606" s="227" t="str">
        <f t="shared" si="472"/>
        <v/>
      </c>
      <c r="ES606" s="227" t="str">
        <f t="shared" si="506"/>
        <v/>
      </c>
    </row>
    <row r="607" spans="7:149" x14ac:dyDescent="0.25">
      <c r="G607" s="52"/>
      <c r="H607" s="52"/>
      <c r="I607" s="224" t="str">
        <f t="shared" si="473"/>
        <v/>
      </c>
      <c r="J607" s="224" t="str">
        <f t="shared" si="474"/>
        <v/>
      </c>
      <c r="K607" s="52"/>
      <c r="L607" s="224" t="str">
        <f>IF(P607="","",IF(ISNUMBER(MATCH(P607,$P$6:P606,0)),"",Y607))</f>
        <v/>
      </c>
      <c r="M607" s="224" t="str">
        <f>IF(Q607="","",IF(ISNUMBER(MATCH(Q607,$Q$6:Q606,0)),"",Y607))</f>
        <v/>
      </c>
      <c r="N607" s="224" t="str">
        <f>IF(R607="","",IF(ISNUMBER(MATCH(R607,$R$6:R606,0)),"",Y607))</f>
        <v/>
      </c>
      <c r="O607" s="224" t="str">
        <f>IF(S607="","",IF(ISNUMBER(MATCH(S607,$S$6:S606,0)),"",Y607))</f>
        <v/>
      </c>
      <c r="P607" s="224" t="str">
        <f t="shared" si="475"/>
        <v/>
      </c>
      <c r="Q607" s="224" t="str">
        <f t="shared" si="476"/>
        <v/>
      </c>
      <c r="R607" s="224" t="str">
        <f t="shared" si="477"/>
        <v/>
      </c>
      <c r="S607" s="224" t="str">
        <f t="shared" si="478"/>
        <v/>
      </c>
      <c r="T607" s="175" t="str">
        <f t="shared" si="479"/>
        <v/>
      </c>
      <c r="U607" s="175" t="str">
        <f t="shared" si="480"/>
        <v/>
      </c>
      <c r="V607" s="175" t="str">
        <f t="shared" si="481"/>
        <v/>
      </c>
      <c r="W607" s="175" t="str">
        <f t="shared" si="482"/>
        <v/>
      </c>
      <c r="X607" s="52"/>
      <c r="Y607" s="248"/>
      <c r="Z607" s="186"/>
      <c r="AA607" s="187"/>
      <c r="AB607" s="187"/>
      <c r="AC607" s="187"/>
      <c r="AD607" s="187"/>
      <c r="AE607" s="187"/>
      <c r="AF607" s="187"/>
      <c r="AG607" s="187"/>
      <c r="AH607" s="187"/>
      <c r="AI607" s="187"/>
      <c r="AJ607" s="187"/>
      <c r="AK607" s="187"/>
      <c r="AL607" s="187"/>
      <c r="AM607" s="187"/>
      <c r="AN607" s="187"/>
      <c r="AO607" s="187"/>
      <c r="AP607" s="187"/>
      <c r="AQ607" s="187"/>
      <c r="AR607" s="187"/>
      <c r="AS607" s="187"/>
      <c r="AT607" s="187"/>
      <c r="AU607" s="187"/>
      <c r="AV607" s="187"/>
      <c r="AW607" s="187"/>
      <c r="AX607" s="187"/>
      <c r="AY607" s="187"/>
      <c r="AZ607" s="187"/>
      <c r="BA607" s="187"/>
      <c r="BB607" s="187"/>
      <c r="BC607" s="187"/>
      <c r="BD607" s="187"/>
      <c r="BE607" s="187"/>
      <c r="BF607" s="187"/>
      <c r="BG607" s="187"/>
      <c r="BH607" s="187"/>
      <c r="BI607" s="187"/>
      <c r="BJ607" s="187"/>
      <c r="BK607" s="187"/>
      <c r="BL607" s="187"/>
      <c r="BM607" s="187"/>
      <c r="BN607" s="187"/>
      <c r="BO607" s="187"/>
      <c r="BP607" s="187"/>
      <c r="BQ607" s="187"/>
      <c r="BR607" s="187"/>
      <c r="BS607" s="187"/>
      <c r="BT607" s="187"/>
      <c r="BU607" s="187"/>
      <c r="BV607" s="187"/>
      <c r="BW607" s="187"/>
      <c r="BX607" s="187"/>
      <c r="BY607" s="227"/>
      <c r="BZ607" s="227"/>
      <c r="CA607" s="227"/>
      <c r="CB607" s="227"/>
      <c r="CC607" s="227"/>
      <c r="CD607" s="224"/>
      <c r="CE607" s="224"/>
      <c r="CF607" s="224"/>
      <c r="CG607" s="224"/>
      <c r="CH607" s="224"/>
      <c r="CJ607" s="252" t="str">
        <f t="shared" si="483"/>
        <v/>
      </c>
      <c r="CK607" s="253" t="str">
        <f>IF(CL607="","",IF(ISNUMBER(MATCH(CL607,$CL$6:CL606,0)),"",CJ607))</f>
        <v/>
      </c>
      <c r="CL607" s="181" t="str">
        <f t="shared" si="484"/>
        <v/>
      </c>
      <c r="CM607" s="175" t="str">
        <f t="shared" si="485"/>
        <v/>
      </c>
      <c r="CN607" s="175" t="str">
        <f t="shared" si="486"/>
        <v/>
      </c>
      <c r="CO607" s="175" t="str">
        <f t="shared" si="487"/>
        <v/>
      </c>
      <c r="CP607" s="59"/>
      <c r="CQ607" s="60"/>
      <c r="CR607" s="181" t="str">
        <f>IF(CS607="","",IF(ISNUMBER(MATCH(CS607,$CS$6:CS606,0)),"",CJ607))</f>
        <v/>
      </c>
      <c r="CS607" s="181" t="str">
        <f t="shared" si="465"/>
        <v/>
      </c>
      <c r="CT607" s="177" t="str">
        <f t="shared" si="488"/>
        <v/>
      </c>
      <c r="CU607" s="177" t="str">
        <f t="shared" si="489"/>
        <v/>
      </c>
      <c r="CV607" s="256" t="str">
        <f>IF(CW607="","",IF(ISNUMBER(MATCH(CW607,$CW$6:CW606,0)),"",CJ607))</f>
        <v/>
      </c>
      <c r="CW607" s="181" t="str">
        <f t="shared" si="466"/>
        <v/>
      </c>
      <c r="CX607" s="178" t="str">
        <f t="shared" si="490"/>
        <v/>
      </c>
      <c r="CY607" s="178" t="str">
        <f t="shared" si="491"/>
        <v/>
      </c>
      <c r="CZ607" s="184" t="str">
        <f t="shared" si="492"/>
        <v/>
      </c>
      <c r="DA607" s="68"/>
      <c r="DB607" s="69"/>
      <c r="DC607" s="181" t="str">
        <f>IF(DE607="","",IF(ISNUMBER(MATCH(DE607,$DE$6:DE606,0)),"",CJ607))</f>
        <v/>
      </c>
      <c r="DD607" s="181" t="str">
        <f t="shared" ref="DD607:DE626" si="509">IFERROR(INDEX($AA$7:$BX$1006,$CJ607,DD$6),"")</f>
        <v/>
      </c>
      <c r="DE607" s="181" t="str">
        <f t="shared" si="509"/>
        <v/>
      </c>
      <c r="DF607" s="177" t="str">
        <f t="shared" si="493"/>
        <v/>
      </c>
      <c r="DG607" s="185" t="str">
        <f t="shared" si="494"/>
        <v/>
      </c>
      <c r="DH607" s="77"/>
      <c r="DI607" s="69"/>
      <c r="DJ607" s="181" t="str">
        <f>IF(DL607="","",IF(ISNUMBER(MATCH(DL607,$DL$6:DL606,0)),"",CJ607))</f>
        <v/>
      </c>
      <c r="DK607" s="181" t="str">
        <f t="shared" ref="DK607:DL626" si="510">IFERROR(INDEX($AA$7:$BX$1006,$CJ607,DK$6),"")</f>
        <v/>
      </c>
      <c r="DL607" s="181" t="str">
        <f t="shared" si="510"/>
        <v/>
      </c>
      <c r="DM607" s="177" t="str">
        <f t="shared" si="495"/>
        <v/>
      </c>
      <c r="DN607" s="177" t="str">
        <f t="shared" si="496"/>
        <v/>
      </c>
      <c r="DO607" s="181" t="str">
        <f t="shared" si="467"/>
        <v/>
      </c>
      <c r="DP607" s="51"/>
      <c r="DQ607" s="51"/>
      <c r="DR607" s="51"/>
      <c r="EA607" s="227">
        <f t="shared" si="497"/>
        <v>0</v>
      </c>
      <c r="EB607" s="227">
        <f t="shared" si="468"/>
        <v>1</v>
      </c>
      <c r="EC607" s="227">
        <f t="shared" si="498"/>
        <v>1900</v>
      </c>
      <c r="EE607" s="227" t="str">
        <f t="shared" si="499"/>
        <v/>
      </c>
      <c r="EF607" s="227" t="str">
        <f t="shared" si="469"/>
        <v/>
      </c>
      <c r="EG607" s="227" t="str">
        <f t="shared" si="500"/>
        <v/>
      </c>
      <c r="EI607" s="227" t="str">
        <f t="shared" si="501"/>
        <v/>
      </c>
      <c r="EJ607" s="227" t="str">
        <f t="shared" si="470"/>
        <v/>
      </c>
      <c r="EK607" s="227" t="str">
        <f t="shared" si="502"/>
        <v/>
      </c>
      <c r="EM607" s="227" t="str">
        <f t="shared" si="503"/>
        <v/>
      </c>
      <c r="EN607" s="227" t="str">
        <f t="shared" si="471"/>
        <v/>
      </c>
      <c r="EO607" s="227" t="str">
        <f t="shared" si="504"/>
        <v/>
      </c>
      <c r="EQ607" s="227" t="str">
        <f t="shared" si="505"/>
        <v/>
      </c>
      <c r="ER607" s="227" t="str">
        <f t="shared" si="472"/>
        <v/>
      </c>
      <c r="ES607" s="227" t="str">
        <f t="shared" si="506"/>
        <v/>
      </c>
    </row>
    <row r="608" spans="7:149" x14ac:dyDescent="0.25">
      <c r="G608" s="52"/>
      <c r="H608" s="52"/>
      <c r="I608" s="224" t="str">
        <f t="shared" si="473"/>
        <v/>
      </c>
      <c r="J608" s="224" t="str">
        <f t="shared" si="474"/>
        <v/>
      </c>
      <c r="K608" s="52"/>
      <c r="L608" s="224" t="str">
        <f>IF(P608="","",IF(ISNUMBER(MATCH(P608,$P$6:P607,0)),"",Y608))</f>
        <v/>
      </c>
      <c r="M608" s="224" t="str">
        <f>IF(Q608="","",IF(ISNUMBER(MATCH(Q608,$Q$6:Q607,0)),"",Y608))</f>
        <v/>
      </c>
      <c r="N608" s="224" t="str">
        <f>IF(R608="","",IF(ISNUMBER(MATCH(R608,$R$6:R607,0)),"",Y608))</f>
        <v/>
      </c>
      <c r="O608" s="224" t="str">
        <f>IF(S608="","",IF(ISNUMBER(MATCH(S608,$S$6:S607,0)),"",Y608))</f>
        <v/>
      </c>
      <c r="P608" s="224" t="str">
        <f t="shared" si="475"/>
        <v/>
      </c>
      <c r="Q608" s="224" t="str">
        <f t="shared" si="476"/>
        <v/>
      </c>
      <c r="R608" s="224" t="str">
        <f t="shared" si="477"/>
        <v/>
      </c>
      <c r="S608" s="224" t="str">
        <f t="shared" si="478"/>
        <v/>
      </c>
      <c r="T608" s="175" t="str">
        <f t="shared" si="479"/>
        <v/>
      </c>
      <c r="U608" s="175" t="str">
        <f t="shared" si="480"/>
        <v/>
      </c>
      <c r="V608" s="175" t="str">
        <f t="shared" si="481"/>
        <v/>
      </c>
      <c r="W608" s="175" t="str">
        <f t="shared" si="482"/>
        <v/>
      </c>
      <c r="X608" s="52"/>
      <c r="Y608" s="248"/>
      <c r="Z608" s="186"/>
      <c r="AA608" s="187"/>
      <c r="AB608" s="187"/>
      <c r="AC608" s="187"/>
      <c r="AD608" s="187"/>
      <c r="AE608" s="187"/>
      <c r="AF608" s="187"/>
      <c r="AG608" s="187"/>
      <c r="AH608" s="187"/>
      <c r="AI608" s="187"/>
      <c r="AJ608" s="187"/>
      <c r="AK608" s="187"/>
      <c r="AL608" s="187"/>
      <c r="AM608" s="187"/>
      <c r="AN608" s="187"/>
      <c r="AO608" s="187"/>
      <c r="AP608" s="187"/>
      <c r="AQ608" s="187"/>
      <c r="AR608" s="187"/>
      <c r="AS608" s="187"/>
      <c r="AT608" s="187"/>
      <c r="AU608" s="187"/>
      <c r="AV608" s="187"/>
      <c r="AW608" s="187"/>
      <c r="AX608" s="187"/>
      <c r="AY608" s="187"/>
      <c r="AZ608" s="187"/>
      <c r="BA608" s="187"/>
      <c r="BB608" s="187"/>
      <c r="BC608" s="187"/>
      <c r="BD608" s="187"/>
      <c r="BE608" s="187"/>
      <c r="BF608" s="187"/>
      <c r="BG608" s="187"/>
      <c r="BH608" s="187"/>
      <c r="BI608" s="187"/>
      <c r="BJ608" s="187"/>
      <c r="BK608" s="187"/>
      <c r="BL608" s="187"/>
      <c r="BM608" s="187"/>
      <c r="BN608" s="187"/>
      <c r="BO608" s="187"/>
      <c r="BP608" s="187"/>
      <c r="BQ608" s="187"/>
      <c r="BR608" s="187"/>
      <c r="BS608" s="187"/>
      <c r="BT608" s="187"/>
      <c r="BU608" s="187"/>
      <c r="BV608" s="187"/>
      <c r="BW608" s="187"/>
      <c r="BX608" s="187"/>
      <c r="BY608" s="227"/>
      <c r="BZ608" s="227"/>
      <c r="CA608" s="227"/>
      <c r="CB608" s="227"/>
      <c r="CC608" s="227"/>
      <c r="CD608" s="224"/>
      <c r="CE608" s="224"/>
      <c r="CF608" s="224"/>
      <c r="CG608" s="224"/>
      <c r="CH608" s="224"/>
      <c r="CJ608" s="252" t="str">
        <f t="shared" si="483"/>
        <v/>
      </c>
      <c r="CK608" s="253" t="str">
        <f>IF(CL608="","",IF(ISNUMBER(MATCH(CL608,$CL$6:CL607,0)),"",CJ608))</f>
        <v/>
      </c>
      <c r="CL608" s="181" t="str">
        <f t="shared" si="484"/>
        <v/>
      </c>
      <c r="CM608" s="175" t="str">
        <f t="shared" si="485"/>
        <v/>
      </c>
      <c r="CN608" s="175" t="str">
        <f t="shared" si="486"/>
        <v/>
      </c>
      <c r="CO608" s="175" t="str">
        <f t="shared" si="487"/>
        <v/>
      </c>
      <c r="CP608" s="59"/>
      <c r="CQ608" s="60"/>
      <c r="CR608" s="181" t="str">
        <f>IF(CS608="","",IF(ISNUMBER(MATCH(CS608,$CS$6:CS607,0)),"",CJ608))</f>
        <v/>
      </c>
      <c r="CS608" s="181" t="str">
        <f t="shared" si="465"/>
        <v/>
      </c>
      <c r="CT608" s="177" t="str">
        <f t="shared" si="488"/>
        <v/>
      </c>
      <c r="CU608" s="177" t="str">
        <f t="shared" si="489"/>
        <v/>
      </c>
      <c r="CV608" s="256" t="str">
        <f>IF(CW608="","",IF(ISNUMBER(MATCH(CW608,$CW$6:CW607,0)),"",CJ608))</f>
        <v/>
      </c>
      <c r="CW608" s="181" t="str">
        <f t="shared" si="466"/>
        <v/>
      </c>
      <c r="CX608" s="178" t="str">
        <f t="shared" si="490"/>
        <v/>
      </c>
      <c r="CY608" s="178" t="str">
        <f t="shared" si="491"/>
        <v/>
      </c>
      <c r="CZ608" s="184" t="str">
        <f t="shared" si="492"/>
        <v/>
      </c>
      <c r="DA608" s="68"/>
      <c r="DB608" s="69"/>
      <c r="DC608" s="181" t="str">
        <f>IF(DE608="","",IF(ISNUMBER(MATCH(DE608,$DE$6:DE607,0)),"",CJ608))</f>
        <v/>
      </c>
      <c r="DD608" s="181" t="str">
        <f t="shared" si="509"/>
        <v/>
      </c>
      <c r="DE608" s="181" t="str">
        <f t="shared" si="509"/>
        <v/>
      </c>
      <c r="DF608" s="177" t="str">
        <f t="shared" si="493"/>
        <v/>
      </c>
      <c r="DG608" s="185" t="str">
        <f t="shared" si="494"/>
        <v/>
      </c>
      <c r="DH608" s="77"/>
      <c r="DI608" s="69"/>
      <c r="DJ608" s="181" t="str">
        <f>IF(DL608="","",IF(ISNUMBER(MATCH(DL608,$DL$6:DL607,0)),"",CJ608))</f>
        <v/>
      </c>
      <c r="DK608" s="181" t="str">
        <f t="shared" si="510"/>
        <v/>
      </c>
      <c r="DL608" s="181" t="str">
        <f t="shared" si="510"/>
        <v/>
      </c>
      <c r="DM608" s="177" t="str">
        <f t="shared" si="495"/>
        <v/>
      </c>
      <c r="DN608" s="177" t="str">
        <f t="shared" si="496"/>
        <v/>
      </c>
      <c r="DO608" s="181" t="str">
        <f t="shared" si="467"/>
        <v/>
      </c>
      <c r="DP608" s="51"/>
      <c r="DQ608" s="51"/>
      <c r="DR608" s="51"/>
      <c r="EA608" s="227">
        <f t="shared" si="497"/>
        <v>0</v>
      </c>
      <c r="EB608" s="227">
        <f t="shared" si="468"/>
        <v>1</v>
      </c>
      <c r="EC608" s="227">
        <f t="shared" si="498"/>
        <v>1900</v>
      </c>
      <c r="EE608" s="227" t="str">
        <f t="shared" si="499"/>
        <v/>
      </c>
      <c r="EF608" s="227" t="str">
        <f t="shared" si="469"/>
        <v/>
      </c>
      <c r="EG608" s="227" t="str">
        <f t="shared" si="500"/>
        <v/>
      </c>
      <c r="EI608" s="227" t="str">
        <f t="shared" si="501"/>
        <v/>
      </c>
      <c r="EJ608" s="227" t="str">
        <f t="shared" si="470"/>
        <v/>
      </c>
      <c r="EK608" s="227" t="str">
        <f t="shared" si="502"/>
        <v/>
      </c>
      <c r="EM608" s="227" t="str">
        <f t="shared" si="503"/>
        <v/>
      </c>
      <c r="EN608" s="227" t="str">
        <f t="shared" si="471"/>
        <v/>
      </c>
      <c r="EO608" s="227" t="str">
        <f t="shared" si="504"/>
        <v/>
      </c>
      <c r="EQ608" s="227" t="str">
        <f t="shared" si="505"/>
        <v/>
      </c>
      <c r="ER608" s="227" t="str">
        <f t="shared" si="472"/>
        <v/>
      </c>
      <c r="ES608" s="227" t="str">
        <f t="shared" si="506"/>
        <v/>
      </c>
    </row>
    <row r="609" spans="7:149" x14ac:dyDescent="0.25">
      <c r="G609" s="52"/>
      <c r="H609" s="52"/>
      <c r="I609" s="224" t="str">
        <f t="shared" si="473"/>
        <v/>
      </c>
      <c r="J609" s="224" t="str">
        <f t="shared" si="474"/>
        <v/>
      </c>
      <c r="K609" s="52"/>
      <c r="L609" s="224" t="str">
        <f>IF(P609="","",IF(ISNUMBER(MATCH(P609,$P$6:P608,0)),"",Y609))</f>
        <v/>
      </c>
      <c r="M609" s="224" t="str">
        <f>IF(Q609="","",IF(ISNUMBER(MATCH(Q609,$Q$6:Q608,0)),"",Y609))</f>
        <v/>
      </c>
      <c r="N609" s="224" t="str">
        <f>IF(R609="","",IF(ISNUMBER(MATCH(R609,$R$6:R608,0)),"",Y609))</f>
        <v/>
      </c>
      <c r="O609" s="224" t="str">
        <f>IF(S609="","",IF(ISNUMBER(MATCH(S609,$S$6:S608,0)),"",Y609))</f>
        <v/>
      </c>
      <c r="P609" s="224" t="str">
        <f t="shared" si="475"/>
        <v/>
      </c>
      <c r="Q609" s="224" t="str">
        <f t="shared" si="476"/>
        <v/>
      </c>
      <c r="R609" s="224" t="str">
        <f t="shared" si="477"/>
        <v/>
      </c>
      <c r="S609" s="224" t="str">
        <f t="shared" si="478"/>
        <v/>
      </c>
      <c r="T609" s="175" t="str">
        <f t="shared" si="479"/>
        <v/>
      </c>
      <c r="U609" s="175" t="str">
        <f t="shared" si="480"/>
        <v/>
      </c>
      <c r="V609" s="175" t="str">
        <f t="shared" si="481"/>
        <v/>
      </c>
      <c r="W609" s="175" t="str">
        <f t="shared" si="482"/>
        <v/>
      </c>
      <c r="X609" s="52"/>
      <c r="Y609" s="248"/>
      <c r="Z609" s="186"/>
      <c r="AA609" s="187"/>
      <c r="AB609" s="187"/>
      <c r="AC609" s="187"/>
      <c r="AD609" s="187"/>
      <c r="AE609" s="187"/>
      <c r="AF609" s="187"/>
      <c r="AG609" s="187"/>
      <c r="AH609" s="187"/>
      <c r="AI609" s="187"/>
      <c r="AJ609" s="187"/>
      <c r="AK609" s="187"/>
      <c r="AL609" s="187"/>
      <c r="AM609" s="187"/>
      <c r="AN609" s="187"/>
      <c r="AO609" s="187"/>
      <c r="AP609" s="187"/>
      <c r="AQ609" s="187"/>
      <c r="AR609" s="187"/>
      <c r="AS609" s="187"/>
      <c r="AT609" s="187"/>
      <c r="AU609" s="187"/>
      <c r="AV609" s="187"/>
      <c r="AW609" s="187"/>
      <c r="AX609" s="187"/>
      <c r="AY609" s="187"/>
      <c r="AZ609" s="187"/>
      <c r="BA609" s="187"/>
      <c r="BB609" s="187"/>
      <c r="BC609" s="187"/>
      <c r="BD609" s="187"/>
      <c r="BE609" s="187"/>
      <c r="BF609" s="187"/>
      <c r="BG609" s="187"/>
      <c r="BH609" s="187"/>
      <c r="BI609" s="187"/>
      <c r="BJ609" s="187"/>
      <c r="BK609" s="187"/>
      <c r="BL609" s="187"/>
      <c r="BM609" s="187"/>
      <c r="BN609" s="187"/>
      <c r="BO609" s="187"/>
      <c r="BP609" s="187"/>
      <c r="BQ609" s="187"/>
      <c r="BR609" s="187"/>
      <c r="BS609" s="187"/>
      <c r="BT609" s="187"/>
      <c r="BU609" s="187"/>
      <c r="BV609" s="187"/>
      <c r="BW609" s="187"/>
      <c r="BX609" s="187"/>
      <c r="BY609" s="227"/>
      <c r="BZ609" s="227"/>
      <c r="CA609" s="227"/>
      <c r="CB609" s="227"/>
      <c r="CC609" s="227"/>
      <c r="CD609" s="224"/>
      <c r="CE609" s="224"/>
      <c r="CF609" s="224"/>
      <c r="CG609" s="224"/>
      <c r="CH609" s="224"/>
      <c r="CJ609" s="252" t="str">
        <f t="shared" si="483"/>
        <v/>
      </c>
      <c r="CK609" s="253" t="str">
        <f>IF(CL609="","",IF(ISNUMBER(MATCH(CL609,$CL$6:CL608,0)),"",CJ609))</f>
        <v/>
      </c>
      <c r="CL609" s="181" t="str">
        <f t="shared" si="484"/>
        <v/>
      </c>
      <c r="CM609" s="175" t="str">
        <f t="shared" si="485"/>
        <v/>
      </c>
      <c r="CN609" s="175" t="str">
        <f t="shared" si="486"/>
        <v/>
      </c>
      <c r="CO609" s="175" t="str">
        <f t="shared" si="487"/>
        <v/>
      </c>
      <c r="CP609" s="59"/>
      <c r="CQ609" s="60"/>
      <c r="CR609" s="181" t="str">
        <f>IF(CS609="","",IF(ISNUMBER(MATCH(CS609,$CS$6:CS608,0)),"",CJ609))</f>
        <v/>
      </c>
      <c r="CS609" s="181" t="str">
        <f t="shared" si="465"/>
        <v/>
      </c>
      <c r="CT609" s="177" t="str">
        <f t="shared" si="488"/>
        <v/>
      </c>
      <c r="CU609" s="177" t="str">
        <f t="shared" si="489"/>
        <v/>
      </c>
      <c r="CV609" s="256" t="str">
        <f>IF(CW609="","",IF(ISNUMBER(MATCH(CW609,$CW$6:CW608,0)),"",CJ609))</f>
        <v/>
      </c>
      <c r="CW609" s="181" t="str">
        <f t="shared" si="466"/>
        <v/>
      </c>
      <c r="CX609" s="178" t="str">
        <f t="shared" si="490"/>
        <v/>
      </c>
      <c r="CY609" s="178" t="str">
        <f t="shared" si="491"/>
        <v/>
      </c>
      <c r="CZ609" s="184" t="str">
        <f t="shared" si="492"/>
        <v/>
      </c>
      <c r="DA609" s="68"/>
      <c r="DB609" s="69"/>
      <c r="DC609" s="181" t="str">
        <f>IF(DE609="","",IF(ISNUMBER(MATCH(DE609,$DE$6:DE608,0)),"",CJ609))</f>
        <v/>
      </c>
      <c r="DD609" s="181" t="str">
        <f t="shared" si="509"/>
        <v/>
      </c>
      <c r="DE609" s="181" t="str">
        <f t="shared" si="509"/>
        <v/>
      </c>
      <c r="DF609" s="177" t="str">
        <f t="shared" si="493"/>
        <v/>
      </c>
      <c r="DG609" s="185" t="str">
        <f t="shared" si="494"/>
        <v/>
      </c>
      <c r="DH609" s="77"/>
      <c r="DI609" s="69"/>
      <c r="DJ609" s="181" t="str">
        <f>IF(DL609="","",IF(ISNUMBER(MATCH(DL609,$DL$6:DL608,0)),"",CJ609))</f>
        <v/>
      </c>
      <c r="DK609" s="181" t="str">
        <f t="shared" si="510"/>
        <v/>
      </c>
      <c r="DL609" s="181" t="str">
        <f t="shared" si="510"/>
        <v/>
      </c>
      <c r="DM609" s="177" t="str">
        <f t="shared" si="495"/>
        <v/>
      </c>
      <c r="DN609" s="177" t="str">
        <f t="shared" si="496"/>
        <v/>
      </c>
      <c r="DO609" s="181" t="str">
        <f t="shared" si="467"/>
        <v/>
      </c>
      <c r="DP609" s="51"/>
      <c r="DQ609" s="51"/>
      <c r="DR609" s="51"/>
      <c r="EA609" s="227">
        <f t="shared" si="497"/>
        <v>0</v>
      </c>
      <c r="EB609" s="227">
        <f t="shared" si="468"/>
        <v>1</v>
      </c>
      <c r="EC609" s="227">
        <f t="shared" si="498"/>
        <v>1900</v>
      </c>
      <c r="EE609" s="227" t="str">
        <f t="shared" si="499"/>
        <v/>
      </c>
      <c r="EF609" s="227" t="str">
        <f t="shared" si="469"/>
        <v/>
      </c>
      <c r="EG609" s="227" t="str">
        <f t="shared" si="500"/>
        <v/>
      </c>
      <c r="EI609" s="227" t="str">
        <f t="shared" si="501"/>
        <v/>
      </c>
      <c r="EJ609" s="227" t="str">
        <f t="shared" si="470"/>
        <v/>
      </c>
      <c r="EK609" s="227" t="str">
        <f t="shared" si="502"/>
        <v/>
      </c>
      <c r="EM609" s="227" t="str">
        <f t="shared" si="503"/>
        <v/>
      </c>
      <c r="EN609" s="227" t="str">
        <f t="shared" si="471"/>
        <v/>
      </c>
      <c r="EO609" s="227" t="str">
        <f t="shared" si="504"/>
        <v/>
      </c>
      <c r="EQ609" s="227" t="str">
        <f t="shared" si="505"/>
        <v/>
      </c>
      <c r="ER609" s="227" t="str">
        <f t="shared" si="472"/>
        <v/>
      </c>
      <c r="ES609" s="227" t="str">
        <f t="shared" si="506"/>
        <v/>
      </c>
    </row>
    <row r="610" spans="7:149" x14ac:dyDescent="0.25">
      <c r="G610" s="52"/>
      <c r="H610" s="52"/>
      <c r="I610" s="224" t="str">
        <f t="shared" si="473"/>
        <v/>
      </c>
      <c r="J610" s="224" t="str">
        <f t="shared" si="474"/>
        <v/>
      </c>
      <c r="K610" s="52"/>
      <c r="L610" s="224" t="str">
        <f>IF(P610="","",IF(ISNUMBER(MATCH(P610,$P$6:P609,0)),"",Y610))</f>
        <v/>
      </c>
      <c r="M610" s="224" t="str">
        <f>IF(Q610="","",IF(ISNUMBER(MATCH(Q610,$Q$6:Q609,0)),"",Y610))</f>
        <v/>
      </c>
      <c r="N610" s="224" t="str">
        <f>IF(R610="","",IF(ISNUMBER(MATCH(R610,$R$6:R609,0)),"",Y610))</f>
        <v/>
      </c>
      <c r="O610" s="224" t="str">
        <f>IF(S610="","",IF(ISNUMBER(MATCH(S610,$S$6:S609,0)),"",Y610))</f>
        <v/>
      </c>
      <c r="P610" s="224" t="str">
        <f t="shared" si="475"/>
        <v/>
      </c>
      <c r="Q610" s="224" t="str">
        <f t="shared" si="476"/>
        <v/>
      </c>
      <c r="R610" s="224" t="str">
        <f t="shared" si="477"/>
        <v/>
      </c>
      <c r="S610" s="224" t="str">
        <f t="shared" si="478"/>
        <v/>
      </c>
      <c r="T610" s="175" t="str">
        <f t="shared" si="479"/>
        <v/>
      </c>
      <c r="U610" s="175" t="str">
        <f t="shared" si="480"/>
        <v/>
      </c>
      <c r="V610" s="175" t="str">
        <f t="shared" si="481"/>
        <v/>
      </c>
      <c r="W610" s="175" t="str">
        <f t="shared" si="482"/>
        <v/>
      </c>
      <c r="X610" s="52"/>
      <c r="Y610" s="248"/>
      <c r="Z610" s="186"/>
      <c r="AA610" s="187"/>
      <c r="AB610" s="187"/>
      <c r="AC610" s="187"/>
      <c r="AD610" s="187"/>
      <c r="AE610" s="187"/>
      <c r="AF610" s="187"/>
      <c r="AG610" s="187"/>
      <c r="AH610" s="187"/>
      <c r="AI610" s="187"/>
      <c r="AJ610" s="187"/>
      <c r="AK610" s="187"/>
      <c r="AL610" s="187"/>
      <c r="AM610" s="187"/>
      <c r="AN610" s="187"/>
      <c r="AO610" s="187"/>
      <c r="AP610" s="187"/>
      <c r="AQ610" s="187"/>
      <c r="AR610" s="187"/>
      <c r="AS610" s="187"/>
      <c r="AT610" s="187"/>
      <c r="AU610" s="187"/>
      <c r="AV610" s="187"/>
      <c r="AW610" s="187"/>
      <c r="AX610" s="187"/>
      <c r="AY610" s="187"/>
      <c r="AZ610" s="187"/>
      <c r="BA610" s="187"/>
      <c r="BB610" s="187"/>
      <c r="BC610" s="187"/>
      <c r="BD610" s="187"/>
      <c r="BE610" s="187"/>
      <c r="BF610" s="187"/>
      <c r="BG610" s="187"/>
      <c r="BH610" s="187"/>
      <c r="BI610" s="187"/>
      <c r="BJ610" s="187"/>
      <c r="BK610" s="187"/>
      <c r="BL610" s="187"/>
      <c r="BM610" s="187"/>
      <c r="BN610" s="187"/>
      <c r="BO610" s="187"/>
      <c r="BP610" s="187"/>
      <c r="BQ610" s="187"/>
      <c r="BR610" s="187"/>
      <c r="BS610" s="187"/>
      <c r="BT610" s="187"/>
      <c r="BU610" s="187"/>
      <c r="BV610" s="187"/>
      <c r="BW610" s="187"/>
      <c r="BX610" s="187"/>
      <c r="BY610" s="227"/>
      <c r="BZ610" s="227"/>
      <c r="CA610" s="227"/>
      <c r="CB610" s="227"/>
      <c r="CC610" s="227"/>
      <c r="CD610" s="224"/>
      <c r="CE610" s="224"/>
      <c r="CF610" s="224"/>
      <c r="CG610" s="224"/>
      <c r="CH610" s="224"/>
      <c r="CJ610" s="252" t="str">
        <f t="shared" si="483"/>
        <v/>
      </c>
      <c r="CK610" s="253" t="str">
        <f>IF(CL610="","",IF(ISNUMBER(MATCH(CL610,$CL$6:CL609,0)),"",CJ610))</f>
        <v/>
      </c>
      <c r="CL610" s="181" t="str">
        <f t="shared" si="484"/>
        <v/>
      </c>
      <c r="CM610" s="175" t="str">
        <f t="shared" si="485"/>
        <v/>
      </c>
      <c r="CN610" s="175" t="str">
        <f t="shared" si="486"/>
        <v/>
      </c>
      <c r="CO610" s="175" t="str">
        <f t="shared" si="487"/>
        <v/>
      </c>
      <c r="CP610" s="59"/>
      <c r="CQ610" s="60"/>
      <c r="CR610" s="181" t="str">
        <f>IF(CS610="","",IF(ISNUMBER(MATCH(CS610,$CS$6:CS609,0)),"",CJ610))</f>
        <v/>
      </c>
      <c r="CS610" s="181" t="str">
        <f t="shared" si="465"/>
        <v/>
      </c>
      <c r="CT610" s="177" t="str">
        <f t="shared" si="488"/>
        <v/>
      </c>
      <c r="CU610" s="177" t="str">
        <f t="shared" si="489"/>
        <v/>
      </c>
      <c r="CV610" s="256" t="str">
        <f>IF(CW610="","",IF(ISNUMBER(MATCH(CW610,$CW$6:CW609,0)),"",CJ610))</f>
        <v/>
      </c>
      <c r="CW610" s="181" t="str">
        <f t="shared" si="466"/>
        <v/>
      </c>
      <c r="CX610" s="178" t="str">
        <f t="shared" si="490"/>
        <v/>
      </c>
      <c r="CY610" s="178" t="str">
        <f t="shared" si="491"/>
        <v/>
      </c>
      <c r="CZ610" s="184" t="str">
        <f t="shared" si="492"/>
        <v/>
      </c>
      <c r="DA610" s="68"/>
      <c r="DB610" s="69"/>
      <c r="DC610" s="181" t="str">
        <f>IF(DE610="","",IF(ISNUMBER(MATCH(DE610,$DE$6:DE609,0)),"",CJ610))</f>
        <v/>
      </c>
      <c r="DD610" s="181" t="str">
        <f t="shared" si="509"/>
        <v/>
      </c>
      <c r="DE610" s="181" t="str">
        <f t="shared" si="509"/>
        <v/>
      </c>
      <c r="DF610" s="177" t="str">
        <f t="shared" si="493"/>
        <v/>
      </c>
      <c r="DG610" s="185" t="str">
        <f t="shared" si="494"/>
        <v/>
      </c>
      <c r="DH610" s="77"/>
      <c r="DI610" s="69"/>
      <c r="DJ610" s="181" t="str">
        <f>IF(DL610="","",IF(ISNUMBER(MATCH(DL610,$DL$6:DL609,0)),"",CJ610))</f>
        <v/>
      </c>
      <c r="DK610" s="181" t="str">
        <f t="shared" si="510"/>
        <v/>
      </c>
      <c r="DL610" s="181" t="str">
        <f t="shared" si="510"/>
        <v/>
      </c>
      <c r="DM610" s="177" t="str">
        <f t="shared" si="495"/>
        <v/>
      </c>
      <c r="DN610" s="177" t="str">
        <f t="shared" si="496"/>
        <v/>
      </c>
      <c r="DO610" s="181" t="str">
        <f t="shared" si="467"/>
        <v/>
      </c>
      <c r="DP610" s="51"/>
      <c r="DQ610" s="51"/>
      <c r="DR610" s="51"/>
      <c r="EA610" s="227">
        <f t="shared" si="497"/>
        <v>0</v>
      </c>
      <c r="EB610" s="227">
        <f t="shared" si="468"/>
        <v>1</v>
      </c>
      <c r="EC610" s="227">
        <f t="shared" si="498"/>
        <v>1900</v>
      </c>
      <c r="EE610" s="227" t="str">
        <f t="shared" si="499"/>
        <v/>
      </c>
      <c r="EF610" s="227" t="str">
        <f t="shared" si="469"/>
        <v/>
      </c>
      <c r="EG610" s="227" t="str">
        <f t="shared" si="500"/>
        <v/>
      </c>
      <c r="EI610" s="227" t="str">
        <f t="shared" si="501"/>
        <v/>
      </c>
      <c r="EJ610" s="227" t="str">
        <f t="shared" si="470"/>
        <v/>
      </c>
      <c r="EK610" s="227" t="str">
        <f t="shared" si="502"/>
        <v/>
      </c>
      <c r="EM610" s="227" t="str">
        <f t="shared" si="503"/>
        <v/>
      </c>
      <c r="EN610" s="227" t="str">
        <f t="shared" si="471"/>
        <v/>
      </c>
      <c r="EO610" s="227" t="str">
        <f t="shared" si="504"/>
        <v/>
      </c>
      <c r="EQ610" s="227" t="str">
        <f t="shared" si="505"/>
        <v/>
      </c>
      <c r="ER610" s="227" t="str">
        <f t="shared" si="472"/>
        <v/>
      </c>
      <c r="ES610" s="227" t="str">
        <f t="shared" si="506"/>
        <v/>
      </c>
    </row>
    <row r="611" spans="7:149" x14ac:dyDescent="0.25">
      <c r="G611" s="52"/>
      <c r="H611" s="52"/>
      <c r="I611" s="224" t="str">
        <f t="shared" si="473"/>
        <v/>
      </c>
      <c r="J611" s="224" t="str">
        <f t="shared" si="474"/>
        <v/>
      </c>
      <c r="K611" s="52"/>
      <c r="L611" s="224" t="str">
        <f>IF(P611="","",IF(ISNUMBER(MATCH(P611,$P$6:P610,0)),"",Y611))</f>
        <v/>
      </c>
      <c r="M611" s="224" t="str">
        <f>IF(Q611="","",IF(ISNUMBER(MATCH(Q611,$Q$6:Q610,0)),"",Y611))</f>
        <v/>
      </c>
      <c r="N611" s="224" t="str">
        <f>IF(R611="","",IF(ISNUMBER(MATCH(R611,$R$6:R610,0)),"",Y611))</f>
        <v/>
      </c>
      <c r="O611" s="224" t="str">
        <f>IF(S611="","",IF(ISNUMBER(MATCH(S611,$S$6:S610,0)),"",Y611))</f>
        <v/>
      </c>
      <c r="P611" s="224" t="str">
        <f t="shared" si="475"/>
        <v/>
      </c>
      <c r="Q611" s="224" t="str">
        <f t="shared" si="476"/>
        <v/>
      </c>
      <c r="R611" s="224" t="str">
        <f t="shared" si="477"/>
        <v/>
      </c>
      <c r="S611" s="224" t="str">
        <f t="shared" si="478"/>
        <v/>
      </c>
      <c r="T611" s="175" t="str">
        <f t="shared" si="479"/>
        <v/>
      </c>
      <c r="U611" s="175" t="str">
        <f t="shared" si="480"/>
        <v/>
      </c>
      <c r="V611" s="175" t="str">
        <f t="shared" si="481"/>
        <v/>
      </c>
      <c r="W611" s="175" t="str">
        <f t="shared" si="482"/>
        <v/>
      </c>
      <c r="X611" s="52"/>
      <c r="Y611" s="248"/>
      <c r="Z611" s="186"/>
      <c r="AA611" s="187"/>
      <c r="AB611" s="187"/>
      <c r="AC611" s="187"/>
      <c r="AD611" s="187"/>
      <c r="AE611" s="187"/>
      <c r="AF611" s="187"/>
      <c r="AG611" s="187"/>
      <c r="AH611" s="187"/>
      <c r="AI611" s="187"/>
      <c r="AJ611" s="187"/>
      <c r="AK611" s="187"/>
      <c r="AL611" s="187"/>
      <c r="AM611" s="187"/>
      <c r="AN611" s="187"/>
      <c r="AO611" s="187"/>
      <c r="AP611" s="187"/>
      <c r="AQ611" s="187"/>
      <c r="AR611" s="187"/>
      <c r="AS611" s="187"/>
      <c r="AT611" s="187"/>
      <c r="AU611" s="187"/>
      <c r="AV611" s="187"/>
      <c r="AW611" s="187"/>
      <c r="AX611" s="187"/>
      <c r="AY611" s="187"/>
      <c r="AZ611" s="187"/>
      <c r="BA611" s="187"/>
      <c r="BB611" s="187"/>
      <c r="BC611" s="187"/>
      <c r="BD611" s="187"/>
      <c r="BE611" s="187"/>
      <c r="BF611" s="187"/>
      <c r="BG611" s="187"/>
      <c r="BH611" s="187"/>
      <c r="BI611" s="187"/>
      <c r="BJ611" s="187"/>
      <c r="BK611" s="187"/>
      <c r="BL611" s="187"/>
      <c r="BM611" s="187"/>
      <c r="BN611" s="187"/>
      <c r="BO611" s="187"/>
      <c r="BP611" s="187"/>
      <c r="BQ611" s="187"/>
      <c r="BR611" s="187"/>
      <c r="BS611" s="187"/>
      <c r="BT611" s="187"/>
      <c r="BU611" s="187"/>
      <c r="BV611" s="187"/>
      <c r="BW611" s="187"/>
      <c r="BX611" s="187"/>
      <c r="BY611" s="227"/>
      <c r="BZ611" s="227"/>
      <c r="CA611" s="227"/>
      <c r="CB611" s="227"/>
      <c r="CC611" s="227"/>
      <c r="CD611" s="224"/>
      <c r="CE611" s="224"/>
      <c r="CF611" s="224"/>
      <c r="CG611" s="224"/>
      <c r="CH611" s="224"/>
      <c r="CJ611" s="252" t="str">
        <f t="shared" si="483"/>
        <v/>
      </c>
      <c r="CK611" s="253" t="str">
        <f>IF(CL611="","",IF(ISNUMBER(MATCH(CL611,$CL$6:CL610,0)),"",CJ611))</f>
        <v/>
      </c>
      <c r="CL611" s="181" t="str">
        <f t="shared" si="484"/>
        <v/>
      </c>
      <c r="CM611" s="175" t="str">
        <f t="shared" si="485"/>
        <v/>
      </c>
      <c r="CN611" s="175" t="str">
        <f t="shared" si="486"/>
        <v/>
      </c>
      <c r="CO611" s="175" t="str">
        <f t="shared" si="487"/>
        <v/>
      </c>
      <c r="CP611" s="59"/>
      <c r="CQ611" s="60"/>
      <c r="CR611" s="181" t="str">
        <f>IF(CS611="","",IF(ISNUMBER(MATCH(CS611,$CS$6:CS610,0)),"",CJ611))</f>
        <v/>
      </c>
      <c r="CS611" s="181" t="str">
        <f t="shared" si="465"/>
        <v/>
      </c>
      <c r="CT611" s="177" t="str">
        <f t="shared" si="488"/>
        <v/>
      </c>
      <c r="CU611" s="177" t="str">
        <f t="shared" si="489"/>
        <v/>
      </c>
      <c r="CV611" s="256" t="str">
        <f>IF(CW611="","",IF(ISNUMBER(MATCH(CW611,$CW$6:CW610,0)),"",CJ611))</f>
        <v/>
      </c>
      <c r="CW611" s="181" t="str">
        <f t="shared" si="466"/>
        <v/>
      </c>
      <c r="CX611" s="178" t="str">
        <f t="shared" si="490"/>
        <v/>
      </c>
      <c r="CY611" s="178" t="str">
        <f t="shared" si="491"/>
        <v/>
      </c>
      <c r="CZ611" s="184" t="str">
        <f t="shared" si="492"/>
        <v/>
      </c>
      <c r="DA611" s="68"/>
      <c r="DB611" s="69"/>
      <c r="DC611" s="181" t="str">
        <f>IF(DE611="","",IF(ISNUMBER(MATCH(DE611,$DE$6:DE610,0)),"",CJ611))</f>
        <v/>
      </c>
      <c r="DD611" s="181" t="str">
        <f t="shared" si="509"/>
        <v/>
      </c>
      <c r="DE611" s="181" t="str">
        <f t="shared" si="509"/>
        <v/>
      </c>
      <c r="DF611" s="177" t="str">
        <f t="shared" si="493"/>
        <v/>
      </c>
      <c r="DG611" s="185" t="str">
        <f t="shared" si="494"/>
        <v/>
      </c>
      <c r="DH611" s="77"/>
      <c r="DI611" s="69"/>
      <c r="DJ611" s="181" t="str">
        <f>IF(DL611="","",IF(ISNUMBER(MATCH(DL611,$DL$6:DL610,0)),"",CJ611))</f>
        <v/>
      </c>
      <c r="DK611" s="181" t="str">
        <f t="shared" si="510"/>
        <v/>
      </c>
      <c r="DL611" s="181" t="str">
        <f t="shared" si="510"/>
        <v/>
      </c>
      <c r="DM611" s="177" t="str">
        <f t="shared" si="495"/>
        <v/>
      </c>
      <c r="DN611" s="177" t="str">
        <f t="shared" si="496"/>
        <v/>
      </c>
      <c r="DO611" s="181" t="str">
        <f t="shared" si="467"/>
        <v/>
      </c>
      <c r="DP611" s="51"/>
      <c r="DQ611" s="51"/>
      <c r="DR611" s="51"/>
      <c r="EA611" s="227">
        <f t="shared" si="497"/>
        <v>0</v>
      </c>
      <c r="EB611" s="227">
        <f t="shared" si="468"/>
        <v>1</v>
      </c>
      <c r="EC611" s="227">
        <f t="shared" si="498"/>
        <v>1900</v>
      </c>
      <c r="EE611" s="227" t="str">
        <f t="shared" si="499"/>
        <v/>
      </c>
      <c r="EF611" s="227" t="str">
        <f t="shared" si="469"/>
        <v/>
      </c>
      <c r="EG611" s="227" t="str">
        <f t="shared" si="500"/>
        <v/>
      </c>
      <c r="EI611" s="227" t="str">
        <f t="shared" si="501"/>
        <v/>
      </c>
      <c r="EJ611" s="227" t="str">
        <f t="shared" si="470"/>
        <v/>
      </c>
      <c r="EK611" s="227" t="str">
        <f t="shared" si="502"/>
        <v/>
      </c>
      <c r="EM611" s="227" t="str">
        <f t="shared" si="503"/>
        <v/>
      </c>
      <c r="EN611" s="227" t="str">
        <f t="shared" si="471"/>
        <v/>
      </c>
      <c r="EO611" s="227" t="str">
        <f t="shared" si="504"/>
        <v/>
      </c>
      <c r="EQ611" s="227" t="str">
        <f t="shared" si="505"/>
        <v/>
      </c>
      <c r="ER611" s="227" t="str">
        <f t="shared" si="472"/>
        <v/>
      </c>
      <c r="ES611" s="227" t="str">
        <f t="shared" si="506"/>
        <v/>
      </c>
    </row>
    <row r="612" spans="7:149" x14ac:dyDescent="0.25">
      <c r="G612" s="52"/>
      <c r="H612" s="52"/>
      <c r="I612" s="224" t="str">
        <f t="shared" si="473"/>
        <v/>
      </c>
      <c r="J612" s="224" t="str">
        <f t="shared" si="474"/>
        <v/>
      </c>
      <c r="K612" s="52"/>
      <c r="L612" s="224" t="str">
        <f>IF(P612="","",IF(ISNUMBER(MATCH(P612,$P$6:P611,0)),"",Y612))</f>
        <v/>
      </c>
      <c r="M612" s="224" t="str">
        <f>IF(Q612="","",IF(ISNUMBER(MATCH(Q612,$Q$6:Q611,0)),"",Y612))</f>
        <v/>
      </c>
      <c r="N612" s="224" t="str">
        <f>IF(R612="","",IF(ISNUMBER(MATCH(R612,$R$6:R611,0)),"",Y612))</f>
        <v/>
      </c>
      <c r="O612" s="224" t="str">
        <f>IF(S612="","",IF(ISNUMBER(MATCH(S612,$S$6:S611,0)),"",Y612))</f>
        <v/>
      </c>
      <c r="P612" s="224" t="str">
        <f t="shared" si="475"/>
        <v/>
      </c>
      <c r="Q612" s="224" t="str">
        <f t="shared" si="476"/>
        <v/>
      </c>
      <c r="R612" s="224" t="str">
        <f t="shared" si="477"/>
        <v/>
      </c>
      <c r="S612" s="224" t="str">
        <f t="shared" si="478"/>
        <v/>
      </c>
      <c r="T612" s="175" t="str">
        <f t="shared" si="479"/>
        <v/>
      </c>
      <c r="U612" s="175" t="str">
        <f t="shared" si="480"/>
        <v/>
      </c>
      <c r="V612" s="175" t="str">
        <f t="shared" si="481"/>
        <v/>
      </c>
      <c r="W612" s="175" t="str">
        <f t="shared" si="482"/>
        <v/>
      </c>
      <c r="X612" s="52"/>
      <c r="Y612" s="248"/>
      <c r="Z612" s="186"/>
      <c r="AA612" s="187"/>
      <c r="AB612" s="187"/>
      <c r="AC612" s="187"/>
      <c r="AD612" s="187"/>
      <c r="AE612" s="187"/>
      <c r="AF612" s="187"/>
      <c r="AG612" s="187"/>
      <c r="AH612" s="187"/>
      <c r="AI612" s="187"/>
      <c r="AJ612" s="187"/>
      <c r="AK612" s="187"/>
      <c r="AL612" s="187"/>
      <c r="AM612" s="187"/>
      <c r="AN612" s="187"/>
      <c r="AO612" s="187"/>
      <c r="AP612" s="187"/>
      <c r="AQ612" s="187"/>
      <c r="AR612" s="187"/>
      <c r="AS612" s="187"/>
      <c r="AT612" s="187"/>
      <c r="AU612" s="187"/>
      <c r="AV612" s="187"/>
      <c r="AW612" s="187"/>
      <c r="AX612" s="187"/>
      <c r="AY612" s="187"/>
      <c r="AZ612" s="187"/>
      <c r="BA612" s="187"/>
      <c r="BB612" s="187"/>
      <c r="BC612" s="187"/>
      <c r="BD612" s="187"/>
      <c r="BE612" s="187"/>
      <c r="BF612" s="187"/>
      <c r="BG612" s="187"/>
      <c r="BH612" s="187"/>
      <c r="BI612" s="187"/>
      <c r="BJ612" s="187"/>
      <c r="BK612" s="187"/>
      <c r="BL612" s="187"/>
      <c r="BM612" s="187"/>
      <c r="BN612" s="187"/>
      <c r="BO612" s="187"/>
      <c r="BP612" s="187"/>
      <c r="BQ612" s="187"/>
      <c r="BR612" s="187"/>
      <c r="BS612" s="187"/>
      <c r="BT612" s="187"/>
      <c r="BU612" s="187"/>
      <c r="BV612" s="187"/>
      <c r="BW612" s="187"/>
      <c r="BX612" s="187"/>
      <c r="BY612" s="227"/>
      <c r="BZ612" s="227"/>
      <c r="CA612" s="227"/>
      <c r="CB612" s="227"/>
      <c r="CC612" s="227"/>
      <c r="CD612" s="224"/>
      <c r="CE612" s="224"/>
      <c r="CF612" s="224"/>
      <c r="CG612" s="224"/>
      <c r="CH612" s="224"/>
      <c r="CJ612" s="252" t="str">
        <f t="shared" si="483"/>
        <v/>
      </c>
      <c r="CK612" s="253" t="str">
        <f>IF(CL612="","",IF(ISNUMBER(MATCH(CL612,$CL$6:CL611,0)),"",CJ612))</f>
        <v/>
      </c>
      <c r="CL612" s="181" t="str">
        <f t="shared" si="484"/>
        <v/>
      </c>
      <c r="CM612" s="175" t="str">
        <f t="shared" si="485"/>
        <v/>
      </c>
      <c r="CN612" s="175" t="str">
        <f t="shared" si="486"/>
        <v/>
      </c>
      <c r="CO612" s="175" t="str">
        <f t="shared" si="487"/>
        <v/>
      </c>
      <c r="CP612" s="59"/>
      <c r="CQ612" s="60"/>
      <c r="CR612" s="181" t="str">
        <f>IF(CS612="","",IF(ISNUMBER(MATCH(CS612,$CS$6:CS611,0)),"",CJ612))</f>
        <v/>
      </c>
      <c r="CS612" s="181" t="str">
        <f t="shared" si="465"/>
        <v/>
      </c>
      <c r="CT612" s="177" t="str">
        <f t="shared" si="488"/>
        <v/>
      </c>
      <c r="CU612" s="177" t="str">
        <f t="shared" si="489"/>
        <v/>
      </c>
      <c r="CV612" s="256" t="str">
        <f>IF(CW612="","",IF(ISNUMBER(MATCH(CW612,$CW$6:CW611,0)),"",CJ612))</f>
        <v/>
      </c>
      <c r="CW612" s="181" t="str">
        <f t="shared" si="466"/>
        <v/>
      </c>
      <c r="CX612" s="178" t="str">
        <f t="shared" si="490"/>
        <v/>
      </c>
      <c r="CY612" s="178" t="str">
        <f t="shared" si="491"/>
        <v/>
      </c>
      <c r="CZ612" s="184" t="str">
        <f t="shared" si="492"/>
        <v/>
      </c>
      <c r="DA612" s="68"/>
      <c r="DB612" s="69"/>
      <c r="DC612" s="181" t="str">
        <f>IF(DE612="","",IF(ISNUMBER(MATCH(DE612,$DE$6:DE611,0)),"",CJ612))</f>
        <v/>
      </c>
      <c r="DD612" s="181" t="str">
        <f t="shared" si="509"/>
        <v/>
      </c>
      <c r="DE612" s="181" t="str">
        <f t="shared" si="509"/>
        <v/>
      </c>
      <c r="DF612" s="177" t="str">
        <f t="shared" si="493"/>
        <v/>
      </c>
      <c r="DG612" s="185" t="str">
        <f t="shared" si="494"/>
        <v/>
      </c>
      <c r="DH612" s="77"/>
      <c r="DI612" s="69"/>
      <c r="DJ612" s="181" t="str">
        <f>IF(DL612="","",IF(ISNUMBER(MATCH(DL612,$DL$6:DL611,0)),"",CJ612))</f>
        <v/>
      </c>
      <c r="DK612" s="181" t="str">
        <f t="shared" si="510"/>
        <v/>
      </c>
      <c r="DL612" s="181" t="str">
        <f t="shared" si="510"/>
        <v/>
      </c>
      <c r="DM612" s="177" t="str">
        <f t="shared" si="495"/>
        <v/>
      </c>
      <c r="DN612" s="177" t="str">
        <f t="shared" si="496"/>
        <v/>
      </c>
      <c r="DO612" s="181" t="str">
        <f t="shared" si="467"/>
        <v/>
      </c>
      <c r="DP612" s="51"/>
      <c r="DQ612" s="51"/>
      <c r="DR612" s="51"/>
      <c r="EA612" s="227">
        <f t="shared" si="497"/>
        <v>0</v>
      </c>
      <c r="EB612" s="227">
        <f t="shared" si="468"/>
        <v>1</v>
      </c>
      <c r="EC612" s="227">
        <f t="shared" si="498"/>
        <v>1900</v>
      </c>
      <c r="EE612" s="227" t="str">
        <f t="shared" si="499"/>
        <v/>
      </c>
      <c r="EF612" s="227" t="str">
        <f t="shared" si="469"/>
        <v/>
      </c>
      <c r="EG612" s="227" t="str">
        <f t="shared" si="500"/>
        <v/>
      </c>
      <c r="EI612" s="227" t="str">
        <f t="shared" si="501"/>
        <v/>
      </c>
      <c r="EJ612" s="227" t="str">
        <f t="shared" si="470"/>
        <v/>
      </c>
      <c r="EK612" s="227" t="str">
        <f t="shared" si="502"/>
        <v/>
      </c>
      <c r="EM612" s="227" t="str">
        <f t="shared" si="503"/>
        <v/>
      </c>
      <c r="EN612" s="227" t="str">
        <f t="shared" si="471"/>
        <v/>
      </c>
      <c r="EO612" s="227" t="str">
        <f t="shared" si="504"/>
        <v/>
      </c>
      <c r="EQ612" s="227" t="str">
        <f t="shared" si="505"/>
        <v/>
      </c>
      <c r="ER612" s="227" t="str">
        <f t="shared" si="472"/>
        <v/>
      </c>
      <c r="ES612" s="227" t="str">
        <f t="shared" si="506"/>
        <v/>
      </c>
    </row>
    <row r="613" spans="7:149" x14ac:dyDescent="0.25">
      <c r="G613" s="52"/>
      <c r="H613" s="52"/>
      <c r="I613" s="224" t="str">
        <f t="shared" si="473"/>
        <v/>
      </c>
      <c r="J613" s="224" t="str">
        <f t="shared" si="474"/>
        <v/>
      </c>
      <c r="K613" s="52"/>
      <c r="L613" s="224" t="str">
        <f>IF(P613="","",IF(ISNUMBER(MATCH(P613,$P$6:P612,0)),"",Y613))</f>
        <v/>
      </c>
      <c r="M613" s="224" t="str">
        <f>IF(Q613="","",IF(ISNUMBER(MATCH(Q613,$Q$6:Q612,0)),"",Y613))</f>
        <v/>
      </c>
      <c r="N613" s="224" t="str">
        <f>IF(R613="","",IF(ISNUMBER(MATCH(R613,$R$6:R612,0)),"",Y613))</f>
        <v/>
      </c>
      <c r="O613" s="224" t="str">
        <f>IF(S613="","",IF(ISNUMBER(MATCH(S613,$S$6:S612,0)),"",Y613))</f>
        <v/>
      </c>
      <c r="P613" s="224" t="str">
        <f t="shared" si="475"/>
        <v/>
      </c>
      <c r="Q613" s="224" t="str">
        <f t="shared" si="476"/>
        <v/>
      </c>
      <c r="R613" s="224" t="str">
        <f t="shared" si="477"/>
        <v/>
      </c>
      <c r="S613" s="224" t="str">
        <f t="shared" si="478"/>
        <v/>
      </c>
      <c r="T613" s="175" t="str">
        <f t="shared" si="479"/>
        <v/>
      </c>
      <c r="U613" s="175" t="str">
        <f t="shared" si="480"/>
        <v/>
      </c>
      <c r="V613" s="175" t="str">
        <f t="shared" si="481"/>
        <v/>
      </c>
      <c r="W613" s="175" t="str">
        <f t="shared" si="482"/>
        <v/>
      </c>
      <c r="X613" s="52"/>
      <c r="Y613" s="248"/>
      <c r="Z613" s="186"/>
      <c r="AA613" s="187"/>
      <c r="AB613" s="187"/>
      <c r="AC613" s="187"/>
      <c r="AD613" s="187"/>
      <c r="AE613" s="187"/>
      <c r="AF613" s="187"/>
      <c r="AG613" s="187"/>
      <c r="AH613" s="187"/>
      <c r="AI613" s="187"/>
      <c r="AJ613" s="187"/>
      <c r="AK613" s="187"/>
      <c r="AL613" s="187"/>
      <c r="AM613" s="187"/>
      <c r="AN613" s="187"/>
      <c r="AO613" s="187"/>
      <c r="AP613" s="187"/>
      <c r="AQ613" s="187"/>
      <c r="AR613" s="187"/>
      <c r="AS613" s="187"/>
      <c r="AT613" s="187"/>
      <c r="AU613" s="187"/>
      <c r="AV613" s="187"/>
      <c r="AW613" s="187"/>
      <c r="AX613" s="187"/>
      <c r="AY613" s="187"/>
      <c r="AZ613" s="187"/>
      <c r="BA613" s="187"/>
      <c r="BB613" s="187"/>
      <c r="BC613" s="187"/>
      <c r="BD613" s="187"/>
      <c r="BE613" s="187"/>
      <c r="BF613" s="187"/>
      <c r="BG613" s="187"/>
      <c r="BH613" s="187"/>
      <c r="BI613" s="187"/>
      <c r="BJ613" s="187"/>
      <c r="BK613" s="187"/>
      <c r="BL613" s="187"/>
      <c r="BM613" s="187"/>
      <c r="BN613" s="187"/>
      <c r="BO613" s="187"/>
      <c r="BP613" s="187"/>
      <c r="BQ613" s="187"/>
      <c r="BR613" s="187"/>
      <c r="BS613" s="187"/>
      <c r="BT613" s="187"/>
      <c r="BU613" s="187"/>
      <c r="BV613" s="187"/>
      <c r="BW613" s="187"/>
      <c r="BX613" s="187"/>
      <c r="BY613" s="227"/>
      <c r="BZ613" s="227"/>
      <c r="CA613" s="227"/>
      <c r="CB613" s="227"/>
      <c r="CC613" s="227"/>
      <c r="CD613" s="224"/>
      <c r="CE613" s="224"/>
      <c r="CF613" s="224"/>
      <c r="CG613" s="224"/>
      <c r="CH613" s="224"/>
      <c r="CJ613" s="252" t="str">
        <f t="shared" si="483"/>
        <v/>
      </c>
      <c r="CK613" s="253" t="str">
        <f>IF(CL613="","",IF(ISNUMBER(MATCH(CL613,$CL$6:CL612,0)),"",CJ613))</f>
        <v/>
      </c>
      <c r="CL613" s="181" t="str">
        <f t="shared" si="484"/>
        <v/>
      </c>
      <c r="CM613" s="175" t="str">
        <f t="shared" si="485"/>
        <v/>
      </c>
      <c r="CN613" s="175" t="str">
        <f t="shared" si="486"/>
        <v/>
      </c>
      <c r="CO613" s="175" t="str">
        <f t="shared" si="487"/>
        <v/>
      </c>
      <c r="CP613" s="59"/>
      <c r="CQ613" s="60"/>
      <c r="CR613" s="181" t="str">
        <f>IF(CS613="","",IF(ISNUMBER(MATCH(CS613,$CS$6:CS612,0)),"",CJ613))</f>
        <v/>
      </c>
      <c r="CS613" s="181" t="str">
        <f t="shared" si="465"/>
        <v/>
      </c>
      <c r="CT613" s="177" t="str">
        <f t="shared" si="488"/>
        <v/>
      </c>
      <c r="CU613" s="177" t="str">
        <f t="shared" si="489"/>
        <v/>
      </c>
      <c r="CV613" s="256" t="str">
        <f>IF(CW613="","",IF(ISNUMBER(MATCH(CW613,$CW$6:CW612,0)),"",CJ613))</f>
        <v/>
      </c>
      <c r="CW613" s="181" t="str">
        <f t="shared" si="466"/>
        <v/>
      </c>
      <c r="CX613" s="178" t="str">
        <f t="shared" si="490"/>
        <v/>
      </c>
      <c r="CY613" s="178" t="str">
        <f t="shared" si="491"/>
        <v/>
      </c>
      <c r="CZ613" s="184" t="str">
        <f t="shared" si="492"/>
        <v/>
      </c>
      <c r="DA613" s="68"/>
      <c r="DB613" s="69"/>
      <c r="DC613" s="181" t="str">
        <f>IF(DE613="","",IF(ISNUMBER(MATCH(DE613,$DE$6:DE612,0)),"",CJ613))</f>
        <v/>
      </c>
      <c r="DD613" s="181" t="str">
        <f t="shared" si="509"/>
        <v/>
      </c>
      <c r="DE613" s="181" t="str">
        <f t="shared" si="509"/>
        <v/>
      </c>
      <c r="DF613" s="177" t="str">
        <f t="shared" si="493"/>
        <v/>
      </c>
      <c r="DG613" s="185" t="str">
        <f t="shared" si="494"/>
        <v/>
      </c>
      <c r="DH613" s="77"/>
      <c r="DI613" s="69"/>
      <c r="DJ613" s="181" t="str">
        <f>IF(DL613="","",IF(ISNUMBER(MATCH(DL613,$DL$6:DL612,0)),"",CJ613))</f>
        <v/>
      </c>
      <c r="DK613" s="181" t="str">
        <f t="shared" si="510"/>
        <v/>
      </c>
      <c r="DL613" s="181" t="str">
        <f t="shared" si="510"/>
        <v/>
      </c>
      <c r="DM613" s="177" t="str">
        <f t="shared" si="495"/>
        <v/>
      </c>
      <c r="DN613" s="177" t="str">
        <f t="shared" si="496"/>
        <v/>
      </c>
      <c r="DO613" s="181" t="str">
        <f t="shared" si="467"/>
        <v/>
      </c>
      <c r="DP613" s="51"/>
      <c r="DQ613" s="51"/>
      <c r="DR613" s="51"/>
      <c r="EA613" s="227">
        <f t="shared" si="497"/>
        <v>0</v>
      </c>
      <c r="EB613" s="227">
        <f t="shared" si="468"/>
        <v>1</v>
      </c>
      <c r="EC613" s="227">
        <f t="shared" si="498"/>
        <v>1900</v>
      </c>
      <c r="EE613" s="227" t="str">
        <f t="shared" si="499"/>
        <v/>
      </c>
      <c r="EF613" s="227" t="str">
        <f t="shared" si="469"/>
        <v/>
      </c>
      <c r="EG613" s="227" t="str">
        <f t="shared" si="500"/>
        <v/>
      </c>
      <c r="EI613" s="227" t="str">
        <f t="shared" si="501"/>
        <v/>
      </c>
      <c r="EJ613" s="227" t="str">
        <f t="shared" si="470"/>
        <v/>
      </c>
      <c r="EK613" s="227" t="str">
        <f t="shared" si="502"/>
        <v/>
      </c>
      <c r="EM613" s="227" t="str">
        <f t="shared" si="503"/>
        <v/>
      </c>
      <c r="EN613" s="227" t="str">
        <f t="shared" si="471"/>
        <v/>
      </c>
      <c r="EO613" s="227" t="str">
        <f t="shared" si="504"/>
        <v/>
      </c>
      <c r="EQ613" s="227" t="str">
        <f t="shared" si="505"/>
        <v/>
      </c>
      <c r="ER613" s="227" t="str">
        <f t="shared" si="472"/>
        <v/>
      </c>
      <c r="ES613" s="227" t="str">
        <f t="shared" si="506"/>
        <v/>
      </c>
    </row>
    <row r="614" spans="7:149" x14ac:dyDescent="0.25">
      <c r="G614" s="52"/>
      <c r="H614" s="52"/>
      <c r="I614" s="224" t="str">
        <f t="shared" si="473"/>
        <v/>
      </c>
      <c r="J614" s="224" t="str">
        <f t="shared" si="474"/>
        <v/>
      </c>
      <c r="K614" s="52"/>
      <c r="L614" s="224" t="str">
        <f>IF(P614="","",IF(ISNUMBER(MATCH(P614,$P$6:P613,0)),"",Y614))</f>
        <v/>
      </c>
      <c r="M614" s="224" t="str">
        <f>IF(Q614="","",IF(ISNUMBER(MATCH(Q614,$Q$6:Q613,0)),"",Y614))</f>
        <v/>
      </c>
      <c r="N614" s="224" t="str">
        <f>IF(R614="","",IF(ISNUMBER(MATCH(R614,$R$6:R613,0)),"",Y614))</f>
        <v/>
      </c>
      <c r="O614" s="224" t="str">
        <f>IF(S614="","",IF(ISNUMBER(MATCH(S614,$S$6:S613,0)),"",Y614))</f>
        <v/>
      </c>
      <c r="P614" s="224" t="str">
        <f t="shared" si="475"/>
        <v/>
      </c>
      <c r="Q614" s="224" t="str">
        <f t="shared" si="476"/>
        <v/>
      </c>
      <c r="R614" s="224" t="str">
        <f t="shared" si="477"/>
        <v/>
      </c>
      <c r="S614" s="224" t="str">
        <f t="shared" si="478"/>
        <v/>
      </c>
      <c r="T614" s="175" t="str">
        <f t="shared" si="479"/>
        <v/>
      </c>
      <c r="U614" s="175" t="str">
        <f t="shared" si="480"/>
        <v/>
      </c>
      <c r="V614" s="175" t="str">
        <f t="shared" si="481"/>
        <v/>
      </c>
      <c r="W614" s="175" t="str">
        <f t="shared" si="482"/>
        <v/>
      </c>
      <c r="X614" s="52"/>
      <c r="Y614" s="248"/>
      <c r="Z614" s="186"/>
      <c r="AA614" s="187"/>
      <c r="AB614" s="187"/>
      <c r="AC614" s="187"/>
      <c r="AD614" s="187"/>
      <c r="AE614" s="187"/>
      <c r="AF614" s="187"/>
      <c r="AG614" s="187"/>
      <c r="AH614" s="187"/>
      <c r="AI614" s="187"/>
      <c r="AJ614" s="187"/>
      <c r="AK614" s="187"/>
      <c r="AL614" s="187"/>
      <c r="AM614" s="187"/>
      <c r="AN614" s="187"/>
      <c r="AO614" s="187"/>
      <c r="AP614" s="187"/>
      <c r="AQ614" s="187"/>
      <c r="AR614" s="187"/>
      <c r="AS614" s="187"/>
      <c r="AT614" s="187"/>
      <c r="AU614" s="187"/>
      <c r="AV614" s="187"/>
      <c r="AW614" s="187"/>
      <c r="AX614" s="187"/>
      <c r="AY614" s="187"/>
      <c r="AZ614" s="187"/>
      <c r="BA614" s="187"/>
      <c r="BB614" s="187"/>
      <c r="BC614" s="187"/>
      <c r="BD614" s="187"/>
      <c r="BE614" s="187"/>
      <c r="BF614" s="187"/>
      <c r="BG614" s="187"/>
      <c r="BH614" s="187"/>
      <c r="BI614" s="187"/>
      <c r="BJ614" s="187"/>
      <c r="BK614" s="187"/>
      <c r="BL614" s="187"/>
      <c r="BM614" s="187"/>
      <c r="BN614" s="187"/>
      <c r="BO614" s="187"/>
      <c r="BP614" s="187"/>
      <c r="BQ614" s="187"/>
      <c r="BR614" s="187"/>
      <c r="BS614" s="187"/>
      <c r="BT614" s="187"/>
      <c r="BU614" s="187"/>
      <c r="BV614" s="187"/>
      <c r="BW614" s="187"/>
      <c r="BX614" s="187"/>
      <c r="BY614" s="227"/>
      <c r="BZ614" s="227"/>
      <c r="CA614" s="227"/>
      <c r="CB614" s="227"/>
      <c r="CC614" s="227"/>
      <c r="CD614" s="224"/>
      <c r="CE614" s="224"/>
      <c r="CF614" s="224"/>
      <c r="CG614" s="224"/>
      <c r="CH614" s="224"/>
      <c r="CJ614" s="252" t="str">
        <f t="shared" si="483"/>
        <v/>
      </c>
      <c r="CK614" s="253" t="str">
        <f>IF(CL614="","",IF(ISNUMBER(MATCH(CL614,$CL$6:CL613,0)),"",CJ614))</f>
        <v/>
      </c>
      <c r="CL614" s="181" t="str">
        <f t="shared" si="484"/>
        <v/>
      </c>
      <c r="CM614" s="175" t="str">
        <f t="shared" si="485"/>
        <v/>
      </c>
      <c r="CN614" s="175" t="str">
        <f t="shared" si="486"/>
        <v/>
      </c>
      <c r="CO614" s="175" t="str">
        <f t="shared" si="487"/>
        <v/>
      </c>
      <c r="CP614" s="59"/>
      <c r="CQ614" s="60"/>
      <c r="CR614" s="181" t="str">
        <f>IF(CS614="","",IF(ISNUMBER(MATCH(CS614,$CS$6:CS613,0)),"",CJ614))</f>
        <v/>
      </c>
      <c r="CS614" s="181" t="str">
        <f t="shared" si="465"/>
        <v/>
      </c>
      <c r="CT614" s="177" t="str">
        <f t="shared" si="488"/>
        <v/>
      </c>
      <c r="CU614" s="177" t="str">
        <f t="shared" si="489"/>
        <v/>
      </c>
      <c r="CV614" s="256" t="str">
        <f>IF(CW614="","",IF(ISNUMBER(MATCH(CW614,$CW$6:CW613,0)),"",CJ614))</f>
        <v/>
      </c>
      <c r="CW614" s="181" t="str">
        <f t="shared" si="466"/>
        <v/>
      </c>
      <c r="CX614" s="178" t="str">
        <f t="shared" si="490"/>
        <v/>
      </c>
      <c r="CY614" s="178" t="str">
        <f t="shared" si="491"/>
        <v/>
      </c>
      <c r="CZ614" s="184" t="str">
        <f t="shared" si="492"/>
        <v/>
      </c>
      <c r="DA614" s="68"/>
      <c r="DB614" s="69"/>
      <c r="DC614" s="181" t="str">
        <f>IF(DE614="","",IF(ISNUMBER(MATCH(DE614,$DE$6:DE613,0)),"",CJ614))</f>
        <v/>
      </c>
      <c r="DD614" s="181" t="str">
        <f t="shared" si="509"/>
        <v/>
      </c>
      <c r="DE614" s="181" t="str">
        <f t="shared" si="509"/>
        <v/>
      </c>
      <c r="DF614" s="177" t="str">
        <f t="shared" si="493"/>
        <v/>
      </c>
      <c r="DG614" s="185" t="str">
        <f t="shared" si="494"/>
        <v/>
      </c>
      <c r="DH614" s="77"/>
      <c r="DI614" s="69"/>
      <c r="DJ614" s="181" t="str">
        <f>IF(DL614="","",IF(ISNUMBER(MATCH(DL614,$DL$6:DL613,0)),"",CJ614))</f>
        <v/>
      </c>
      <c r="DK614" s="181" t="str">
        <f t="shared" si="510"/>
        <v/>
      </c>
      <c r="DL614" s="181" t="str">
        <f t="shared" si="510"/>
        <v/>
      </c>
      <c r="DM614" s="177" t="str">
        <f t="shared" si="495"/>
        <v/>
      </c>
      <c r="DN614" s="177" t="str">
        <f t="shared" si="496"/>
        <v/>
      </c>
      <c r="DO614" s="181" t="str">
        <f t="shared" si="467"/>
        <v/>
      </c>
      <c r="DP614" s="51"/>
      <c r="DQ614" s="51"/>
      <c r="DR614" s="51"/>
      <c r="EA614" s="227">
        <f t="shared" si="497"/>
        <v>0</v>
      </c>
      <c r="EB614" s="227">
        <f t="shared" si="468"/>
        <v>1</v>
      </c>
      <c r="EC614" s="227">
        <f t="shared" si="498"/>
        <v>1900</v>
      </c>
      <c r="EE614" s="227" t="str">
        <f t="shared" si="499"/>
        <v/>
      </c>
      <c r="EF614" s="227" t="str">
        <f t="shared" si="469"/>
        <v/>
      </c>
      <c r="EG614" s="227" t="str">
        <f t="shared" si="500"/>
        <v/>
      </c>
      <c r="EI614" s="227" t="str">
        <f t="shared" si="501"/>
        <v/>
      </c>
      <c r="EJ614" s="227" t="str">
        <f t="shared" si="470"/>
        <v/>
      </c>
      <c r="EK614" s="227" t="str">
        <f t="shared" si="502"/>
        <v/>
      </c>
      <c r="EM614" s="227" t="str">
        <f t="shared" si="503"/>
        <v/>
      </c>
      <c r="EN614" s="227" t="str">
        <f t="shared" si="471"/>
        <v/>
      </c>
      <c r="EO614" s="227" t="str">
        <f t="shared" si="504"/>
        <v/>
      </c>
      <c r="EQ614" s="227" t="str">
        <f t="shared" si="505"/>
        <v/>
      </c>
      <c r="ER614" s="227" t="str">
        <f t="shared" si="472"/>
        <v/>
      </c>
      <c r="ES614" s="227" t="str">
        <f t="shared" si="506"/>
        <v/>
      </c>
    </row>
    <row r="615" spans="7:149" x14ac:dyDescent="0.25">
      <c r="G615" s="52"/>
      <c r="H615" s="52"/>
      <c r="I615" s="224" t="str">
        <f t="shared" si="473"/>
        <v/>
      </c>
      <c r="J615" s="224" t="str">
        <f t="shared" si="474"/>
        <v/>
      </c>
      <c r="K615" s="52"/>
      <c r="L615" s="224" t="str">
        <f>IF(P615="","",IF(ISNUMBER(MATCH(P615,$P$6:P614,0)),"",Y615))</f>
        <v/>
      </c>
      <c r="M615" s="224" t="str">
        <f>IF(Q615="","",IF(ISNUMBER(MATCH(Q615,$Q$6:Q614,0)),"",Y615))</f>
        <v/>
      </c>
      <c r="N615" s="224" t="str">
        <f>IF(R615="","",IF(ISNUMBER(MATCH(R615,$R$6:R614,0)),"",Y615))</f>
        <v/>
      </c>
      <c r="O615" s="224" t="str">
        <f>IF(S615="","",IF(ISNUMBER(MATCH(S615,$S$6:S614,0)),"",Y615))</f>
        <v/>
      </c>
      <c r="P615" s="224" t="str">
        <f t="shared" si="475"/>
        <v/>
      </c>
      <c r="Q615" s="224" t="str">
        <f t="shared" si="476"/>
        <v/>
      </c>
      <c r="R615" s="224" t="str">
        <f t="shared" si="477"/>
        <v/>
      </c>
      <c r="S615" s="224" t="str">
        <f t="shared" si="478"/>
        <v/>
      </c>
      <c r="T615" s="175" t="str">
        <f t="shared" si="479"/>
        <v/>
      </c>
      <c r="U615" s="175" t="str">
        <f t="shared" si="480"/>
        <v/>
      </c>
      <c r="V615" s="175" t="str">
        <f t="shared" si="481"/>
        <v/>
      </c>
      <c r="W615" s="175" t="str">
        <f t="shared" si="482"/>
        <v/>
      </c>
      <c r="X615" s="52"/>
      <c r="Y615" s="248"/>
      <c r="Z615" s="186"/>
      <c r="AA615" s="187"/>
      <c r="AB615" s="187"/>
      <c r="AC615" s="187"/>
      <c r="AD615" s="187"/>
      <c r="AE615" s="187"/>
      <c r="AF615" s="187"/>
      <c r="AG615" s="187"/>
      <c r="AH615" s="187"/>
      <c r="AI615" s="187"/>
      <c r="AJ615" s="187"/>
      <c r="AK615" s="187"/>
      <c r="AL615" s="187"/>
      <c r="AM615" s="187"/>
      <c r="AN615" s="187"/>
      <c r="AO615" s="187"/>
      <c r="AP615" s="187"/>
      <c r="AQ615" s="187"/>
      <c r="AR615" s="187"/>
      <c r="AS615" s="187"/>
      <c r="AT615" s="187"/>
      <c r="AU615" s="187"/>
      <c r="AV615" s="187"/>
      <c r="AW615" s="187"/>
      <c r="AX615" s="187"/>
      <c r="AY615" s="187"/>
      <c r="AZ615" s="187"/>
      <c r="BA615" s="187"/>
      <c r="BB615" s="187"/>
      <c r="BC615" s="187"/>
      <c r="BD615" s="187"/>
      <c r="BE615" s="187"/>
      <c r="BF615" s="187"/>
      <c r="BG615" s="187"/>
      <c r="BH615" s="187"/>
      <c r="BI615" s="187"/>
      <c r="BJ615" s="187"/>
      <c r="BK615" s="187"/>
      <c r="BL615" s="187"/>
      <c r="BM615" s="187"/>
      <c r="BN615" s="187"/>
      <c r="BO615" s="187"/>
      <c r="BP615" s="187"/>
      <c r="BQ615" s="187"/>
      <c r="BR615" s="187"/>
      <c r="BS615" s="187"/>
      <c r="BT615" s="187"/>
      <c r="BU615" s="187"/>
      <c r="BV615" s="187"/>
      <c r="BW615" s="187"/>
      <c r="BX615" s="187"/>
      <c r="BY615" s="227"/>
      <c r="BZ615" s="227"/>
      <c r="CA615" s="227"/>
      <c r="CB615" s="227"/>
      <c r="CC615" s="227"/>
      <c r="CD615" s="224"/>
      <c r="CE615" s="224"/>
      <c r="CF615" s="224"/>
      <c r="CG615" s="224"/>
      <c r="CH615" s="224"/>
      <c r="CJ615" s="252" t="str">
        <f t="shared" si="483"/>
        <v/>
      </c>
      <c r="CK615" s="253" t="str">
        <f>IF(CL615="","",IF(ISNUMBER(MATCH(CL615,$CL$6:CL614,0)),"",CJ615))</f>
        <v/>
      </c>
      <c r="CL615" s="181" t="str">
        <f t="shared" si="484"/>
        <v/>
      </c>
      <c r="CM615" s="175" t="str">
        <f t="shared" si="485"/>
        <v/>
      </c>
      <c r="CN615" s="175" t="str">
        <f t="shared" si="486"/>
        <v/>
      </c>
      <c r="CO615" s="175" t="str">
        <f t="shared" si="487"/>
        <v/>
      </c>
      <c r="CP615" s="59"/>
      <c r="CQ615" s="60"/>
      <c r="CR615" s="181" t="str">
        <f>IF(CS615="","",IF(ISNUMBER(MATCH(CS615,$CS$6:CS614,0)),"",CJ615))</f>
        <v/>
      </c>
      <c r="CS615" s="181" t="str">
        <f t="shared" si="465"/>
        <v/>
      </c>
      <c r="CT615" s="177" t="str">
        <f t="shared" si="488"/>
        <v/>
      </c>
      <c r="CU615" s="177" t="str">
        <f t="shared" si="489"/>
        <v/>
      </c>
      <c r="CV615" s="256" t="str">
        <f>IF(CW615="","",IF(ISNUMBER(MATCH(CW615,$CW$6:CW614,0)),"",CJ615))</f>
        <v/>
      </c>
      <c r="CW615" s="181" t="str">
        <f t="shared" si="466"/>
        <v/>
      </c>
      <c r="CX615" s="178" t="str">
        <f t="shared" si="490"/>
        <v/>
      </c>
      <c r="CY615" s="178" t="str">
        <f t="shared" si="491"/>
        <v/>
      </c>
      <c r="CZ615" s="184" t="str">
        <f t="shared" si="492"/>
        <v/>
      </c>
      <c r="DA615" s="68"/>
      <c r="DB615" s="69"/>
      <c r="DC615" s="181" t="str">
        <f>IF(DE615="","",IF(ISNUMBER(MATCH(DE615,$DE$6:DE614,0)),"",CJ615))</f>
        <v/>
      </c>
      <c r="DD615" s="181" t="str">
        <f t="shared" si="509"/>
        <v/>
      </c>
      <c r="DE615" s="181" t="str">
        <f t="shared" si="509"/>
        <v/>
      </c>
      <c r="DF615" s="177" t="str">
        <f t="shared" si="493"/>
        <v/>
      </c>
      <c r="DG615" s="185" t="str">
        <f t="shared" si="494"/>
        <v/>
      </c>
      <c r="DH615" s="77"/>
      <c r="DI615" s="69"/>
      <c r="DJ615" s="181" t="str">
        <f>IF(DL615="","",IF(ISNUMBER(MATCH(DL615,$DL$6:DL614,0)),"",CJ615))</f>
        <v/>
      </c>
      <c r="DK615" s="181" t="str">
        <f t="shared" si="510"/>
        <v/>
      </c>
      <c r="DL615" s="181" t="str">
        <f t="shared" si="510"/>
        <v/>
      </c>
      <c r="DM615" s="177" t="str">
        <f t="shared" si="495"/>
        <v/>
      </c>
      <c r="DN615" s="177" t="str">
        <f t="shared" si="496"/>
        <v/>
      </c>
      <c r="DO615" s="181" t="str">
        <f t="shared" si="467"/>
        <v/>
      </c>
      <c r="DP615" s="51"/>
      <c r="DQ615" s="51"/>
      <c r="DR615" s="51"/>
      <c r="EA615" s="227">
        <f t="shared" si="497"/>
        <v>0</v>
      </c>
      <c r="EB615" s="227">
        <f t="shared" si="468"/>
        <v>1</v>
      </c>
      <c r="EC615" s="227">
        <f t="shared" si="498"/>
        <v>1900</v>
      </c>
      <c r="EE615" s="227" t="str">
        <f t="shared" si="499"/>
        <v/>
      </c>
      <c r="EF615" s="227" t="str">
        <f t="shared" si="469"/>
        <v/>
      </c>
      <c r="EG615" s="227" t="str">
        <f t="shared" si="500"/>
        <v/>
      </c>
      <c r="EI615" s="227" t="str">
        <f t="shared" si="501"/>
        <v/>
      </c>
      <c r="EJ615" s="227" t="str">
        <f t="shared" si="470"/>
        <v/>
      </c>
      <c r="EK615" s="227" t="str">
        <f t="shared" si="502"/>
        <v/>
      </c>
      <c r="EM615" s="227" t="str">
        <f t="shared" si="503"/>
        <v/>
      </c>
      <c r="EN615" s="227" t="str">
        <f t="shared" si="471"/>
        <v/>
      </c>
      <c r="EO615" s="227" t="str">
        <f t="shared" si="504"/>
        <v/>
      </c>
      <c r="EQ615" s="227" t="str">
        <f t="shared" si="505"/>
        <v/>
      </c>
      <c r="ER615" s="227" t="str">
        <f t="shared" si="472"/>
        <v/>
      </c>
      <c r="ES615" s="227" t="str">
        <f t="shared" si="506"/>
        <v/>
      </c>
    </row>
    <row r="616" spans="7:149" x14ac:dyDescent="0.25">
      <c r="G616" s="52"/>
      <c r="H616" s="52"/>
      <c r="I616" s="224" t="str">
        <f t="shared" si="473"/>
        <v/>
      </c>
      <c r="J616" s="224" t="str">
        <f t="shared" si="474"/>
        <v/>
      </c>
      <c r="K616" s="52"/>
      <c r="L616" s="224" t="str">
        <f>IF(P616="","",IF(ISNUMBER(MATCH(P616,$P$6:P615,0)),"",Y616))</f>
        <v/>
      </c>
      <c r="M616" s="224" t="str">
        <f>IF(Q616="","",IF(ISNUMBER(MATCH(Q616,$Q$6:Q615,0)),"",Y616))</f>
        <v/>
      </c>
      <c r="N616" s="224" t="str">
        <f>IF(R616="","",IF(ISNUMBER(MATCH(R616,$R$6:R615,0)),"",Y616))</f>
        <v/>
      </c>
      <c r="O616" s="224" t="str">
        <f>IF(S616="","",IF(ISNUMBER(MATCH(S616,$S$6:S615,0)),"",Y616))</f>
        <v/>
      </c>
      <c r="P616" s="224" t="str">
        <f t="shared" si="475"/>
        <v/>
      </c>
      <c r="Q616" s="224" t="str">
        <f t="shared" si="476"/>
        <v/>
      </c>
      <c r="R616" s="224" t="str">
        <f t="shared" si="477"/>
        <v/>
      </c>
      <c r="S616" s="224" t="str">
        <f t="shared" si="478"/>
        <v/>
      </c>
      <c r="T616" s="175" t="str">
        <f t="shared" si="479"/>
        <v/>
      </c>
      <c r="U616" s="175" t="str">
        <f t="shared" si="480"/>
        <v/>
      </c>
      <c r="V616" s="175" t="str">
        <f t="shared" si="481"/>
        <v/>
      </c>
      <c r="W616" s="175" t="str">
        <f t="shared" si="482"/>
        <v/>
      </c>
      <c r="X616" s="52"/>
      <c r="Y616" s="248"/>
      <c r="Z616" s="186"/>
      <c r="AA616" s="187"/>
      <c r="AB616" s="187"/>
      <c r="AC616" s="187"/>
      <c r="AD616" s="187"/>
      <c r="AE616" s="187"/>
      <c r="AF616" s="187"/>
      <c r="AG616" s="187"/>
      <c r="AH616" s="187"/>
      <c r="AI616" s="187"/>
      <c r="AJ616" s="187"/>
      <c r="AK616" s="187"/>
      <c r="AL616" s="187"/>
      <c r="AM616" s="187"/>
      <c r="AN616" s="187"/>
      <c r="AO616" s="187"/>
      <c r="AP616" s="187"/>
      <c r="AQ616" s="187"/>
      <c r="AR616" s="187"/>
      <c r="AS616" s="187"/>
      <c r="AT616" s="187"/>
      <c r="AU616" s="187"/>
      <c r="AV616" s="187"/>
      <c r="AW616" s="187"/>
      <c r="AX616" s="187"/>
      <c r="AY616" s="187"/>
      <c r="AZ616" s="187"/>
      <c r="BA616" s="187"/>
      <c r="BB616" s="187"/>
      <c r="BC616" s="187"/>
      <c r="BD616" s="187"/>
      <c r="BE616" s="187"/>
      <c r="BF616" s="187"/>
      <c r="BG616" s="187"/>
      <c r="BH616" s="187"/>
      <c r="BI616" s="187"/>
      <c r="BJ616" s="187"/>
      <c r="BK616" s="187"/>
      <c r="BL616" s="187"/>
      <c r="BM616" s="187"/>
      <c r="BN616" s="187"/>
      <c r="BO616" s="187"/>
      <c r="BP616" s="187"/>
      <c r="BQ616" s="187"/>
      <c r="BR616" s="187"/>
      <c r="BS616" s="187"/>
      <c r="BT616" s="187"/>
      <c r="BU616" s="187"/>
      <c r="BV616" s="187"/>
      <c r="BW616" s="187"/>
      <c r="BX616" s="187"/>
      <c r="BY616" s="227"/>
      <c r="BZ616" s="227"/>
      <c r="CA616" s="227"/>
      <c r="CB616" s="227"/>
      <c r="CC616" s="227"/>
      <c r="CD616" s="224"/>
      <c r="CE616" s="224"/>
      <c r="CF616" s="224"/>
      <c r="CG616" s="224"/>
      <c r="CH616" s="224"/>
      <c r="CJ616" s="252" t="str">
        <f t="shared" si="483"/>
        <v/>
      </c>
      <c r="CK616" s="253" t="str">
        <f>IF(CL616="","",IF(ISNUMBER(MATCH(CL616,$CL$6:CL615,0)),"",CJ616))</f>
        <v/>
      </c>
      <c r="CL616" s="181" t="str">
        <f t="shared" si="484"/>
        <v/>
      </c>
      <c r="CM616" s="175" t="str">
        <f t="shared" si="485"/>
        <v/>
      </c>
      <c r="CN616" s="175" t="str">
        <f t="shared" si="486"/>
        <v/>
      </c>
      <c r="CO616" s="175" t="str">
        <f t="shared" si="487"/>
        <v/>
      </c>
      <c r="CP616" s="59"/>
      <c r="CQ616" s="60"/>
      <c r="CR616" s="181" t="str">
        <f>IF(CS616="","",IF(ISNUMBER(MATCH(CS616,$CS$6:CS615,0)),"",CJ616))</f>
        <v/>
      </c>
      <c r="CS616" s="181" t="str">
        <f t="shared" si="465"/>
        <v/>
      </c>
      <c r="CT616" s="177" t="str">
        <f t="shared" si="488"/>
        <v/>
      </c>
      <c r="CU616" s="177" t="str">
        <f t="shared" si="489"/>
        <v/>
      </c>
      <c r="CV616" s="256" t="str">
        <f>IF(CW616="","",IF(ISNUMBER(MATCH(CW616,$CW$6:CW615,0)),"",CJ616))</f>
        <v/>
      </c>
      <c r="CW616" s="181" t="str">
        <f t="shared" si="466"/>
        <v/>
      </c>
      <c r="CX616" s="178" t="str">
        <f t="shared" si="490"/>
        <v/>
      </c>
      <c r="CY616" s="178" t="str">
        <f t="shared" si="491"/>
        <v/>
      </c>
      <c r="CZ616" s="184" t="str">
        <f t="shared" si="492"/>
        <v/>
      </c>
      <c r="DA616" s="68"/>
      <c r="DB616" s="69"/>
      <c r="DC616" s="181" t="str">
        <f>IF(DE616="","",IF(ISNUMBER(MATCH(DE616,$DE$6:DE615,0)),"",CJ616))</f>
        <v/>
      </c>
      <c r="DD616" s="181" t="str">
        <f t="shared" si="509"/>
        <v/>
      </c>
      <c r="DE616" s="181" t="str">
        <f t="shared" si="509"/>
        <v/>
      </c>
      <c r="DF616" s="177" t="str">
        <f t="shared" si="493"/>
        <v/>
      </c>
      <c r="DG616" s="185" t="str">
        <f t="shared" si="494"/>
        <v/>
      </c>
      <c r="DH616" s="77"/>
      <c r="DI616" s="69"/>
      <c r="DJ616" s="181" t="str">
        <f>IF(DL616="","",IF(ISNUMBER(MATCH(DL616,$DL$6:DL615,0)),"",CJ616))</f>
        <v/>
      </c>
      <c r="DK616" s="181" t="str">
        <f t="shared" si="510"/>
        <v/>
      </c>
      <c r="DL616" s="181" t="str">
        <f t="shared" si="510"/>
        <v/>
      </c>
      <c r="DM616" s="177" t="str">
        <f t="shared" si="495"/>
        <v/>
      </c>
      <c r="DN616" s="177" t="str">
        <f t="shared" si="496"/>
        <v/>
      </c>
      <c r="DO616" s="181" t="str">
        <f t="shared" si="467"/>
        <v/>
      </c>
      <c r="DP616" s="51"/>
      <c r="DQ616" s="51"/>
      <c r="DR616" s="51"/>
      <c r="EA616" s="227">
        <f t="shared" si="497"/>
        <v>0</v>
      </c>
      <c r="EB616" s="227">
        <f t="shared" si="468"/>
        <v>1</v>
      </c>
      <c r="EC616" s="227">
        <f t="shared" si="498"/>
        <v>1900</v>
      </c>
      <c r="EE616" s="227" t="str">
        <f t="shared" si="499"/>
        <v/>
      </c>
      <c r="EF616" s="227" t="str">
        <f t="shared" si="469"/>
        <v/>
      </c>
      <c r="EG616" s="227" t="str">
        <f t="shared" si="500"/>
        <v/>
      </c>
      <c r="EI616" s="227" t="str">
        <f t="shared" si="501"/>
        <v/>
      </c>
      <c r="EJ616" s="227" t="str">
        <f t="shared" si="470"/>
        <v/>
      </c>
      <c r="EK616" s="227" t="str">
        <f t="shared" si="502"/>
        <v/>
      </c>
      <c r="EM616" s="227" t="str">
        <f t="shared" si="503"/>
        <v/>
      </c>
      <c r="EN616" s="227" t="str">
        <f t="shared" si="471"/>
        <v/>
      </c>
      <c r="EO616" s="227" t="str">
        <f t="shared" si="504"/>
        <v/>
      </c>
      <c r="EQ616" s="227" t="str">
        <f t="shared" si="505"/>
        <v/>
      </c>
      <c r="ER616" s="227" t="str">
        <f t="shared" si="472"/>
        <v/>
      </c>
      <c r="ES616" s="227" t="str">
        <f t="shared" si="506"/>
        <v/>
      </c>
    </row>
    <row r="617" spans="7:149" x14ac:dyDescent="0.25">
      <c r="G617" s="52"/>
      <c r="H617" s="52"/>
      <c r="I617" s="224" t="str">
        <f t="shared" si="473"/>
        <v/>
      </c>
      <c r="J617" s="224" t="str">
        <f t="shared" si="474"/>
        <v/>
      </c>
      <c r="K617" s="52"/>
      <c r="L617" s="224" t="str">
        <f>IF(P617="","",IF(ISNUMBER(MATCH(P617,$P$6:P616,0)),"",Y617))</f>
        <v/>
      </c>
      <c r="M617" s="224" t="str">
        <f>IF(Q617="","",IF(ISNUMBER(MATCH(Q617,$Q$6:Q616,0)),"",Y617))</f>
        <v/>
      </c>
      <c r="N617" s="224" t="str">
        <f>IF(R617="","",IF(ISNUMBER(MATCH(R617,$R$6:R616,0)),"",Y617))</f>
        <v/>
      </c>
      <c r="O617" s="224" t="str">
        <f>IF(S617="","",IF(ISNUMBER(MATCH(S617,$S$6:S616,0)),"",Y617))</f>
        <v/>
      </c>
      <c r="P617" s="224" t="str">
        <f t="shared" si="475"/>
        <v/>
      </c>
      <c r="Q617" s="224" t="str">
        <f t="shared" si="476"/>
        <v/>
      </c>
      <c r="R617" s="224" t="str">
        <f t="shared" si="477"/>
        <v/>
      </c>
      <c r="S617" s="224" t="str">
        <f t="shared" si="478"/>
        <v/>
      </c>
      <c r="T617" s="175" t="str">
        <f t="shared" si="479"/>
        <v/>
      </c>
      <c r="U617" s="175" t="str">
        <f t="shared" si="480"/>
        <v/>
      </c>
      <c r="V617" s="175" t="str">
        <f t="shared" si="481"/>
        <v/>
      </c>
      <c r="W617" s="175" t="str">
        <f t="shared" si="482"/>
        <v/>
      </c>
      <c r="X617" s="52"/>
      <c r="Y617" s="248"/>
      <c r="Z617" s="186"/>
      <c r="AA617" s="187"/>
      <c r="AB617" s="187"/>
      <c r="AC617" s="187"/>
      <c r="AD617" s="187"/>
      <c r="AE617" s="187"/>
      <c r="AF617" s="187"/>
      <c r="AG617" s="187"/>
      <c r="AH617" s="187"/>
      <c r="AI617" s="187"/>
      <c r="AJ617" s="187"/>
      <c r="AK617" s="187"/>
      <c r="AL617" s="187"/>
      <c r="AM617" s="187"/>
      <c r="AN617" s="187"/>
      <c r="AO617" s="187"/>
      <c r="AP617" s="187"/>
      <c r="AQ617" s="187"/>
      <c r="AR617" s="187"/>
      <c r="AS617" s="187"/>
      <c r="AT617" s="187"/>
      <c r="AU617" s="187"/>
      <c r="AV617" s="187"/>
      <c r="AW617" s="187"/>
      <c r="AX617" s="187"/>
      <c r="AY617" s="187"/>
      <c r="AZ617" s="187"/>
      <c r="BA617" s="187"/>
      <c r="BB617" s="187"/>
      <c r="BC617" s="187"/>
      <c r="BD617" s="187"/>
      <c r="BE617" s="187"/>
      <c r="BF617" s="187"/>
      <c r="BG617" s="187"/>
      <c r="BH617" s="187"/>
      <c r="BI617" s="187"/>
      <c r="BJ617" s="187"/>
      <c r="BK617" s="187"/>
      <c r="BL617" s="187"/>
      <c r="BM617" s="187"/>
      <c r="BN617" s="187"/>
      <c r="BO617" s="187"/>
      <c r="BP617" s="187"/>
      <c r="BQ617" s="187"/>
      <c r="BR617" s="187"/>
      <c r="BS617" s="187"/>
      <c r="BT617" s="187"/>
      <c r="BU617" s="187"/>
      <c r="BV617" s="187"/>
      <c r="BW617" s="187"/>
      <c r="BX617" s="187"/>
      <c r="BY617" s="227"/>
      <c r="BZ617" s="227"/>
      <c r="CA617" s="227"/>
      <c r="CB617" s="227"/>
      <c r="CC617" s="227"/>
      <c r="CD617" s="224"/>
      <c r="CE617" s="224"/>
      <c r="CF617" s="224"/>
      <c r="CG617" s="224"/>
      <c r="CH617" s="224"/>
      <c r="CJ617" s="252" t="str">
        <f t="shared" si="483"/>
        <v/>
      </c>
      <c r="CK617" s="253" t="str">
        <f>IF(CL617="","",IF(ISNUMBER(MATCH(CL617,$CL$6:CL616,0)),"",CJ617))</f>
        <v/>
      </c>
      <c r="CL617" s="181" t="str">
        <f t="shared" si="484"/>
        <v/>
      </c>
      <c r="CM617" s="175" t="str">
        <f t="shared" si="485"/>
        <v/>
      </c>
      <c r="CN617" s="175" t="str">
        <f t="shared" si="486"/>
        <v/>
      </c>
      <c r="CO617" s="175" t="str">
        <f t="shared" si="487"/>
        <v/>
      </c>
      <c r="CP617" s="59"/>
      <c r="CQ617" s="60"/>
      <c r="CR617" s="181" t="str">
        <f>IF(CS617="","",IF(ISNUMBER(MATCH(CS617,$CS$6:CS616,0)),"",CJ617))</f>
        <v/>
      </c>
      <c r="CS617" s="181" t="str">
        <f t="shared" si="465"/>
        <v/>
      </c>
      <c r="CT617" s="177" t="str">
        <f t="shared" si="488"/>
        <v/>
      </c>
      <c r="CU617" s="177" t="str">
        <f t="shared" si="489"/>
        <v/>
      </c>
      <c r="CV617" s="256" t="str">
        <f>IF(CW617="","",IF(ISNUMBER(MATCH(CW617,$CW$6:CW616,0)),"",CJ617))</f>
        <v/>
      </c>
      <c r="CW617" s="181" t="str">
        <f t="shared" si="466"/>
        <v/>
      </c>
      <c r="CX617" s="178" t="str">
        <f t="shared" si="490"/>
        <v/>
      </c>
      <c r="CY617" s="178" t="str">
        <f t="shared" si="491"/>
        <v/>
      </c>
      <c r="CZ617" s="184" t="str">
        <f t="shared" si="492"/>
        <v/>
      </c>
      <c r="DA617" s="68"/>
      <c r="DB617" s="69"/>
      <c r="DC617" s="181" t="str">
        <f>IF(DE617="","",IF(ISNUMBER(MATCH(DE617,$DE$6:DE616,0)),"",CJ617))</f>
        <v/>
      </c>
      <c r="DD617" s="181" t="str">
        <f t="shared" si="509"/>
        <v/>
      </c>
      <c r="DE617" s="181" t="str">
        <f t="shared" si="509"/>
        <v/>
      </c>
      <c r="DF617" s="177" t="str">
        <f t="shared" si="493"/>
        <v/>
      </c>
      <c r="DG617" s="185" t="str">
        <f t="shared" si="494"/>
        <v/>
      </c>
      <c r="DH617" s="77"/>
      <c r="DI617" s="69"/>
      <c r="DJ617" s="181" t="str">
        <f>IF(DL617="","",IF(ISNUMBER(MATCH(DL617,$DL$6:DL616,0)),"",CJ617))</f>
        <v/>
      </c>
      <c r="DK617" s="181" t="str">
        <f t="shared" si="510"/>
        <v/>
      </c>
      <c r="DL617" s="181" t="str">
        <f t="shared" si="510"/>
        <v/>
      </c>
      <c r="DM617" s="177" t="str">
        <f t="shared" si="495"/>
        <v/>
      </c>
      <c r="DN617" s="177" t="str">
        <f t="shared" si="496"/>
        <v/>
      </c>
      <c r="DO617" s="181" t="str">
        <f t="shared" si="467"/>
        <v/>
      </c>
      <c r="DP617" s="51"/>
      <c r="DQ617" s="51"/>
      <c r="DR617" s="51"/>
      <c r="EA617" s="227">
        <f t="shared" si="497"/>
        <v>0</v>
      </c>
      <c r="EB617" s="227">
        <f t="shared" si="468"/>
        <v>1</v>
      </c>
      <c r="EC617" s="227">
        <f t="shared" si="498"/>
        <v>1900</v>
      </c>
      <c r="EE617" s="227" t="str">
        <f t="shared" si="499"/>
        <v/>
      </c>
      <c r="EF617" s="227" t="str">
        <f t="shared" si="469"/>
        <v/>
      </c>
      <c r="EG617" s="227" t="str">
        <f t="shared" si="500"/>
        <v/>
      </c>
      <c r="EI617" s="227" t="str">
        <f t="shared" si="501"/>
        <v/>
      </c>
      <c r="EJ617" s="227" t="str">
        <f t="shared" si="470"/>
        <v/>
      </c>
      <c r="EK617" s="227" t="str">
        <f t="shared" si="502"/>
        <v/>
      </c>
      <c r="EM617" s="227" t="str">
        <f t="shared" si="503"/>
        <v/>
      </c>
      <c r="EN617" s="227" t="str">
        <f t="shared" si="471"/>
        <v/>
      </c>
      <c r="EO617" s="227" t="str">
        <f t="shared" si="504"/>
        <v/>
      </c>
      <c r="EQ617" s="227" t="str">
        <f t="shared" si="505"/>
        <v/>
      </c>
      <c r="ER617" s="227" t="str">
        <f t="shared" si="472"/>
        <v/>
      </c>
      <c r="ES617" s="227" t="str">
        <f t="shared" si="506"/>
        <v/>
      </c>
    </row>
    <row r="618" spans="7:149" x14ac:dyDescent="0.25">
      <c r="G618" s="52"/>
      <c r="H618" s="52"/>
      <c r="I618" s="224" t="str">
        <f t="shared" si="473"/>
        <v/>
      </c>
      <c r="J618" s="224" t="str">
        <f t="shared" si="474"/>
        <v/>
      </c>
      <c r="K618" s="52"/>
      <c r="L618" s="224" t="str">
        <f>IF(P618="","",IF(ISNUMBER(MATCH(P618,$P$6:P617,0)),"",Y618))</f>
        <v/>
      </c>
      <c r="M618" s="224" t="str">
        <f>IF(Q618="","",IF(ISNUMBER(MATCH(Q618,$Q$6:Q617,0)),"",Y618))</f>
        <v/>
      </c>
      <c r="N618" s="224" t="str">
        <f>IF(R618="","",IF(ISNUMBER(MATCH(R618,$R$6:R617,0)),"",Y618))</f>
        <v/>
      </c>
      <c r="O618" s="224" t="str">
        <f>IF(S618="","",IF(ISNUMBER(MATCH(S618,$S$6:S617,0)),"",Y618))</f>
        <v/>
      </c>
      <c r="P618" s="224" t="str">
        <f t="shared" si="475"/>
        <v/>
      </c>
      <c r="Q618" s="224" t="str">
        <f t="shared" si="476"/>
        <v/>
      </c>
      <c r="R618" s="224" t="str">
        <f t="shared" si="477"/>
        <v/>
      </c>
      <c r="S618" s="224" t="str">
        <f t="shared" si="478"/>
        <v/>
      </c>
      <c r="T618" s="175" t="str">
        <f t="shared" si="479"/>
        <v/>
      </c>
      <c r="U618" s="175" t="str">
        <f t="shared" si="480"/>
        <v/>
      </c>
      <c r="V618" s="175" t="str">
        <f t="shared" si="481"/>
        <v/>
      </c>
      <c r="W618" s="175" t="str">
        <f t="shared" si="482"/>
        <v/>
      </c>
      <c r="X618" s="52"/>
      <c r="Y618" s="248"/>
      <c r="Z618" s="186"/>
      <c r="AA618" s="187"/>
      <c r="AB618" s="187"/>
      <c r="AC618" s="187"/>
      <c r="AD618" s="187"/>
      <c r="AE618" s="187"/>
      <c r="AF618" s="187"/>
      <c r="AG618" s="187"/>
      <c r="AH618" s="187"/>
      <c r="AI618" s="187"/>
      <c r="AJ618" s="187"/>
      <c r="AK618" s="187"/>
      <c r="AL618" s="187"/>
      <c r="AM618" s="187"/>
      <c r="AN618" s="187"/>
      <c r="AO618" s="187"/>
      <c r="AP618" s="187"/>
      <c r="AQ618" s="187"/>
      <c r="AR618" s="187"/>
      <c r="AS618" s="187"/>
      <c r="AT618" s="187"/>
      <c r="AU618" s="187"/>
      <c r="AV618" s="187"/>
      <c r="AW618" s="187"/>
      <c r="AX618" s="187"/>
      <c r="AY618" s="187"/>
      <c r="AZ618" s="187"/>
      <c r="BA618" s="187"/>
      <c r="BB618" s="187"/>
      <c r="BC618" s="187"/>
      <c r="BD618" s="187"/>
      <c r="BE618" s="187"/>
      <c r="BF618" s="187"/>
      <c r="BG618" s="187"/>
      <c r="BH618" s="187"/>
      <c r="BI618" s="187"/>
      <c r="BJ618" s="187"/>
      <c r="BK618" s="187"/>
      <c r="BL618" s="187"/>
      <c r="BM618" s="187"/>
      <c r="BN618" s="187"/>
      <c r="BO618" s="187"/>
      <c r="BP618" s="187"/>
      <c r="BQ618" s="187"/>
      <c r="BR618" s="187"/>
      <c r="BS618" s="187"/>
      <c r="BT618" s="187"/>
      <c r="BU618" s="187"/>
      <c r="BV618" s="187"/>
      <c r="BW618" s="187"/>
      <c r="BX618" s="187"/>
      <c r="BY618" s="227"/>
      <c r="BZ618" s="227"/>
      <c r="CA618" s="227"/>
      <c r="CB618" s="227"/>
      <c r="CC618" s="227"/>
      <c r="CD618" s="224"/>
      <c r="CE618" s="224"/>
      <c r="CF618" s="224"/>
      <c r="CG618" s="224"/>
      <c r="CH618" s="224"/>
      <c r="CJ618" s="252" t="str">
        <f t="shared" si="483"/>
        <v/>
      </c>
      <c r="CK618" s="253" t="str">
        <f>IF(CL618="","",IF(ISNUMBER(MATCH(CL618,$CL$6:CL617,0)),"",CJ618))</f>
        <v/>
      </c>
      <c r="CL618" s="181" t="str">
        <f t="shared" si="484"/>
        <v/>
      </c>
      <c r="CM618" s="175" t="str">
        <f t="shared" si="485"/>
        <v/>
      </c>
      <c r="CN618" s="175" t="str">
        <f t="shared" si="486"/>
        <v/>
      </c>
      <c r="CO618" s="175" t="str">
        <f t="shared" si="487"/>
        <v/>
      </c>
      <c r="CP618" s="59"/>
      <c r="CQ618" s="60"/>
      <c r="CR618" s="181" t="str">
        <f>IF(CS618="","",IF(ISNUMBER(MATCH(CS618,$CS$6:CS617,0)),"",CJ618))</f>
        <v/>
      </c>
      <c r="CS618" s="181" t="str">
        <f t="shared" si="465"/>
        <v/>
      </c>
      <c r="CT618" s="177" t="str">
        <f t="shared" si="488"/>
        <v/>
      </c>
      <c r="CU618" s="177" t="str">
        <f t="shared" si="489"/>
        <v/>
      </c>
      <c r="CV618" s="256" t="str">
        <f>IF(CW618="","",IF(ISNUMBER(MATCH(CW618,$CW$6:CW617,0)),"",CJ618))</f>
        <v/>
      </c>
      <c r="CW618" s="181" t="str">
        <f t="shared" si="466"/>
        <v/>
      </c>
      <c r="CX618" s="178" t="str">
        <f t="shared" si="490"/>
        <v/>
      </c>
      <c r="CY618" s="178" t="str">
        <f t="shared" si="491"/>
        <v/>
      </c>
      <c r="CZ618" s="184" t="str">
        <f t="shared" si="492"/>
        <v/>
      </c>
      <c r="DA618" s="68"/>
      <c r="DB618" s="69"/>
      <c r="DC618" s="181" t="str">
        <f>IF(DE618="","",IF(ISNUMBER(MATCH(DE618,$DE$6:DE617,0)),"",CJ618))</f>
        <v/>
      </c>
      <c r="DD618" s="181" t="str">
        <f t="shared" si="509"/>
        <v/>
      </c>
      <c r="DE618" s="181" t="str">
        <f t="shared" si="509"/>
        <v/>
      </c>
      <c r="DF618" s="177" t="str">
        <f t="shared" si="493"/>
        <v/>
      </c>
      <c r="DG618" s="185" t="str">
        <f t="shared" si="494"/>
        <v/>
      </c>
      <c r="DH618" s="77"/>
      <c r="DI618" s="69"/>
      <c r="DJ618" s="181" t="str">
        <f>IF(DL618="","",IF(ISNUMBER(MATCH(DL618,$DL$6:DL617,0)),"",CJ618))</f>
        <v/>
      </c>
      <c r="DK618" s="181" t="str">
        <f t="shared" si="510"/>
        <v/>
      </c>
      <c r="DL618" s="181" t="str">
        <f t="shared" si="510"/>
        <v/>
      </c>
      <c r="DM618" s="177" t="str">
        <f t="shared" si="495"/>
        <v/>
      </c>
      <c r="DN618" s="177" t="str">
        <f t="shared" si="496"/>
        <v/>
      </c>
      <c r="DO618" s="181" t="str">
        <f t="shared" si="467"/>
        <v/>
      </c>
      <c r="DP618" s="51"/>
      <c r="DQ618" s="51"/>
      <c r="DR618" s="51"/>
      <c r="EA618" s="227">
        <f t="shared" si="497"/>
        <v>0</v>
      </c>
      <c r="EB618" s="227">
        <f t="shared" si="468"/>
        <v>1</v>
      </c>
      <c r="EC618" s="227">
        <f t="shared" si="498"/>
        <v>1900</v>
      </c>
      <c r="EE618" s="227" t="str">
        <f t="shared" si="499"/>
        <v/>
      </c>
      <c r="EF618" s="227" t="str">
        <f t="shared" si="469"/>
        <v/>
      </c>
      <c r="EG618" s="227" t="str">
        <f t="shared" si="500"/>
        <v/>
      </c>
      <c r="EI618" s="227" t="str">
        <f t="shared" si="501"/>
        <v/>
      </c>
      <c r="EJ618" s="227" t="str">
        <f t="shared" si="470"/>
        <v/>
      </c>
      <c r="EK618" s="227" t="str">
        <f t="shared" si="502"/>
        <v/>
      </c>
      <c r="EM618" s="227" t="str">
        <f t="shared" si="503"/>
        <v/>
      </c>
      <c r="EN618" s="227" t="str">
        <f t="shared" si="471"/>
        <v/>
      </c>
      <c r="EO618" s="227" t="str">
        <f t="shared" si="504"/>
        <v/>
      </c>
      <c r="EQ618" s="227" t="str">
        <f t="shared" si="505"/>
        <v/>
      </c>
      <c r="ER618" s="227" t="str">
        <f t="shared" si="472"/>
        <v/>
      </c>
      <c r="ES618" s="227" t="str">
        <f t="shared" si="506"/>
        <v/>
      </c>
    </row>
    <row r="619" spans="7:149" x14ac:dyDescent="0.25">
      <c r="G619" s="52"/>
      <c r="H619" s="52"/>
      <c r="I619" s="224" t="str">
        <f t="shared" si="473"/>
        <v/>
      </c>
      <c r="J619" s="224" t="str">
        <f t="shared" si="474"/>
        <v/>
      </c>
      <c r="K619" s="52"/>
      <c r="L619" s="224" t="str">
        <f>IF(P619="","",IF(ISNUMBER(MATCH(P619,$P$6:P618,0)),"",Y619))</f>
        <v/>
      </c>
      <c r="M619" s="224" t="str">
        <f>IF(Q619="","",IF(ISNUMBER(MATCH(Q619,$Q$6:Q618,0)),"",Y619))</f>
        <v/>
      </c>
      <c r="N619" s="224" t="str">
        <f>IF(R619="","",IF(ISNUMBER(MATCH(R619,$R$6:R618,0)),"",Y619))</f>
        <v/>
      </c>
      <c r="O619" s="224" t="str">
        <f>IF(S619="","",IF(ISNUMBER(MATCH(S619,$S$6:S618,0)),"",Y619))</f>
        <v/>
      </c>
      <c r="P619" s="224" t="str">
        <f t="shared" si="475"/>
        <v/>
      </c>
      <c r="Q619" s="224" t="str">
        <f t="shared" si="476"/>
        <v/>
      </c>
      <c r="R619" s="224" t="str">
        <f t="shared" si="477"/>
        <v/>
      </c>
      <c r="S619" s="224" t="str">
        <f t="shared" si="478"/>
        <v/>
      </c>
      <c r="T619" s="175" t="str">
        <f t="shared" si="479"/>
        <v/>
      </c>
      <c r="U619" s="175" t="str">
        <f t="shared" si="480"/>
        <v/>
      </c>
      <c r="V619" s="175" t="str">
        <f t="shared" si="481"/>
        <v/>
      </c>
      <c r="W619" s="175" t="str">
        <f t="shared" si="482"/>
        <v/>
      </c>
      <c r="X619" s="52"/>
      <c r="Y619" s="248"/>
      <c r="Z619" s="186"/>
      <c r="AA619" s="187"/>
      <c r="AB619" s="187"/>
      <c r="AC619" s="187"/>
      <c r="AD619" s="187"/>
      <c r="AE619" s="187"/>
      <c r="AF619" s="187"/>
      <c r="AG619" s="187"/>
      <c r="AH619" s="187"/>
      <c r="AI619" s="187"/>
      <c r="AJ619" s="187"/>
      <c r="AK619" s="187"/>
      <c r="AL619" s="187"/>
      <c r="AM619" s="187"/>
      <c r="AN619" s="187"/>
      <c r="AO619" s="187"/>
      <c r="AP619" s="187"/>
      <c r="AQ619" s="187"/>
      <c r="AR619" s="187"/>
      <c r="AS619" s="187"/>
      <c r="AT619" s="187"/>
      <c r="AU619" s="187"/>
      <c r="AV619" s="187"/>
      <c r="AW619" s="187"/>
      <c r="AX619" s="187"/>
      <c r="AY619" s="187"/>
      <c r="AZ619" s="187"/>
      <c r="BA619" s="187"/>
      <c r="BB619" s="187"/>
      <c r="BC619" s="187"/>
      <c r="BD619" s="187"/>
      <c r="BE619" s="187"/>
      <c r="BF619" s="187"/>
      <c r="BG619" s="187"/>
      <c r="BH619" s="187"/>
      <c r="BI619" s="187"/>
      <c r="BJ619" s="187"/>
      <c r="BK619" s="187"/>
      <c r="BL619" s="187"/>
      <c r="BM619" s="187"/>
      <c r="BN619" s="187"/>
      <c r="BO619" s="187"/>
      <c r="BP619" s="187"/>
      <c r="BQ619" s="187"/>
      <c r="BR619" s="187"/>
      <c r="BS619" s="187"/>
      <c r="BT619" s="187"/>
      <c r="BU619" s="187"/>
      <c r="BV619" s="187"/>
      <c r="BW619" s="187"/>
      <c r="BX619" s="187"/>
      <c r="BY619" s="227"/>
      <c r="BZ619" s="227"/>
      <c r="CA619" s="227"/>
      <c r="CB619" s="227"/>
      <c r="CC619" s="227"/>
      <c r="CD619" s="224"/>
      <c r="CE619" s="224"/>
      <c r="CF619" s="224"/>
      <c r="CG619" s="224"/>
      <c r="CH619" s="224"/>
      <c r="CJ619" s="252" t="str">
        <f t="shared" si="483"/>
        <v/>
      </c>
      <c r="CK619" s="253" t="str">
        <f>IF(CL619="","",IF(ISNUMBER(MATCH(CL619,$CL$6:CL618,0)),"",CJ619))</f>
        <v/>
      </c>
      <c r="CL619" s="181" t="str">
        <f t="shared" si="484"/>
        <v/>
      </c>
      <c r="CM619" s="175" t="str">
        <f t="shared" si="485"/>
        <v/>
      </c>
      <c r="CN619" s="175" t="str">
        <f t="shared" si="486"/>
        <v/>
      </c>
      <c r="CO619" s="175" t="str">
        <f t="shared" si="487"/>
        <v/>
      </c>
      <c r="CP619" s="59"/>
      <c r="CQ619" s="60"/>
      <c r="CR619" s="181" t="str">
        <f>IF(CS619="","",IF(ISNUMBER(MATCH(CS619,$CS$6:CS618,0)),"",CJ619))</f>
        <v/>
      </c>
      <c r="CS619" s="181" t="str">
        <f t="shared" si="465"/>
        <v/>
      </c>
      <c r="CT619" s="177" t="str">
        <f t="shared" si="488"/>
        <v/>
      </c>
      <c r="CU619" s="177" t="str">
        <f t="shared" si="489"/>
        <v/>
      </c>
      <c r="CV619" s="256" t="str">
        <f>IF(CW619="","",IF(ISNUMBER(MATCH(CW619,$CW$6:CW618,0)),"",CJ619))</f>
        <v/>
      </c>
      <c r="CW619" s="181" t="str">
        <f t="shared" si="466"/>
        <v/>
      </c>
      <c r="CX619" s="178" t="str">
        <f t="shared" si="490"/>
        <v/>
      </c>
      <c r="CY619" s="178" t="str">
        <f t="shared" si="491"/>
        <v/>
      </c>
      <c r="CZ619" s="184" t="str">
        <f t="shared" si="492"/>
        <v/>
      </c>
      <c r="DA619" s="68"/>
      <c r="DB619" s="69"/>
      <c r="DC619" s="181" t="str">
        <f>IF(DE619="","",IF(ISNUMBER(MATCH(DE619,$DE$6:DE618,0)),"",CJ619))</f>
        <v/>
      </c>
      <c r="DD619" s="181" t="str">
        <f t="shared" si="509"/>
        <v/>
      </c>
      <c r="DE619" s="181" t="str">
        <f t="shared" si="509"/>
        <v/>
      </c>
      <c r="DF619" s="177" t="str">
        <f t="shared" si="493"/>
        <v/>
      </c>
      <c r="DG619" s="185" t="str">
        <f t="shared" si="494"/>
        <v/>
      </c>
      <c r="DH619" s="77"/>
      <c r="DI619" s="69"/>
      <c r="DJ619" s="181" t="str">
        <f>IF(DL619="","",IF(ISNUMBER(MATCH(DL619,$DL$6:DL618,0)),"",CJ619))</f>
        <v/>
      </c>
      <c r="DK619" s="181" t="str">
        <f t="shared" si="510"/>
        <v/>
      </c>
      <c r="DL619" s="181" t="str">
        <f t="shared" si="510"/>
        <v/>
      </c>
      <c r="DM619" s="177" t="str">
        <f t="shared" si="495"/>
        <v/>
      </c>
      <c r="DN619" s="177" t="str">
        <f t="shared" si="496"/>
        <v/>
      </c>
      <c r="DO619" s="181" t="str">
        <f t="shared" si="467"/>
        <v/>
      </c>
      <c r="DP619" s="51"/>
      <c r="DQ619" s="51"/>
      <c r="DR619" s="51"/>
      <c r="EA619" s="227">
        <f t="shared" si="497"/>
        <v>0</v>
      </c>
      <c r="EB619" s="227">
        <f t="shared" si="468"/>
        <v>1</v>
      </c>
      <c r="EC619" s="227">
        <f t="shared" si="498"/>
        <v>1900</v>
      </c>
      <c r="EE619" s="227" t="str">
        <f t="shared" si="499"/>
        <v/>
      </c>
      <c r="EF619" s="227" t="str">
        <f t="shared" si="469"/>
        <v/>
      </c>
      <c r="EG619" s="227" t="str">
        <f t="shared" si="500"/>
        <v/>
      </c>
      <c r="EI619" s="227" t="str">
        <f t="shared" si="501"/>
        <v/>
      </c>
      <c r="EJ619" s="227" t="str">
        <f t="shared" si="470"/>
        <v/>
      </c>
      <c r="EK619" s="227" t="str">
        <f t="shared" si="502"/>
        <v/>
      </c>
      <c r="EM619" s="227" t="str">
        <f t="shared" si="503"/>
        <v/>
      </c>
      <c r="EN619" s="227" t="str">
        <f t="shared" si="471"/>
        <v/>
      </c>
      <c r="EO619" s="227" t="str">
        <f t="shared" si="504"/>
        <v/>
      </c>
      <c r="EQ619" s="227" t="str">
        <f t="shared" si="505"/>
        <v/>
      </c>
      <c r="ER619" s="227" t="str">
        <f t="shared" si="472"/>
        <v/>
      </c>
      <c r="ES619" s="227" t="str">
        <f t="shared" si="506"/>
        <v/>
      </c>
    </row>
    <row r="620" spans="7:149" x14ac:dyDescent="0.25">
      <c r="G620" s="52"/>
      <c r="H620" s="52"/>
      <c r="I620" s="224" t="str">
        <f t="shared" si="473"/>
        <v/>
      </c>
      <c r="J620" s="224" t="str">
        <f t="shared" si="474"/>
        <v/>
      </c>
      <c r="K620" s="52"/>
      <c r="L620" s="224" t="str">
        <f>IF(P620="","",IF(ISNUMBER(MATCH(P620,$P$6:P619,0)),"",Y620))</f>
        <v/>
      </c>
      <c r="M620" s="224" t="str">
        <f>IF(Q620="","",IF(ISNUMBER(MATCH(Q620,$Q$6:Q619,0)),"",Y620))</f>
        <v/>
      </c>
      <c r="N620" s="224" t="str">
        <f>IF(R620="","",IF(ISNUMBER(MATCH(R620,$R$6:R619,0)),"",Y620))</f>
        <v/>
      </c>
      <c r="O620" s="224" t="str">
        <f>IF(S620="","",IF(ISNUMBER(MATCH(S620,$S$6:S619,0)),"",Y620))</f>
        <v/>
      </c>
      <c r="P620" s="224" t="str">
        <f t="shared" si="475"/>
        <v/>
      </c>
      <c r="Q620" s="224" t="str">
        <f t="shared" si="476"/>
        <v/>
      </c>
      <c r="R620" s="224" t="str">
        <f t="shared" si="477"/>
        <v/>
      </c>
      <c r="S620" s="224" t="str">
        <f t="shared" si="478"/>
        <v/>
      </c>
      <c r="T620" s="175" t="str">
        <f t="shared" si="479"/>
        <v/>
      </c>
      <c r="U620" s="175" t="str">
        <f t="shared" si="480"/>
        <v/>
      </c>
      <c r="V620" s="175" t="str">
        <f t="shared" si="481"/>
        <v/>
      </c>
      <c r="W620" s="175" t="str">
        <f t="shared" si="482"/>
        <v/>
      </c>
      <c r="X620" s="52"/>
      <c r="Y620" s="248"/>
      <c r="Z620" s="186"/>
      <c r="AA620" s="187"/>
      <c r="AB620" s="187"/>
      <c r="AC620" s="187"/>
      <c r="AD620" s="187"/>
      <c r="AE620" s="187"/>
      <c r="AF620" s="187"/>
      <c r="AG620" s="187"/>
      <c r="AH620" s="187"/>
      <c r="AI620" s="187"/>
      <c r="AJ620" s="187"/>
      <c r="AK620" s="187"/>
      <c r="AL620" s="187"/>
      <c r="AM620" s="187"/>
      <c r="AN620" s="187"/>
      <c r="AO620" s="187"/>
      <c r="AP620" s="187"/>
      <c r="AQ620" s="187"/>
      <c r="AR620" s="187"/>
      <c r="AS620" s="187"/>
      <c r="AT620" s="187"/>
      <c r="AU620" s="187"/>
      <c r="AV620" s="187"/>
      <c r="AW620" s="187"/>
      <c r="AX620" s="187"/>
      <c r="AY620" s="187"/>
      <c r="AZ620" s="187"/>
      <c r="BA620" s="187"/>
      <c r="BB620" s="187"/>
      <c r="BC620" s="187"/>
      <c r="BD620" s="187"/>
      <c r="BE620" s="187"/>
      <c r="BF620" s="187"/>
      <c r="BG620" s="187"/>
      <c r="BH620" s="187"/>
      <c r="BI620" s="187"/>
      <c r="BJ620" s="187"/>
      <c r="BK620" s="187"/>
      <c r="BL620" s="187"/>
      <c r="BM620" s="187"/>
      <c r="BN620" s="187"/>
      <c r="BO620" s="187"/>
      <c r="BP620" s="187"/>
      <c r="BQ620" s="187"/>
      <c r="BR620" s="187"/>
      <c r="BS620" s="187"/>
      <c r="BT620" s="187"/>
      <c r="BU620" s="187"/>
      <c r="BV620" s="187"/>
      <c r="BW620" s="187"/>
      <c r="BX620" s="187"/>
      <c r="BY620" s="227"/>
      <c r="BZ620" s="227"/>
      <c r="CA620" s="227"/>
      <c r="CB620" s="227"/>
      <c r="CC620" s="227"/>
      <c r="CD620" s="224"/>
      <c r="CE620" s="224"/>
      <c r="CF620" s="224"/>
      <c r="CG620" s="224"/>
      <c r="CH620" s="224"/>
      <c r="CJ620" s="252" t="str">
        <f t="shared" si="483"/>
        <v/>
      </c>
      <c r="CK620" s="253" t="str">
        <f>IF(CL620="","",IF(ISNUMBER(MATCH(CL620,$CL$6:CL619,0)),"",CJ620))</f>
        <v/>
      </c>
      <c r="CL620" s="181" t="str">
        <f t="shared" si="484"/>
        <v/>
      </c>
      <c r="CM620" s="175" t="str">
        <f t="shared" si="485"/>
        <v/>
      </c>
      <c r="CN620" s="175" t="str">
        <f t="shared" si="486"/>
        <v/>
      </c>
      <c r="CO620" s="175" t="str">
        <f t="shared" si="487"/>
        <v/>
      </c>
      <c r="CP620" s="59"/>
      <c r="CQ620" s="60"/>
      <c r="CR620" s="181" t="str">
        <f>IF(CS620="","",IF(ISNUMBER(MATCH(CS620,$CS$6:CS619,0)),"",CJ620))</f>
        <v/>
      </c>
      <c r="CS620" s="181" t="str">
        <f t="shared" si="465"/>
        <v/>
      </c>
      <c r="CT620" s="177" t="str">
        <f t="shared" si="488"/>
        <v/>
      </c>
      <c r="CU620" s="177" t="str">
        <f t="shared" si="489"/>
        <v/>
      </c>
      <c r="CV620" s="256" t="str">
        <f>IF(CW620="","",IF(ISNUMBER(MATCH(CW620,$CW$6:CW619,0)),"",CJ620))</f>
        <v/>
      </c>
      <c r="CW620" s="181" t="str">
        <f t="shared" si="466"/>
        <v/>
      </c>
      <c r="CX620" s="178" t="str">
        <f t="shared" si="490"/>
        <v/>
      </c>
      <c r="CY620" s="178" t="str">
        <f t="shared" si="491"/>
        <v/>
      </c>
      <c r="CZ620" s="184" t="str">
        <f t="shared" si="492"/>
        <v/>
      </c>
      <c r="DA620" s="68"/>
      <c r="DB620" s="69"/>
      <c r="DC620" s="181" t="str">
        <f>IF(DE620="","",IF(ISNUMBER(MATCH(DE620,$DE$6:DE619,0)),"",CJ620))</f>
        <v/>
      </c>
      <c r="DD620" s="181" t="str">
        <f t="shared" si="509"/>
        <v/>
      </c>
      <c r="DE620" s="181" t="str">
        <f t="shared" si="509"/>
        <v/>
      </c>
      <c r="DF620" s="177" t="str">
        <f t="shared" si="493"/>
        <v/>
      </c>
      <c r="DG620" s="185" t="str">
        <f t="shared" si="494"/>
        <v/>
      </c>
      <c r="DH620" s="77"/>
      <c r="DI620" s="69"/>
      <c r="DJ620" s="181" t="str">
        <f>IF(DL620="","",IF(ISNUMBER(MATCH(DL620,$DL$6:DL619,0)),"",CJ620))</f>
        <v/>
      </c>
      <c r="DK620" s="181" t="str">
        <f t="shared" si="510"/>
        <v/>
      </c>
      <c r="DL620" s="181" t="str">
        <f t="shared" si="510"/>
        <v/>
      </c>
      <c r="DM620" s="177" t="str">
        <f t="shared" si="495"/>
        <v/>
      </c>
      <c r="DN620" s="177" t="str">
        <f t="shared" si="496"/>
        <v/>
      </c>
      <c r="DO620" s="181" t="str">
        <f t="shared" si="467"/>
        <v/>
      </c>
      <c r="DP620" s="51"/>
      <c r="DQ620" s="51"/>
      <c r="DR620" s="51"/>
      <c r="EA620" s="227">
        <f t="shared" si="497"/>
        <v>0</v>
      </c>
      <c r="EB620" s="227">
        <f t="shared" si="468"/>
        <v>1</v>
      </c>
      <c r="EC620" s="227">
        <f t="shared" si="498"/>
        <v>1900</v>
      </c>
      <c r="EE620" s="227" t="str">
        <f t="shared" si="499"/>
        <v/>
      </c>
      <c r="EF620" s="227" t="str">
        <f t="shared" si="469"/>
        <v/>
      </c>
      <c r="EG620" s="227" t="str">
        <f t="shared" si="500"/>
        <v/>
      </c>
      <c r="EI620" s="227" t="str">
        <f t="shared" si="501"/>
        <v/>
      </c>
      <c r="EJ620" s="227" t="str">
        <f t="shared" si="470"/>
        <v/>
      </c>
      <c r="EK620" s="227" t="str">
        <f t="shared" si="502"/>
        <v/>
      </c>
      <c r="EM620" s="227" t="str">
        <f t="shared" si="503"/>
        <v/>
      </c>
      <c r="EN620" s="227" t="str">
        <f t="shared" si="471"/>
        <v/>
      </c>
      <c r="EO620" s="227" t="str">
        <f t="shared" si="504"/>
        <v/>
      </c>
      <c r="EQ620" s="227" t="str">
        <f t="shared" si="505"/>
        <v/>
      </c>
      <c r="ER620" s="227" t="str">
        <f t="shared" si="472"/>
        <v/>
      </c>
      <c r="ES620" s="227" t="str">
        <f t="shared" si="506"/>
        <v/>
      </c>
    </row>
    <row r="621" spans="7:149" x14ac:dyDescent="0.25">
      <c r="G621" s="52"/>
      <c r="H621" s="52"/>
      <c r="I621" s="224" t="str">
        <f t="shared" si="473"/>
        <v/>
      </c>
      <c r="J621" s="224" t="str">
        <f t="shared" si="474"/>
        <v/>
      </c>
      <c r="K621" s="52"/>
      <c r="L621" s="224" t="str">
        <f>IF(P621="","",IF(ISNUMBER(MATCH(P621,$P$6:P620,0)),"",Y621))</f>
        <v/>
      </c>
      <c r="M621" s="224" t="str">
        <f>IF(Q621="","",IF(ISNUMBER(MATCH(Q621,$Q$6:Q620,0)),"",Y621))</f>
        <v/>
      </c>
      <c r="N621" s="224" t="str">
        <f>IF(R621="","",IF(ISNUMBER(MATCH(R621,$R$6:R620,0)),"",Y621))</f>
        <v/>
      </c>
      <c r="O621" s="224" t="str">
        <f>IF(S621="","",IF(ISNUMBER(MATCH(S621,$S$6:S620,0)),"",Y621))</f>
        <v/>
      </c>
      <c r="P621" s="224" t="str">
        <f t="shared" si="475"/>
        <v/>
      </c>
      <c r="Q621" s="224" t="str">
        <f t="shared" si="476"/>
        <v/>
      </c>
      <c r="R621" s="224" t="str">
        <f t="shared" si="477"/>
        <v/>
      </c>
      <c r="S621" s="224" t="str">
        <f t="shared" si="478"/>
        <v/>
      </c>
      <c r="T621" s="175" t="str">
        <f t="shared" si="479"/>
        <v/>
      </c>
      <c r="U621" s="175" t="str">
        <f t="shared" si="480"/>
        <v/>
      </c>
      <c r="V621" s="175" t="str">
        <f t="shared" si="481"/>
        <v/>
      </c>
      <c r="W621" s="175" t="str">
        <f t="shared" si="482"/>
        <v/>
      </c>
      <c r="X621" s="52"/>
      <c r="Y621" s="248"/>
      <c r="Z621" s="186"/>
      <c r="AA621" s="187"/>
      <c r="AB621" s="187"/>
      <c r="AC621" s="187"/>
      <c r="AD621" s="187"/>
      <c r="AE621" s="187"/>
      <c r="AF621" s="187"/>
      <c r="AG621" s="187"/>
      <c r="AH621" s="187"/>
      <c r="AI621" s="187"/>
      <c r="AJ621" s="187"/>
      <c r="AK621" s="187"/>
      <c r="AL621" s="187"/>
      <c r="AM621" s="187"/>
      <c r="AN621" s="187"/>
      <c r="AO621" s="187"/>
      <c r="AP621" s="187"/>
      <c r="AQ621" s="187"/>
      <c r="AR621" s="187"/>
      <c r="AS621" s="187"/>
      <c r="AT621" s="187"/>
      <c r="AU621" s="187"/>
      <c r="AV621" s="187"/>
      <c r="AW621" s="187"/>
      <c r="AX621" s="187"/>
      <c r="AY621" s="187"/>
      <c r="AZ621" s="187"/>
      <c r="BA621" s="187"/>
      <c r="BB621" s="187"/>
      <c r="BC621" s="187"/>
      <c r="BD621" s="187"/>
      <c r="BE621" s="187"/>
      <c r="BF621" s="187"/>
      <c r="BG621" s="187"/>
      <c r="BH621" s="187"/>
      <c r="BI621" s="187"/>
      <c r="BJ621" s="187"/>
      <c r="BK621" s="187"/>
      <c r="BL621" s="187"/>
      <c r="BM621" s="187"/>
      <c r="BN621" s="187"/>
      <c r="BO621" s="187"/>
      <c r="BP621" s="187"/>
      <c r="BQ621" s="187"/>
      <c r="BR621" s="187"/>
      <c r="BS621" s="187"/>
      <c r="BT621" s="187"/>
      <c r="BU621" s="187"/>
      <c r="BV621" s="187"/>
      <c r="BW621" s="187"/>
      <c r="BX621" s="187"/>
      <c r="BY621" s="227"/>
      <c r="BZ621" s="227"/>
      <c r="CA621" s="227"/>
      <c r="CB621" s="227"/>
      <c r="CC621" s="227"/>
      <c r="CD621" s="224"/>
      <c r="CE621" s="224"/>
      <c r="CF621" s="224"/>
      <c r="CG621" s="224"/>
      <c r="CH621" s="224"/>
      <c r="CJ621" s="252" t="str">
        <f t="shared" si="483"/>
        <v/>
      </c>
      <c r="CK621" s="253" t="str">
        <f>IF(CL621="","",IF(ISNUMBER(MATCH(CL621,$CL$6:CL620,0)),"",CJ621))</f>
        <v/>
      </c>
      <c r="CL621" s="181" t="str">
        <f t="shared" si="484"/>
        <v/>
      </c>
      <c r="CM621" s="175" t="str">
        <f t="shared" si="485"/>
        <v/>
      </c>
      <c r="CN621" s="175" t="str">
        <f t="shared" si="486"/>
        <v/>
      </c>
      <c r="CO621" s="175" t="str">
        <f t="shared" si="487"/>
        <v/>
      </c>
      <c r="CP621" s="59"/>
      <c r="CQ621" s="60"/>
      <c r="CR621" s="181" t="str">
        <f>IF(CS621="","",IF(ISNUMBER(MATCH(CS621,$CS$6:CS620,0)),"",CJ621))</f>
        <v/>
      </c>
      <c r="CS621" s="181" t="str">
        <f t="shared" si="465"/>
        <v/>
      </c>
      <c r="CT621" s="177" t="str">
        <f t="shared" si="488"/>
        <v/>
      </c>
      <c r="CU621" s="177" t="str">
        <f t="shared" si="489"/>
        <v/>
      </c>
      <c r="CV621" s="256" t="str">
        <f>IF(CW621="","",IF(ISNUMBER(MATCH(CW621,$CW$6:CW620,0)),"",CJ621))</f>
        <v/>
      </c>
      <c r="CW621" s="181" t="str">
        <f t="shared" si="466"/>
        <v/>
      </c>
      <c r="CX621" s="178" t="str">
        <f t="shared" si="490"/>
        <v/>
      </c>
      <c r="CY621" s="178" t="str">
        <f t="shared" si="491"/>
        <v/>
      </c>
      <c r="CZ621" s="184" t="str">
        <f t="shared" si="492"/>
        <v/>
      </c>
      <c r="DA621" s="68"/>
      <c r="DB621" s="69"/>
      <c r="DC621" s="181" t="str">
        <f>IF(DE621="","",IF(ISNUMBER(MATCH(DE621,$DE$6:DE620,0)),"",CJ621))</f>
        <v/>
      </c>
      <c r="DD621" s="181" t="str">
        <f t="shared" si="509"/>
        <v/>
      </c>
      <c r="DE621" s="181" t="str">
        <f t="shared" si="509"/>
        <v/>
      </c>
      <c r="DF621" s="177" t="str">
        <f t="shared" si="493"/>
        <v/>
      </c>
      <c r="DG621" s="185" t="str">
        <f t="shared" si="494"/>
        <v/>
      </c>
      <c r="DH621" s="77"/>
      <c r="DI621" s="69"/>
      <c r="DJ621" s="181" t="str">
        <f>IF(DL621="","",IF(ISNUMBER(MATCH(DL621,$DL$6:DL620,0)),"",CJ621))</f>
        <v/>
      </c>
      <c r="DK621" s="181" t="str">
        <f t="shared" si="510"/>
        <v/>
      </c>
      <c r="DL621" s="181" t="str">
        <f t="shared" si="510"/>
        <v/>
      </c>
      <c r="DM621" s="177" t="str">
        <f t="shared" si="495"/>
        <v/>
      </c>
      <c r="DN621" s="177" t="str">
        <f t="shared" si="496"/>
        <v/>
      </c>
      <c r="DO621" s="181" t="str">
        <f t="shared" si="467"/>
        <v/>
      </c>
      <c r="DP621" s="51"/>
      <c r="DQ621" s="51"/>
      <c r="DR621" s="51"/>
      <c r="EA621" s="227">
        <f t="shared" si="497"/>
        <v>0</v>
      </c>
      <c r="EB621" s="227">
        <f t="shared" si="468"/>
        <v>1</v>
      </c>
      <c r="EC621" s="227">
        <f t="shared" si="498"/>
        <v>1900</v>
      </c>
      <c r="EE621" s="227" t="str">
        <f t="shared" si="499"/>
        <v/>
      </c>
      <c r="EF621" s="227" t="str">
        <f t="shared" si="469"/>
        <v/>
      </c>
      <c r="EG621" s="227" t="str">
        <f t="shared" si="500"/>
        <v/>
      </c>
      <c r="EI621" s="227" t="str">
        <f t="shared" si="501"/>
        <v/>
      </c>
      <c r="EJ621" s="227" t="str">
        <f t="shared" si="470"/>
        <v/>
      </c>
      <c r="EK621" s="227" t="str">
        <f t="shared" si="502"/>
        <v/>
      </c>
      <c r="EM621" s="227" t="str">
        <f t="shared" si="503"/>
        <v/>
      </c>
      <c r="EN621" s="227" t="str">
        <f t="shared" si="471"/>
        <v/>
      </c>
      <c r="EO621" s="227" t="str">
        <f t="shared" si="504"/>
        <v/>
      </c>
      <c r="EQ621" s="227" t="str">
        <f t="shared" si="505"/>
        <v/>
      </c>
      <c r="ER621" s="227" t="str">
        <f t="shared" si="472"/>
        <v/>
      </c>
      <c r="ES621" s="227" t="str">
        <f t="shared" si="506"/>
        <v/>
      </c>
    </row>
    <row r="622" spans="7:149" x14ac:dyDescent="0.25">
      <c r="G622" s="52"/>
      <c r="H622" s="52"/>
      <c r="I622" s="224" t="str">
        <f t="shared" si="473"/>
        <v/>
      </c>
      <c r="J622" s="224" t="str">
        <f t="shared" si="474"/>
        <v/>
      </c>
      <c r="K622" s="52"/>
      <c r="L622" s="224" t="str">
        <f>IF(P622="","",IF(ISNUMBER(MATCH(P622,$P$6:P621,0)),"",Y622))</f>
        <v/>
      </c>
      <c r="M622" s="224" t="str">
        <f>IF(Q622="","",IF(ISNUMBER(MATCH(Q622,$Q$6:Q621,0)),"",Y622))</f>
        <v/>
      </c>
      <c r="N622" s="224" t="str">
        <f>IF(R622="","",IF(ISNUMBER(MATCH(R622,$R$6:R621,0)),"",Y622))</f>
        <v/>
      </c>
      <c r="O622" s="224" t="str">
        <f>IF(S622="","",IF(ISNUMBER(MATCH(S622,$S$6:S621,0)),"",Y622))</f>
        <v/>
      </c>
      <c r="P622" s="224" t="str">
        <f t="shared" si="475"/>
        <v/>
      </c>
      <c r="Q622" s="224" t="str">
        <f t="shared" si="476"/>
        <v/>
      </c>
      <c r="R622" s="224" t="str">
        <f t="shared" si="477"/>
        <v/>
      </c>
      <c r="S622" s="224" t="str">
        <f t="shared" si="478"/>
        <v/>
      </c>
      <c r="T622" s="175" t="str">
        <f t="shared" si="479"/>
        <v/>
      </c>
      <c r="U622" s="175" t="str">
        <f t="shared" si="480"/>
        <v/>
      </c>
      <c r="V622" s="175" t="str">
        <f t="shared" si="481"/>
        <v/>
      </c>
      <c r="W622" s="175" t="str">
        <f t="shared" si="482"/>
        <v/>
      </c>
      <c r="X622" s="52"/>
      <c r="Y622" s="248"/>
      <c r="Z622" s="186"/>
      <c r="AA622" s="187"/>
      <c r="AB622" s="187"/>
      <c r="AC622" s="187"/>
      <c r="AD622" s="187"/>
      <c r="AE622" s="187"/>
      <c r="AF622" s="187"/>
      <c r="AG622" s="187"/>
      <c r="AH622" s="187"/>
      <c r="AI622" s="187"/>
      <c r="AJ622" s="187"/>
      <c r="AK622" s="187"/>
      <c r="AL622" s="187"/>
      <c r="AM622" s="187"/>
      <c r="AN622" s="187"/>
      <c r="AO622" s="187"/>
      <c r="AP622" s="187"/>
      <c r="AQ622" s="187"/>
      <c r="AR622" s="187"/>
      <c r="AS622" s="187"/>
      <c r="AT622" s="187"/>
      <c r="AU622" s="187"/>
      <c r="AV622" s="187"/>
      <c r="AW622" s="187"/>
      <c r="AX622" s="187"/>
      <c r="AY622" s="187"/>
      <c r="AZ622" s="187"/>
      <c r="BA622" s="187"/>
      <c r="BB622" s="187"/>
      <c r="BC622" s="187"/>
      <c r="BD622" s="187"/>
      <c r="BE622" s="187"/>
      <c r="BF622" s="187"/>
      <c r="BG622" s="187"/>
      <c r="BH622" s="187"/>
      <c r="BI622" s="187"/>
      <c r="BJ622" s="187"/>
      <c r="BK622" s="187"/>
      <c r="BL622" s="187"/>
      <c r="BM622" s="187"/>
      <c r="BN622" s="187"/>
      <c r="BO622" s="187"/>
      <c r="BP622" s="187"/>
      <c r="BQ622" s="187"/>
      <c r="BR622" s="187"/>
      <c r="BS622" s="187"/>
      <c r="BT622" s="187"/>
      <c r="BU622" s="187"/>
      <c r="BV622" s="187"/>
      <c r="BW622" s="187"/>
      <c r="BX622" s="187"/>
      <c r="BY622" s="227"/>
      <c r="BZ622" s="227"/>
      <c r="CA622" s="227"/>
      <c r="CB622" s="227"/>
      <c r="CC622" s="227"/>
      <c r="CD622" s="224"/>
      <c r="CE622" s="224"/>
      <c r="CF622" s="224"/>
      <c r="CG622" s="224"/>
      <c r="CH622" s="224"/>
      <c r="CJ622" s="252" t="str">
        <f t="shared" si="483"/>
        <v/>
      </c>
      <c r="CK622" s="253" t="str">
        <f>IF(CL622="","",IF(ISNUMBER(MATCH(CL622,$CL$6:CL621,0)),"",CJ622))</f>
        <v/>
      </c>
      <c r="CL622" s="181" t="str">
        <f t="shared" si="484"/>
        <v/>
      </c>
      <c r="CM622" s="175" t="str">
        <f t="shared" si="485"/>
        <v/>
      </c>
      <c r="CN622" s="175" t="str">
        <f t="shared" si="486"/>
        <v/>
      </c>
      <c r="CO622" s="175" t="str">
        <f t="shared" si="487"/>
        <v/>
      </c>
      <c r="CP622" s="59"/>
      <c r="CQ622" s="60"/>
      <c r="CR622" s="181" t="str">
        <f>IF(CS622="","",IF(ISNUMBER(MATCH(CS622,$CS$6:CS621,0)),"",CJ622))</f>
        <v/>
      </c>
      <c r="CS622" s="181" t="str">
        <f t="shared" si="465"/>
        <v/>
      </c>
      <c r="CT622" s="177" t="str">
        <f t="shared" si="488"/>
        <v/>
      </c>
      <c r="CU622" s="177" t="str">
        <f t="shared" si="489"/>
        <v/>
      </c>
      <c r="CV622" s="256" t="str">
        <f>IF(CW622="","",IF(ISNUMBER(MATCH(CW622,$CW$6:CW621,0)),"",CJ622))</f>
        <v/>
      </c>
      <c r="CW622" s="181" t="str">
        <f t="shared" si="466"/>
        <v/>
      </c>
      <c r="CX622" s="178" t="str">
        <f t="shared" si="490"/>
        <v/>
      </c>
      <c r="CY622" s="178" t="str">
        <f t="shared" si="491"/>
        <v/>
      </c>
      <c r="CZ622" s="184" t="str">
        <f t="shared" si="492"/>
        <v/>
      </c>
      <c r="DA622" s="68"/>
      <c r="DB622" s="69"/>
      <c r="DC622" s="181" t="str">
        <f>IF(DE622="","",IF(ISNUMBER(MATCH(DE622,$DE$6:DE621,0)),"",CJ622))</f>
        <v/>
      </c>
      <c r="DD622" s="181" t="str">
        <f t="shared" si="509"/>
        <v/>
      </c>
      <c r="DE622" s="181" t="str">
        <f t="shared" si="509"/>
        <v/>
      </c>
      <c r="DF622" s="177" t="str">
        <f t="shared" si="493"/>
        <v/>
      </c>
      <c r="DG622" s="185" t="str">
        <f t="shared" si="494"/>
        <v/>
      </c>
      <c r="DH622" s="77"/>
      <c r="DI622" s="69"/>
      <c r="DJ622" s="181" t="str">
        <f>IF(DL622="","",IF(ISNUMBER(MATCH(DL622,$DL$6:DL621,0)),"",CJ622))</f>
        <v/>
      </c>
      <c r="DK622" s="181" t="str">
        <f t="shared" si="510"/>
        <v/>
      </c>
      <c r="DL622" s="181" t="str">
        <f t="shared" si="510"/>
        <v/>
      </c>
      <c r="DM622" s="177" t="str">
        <f t="shared" si="495"/>
        <v/>
      </c>
      <c r="DN622" s="177" t="str">
        <f t="shared" si="496"/>
        <v/>
      </c>
      <c r="DO622" s="181" t="str">
        <f t="shared" si="467"/>
        <v/>
      </c>
      <c r="DP622" s="51"/>
      <c r="DQ622" s="51"/>
      <c r="DR622" s="51"/>
      <c r="EA622" s="227">
        <f t="shared" si="497"/>
        <v>0</v>
      </c>
      <c r="EB622" s="227">
        <f t="shared" si="468"/>
        <v>1</v>
      </c>
      <c r="EC622" s="227">
        <f t="shared" si="498"/>
        <v>1900</v>
      </c>
      <c r="EE622" s="227" t="str">
        <f t="shared" si="499"/>
        <v/>
      </c>
      <c r="EF622" s="227" t="str">
        <f t="shared" si="469"/>
        <v/>
      </c>
      <c r="EG622" s="227" t="str">
        <f t="shared" si="500"/>
        <v/>
      </c>
      <c r="EI622" s="227" t="str">
        <f t="shared" si="501"/>
        <v/>
      </c>
      <c r="EJ622" s="227" t="str">
        <f t="shared" si="470"/>
        <v/>
      </c>
      <c r="EK622" s="227" t="str">
        <f t="shared" si="502"/>
        <v/>
      </c>
      <c r="EM622" s="227" t="str">
        <f t="shared" si="503"/>
        <v/>
      </c>
      <c r="EN622" s="227" t="str">
        <f t="shared" si="471"/>
        <v/>
      </c>
      <c r="EO622" s="227" t="str">
        <f t="shared" si="504"/>
        <v/>
      </c>
      <c r="EQ622" s="227" t="str">
        <f t="shared" si="505"/>
        <v/>
      </c>
      <c r="ER622" s="227" t="str">
        <f t="shared" si="472"/>
        <v/>
      </c>
      <c r="ES622" s="227" t="str">
        <f t="shared" si="506"/>
        <v/>
      </c>
    </row>
    <row r="623" spans="7:149" x14ac:dyDescent="0.25">
      <c r="G623" s="52"/>
      <c r="H623" s="52"/>
      <c r="I623" s="224" t="str">
        <f t="shared" si="473"/>
        <v/>
      </c>
      <c r="J623" s="224" t="str">
        <f t="shared" si="474"/>
        <v/>
      </c>
      <c r="K623" s="52"/>
      <c r="L623" s="224" t="str">
        <f>IF(P623="","",IF(ISNUMBER(MATCH(P623,$P$6:P622,0)),"",Y623))</f>
        <v/>
      </c>
      <c r="M623" s="224" t="str">
        <f>IF(Q623="","",IF(ISNUMBER(MATCH(Q623,$Q$6:Q622,0)),"",Y623))</f>
        <v/>
      </c>
      <c r="N623" s="224" t="str">
        <f>IF(R623="","",IF(ISNUMBER(MATCH(R623,$R$6:R622,0)),"",Y623))</f>
        <v/>
      </c>
      <c r="O623" s="224" t="str">
        <f>IF(S623="","",IF(ISNUMBER(MATCH(S623,$S$6:S622,0)),"",Y623))</f>
        <v/>
      </c>
      <c r="P623" s="224" t="str">
        <f t="shared" si="475"/>
        <v/>
      </c>
      <c r="Q623" s="224" t="str">
        <f t="shared" si="476"/>
        <v/>
      </c>
      <c r="R623" s="224" t="str">
        <f t="shared" si="477"/>
        <v/>
      </c>
      <c r="S623" s="224" t="str">
        <f t="shared" si="478"/>
        <v/>
      </c>
      <c r="T623" s="175" t="str">
        <f t="shared" si="479"/>
        <v/>
      </c>
      <c r="U623" s="175" t="str">
        <f t="shared" si="480"/>
        <v/>
      </c>
      <c r="V623" s="175" t="str">
        <f t="shared" si="481"/>
        <v/>
      </c>
      <c r="W623" s="175" t="str">
        <f t="shared" si="482"/>
        <v/>
      </c>
      <c r="X623" s="52"/>
      <c r="Y623" s="248"/>
      <c r="Z623" s="186"/>
      <c r="AA623" s="187"/>
      <c r="AB623" s="187"/>
      <c r="AC623" s="187"/>
      <c r="AD623" s="187"/>
      <c r="AE623" s="187"/>
      <c r="AF623" s="187"/>
      <c r="AG623" s="187"/>
      <c r="AH623" s="187"/>
      <c r="AI623" s="187"/>
      <c r="AJ623" s="187"/>
      <c r="AK623" s="187"/>
      <c r="AL623" s="187"/>
      <c r="AM623" s="187"/>
      <c r="AN623" s="187"/>
      <c r="AO623" s="187"/>
      <c r="AP623" s="187"/>
      <c r="AQ623" s="187"/>
      <c r="AR623" s="187"/>
      <c r="AS623" s="187"/>
      <c r="AT623" s="187"/>
      <c r="AU623" s="187"/>
      <c r="AV623" s="187"/>
      <c r="AW623" s="187"/>
      <c r="AX623" s="187"/>
      <c r="AY623" s="187"/>
      <c r="AZ623" s="187"/>
      <c r="BA623" s="187"/>
      <c r="BB623" s="187"/>
      <c r="BC623" s="187"/>
      <c r="BD623" s="187"/>
      <c r="BE623" s="187"/>
      <c r="BF623" s="187"/>
      <c r="BG623" s="187"/>
      <c r="BH623" s="187"/>
      <c r="BI623" s="187"/>
      <c r="BJ623" s="187"/>
      <c r="BK623" s="187"/>
      <c r="BL623" s="187"/>
      <c r="BM623" s="187"/>
      <c r="BN623" s="187"/>
      <c r="BO623" s="187"/>
      <c r="BP623" s="187"/>
      <c r="BQ623" s="187"/>
      <c r="BR623" s="187"/>
      <c r="BS623" s="187"/>
      <c r="BT623" s="187"/>
      <c r="BU623" s="187"/>
      <c r="BV623" s="187"/>
      <c r="BW623" s="187"/>
      <c r="BX623" s="187"/>
      <c r="BY623" s="227"/>
      <c r="BZ623" s="227"/>
      <c r="CA623" s="227"/>
      <c r="CB623" s="227"/>
      <c r="CC623" s="227"/>
      <c r="CD623" s="224"/>
      <c r="CE623" s="224"/>
      <c r="CF623" s="224"/>
      <c r="CG623" s="224"/>
      <c r="CH623" s="224"/>
      <c r="CJ623" s="252" t="str">
        <f t="shared" si="483"/>
        <v/>
      </c>
      <c r="CK623" s="253" t="str">
        <f>IF(CL623="","",IF(ISNUMBER(MATCH(CL623,$CL$6:CL622,0)),"",CJ623))</f>
        <v/>
      </c>
      <c r="CL623" s="181" t="str">
        <f t="shared" si="484"/>
        <v/>
      </c>
      <c r="CM623" s="175" t="str">
        <f t="shared" si="485"/>
        <v/>
      </c>
      <c r="CN623" s="175" t="str">
        <f t="shared" si="486"/>
        <v/>
      </c>
      <c r="CO623" s="175" t="str">
        <f t="shared" si="487"/>
        <v/>
      </c>
      <c r="CP623" s="59"/>
      <c r="CQ623" s="60"/>
      <c r="CR623" s="181" t="str">
        <f>IF(CS623="","",IF(ISNUMBER(MATCH(CS623,$CS$6:CS622,0)),"",CJ623))</f>
        <v/>
      </c>
      <c r="CS623" s="181" t="str">
        <f t="shared" si="465"/>
        <v/>
      </c>
      <c r="CT623" s="177" t="str">
        <f t="shared" si="488"/>
        <v/>
      </c>
      <c r="CU623" s="177" t="str">
        <f t="shared" si="489"/>
        <v/>
      </c>
      <c r="CV623" s="256" t="str">
        <f>IF(CW623="","",IF(ISNUMBER(MATCH(CW623,$CW$6:CW622,0)),"",CJ623))</f>
        <v/>
      </c>
      <c r="CW623" s="181" t="str">
        <f t="shared" si="466"/>
        <v/>
      </c>
      <c r="CX623" s="178" t="str">
        <f t="shared" si="490"/>
        <v/>
      </c>
      <c r="CY623" s="178" t="str">
        <f t="shared" si="491"/>
        <v/>
      </c>
      <c r="CZ623" s="184" t="str">
        <f t="shared" si="492"/>
        <v/>
      </c>
      <c r="DA623" s="68"/>
      <c r="DB623" s="69"/>
      <c r="DC623" s="181" t="str">
        <f>IF(DE623="","",IF(ISNUMBER(MATCH(DE623,$DE$6:DE622,0)),"",CJ623))</f>
        <v/>
      </c>
      <c r="DD623" s="181" t="str">
        <f t="shared" si="509"/>
        <v/>
      </c>
      <c r="DE623" s="181" t="str">
        <f t="shared" si="509"/>
        <v/>
      </c>
      <c r="DF623" s="177" t="str">
        <f t="shared" si="493"/>
        <v/>
      </c>
      <c r="DG623" s="185" t="str">
        <f t="shared" si="494"/>
        <v/>
      </c>
      <c r="DH623" s="77"/>
      <c r="DI623" s="69"/>
      <c r="DJ623" s="181" t="str">
        <f>IF(DL623="","",IF(ISNUMBER(MATCH(DL623,$DL$6:DL622,0)),"",CJ623))</f>
        <v/>
      </c>
      <c r="DK623" s="181" t="str">
        <f t="shared" si="510"/>
        <v/>
      </c>
      <c r="DL623" s="181" t="str">
        <f t="shared" si="510"/>
        <v/>
      </c>
      <c r="DM623" s="177" t="str">
        <f t="shared" si="495"/>
        <v/>
      </c>
      <c r="DN623" s="177" t="str">
        <f t="shared" si="496"/>
        <v/>
      </c>
      <c r="DO623" s="181" t="str">
        <f t="shared" si="467"/>
        <v/>
      </c>
      <c r="DP623" s="51"/>
      <c r="DQ623" s="51"/>
      <c r="DR623" s="51"/>
      <c r="EA623" s="227">
        <f t="shared" si="497"/>
        <v>0</v>
      </c>
      <c r="EB623" s="227">
        <f t="shared" si="468"/>
        <v>1</v>
      </c>
      <c r="EC623" s="227">
        <f t="shared" si="498"/>
        <v>1900</v>
      </c>
      <c r="EE623" s="227" t="str">
        <f t="shared" si="499"/>
        <v/>
      </c>
      <c r="EF623" s="227" t="str">
        <f t="shared" si="469"/>
        <v/>
      </c>
      <c r="EG623" s="227" t="str">
        <f t="shared" si="500"/>
        <v/>
      </c>
      <c r="EI623" s="227" t="str">
        <f t="shared" si="501"/>
        <v/>
      </c>
      <c r="EJ623" s="227" t="str">
        <f t="shared" si="470"/>
        <v/>
      </c>
      <c r="EK623" s="227" t="str">
        <f t="shared" si="502"/>
        <v/>
      </c>
      <c r="EM623" s="227" t="str">
        <f t="shared" si="503"/>
        <v/>
      </c>
      <c r="EN623" s="227" t="str">
        <f t="shared" si="471"/>
        <v/>
      </c>
      <c r="EO623" s="227" t="str">
        <f t="shared" si="504"/>
        <v/>
      </c>
      <c r="EQ623" s="227" t="str">
        <f t="shared" si="505"/>
        <v/>
      </c>
      <c r="ER623" s="227" t="str">
        <f t="shared" si="472"/>
        <v/>
      </c>
      <c r="ES623" s="227" t="str">
        <f t="shared" si="506"/>
        <v/>
      </c>
    </row>
    <row r="624" spans="7:149" x14ac:dyDescent="0.25">
      <c r="G624" s="52"/>
      <c r="H624" s="52"/>
      <c r="I624" s="224" t="str">
        <f t="shared" si="473"/>
        <v/>
      </c>
      <c r="J624" s="224" t="str">
        <f t="shared" si="474"/>
        <v/>
      </c>
      <c r="K624" s="52"/>
      <c r="L624" s="224" t="str">
        <f>IF(P624="","",IF(ISNUMBER(MATCH(P624,$P$6:P623,0)),"",Y624))</f>
        <v/>
      </c>
      <c r="M624" s="224" t="str">
        <f>IF(Q624="","",IF(ISNUMBER(MATCH(Q624,$Q$6:Q623,0)),"",Y624))</f>
        <v/>
      </c>
      <c r="N624" s="224" t="str">
        <f>IF(R624="","",IF(ISNUMBER(MATCH(R624,$R$6:R623,0)),"",Y624))</f>
        <v/>
      </c>
      <c r="O624" s="224" t="str">
        <f>IF(S624="","",IF(ISNUMBER(MATCH(S624,$S$6:S623,0)),"",Y624))</f>
        <v/>
      </c>
      <c r="P624" s="224" t="str">
        <f t="shared" si="475"/>
        <v/>
      </c>
      <c r="Q624" s="224" t="str">
        <f t="shared" si="476"/>
        <v/>
      </c>
      <c r="R624" s="224" t="str">
        <f t="shared" si="477"/>
        <v/>
      </c>
      <c r="S624" s="224" t="str">
        <f t="shared" si="478"/>
        <v/>
      </c>
      <c r="T624" s="175" t="str">
        <f t="shared" si="479"/>
        <v/>
      </c>
      <c r="U624" s="175" t="str">
        <f t="shared" si="480"/>
        <v/>
      </c>
      <c r="V624" s="175" t="str">
        <f t="shared" si="481"/>
        <v/>
      </c>
      <c r="W624" s="175" t="str">
        <f t="shared" si="482"/>
        <v/>
      </c>
      <c r="X624" s="52"/>
      <c r="Y624" s="248"/>
      <c r="Z624" s="186"/>
      <c r="AA624" s="187"/>
      <c r="AB624" s="187"/>
      <c r="AC624" s="187"/>
      <c r="AD624" s="187"/>
      <c r="AE624" s="187"/>
      <c r="AF624" s="187"/>
      <c r="AG624" s="187"/>
      <c r="AH624" s="187"/>
      <c r="AI624" s="187"/>
      <c r="AJ624" s="187"/>
      <c r="AK624" s="187"/>
      <c r="AL624" s="187"/>
      <c r="AM624" s="187"/>
      <c r="AN624" s="187"/>
      <c r="AO624" s="187"/>
      <c r="AP624" s="187"/>
      <c r="AQ624" s="187"/>
      <c r="AR624" s="187"/>
      <c r="AS624" s="187"/>
      <c r="AT624" s="187"/>
      <c r="AU624" s="187"/>
      <c r="AV624" s="187"/>
      <c r="AW624" s="187"/>
      <c r="AX624" s="187"/>
      <c r="AY624" s="187"/>
      <c r="AZ624" s="187"/>
      <c r="BA624" s="187"/>
      <c r="BB624" s="187"/>
      <c r="BC624" s="187"/>
      <c r="BD624" s="187"/>
      <c r="BE624" s="187"/>
      <c r="BF624" s="187"/>
      <c r="BG624" s="187"/>
      <c r="BH624" s="187"/>
      <c r="BI624" s="187"/>
      <c r="BJ624" s="187"/>
      <c r="BK624" s="187"/>
      <c r="BL624" s="187"/>
      <c r="BM624" s="187"/>
      <c r="BN624" s="187"/>
      <c r="BO624" s="187"/>
      <c r="BP624" s="187"/>
      <c r="BQ624" s="187"/>
      <c r="BR624" s="187"/>
      <c r="BS624" s="187"/>
      <c r="BT624" s="187"/>
      <c r="BU624" s="187"/>
      <c r="BV624" s="187"/>
      <c r="BW624" s="187"/>
      <c r="BX624" s="187"/>
      <c r="BY624" s="227"/>
      <c r="BZ624" s="227"/>
      <c r="CA624" s="227"/>
      <c r="CB624" s="227"/>
      <c r="CC624" s="227"/>
      <c r="CD624" s="224"/>
      <c r="CE624" s="224"/>
      <c r="CF624" s="224"/>
      <c r="CG624" s="224"/>
      <c r="CH624" s="224"/>
      <c r="CJ624" s="252" t="str">
        <f t="shared" si="483"/>
        <v/>
      </c>
      <c r="CK624" s="253" t="str">
        <f>IF(CL624="","",IF(ISNUMBER(MATCH(CL624,$CL$6:CL623,0)),"",CJ624))</f>
        <v/>
      </c>
      <c r="CL624" s="181" t="str">
        <f t="shared" si="484"/>
        <v/>
      </c>
      <c r="CM624" s="175" t="str">
        <f t="shared" si="485"/>
        <v/>
      </c>
      <c r="CN624" s="175" t="str">
        <f t="shared" si="486"/>
        <v/>
      </c>
      <c r="CO624" s="175" t="str">
        <f t="shared" si="487"/>
        <v/>
      </c>
      <c r="CP624" s="59"/>
      <c r="CQ624" s="60"/>
      <c r="CR624" s="181" t="str">
        <f>IF(CS624="","",IF(ISNUMBER(MATCH(CS624,$CS$6:CS623,0)),"",CJ624))</f>
        <v/>
      </c>
      <c r="CS624" s="181" t="str">
        <f t="shared" si="465"/>
        <v/>
      </c>
      <c r="CT624" s="177" t="str">
        <f t="shared" si="488"/>
        <v/>
      </c>
      <c r="CU624" s="177" t="str">
        <f t="shared" si="489"/>
        <v/>
      </c>
      <c r="CV624" s="256" t="str">
        <f>IF(CW624="","",IF(ISNUMBER(MATCH(CW624,$CW$6:CW623,0)),"",CJ624))</f>
        <v/>
      </c>
      <c r="CW624" s="181" t="str">
        <f t="shared" si="466"/>
        <v/>
      </c>
      <c r="CX624" s="178" t="str">
        <f t="shared" si="490"/>
        <v/>
      </c>
      <c r="CY624" s="178" t="str">
        <f t="shared" si="491"/>
        <v/>
      </c>
      <c r="CZ624" s="184" t="str">
        <f t="shared" si="492"/>
        <v/>
      </c>
      <c r="DA624" s="68"/>
      <c r="DB624" s="69"/>
      <c r="DC624" s="181" t="str">
        <f>IF(DE624="","",IF(ISNUMBER(MATCH(DE624,$DE$6:DE623,0)),"",CJ624))</f>
        <v/>
      </c>
      <c r="DD624" s="181" t="str">
        <f t="shared" si="509"/>
        <v/>
      </c>
      <c r="DE624" s="181" t="str">
        <f t="shared" si="509"/>
        <v/>
      </c>
      <c r="DF624" s="177" t="str">
        <f t="shared" si="493"/>
        <v/>
      </c>
      <c r="DG624" s="185" t="str">
        <f t="shared" si="494"/>
        <v/>
      </c>
      <c r="DH624" s="77"/>
      <c r="DI624" s="69"/>
      <c r="DJ624" s="181" t="str">
        <f>IF(DL624="","",IF(ISNUMBER(MATCH(DL624,$DL$6:DL623,0)),"",CJ624))</f>
        <v/>
      </c>
      <c r="DK624" s="181" t="str">
        <f t="shared" si="510"/>
        <v/>
      </c>
      <c r="DL624" s="181" t="str">
        <f t="shared" si="510"/>
        <v/>
      </c>
      <c r="DM624" s="177" t="str">
        <f t="shared" si="495"/>
        <v/>
      </c>
      <c r="DN624" s="177" t="str">
        <f t="shared" si="496"/>
        <v/>
      </c>
      <c r="DO624" s="181" t="str">
        <f t="shared" si="467"/>
        <v/>
      </c>
      <c r="DP624" s="51"/>
      <c r="DQ624" s="51"/>
      <c r="DR624" s="51"/>
      <c r="EA624" s="227">
        <f t="shared" si="497"/>
        <v>0</v>
      </c>
      <c r="EB624" s="227">
        <f t="shared" si="468"/>
        <v>1</v>
      </c>
      <c r="EC624" s="227">
        <f t="shared" si="498"/>
        <v>1900</v>
      </c>
      <c r="EE624" s="227" t="str">
        <f t="shared" si="499"/>
        <v/>
      </c>
      <c r="EF624" s="227" t="str">
        <f t="shared" si="469"/>
        <v/>
      </c>
      <c r="EG624" s="227" t="str">
        <f t="shared" si="500"/>
        <v/>
      </c>
      <c r="EI624" s="227" t="str">
        <f t="shared" si="501"/>
        <v/>
      </c>
      <c r="EJ624" s="227" t="str">
        <f t="shared" si="470"/>
        <v/>
      </c>
      <c r="EK624" s="227" t="str">
        <f t="shared" si="502"/>
        <v/>
      </c>
      <c r="EM624" s="227" t="str">
        <f t="shared" si="503"/>
        <v/>
      </c>
      <c r="EN624" s="227" t="str">
        <f t="shared" si="471"/>
        <v/>
      </c>
      <c r="EO624" s="227" t="str">
        <f t="shared" si="504"/>
        <v/>
      </c>
      <c r="EQ624" s="227" t="str">
        <f t="shared" si="505"/>
        <v/>
      </c>
      <c r="ER624" s="227" t="str">
        <f t="shared" si="472"/>
        <v/>
      </c>
      <c r="ES624" s="227" t="str">
        <f t="shared" si="506"/>
        <v/>
      </c>
    </row>
    <row r="625" spans="7:149" x14ac:dyDescent="0.25">
      <c r="G625" s="52"/>
      <c r="H625" s="52"/>
      <c r="I625" s="224" t="str">
        <f t="shared" si="473"/>
        <v/>
      </c>
      <c r="J625" s="224" t="str">
        <f t="shared" si="474"/>
        <v/>
      </c>
      <c r="K625" s="52"/>
      <c r="L625" s="224" t="str">
        <f>IF(P625="","",IF(ISNUMBER(MATCH(P625,$P$6:P624,0)),"",Y625))</f>
        <v/>
      </c>
      <c r="M625" s="224" t="str">
        <f>IF(Q625="","",IF(ISNUMBER(MATCH(Q625,$Q$6:Q624,0)),"",Y625))</f>
        <v/>
      </c>
      <c r="N625" s="224" t="str">
        <f>IF(R625="","",IF(ISNUMBER(MATCH(R625,$R$6:R624,0)),"",Y625))</f>
        <v/>
      </c>
      <c r="O625" s="224" t="str">
        <f>IF(S625="","",IF(ISNUMBER(MATCH(S625,$S$6:S624,0)),"",Y625))</f>
        <v/>
      </c>
      <c r="P625" s="224" t="str">
        <f t="shared" si="475"/>
        <v/>
      </c>
      <c r="Q625" s="224" t="str">
        <f t="shared" si="476"/>
        <v/>
      </c>
      <c r="R625" s="224" t="str">
        <f t="shared" si="477"/>
        <v/>
      </c>
      <c r="S625" s="224" t="str">
        <f t="shared" si="478"/>
        <v/>
      </c>
      <c r="T625" s="175" t="str">
        <f t="shared" si="479"/>
        <v/>
      </c>
      <c r="U625" s="175" t="str">
        <f t="shared" si="480"/>
        <v/>
      </c>
      <c r="V625" s="175" t="str">
        <f t="shared" si="481"/>
        <v/>
      </c>
      <c r="W625" s="175" t="str">
        <f t="shared" si="482"/>
        <v/>
      </c>
      <c r="X625" s="52"/>
      <c r="Y625" s="248"/>
      <c r="Z625" s="186"/>
      <c r="AA625" s="187"/>
      <c r="AB625" s="187"/>
      <c r="AC625" s="187"/>
      <c r="AD625" s="187"/>
      <c r="AE625" s="187"/>
      <c r="AF625" s="187"/>
      <c r="AG625" s="187"/>
      <c r="AH625" s="187"/>
      <c r="AI625" s="187"/>
      <c r="AJ625" s="187"/>
      <c r="AK625" s="187"/>
      <c r="AL625" s="187"/>
      <c r="AM625" s="187"/>
      <c r="AN625" s="187"/>
      <c r="AO625" s="187"/>
      <c r="AP625" s="187"/>
      <c r="AQ625" s="187"/>
      <c r="AR625" s="187"/>
      <c r="AS625" s="187"/>
      <c r="AT625" s="187"/>
      <c r="AU625" s="187"/>
      <c r="AV625" s="187"/>
      <c r="AW625" s="187"/>
      <c r="AX625" s="187"/>
      <c r="AY625" s="187"/>
      <c r="AZ625" s="187"/>
      <c r="BA625" s="187"/>
      <c r="BB625" s="187"/>
      <c r="BC625" s="187"/>
      <c r="BD625" s="187"/>
      <c r="BE625" s="187"/>
      <c r="BF625" s="187"/>
      <c r="BG625" s="187"/>
      <c r="BH625" s="187"/>
      <c r="BI625" s="187"/>
      <c r="BJ625" s="187"/>
      <c r="BK625" s="187"/>
      <c r="BL625" s="187"/>
      <c r="BM625" s="187"/>
      <c r="BN625" s="187"/>
      <c r="BO625" s="187"/>
      <c r="BP625" s="187"/>
      <c r="BQ625" s="187"/>
      <c r="BR625" s="187"/>
      <c r="BS625" s="187"/>
      <c r="BT625" s="187"/>
      <c r="BU625" s="187"/>
      <c r="BV625" s="187"/>
      <c r="BW625" s="187"/>
      <c r="BX625" s="187"/>
      <c r="BY625" s="227"/>
      <c r="BZ625" s="227"/>
      <c r="CA625" s="227"/>
      <c r="CB625" s="227"/>
      <c r="CC625" s="227"/>
      <c r="CD625" s="224"/>
      <c r="CE625" s="224"/>
      <c r="CF625" s="224"/>
      <c r="CG625" s="224"/>
      <c r="CH625" s="224"/>
      <c r="CJ625" s="252" t="str">
        <f t="shared" si="483"/>
        <v/>
      </c>
      <c r="CK625" s="253" t="str">
        <f>IF(CL625="","",IF(ISNUMBER(MATCH(CL625,$CL$6:CL624,0)),"",CJ625))</f>
        <v/>
      </c>
      <c r="CL625" s="181" t="str">
        <f t="shared" si="484"/>
        <v/>
      </c>
      <c r="CM625" s="175" t="str">
        <f t="shared" si="485"/>
        <v/>
      </c>
      <c r="CN625" s="175" t="str">
        <f t="shared" si="486"/>
        <v/>
      </c>
      <c r="CO625" s="175" t="str">
        <f t="shared" si="487"/>
        <v/>
      </c>
      <c r="CP625" s="59"/>
      <c r="CQ625" s="60"/>
      <c r="CR625" s="181" t="str">
        <f>IF(CS625="","",IF(ISNUMBER(MATCH(CS625,$CS$6:CS624,0)),"",CJ625))</f>
        <v/>
      </c>
      <c r="CS625" s="181" t="str">
        <f t="shared" si="465"/>
        <v/>
      </c>
      <c r="CT625" s="177" t="str">
        <f t="shared" si="488"/>
        <v/>
      </c>
      <c r="CU625" s="177" t="str">
        <f t="shared" si="489"/>
        <v/>
      </c>
      <c r="CV625" s="256" t="str">
        <f>IF(CW625="","",IF(ISNUMBER(MATCH(CW625,$CW$6:CW624,0)),"",CJ625))</f>
        <v/>
      </c>
      <c r="CW625" s="181" t="str">
        <f t="shared" si="466"/>
        <v/>
      </c>
      <c r="CX625" s="178" t="str">
        <f t="shared" si="490"/>
        <v/>
      </c>
      <c r="CY625" s="178" t="str">
        <f t="shared" si="491"/>
        <v/>
      </c>
      <c r="CZ625" s="184" t="str">
        <f t="shared" si="492"/>
        <v/>
      </c>
      <c r="DA625" s="68"/>
      <c r="DB625" s="69"/>
      <c r="DC625" s="181" t="str">
        <f>IF(DE625="","",IF(ISNUMBER(MATCH(DE625,$DE$6:DE624,0)),"",CJ625))</f>
        <v/>
      </c>
      <c r="DD625" s="181" t="str">
        <f t="shared" si="509"/>
        <v/>
      </c>
      <c r="DE625" s="181" t="str">
        <f t="shared" si="509"/>
        <v/>
      </c>
      <c r="DF625" s="177" t="str">
        <f t="shared" si="493"/>
        <v/>
      </c>
      <c r="DG625" s="185" t="str">
        <f t="shared" si="494"/>
        <v/>
      </c>
      <c r="DH625" s="77"/>
      <c r="DI625" s="69"/>
      <c r="DJ625" s="181" t="str">
        <f>IF(DL625="","",IF(ISNUMBER(MATCH(DL625,$DL$6:DL624,0)),"",CJ625))</f>
        <v/>
      </c>
      <c r="DK625" s="181" t="str">
        <f t="shared" si="510"/>
        <v/>
      </c>
      <c r="DL625" s="181" t="str">
        <f t="shared" si="510"/>
        <v/>
      </c>
      <c r="DM625" s="177" t="str">
        <f t="shared" si="495"/>
        <v/>
      </c>
      <c r="DN625" s="177" t="str">
        <f t="shared" si="496"/>
        <v/>
      </c>
      <c r="DO625" s="181" t="str">
        <f t="shared" si="467"/>
        <v/>
      </c>
      <c r="DP625" s="51"/>
      <c r="DQ625" s="51"/>
      <c r="DR625" s="51"/>
      <c r="EA625" s="227">
        <f t="shared" si="497"/>
        <v>0</v>
      </c>
      <c r="EB625" s="227">
        <f t="shared" si="468"/>
        <v>1</v>
      </c>
      <c r="EC625" s="227">
        <f t="shared" si="498"/>
        <v>1900</v>
      </c>
      <c r="EE625" s="227" t="str">
        <f t="shared" si="499"/>
        <v/>
      </c>
      <c r="EF625" s="227" t="str">
        <f t="shared" si="469"/>
        <v/>
      </c>
      <c r="EG625" s="227" t="str">
        <f t="shared" si="500"/>
        <v/>
      </c>
      <c r="EI625" s="227" t="str">
        <f t="shared" si="501"/>
        <v/>
      </c>
      <c r="EJ625" s="227" t="str">
        <f t="shared" si="470"/>
        <v/>
      </c>
      <c r="EK625" s="227" t="str">
        <f t="shared" si="502"/>
        <v/>
      </c>
      <c r="EM625" s="227" t="str">
        <f t="shared" si="503"/>
        <v/>
      </c>
      <c r="EN625" s="227" t="str">
        <f t="shared" si="471"/>
        <v/>
      </c>
      <c r="EO625" s="227" t="str">
        <f t="shared" si="504"/>
        <v/>
      </c>
      <c r="EQ625" s="227" t="str">
        <f t="shared" si="505"/>
        <v/>
      </c>
      <c r="ER625" s="227" t="str">
        <f t="shared" si="472"/>
        <v/>
      </c>
      <c r="ES625" s="227" t="str">
        <f t="shared" si="506"/>
        <v/>
      </c>
    </row>
    <row r="626" spans="7:149" x14ac:dyDescent="0.25">
      <c r="G626" s="52"/>
      <c r="H626" s="52"/>
      <c r="I626" s="224" t="str">
        <f t="shared" si="473"/>
        <v/>
      </c>
      <c r="J626" s="224" t="str">
        <f t="shared" si="474"/>
        <v/>
      </c>
      <c r="K626" s="52"/>
      <c r="L626" s="224" t="str">
        <f>IF(P626="","",IF(ISNUMBER(MATCH(P626,$P$6:P625,0)),"",Y626))</f>
        <v/>
      </c>
      <c r="M626" s="224" t="str">
        <f>IF(Q626="","",IF(ISNUMBER(MATCH(Q626,$Q$6:Q625,0)),"",Y626))</f>
        <v/>
      </c>
      <c r="N626" s="224" t="str">
        <f>IF(R626="","",IF(ISNUMBER(MATCH(R626,$R$6:R625,0)),"",Y626))</f>
        <v/>
      </c>
      <c r="O626" s="224" t="str">
        <f>IF(S626="","",IF(ISNUMBER(MATCH(S626,$S$6:S625,0)),"",Y626))</f>
        <v/>
      </c>
      <c r="P626" s="224" t="str">
        <f t="shared" si="475"/>
        <v/>
      </c>
      <c r="Q626" s="224" t="str">
        <f t="shared" si="476"/>
        <v/>
      </c>
      <c r="R626" s="224" t="str">
        <f t="shared" si="477"/>
        <v/>
      </c>
      <c r="S626" s="224" t="str">
        <f t="shared" si="478"/>
        <v/>
      </c>
      <c r="T626" s="175" t="str">
        <f t="shared" si="479"/>
        <v/>
      </c>
      <c r="U626" s="175" t="str">
        <f t="shared" si="480"/>
        <v/>
      </c>
      <c r="V626" s="175" t="str">
        <f t="shared" si="481"/>
        <v/>
      </c>
      <c r="W626" s="175" t="str">
        <f t="shared" si="482"/>
        <v/>
      </c>
      <c r="X626" s="52"/>
      <c r="Y626" s="248"/>
      <c r="Z626" s="186"/>
      <c r="AA626" s="187"/>
      <c r="AB626" s="187"/>
      <c r="AC626" s="187"/>
      <c r="AD626" s="187"/>
      <c r="AE626" s="187"/>
      <c r="AF626" s="187"/>
      <c r="AG626" s="187"/>
      <c r="AH626" s="187"/>
      <c r="AI626" s="187"/>
      <c r="AJ626" s="187"/>
      <c r="AK626" s="187"/>
      <c r="AL626" s="187"/>
      <c r="AM626" s="187"/>
      <c r="AN626" s="187"/>
      <c r="AO626" s="187"/>
      <c r="AP626" s="187"/>
      <c r="AQ626" s="187"/>
      <c r="AR626" s="187"/>
      <c r="AS626" s="187"/>
      <c r="AT626" s="187"/>
      <c r="AU626" s="187"/>
      <c r="AV626" s="187"/>
      <c r="AW626" s="187"/>
      <c r="AX626" s="187"/>
      <c r="AY626" s="187"/>
      <c r="AZ626" s="187"/>
      <c r="BA626" s="187"/>
      <c r="BB626" s="187"/>
      <c r="BC626" s="187"/>
      <c r="BD626" s="187"/>
      <c r="BE626" s="187"/>
      <c r="BF626" s="187"/>
      <c r="BG626" s="187"/>
      <c r="BH626" s="187"/>
      <c r="BI626" s="187"/>
      <c r="BJ626" s="187"/>
      <c r="BK626" s="187"/>
      <c r="BL626" s="187"/>
      <c r="BM626" s="187"/>
      <c r="BN626" s="187"/>
      <c r="BO626" s="187"/>
      <c r="BP626" s="187"/>
      <c r="BQ626" s="187"/>
      <c r="BR626" s="187"/>
      <c r="BS626" s="187"/>
      <c r="BT626" s="187"/>
      <c r="BU626" s="187"/>
      <c r="BV626" s="187"/>
      <c r="BW626" s="187"/>
      <c r="BX626" s="187"/>
      <c r="BY626" s="227"/>
      <c r="BZ626" s="227"/>
      <c r="CA626" s="227"/>
      <c r="CB626" s="227"/>
      <c r="CC626" s="227"/>
      <c r="CD626" s="224"/>
      <c r="CE626" s="224"/>
      <c r="CF626" s="224"/>
      <c r="CG626" s="224"/>
      <c r="CH626" s="224"/>
      <c r="CJ626" s="252" t="str">
        <f t="shared" si="483"/>
        <v/>
      </c>
      <c r="CK626" s="253" t="str">
        <f>IF(CL626="","",IF(ISNUMBER(MATCH(CL626,$CL$6:CL625,0)),"",CJ626))</f>
        <v/>
      </c>
      <c r="CL626" s="181" t="str">
        <f t="shared" si="484"/>
        <v/>
      </c>
      <c r="CM626" s="175" t="str">
        <f t="shared" si="485"/>
        <v/>
      </c>
      <c r="CN626" s="175" t="str">
        <f t="shared" si="486"/>
        <v/>
      </c>
      <c r="CO626" s="175" t="str">
        <f t="shared" si="487"/>
        <v/>
      </c>
      <c r="CP626" s="59"/>
      <c r="CQ626" s="60"/>
      <c r="CR626" s="181" t="str">
        <f>IF(CS626="","",IF(ISNUMBER(MATCH(CS626,$CS$6:CS625,0)),"",CJ626))</f>
        <v/>
      </c>
      <c r="CS626" s="181" t="str">
        <f t="shared" si="465"/>
        <v/>
      </c>
      <c r="CT626" s="177" t="str">
        <f t="shared" si="488"/>
        <v/>
      </c>
      <c r="CU626" s="177" t="str">
        <f t="shared" si="489"/>
        <v/>
      </c>
      <c r="CV626" s="256" t="str">
        <f>IF(CW626="","",IF(ISNUMBER(MATCH(CW626,$CW$6:CW625,0)),"",CJ626))</f>
        <v/>
      </c>
      <c r="CW626" s="181" t="str">
        <f t="shared" si="466"/>
        <v/>
      </c>
      <c r="CX626" s="178" t="str">
        <f t="shared" si="490"/>
        <v/>
      </c>
      <c r="CY626" s="178" t="str">
        <f t="shared" si="491"/>
        <v/>
      </c>
      <c r="CZ626" s="184" t="str">
        <f t="shared" si="492"/>
        <v/>
      </c>
      <c r="DA626" s="68"/>
      <c r="DB626" s="69"/>
      <c r="DC626" s="181" t="str">
        <f>IF(DE626="","",IF(ISNUMBER(MATCH(DE626,$DE$6:DE625,0)),"",CJ626))</f>
        <v/>
      </c>
      <c r="DD626" s="181" t="str">
        <f t="shared" si="509"/>
        <v/>
      </c>
      <c r="DE626" s="181" t="str">
        <f t="shared" si="509"/>
        <v/>
      </c>
      <c r="DF626" s="177" t="str">
        <f t="shared" si="493"/>
        <v/>
      </c>
      <c r="DG626" s="185" t="str">
        <f t="shared" si="494"/>
        <v/>
      </c>
      <c r="DH626" s="77"/>
      <c r="DI626" s="69"/>
      <c r="DJ626" s="181" t="str">
        <f>IF(DL626="","",IF(ISNUMBER(MATCH(DL626,$DL$6:DL625,0)),"",CJ626))</f>
        <v/>
      </c>
      <c r="DK626" s="181" t="str">
        <f t="shared" si="510"/>
        <v/>
      </c>
      <c r="DL626" s="181" t="str">
        <f t="shared" si="510"/>
        <v/>
      </c>
      <c r="DM626" s="177" t="str">
        <f t="shared" si="495"/>
        <v/>
      </c>
      <c r="DN626" s="177" t="str">
        <f t="shared" si="496"/>
        <v/>
      </c>
      <c r="DO626" s="181" t="str">
        <f t="shared" si="467"/>
        <v/>
      </c>
      <c r="DP626" s="51"/>
      <c r="DQ626" s="51"/>
      <c r="DR626" s="51"/>
      <c r="EA626" s="227">
        <f t="shared" si="497"/>
        <v>0</v>
      </c>
      <c r="EB626" s="227">
        <f t="shared" si="468"/>
        <v>1</v>
      </c>
      <c r="EC626" s="227">
        <f t="shared" si="498"/>
        <v>1900</v>
      </c>
      <c r="EE626" s="227" t="str">
        <f t="shared" si="499"/>
        <v/>
      </c>
      <c r="EF626" s="227" t="str">
        <f t="shared" si="469"/>
        <v/>
      </c>
      <c r="EG626" s="227" t="str">
        <f t="shared" si="500"/>
        <v/>
      </c>
      <c r="EI626" s="227" t="str">
        <f t="shared" si="501"/>
        <v/>
      </c>
      <c r="EJ626" s="227" t="str">
        <f t="shared" si="470"/>
        <v/>
      </c>
      <c r="EK626" s="227" t="str">
        <f t="shared" si="502"/>
        <v/>
      </c>
      <c r="EM626" s="227" t="str">
        <f t="shared" si="503"/>
        <v/>
      </c>
      <c r="EN626" s="227" t="str">
        <f t="shared" si="471"/>
        <v/>
      </c>
      <c r="EO626" s="227" t="str">
        <f t="shared" si="504"/>
        <v/>
      </c>
      <c r="EQ626" s="227" t="str">
        <f t="shared" si="505"/>
        <v/>
      </c>
      <c r="ER626" s="227" t="str">
        <f t="shared" si="472"/>
        <v/>
      </c>
      <c r="ES626" s="227" t="str">
        <f t="shared" si="506"/>
        <v/>
      </c>
    </row>
    <row r="627" spans="7:149" x14ac:dyDescent="0.25">
      <c r="G627" s="52"/>
      <c r="H627" s="52"/>
      <c r="I627" s="224" t="str">
        <f t="shared" si="473"/>
        <v/>
      </c>
      <c r="J627" s="224" t="str">
        <f t="shared" si="474"/>
        <v/>
      </c>
      <c r="K627" s="52"/>
      <c r="L627" s="224" t="str">
        <f>IF(P627="","",IF(ISNUMBER(MATCH(P627,$P$6:P626,0)),"",Y627))</f>
        <v/>
      </c>
      <c r="M627" s="224" t="str">
        <f>IF(Q627="","",IF(ISNUMBER(MATCH(Q627,$Q$6:Q626,0)),"",Y627))</f>
        <v/>
      </c>
      <c r="N627" s="224" t="str">
        <f>IF(R627="","",IF(ISNUMBER(MATCH(R627,$R$6:R626,0)),"",Y627))</f>
        <v/>
      </c>
      <c r="O627" s="224" t="str">
        <f>IF(S627="","",IF(ISNUMBER(MATCH(S627,$S$6:S626,0)),"",Y627))</f>
        <v/>
      </c>
      <c r="P627" s="224" t="str">
        <f t="shared" si="475"/>
        <v/>
      </c>
      <c r="Q627" s="224" t="str">
        <f t="shared" si="476"/>
        <v/>
      </c>
      <c r="R627" s="224" t="str">
        <f t="shared" si="477"/>
        <v/>
      </c>
      <c r="S627" s="224" t="str">
        <f t="shared" si="478"/>
        <v/>
      </c>
      <c r="T627" s="175" t="str">
        <f t="shared" si="479"/>
        <v/>
      </c>
      <c r="U627" s="175" t="str">
        <f t="shared" si="480"/>
        <v/>
      </c>
      <c r="V627" s="175" t="str">
        <f t="shared" si="481"/>
        <v/>
      </c>
      <c r="W627" s="175" t="str">
        <f t="shared" si="482"/>
        <v/>
      </c>
      <c r="X627" s="52"/>
      <c r="Y627" s="248"/>
      <c r="Z627" s="186"/>
      <c r="AA627" s="187"/>
      <c r="AB627" s="187"/>
      <c r="AC627" s="187"/>
      <c r="AD627" s="187"/>
      <c r="AE627" s="187"/>
      <c r="AF627" s="187"/>
      <c r="AG627" s="187"/>
      <c r="AH627" s="187"/>
      <c r="AI627" s="187"/>
      <c r="AJ627" s="187"/>
      <c r="AK627" s="187"/>
      <c r="AL627" s="187"/>
      <c r="AM627" s="187"/>
      <c r="AN627" s="187"/>
      <c r="AO627" s="187"/>
      <c r="AP627" s="187"/>
      <c r="AQ627" s="187"/>
      <c r="AR627" s="187"/>
      <c r="AS627" s="187"/>
      <c r="AT627" s="187"/>
      <c r="AU627" s="187"/>
      <c r="AV627" s="187"/>
      <c r="AW627" s="187"/>
      <c r="AX627" s="187"/>
      <c r="AY627" s="187"/>
      <c r="AZ627" s="187"/>
      <c r="BA627" s="187"/>
      <c r="BB627" s="187"/>
      <c r="BC627" s="187"/>
      <c r="BD627" s="187"/>
      <c r="BE627" s="187"/>
      <c r="BF627" s="187"/>
      <c r="BG627" s="187"/>
      <c r="BH627" s="187"/>
      <c r="BI627" s="187"/>
      <c r="BJ627" s="187"/>
      <c r="BK627" s="187"/>
      <c r="BL627" s="187"/>
      <c r="BM627" s="187"/>
      <c r="BN627" s="187"/>
      <c r="BO627" s="187"/>
      <c r="BP627" s="187"/>
      <c r="BQ627" s="187"/>
      <c r="BR627" s="187"/>
      <c r="BS627" s="187"/>
      <c r="BT627" s="187"/>
      <c r="BU627" s="187"/>
      <c r="BV627" s="187"/>
      <c r="BW627" s="187"/>
      <c r="BX627" s="187"/>
      <c r="BY627" s="227"/>
      <c r="BZ627" s="227"/>
      <c r="CA627" s="227"/>
      <c r="CB627" s="227"/>
      <c r="CC627" s="227"/>
      <c r="CD627" s="224"/>
      <c r="CE627" s="224"/>
      <c r="CF627" s="224"/>
      <c r="CG627" s="224"/>
      <c r="CH627" s="224"/>
      <c r="CJ627" s="252" t="str">
        <f t="shared" si="483"/>
        <v/>
      </c>
      <c r="CK627" s="253" t="str">
        <f>IF(CL627="","",IF(ISNUMBER(MATCH(CL627,$CL$6:CL626,0)),"",CJ627))</f>
        <v/>
      </c>
      <c r="CL627" s="181" t="str">
        <f t="shared" si="484"/>
        <v/>
      </c>
      <c r="CM627" s="175" t="str">
        <f t="shared" si="485"/>
        <v/>
      </c>
      <c r="CN627" s="175" t="str">
        <f t="shared" si="486"/>
        <v/>
      </c>
      <c r="CO627" s="175" t="str">
        <f t="shared" si="487"/>
        <v/>
      </c>
      <c r="CP627" s="59"/>
      <c r="CQ627" s="60"/>
      <c r="CR627" s="181" t="str">
        <f>IF(CS627="","",IF(ISNUMBER(MATCH(CS627,$CS$6:CS626,0)),"",CJ627))</f>
        <v/>
      </c>
      <c r="CS627" s="181" t="str">
        <f t="shared" si="465"/>
        <v/>
      </c>
      <c r="CT627" s="177" t="str">
        <f t="shared" si="488"/>
        <v/>
      </c>
      <c r="CU627" s="177" t="str">
        <f t="shared" si="489"/>
        <v/>
      </c>
      <c r="CV627" s="256" t="str">
        <f>IF(CW627="","",IF(ISNUMBER(MATCH(CW627,$CW$6:CW626,0)),"",CJ627))</f>
        <v/>
      </c>
      <c r="CW627" s="181" t="str">
        <f t="shared" si="466"/>
        <v/>
      </c>
      <c r="CX627" s="178" t="str">
        <f t="shared" si="490"/>
        <v/>
      </c>
      <c r="CY627" s="178" t="str">
        <f t="shared" si="491"/>
        <v/>
      </c>
      <c r="CZ627" s="184" t="str">
        <f t="shared" si="492"/>
        <v/>
      </c>
      <c r="DA627" s="68"/>
      <c r="DB627" s="69"/>
      <c r="DC627" s="181" t="str">
        <f>IF(DE627="","",IF(ISNUMBER(MATCH(DE627,$DE$6:DE626,0)),"",CJ627))</f>
        <v/>
      </c>
      <c r="DD627" s="181" t="str">
        <f t="shared" ref="DD627:DE646" si="511">IFERROR(INDEX($AA$7:$BX$1006,$CJ627,DD$6),"")</f>
        <v/>
      </c>
      <c r="DE627" s="181" t="str">
        <f t="shared" si="511"/>
        <v/>
      </c>
      <c r="DF627" s="177" t="str">
        <f t="shared" si="493"/>
        <v/>
      </c>
      <c r="DG627" s="185" t="str">
        <f t="shared" si="494"/>
        <v/>
      </c>
      <c r="DH627" s="77"/>
      <c r="DI627" s="69"/>
      <c r="DJ627" s="181" t="str">
        <f>IF(DL627="","",IF(ISNUMBER(MATCH(DL627,$DL$6:DL626,0)),"",CJ627))</f>
        <v/>
      </c>
      <c r="DK627" s="181" t="str">
        <f t="shared" ref="DK627:DL646" si="512">IFERROR(INDEX($AA$7:$BX$1006,$CJ627,DK$6),"")</f>
        <v/>
      </c>
      <c r="DL627" s="181" t="str">
        <f t="shared" si="512"/>
        <v/>
      </c>
      <c r="DM627" s="177" t="str">
        <f t="shared" si="495"/>
        <v/>
      </c>
      <c r="DN627" s="177" t="str">
        <f t="shared" si="496"/>
        <v/>
      </c>
      <c r="DO627" s="181" t="str">
        <f t="shared" si="467"/>
        <v/>
      </c>
      <c r="DP627" s="51"/>
      <c r="DQ627" s="51"/>
      <c r="DR627" s="51"/>
      <c r="EA627" s="227">
        <f t="shared" si="497"/>
        <v>0</v>
      </c>
      <c r="EB627" s="227">
        <f t="shared" si="468"/>
        <v>1</v>
      </c>
      <c r="EC627" s="227">
        <f t="shared" si="498"/>
        <v>1900</v>
      </c>
      <c r="EE627" s="227" t="str">
        <f t="shared" si="499"/>
        <v/>
      </c>
      <c r="EF627" s="227" t="str">
        <f t="shared" si="469"/>
        <v/>
      </c>
      <c r="EG627" s="227" t="str">
        <f t="shared" si="500"/>
        <v/>
      </c>
      <c r="EI627" s="227" t="str">
        <f t="shared" si="501"/>
        <v/>
      </c>
      <c r="EJ627" s="227" t="str">
        <f t="shared" si="470"/>
        <v/>
      </c>
      <c r="EK627" s="227" t="str">
        <f t="shared" si="502"/>
        <v/>
      </c>
      <c r="EM627" s="227" t="str">
        <f t="shared" si="503"/>
        <v/>
      </c>
      <c r="EN627" s="227" t="str">
        <f t="shared" si="471"/>
        <v/>
      </c>
      <c r="EO627" s="227" t="str">
        <f t="shared" si="504"/>
        <v/>
      </c>
      <c r="EQ627" s="227" t="str">
        <f t="shared" si="505"/>
        <v/>
      </c>
      <c r="ER627" s="227" t="str">
        <f t="shared" si="472"/>
        <v/>
      </c>
      <c r="ES627" s="227" t="str">
        <f t="shared" si="506"/>
        <v/>
      </c>
    </row>
    <row r="628" spans="7:149" x14ac:dyDescent="0.25">
      <c r="G628" s="52"/>
      <c r="H628" s="52"/>
      <c r="I628" s="224" t="str">
        <f t="shared" si="473"/>
        <v/>
      </c>
      <c r="J628" s="224" t="str">
        <f t="shared" si="474"/>
        <v/>
      </c>
      <c r="K628" s="52"/>
      <c r="L628" s="224" t="str">
        <f>IF(P628="","",IF(ISNUMBER(MATCH(P628,$P$6:P627,0)),"",Y628))</f>
        <v/>
      </c>
      <c r="M628" s="224" t="str">
        <f>IF(Q628="","",IF(ISNUMBER(MATCH(Q628,$Q$6:Q627,0)),"",Y628))</f>
        <v/>
      </c>
      <c r="N628" s="224" t="str">
        <f>IF(R628="","",IF(ISNUMBER(MATCH(R628,$R$6:R627,0)),"",Y628))</f>
        <v/>
      </c>
      <c r="O628" s="224" t="str">
        <f>IF(S628="","",IF(ISNUMBER(MATCH(S628,$S$6:S627,0)),"",Y628))</f>
        <v/>
      </c>
      <c r="P628" s="224" t="str">
        <f t="shared" si="475"/>
        <v/>
      </c>
      <c r="Q628" s="224" t="str">
        <f t="shared" si="476"/>
        <v/>
      </c>
      <c r="R628" s="224" t="str">
        <f t="shared" si="477"/>
        <v/>
      </c>
      <c r="S628" s="224" t="str">
        <f t="shared" si="478"/>
        <v/>
      </c>
      <c r="T628" s="175" t="str">
        <f t="shared" si="479"/>
        <v/>
      </c>
      <c r="U628" s="175" t="str">
        <f t="shared" si="480"/>
        <v/>
      </c>
      <c r="V628" s="175" t="str">
        <f t="shared" si="481"/>
        <v/>
      </c>
      <c r="W628" s="175" t="str">
        <f t="shared" si="482"/>
        <v/>
      </c>
      <c r="X628" s="52"/>
      <c r="Y628" s="248"/>
      <c r="Z628" s="186"/>
      <c r="AA628" s="187"/>
      <c r="AB628" s="187"/>
      <c r="AC628" s="187"/>
      <c r="AD628" s="187"/>
      <c r="AE628" s="187"/>
      <c r="AF628" s="187"/>
      <c r="AG628" s="187"/>
      <c r="AH628" s="187"/>
      <c r="AI628" s="187"/>
      <c r="AJ628" s="187"/>
      <c r="AK628" s="187"/>
      <c r="AL628" s="187"/>
      <c r="AM628" s="187"/>
      <c r="AN628" s="187"/>
      <c r="AO628" s="187"/>
      <c r="AP628" s="187"/>
      <c r="AQ628" s="187"/>
      <c r="AR628" s="187"/>
      <c r="AS628" s="187"/>
      <c r="AT628" s="187"/>
      <c r="AU628" s="187"/>
      <c r="AV628" s="187"/>
      <c r="AW628" s="187"/>
      <c r="AX628" s="187"/>
      <c r="AY628" s="187"/>
      <c r="AZ628" s="187"/>
      <c r="BA628" s="187"/>
      <c r="BB628" s="187"/>
      <c r="BC628" s="187"/>
      <c r="BD628" s="187"/>
      <c r="BE628" s="187"/>
      <c r="BF628" s="187"/>
      <c r="BG628" s="187"/>
      <c r="BH628" s="187"/>
      <c r="BI628" s="187"/>
      <c r="BJ628" s="187"/>
      <c r="BK628" s="187"/>
      <c r="BL628" s="187"/>
      <c r="BM628" s="187"/>
      <c r="BN628" s="187"/>
      <c r="BO628" s="187"/>
      <c r="BP628" s="187"/>
      <c r="BQ628" s="187"/>
      <c r="BR628" s="187"/>
      <c r="BS628" s="187"/>
      <c r="BT628" s="187"/>
      <c r="BU628" s="187"/>
      <c r="BV628" s="187"/>
      <c r="BW628" s="187"/>
      <c r="BX628" s="187"/>
      <c r="BY628" s="227"/>
      <c r="BZ628" s="227"/>
      <c r="CA628" s="227"/>
      <c r="CB628" s="227"/>
      <c r="CC628" s="227"/>
      <c r="CD628" s="224"/>
      <c r="CE628" s="224"/>
      <c r="CF628" s="224"/>
      <c r="CG628" s="224"/>
      <c r="CH628" s="224"/>
      <c r="CJ628" s="252" t="str">
        <f t="shared" si="483"/>
        <v/>
      </c>
      <c r="CK628" s="253" t="str">
        <f>IF(CL628="","",IF(ISNUMBER(MATCH(CL628,$CL$6:CL627,0)),"",CJ628))</f>
        <v/>
      </c>
      <c r="CL628" s="181" t="str">
        <f t="shared" si="484"/>
        <v/>
      </c>
      <c r="CM628" s="175" t="str">
        <f t="shared" si="485"/>
        <v/>
      </c>
      <c r="CN628" s="175" t="str">
        <f t="shared" si="486"/>
        <v/>
      </c>
      <c r="CO628" s="175" t="str">
        <f t="shared" si="487"/>
        <v/>
      </c>
      <c r="CP628" s="59"/>
      <c r="CQ628" s="60"/>
      <c r="CR628" s="181" t="str">
        <f>IF(CS628="","",IF(ISNUMBER(MATCH(CS628,$CS$6:CS627,0)),"",CJ628))</f>
        <v/>
      </c>
      <c r="CS628" s="181" t="str">
        <f t="shared" si="465"/>
        <v/>
      </c>
      <c r="CT628" s="177" t="str">
        <f t="shared" si="488"/>
        <v/>
      </c>
      <c r="CU628" s="177" t="str">
        <f t="shared" si="489"/>
        <v/>
      </c>
      <c r="CV628" s="256" t="str">
        <f>IF(CW628="","",IF(ISNUMBER(MATCH(CW628,$CW$6:CW627,0)),"",CJ628))</f>
        <v/>
      </c>
      <c r="CW628" s="181" t="str">
        <f t="shared" si="466"/>
        <v/>
      </c>
      <c r="CX628" s="178" t="str">
        <f t="shared" si="490"/>
        <v/>
      </c>
      <c r="CY628" s="178" t="str">
        <f t="shared" si="491"/>
        <v/>
      </c>
      <c r="CZ628" s="184" t="str">
        <f t="shared" si="492"/>
        <v/>
      </c>
      <c r="DA628" s="68"/>
      <c r="DB628" s="69"/>
      <c r="DC628" s="181" t="str">
        <f>IF(DE628="","",IF(ISNUMBER(MATCH(DE628,$DE$6:DE627,0)),"",CJ628))</f>
        <v/>
      </c>
      <c r="DD628" s="181" t="str">
        <f t="shared" si="511"/>
        <v/>
      </c>
      <c r="DE628" s="181" t="str">
        <f t="shared" si="511"/>
        <v/>
      </c>
      <c r="DF628" s="177" t="str">
        <f t="shared" si="493"/>
        <v/>
      </c>
      <c r="DG628" s="185" t="str">
        <f t="shared" si="494"/>
        <v/>
      </c>
      <c r="DH628" s="77"/>
      <c r="DI628" s="69"/>
      <c r="DJ628" s="181" t="str">
        <f>IF(DL628="","",IF(ISNUMBER(MATCH(DL628,$DL$6:DL627,0)),"",CJ628))</f>
        <v/>
      </c>
      <c r="DK628" s="181" t="str">
        <f t="shared" si="512"/>
        <v/>
      </c>
      <c r="DL628" s="181" t="str">
        <f t="shared" si="512"/>
        <v/>
      </c>
      <c r="DM628" s="177" t="str">
        <f t="shared" si="495"/>
        <v/>
      </c>
      <c r="DN628" s="177" t="str">
        <f t="shared" si="496"/>
        <v/>
      </c>
      <c r="DO628" s="181" t="str">
        <f t="shared" si="467"/>
        <v/>
      </c>
      <c r="DP628" s="51"/>
      <c r="DQ628" s="51"/>
      <c r="DR628" s="51"/>
      <c r="EA628" s="227">
        <f t="shared" si="497"/>
        <v>0</v>
      </c>
      <c r="EB628" s="227">
        <f t="shared" si="468"/>
        <v>1</v>
      </c>
      <c r="EC628" s="227">
        <f t="shared" si="498"/>
        <v>1900</v>
      </c>
      <c r="EE628" s="227" t="str">
        <f t="shared" si="499"/>
        <v/>
      </c>
      <c r="EF628" s="227" t="str">
        <f t="shared" si="469"/>
        <v/>
      </c>
      <c r="EG628" s="227" t="str">
        <f t="shared" si="500"/>
        <v/>
      </c>
      <c r="EI628" s="227" t="str">
        <f t="shared" si="501"/>
        <v/>
      </c>
      <c r="EJ628" s="227" t="str">
        <f t="shared" si="470"/>
        <v/>
      </c>
      <c r="EK628" s="227" t="str">
        <f t="shared" si="502"/>
        <v/>
      </c>
      <c r="EM628" s="227" t="str">
        <f t="shared" si="503"/>
        <v/>
      </c>
      <c r="EN628" s="227" t="str">
        <f t="shared" si="471"/>
        <v/>
      </c>
      <c r="EO628" s="227" t="str">
        <f t="shared" si="504"/>
        <v/>
      </c>
      <c r="EQ628" s="227" t="str">
        <f t="shared" si="505"/>
        <v/>
      </c>
      <c r="ER628" s="227" t="str">
        <f t="shared" si="472"/>
        <v/>
      </c>
      <c r="ES628" s="227" t="str">
        <f t="shared" si="506"/>
        <v/>
      </c>
    </row>
    <row r="629" spans="7:149" x14ac:dyDescent="0.25">
      <c r="G629" s="52"/>
      <c r="H629" s="52"/>
      <c r="I629" s="224" t="str">
        <f t="shared" si="473"/>
        <v/>
      </c>
      <c r="J629" s="224" t="str">
        <f t="shared" si="474"/>
        <v/>
      </c>
      <c r="K629" s="52"/>
      <c r="L629" s="224" t="str">
        <f>IF(P629="","",IF(ISNUMBER(MATCH(P629,$P$6:P628,0)),"",Y629))</f>
        <v/>
      </c>
      <c r="M629" s="224" t="str">
        <f>IF(Q629="","",IF(ISNUMBER(MATCH(Q629,$Q$6:Q628,0)),"",Y629))</f>
        <v/>
      </c>
      <c r="N629" s="224" t="str">
        <f>IF(R629="","",IF(ISNUMBER(MATCH(R629,$R$6:R628,0)),"",Y629))</f>
        <v/>
      </c>
      <c r="O629" s="224" t="str">
        <f>IF(S629="","",IF(ISNUMBER(MATCH(S629,$S$6:S628,0)),"",Y629))</f>
        <v/>
      </c>
      <c r="P629" s="224" t="str">
        <f t="shared" si="475"/>
        <v/>
      </c>
      <c r="Q629" s="224" t="str">
        <f t="shared" si="476"/>
        <v/>
      </c>
      <c r="R629" s="224" t="str">
        <f t="shared" si="477"/>
        <v/>
      </c>
      <c r="S629" s="224" t="str">
        <f t="shared" si="478"/>
        <v/>
      </c>
      <c r="T629" s="175" t="str">
        <f t="shared" si="479"/>
        <v/>
      </c>
      <c r="U629" s="175" t="str">
        <f t="shared" si="480"/>
        <v/>
      </c>
      <c r="V629" s="175" t="str">
        <f t="shared" si="481"/>
        <v/>
      </c>
      <c r="W629" s="175" t="str">
        <f t="shared" si="482"/>
        <v/>
      </c>
      <c r="X629" s="52"/>
      <c r="Y629" s="248"/>
      <c r="Z629" s="186"/>
      <c r="AA629" s="187"/>
      <c r="AB629" s="187"/>
      <c r="AC629" s="187"/>
      <c r="AD629" s="187"/>
      <c r="AE629" s="187"/>
      <c r="AF629" s="187"/>
      <c r="AG629" s="187"/>
      <c r="AH629" s="187"/>
      <c r="AI629" s="187"/>
      <c r="AJ629" s="187"/>
      <c r="AK629" s="187"/>
      <c r="AL629" s="187"/>
      <c r="AM629" s="187"/>
      <c r="AN629" s="187"/>
      <c r="AO629" s="187"/>
      <c r="AP629" s="187"/>
      <c r="AQ629" s="187"/>
      <c r="AR629" s="187"/>
      <c r="AS629" s="187"/>
      <c r="AT629" s="187"/>
      <c r="AU629" s="187"/>
      <c r="AV629" s="187"/>
      <c r="AW629" s="187"/>
      <c r="AX629" s="187"/>
      <c r="AY629" s="187"/>
      <c r="AZ629" s="187"/>
      <c r="BA629" s="187"/>
      <c r="BB629" s="187"/>
      <c r="BC629" s="187"/>
      <c r="BD629" s="187"/>
      <c r="BE629" s="187"/>
      <c r="BF629" s="187"/>
      <c r="BG629" s="187"/>
      <c r="BH629" s="187"/>
      <c r="BI629" s="187"/>
      <c r="BJ629" s="187"/>
      <c r="BK629" s="187"/>
      <c r="BL629" s="187"/>
      <c r="BM629" s="187"/>
      <c r="BN629" s="187"/>
      <c r="BO629" s="187"/>
      <c r="BP629" s="187"/>
      <c r="BQ629" s="187"/>
      <c r="BR629" s="187"/>
      <c r="BS629" s="187"/>
      <c r="BT629" s="187"/>
      <c r="BU629" s="187"/>
      <c r="BV629" s="187"/>
      <c r="BW629" s="187"/>
      <c r="BX629" s="187"/>
      <c r="BY629" s="227"/>
      <c r="BZ629" s="227"/>
      <c r="CA629" s="227"/>
      <c r="CB629" s="227"/>
      <c r="CC629" s="227"/>
      <c r="CD629" s="224"/>
      <c r="CE629" s="224"/>
      <c r="CF629" s="224"/>
      <c r="CG629" s="224"/>
      <c r="CH629" s="224"/>
      <c r="CJ629" s="252" t="str">
        <f t="shared" si="483"/>
        <v/>
      </c>
      <c r="CK629" s="253" t="str">
        <f>IF(CL629="","",IF(ISNUMBER(MATCH(CL629,$CL$6:CL628,0)),"",CJ629))</f>
        <v/>
      </c>
      <c r="CL629" s="181" t="str">
        <f t="shared" si="484"/>
        <v/>
      </c>
      <c r="CM629" s="175" t="str">
        <f t="shared" si="485"/>
        <v/>
      </c>
      <c r="CN629" s="175" t="str">
        <f t="shared" si="486"/>
        <v/>
      </c>
      <c r="CO629" s="175" t="str">
        <f t="shared" si="487"/>
        <v/>
      </c>
      <c r="CP629" s="59"/>
      <c r="CQ629" s="60"/>
      <c r="CR629" s="181" t="str">
        <f>IF(CS629="","",IF(ISNUMBER(MATCH(CS629,$CS$6:CS628,0)),"",CJ629))</f>
        <v/>
      </c>
      <c r="CS629" s="181" t="str">
        <f t="shared" si="465"/>
        <v/>
      </c>
      <c r="CT629" s="177" t="str">
        <f t="shared" si="488"/>
        <v/>
      </c>
      <c r="CU629" s="177" t="str">
        <f t="shared" si="489"/>
        <v/>
      </c>
      <c r="CV629" s="256" t="str">
        <f>IF(CW629="","",IF(ISNUMBER(MATCH(CW629,$CW$6:CW628,0)),"",CJ629))</f>
        <v/>
      </c>
      <c r="CW629" s="181" t="str">
        <f t="shared" si="466"/>
        <v/>
      </c>
      <c r="CX629" s="178" t="str">
        <f t="shared" si="490"/>
        <v/>
      </c>
      <c r="CY629" s="178" t="str">
        <f t="shared" si="491"/>
        <v/>
      </c>
      <c r="CZ629" s="184" t="str">
        <f t="shared" si="492"/>
        <v/>
      </c>
      <c r="DA629" s="68"/>
      <c r="DB629" s="69"/>
      <c r="DC629" s="181" t="str">
        <f>IF(DE629="","",IF(ISNUMBER(MATCH(DE629,$DE$6:DE628,0)),"",CJ629))</f>
        <v/>
      </c>
      <c r="DD629" s="181" t="str">
        <f t="shared" si="511"/>
        <v/>
      </c>
      <c r="DE629" s="181" t="str">
        <f t="shared" si="511"/>
        <v/>
      </c>
      <c r="DF629" s="177" t="str">
        <f t="shared" si="493"/>
        <v/>
      </c>
      <c r="DG629" s="185" t="str">
        <f t="shared" si="494"/>
        <v/>
      </c>
      <c r="DH629" s="77"/>
      <c r="DI629" s="69"/>
      <c r="DJ629" s="181" t="str">
        <f>IF(DL629="","",IF(ISNUMBER(MATCH(DL629,$DL$6:DL628,0)),"",CJ629))</f>
        <v/>
      </c>
      <c r="DK629" s="181" t="str">
        <f t="shared" si="512"/>
        <v/>
      </c>
      <c r="DL629" s="181" t="str">
        <f t="shared" si="512"/>
        <v/>
      </c>
      <c r="DM629" s="177" t="str">
        <f t="shared" si="495"/>
        <v/>
      </c>
      <c r="DN629" s="177" t="str">
        <f t="shared" si="496"/>
        <v/>
      </c>
      <c r="DO629" s="181" t="str">
        <f t="shared" si="467"/>
        <v/>
      </c>
      <c r="DP629" s="51"/>
      <c r="DQ629" s="51"/>
      <c r="DR629" s="51"/>
      <c r="EA629" s="227">
        <f t="shared" si="497"/>
        <v>0</v>
      </c>
      <c r="EB629" s="227">
        <f t="shared" si="468"/>
        <v>1</v>
      </c>
      <c r="EC629" s="227">
        <f t="shared" si="498"/>
        <v>1900</v>
      </c>
      <c r="EE629" s="227" t="str">
        <f t="shared" si="499"/>
        <v/>
      </c>
      <c r="EF629" s="227" t="str">
        <f t="shared" si="469"/>
        <v/>
      </c>
      <c r="EG629" s="227" t="str">
        <f t="shared" si="500"/>
        <v/>
      </c>
      <c r="EI629" s="227" t="str">
        <f t="shared" si="501"/>
        <v/>
      </c>
      <c r="EJ629" s="227" t="str">
        <f t="shared" si="470"/>
        <v/>
      </c>
      <c r="EK629" s="227" t="str">
        <f t="shared" si="502"/>
        <v/>
      </c>
      <c r="EM629" s="227" t="str">
        <f t="shared" si="503"/>
        <v/>
      </c>
      <c r="EN629" s="227" t="str">
        <f t="shared" si="471"/>
        <v/>
      </c>
      <c r="EO629" s="227" t="str">
        <f t="shared" si="504"/>
        <v/>
      </c>
      <c r="EQ629" s="227" t="str">
        <f t="shared" si="505"/>
        <v/>
      </c>
      <c r="ER629" s="227" t="str">
        <f t="shared" si="472"/>
        <v/>
      </c>
      <c r="ES629" s="227" t="str">
        <f t="shared" si="506"/>
        <v/>
      </c>
    </row>
    <row r="630" spans="7:149" x14ac:dyDescent="0.25">
      <c r="G630" s="52"/>
      <c r="H630" s="52"/>
      <c r="I630" s="224" t="str">
        <f t="shared" si="473"/>
        <v/>
      </c>
      <c r="J630" s="224" t="str">
        <f t="shared" si="474"/>
        <v/>
      </c>
      <c r="K630" s="52"/>
      <c r="L630" s="224" t="str">
        <f>IF(P630="","",IF(ISNUMBER(MATCH(P630,$P$6:P629,0)),"",Y630))</f>
        <v/>
      </c>
      <c r="M630" s="224" t="str">
        <f>IF(Q630="","",IF(ISNUMBER(MATCH(Q630,$Q$6:Q629,0)),"",Y630))</f>
        <v/>
      </c>
      <c r="N630" s="224" t="str">
        <f>IF(R630="","",IF(ISNUMBER(MATCH(R630,$R$6:R629,0)),"",Y630))</f>
        <v/>
      </c>
      <c r="O630" s="224" t="str">
        <f>IF(S630="","",IF(ISNUMBER(MATCH(S630,$S$6:S629,0)),"",Y630))</f>
        <v/>
      </c>
      <c r="P630" s="224" t="str">
        <f t="shared" si="475"/>
        <v/>
      </c>
      <c r="Q630" s="224" t="str">
        <f t="shared" si="476"/>
        <v/>
      </c>
      <c r="R630" s="224" t="str">
        <f t="shared" si="477"/>
        <v/>
      </c>
      <c r="S630" s="224" t="str">
        <f t="shared" si="478"/>
        <v/>
      </c>
      <c r="T630" s="175" t="str">
        <f t="shared" si="479"/>
        <v/>
      </c>
      <c r="U630" s="175" t="str">
        <f t="shared" si="480"/>
        <v/>
      </c>
      <c r="V630" s="175" t="str">
        <f t="shared" si="481"/>
        <v/>
      </c>
      <c r="W630" s="175" t="str">
        <f t="shared" si="482"/>
        <v/>
      </c>
      <c r="X630" s="52"/>
      <c r="Y630" s="248"/>
      <c r="Z630" s="186"/>
      <c r="AA630" s="187"/>
      <c r="AB630" s="187"/>
      <c r="AC630" s="187"/>
      <c r="AD630" s="187"/>
      <c r="AE630" s="187"/>
      <c r="AF630" s="187"/>
      <c r="AG630" s="187"/>
      <c r="AH630" s="187"/>
      <c r="AI630" s="187"/>
      <c r="AJ630" s="187"/>
      <c r="AK630" s="187"/>
      <c r="AL630" s="187"/>
      <c r="AM630" s="187"/>
      <c r="AN630" s="187"/>
      <c r="AO630" s="187"/>
      <c r="AP630" s="187"/>
      <c r="AQ630" s="187"/>
      <c r="AR630" s="187"/>
      <c r="AS630" s="187"/>
      <c r="AT630" s="187"/>
      <c r="AU630" s="187"/>
      <c r="AV630" s="187"/>
      <c r="AW630" s="187"/>
      <c r="AX630" s="187"/>
      <c r="AY630" s="187"/>
      <c r="AZ630" s="187"/>
      <c r="BA630" s="187"/>
      <c r="BB630" s="187"/>
      <c r="BC630" s="187"/>
      <c r="BD630" s="187"/>
      <c r="BE630" s="187"/>
      <c r="BF630" s="187"/>
      <c r="BG630" s="187"/>
      <c r="BH630" s="187"/>
      <c r="BI630" s="187"/>
      <c r="BJ630" s="187"/>
      <c r="BK630" s="187"/>
      <c r="BL630" s="187"/>
      <c r="BM630" s="187"/>
      <c r="BN630" s="187"/>
      <c r="BO630" s="187"/>
      <c r="BP630" s="187"/>
      <c r="BQ630" s="187"/>
      <c r="BR630" s="187"/>
      <c r="BS630" s="187"/>
      <c r="BT630" s="187"/>
      <c r="BU630" s="187"/>
      <c r="BV630" s="187"/>
      <c r="BW630" s="187"/>
      <c r="BX630" s="187"/>
      <c r="BY630" s="227"/>
      <c r="BZ630" s="227"/>
      <c r="CA630" s="227"/>
      <c r="CB630" s="227"/>
      <c r="CC630" s="227"/>
      <c r="CD630" s="224"/>
      <c r="CE630" s="224"/>
      <c r="CF630" s="224"/>
      <c r="CG630" s="224"/>
      <c r="CH630" s="224"/>
      <c r="CJ630" s="252" t="str">
        <f t="shared" si="483"/>
        <v/>
      </c>
      <c r="CK630" s="253" t="str">
        <f>IF(CL630="","",IF(ISNUMBER(MATCH(CL630,$CL$6:CL629,0)),"",CJ630))</f>
        <v/>
      </c>
      <c r="CL630" s="181" t="str">
        <f t="shared" si="484"/>
        <v/>
      </c>
      <c r="CM630" s="175" t="str">
        <f t="shared" si="485"/>
        <v/>
      </c>
      <c r="CN630" s="175" t="str">
        <f t="shared" si="486"/>
        <v/>
      </c>
      <c r="CO630" s="175" t="str">
        <f t="shared" si="487"/>
        <v/>
      </c>
      <c r="CP630" s="59"/>
      <c r="CQ630" s="60"/>
      <c r="CR630" s="181" t="str">
        <f>IF(CS630="","",IF(ISNUMBER(MATCH(CS630,$CS$6:CS629,0)),"",CJ630))</f>
        <v/>
      </c>
      <c r="CS630" s="181" t="str">
        <f t="shared" si="465"/>
        <v/>
      </c>
      <c r="CT630" s="177" t="str">
        <f t="shared" si="488"/>
        <v/>
      </c>
      <c r="CU630" s="177" t="str">
        <f t="shared" si="489"/>
        <v/>
      </c>
      <c r="CV630" s="256" t="str">
        <f>IF(CW630="","",IF(ISNUMBER(MATCH(CW630,$CW$6:CW629,0)),"",CJ630))</f>
        <v/>
      </c>
      <c r="CW630" s="181" t="str">
        <f t="shared" si="466"/>
        <v/>
      </c>
      <c r="CX630" s="178" t="str">
        <f t="shared" si="490"/>
        <v/>
      </c>
      <c r="CY630" s="178" t="str">
        <f t="shared" si="491"/>
        <v/>
      </c>
      <c r="CZ630" s="184" t="str">
        <f t="shared" si="492"/>
        <v/>
      </c>
      <c r="DA630" s="68"/>
      <c r="DB630" s="69"/>
      <c r="DC630" s="181" t="str">
        <f>IF(DE630="","",IF(ISNUMBER(MATCH(DE630,$DE$6:DE629,0)),"",CJ630))</f>
        <v/>
      </c>
      <c r="DD630" s="181" t="str">
        <f t="shared" si="511"/>
        <v/>
      </c>
      <c r="DE630" s="181" t="str">
        <f t="shared" si="511"/>
        <v/>
      </c>
      <c r="DF630" s="177" t="str">
        <f t="shared" si="493"/>
        <v/>
      </c>
      <c r="DG630" s="185" t="str">
        <f t="shared" si="494"/>
        <v/>
      </c>
      <c r="DH630" s="77"/>
      <c r="DI630" s="69"/>
      <c r="DJ630" s="181" t="str">
        <f>IF(DL630="","",IF(ISNUMBER(MATCH(DL630,$DL$6:DL629,0)),"",CJ630))</f>
        <v/>
      </c>
      <c r="DK630" s="181" t="str">
        <f t="shared" si="512"/>
        <v/>
      </c>
      <c r="DL630" s="181" t="str">
        <f t="shared" si="512"/>
        <v/>
      </c>
      <c r="DM630" s="177" t="str">
        <f t="shared" si="495"/>
        <v/>
      </c>
      <c r="DN630" s="177" t="str">
        <f t="shared" si="496"/>
        <v/>
      </c>
      <c r="DO630" s="181" t="str">
        <f t="shared" si="467"/>
        <v/>
      </c>
      <c r="DP630" s="51"/>
      <c r="DQ630" s="51"/>
      <c r="DR630" s="51"/>
      <c r="EA630" s="227">
        <f t="shared" si="497"/>
        <v>0</v>
      </c>
      <c r="EB630" s="227">
        <f t="shared" si="468"/>
        <v>1</v>
      </c>
      <c r="EC630" s="227">
        <f t="shared" si="498"/>
        <v>1900</v>
      </c>
      <c r="EE630" s="227" t="str">
        <f t="shared" si="499"/>
        <v/>
      </c>
      <c r="EF630" s="227" t="str">
        <f t="shared" si="469"/>
        <v/>
      </c>
      <c r="EG630" s="227" t="str">
        <f t="shared" si="500"/>
        <v/>
      </c>
      <c r="EI630" s="227" t="str">
        <f t="shared" si="501"/>
        <v/>
      </c>
      <c r="EJ630" s="227" t="str">
        <f t="shared" si="470"/>
        <v/>
      </c>
      <c r="EK630" s="227" t="str">
        <f t="shared" si="502"/>
        <v/>
      </c>
      <c r="EM630" s="227" t="str">
        <f t="shared" si="503"/>
        <v/>
      </c>
      <c r="EN630" s="227" t="str">
        <f t="shared" si="471"/>
        <v/>
      </c>
      <c r="EO630" s="227" t="str">
        <f t="shared" si="504"/>
        <v/>
      </c>
      <c r="EQ630" s="227" t="str">
        <f t="shared" si="505"/>
        <v/>
      </c>
      <c r="ER630" s="227" t="str">
        <f t="shared" si="472"/>
        <v/>
      </c>
      <c r="ES630" s="227" t="str">
        <f t="shared" si="506"/>
        <v/>
      </c>
    </row>
    <row r="631" spans="7:149" x14ac:dyDescent="0.25">
      <c r="G631" s="52"/>
      <c r="H631" s="52"/>
      <c r="I631" s="224" t="str">
        <f t="shared" si="473"/>
        <v/>
      </c>
      <c r="J631" s="224" t="str">
        <f t="shared" si="474"/>
        <v/>
      </c>
      <c r="K631" s="52"/>
      <c r="L631" s="224" t="str">
        <f>IF(P631="","",IF(ISNUMBER(MATCH(P631,$P$6:P630,0)),"",Y631))</f>
        <v/>
      </c>
      <c r="M631" s="224" t="str">
        <f>IF(Q631="","",IF(ISNUMBER(MATCH(Q631,$Q$6:Q630,0)),"",Y631))</f>
        <v/>
      </c>
      <c r="N631" s="224" t="str">
        <f>IF(R631="","",IF(ISNUMBER(MATCH(R631,$R$6:R630,0)),"",Y631))</f>
        <v/>
      </c>
      <c r="O631" s="224" t="str">
        <f>IF(S631="","",IF(ISNUMBER(MATCH(S631,$S$6:S630,0)),"",Y631))</f>
        <v/>
      </c>
      <c r="P631" s="224" t="str">
        <f t="shared" si="475"/>
        <v/>
      </c>
      <c r="Q631" s="224" t="str">
        <f t="shared" si="476"/>
        <v/>
      </c>
      <c r="R631" s="224" t="str">
        <f t="shared" si="477"/>
        <v/>
      </c>
      <c r="S631" s="224" t="str">
        <f t="shared" si="478"/>
        <v/>
      </c>
      <c r="T631" s="175" t="str">
        <f t="shared" si="479"/>
        <v/>
      </c>
      <c r="U631" s="175" t="str">
        <f t="shared" si="480"/>
        <v/>
      </c>
      <c r="V631" s="175" t="str">
        <f t="shared" si="481"/>
        <v/>
      </c>
      <c r="W631" s="175" t="str">
        <f t="shared" si="482"/>
        <v/>
      </c>
      <c r="X631" s="52"/>
      <c r="Y631" s="248"/>
      <c r="Z631" s="186"/>
      <c r="AA631" s="187"/>
      <c r="AB631" s="187"/>
      <c r="AC631" s="187"/>
      <c r="AD631" s="187"/>
      <c r="AE631" s="187"/>
      <c r="AF631" s="187"/>
      <c r="AG631" s="187"/>
      <c r="AH631" s="187"/>
      <c r="AI631" s="187"/>
      <c r="AJ631" s="187"/>
      <c r="AK631" s="187"/>
      <c r="AL631" s="187"/>
      <c r="AM631" s="187"/>
      <c r="AN631" s="187"/>
      <c r="AO631" s="187"/>
      <c r="AP631" s="187"/>
      <c r="AQ631" s="187"/>
      <c r="AR631" s="187"/>
      <c r="AS631" s="187"/>
      <c r="AT631" s="187"/>
      <c r="AU631" s="187"/>
      <c r="AV631" s="187"/>
      <c r="AW631" s="187"/>
      <c r="AX631" s="187"/>
      <c r="AY631" s="187"/>
      <c r="AZ631" s="187"/>
      <c r="BA631" s="187"/>
      <c r="BB631" s="187"/>
      <c r="BC631" s="187"/>
      <c r="BD631" s="187"/>
      <c r="BE631" s="187"/>
      <c r="BF631" s="187"/>
      <c r="BG631" s="187"/>
      <c r="BH631" s="187"/>
      <c r="BI631" s="187"/>
      <c r="BJ631" s="187"/>
      <c r="BK631" s="187"/>
      <c r="BL631" s="187"/>
      <c r="BM631" s="187"/>
      <c r="BN631" s="187"/>
      <c r="BO631" s="187"/>
      <c r="BP631" s="187"/>
      <c r="BQ631" s="187"/>
      <c r="BR631" s="187"/>
      <c r="BS631" s="187"/>
      <c r="BT631" s="187"/>
      <c r="BU631" s="187"/>
      <c r="BV631" s="187"/>
      <c r="BW631" s="187"/>
      <c r="BX631" s="187"/>
      <c r="BY631" s="227"/>
      <c r="BZ631" s="227"/>
      <c r="CA631" s="227"/>
      <c r="CB631" s="227"/>
      <c r="CC631" s="227"/>
      <c r="CD631" s="224"/>
      <c r="CE631" s="224"/>
      <c r="CF631" s="224"/>
      <c r="CG631" s="224"/>
      <c r="CH631" s="224"/>
      <c r="CJ631" s="252" t="str">
        <f t="shared" si="483"/>
        <v/>
      </c>
      <c r="CK631" s="253" t="str">
        <f>IF(CL631="","",IF(ISNUMBER(MATCH(CL631,$CL$6:CL630,0)),"",CJ631))</f>
        <v/>
      </c>
      <c r="CL631" s="181" t="str">
        <f t="shared" si="484"/>
        <v/>
      </c>
      <c r="CM631" s="175" t="str">
        <f t="shared" si="485"/>
        <v/>
      </c>
      <c r="CN631" s="175" t="str">
        <f t="shared" si="486"/>
        <v/>
      </c>
      <c r="CO631" s="175" t="str">
        <f t="shared" si="487"/>
        <v/>
      </c>
      <c r="CP631" s="59"/>
      <c r="CQ631" s="60"/>
      <c r="CR631" s="181" t="str">
        <f>IF(CS631="","",IF(ISNUMBER(MATCH(CS631,$CS$6:CS630,0)),"",CJ631))</f>
        <v/>
      </c>
      <c r="CS631" s="181" t="str">
        <f t="shared" si="465"/>
        <v/>
      </c>
      <c r="CT631" s="177" t="str">
        <f t="shared" si="488"/>
        <v/>
      </c>
      <c r="CU631" s="177" t="str">
        <f t="shared" si="489"/>
        <v/>
      </c>
      <c r="CV631" s="256" t="str">
        <f>IF(CW631="","",IF(ISNUMBER(MATCH(CW631,$CW$6:CW630,0)),"",CJ631))</f>
        <v/>
      </c>
      <c r="CW631" s="181" t="str">
        <f t="shared" si="466"/>
        <v/>
      </c>
      <c r="CX631" s="178" t="str">
        <f t="shared" si="490"/>
        <v/>
      </c>
      <c r="CY631" s="178" t="str">
        <f t="shared" si="491"/>
        <v/>
      </c>
      <c r="CZ631" s="184" t="str">
        <f t="shared" si="492"/>
        <v/>
      </c>
      <c r="DA631" s="68"/>
      <c r="DB631" s="69"/>
      <c r="DC631" s="181" t="str">
        <f>IF(DE631="","",IF(ISNUMBER(MATCH(DE631,$DE$6:DE630,0)),"",CJ631))</f>
        <v/>
      </c>
      <c r="DD631" s="181" t="str">
        <f t="shared" si="511"/>
        <v/>
      </c>
      <c r="DE631" s="181" t="str">
        <f t="shared" si="511"/>
        <v/>
      </c>
      <c r="DF631" s="177" t="str">
        <f t="shared" si="493"/>
        <v/>
      </c>
      <c r="DG631" s="185" t="str">
        <f t="shared" si="494"/>
        <v/>
      </c>
      <c r="DH631" s="77"/>
      <c r="DI631" s="69"/>
      <c r="DJ631" s="181" t="str">
        <f>IF(DL631="","",IF(ISNUMBER(MATCH(DL631,$DL$6:DL630,0)),"",CJ631))</f>
        <v/>
      </c>
      <c r="DK631" s="181" t="str">
        <f t="shared" si="512"/>
        <v/>
      </c>
      <c r="DL631" s="181" t="str">
        <f t="shared" si="512"/>
        <v/>
      </c>
      <c r="DM631" s="177" t="str">
        <f t="shared" si="495"/>
        <v/>
      </c>
      <c r="DN631" s="177" t="str">
        <f t="shared" si="496"/>
        <v/>
      </c>
      <c r="DO631" s="181" t="str">
        <f t="shared" si="467"/>
        <v/>
      </c>
      <c r="DP631" s="51"/>
      <c r="DQ631" s="51"/>
      <c r="DR631" s="51"/>
      <c r="EA631" s="227">
        <f t="shared" si="497"/>
        <v>0</v>
      </c>
      <c r="EB631" s="227">
        <f t="shared" si="468"/>
        <v>1</v>
      </c>
      <c r="EC631" s="227">
        <f t="shared" si="498"/>
        <v>1900</v>
      </c>
      <c r="EE631" s="227" t="str">
        <f t="shared" si="499"/>
        <v/>
      </c>
      <c r="EF631" s="227" t="str">
        <f t="shared" si="469"/>
        <v/>
      </c>
      <c r="EG631" s="227" t="str">
        <f t="shared" si="500"/>
        <v/>
      </c>
      <c r="EI631" s="227" t="str">
        <f t="shared" si="501"/>
        <v/>
      </c>
      <c r="EJ631" s="227" t="str">
        <f t="shared" si="470"/>
        <v/>
      </c>
      <c r="EK631" s="227" t="str">
        <f t="shared" si="502"/>
        <v/>
      </c>
      <c r="EM631" s="227" t="str">
        <f t="shared" si="503"/>
        <v/>
      </c>
      <c r="EN631" s="227" t="str">
        <f t="shared" si="471"/>
        <v/>
      </c>
      <c r="EO631" s="227" t="str">
        <f t="shared" si="504"/>
        <v/>
      </c>
      <c r="EQ631" s="227" t="str">
        <f t="shared" si="505"/>
        <v/>
      </c>
      <c r="ER631" s="227" t="str">
        <f t="shared" si="472"/>
        <v/>
      </c>
      <c r="ES631" s="227" t="str">
        <f t="shared" si="506"/>
        <v/>
      </c>
    </row>
    <row r="632" spans="7:149" x14ac:dyDescent="0.25">
      <c r="G632" s="52"/>
      <c r="H632" s="52"/>
      <c r="I632" s="224" t="str">
        <f t="shared" si="473"/>
        <v/>
      </c>
      <c r="J632" s="224" t="str">
        <f t="shared" si="474"/>
        <v/>
      </c>
      <c r="K632" s="52"/>
      <c r="L632" s="224" t="str">
        <f>IF(P632="","",IF(ISNUMBER(MATCH(P632,$P$6:P631,0)),"",Y632))</f>
        <v/>
      </c>
      <c r="M632" s="224" t="str">
        <f>IF(Q632="","",IF(ISNUMBER(MATCH(Q632,$Q$6:Q631,0)),"",Y632))</f>
        <v/>
      </c>
      <c r="N632" s="224" t="str">
        <f>IF(R632="","",IF(ISNUMBER(MATCH(R632,$R$6:R631,0)),"",Y632))</f>
        <v/>
      </c>
      <c r="O632" s="224" t="str">
        <f>IF(S632="","",IF(ISNUMBER(MATCH(S632,$S$6:S631,0)),"",Y632))</f>
        <v/>
      </c>
      <c r="P632" s="224" t="str">
        <f t="shared" si="475"/>
        <v/>
      </c>
      <c r="Q632" s="224" t="str">
        <f t="shared" si="476"/>
        <v/>
      </c>
      <c r="R632" s="224" t="str">
        <f t="shared" si="477"/>
        <v/>
      </c>
      <c r="S632" s="224" t="str">
        <f t="shared" si="478"/>
        <v/>
      </c>
      <c r="T632" s="175" t="str">
        <f t="shared" si="479"/>
        <v/>
      </c>
      <c r="U632" s="175" t="str">
        <f t="shared" si="480"/>
        <v/>
      </c>
      <c r="V632" s="175" t="str">
        <f t="shared" si="481"/>
        <v/>
      </c>
      <c r="W632" s="175" t="str">
        <f t="shared" si="482"/>
        <v/>
      </c>
      <c r="X632" s="52"/>
      <c r="Y632" s="248"/>
      <c r="Z632" s="186"/>
      <c r="AA632" s="187"/>
      <c r="AB632" s="187"/>
      <c r="AC632" s="187"/>
      <c r="AD632" s="187"/>
      <c r="AE632" s="187"/>
      <c r="AF632" s="187"/>
      <c r="AG632" s="187"/>
      <c r="AH632" s="187"/>
      <c r="AI632" s="187"/>
      <c r="AJ632" s="187"/>
      <c r="AK632" s="187"/>
      <c r="AL632" s="187"/>
      <c r="AM632" s="187"/>
      <c r="AN632" s="187"/>
      <c r="AO632" s="187"/>
      <c r="AP632" s="187"/>
      <c r="AQ632" s="187"/>
      <c r="AR632" s="187"/>
      <c r="AS632" s="187"/>
      <c r="AT632" s="187"/>
      <c r="AU632" s="187"/>
      <c r="AV632" s="187"/>
      <c r="AW632" s="187"/>
      <c r="AX632" s="187"/>
      <c r="AY632" s="187"/>
      <c r="AZ632" s="187"/>
      <c r="BA632" s="187"/>
      <c r="BB632" s="187"/>
      <c r="BC632" s="187"/>
      <c r="BD632" s="187"/>
      <c r="BE632" s="187"/>
      <c r="BF632" s="187"/>
      <c r="BG632" s="187"/>
      <c r="BH632" s="187"/>
      <c r="BI632" s="187"/>
      <c r="BJ632" s="187"/>
      <c r="BK632" s="187"/>
      <c r="BL632" s="187"/>
      <c r="BM632" s="187"/>
      <c r="BN632" s="187"/>
      <c r="BO632" s="187"/>
      <c r="BP632" s="187"/>
      <c r="BQ632" s="187"/>
      <c r="BR632" s="187"/>
      <c r="BS632" s="187"/>
      <c r="BT632" s="187"/>
      <c r="BU632" s="187"/>
      <c r="BV632" s="187"/>
      <c r="BW632" s="187"/>
      <c r="BX632" s="187"/>
      <c r="BY632" s="227"/>
      <c r="BZ632" s="227"/>
      <c r="CA632" s="227"/>
      <c r="CB632" s="227"/>
      <c r="CC632" s="227"/>
      <c r="CD632" s="224"/>
      <c r="CE632" s="224"/>
      <c r="CF632" s="224"/>
      <c r="CG632" s="224"/>
      <c r="CH632" s="224"/>
      <c r="CJ632" s="252" t="str">
        <f t="shared" si="483"/>
        <v/>
      </c>
      <c r="CK632" s="253" t="str">
        <f>IF(CL632="","",IF(ISNUMBER(MATCH(CL632,$CL$6:CL631,0)),"",CJ632))</f>
        <v/>
      </c>
      <c r="CL632" s="181" t="str">
        <f t="shared" si="484"/>
        <v/>
      </c>
      <c r="CM632" s="175" t="str">
        <f t="shared" si="485"/>
        <v/>
      </c>
      <c r="CN632" s="175" t="str">
        <f t="shared" si="486"/>
        <v/>
      </c>
      <c r="CO632" s="175" t="str">
        <f t="shared" si="487"/>
        <v/>
      </c>
      <c r="CP632" s="59"/>
      <c r="CQ632" s="60"/>
      <c r="CR632" s="181" t="str">
        <f>IF(CS632="","",IF(ISNUMBER(MATCH(CS632,$CS$6:CS631,0)),"",CJ632))</f>
        <v/>
      </c>
      <c r="CS632" s="181" t="str">
        <f t="shared" si="465"/>
        <v/>
      </c>
      <c r="CT632" s="177" t="str">
        <f t="shared" si="488"/>
        <v/>
      </c>
      <c r="CU632" s="177" t="str">
        <f t="shared" si="489"/>
        <v/>
      </c>
      <c r="CV632" s="256" t="str">
        <f>IF(CW632="","",IF(ISNUMBER(MATCH(CW632,$CW$6:CW631,0)),"",CJ632))</f>
        <v/>
      </c>
      <c r="CW632" s="181" t="str">
        <f t="shared" si="466"/>
        <v/>
      </c>
      <c r="CX632" s="178" t="str">
        <f t="shared" si="490"/>
        <v/>
      </c>
      <c r="CY632" s="178" t="str">
        <f t="shared" si="491"/>
        <v/>
      </c>
      <c r="CZ632" s="184" t="str">
        <f t="shared" si="492"/>
        <v/>
      </c>
      <c r="DA632" s="68"/>
      <c r="DB632" s="69"/>
      <c r="DC632" s="181" t="str">
        <f>IF(DE632="","",IF(ISNUMBER(MATCH(DE632,$DE$6:DE631,0)),"",CJ632))</f>
        <v/>
      </c>
      <c r="DD632" s="181" t="str">
        <f t="shared" si="511"/>
        <v/>
      </c>
      <c r="DE632" s="181" t="str">
        <f t="shared" si="511"/>
        <v/>
      </c>
      <c r="DF632" s="177" t="str">
        <f t="shared" si="493"/>
        <v/>
      </c>
      <c r="DG632" s="185" t="str">
        <f t="shared" si="494"/>
        <v/>
      </c>
      <c r="DH632" s="77"/>
      <c r="DI632" s="69"/>
      <c r="DJ632" s="181" t="str">
        <f>IF(DL632="","",IF(ISNUMBER(MATCH(DL632,$DL$6:DL631,0)),"",CJ632))</f>
        <v/>
      </c>
      <c r="DK632" s="181" t="str">
        <f t="shared" si="512"/>
        <v/>
      </c>
      <c r="DL632" s="181" t="str">
        <f t="shared" si="512"/>
        <v/>
      </c>
      <c r="DM632" s="177" t="str">
        <f t="shared" si="495"/>
        <v/>
      </c>
      <c r="DN632" s="177" t="str">
        <f t="shared" si="496"/>
        <v/>
      </c>
      <c r="DO632" s="181" t="str">
        <f t="shared" si="467"/>
        <v/>
      </c>
      <c r="DP632" s="51"/>
      <c r="DQ632" s="51"/>
      <c r="DR632" s="51"/>
      <c r="EA632" s="227">
        <f t="shared" si="497"/>
        <v>0</v>
      </c>
      <c r="EB632" s="227">
        <f t="shared" si="468"/>
        <v>1</v>
      </c>
      <c r="EC632" s="227">
        <f t="shared" si="498"/>
        <v>1900</v>
      </c>
      <c r="EE632" s="227" t="str">
        <f t="shared" si="499"/>
        <v/>
      </c>
      <c r="EF632" s="227" t="str">
        <f t="shared" si="469"/>
        <v/>
      </c>
      <c r="EG632" s="227" t="str">
        <f t="shared" si="500"/>
        <v/>
      </c>
      <c r="EI632" s="227" t="str">
        <f t="shared" si="501"/>
        <v/>
      </c>
      <c r="EJ632" s="227" t="str">
        <f t="shared" si="470"/>
        <v/>
      </c>
      <c r="EK632" s="227" t="str">
        <f t="shared" si="502"/>
        <v/>
      </c>
      <c r="EM632" s="227" t="str">
        <f t="shared" si="503"/>
        <v/>
      </c>
      <c r="EN632" s="227" t="str">
        <f t="shared" si="471"/>
        <v/>
      </c>
      <c r="EO632" s="227" t="str">
        <f t="shared" si="504"/>
        <v/>
      </c>
      <c r="EQ632" s="227" t="str">
        <f t="shared" si="505"/>
        <v/>
      </c>
      <c r="ER632" s="227" t="str">
        <f t="shared" si="472"/>
        <v/>
      </c>
      <c r="ES632" s="227" t="str">
        <f t="shared" si="506"/>
        <v/>
      </c>
    </row>
    <row r="633" spans="7:149" x14ac:dyDescent="0.25">
      <c r="G633" s="52"/>
      <c r="H633" s="52"/>
      <c r="I633" s="224" t="str">
        <f t="shared" si="473"/>
        <v/>
      </c>
      <c r="J633" s="224" t="str">
        <f t="shared" si="474"/>
        <v/>
      </c>
      <c r="K633" s="52"/>
      <c r="L633" s="224" t="str">
        <f>IF(P633="","",IF(ISNUMBER(MATCH(P633,$P$6:P632,0)),"",Y633))</f>
        <v/>
      </c>
      <c r="M633" s="224" t="str">
        <f>IF(Q633="","",IF(ISNUMBER(MATCH(Q633,$Q$6:Q632,0)),"",Y633))</f>
        <v/>
      </c>
      <c r="N633" s="224" t="str">
        <f>IF(R633="","",IF(ISNUMBER(MATCH(R633,$R$6:R632,0)),"",Y633))</f>
        <v/>
      </c>
      <c r="O633" s="224" t="str">
        <f>IF(S633="","",IF(ISNUMBER(MATCH(S633,$S$6:S632,0)),"",Y633))</f>
        <v/>
      </c>
      <c r="P633" s="224" t="str">
        <f t="shared" si="475"/>
        <v/>
      </c>
      <c r="Q633" s="224" t="str">
        <f t="shared" si="476"/>
        <v/>
      </c>
      <c r="R633" s="224" t="str">
        <f t="shared" si="477"/>
        <v/>
      </c>
      <c r="S633" s="224" t="str">
        <f t="shared" si="478"/>
        <v/>
      </c>
      <c r="T633" s="175" t="str">
        <f t="shared" si="479"/>
        <v/>
      </c>
      <c r="U633" s="175" t="str">
        <f t="shared" si="480"/>
        <v/>
      </c>
      <c r="V633" s="175" t="str">
        <f t="shared" si="481"/>
        <v/>
      </c>
      <c r="W633" s="175" t="str">
        <f t="shared" si="482"/>
        <v/>
      </c>
      <c r="X633" s="52"/>
      <c r="Y633" s="248"/>
      <c r="Z633" s="186"/>
      <c r="AA633" s="187"/>
      <c r="AB633" s="187"/>
      <c r="AC633" s="187"/>
      <c r="AD633" s="187"/>
      <c r="AE633" s="187"/>
      <c r="AF633" s="187"/>
      <c r="AG633" s="187"/>
      <c r="AH633" s="187"/>
      <c r="AI633" s="187"/>
      <c r="AJ633" s="187"/>
      <c r="AK633" s="187"/>
      <c r="AL633" s="187"/>
      <c r="AM633" s="187"/>
      <c r="AN633" s="187"/>
      <c r="AO633" s="187"/>
      <c r="AP633" s="187"/>
      <c r="AQ633" s="187"/>
      <c r="AR633" s="187"/>
      <c r="AS633" s="187"/>
      <c r="AT633" s="187"/>
      <c r="AU633" s="187"/>
      <c r="AV633" s="187"/>
      <c r="AW633" s="187"/>
      <c r="AX633" s="187"/>
      <c r="AY633" s="187"/>
      <c r="AZ633" s="187"/>
      <c r="BA633" s="187"/>
      <c r="BB633" s="187"/>
      <c r="BC633" s="187"/>
      <c r="BD633" s="187"/>
      <c r="BE633" s="187"/>
      <c r="BF633" s="187"/>
      <c r="BG633" s="187"/>
      <c r="BH633" s="187"/>
      <c r="BI633" s="187"/>
      <c r="BJ633" s="187"/>
      <c r="BK633" s="187"/>
      <c r="BL633" s="187"/>
      <c r="BM633" s="187"/>
      <c r="BN633" s="187"/>
      <c r="BO633" s="187"/>
      <c r="BP633" s="187"/>
      <c r="BQ633" s="187"/>
      <c r="BR633" s="187"/>
      <c r="BS633" s="187"/>
      <c r="BT633" s="187"/>
      <c r="BU633" s="187"/>
      <c r="BV633" s="187"/>
      <c r="BW633" s="187"/>
      <c r="BX633" s="187"/>
      <c r="BY633" s="227"/>
      <c r="BZ633" s="227"/>
      <c r="CA633" s="227"/>
      <c r="CB633" s="227"/>
      <c r="CC633" s="227"/>
      <c r="CD633" s="224"/>
      <c r="CE633" s="224"/>
      <c r="CF633" s="224"/>
      <c r="CG633" s="224"/>
      <c r="CH633" s="224"/>
      <c r="CJ633" s="252" t="str">
        <f t="shared" si="483"/>
        <v/>
      </c>
      <c r="CK633" s="253" t="str">
        <f>IF(CL633="","",IF(ISNUMBER(MATCH(CL633,$CL$6:CL632,0)),"",CJ633))</f>
        <v/>
      </c>
      <c r="CL633" s="181" t="str">
        <f t="shared" si="484"/>
        <v/>
      </c>
      <c r="CM633" s="175" t="str">
        <f t="shared" si="485"/>
        <v/>
      </c>
      <c r="CN633" s="175" t="str">
        <f t="shared" si="486"/>
        <v/>
      </c>
      <c r="CO633" s="175" t="str">
        <f t="shared" si="487"/>
        <v/>
      </c>
      <c r="CP633" s="59"/>
      <c r="CQ633" s="60"/>
      <c r="CR633" s="181" t="str">
        <f>IF(CS633="","",IF(ISNUMBER(MATCH(CS633,$CS$6:CS632,0)),"",CJ633))</f>
        <v/>
      </c>
      <c r="CS633" s="181" t="str">
        <f t="shared" si="465"/>
        <v/>
      </c>
      <c r="CT633" s="177" t="str">
        <f t="shared" si="488"/>
        <v/>
      </c>
      <c r="CU633" s="177" t="str">
        <f t="shared" si="489"/>
        <v/>
      </c>
      <c r="CV633" s="256" t="str">
        <f>IF(CW633="","",IF(ISNUMBER(MATCH(CW633,$CW$6:CW632,0)),"",CJ633))</f>
        <v/>
      </c>
      <c r="CW633" s="181" t="str">
        <f t="shared" si="466"/>
        <v/>
      </c>
      <c r="CX633" s="178" t="str">
        <f t="shared" si="490"/>
        <v/>
      </c>
      <c r="CY633" s="178" t="str">
        <f t="shared" si="491"/>
        <v/>
      </c>
      <c r="CZ633" s="184" t="str">
        <f t="shared" si="492"/>
        <v/>
      </c>
      <c r="DA633" s="68"/>
      <c r="DB633" s="69"/>
      <c r="DC633" s="181" t="str">
        <f>IF(DE633="","",IF(ISNUMBER(MATCH(DE633,$DE$6:DE632,0)),"",CJ633))</f>
        <v/>
      </c>
      <c r="DD633" s="181" t="str">
        <f t="shared" si="511"/>
        <v/>
      </c>
      <c r="DE633" s="181" t="str">
        <f t="shared" si="511"/>
        <v/>
      </c>
      <c r="DF633" s="177" t="str">
        <f t="shared" si="493"/>
        <v/>
      </c>
      <c r="DG633" s="185" t="str">
        <f t="shared" si="494"/>
        <v/>
      </c>
      <c r="DH633" s="77"/>
      <c r="DI633" s="69"/>
      <c r="DJ633" s="181" t="str">
        <f>IF(DL633="","",IF(ISNUMBER(MATCH(DL633,$DL$6:DL632,0)),"",CJ633))</f>
        <v/>
      </c>
      <c r="DK633" s="181" t="str">
        <f t="shared" si="512"/>
        <v/>
      </c>
      <c r="DL633" s="181" t="str">
        <f t="shared" si="512"/>
        <v/>
      </c>
      <c r="DM633" s="177" t="str">
        <f t="shared" si="495"/>
        <v/>
      </c>
      <c r="DN633" s="177" t="str">
        <f t="shared" si="496"/>
        <v/>
      </c>
      <c r="DO633" s="181" t="str">
        <f t="shared" si="467"/>
        <v/>
      </c>
      <c r="DP633" s="51"/>
      <c r="DQ633" s="51"/>
      <c r="DR633" s="51"/>
      <c r="EA633" s="227">
        <f t="shared" si="497"/>
        <v>0</v>
      </c>
      <c r="EB633" s="227">
        <f t="shared" si="468"/>
        <v>1</v>
      </c>
      <c r="EC633" s="227">
        <f t="shared" si="498"/>
        <v>1900</v>
      </c>
      <c r="EE633" s="227" t="str">
        <f t="shared" si="499"/>
        <v/>
      </c>
      <c r="EF633" s="227" t="str">
        <f t="shared" si="469"/>
        <v/>
      </c>
      <c r="EG633" s="227" t="str">
        <f t="shared" si="500"/>
        <v/>
      </c>
      <c r="EI633" s="227" t="str">
        <f t="shared" si="501"/>
        <v/>
      </c>
      <c r="EJ633" s="227" t="str">
        <f t="shared" si="470"/>
        <v/>
      </c>
      <c r="EK633" s="227" t="str">
        <f t="shared" si="502"/>
        <v/>
      </c>
      <c r="EM633" s="227" t="str">
        <f t="shared" si="503"/>
        <v/>
      </c>
      <c r="EN633" s="227" t="str">
        <f t="shared" si="471"/>
        <v/>
      </c>
      <c r="EO633" s="227" t="str">
        <f t="shared" si="504"/>
        <v/>
      </c>
      <c r="EQ633" s="227" t="str">
        <f t="shared" si="505"/>
        <v/>
      </c>
      <c r="ER633" s="227" t="str">
        <f t="shared" si="472"/>
        <v/>
      </c>
      <c r="ES633" s="227" t="str">
        <f t="shared" si="506"/>
        <v/>
      </c>
    </row>
    <row r="634" spans="7:149" x14ac:dyDescent="0.25">
      <c r="G634" s="52"/>
      <c r="H634" s="52"/>
      <c r="I634" s="224" t="str">
        <f t="shared" si="473"/>
        <v/>
      </c>
      <c r="J634" s="224" t="str">
        <f t="shared" si="474"/>
        <v/>
      </c>
      <c r="K634" s="52"/>
      <c r="L634" s="224" t="str">
        <f>IF(P634="","",IF(ISNUMBER(MATCH(P634,$P$6:P633,0)),"",Y634))</f>
        <v/>
      </c>
      <c r="M634" s="224" t="str">
        <f>IF(Q634="","",IF(ISNUMBER(MATCH(Q634,$Q$6:Q633,0)),"",Y634))</f>
        <v/>
      </c>
      <c r="N634" s="224" t="str">
        <f>IF(R634="","",IF(ISNUMBER(MATCH(R634,$R$6:R633,0)),"",Y634))</f>
        <v/>
      </c>
      <c r="O634" s="224" t="str">
        <f>IF(S634="","",IF(ISNUMBER(MATCH(S634,$S$6:S633,0)),"",Y634))</f>
        <v/>
      </c>
      <c r="P634" s="224" t="str">
        <f t="shared" si="475"/>
        <v/>
      </c>
      <c r="Q634" s="224" t="str">
        <f t="shared" si="476"/>
        <v/>
      </c>
      <c r="R634" s="224" t="str">
        <f t="shared" si="477"/>
        <v/>
      </c>
      <c r="S634" s="224" t="str">
        <f t="shared" si="478"/>
        <v/>
      </c>
      <c r="T634" s="175" t="str">
        <f t="shared" si="479"/>
        <v/>
      </c>
      <c r="U634" s="175" t="str">
        <f t="shared" si="480"/>
        <v/>
      </c>
      <c r="V634" s="175" t="str">
        <f t="shared" si="481"/>
        <v/>
      </c>
      <c r="W634" s="175" t="str">
        <f t="shared" si="482"/>
        <v/>
      </c>
      <c r="X634" s="52"/>
      <c r="Y634" s="248"/>
      <c r="Z634" s="186"/>
      <c r="AA634" s="187"/>
      <c r="AB634" s="187"/>
      <c r="AC634" s="187"/>
      <c r="AD634" s="187"/>
      <c r="AE634" s="187"/>
      <c r="AF634" s="187"/>
      <c r="AG634" s="187"/>
      <c r="AH634" s="187"/>
      <c r="AI634" s="187"/>
      <c r="AJ634" s="187"/>
      <c r="AK634" s="187"/>
      <c r="AL634" s="187"/>
      <c r="AM634" s="187"/>
      <c r="AN634" s="187"/>
      <c r="AO634" s="187"/>
      <c r="AP634" s="187"/>
      <c r="AQ634" s="187"/>
      <c r="AR634" s="187"/>
      <c r="AS634" s="187"/>
      <c r="AT634" s="187"/>
      <c r="AU634" s="187"/>
      <c r="AV634" s="187"/>
      <c r="AW634" s="187"/>
      <c r="AX634" s="187"/>
      <c r="AY634" s="187"/>
      <c r="AZ634" s="187"/>
      <c r="BA634" s="187"/>
      <c r="BB634" s="187"/>
      <c r="BC634" s="187"/>
      <c r="BD634" s="187"/>
      <c r="BE634" s="187"/>
      <c r="BF634" s="187"/>
      <c r="BG634" s="187"/>
      <c r="BH634" s="187"/>
      <c r="BI634" s="187"/>
      <c r="BJ634" s="187"/>
      <c r="BK634" s="187"/>
      <c r="BL634" s="187"/>
      <c r="BM634" s="187"/>
      <c r="BN634" s="187"/>
      <c r="BO634" s="187"/>
      <c r="BP634" s="187"/>
      <c r="BQ634" s="187"/>
      <c r="BR634" s="187"/>
      <c r="BS634" s="187"/>
      <c r="BT634" s="187"/>
      <c r="BU634" s="187"/>
      <c r="BV634" s="187"/>
      <c r="BW634" s="187"/>
      <c r="BX634" s="187"/>
      <c r="BY634" s="227"/>
      <c r="BZ634" s="227"/>
      <c r="CA634" s="227"/>
      <c r="CB634" s="227"/>
      <c r="CC634" s="227"/>
      <c r="CD634" s="224"/>
      <c r="CE634" s="224"/>
      <c r="CF634" s="224"/>
      <c r="CG634" s="224"/>
      <c r="CH634" s="224"/>
      <c r="CJ634" s="252" t="str">
        <f t="shared" si="483"/>
        <v/>
      </c>
      <c r="CK634" s="253" t="str">
        <f>IF(CL634="","",IF(ISNUMBER(MATCH(CL634,$CL$6:CL633,0)),"",CJ634))</f>
        <v/>
      </c>
      <c r="CL634" s="181" t="str">
        <f t="shared" si="484"/>
        <v/>
      </c>
      <c r="CM634" s="175" t="str">
        <f t="shared" si="485"/>
        <v/>
      </c>
      <c r="CN634" s="175" t="str">
        <f t="shared" si="486"/>
        <v/>
      </c>
      <c r="CO634" s="175" t="str">
        <f t="shared" si="487"/>
        <v/>
      </c>
      <c r="CP634" s="59"/>
      <c r="CQ634" s="60"/>
      <c r="CR634" s="181" t="str">
        <f>IF(CS634="","",IF(ISNUMBER(MATCH(CS634,$CS$6:CS633,0)),"",CJ634))</f>
        <v/>
      </c>
      <c r="CS634" s="181" t="str">
        <f t="shared" si="465"/>
        <v/>
      </c>
      <c r="CT634" s="177" t="str">
        <f t="shared" si="488"/>
        <v/>
      </c>
      <c r="CU634" s="177" t="str">
        <f t="shared" si="489"/>
        <v/>
      </c>
      <c r="CV634" s="256" t="str">
        <f>IF(CW634="","",IF(ISNUMBER(MATCH(CW634,$CW$6:CW633,0)),"",CJ634))</f>
        <v/>
      </c>
      <c r="CW634" s="181" t="str">
        <f t="shared" si="466"/>
        <v/>
      </c>
      <c r="CX634" s="178" t="str">
        <f t="shared" si="490"/>
        <v/>
      </c>
      <c r="CY634" s="178" t="str">
        <f t="shared" si="491"/>
        <v/>
      </c>
      <c r="CZ634" s="184" t="str">
        <f t="shared" si="492"/>
        <v/>
      </c>
      <c r="DA634" s="68"/>
      <c r="DB634" s="69"/>
      <c r="DC634" s="181" t="str">
        <f>IF(DE634="","",IF(ISNUMBER(MATCH(DE634,$DE$6:DE633,0)),"",CJ634))</f>
        <v/>
      </c>
      <c r="DD634" s="181" t="str">
        <f t="shared" si="511"/>
        <v/>
      </c>
      <c r="DE634" s="181" t="str">
        <f t="shared" si="511"/>
        <v/>
      </c>
      <c r="DF634" s="177" t="str">
        <f t="shared" si="493"/>
        <v/>
      </c>
      <c r="DG634" s="185" t="str">
        <f t="shared" si="494"/>
        <v/>
      </c>
      <c r="DH634" s="77"/>
      <c r="DI634" s="69"/>
      <c r="DJ634" s="181" t="str">
        <f>IF(DL634="","",IF(ISNUMBER(MATCH(DL634,$DL$6:DL633,0)),"",CJ634))</f>
        <v/>
      </c>
      <c r="DK634" s="181" t="str">
        <f t="shared" si="512"/>
        <v/>
      </c>
      <c r="DL634" s="181" t="str">
        <f t="shared" si="512"/>
        <v/>
      </c>
      <c r="DM634" s="177" t="str">
        <f t="shared" si="495"/>
        <v/>
      </c>
      <c r="DN634" s="177" t="str">
        <f t="shared" si="496"/>
        <v/>
      </c>
      <c r="DO634" s="181" t="str">
        <f t="shared" si="467"/>
        <v/>
      </c>
      <c r="DP634" s="51"/>
      <c r="DQ634" s="51"/>
      <c r="DR634" s="51"/>
      <c r="EA634" s="227">
        <f t="shared" si="497"/>
        <v>0</v>
      </c>
      <c r="EB634" s="227">
        <f t="shared" si="468"/>
        <v>1</v>
      </c>
      <c r="EC634" s="227">
        <f t="shared" si="498"/>
        <v>1900</v>
      </c>
      <c r="EE634" s="227" t="str">
        <f t="shared" si="499"/>
        <v/>
      </c>
      <c r="EF634" s="227" t="str">
        <f t="shared" si="469"/>
        <v/>
      </c>
      <c r="EG634" s="227" t="str">
        <f t="shared" si="500"/>
        <v/>
      </c>
      <c r="EI634" s="227" t="str">
        <f t="shared" si="501"/>
        <v/>
      </c>
      <c r="EJ634" s="227" t="str">
        <f t="shared" si="470"/>
        <v/>
      </c>
      <c r="EK634" s="227" t="str">
        <f t="shared" si="502"/>
        <v/>
      </c>
      <c r="EM634" s="227" t="str">
        <f t="shared" si="503"/>
        <v/>
      </c>
      <c r="EN634" s="227" t="str">
        <f t="shared" si="471"/>
        <v/>
      </c>
      <c r="EO634" s="227" t="str">
        <f t="shared" si="504"/>
        <v/>
      </c>
      <c r="EQ634" s="227" t="str">
        <f t="shared" si="505"/>
        <v/>
      </c>
      <c r="ER634" s="227" t="str">
        <f t="shared" si="472"/>
        <v/>
      </c>
      <c r="ES634" s="227" t="str">
        <f t="shared" si="506"/>
        <v/>
      </c>
    </row>
    <row r="635" spans="7:149" x14ac:dyDescent="0.25">
      <c r="G635" s="52"/>
      <c r="H635" s="52"/>
      <c r="I635" s="224" t="str">
        <f t="shared" si="473"/>
        <v/>
      </c>
      <c r="J635" s="224" t="str">
        <f t="shared" si="474"/>
        <v/>
      </c>
      <c r="K635" s="52"/>
      <c r="L635" s="224" t="str">
        <f>IF(P635="","",IF(ISNUMBER(MATCH(P635,$P$6:P634,0)),"",Y635))</f>
        <v/>
      </c>
      <c r="M635" s="224" t="str">
        <f>IF(Q635="","",IF(ISNUMBER(MATCH(Q635,$Q$6:Q634,0)),"",Y635))</f>
        <v/>
      </c>
      <c r="N635" s="224" t="str">
        <f>IF(R635="","",IF(ISNUMBER(MATCH(R635,$R$6:R634,0)),"",Y635))</f>
        <v/>
      </c>
      <c r="O635" s="224" t="str">
        <f>IF(S635="","",IF(ISNUMBER(MATCH(S635,$S$6:S634,0)),"",Y635))</f>
        <v/>
      </c>
      <c r="P635" s="224" t="str">
        <f t="shared" si="475"/>
        <v/>
      </c>
      <c r="Q635" s="224" t="str">
        <f t="shared" si="476"/>
        <v/>
      </c>
      <c r="R635" s="224" t="str">
        <f t="shared" si="477"/>
        <v/>
      </c>
      <c r="S635" s="224" t="str">
        <f t="shared" si="478"/>
        <v/>
      </c>
      <c r="T635" s="175" t="str">
        <f t="shared" si="479"/>
        <v/>
      </c>
      <c r="U635" s="175" t="str">
        <f t="shared" si="480"/>
        <v/>
      </c>
      <c r="V635" s="175" t="str">
        <f t="shared" si="481"/>
        <v/>
      </c>
      <c r="W635" s="175" t="str">
        <f t="shared" si="482"/>
        <v/>
      </c>
      <c r="X635" s="52"/>
      <c r="Y635" s="248"/>
      <c r="Z635" s="186"/>
      <c r="AA635" s="187"/>
      <c r="AB635" s="187"/>
      <c r="AC635" s="187"/>
      <c r="AD635" s="187"/>
      <c r="AE635" s="187"/>
      <c r="AF635" s="187"/>
      <c r="AG635" s="187"/>
      <c r="AH635" s="187"/>
      <c r="AI635" s="187"/>
      <c r="AJ635" s="187"/>
      <c r="AK635" s="187"/>
      <c r="AL635" s="187"/>
      <c r="AM635" s="187"/>
      <c r="AN635" s="187"/>
      <c r="AO635" s="187"/>
      <c r="AP635" s="187"/>
      <c r="AQ635" s="187"/>
      <c r="AR635" s="187"/>
      <c r="AS635" s="187"/>
      <c r="AT635" s="187"/>
      <c r="AU635" s="187"/>
      <c r="AV635" s="187"/>
      <c r="AW635" s="187"/>
      <c r="AX635" s="187"/>
      <c r="AY635" s="187"/>
      <c r="AZ635" s="187"/>
      <c r="BA635" s="187"/>
      <c r="BB635" s="187"/>
      <c r="BC635" s="187"/>
      <c r="BD635" s="187"/>
      <c r="BE635" s="187"/>
      <c r="BF635" s="187"/>
      <c r="BG635" s="187"/>
      <c r="BH635" s="187"/>
      <c r="BI635" s="187"/>
      <c r="BJ635" s="187"/>
      <c r="BK635" s="187"/>
      <c r="BL635" s="187"/>
      <c r="BM635" s="187"/>
      <c r="BN635" s="187"/>
      <c r="BO635" s="187"/>
      <c r="BP635" s="187"/>
      <c r="BQ635" s="187"/>
      <c r="BR635" s="187"/>
      <c r="BS635" s="187"/>
      <c r="BT635" s="187"/>
      <c r="BU635" s="187"/>
      <c r="BV635" s="187"/>
      <c r="BW635" s="187"/>
      <c r="BX635" s="187"/>
      <c r="BY635" s="227"/>
      <c r="BZ635" s="227"/>
      <c r="CA635" s="227"/>
      <c r="CB635" s="227"/>
      <c r="CC635" s="227"/>
      <c r="CD635" s="224"/>
      <c r="CE635" s="224"/>
      <c r="CF635" s="224"/>
      <c r="CG635" s="224"/>
      <c r="CH635" s="224"/>
      <c r="CJ635" s="252" t="str">
        <f t="shared" si="483"/>
        <v/>
      </c>
      <c r="CK635" s="253" t="str">
        <f>IF(CL635="","",IF(ISNUMBER(MATCH(CL635,$CL$6:CL634,0)),"",CJ635))</f>
        <v/>
      </c>
      <c r="CL635" s="181" t="str">
        <f t="shared" si="484"/>
        <v/>
      </c>
      <c r="CM635" s="175" t="str">
        <f t="shared" si="485"/>
        <v/>
      </c>
      <c r="CN635" s="175" t="str">
        <f t="shared" si="486"/>
        <v/>
      </c>
      <c r="CO635" s="175" t="str">
        <f t="shared" si="487"/>
        <v/>
      </c>
      <c r="CP635" s="59"/>
      <c r="CQ635" s="60"/>
      <c r="CR635" s="181" t="str">
        <f>IF(CS635="","",IF(ISNUMBER(MATCH(CS635,$CS$6:CS634,0)),"",CJ635))</f>
        <v/>
      </c>
      <c r="CS635" s="181" t="str">
        <f t="shared" si="465"/>
        <v/>
      </c>
      <c r="CT635" s="177" t="str">
        <f t="shared" si="488"/>
        <v/>
      </c>
      <c r="CU635" s="177" t="str">
        <f t="shared" si="489"/>
        <v/>
      </c>
      <c r="CV635" s="256" t="str">
        <f>IF(CW635="","",IF(ISNUMBER(MATCH(CW635,$CW$6:CW634,0)),"",CJ635))</f>
        <v/>
      </c>
      <c r="CW635" s="181" t="str">
        <f t="shared" si="466"/>
        <v/>
      </c>
      <c r="CX635" s="178" t="str">
        <f t="shared" si="490"/>
        <v/>
      </c>
      <c r="CY635" s="178" t="str">
        <f t="shared" si="491"/>
        <v/>
      </c>
      <c r="CZ635" s="184" t="str">
        <f t="shared" si="492"/>
        <v/>
      </c>
      <c r="DA635" s="68"/>
      <c r="DB635" s="69"/>
      <c r="DC635" s="181" t="str">
        <f>IF(DE635="","",IF(ISNUMBER(MATCH(DE635,$DE$6:DE634,0)),"",CJ635))</f>
        <v/>
      </c>
      <c r="DD635" s="181" t="str">
        <f t="shared" si="511"/>
        <v/>
      </c>
      <c r="DE635" s="181" t="str">
        <f t="shared" si="511"/>
        <v/>
      </c>
      <c r="DF635" s="177" t="str">
        <f t="shared" si="493"/>
        <v/>
      </c>
      <c r="DG635" s="185" t="str">
        <f t="shared" si="494"/>
        <v/>
      </c>
      <c r="DH635" s="77"/>
      <c r="DI635" s="69"/>
      <c r="DJ635" s="181" t="str">
        <f>IF(DL635="","",IF(ISNUMBER(MATCH(DL635,$DL$6:DL634,0)),"",CJ635))</f>
        <v/>
      </c>
      <c r="DK635" s="181" t="str">
        <f t="shared" si="512"/>
        <v/>
      </c>
      <c r="DL635" s="181" t="str">
        <f t="shared" si="512"/>
        <v/>
      </c>
      <c r="DM635" s="177" t="str">
        <f t="shared" si="495"/>
        <v/>
      </c>
      <c r="DN635" s="177" t="str">
        <f t="shared" si="496"/>
        <v/>
      </c>
      <c r="DO635" s="181" t="str">
        <f t="shared" si="467"/>
        <v/>
      </c>
      <c r="DP635" s="51"/>
      <c r="DQ635" s="51"/>
      <c r="DR635" s="51"/>
      <c r="EA635" s="227">
        <f t="shared" si="497"/>
        <v>0</v>
      </c>
      <c r="EB635" s="227">
        <f t="shared" si="468"/>
        <v>1</v>
      </c>
      <c r="EC635" s="227">
        <f t="shared" si="498"/>
        <v>1900</v>
      </c>
      <c r="EE635" s="227" t="str">
        <f t="shared" si="499"/>
        <v/>
      </c>
      <c r="EF635" s="227" t="str">
        <f t="shared" si="469"/>
        <v/>
      </c>
      <c r="EG635" s="227" t="str">
        <f t="shared" si="500"/>
        <v/>
      </c>
      <c r="EI635" s="227" t="str">
        <f t="shared" si="501"/>
        <v/>
      </c>
      <c r="EJ635" s="227" t="str">
        <f t="shared" si="470"/>
        <v/>
      </c>
      <c r="EK635" s="227" t="str">
        <f t="shared" si="502"/>
        <v/>
      </c>
      <c r="EM635" s="227" t="str">
        <f t="shared" si="503"/>
        <v/>
      </c>
      <c r="EN635" s="227" t="str">
        <f t="shared" si="471"/>
        <v/>
      </c>
      <c r="EO635" s="227" t="str">
        <f t="shared" si="504"/>
        <v/>
      </c>
      <c r="EQ635" s="227" t="str">
        <f t="shared" si="505"/>
        <v/>
      </c>
      <c r="ER635" s="227" t="str">
        <f t="shared" si="472"/>
        <v/>
      </c>
      <c r="ES635" s="227" t="str">
        <f t="shared" si="506"/>
        <v/>
      </c>
    </row>
    <row r="636" spans="7:149" x14ac:dyDescent="0.25">
      <c r="G636" s="52"/>
      <c r="H636" s="52"/>
      <c r="I636" s="224" t="str">
        <f t="shared" si="473"/>
        <v/>
      </c>
      <c r="J636" s="224" t="str">
        <f t="shared" si="474"/>
        <v/>
      </c>
      <c r="K636" s="52"/>
      <c r="L636" s="224" t="str">
        <f>IF(P636="","",IF(ISNUMBER(MATCH(P636,$P$6:P635,0)),"",Y636))</f>
        <v/>
      </c>
      <c r="M636" s="224" t="str">
        <f>IF(Q636="","",IF(ISNUMBER(MATCH(Q636,$Q$6:Q635,0)),"",Y636))</f>
        <v/>
      </c>
      <c r="N636" s="224" t="str">
        <f>IF(R636="","",IF(ISNUMBER(MATCH(R636,$R$6:R635,0)),"",Y636))</f>
        <v/>
      </c>
      <c r="O636" s="224" t="str">
        <f>IF(S636="","",IF(ISNUMBER(MATCH(S636,$S$6:S635,0)),"",Y636))</f>
        <v/>
      </c>
      <c r="P636" s="224" t="str">
        <f t="shared" si="475"/>
        <v/>
      </c>
      <c r="Q636" s="224" t="str">
        <f t="shared" si="476"/>
        <v/>
      </c>
      <c r="R636" s="224" t="str">
        <f t="shared" si="477"/>
        <v/>
      </c>
      <c r="S636" s="224" t="str">
        <f t="shared" si="478"/>
        <v/>
      </c>
      <c r="T636" s="175" t="str">
        <f t="shared" si="479"/>
        <v/>
      </c>
      <c r="U636" s="175" t="str">
        <f t="shared" si="480"/>
        <v/>
      </c>
      <c r="V636" s="175" t="str">
        <f t="shared" si="481"/>
        <v/>
      </c>
      <c r="W636" s="175" t="str">
        <f t="shared" si="482"/>
        <v/>
      </c>
      <c r="X636" s="52"/>
      <c r="Y636" s="248"/>
      <c r="Z636" s="186"/>
      <c r="AA636" s="187"/>
      <c r="AB636" s="187"/>
      <c r="AC636" s="187"/>
      <c r="AD636" s="187"/>
      <c r="AE636" s="187"/>
      <c r="AF636" s="187"/>
      <c r="AG636" s="187"/>
      <c r="AH636" s="187"/>
      <c r="AI636" s="187"/>
      <c r="AJ636" s="187"/>
      <c r="AK636" s="187"/>
      <c r="AL636" s="187"/>
      <c r="AM636" s="187"/>
      <c r="AN636" s="187"/>
      <c r="AO636" s="187"/>
      <c r="AP636" s="187"/>
      <c r="AQ636" s="187"/>
      <c r="AR636" s="187"/>
      <c r="AS636" s="187"/>
      <c r="AT636" s="187"/>
      <c r="AU636" s="187"/>
      <c r="AV636" s="187"/>
      <c r="AW636" s="187"/>
      <c r="AX636" s="187"/>
      <c r="AY636" s="187"/>
      <c r="AZ636" s="187"/>
      <c r="BA636" s="187"/>
      <c r="BB636" s="187"/>
      <c r="BC636" s="187"/>
      <c r="BD636" s="187"/>
      <c r="BE636" s="187"/>
      <c r="BF636" s="187"/>
      <c r="BG636" s="187"/>
      <c r="BH636" s="187"/>
      <c r="BI636" s="187"/>
      <c r="BJ636" s="187"/>
      <c r="BK636" s="187"/>
      <c r="BL636" s="187"/>
      <c r="BM636" s="187"/>
      <c r="BN636" s="187"/>
      <c r="BO636" s="187"/>
      <c r="BP636" s="187"/>
      <c r="BQ636" s="187"/>
      <c r="BR636" s="187"/>
      <c r="BS636" s="187"/>
      <c r="BT636" s="187"/>
      <c r="BU636" s="187"/>
      <c r="BV636" s="187"/>
      <c r="BW636" s="187"/>
      <c r="BX636" s="187"/>
      <c r="BY636" s="227"/>
      <c r="BZ636" s="227"/>
      <c r="CA636" s="227"/>
      <c r="CB636" s="227"/>
      <c r="CC636" s="227"/>
      <c r="CD636" s="224"/>
      <c r="CE636" s="224"/>
      <c r="CF636" s="224"/>
      <c r="CG636" s="224"/>
      <c r="CH636" s="224"/>
      <c r="CJ636" s="252" t="str">
        <f t="shared" si="483"/>
        <v/>
      </c>
      <c r="CK636" s="253" t="str">
        <f>IF(CL636="","",IF(ISNUMBER(MATCH(CL636,$CL$6:CL635,0)),"",CJ636))</f>
        <v/>
      </c>
      <c r="CL636" s="181" t="str">
        <f t="shared" si="484"/>
        <v/>
      </c>
      <c r="CM636" s="175" t="str">
        <f t="shared" si="485"/>
        <v/>
      </c>
      <c r="CN636" s="175" t="str">
        <f t="shared" si="486"/>
        <v/>
      </c>
      <c r="CO636" s="175" t="str">
        <f t="shared" si="487"/>
        <v/>
      </c>
      <c r="CP636" s="59"/>
      <c r="CQ636" s="60"/>
      <c r="CR636" s="181" t="str">
        <f>IF(CS636="","",IF(ISNUMBER(MATCH(CS636,$CS$6:CS635,0)),"",CJ636))</f>
        <v/>
      </c>
      <c r="CS636" s="181" t="str">
        <f t="shared" si="465"/>
        <v/>
      </c>
      <c r="CT636" s="177" t="str">
        <f t="shared" si="488"/>
        <v/>
      </c>
      <c r="CU636" s="177" t="str">
        <f t="shared" si="489"/>
        <v/>
      </c>
      <c r="CV636" s="256" t="str">
        <f>IF(CW636="","",IF(ISNUMBER(MATCH(CW636,$CW$6:CW635,0)),"",CJ636))</f>
        <v/>
      </c>
      <c r="CW636" s="181" t="str">
        <f t="shared" si="466"/>
        <v/>
      </c>
      <c r="CX636" s="178" t="str">
        <f t="shared" si="490"/>
        <v/>
      </c>
      <c r="CY636" s="178" t="str">
        <f t="shared" si="491"/>
        <v/>
      </c>
      <c r="CZ636" s="184" t="str">
        <f t="shared" si="492"/>
        <v/>
      </c>
      <c r="DA636" s="68"/>
      <c r="DB636" s="69"/>
      <c r="DC636" s="181" t="str">
        <f>IF(DE636="","",IF(ISNUMBER(MATCH(DE636,$DE$6:DE635,0)),"",CJ636))</f>
        <v/>
      </c>
      <c r="DD636" s="181" t="str">
        <f t="shared" si="511"/>
        <v/>
      </c>
      <c r="DE636" s="181" t="str">
        <f t="shared" si="511"/>
        <v/>
      </c>
      <c r="DF636" s="177" t="str">
        <f t="shared" si="493"/>
        <v/>
      </c>
      <c r="DG636" s="185" t="str">
        <f t="shared" si="494"/>
        <v/>
      </c>
      <c r="DH636" s="77"/>
      <c r="DI636" s="69"/>
      <c r="DJ636" s="181" t="str">
        <f>IF(DL636="","",IF(ISNUMBER(MATCH(DL636,$DL$6:DL635,0)),"",CJ636))</f>
        <v/>
      </c>
      <c r="DK636" s="181" t="str">
        <f t="shared" si="512"/>
        <v/>
      </c>
      <c r="DL636" s="181" t="str">
        <f t="shared" si="512"/>
        <v/>
      </c>
      <c r="DM636" s="177" t="str">
        <f t="shared" si="495"/>
        <v/>
      </c>
      <c r="DN636" s="177" t="str">
        <f t="shared" si="496"/>
        <v/>
      </c>
      <c r="DO636" s="181" t="str">
        <f t="shared" si="467"/>
        <v/>
      </c>
      <c r="DP636" s="51"/>
      <c r="DQ636" s="51"/>
      <c r="DR636" s="51"/>
      <c r="EA636" s="227">
        <f t="shared" si="497"/>
        <v>0</v>
      </c>
      <c r="EB636" s="227">
        <f t="shared" si="468"/>
        <v>1</v>
      </c>
      <c r="EC636" s="227">
        <f t="shared" si="498"/>
        <v>1900</v>
      </c>
      <c r="EE636" s="227" t="str">
        <f t="shared" si="499"/>
        <v/>
      </c>
      <c r="EF636" s="227" t="str">
        <f t="shared" si="469"/>
        <v/>
      </c>
      <c r="EG636" s="227" t="str">
        <f t="shared" si="500"/>
        <v/>
      </c>
      <c r="EI636" s="227" t="str">
        <f t="shared" si="501"/>
        <v/>
      </c>
      <c r="EJ636" s="227" t="str">
        <f t="shared" si="470"/>
        <v/>
      </c>
      <c r="EK636" s="227" t="str">
        <f t="shared" si="502"/>
        <v/>
      </c>
      <c r="EM636" s="227" t="str">
        <f t="shared" si="503"/>
        <v/>
      </c>
      <c r="EN636" s="227" t="str">
        <f t="shared" si="471"/>
        <v/>
      </c>
      <c r="EO636" s="227" t="str">
        <f t="shared" si="504"/>
        <v/>
      </c>
      <c r="EQ636" s="227" t="str">
        <f t="shared" si="505"/>
        <v/>
      </c>
      <c r="ER636" s="227" t="str">
        <f t="shared" si="472"/>
        <v/>
      </c>
      <c r="ES636" s="227" t="str">
        <f t="shared" si="506"/>
        <v/>
      </c>
    </row>
    <row r="637" spans="7:149" x14ac:dyDescent="0.25">
      <c r="G637" s="52"/>
      <c r="H637" s="52"/>
      <c r="I637" s="224" t="str">
        <f t="shared" si="473"/>
        <v/>
      </c>
      <c r="J637" s="224" t="str">
        <f t="shared" si="474"/>
        <v/>
      </c>
      <c r="K637" s="52"/>
      <c r="L637" s="224" t="str">
        <f>IF(P637="","",IF(ISNUMBER(MATCH(P637,$P$6:P636,0)),"",Y637))</f>
        <v/>
      </c>
      <c r="M637" s="224" t="str">
        <f>IF(Q637="","",IF(ISNUMBER(MATCH(Q637,$Q$6:Q636,0)),"",Y637))</f>
        <v/>
      </c>
      <c r="N637" s="224" t="str">
        <f>IF(R637="","",IF(ISNUMBER(MATCH(R637,$R$6:R636,0)),"",Y637))</f>
        <v/>
      </c>
      <c r="O637" s="224" t="str">
        <f>IF(S637="","",IF(ISNUMBER(MATCH(S637,$S$6:S636,0)),"",Y637))</f>
        <v/>
      </c>
      <c r="P637" s="224" t="str">
        <f t="shared" si="475"/>
        <v/>
      </c>
      <c r="Q637" s="224" t="str">
        <f t="shared" si="476"/>
        <v/>
      </c>
      <c r="R637" s="224" t="str">
        <f t="shared" si="477"/>
        <v/>
      </c>
      <c r="S637" s="224" t="str">
        <f t="shared" si="478"/>
        <v/>
      </c>
      <c r="T637" s="175" t="str">
        <f t="shared" si="479"/>
        <v/>
      </c>
      <c r="U637" s="175" t="str">
        <f t="shared" si="480"/>
        <v/>
      </c>
      <c r="V637" s="175" t="str">
        <f t="shared" si="481"/>
        <v/>
      </c>
      <c r="W637" s="175" t="str">
        <f t="shared" si="482"/>
        <v/>
      </c>
      <c r="X637" s="52"/>
      <c r="Y637" s="248"/>
      <c r="Z637" s="186"/>
      <c r="AA637" s="187"/>
      <c r="AB637" s="187"/>
      <c r="AC637" s="187"/>
      <c r="AD637" s="187"/>
      <c r="AE637" s="187"/>
      <c r="AF637" s="187"/>
      <c r="AG637" s="187"/>
      <c r="AH637" s="187"/>
      <c r="AI637" s="187"/>
      <c r="AJ637" s="187"/>
      <c r="AK637" s="187"/>
      <c r="AL637" s="187"/>
      <c r="AM637" s="187"/>
      <c r="AN637" s="187"/>
      <c r="AO637" s="187"/>
      <c r="AP637" s="187"/>
      <c r="AQ637" s="187"/>
      <c r="AR637" s="187"/>
      <c r="AS637" s="187"/>
      <c r="AT637" s="187"/>
      <c r="AU637" s="187"/>
      <c r="AV637" s="187"/>
      <c r="AW637" s="187"/>
      <c r="AX637" s="187"/>
      <c r="AY637" s="187"/>
      <c r="AZ637" s="187"/>
      <c r="BA637" s="187"/>
      <c r="BB637" s="187"/>
      <c r="BC637" s="187"/>
      <c r="BD637" s="187"/>
      <c r="BE637" s="187"/>
      <c r="BF637" s="187"/>
      <c r="BG637" s="187"/>
      <c r="BH637" s="187"/>
      <c r="BI637" s="187"/>
      <c r="BJ637" s="187"/>
      <c r="BK637" s="187"/>
      <c r="BL637" s="187"/>
      <c r="BM637" s="187"/>
      <c r="BN637" s="187"/>
      <c r="BO637" s="187"/>
      <c r="BP637" s="187"/>
      <c r="BQ637" s="187"/>
      <c r="BR637" s="187"/>
      <c r="BS637" s="187"/>
      <c r="BT637" s="187"/>
      <c r="BU637" s="187"/>
      <c r="BV637" s="187"/>
      <c r="BW637" s="187"/>
      <c r="BX637" s="187"/>
      <c r="BY637" s="227"/>
      <c r="BZ637" s="227"/>
      <c r="CA637" s="227"/>
      <c r="CB637" s="227"/>
      <c r="CC637" s="227"/>
      <c r="CD637" s="224"/>
      <c r="CE637" s="224"/>
      <c r="CF637" s="224"/>
      <c r="CG637" s="224"/>
      <c r="CH637" s="224"/>
      <c r="CJ637" s="252" t="str">
        <f t="shared" si="483"/>
        <v/>
      </c>
      <c r="CK637" s="253" t="str">
        <f>IF(CL637="","",IF(ISNUMBER(MATCH(CL637,$CL$6:CL636,0)),"",CJ637))</f>
        <v/>
      </c>
      <c r="CL637" s="181" t="str">
        <f t="shared" si="484"/>
        <v/>
      </c>
      <c r="CM637" s="175" t="str">
        <f t="shared" si="485"/>
        <v/>
      </c>
      <c r="CN637" s="175" t="str">
        <f t="shared" si="486"/>
        <v/>
      </c>
      <c r="CO637" s="175" t="str">
        <f t="shared" si="487"/>
        <v/>
      </c>
      <c r="CP637" s="59"/>
      <c r="CQ637" s="60"/>
      <c r="CR637" s="181" t="str">
        <f>IF(CS637="","",IF(ISNUMBER(MATCH(CS637,$CS$6:CS636,0)),"",CJ637))</f>
        <v/>
      </c>
      <c r="CS637" s="181" t="str">
        <f t="shared" si="465"/>
        <v/>
      </c>
      <c r="CT637" s="177" t="str">
        <f t="shared" si="488"/>
        <v/>
      </c>
      <c r="CU637" s="177" t="str">
        <f t="shared" si="489"/>
        <v/>
      </c>
      <c r="CV637" s="256" t="str">
        <f>IF(CW637="","",IF(ISNUMBER(MATCH(CW637,$CW$6:CW636,0)),"",CJ637))</f>
        <v/>
      </c>
      <c r="CW637" s="181" t="str">
        <f t="shared" si="466"/>
        <v/>
      </c>
      <c r="CX637" s="178" t="str">
        <f t="shared" si="490"/>
        <v/>
      </c>
      <c r="CY637" s="178" t="str">
        <f t="shared" si="491"/>
        <v/>
      </c>
      <c r="CZ637" s="184" t="str">
        <f t="shared" si="492"/>
        <v/>
      </c>
      <c r="DA637" s="68"/>
      <c r="DB637" s="69"/>
      <c r="DC637" s="181" t="str">
        <f>IF(DE637="","",IF(ISNUMBER(MATCH(DE637,$DE$6:DE636,0)),"",CJ637))</f>
        <v/>
      </c>
      <c r="DD637" s="181" t="str">
        <f t="shared" si="511"/>
        <v/>
      </c>
      <c r="DE637" s="181" t="str">
        <f t="shared" si="511"/>
        <v/>
      </c>
      <c r="DF637" s="177" t="str">
        <f t="shared" si="493"/>
        <v/>
      </c>
      <c r="DG637" s="185" t="str">
        <f t="shared" si="494"/>
        <v/>
      </c>
      <c r="DH637" s="77"/>
      <c r="DI637" s="69"/>
      <c r="DJ637" s="181" t="str">
        <f>IF(DL637="","",IF(ISNUMBER(MATCH(DL637,$DL$6:DL636,0)),"",CJ637))</f>
        <v/>
      </c>
      <c r="DK637" s="181" t="str">
        <f t="shared" si="512"/>
        <v/>
      </c>
      <c r="DL637" s="181" t="str">
        <f t="shared" si="512"/>
        <v/>
      </c>
      <c r="DM637" s="177" t="str">
        <f t="shared" si="495"/>
        <v/>
      </c>
      <c r="DN637" s="177" t="str">
        <f t="shared" si="496"/>
        <v/>
      </c>
      <c r="DO637" s="181" t="str">
        <f t="shared" si="467"/>
        <v/>
      </c>
      <c r="DP637" s="51"/>
      <c r="DQ637" s="51"/>
      <c r="DR637" s="51"/>
      <c r="EA637" s="227">
        <f t="shared" si="497"/>
        <v>0</v>
      </c>
      <c r="EB637" s="227">
        <f t="shared" si="468"/>
        <v>1</v>
      </c>
      <c r="EC637" s="227">
        <f t="shared" si="498"/>
        <v>1900</v>
      </c>
      <c r="EE637" s="227" t="str">
        <f t="shared" si="499"/>
        <v/>
      </c>
      <c r="EF637" s="227" t="str">
        <f t="shared" si="469"/>
        <v/>
      </c>
      <c r="EG637" s="227" t="str">
        <f t="shared" si="500"/>
        <v/>
      </c>
      <c r="EI637" s="227" t="str">
        <f t="shared" si="501"/>
        <v/>
      </c>
      <c r="EJ637" s="227" t="str">
        <f t="shared" si="470"/>
        <v/>
      </c>
      <c r="EK637" s="227" t="str">
        <f t="shared" si="502"/>
        <v/>
      </c>
      <c r="EM637" s="227" t="str">
        <f t="shared" si="503"/>
        <v/>
      </c>
      <c r="EN637" s="227" t="str">
        <f t="shared" si="471"/>
        <v/>
      </c>
      <c r="EO637" s="227" t="str">
        <f t="shared" si="504"/>
        <v/>
      </c>
      <c r="EQ637" s="227" t="str">
        <f t="shared" si="505"/>
        <v/>
      </c>
      <c r="ER637" s="227" t="str">
        <f t="shared" si="472"/>
        <v/>
      </c>
      <c r="ES637" s="227" t="str">
        <f t="shared" si="506"/>
        <v/>
      </c>
    </row>
    <row r="638" spans="7:149" x14ac:dyDescent="0.25">
      <c r="G638" s="52"/>
      <c r="H638" s="52"/>
      <c r="I638" s="224" t="str">
        <f t="shared" si="473"/>
        <v/>
      </c>
      <c r="J638" s="224" t="str">
        <f t="shared" si="474"/>
        <v/>
      </c>
      <c r="K638" s="52"/>
      <c r="L638" s="224" t="str">
        <f>IF(P638="","",IF(ISNUMBER(MATCH(P638,$P$6:P637,0)),"",Y638))</f>
        <v/>
      </c>
      <c r="M638" s="224" t="str">
        <f>IF(Q638="","",IF(ISNUMBER(MATCH(Q638,$Q$6:Q637,0)),"",Y638))</f>
        <v/>
      </c>
      <c r="N638" s="224" t="str">
        <f>IF(R638="","",IF(ISNUMBER(MATCH(R638,$R$6:R637,0)),"",Y638))</f>
        <v/>
      </c>
      <c r="O638" s="224" t="str">
        <f>IF(S638="","",IF(ISNUMBER(MATCH(S638,$S$6:S637,0)),"",Y638))</f>
        <v/>
      </c>
      <c r="P638" s="224" t="str">
        <f t="shared" si="475"/>
        <v/>
      </c>
      <c r="Q638" s="224" t="str">
        <f t="shared" si="476"/>
        <v/>
      </c>
      <c r="R638" s="224" t="str">
        <f t="shared" si="477"/>
        <v/>
      </c>
      <c r="S638" s="224" t="str">
        <f t="shared" si="478"/>
        <v/>
      </c>
      <c r="T638" s="175" t="str">
        <f t="shared" si="479"/>
        <v/>
      </c>
      <c r="U638" s="175" t="str">
        <f t="shared" si="480"/>
        <v/>
      </c>
      <c r="V638" s="175" t="str">
        <f t="shared" si="481"/>
        <v/>
      </c>
      <c r="W638" s="175" t="str">
        <f t="shared" si="482"/>
        <v/>
      </c>
      <c r="X638" s="52"/>
      <c r="Y638" s="248"/>
      <c r="Z638" s="186"/>
      <c r="AA638" s="187"/>
      <c r="AB638" s="187"/>
      <c r="AC638" s="187"/>
      <c r="AD638" s="187"/>
      <c r="AE638" s="187"/>
      <c r="AF638" s="187"/>
      <c r="AG638" s="187"/>
      <c r="AH638" s="187"/>
      <c r="AI638" s="187"/>
      <c r="AJ638" s="187"/>
      <c r="AK638" s="187"/>
      <c r="AL638" s="187"/>
      <c r="AM638" s="187"/>
      <c r="AN638" s="187"/>
      <c r="AO638" s="187"/>
      <c r="AP638" s="187"/>
      <c r="AQ638" s="187"/>
      <c r="AR638" s="187"/>
      <c r="AS638" s="187"/>
      <c r="AT638" s="187"/>
      <c r="AU638" s="187"/>
      <c r="AV638" s="187"/>
      <c r="AW638" s="187"/>
      <c r="AX638" s="187"/>
      <c r="AY638" s="187"/>
      <c r="AZ638" s="187"/>
      <c r="BA638" s="187"/>
      <c r="BB638" s="187"/>
      <c r="BC638" s="187"/>
      <c r="BD638" s="187"/>
      <c r="BE638" s="187"/>
      <c r="BF638" s="187"/>
      <c r="BG638" s="187"/>
      <c r="BH638" s="187"/>
      <c r="BI638" s="187"/>
      <c r="BJ638" s="187"/>
      <c r="BK638" s="187"/>
      <c r="BL638" s="187"/>
      <c r="BM638" s="187"/>
      <c r="BN638" s="187"/>
      <c r="BO638" s="187"/>
      <c r="BP638" s="187"/>
      <c r="BQ638" s="187"/>
      <c r="BR638" s="187"/>
      <c r="BS638" s="187"/>
      <c r="BT638" s="187"/>
      <c r="BU638" s="187"/>
      <c r="BV638" s="187"/>
      <c r="BW638" s="187"/>
      <c r="BX638" s="187"/>
      <c r="BY638" s="227"/>
      <c r="BZ638" s="227"/>
      <c r="CA638" s="227"/>
      <c r="CB638" s="227"/>
      <c r="CC638" s="227"/>
      <c r="CD638" s="224"/>
      <c r="CE638" s="224"/>
      <c r="CF638" s="224"/>
      <c r="CG638" s="224"/>
      <c r="CH638" s="224"/>
      <c r="CJ638" s="252" t="str">
        <f t="shared" si="483"/>
        <v/>
      </c>
      <c r="CK638" s="253" t="str">
        <f>IF(CL638="","",IF(ISNUMBER(MATCH(CL638,$CL$6:CL637,0)),"",CJ638))</f>
        <v/>
      </c>
      <c r="CL638" s="181" t="str">
        <f t="shared" si="484"/>
        <v/>
      </c>
      <c r="CM638" s="175" t="str">
        <f t="shared" si="485"/>
        <v/>
      </c>
      <c r="CN638" s="175" t="str">
        <f t="shared" si="486"/>
        <v/>
      </c>
      <c r="CO638" s="175" t="str">
        <f t="shared" si="487"/>
        <v/>
      </c>
      <c r="CP638" s="59"/>
      <c r="CQ638" s="60"/>
      <c r="CR638" s="181" t="str">
        <f>IF(CS638="","",IF(ISNUMBER(MATCH(CS638,$CS$6:CS637,0)),"",CJ638))</f>
        <v/>
      </c>
      <c r="CS638" s="181" t="str">
        <f t="shared" si="465"/>
        <v/>
      </c>
      <c r="CT638" s="177" t="str">
        <f t="shared" si="488"/>
        <v/>
      </c>
      <c r="CU638" s="177" t="str">
        <f t="shared" si="489"/>
        <v/>
      </c>
      <c r="CV638" s="256" t="str">
        <f>IF(CW638="","",IF(ISNUMBER(MATCH(CW638,$CW$6:CW637,0)),"",CJ638))</f>
        <v/>
      </c>
      <c r="CW638" s="181" t="str">
        <f t="shared" si="466"/>
        <v/>
      </c>
      <c r="CX638" s="178" t="str">
        <f t="shared" si="490"/>
        <v/>
      </c>
      <c r="CY638" s="178" t="str">
        <f t="shared" si="491"/>
        <v/>
      </c>
      <c r="CZ638" s="184" t="str">
        <f t="shared" si="492"/>
        <v/>
      </c>
      <c r="DA638" s="68"/>
      <c r="DB638" s="69"/>
      <c r="DC638" s="181" t="str">
        <f>IF(DE638="","",IF(ISNUMBER(MATCH(DE638,$DE$6:DE637,0)),"",CJ638))</f>
        <v/>
      </c>
      <c r="DD638" s="181" t="str">
        <f t="shared" si="511"/>
        <v/>
      </c>
      <c r="DE638" s="181" t="str">
        <f t="shared" si="511"/>
        <v/>
      </c>
      <c r="DF638" s="177" t="str">
        <f t="shared" si="493"/>
        <v/>
      </c>
      <c r="DG638" s="185" t="str">
        <f t="shared" si="494"/>
        <v/>
      </c>
      <c r="DH638" s="77"/>
      <c r="DI638" s="69"/>
      <c r="DJ638" s="181" t="str">
        <f>IF(DL638="","",IF(ISNUMBER(MATCH(DL638,$DL$6:DL637,0)),"",CJ638))</f>
        <v/>
      </c>
      <c r="DK638" s="181" t="str">
        <f t="shared" si="512"/>
        <v/>
      </c>
      <c r="DL638" s="181" t="str">
        <f t="shared" si="512"/>
        <v/>
      </c>
      <c r="DM638" s="177" t="str">
        <f t="shared" si="495"/>
        <v/>
      </c>
      <c r="DN638" s="177" t="str">
        <f t="shared" si="496"/>
        <v/>
      </c>
      <c r="DO638" s="181" t="str">
        <f t="shared" si="467"/>
        <v/>
      </c>
      <c r="DP638" s="51"/>
      <c r="DQ638" s="51"/>
      <c r="DR638" s="51"/>
      <c r="EA638" s="227">
        <f t="shared" si="497"/>
        <v>0</v>
      </c>
      <c r="EB638" s="227">
        <f t="shared" si="468"/>
        <v>1</v>
      </c>
      <c r="EC638" s="227">
        <f t="shared" si="498"/>
        <v>1900</v>
      </c>
      <c r="EE638" s="227" t="str">
        <f t="shared" si="499"/>
        <v/>
      </c>
      <c r="EF638" s="227" t="str">
        <f t="shared" si="469"/>
        <v/>
      </c>
      <c r="EG638" s="227" t="str">
        <f t="shared" si="500"/>
        <v/>
      </c>
      <c r="EI638" s="227" t="str">
        <f t="shared" si="501"/>
        <v/>
      </c>
      <c r="EJ638" s="227" t="str">
        <f t="shared" si="470"/>
        <v/>
      </c>
      <c r="EK638" s="227" t="str">
        <f t="shared" si="502"/>
        <v/>
      </c>
      <c r="EM638" s="227" t="str">
        <f t="shared" si="503"/>
        <v/>
      </c>
      <c r="EN638" s="227" t="str">
        <f t="shared" si="471"/>
        <v/>
      </c>
      <c r="EO638" s="227" t="str">
        <f t="shared" si="504"/>
        <v/>
      </c>
      <c r="EQ638" s="227" t="str">
        <f t="shared" si="505"/>
        <v/>
      </c>
      <c r="ER638" s="227" t="str">
        <f t="shared" si="472"/>
        <v/>
      </c>
      <c r="ES638" s="227" t="str">
        <f t="shared" si="506"/>
        <v/>
      </c>
    </row>
    <row r="639" spans="7:149" x14ac:dyDescent="0.25">
      <c r="G639" s="52"/>
      <c r="H639" s="52"/>
      <c r="I639" s="224" t="str">
        <f t="shared" si="473"/>
        <v/>
      </c>
      <c r="J639" s="224" t="str">
        <f t="shared" si="474"/>
        <v/>
      </c>
      <c r="K639" s="52"/>
      <c r="L639" s="224" t="str">
        <f>IF(P639="","",IF(ISNUMBER(MATCH(P639,$P$6:P638,0)),"",Y639))</f>
        <v/>
      </c>
      <c r="M639" s="224" t="str">
        <f>IF(Q639="","",IF(ISNUMBER(MATCH(Q639,$Q$6:Q638,0)),"",Y639))</f>
        <v/>
      </c>
      <c r="N639" s="224" t="str">
        <f>IF(R639="","",IF(ISNUMBER(MATCH(R639,$R$6:R638,0)),"",Y639))</f>
        <v/>
      </c>
      <c r="O639" s="224" t="str">
        <f>IF(S639="","",IF(ISNUMBER(MATCH(S639,$S$6:S638,0)),"",Y639))</f>
        <v/>
      </c>
      <c r="P639" s="224" t="str">
        <f t="shared" si="475"/>
        <v/>
      </c>
      <c r="Q639" s="224" t="str">
        <f t="shared" si="476"/>
        <v/>
      </c>
      <c r="R639" s="224" t="str">
        <f t="shared" si="477"/>
        <v/>
      </c>
      <c r="S639" s="224" t="str">
        <f t="shared" si="478"/>
        <v/>
      </c>
      <c r="T639" s="175" t="str">
        <f t="shared" si="479"/>
        <v/>
      </c>
      <c r="U639" s="175" t="str">
        <f t="shared" si="480"/>
        <v/>
      </c>
      <c r="V639" s="175" t="str">
        <f t="shared" si="481"/>
        <v/>
      </c>
      <c r="W639" s="175" t="str">
        <f t="shared" si="482"/>
        <v/>
      </c>
      <c r="X639" s="52"/>
      <c r="Y639" s="248"/>
      <c r="Z639" s="186"/>
      <c r="AA639" s="187"/>
      <c r="AB639" s="187"/>
      <c r="AC639" s="187"/>
      <c r="AD639" s="187"/>
      <c r="AE639" s="187"/>
      <c r="AF639" s="187"/>
      <c r="AG639" s="187"/>
      <c r="AH639" s="187"/>
      <c r="AI639" s="187"/>
      <c r="AJ639" s="187"/>
      <c r="AK639" s="187"/>
      <c r="AL639" s="187"/>
      <c r="AM639" s="187"/>
      <c r="AN639" s="187"/>
      <c r="AO639" s="187"/>
      <c r="AP639" s="187"/>
      <c r="AQ639" s="187"/>
      <c r="AR639" s="187"/>
      <c r="AS639" s="187"/>
      <c r="AT639" s="187"/>
      <c r="AU639" s="187"/>
      <c r="AV639" s="187"/>
      <c r="AW639" s="187"/>
      <c r="AX639" s="187"/>
      <c r="AY639" s="187"/>
      <c r="AZ639" s="187"/>
      <c r="BA639" s="187"/>
      <c r="BB639" s="187"/>
      <c r="BC639" s="187"/>
      <c r="BD639" s="187"/>
      <c r="BE639" s="187"/>
      <c r="BF639" s="187"/>
      <c r="BG639" s="187"/>
      <c r="BH639" s="187"/>
      <c r="BI639" s="187"/>
      <c r="BJ639" s="187"/>
      <c r="BK639" s="187"/>
      <c r="BL639" s="187"/>
      <c r="BM639" s="187"/>
      <c r="BN639" s="187"/>
      <c r="BO639" s="187"/>
      <c r="BP639" s="187"/>
      <c r="BQ639" s="187"/>
      <c r="BR639" s="187"/>
      <c r="BS639" s="187"/>
      <c r="BT639" s="187"/>
      <c r="BU639" s="187"/>
      <c r="BV639" s="187"/>
      <c r="BW639" s="187"/>
      <c r="BX639" s="187"/>
      <c r="BY639" s="227"/>
      <c r="BZ639" s="227"/>
      <c r="CA639" s="227"/>
      <c r="CB639" s="227"/>
      <c r="CC639" s="227"/>
      <c r="CD639" s="224"/>
      <c r="CE639" s="224"/>
      <c r="CF639" s="224"/>
      <c r="CG639" s="224"/>
      <c r="CH639" s="224"/>
      <c r="CJ639" s="252" t="str">
        <f t="shared" si="483"/>
        <v/>
      </c>
      <c r="CK639" s="253" t="str">
        <f>IF(CL639="","",IF(ISNUMBER(MATCH(CL639,$CL$6:CL638,0)),"",CJ639))</f>
        <v/>
      </c>
      <c r="CL639" s="181" t="str">
        <f t="shared" si="484"/>
        <v/>
      </c>
      <c r="CM639" s="175" t="str">
        <f t="shared" si="485"/>
        <v/>
      </c>
      <c r="CN639" s="175" t="str">
        <f t="shared" si="486"/>
        <v/>
      </c>
      <c r="CO639" s="175" t="str">
        <f t="shared" si="487"/>
        <v/>
      </c>
      <c r="CP639" s="59"/>
      <c r="CQ639" s="60"/>
      <c r="CR639" s="181" t="str">
        <f>IF(CS639="","",IF(ISNUMBER(MATCH(CS639,$CS$6:CS638,0)),"",CJ639))</f>
        <v/>
      </c>
      <c r="CS639" s="181" t="str">
        <f t="shared" si="465"/>
        <v/>
      </c>
      <c r="CT639" s="177" t="str">
        <f t="shared" si="488"/>
        <v/>
      </c>
      <c r="CU639" s="177" t="str">
        <f t="shared" si="489"/>
        <v/>
      </c>
      <c r="CV639" s="256" t="str">
        <f>IF(CW639="","",IF(ISNUMBER(MATCH(CW639,$CW$6:CW638,0)),"",CJ639))</f>
        <v/>
      </c>
      <c r="CW639" s="181" t="str">
        <f t="shared" si="466"/>
        <v/>
      </c>
      <c r="CX639" s="178" t="str">
        <f t="shared" si="490"/>
        <v/>
      </c>
      <c r="CY639" s="178" t="str">
        <f t="shared" si="491"/>
        <v/>
      </c>
      <c r="CZ639" s="184" t="str">
        <f t="shared" si="492"/>
        <v/>
      </c>
      <c r="DA639" s="68"/>
      <c r="DB639" s="69"/>
      <c r="DC639" s="181" t="str">
        <f>IF(DE639="","",IF(ISNUMBER(MATCH(DE639,$DE$6:DE638,0)),"",CJ639))</f>
        <v/>
      </c>
      <c r="DD639" s="181" t="str">
        <f t="shared" si="511"/>
        <v/>
      </c>
      <c r="DE639" s="181" t="str">
        <f t="shared" si="511"/>
        <v/>
      </c>
      <c r="DF639" s="177" t="str">
        <f t="shared" si="493"/>
        <v/>
      </c>
      <c r="DG639" s="185" t="str">
        <f t="shared" si="494"/>
        <v/>
      </c>
      <c r="DH639" s="77"/>
      <c r="DI639" s="69"/>
      <c r="DJ639" s="181" t="str">
        <f>IF(DL639="","",IF(ISNUMBER(MATCH(DL639,$DL$6:DL638,0)),"",CJ639))</f>
        <v/>
      </c>
      <c r="DK639" s="181" t="str">
        <f t="shared" si="512"/>
        <v/>
      </c>
      <c r="DL639" s="181" t="str">
        <f t="shared" si="512"/>
        <v/>
      </c>
      <c r="DM639" s="177" t="str">
        <f t="shared" si="495"/>
        <v/>
      </c>
      <c r="DN639" s="177" t="str">
        <f t="shared" si="496"/>
        <v/>
      </c>
      <c r="DO639" s="181" t="str">
        <f t="shared" si="467"/>
        <v/>
      </c>
      <c r="DP639" s="51"/>
      <c r="DQ639" s="51"/>
      <c r="DR639" s="51"/>
      <c r="EA639" s="227">
        <f t="shared" si="497"/>
        <v>0</v>
      </c>
      <c r="EB639" s="227">
        <f t="shared" si="468"/>
        <v>1</v>
      </c>
      <c r="EC639" s="227">
        <f t="shared" si="498"/>
        <v>1900</v>
      </c>
      <c r="EE639" s="227" t="str">
        <f t="shared" si="499"/>
        <v/>
      </c>
      <c r="EF639" s="227" t="str">
        <f t="shared" si="469"/>
        <v/>
      </c>
      <c r="EG639" s="227" t="str">
        <f t="shared" si="500"/>
        <v/>
      </c>
      <c r="EI639" s="227" t="str">
        <f t="shared" si="501"/>
        <v/>
      </c>
      <c r="EJ639" s="227" t="str">
        <f t="shared" si="470"/>
        <v/>
      </c>
      <c r="EK639" s="227" t="str">
        <f t="shared" si="502"/>
        <v/>
      </c>
      <c r="EM639" s="227" t="str">
        <f t="shared" si="503"/>
        <v/>
      </c>
      <c r="EN639" s="227" t="str">
        <f t="shared" si="471"/>
        <v/>
      </c>
      <c r="EO639" s="227" t="str">
        <f t="shared" si="504"/>
        <v/>
      </c>
      <c r="EQ639" s="227" t="str">
        <f t="shared" si="505"/>
        <v/>
      </c>
      <c r="ER639" s="227" t="str">
        <f t="shared" si="472"/>
        <v/>
      </c>
      <c r="ES639" s="227" t="str">
        <f t="shared" si="506"/>
        <v/>
      </c>
    </row>
    <row r="640" spans="7:149" x14ac:dyDescent="0.25">
      <c r="G640" s="52"/>
      <c r="H640" s="52"/>
      <c r="I640" s="224" t="str">
        <f t="shared" si="473"/>
        <v/>
      </c>
      <c r="J640" s="224" t="str">
        <f t="shared" si="474"/>
        <v/>
      </c>
      <c r="K640" s="52"/>
      <c r="L640" s="224" t="str">
        <f>IF(P640="","",IF(ISNUMBER(MATCH(P640,$P$6:P639,0)),"",Y640))</f>
        <v/>
      </c>
      <c r="M640" s="224" t="str">
        <f>IF(Q640="","",IF(ISNUMBER(MATCH(Q640,$Q$6:Q639,0)),"",Y640))</f>
        <v/>
      </c>
      <c r="N640" s="224" t="str">
        <f>IF(R640="","",IF(ISNUMBER(MATCH(R640,$R$6:R639,0)),"",Y640))</f>
        <v/>
      </c>
      <c r="O640" s="224" t="str">
        <f>IF(S640="","",IF(ISNUMBER(MATCH(S640,$S$6:S639,0)),"",Y640))</f>
        <v/>
      </c>
      <c r="P640" s="224" t="str">
        <f t="shared" si="475"/>
        <v/>
      </c>
      <c r="Q640" s="224" t="str">
        <f t="shared" si="476"/>
        <v/>
      </c>
      <c r="R640" s="224" t="str">
        <f t="shared" si="477"/>
        <v/>
      </c>
      <c r="S640" s="224" t="str">
        <f t="shared" si="478"/>
        <v/>
      </c>
      <c r="T640" s="175" t="str">
        <f t="shared" si="479"/>
        <v/>
      </c>
      <c r="U640" s="175" t="str">
        <f t="shared" si="480"/>
        <v/>
      </c>
      <c r="V640" s="175" t="str">
        <f t="shared" si="481"/>
        <v/>
      </c>
      <c r="W640" s="175" t="str">
        <f t="shared" si="482"/>
        <v/>
      </c>
      <c r="X640" s="52"/>
      <c r="Y640" s="248"/>
      <c r="Z640" s="186"/>
      <c r="AA640" s="187"/>
      <c r="AB640" s="187"/>
      <c r="AC640" s="187"/>
      <c r="AD640" s="187"/>
      <c r="AE640" s="187"/>
      <c r="AF640" s="187"/>
      <c r="AG640" s="187"/>
      <c r="AH640" s="187"/>
      <c r="AI640" s="187"/>
      <c r="AJ640" s="187"/>
      <c r="AK640" s="187"/>
      <c r="AL640" s="187"/>
      <c r="AM640" s="187"/>
      <c r="AN640" s="187"/>
      <c r="AO640" s="187"/>
      <c r="AP640" s="187"/>
      <c r="AQ640" s="187"/>
      <c r="AR640" s="187"/>
      <c r="AS640" s="187"/>
      <c r="AT640" s="187"/>
      <c r="AU640" s="187"/>
      <c r="AV640" s="187"/>
      <c r="AW640" s="187"/>
      <c r="AX640" s="187"/>
      <c r="AY640" s="187"/>
      <c r="AZ640" s="187"/>
      <c r="BA640" s="187"/>
      <c r="BB640" s="187"/>
      <c r="BC640" s="187"/>
      <c r="BD640" s="187"/>
      <c r="BE640" s="187"/>
      <c r="BF640" s="187"/>
      <c r="BG640" s="187"/>
      <c r="BH640" s="187"/>
      <c r="BI640" s="187"/>
      <c r="BJ640" s="187"/>
      <c r="BK640" s="187"/>
      <c r="BL640" s="187"/>
      <c r="BM640" s="187"/>
      <c r="BN640" s="187"/>
      <c r="BO640" s="187"/>
      <c r="BP640" s="187"/>
      <c r="BQ640" s="187"/>
      <c r="BR640" s="187"/>
      <c r="BS640" s="187"/>
      <c r="BT640" s="187"/>
      <c r="BU640" s="187"/>
      <c r="BV640" s="187"/>
      <c r="BW640" s="187"/>
      <c r="BX640" s="187"/>
      <c r="BY640" s="227"/>
      <c r="BZ640" s="227"/>
      <c r="CA640" s="227"/>
      <c r="CB640" s="227"/>
      <c r="CC640" s="227"/>
      <c r="CD640" s="224"/>
      <c r="CE640" s="224"/>
      <c r="CF640" s="224"/>
      <c r="CG640" s="224"/>
      <c r="CH640" s="224"/>
      <c r="CJ640" s="252" t="str">
        <f t="shared" si="483"/>
        <v/>
      </c>
      <c r="CK640" s="253" t="str">
        <f>IF(CL640="","",IF(ISNUMBER(MATCH(CL640,$CL$6:CL639,0)),"",CJ640))</f>
        <v/>
      </c>
      <c r="CL640" s="181" t="str">
        <f t="shared" si="484"/>
        <v/>
      </c>
      <c r="CM640" s="175" t="str">
        <f t="shared" si="485"/>
        <v/>
      </c>
      <c r="CN640" s="175" t="str">
        <f t="shared" si="486"/>
        <v/>
      </c>
      <c r="CO640" s="175" t="str">
        <f t="shared" si="487"/>
        <v/>
      </c>
      <c r="CP640" s="59"/>
      <c r="CQ640" s="60"/>
      <c r="CR640" s="181" t="str">
        <f>IF(CS640="","",IF(ISNUMBER(MATCH(CS640,$CS$6:CS639,0)),"",CJ640))</f>
        <v/>
      </c>
      <c r="CS640" s="181" t="str">
        <f t="shared" si="465"/>
        <v/>
      </c>
      <c r="CT640" s="177" t="str">
        <f t="shared" si="488"/>
        <v/>
      </c>
      <c r="CU640" s="177" t="str">
        <f t="shared" si="489"/>
        <v/>
      </c>
      <c r="CV640" s="256" t="str">
        <f>IF(CW640="","",IF(ISNUMBER(MATCH(CW640,$CW$6:CW639,0)),"",CJ640))</f>
        <v/>
      </c>
      <c r="CW640" s="181" t="str">
        <f t="shared" si="466"/>
        <v/>
      </c>
      <c r="CX640" s="178" t="str">
        <f t="shared" si="490"/>
        <v/>
      </c>
      <c r="CY640" s="178" t="str">
        <f t="shared" si="491"/>
        <v/>
      </c>
      <c r="CZ640" s="184" t="str">
        <f t="shared" si="492"/>
        <v/>
      </c>
      <c r="DA640" s="68"/>
      <c r="DB640" s="69"/>
      <c r="DC640" s="181" t="str">
        <f>IF(DE640="","",IF(ISNUMBER(MATCH(DE640,$DE$6:DE639,0)),"",CJ640))</f>
        <v/>
      </c>
      <c r="DD640" s="181" t="str">
        <f t="shared" si="511"/>
        <v/>
      </c>
      <c r="DE640" s="181" t="str">
        <f t="shared" si="511"/>
        <v/>
      </c>
      <c r="DF640" s="177" t="str">
        <f t="shared" si="493"/>
        <v/>
      </c>
      <c r="DG640" s="185" t="str">
        <f t="shared" si="494"/>
        <v/>
      </c>
      <c r="DH640" s="77"/>
      <c r="DI640" s="69"/>
      <c r="DJ640" s="181" t="str">
        <f>IF(DL640="","",IF(ISNUMBER(MATCH(DL640,$DL$6:DL639,0)),"",CJ640))</f>
        <v/>
      </c>
      <c r="DK640" s="181" t="str">
        <f t="shared" si="512"/>
        <v/>
      </c>
      <c r="DL640" s="181" t="str">
        <f t="shared" si="512"/>
        <v/>
      </c>
      <c r="DM640" s="177" t="str">
        <f t="shared" si="495"/>
        <v/>
      </c>
      <c r="DN640" s="177" t="str">
        <f t="shared" si="496"/>
        <v/>
      </c>
      <c r="DO640" s="181" t="str">
        <f t="shared" si="467"/>
        <v/>
      </c>
      <c r="DP640" s="51"/>
      <c r="DQ640" s="51"/>
      <c r="DR640" s="51"/>
      <c r="EA640" s="227">
        <f t="shared" si="497"/>
        <v>0</v>
      </c>
      <c r="EB640" s="227">
        <f t="shared" si="468"/>
        <v>1</v>
      </c>
      <c r="EC640" s="227">
        <f t="shared" si="498"/>
        <v>1900</v>
      </c>
      <c r="EE640" s="227" t="str">
        <f t="shared" si="499"/>
        <v/>
      </c>
      <c r="EF640" s="227" t="str">
        <f t="shared" si="469"/>
        <v/>
      </c>
      <c r="EG640" s="227" t="str">
        <f t="shared" si="500"/>
        <v/>
      </c>
      <c r="EI640" s="227" t="str">
        <f t="shared" si="501"/>
        <v/>
      </c>
      <c r="EJ640" s="227" t="str">
        <f t="shared" si="470"/>
        <v/>
      </c>
      <c r="EK640" s="227" t="str">
        <f t="shared" si="502"/>
        <v/>
      </c>
      <c r="EM640" s="227" t="str">
        <f t="shared" si="503"/>
        <v/>
      </c>
      <c r="EN640" s="227" t="str">
        <f t="shared" si="471"/>
        <v/>
      </c>
      <c r="EO640" s="227" t="str">
        <f t="shared" si="504"/>
        <v/>
      </c>
      <c r="EQ640" s="227" t="str">
        <f t="shared" si="505"/>
        <v/>
      </c>
      <c r="ER640" s="227" t="str">
        <f t="shared" si="472"/>
        <v/>
      </c>
      <c r="ES640" s="227" t="str">
        <f t="shared" si="506"/>
        <v/>
      </c>
    </row>
    <row r="641" spans="7:149" x14ac:dyDescent="0.25">
      <c r="G641" s="52"/>
      <c r="H641" s="52"/>
      <c r="I641" s="224" t="str">
        <f t="shared" si="473"/>
        <v/>
      </c>
      <c r="J641" s="224" t="str">
        <f t="shared" si="474"/>
        <v/>
      </c>
      <c r="K641" s="52"/>
      <c r="L641" s="224" t="str">
        <f>IF(P641="","",IF(ISNUMBER(MATCH(P641,$P$6:P640,0)),"",Y641))</f>
        <v/>
      </c>
      <c r="M641" s="224" t="str">
        <f>IF(Q641="","",IF(ISNUMBER(MATCH(Q641,$Q$6:Q640,0)),"",Y641))</f>
        <v/>
      </c>
      <c r="N641" s="224" t="str">
        <f>IF(R641="","",IF(ISNUMBER(MATCH(R641,$R$6:R640,0)),"",Y641))</f>
        <v/>
      </c>
      <c r="O641" s="224" t="str">
        <f>IF(S641="","",IF(ISNUMBER(MATCH(S641,$S$6:S640,0)),"",Y641))</f>
        <v/>
      </c>
      <c r="P641" s="224" t="str">
        <f t="shared" si="475"/>
        <v/>
      </c>
      <c r="Q641" s="224" t="str">
        <f t="shared" si="476"/>
        <v/>
      </c>
      <c r="R641" s="224" t="str">
        <f t="shared" si="477"/>
        <v/>
      </c>
      <c r="S641" s="224" t="str">
        <f t="shared" si="478"/>
        <v/>
      </c>
      <c r="T641" s="175" t="str">
        <f t="shared" si="479"/>
        <v/>
      </c>
      <c r="U641" s="175" t="str">
        <f t="shared" si="480"/>
        <v/>
      </c>
      <c r="V641" s="175" t="str">
        <f t="shared" si="481"/>
        <v/>
      </c>
      <c r="W641" s="175" t="str">
        <f t="shared" si="482"/>
        <v/>
      </c>
      <c r="X641" s="52"/>
      <c r="Y641" s="248"/>
      <c r="Z641" s="186"/>
      <c r="AA641" s="187"/>
      <c r="AB641" s="187"/>
      <c r="AC641" s="187"/>
      <c r="AD641" s="187"/>
      <c r="AE641" s="187"/>
      <c r="AF641" s="187"/>
      <c r="AG641" s="187"/>
      <c r="AH641" s="187"/>
      <c r="AI641" s="187"/>
      <c r="AJ641" s="187"/>
      <c r="AK641" s="187"/>
      <c r="AL641" s="187"/>
      <c r="AM641" s="187"/>
      <c r="AN641" s="187"/>
      <c r="AO641" s="187"/>
      <c r="AP641" s="187"/>
      <c r="AQ641" s="187"/>
      <c r="AR641" s="187"/>
      <c r="AS641" s="187"/>
      <c r="AT641" s="187"/>
      <c r="AU641" s="187"/>
      <c r="AV641" s="187"/>
      <c r="AW641" s="187"/>
      <c r="AX641" s="187"/>
      <c r="AY641" s="187"/>
      <c r="AZ641" s="187"/>
      <c r="BA641" s="187"/>
      <c r="BB641" s="187"/>
      <c r="BC641" s="187"/>
      <c r="BD641" s="187"/>
      <c r="BE641" s="187"/>
      <c r="BF641" s="187"/>
      <c r="BG641" s="187"/>
      <c r="BH641" s="187"/>
      <c r="BI641" s="187"/>
      <c r="BJ641" s="187"/>
      <c r="BK641" s="187"/>
      <c r="BL641" s="187"/>
      <c r="BM641" s="187"/>
      <c r="BN641" s="187"/>
      <c r="BO641" s="187"/>
      <c r="BP641" s="187"/>
      <c r="BQ641" s="187"/>
      <c r="BR641" s="187"/>
      <c r="BS641" s="187"/>
      <c r="BT641" s="187"/>
      <c r="BU641" s="187"/>
      <c r="BV641" s="187"/>
      <c r="BW641" s="187"/>
      <c r="BX641" s="187"/>
      <c r="BY641" s="227"/>
      <c r="BZ641" s="227"/>
      <c r="CA641" s="227"/>
      <c r="CB641" s="227"/>
      <c r="CC641" s="227"/>
      <c r="CD641" s="224"/>
      <c r="CE641" s="224"/>
      <c r="CF641" s="224"/>
      <c r="CG641" s="224"/>
      <c r="CH641" s="224"/>
      <c r="CJ641" s="252" t="str">
        <f t="shared" si="483"/>
        <v/>
      </c>
      <c r="CK641" s="253" t="str">
        <f>IF(CL641="","",IF(ISNUMBER(MATCH(CL641,$CL$6:CL640,0)),"",CJ641))</f>
        <v/>
      </c>
      <c r="CL641" s="181" t="str">
        <f t="shared" si="484"/>
        <v/>
      </c>
      <c r="CM641" s="175" t="str">
        <f t="shared" si="485"/>
        <v/>
      </c>
      <c r="CN641" s="175" t="str">
        <f t="shared" si="486"/>
        <v/>
      </c>
      <c r="CO641" s="175" t="str">
        <f t="shared" si="487"/>
        <v/>
      </c>
      <c r="CP641" s="59"/>
      <c r="CQ641" s="60"/>
      <c r="CR641" s="181" t="str">
        <f>IF(CS641="","",IF(ISNUMBER(MATCH(CS641,$CS$6:CS640,0)),"",CJ641))</f>
        <v/>
      </c>
      <c r="CS641" s="181" t="str">
        <f t="shared" si="465"/>
        <v/>
      </c>
      <c r="CT641" s="177" t="str">
        <f t="shared" si="488"/>
        <v/>
      </c>
      <c r="CU641" s="177" t="str">
        <f t="shared" si="489"/>
        <v/>
      </c>
      <c r="CV641" s="256" t="str">
        <f>IF(CW641="","",IF(ISNUMBER(MATCH(CW641,$CW$6:CW640,0)),"",CJ641))</f>
        <v/>
      </c>
      <c r="CW641" s="181" t="str">
        <f t="shared" si="466"/>
        <v/>
      </c>
      <c r="CX641" s="178" t="str">
        <f t="shared" si="490"/>
        <v/>
      </c>
      <c r="CY641" s="178" t="str">
        <f t="shared" si="491"/>
        <v/>
      </c>
      <c r="CZ641" s="184" t="str">
        <f t="shared" si="492"/>
        <v/>
      </c>
      <c r="DA641" s="68"/>
      <c r="DB641" s="69"/>
      <c r="DC641" s="181" t="str">
        <f>IF(DE641="","",IF(ISNUMBER(MATCH(DE641,$DE$6:DE640,0)),"",CJ641))</f>
        <v/>
      </c>
      <c r="DD641" s="181" t="str">
        <f t="shared" si="511"/>
        <v/>
      </c>
      <c r="DE641" s="181" t="str">
        <f t="shared" si="511"/>
        <v/>
      </c>
      <c r="DF641" s="177" t="str">
        <f t="shared" si="493"/>
        <v/>
      </c>
      <c r="DG641" s="185" t="str">
        <f t="shared" si="494"/>
        <v/>
      </c>
      <c r="DH641" s="77"/>
      <c r="DI641" s="69"/>
      <c r="DJ641" s="181" t="str">
        <f>IF(DL641="","",IF(ISNUMBER(MATCH(DL641,$DL$6:DL640,0)),"",CJ641))</f>
        <v/>
      </c>
      <c r="DK641" s="181" t="str">
        <f t="shared" si="512"/>
        <v/>
      </c>
      <c r="DL641" s="181" t="str">
        <f t="shared" si="512"/>
        <v/>
      </c>
      <c r="DM641" s="177" t="str">
        <f t="shared" si="495"/>
        <v/>
      </c>
      <c r="DN641" s="177" t="str">
        <f t="shared" si="496"/>
        <v/>
      </c>
      <c r="DO641" s="181" t="str">
        <f t="shared" si="467"/>
        <v/>
      </c>
      <c r="DP641" s="51"/>
      <c r="DQ641" s="51"/>
      <c r="DR641" s="51"/>
      <c r="EA641" s="227">
        <f t="shared" si="497"/>
        <v>0</v>
      </c>
      <c r="EB641" s="227">
        <f t="shared" si="468"/>
        <v>1</v>
      </c>
      <c r="EC641" s="227">
        <f t="shared" si="498"/>
        <v>1900</v>
      </c>
      <c r="EE641" s="227" t="str">
        <f t="shared" si="499"/>
        <v/>
      </c>
      <c r="EF641" s="227" t="str">
        <f t="shared" si="469"/>
        <v/>
      </c>
      <c r="EG641" s="227" t="str">
        <f t="shared" si="500"/>
        <v/>
      </c>
      <c r="EI641" s="227" t="str">
        <f t="shared" si="501"/>
        <v/>
      </c>
      <c r="EJ641" s="227" t="str">
        <f t="shared" si="470"/>
        <v/>
      </c>
      <c r="EK641" s="227" t="str">
        <f t="shared" si="502"/>
        <v/>
      </c>
      <c r="EM641" s="227" t="str">
        <f t="shared" si="503"/>
        <v/>
      </c>
      <c r="EN641" s="227" t="str">
        <f t="shared" si="471"/>
        <v/>
      </c>
      <c r="EO641" s="227" t="str">
        <f t="shared" si="504"/>
        <v/>
      </c>
      <c r="EQ641" s="227" t="str">
        <f t="shared" si="505"/>
        <v/>
      </c>
      <c r="ER641" s="227" t="str">
        <f t="shared" si="472"/>
        <v/>
      </c>
      <c r="ES641" s="227" t="str">
        <f t="shared" si="506"/>
        <v/>
      </c>
    </row>
    <row r="642" spans="7:149" x14ac:dyDescent="0.25">
      <c r="G642" s="52"/>
      <c r="H642" s="52"/>
      <c r="I642" s="224" t="str">
        <f t="shared" si="473"/>
        <v/>
      </c>
      <c r="J642" s="224" t="str">
        <f t="shared" si="474"/>
        <v/>
      </c>
      <c r="K642" s="52"/>
      <c r="L642" s="224" t="str">
        <f>IF(P642="","",IF(ISNUMBER(MATCH(P642,$P$6:P641,0)),"",Y642))</f>
        <v/>
      </c>
      <c r="M642" s="224" t="str">
        <f>IF(Q642="","",IF(ISNUMBER(MATCH(Q642,$Q$6:Q641,0)),"",Y642))</f>
        <v/>
      </c>
      <c r="N642" s="224" t="str">
        <f>IF(R642="","",IF(ISNUMBER(MATCH(R642,$R$6:R641,0)),"",Y642))</f>
        <v/>
      </c>
      <c r="O642" s="224" t="str">
        <f>IF(S642="","",IF(ISNUMBER(MATCH(S642,$S$6:S641,0)),"",Y642))</f>
        <v/>
      </c>
      <c r="P642" s="224" t="str">
        <f t="shared" si="475"/>
        <v/>
      </c>
      <c r="Q642" s="224" t="str">
        <f t="shared" si="476"/>
        <v/>
      </c>
      <c r="R642" s="224" t="str">
        <f t="shared" si="477"/>
        <v/>
      </c>
      <c r="S642" s="224" t="str">
        <f t="shared" si="478"/>
        <v/>
      </c>
      <c r="T642" s="175" t="str">
        <f t="shared" si="479"/>
        <v/>
      </c>
      <c r="U642" s="175" t="str">
        <f t="shared" si="480"/>
        <v/>
      </c>
      <c r="V642" s="175" t="str">
        <f t="shared" si="481"/>
        <v/>
      </c>
      <c r="W642" s="175" t="str">
        <f t="shared" si="482"/>
        <v/>
      </c>
      <c r="X642" s="52"/>
      <c r="Y642" s="248"/>
      <c r="Z642" s="186"/>
      <c r="AA642" s="187"/>
      <c r="AB642" s="187"/>
      <c r="AC642" s="187"/>
      <c r="AD642" s="187"/>
      <c r="AE642" s="187"/>
      <c r="AF642" s="187"/>
      <c r="AG642" s="187"/>
      <c r="AH642" s="187"/>
      <c r="AI642" s="187"/>
      <c r="AJ642" s="187"/>
      <c r="AK642" s="187"/>
      <c r="AL642" s="187"/>
      <c r="AM642" s="187"/>
      <c r="AN642" s="187"/>
      <c r="AO642" s="187"/>
      <c r="AP642" s="187"/>
      <c r="AQ642" s="187"/>
      <c r="AR642" s="187"/>
      <c r="AS642" s="187"/>
      <c r="AT642" s="187"/>
      <c r="AU642" s="187"/>
      <c r="AV642" s="187"/>
      <c r="AW642" s="187"/>
      <c r="AX642" s="187"/>
      <c r="AY642" s="187"/>
      <c r="AZ642" s="187"/>
      <c r="BA642" s="187"/>
      <c r="BB642" s="187"/>
      <c r="BC642" s="187"/>
      <c r="BD642" s="187"/>
      <c r="BE642" s="187"/>
      <c r="BF642" s="187"/>
      <c r="BG642" s="187"/>
      <c r="BH642" s="187"/>
      <c r="BI642" s="187"/>
      <c r="BJ642" s="187"/>
      <c r="BK642" s="187"/>
      <c r="BL642" s="187"/>
      <c r="BM642" s="187"/>
      <c r="BN642" s="187"/>
      <c r="BO642" s="187"/>
      <c r="BP642" s="187"/>
      <c r="BQ642" s="187"/>
      <c r="BR642" s="187"/>
      <c r="BS642" s="187"/>
      <c r="BT642" s="187"/>
      <c r="BU642" s="187"/>
      <c r="BV642" s="187"/>
      <c r="BW642" s="187"/>
      <c r="BX642" s="187"/>
      <c r="BY642" s="227"/>
      <c r="BZ642" s="227"/>
      <c r="CA642" s="227"/>
      <c r="CB642" s="227"/>
      <c r="CC642" s="227"/>
      <c r="CD642" s="224"/>
      <c r="CE642" s="224"/>
      <c r="CF642" s="224"/>
      <c r="CG642" s="224"/>
      <c r="CH642" s="224"/>
      <c r="CJ642" s="252" t="str">
        <f t="shared" si="483"/>
        <v/>
      </c>
      <c r="CK642" s="253" t="str">
        <f>IF(CL642="","",IF(ISNUMBER(MATCH(CL642,$CL$6:CL641,0)),"",CJ642))</f>
        <v/>
      </c>
      <c r="CL642" s="181" t="str">
        <f t="shared" si="484"/>
        <v/>
      </c>
      <c r="CM642" s="175" t="str">
        <f t="shared" si="485"/>
        <v/>
      </c>
      <c r="CN642" s="175" t="str">
        <f t="shared" si="486"/>
        <v/>
      </c>
      <c r="CO642" s="175" t="str">
        <f t="shared" si="487"/>
        <v/>
      </c>
      <c r="CP642" s="59"/>
      <c r="CQ642" s="60"/>
      <c r="CR642" s="181" t="str">
        <f>IF(CS642="","",IF(ISNUMBER(MATCH(CS642,$CS$6:CS641,0)),"",CJ642))</f>
        <v/>
      </c>
      <c r="CS642" s="181" t="str">
        <f t="shared" si="465"/>
        <v/>
      </c>
      <c r="CT642" s="177" t="str">
        <f t="shared" si="488"/>
        <v/>
      </c>
      <c r="CU642" s="177" t="str">
        <f t="shared" si="489"/>
        <v/>
      </c>
      <c r="CV642" s="256" t="str">
        <f>IF(CW642="","",IF(ISNUMBER(MATCH(CW642,$CW$6:CW641,0)),"",CJ642))</f>
        <v/>
      </c>
      <c r="CW642" s="181" t="str">
        <f t="shared" si="466"/>
        <v/>
      </c>
      <c r="CX642" s="178" t="str">
        <f t="shared" si="490"/>
        <v/>
      </c>
      <c r="CY642" s="178" t="str">
        <f t="shared" si="491"/>
        <v/>
      </c>
      <c r="CZ642" s="184" t="str">
        <f t="shared" si="492"/>
        <v/>
      </c>
      <c r="DA642" s="68"/>
      <c r="DB642" s="69"/>
      <c r="DC642" s="181" t="str">
        <f>IF(DE642="","",IF(ISNUMBER(MATCH(DE642,$DE$6:DE641,0)),"",CJ642))</f>
        <v/>
      </c>
      <c r="DD642" s="181" t="str">
        <f t="shared" si="511"/>
        <v/>
      </c>
      <c r="DE642" s="181" t="str">
        <f t="shared" si="511"/>
        <v/>
      </c>
      <c r="DF642" s="177" t="str">
        <f t="shared" si="493"/>
        <v/>
      </c>
      <c r="DG642" s="185" t="str">
        <f t="shared" si="494"/>
        <v/>
      </c>
      <c r="DH642" s="77"/>
      <c r="DI642" s="69"/>
      <c r="DJ642" s="181" t="str">
        <f>IF(DL642="","",IF(ISNUMBER(MATCH(DL642,$DL$6:DL641,0)),"",CJ642))</f>
        <v/>
      </c>
      <c r="DK642" s="181" t="str">
        <f t="shared" si="512"/>
        <v/>
      </c>
      <c r="DL642" s="181" t="str">
        <f t="shared" si="512"/>
        <v/>
      </c>
      <c r="DM642" s="177" t="str">
        <f t="shared" si="495"/>
        <v/>
      </c>
      <c r="DN642" s="177" t="str">
        <f t="shared" si="496"/>
        <v/>
      </c>
      <c r="DO642" s="181" t="str">
        <f t="shared" si="467"/>
        <v/>
      </c>
      <c r="DP642" s="51"/>
      <c r="DQ642" s="51"/>
      <c r="DR642" s="51"/>
      <c r="EA642" s="227">
        <f t="shared" si="497"/>
        <v>0</v>
      </c>
      <c r="EB642" s="227">
        <f t="shared" si="468"/>
        <v>1</v>
      </c>
      <c r="EC642" s="227">
        <f t="shared" si="498"/>
        <v>1900</v>
      </c>
      <c r="EE642" s="227" t="str">
        <f t="shared" si="499"/>
        <v/>
      </c>
      <c r="EF642" s="227" t="str">
        <f t="shared" si="469"/>
        <v/>
      </c>
      <c r="EG642" s="227" t="str">
        <f t="shared" si="500"/>
        <v/>
      </c>
      <c r="EI642" s="227" t="str">
        <f t="shared" si="501"/>
        <v/>
      </c>
      <c r="EJ642" s="227" t="str">
        <f t="shared" si="470"/>
        <v/>
      </c>
      <c r="EK642" s="227" t="str">
        <f t="shared" si="502"/>
        <v/>
      </c>
      <c r="EM642" s="227" t="str">
        <f t="shared" si="503"/>
        <v/>
      </c>
      <c r="EN642" s="227" t="str">
        <f t="shared" si="471"/>
        <v/>
      </c>
      <c r="EO642" s="227" t="str">
        <f t="shared" si="504"/>
        <v/>
      </c>
      <c r="EQ642" s="227" t="str">
        <f t="shared" si="505"/>
        <v/>
      </c>
      <c r="ER642" s="227" t="str">
        <f t="shared" si="472"/>
        <v/>
      </c>
      <c r="ES642" s="227" t="str">
        <f t="shared" si="506"/>
        <v/>
      </c>
    </row>
    <row r="643" spans="7:149" x14ac:dyDescent="0.25">
      <c r="G643" s="52"/>
      <c r="H643" s="52"/>
      <c r="I643" s="224" t="str">
        <f t="shared" si="473"/>
        <v/>
      </c>
      <c r="J643" s="224" t="str">
        <f t="shared" si="474"/>
        <v/>
      </c>
      <c r="K643" s="52"/>
      <c r="L643" s="224" t="str">
        <f>IF(P643="","",IF(ISNUMBER(MATCH(P643,$P$6:P642,0)),"",Y643))</f>
        <v/>
      </c>
      <c r="M643" s="224" t="str">
        <f>IF(Q643="","",IF(ISNUMBER(MATCH(Q643,$Q$6:Q642,0)),"",Y643))</f>
        <v/>
      </c>
      <c r="N643" s="224" t="str">
        <f>IF(R643="","",IF(ISNUMBER(MATCH(R643,$R$6:R642,0)),"",Y643))</f>
        <v/>
      </c>
      <c r="O643" s="224" t="str">
        <f>IF(S643="","",IF(ISNUMBER(MATCH(S643,$S$6:S642,0)),"",Y643))</f>
        <v/>
      </c>
      <c r="P643" s="224" t="str">
        <f t="shared" si="475"/>
        <v/>
      </c>
      <c r="Q643" s="224" t="str">
        <f t="shared" si="476"/>
        <v/>
      </c>
      <c r="R643" s="224" t="str">
        <f t="shared" si="477"/>
        <v/>
      </c>
      <c r="S643" s="224" t="str">
        <f t="shared" si="478"/>
        <v/>
      </c>
      <c r="T643" s="175" t="str">
        <f t="shared" si="479"/>
        <v/>
      </c>
      <c r="U643" s="175" t="str">
        <f t="shared" si="480"/>
        <v/>
      </c>
      <c r="V643" s="175" t="str">
        <f t="shared" si="481"/>
        <v/>
      </c>
      <c r="W643" s="175" t="str">
        <f t="shared" si="482"/>
        <v/>
      </c>
      <c r="X643" s="52"/>
      <c r="Y643" s="248"/>
      <c r="Z643" s="186"/>
      <c r="AA643" s="187"/>
      <c r="AB643" s="187"/>
      <c r="AC643" s="187"/>
      <c r="AD643" s="187"/>
      <c r="AE643" s="187"/>
      <c r="AF643" s="187"/>
      <c r="AG643" s="187"/>
      <c r="AH643" s="187"/>
      <c r="AI643" s="187"/>
      <c r="AJ643" s="187"/>
      <c r="AK643" s="187"/>
      <c r="AL643" s="187"/>
      <c r="AM643" s="187"/>
      <c r="AN643" s="187"/>
      <c r="AO643" s="187"/>
      <c r="AP643" s="187"/>
      <c r="AQ643" s="187"/>
      <c r="AR643" s="187"/>
      <c r="AS643" s="187"/>
      <c r="AT643" s="187"/>
      <c r="AU643" s="187"/>
      <c r="AV643" s="187"/>
      <c r="AW643" s="187"/>
      <c r="AX643" s="187"/>
      <c r="AY643" s="187"/>
      <c r="AZ643" s="187"/>
      <c r="BA643" s="187"/>
      <c r="BB643" s="187"/>
      <c r="BC643" s="187"/>
      <c r="BD643" s="187"/>
      <c r="BE643" s="187"/>
      <c r="BF643" s="187"/>
      <c r="BG643" s="187"/>
      <c r="BH643" s="187"/>
      <c r="BI643" s="187"/>
      <c r="BJ643" s="187"/>
      <c r="BK643" s="187"/>
      <c r="BL643" s="187"/>
      <c r="BM643" s="187"/>
      <c r="BN643" s="187"/>
      <c r="BO643" s="187"/>
      <c r="BP643" s="187"/>
      <c r="BQ643" s="187"/>
      <c r="BR643" s="187"/>
      <c r="BS643" s="187"/>
      <c r="BT643" s="187"/>
      <c r="BU643" s="187"/>
      <c r="BV643" s="187"/>
      <c r="BW643" s="187"/>
      <c r="BX643" s="187"/>
      <c r="BY643" s="227"/>
      <c r="BZ643" s="227"/>
      <c r="CA643" s="227"/>
      <c r="CB643" s="227"/>
      <c r="CC643" s="227"/>
      <c r="CD643" s="224"/>
      <c r="CE643" s="224"/>
      <c r="CF643" s="224"/>
      <c r="CG643" s="224"/>
      <c r="CH643" s="224"/>
      <c r="CJ643" s="252" t="str">
        <f t="shared" si="483"/>
        <v/>
      </c>
      <c r="CK643" s="253" t="str">
        <f>IF(CL643="","",IF(ISNUMBER(MATCH(CL643,$CL$6:CL642,0)),"",CJ643))</f>
        <v/>
      </c>
      <c r="CL643" s="181" t="str">
        <f t="shared" si="484"/>
        <v/>
      </c>
      <c r="CM643" s="175" t="str">
        <f t="shared" si="485"/>
        <v/>
      </c>
      <c r="CN643" s="175" t="str">
        <f t="shared" si="486"/>
        <v/>
      </c>
      <c r="CO643" s="175" t="str">
        <f t="shared" si="487"/>
        <v/>
      </c>
      <c r="CP643" s="59"/>
      <c r="CQ643" s="60"/>
      <c r="CR643" s="181" t="str">
        <f>IF(CS643="","",IF(ISNUMBER(MATCH(CS643,$CS$6:CS642,0)),"",CJ643))</f>
        <v/>
      </c>
      <c r="CS643" s="181" t="str">
        <f t="shared" si="465"/>
        <v/>
      </c>
      <c r="CT643" s="177" t="str">
        <f t="shared" si="488"/>
        <v/>
      </c>
      <c r="CU643" s="177" t="str">
        <f t="shared" si="489"/>
        <v/>
      </c>
      <c r="CV643" s="256" t="str">
        <f>IF(CW643="","",IF(ISNUMBER(MATCH(CW643,$CW$6:CW642,0)),"",CJ643))</f>
        <v/>
      </c>
      <c r="CW643" s="181" t="str">
        <f t="shared" si="466"/>
        <v/>
      </c>
      <c r="CX643" s="178" t="str">
        <f t="shared" si="490"/>
        <v/>
      </c>
      <c r="CY643" s="178" t="str">
        <f t="shared" si="491"/>
        <v/>
      </c>
      <c r="CZ643" s="184" t="str">
        <f t="shared" si="492"/>
        <v/>
      </c>
      <c r="DA643" s="68"/>
      <c r="DB643" s="69"/>
      <c r="DC643" s="181" t="str">
        <f>IF(DE643="","",IF(ISNUMBER(MATCH(DE643,$DE$6:DE642,0)),"",CJ643))</f>
        <v/>
      </c>
      <c r="DD643" s="181" t="str">
        <f t="shared" si="511"/>
        <v/>
      </c>
      <c r="DE643" s="181" t="str">
        <f t="shared" si="511"/>
        <v/>
      </c>
      <c r="DF643" s="177" t="str">
        <f t="shared" si="493"/>
        <v/>
      </c>
      <c r="DG643" s="185" t="str">
        <f t="shared" si="494"/>
        <v/>
      </c>
      <c r="DH643" s="77"/>
      <c r="DI643" s="69"/>
      <c r="DJ643" s="181" t="str">
        <f>IF(DL643="","",IF(ISNUMBER(MATCH(DL643,$DL$6:DL642,0)),"",CJ643))</f>
        <v/>
      </c>
      <c r="DK643" s="181" t="str">
        <f t="shared" si="512"/>
        <v/>
      </c>
      <c r="DL643" s="181" t="str">
        <f t="shared" si="512"/>
        <v/>
      </c>
      <c r="DM643" s="177" t="str">
        <f t="shared" si="495"/>
        <v/>
      </c>
      <c r="DN643" s="177" t="str">
        <f t="shared" si="496"/>
        <v/>
      </c>
      <c r="DO643" s="181" t="str">
        <f t="shared" si="467"/>
        <v/>
      </c>
      <c r="DP643" s="51"/>
      <c r="DQ643" s="51"/>
      <c r="DR643" s="51"/>
      <c r="EA643" s="227">
        <f t="shared" si="497"/>
        <v>0</v>
      </c>
      <c r="EB643" s="227">
        <f t="shared" si="468"/>
        <v>1</v>
      </c>
      <c r="EC643" s="227">
        <f t="shared" si="498"/>
        <v>1900</v>
      </c>
      <c r="EE643" s="227" t="str">
        <f t="shared" si="499"/>
        <v/>
      </c>
      <c r="EF643" s="227" t="str">
        <f t="shared" si="469"/>
        <v/>
      </c>
      <c r="EG643" s="227" t="str">
        <f t="shared" si="500"/>
        <v/>
      </c>
      <c r="EI643" s="227" t="str">
        <f t="shared" si="501"/>
        <v/>
      </c>
      <c r="EJ643" s="227" t="str">
        <f t="shared" si="470"/>
        <v/>
      </c>
      <c r="EK643" s="227" t="str">
        <f t="shared" si="502"/>
        <v/>
      </c>
      <c r="EM643" s="227" t="str">
        <f t="shared" si="503"/>
        <v/>
      </c>
      <c r="EN643" s="227" t="str">
        <f t="shared" si="471"/>
        <v/>
      </c>
      <c r="EO643" s="227" t="str">
        <f t="shared" si="504"/>
        <v/>
      </c>
      <c r="EQ643" s="227" t="str">
        <f t="shared" si="505"/>
        <v/>
      </c>
      <c r="ER643" s="227" t="str">
        <f t="shared" si="472"/>
        <v/>
      </c>
      <c r="ES643" s="227" t="str">
        <f t="shared" si="506"/>
        <v/>
      </c>
    </row>
    <row r="644" spans="7:149" x14ac:dyDescent="0.25">
      <c r="G644" s="52"/>
      <c r="H644" s="52"/>
      <c r="I644" s="224" t="str">
        <f t="shared" si="473"/>
        <v/>
      </c>
      <c r="J644" s="224" t="str">
        <f t="shared" si="474"/>
        <v/>
      </c>
      <c r="K644" s="52"/>
      <c r="L644" s="224" t="str">
        <f>IF(P644="","",IF(ISNUMBER(MATCH(P644,$P$6:P643,0)),"",Y644))</f>
        <v/>
      </c>
      <c r="M644" s="224" t="str">
        <f>IF(Q644="","",IF(ISNUMBER(MATCH(Q644,$Q$6:Q643,0)),"",Y644))</f>
        <v/>
      </c>
      <c r="N644" s="224" t="str">
        <f>IF(R644="","",IF(ISNUMBER(MATCH(R644,$R$6:R643,0)),"",Y644))</f>
        <v/>
      </c>
      <c r="O644" s="224" t="str">
        <f>IF(S644="","",IF(ISNUMBER(MATCH(S644,$S$6:S643,0)),"",Y644))</f>
        <v/>
      </c>
      <c r="P644" s="224" t="str">
        <f t="shared" si="475"/>
        <v/>
      </c>
      <c r="Q644" s="224" t="str">
        <f t="shared" si="476"/>
        <v/>
      </c>
      <c r="R644" s="224" t="str">
        <f t="shared" si="477"/>
        <v/>
      </c>
      <c r="S644" s="224" t="str">
        <f t="shared" si="478"/>
        <v/>
      </c>
      <c r="T644" s="175" t="str">
        <f t="shared" si="479"/>
        <v/>
      </c>
      <c r="U644" s="175" t="str">
        <f t="shared" si="480"/>
        <v/>
      </c>
      <c r="V644" s="175" t="str">
        <f t="shared" si="481"/>
        <v/>
      </c>
      <c r="W644" s="175" t="str">
        <f t="shared" si="482"/>
        <v/>
      </c>
      <c r="X644" s="52"/>
      <c r="Y644" s="248"/>
      <c r="Z644" s="186"/>
      <c r="AA644" s="187"/>
      <c r="AB644" s="187"/>
      <c r="AC644" s="187"/>
      <c r="AD644" s="187"/>
      <c r="AE644" s="187"/>
      <c r="AF644" s="187"/>
      <c r="AG644" s="187"/>
      <c r="AH644" s="187"/>
      <c r="AI644" s="187"/>
      <c r="AJ644" s="187"/>
      <c r="AK644" s="187"/>
      <c r="AL644" s="187"/>
      <c r="AM644" s="187"/>
      <c r="AN644" s="187"/>
      <c r="AO644" s="187"/>
      <c r="AP644" s="187"/>
      <c r="AQ644" s="187"/>
      <c r="AR644" s="187"/>
      <c r="AS644" s="187"/>
      <c r="AT644" s="187"/>
      <c r="AU644" s="187"/>
      <c r="AV644" s="187"/>
      <c r="AW644" s="187"/>
      <c r="AX644" s="187"/>
      <c r="AY644" s="187"/>
      <c r="AZ644" s="187"/>
      <c r="BA644" s="187"/>
      <c r="BB644" s="187"/>
      <c r="BC644" s="187"/>
      <c r="BD644" s="187"/>
      <c r="BE644" s="187"/>
      <c r="BF644" s="187"/>
      <c r="BG644" s="187"/>
      <c r="BH644" s="187"/>
      <c r="BI644" s="187"/>
      <c r="BJ644" s="187"/>
      <c r="BK644" s="187"/>
      <c r="BL644" s="187"/>
      <c r="BM644" s="187"/>
      <c r="BN644" s="187"/>
      <c r="BO644" s="187"/>
      <c r="BP644" s="187"/>
      <c r="BQ644" s="187"/>
      <c r="BR644" s="187"/>
      <c r="BS644" s="187"/>
      <c r="BT644" s="187"/>
      <c r="BU644" s="187"/>
      <c r="BV644" s="187"/>
      <c r="BW644" s="187"/>
      <c r="BX644" s="187"/>
      <c r="BY644" s="227"/>
      <c r="BZ644" s="227"/>
      <c r="CA644" s="227"/>
      <c r="CB644" s="227"/>
      <c r="CC644" s="227"/>
      <c r="CD644" s="224"/>
      <c r="CE644" s="224"/>
      <c r="CF644" s="224"/>
      <c r="CG644" s="224"/>
      <c r="CH644" s="224"/>
      <c r="CJ644" s="252" t="str">
        <f t="shared" si="483"/>
        <v/>
      </c>
      <c r="CK644" s="253" t="str">
        <f>IF(CL644="","",IF(ISNUMBER(MATCH(CL644,$CL$6:CL643,0)),"",CJ644))</f>
        <v/>
      </c>
      <c r="CL644" s="181" t="str">
        <f t="shared" si="484"/>
        <v/>
      </c>
      <c r="CM644" s="175" t="str">
        <f t="shared" si="485"/>
        <v/>
      </c>
      <c r="CN644" s="175" t="str">
        <f t="shared" si="486"/>
        <v/>
      </c>
      <c r="CO644" s="175" t="str">
        <f t="shared" si="487"/>
        <v/>
      </c>
      <c r="CP644" s="59"/>
      <c r="CQ644" s="60"/>
      <c r="CR644" s="181" t="str">
        <f>IF(CS644="","",IF(ISNUMBER(MATCH(CS644,$CS$6:CS643,0)),"",CJ644))</f>
        <v/>
      </c>
      <c r="CS644" s="181" t="str">
        <f t="shared" si="465"/>
        <v/>
      </c>
      <c r="CT644" s="177" t="str">
        <f t="shared" si="488"/>
        <v/>
      </c>
      <c r="CU644" s="177" t="str">
        <f t="shared" si="489"/>
        <v/>
      </c>
      <c r="CV644" s="256" t="str">
        <f>IF(CW644="","",IF(ISNUMBER(MATCH(CW644,$CW$6:CW643,0)),"",CJ644))</f>
        <v/>
      </c>
      <c r="CW644" s="181" t="str">
        <f t="shared" si="466"/>
        <v/>
      </c>
      <c r="CX644" s="178" t="str">
        <f t="shared" si="490"/>
        <v/>
      </c>
      <c r="CY644" s="178" t="str">
        <f t="shared" si="491"/>
        <v/>
      </c>
      <c r="CZ644" s="184" t="str">
        <f t="shared" si="492"/>
        <v/>
      </c>
      <c r="DA644" s="68"/>
      <c r="DB644" s="69"/>
      <c r="DC644" s="181" t="str">
        <f>IF(DE644="","",IF(ISNUMBER(MATCH(DE644,$DE$6:DE643,0)),"",CJ644))</f>
        <v/>
      </c>
      <c r="DD644" s="181" t="str">
        <f t="shared" si="511"/>
        <v/>
      </c>
      <c r="DE644" s="181" t="str">
        <f t="shared" si="511"/>
        <v/>
      </c>
      <c r="DF644" s="177" t="str">
        <f t="shared" si="493"/>
        <v/>
      </c>
      <c r="DG644" s="185" t="str">
        <f t="shared" si="494"/>
        <v/>
      </c>
      <c r="DH644" s="77"/>
      <c r="DI644" s="69"/>
      <c r="DJ644" s="181" t="str">
        <f>IF(DL644="","",IF(ISNUMBER(MATCH(DL644,$DL$6:DL643,0)),"",CJ644))</f>
        <v/>
      </c>
      <c r="DK644" s="181" t="str">
        <f t="shared" si="512"/>
        <v/>
      </c>
      <c r="DL644" s="181" t="str">
        <f t="shared" si="512"/>
        <v/>
      </c>
      <c r="DM644" s="177" t="str">
        <f t="shared" si="495"/>
        <v/>
      </c>
      <c r="DN644" s="177" t="str">
        <f t="shared" si="496"/>
        <v/>
      </c>
      <c r="DO644" s="181" t="str">
        <f t="shared" si="467"/>
        <v/>
      </c>
      <c r="DP644" s="51"/>
      <c r="DQ644" s="51"/>
      <c r="DR644" s="51"/>
      <c r="EA644" s="227">
        <f t="shared" si="497"/>
        <v>0</v>
      </c>
      <c r="EB644" s="227">
        <f t="shared" si="468"/>
        <v>1</v>
      </c>
      <c r="EC644" s="227">
        <f t="shared" si="498"/>
        <v>1900</v>
      </c>
      <c r="EE644" s="227" t="str">
        <f t="shared" si="499"/>
        <v/>
      </c>
      <c r="EF644" s="227" t="str">
        <f t="shared" si="469"/>
        <v/>
      </c>
      <c r="EG644" s="227" t="str">
        <f t="shared" si="500"/>
        <v/>
      </c>
      <c r="EI644" s="227" t="str">
        <f t="shared" si="501"/>
        <v/>
      </c>
      <c r="EJ644" s="227" t="str">
        <f t="shared" si="470"/>
        <v/>
      </c>
      <c r="EK644" s="227" t="str">
        <f t="shared" si="502"/>
        <v/>
      </c>
      <c r="EM644" s="227" t="str">
        <f t="shared" si="503"/>
        <v/>
      </c>
      <c r="EN644" s="227" t="str">
        <f t="shared" si="471"/>
        <v/>
      </c>
      <c r="EO644" s="227" t="str">
        <f t="shared" si="504"/>
        <v/>
      </c>
      <c r="EQ644" s="227" t="str">
        <f t="shared" si="505"/>
        <v/>
      </c>
      <c r="ER644" s="227" t="str">
        <f t="shared" si="472"/>
        <v/>
      </c>
      <c r="ES644" s="227" t="str">
        <f t="shared" si="506"/>
        <v/>
      </c>
    </row>
    <row r="645" spans="7:149" x14ac:dyDescent="0.25">
      <c r="G645" s="52"/>
      <c r="H645" s="52"/>
      <c r="I645" s="224" t="str">
        <f t="shared" si="473"/>
        <v/>
      </c>
      <c r="J645" s="224" t="str">
        <f t="shared" si="474"/>
        <v/>
      </c>
      <c r="K645" s="52"/>
      <c r="L645" s="224" t="str">
        <f>IF(P645="","",IF(ISNUMBER(MATCH(P645,$P$6:P644,0)),"",Y645))</f>
        <v/>
      </c>
      <c r="M645" s="224" t="str">
        <f>IF(Q645="","",IF(ISNUMBER(MATCH(Q645,$Q$6:Q644,0)),"",Y645))</f>
        <v/>
      </c>
      <c r="N645" s="224" t="str">
        <f>IF(R645="","",IF(ISNUMBER(MATCH(R645,$R$6:R644,0)),"",Y645))</f>
        <v/>
      </c>
      <c r="O645" s="224" t="str">
        <f>IF(S645="","",IF(ISNUMBER(MATCH(S645,$S$6:S644,0)),"",Y645))</f>
        <v/>
      </c>
      <c r="P645" s="224" t="str">
        <f t="shared" si="475"/>
        <v/>
      </c>
      <c r="Q645" s="224" t="str">
        <f t="shared" si="476"/>
        <v/>
      </c>
      <c r="R645" s="224" t="str">
        <f t="shared" si="477"/>
        <v/>
      </c>
      <c r="S645" s="224" t="str">
        <f t="shared" si="478"/>
        <v/>
      </c>
      <c r="T645" s="175" t="str">
        <f t="shared" si="479"/>
        <v/>
      </c>
      <c r="U645" s="175" t="str">
        <f t="shared" si="480"/>
        <v/>
      </c>
      <c r="V645" s="175" t="str">
        <f t="shared" si="481"/>
        <v/>
      </c>
      <c r="W645" s="175" t="str">
        <f t="shared" si="482"/>
        <v/>
      </c>
      <c r="X645" s="52"/>
      <c r="Y645" s="248"/>
      <c r="Z645" s="186"/>
      <c r="AA645" s="187"/>
      <c r="AB645" s="187"/>
      <c r="AC645" s="187"/>
      <c r="AD645" s="187"/>
      <c r="AE645" s="187"/>
      <c r="AF645" s="187"/>
      <c r="AG645" s="187"/>
      <c r="AH645" s="187"/>
      <c r="AI645" s="187"/>
      <c r="AJ645" s="187"/>
      <c r="AK645" s="187"/>
      <c r="AL645" s="187"/>
      <c r="AM645" s="187"/>
      <c r="AN645" s="187"/>
      <c r="AO645" s="187"/>
      <c r="AP645" s="187"/>
      <c r="AQ645" s="187"/>
      <c r="AR645" s="187"/>
      <c r="AS645" s="187"/>
      <c r="AT645" s="187"/>
      <c r="AU645" s="187"/>
      <c r="AV645" s="187"/>
      <c r="AW645" s="187"/>
      <c r="AX645" s="187"/>
      <c r="AY645" s="187"/>
      <c r="AZ645" s="187"/>
      <c r="BA645" s="187"/>
      <c r="BB645" s="187"/>
      <c r="BC645" s="187"/>
      <c r="BD645" s="187"/>
      <c r="BE645" s="187"/>
      <c r="BF645" s="187"/>
      <c r="BG645" s="187"/>
      <c r="BH645" s="187"/>
      <c r="BI645" s="187"/>
      <c r="BJ645" s="187"/>
      <c r="BK645" s="187"/>
      <c r="BL645" s="187"/>
      <c r="BM645" s="187"/>
      <c r="BN645" s="187"/>
      <c r="BO645" s="187"/>
      <c r="BP645" s="187"/>
      <c r="BQ645" s="187"/>
      <c r="BR645" s="187"/>
      <c r="BS645" s="187"/>
      <c r="BT645" s="187"/>
      <c r="BU645" s="187"/>
      <c r="BV645" s="187"/>
      <c r="BW645" s="187"/>
      <c r="BX645" s="187"/>
      <c r="BY645" s="227"/>
      <c r="BZ645" s="227"/>
      <c r="CA645" s="227"/>
      <c r="CB645" s="227"/>
      <c r="CC645" s="227"/>
      <c r="CD645" s="224"/>
      <c r="CE645" s="224"/>
      <c r="CF645" s="224"/>
      <c r="CG645" s="224"/>
      <c r="CH645" s="224"/>
      <c r="CJ645" s="252" t="str">
        <f t="shared" si="483"/>
        <v/>
      </c>
      <c r="CK645" s="253" t="str">
        <f>IF(CL645="","",IF(ISNUMBER(MATCH(CL645,$CL$6:CL644,0)),"",CJ645))</f>
        <v/>
      </c>
      <c r="CL645" s="181" t="str">
        <f t="shared" si="484"/>
        <v/>
      </c>
      <c r="CM645" s="175" t="str">
        <f t="shared" si="485"/>
        <v/>
      </c>
      <c r="CN645" s="175" t="str">
        <f t="shared" si="486"/>
        <v/>
      </c>
      <c r="CO645" s="175" t="str">
        <f t="shared" si="487"/>
        <v/>
      </c>
      <c r="CP645" s="59"/>
      <c r="CQ645" s="60"/>
      <c r="CR645" s="181" t="str">
        <f>IF(CS645="","",IF(ISNUMBER(MATCH(CS645,$CS$6:CS644,0)),"",CJ645))</f>
        <v/>
      </c>
      <c r="CS645" s="181" t="str">
        <f t="shared" si="465"/>
        <v/>
      </c>
      <c r="CT645" s="177" t="str">
        <f t="shared" si="488"/>
        <v/>
      </c>
      <c r="CU645" s="177" t="str">
        <f t="shared" si="489"/>
        <v/>
      </c>
      <c r="CV645" s="256" t="str">
        <f>IF(CW645="","",IF(ISNUMBER(MATCH(CW645,$CW$6:CW644,0)),"",CJ645))</f>
        <v/>
      </c>
      <c r="CW645" s="181" t="str">
        <f t="shared" si="466"/>
        <v/>
      </c>
      <c r="CX645" s="178" t="str">
        <f t="shared" si="490"/>
        <v/>
      </c>
      <c r="CY645" s="178" t="str">
        <f t="shared" si="491"/>
        <v/>
      </c>
      <c r="CZ645" s="184" t="str">
        <f t="shared" si="492"/>
        <v/>
      </c>
      <c r="DA645" s="68"/>
      <c r="DB645" s="69"/>
      <c r="DC645" s="181" t="str">
        <f>IF(DE645="","",IF(ISNUMBER(MATCH(DE645,$DE$6:DE644,0)),"",CJ645))</f>
        <v/>
      </c>
      <c r="DD645" s="181" t="str">
        <f t="shared" si="511"/>
        <v/>
      </c>
      <c r="DE645" s="181" t="str">
        <f t="shared" si="511"/>
        <v/>
      </c>
      <c r="DF645" s="177" t="str">
        <f t="shared" si="493"/>
        <v/>
      </c>
      <c r="DG645" s="185" t="str">
        <f t="shared" si="494"/>
        <v/>
      </c>
      <c r="DH645" s="77"/>
      <c r="DI645" s="69"/>
      <c r="DJ645" s="181" t="str">
        <f>IF(DL645="","",IF(ISNUMBER(MATCH(DL645,$DL$6:DL644,0)),"",CJ645))</f>
        <v/>
      </c>
      <c r="DK645" s="181" t="str">
        <f t="shared" si="512"/>
        <v/>
      </c>
      <c r="DL645" s="181" t="str">
        <f t="shared" si="512"/>
        <v/>
      </c>
      <c r="DM645" s="177" t="str">
        <f t="shared" si="495"/>
        <v/>
      </c>
      <c r="DN645" s="177" t="str">
        <f t="shared" si="496"/>
        <v/>
      </c>
      <c r="DO645" s="181" t="str">
        <f t="shared" si="467"/>
        <v/>
      </c>
      <c r="DP645" s="51"/>
      <c r="DQ645" s="51"/>
      <c r="DR645" s="51"/>
      <c r="EA645" s="227">
        <f t="shared" si="497"/>
        <v>0</v>
      </c>
      <c r="EB645" s="227">
        <f t="shared" si="468"/>
        <v>1</v>
      </c>
      <c r="EC645" s="227">
        <f t="shared" si="498"/>
        <v>1900</v>
      </c>
      <c r="EE645" s="227" t="str">
        <f t="shared" si="499"/>
        <v/>
      </c>
      <c r="EF645" s="227" t="str">
        <f t="shared" si="469"/>
        <v/>
      </c>
      <c r="EG645" s="227" t="str">
        <f t="shared" si="500"/>
        <v/>
      </c>
      <c r="EI645" s="227" t="str">
        <f t="shared" si="501"/>
        <v/>
      </c>
      <c r="EJ645" s="227" t="str">
        <f t="shared" si="470"/>
        <v/>
      </c>
      <c r="EK645" s="227" t="str">
        <f t="shared" si="502"/>
        <v/>
      </c>
      <c r="EM645" s="227" t="str">
        <f t="shared" si="503"/>
        <v/>
      </c>
      <c r="EN645" s="227" t="str">
        <f t="shared" si="471"/>
        <v/>
      </c>
      <c r="EO645" s="227" t="str">
        <f t="shared" si="504"/>
        <v/>
      </c>
      <c r="EQ645" s="227" t="str">
        <f t="shared" si="505"/>
        <v/>
      </c>
      <c r="ER645" s="227" t="str">
        <f t="shared" si="472"/>
        <v/>
      </c>
      <c r="ES645" s="227" t="str">
        <f t="shared" si="506"/>
        <v/>
      </c>
    </row>
    <row r="646" spans="7:149" x14ac:dyDescent="0.25">
      <c r="G646" s="52"/>
      <c r="H646" s="52"/>
      <c r="I646" s="224" t="str">
        <f t="shared" si="473"/>
        <v/>
      </c>
      <c r="J646" s="224" t="str">
        <f t="shared" si="474"/>
        <v/>
      </c>
      <c r="K646" s="52"/>
      <c r="L646" s="224" t="str">
        <f>IF(P646="","",IF(ISNUMBER(MATCH(P646,$P$6:P645,0)),"",Y646))</f>
        <v/>
      </c>
      <c r="M646" s="224" t="str">
        <f>IF(Q646="","",IF(ISNUMBER(MATCH(Q646,$Q$6:Q645,0)),"",Y646))</f>
        <v/>
      </c>
      <c r="N646" s="224" t="str">
        <f>IF(R646="","",IF(ISNUMBER(MATCH(R646,$R$6:R645,0)),"",Y646))</f>
        <v/>
      </c>
      <c r="O646" s="224" t="str">
        <f>IF(S646="","",IF(ISNUMBER(MATCH(S646,$S$6:S645,0)),"",Y646))</f>
        <v/>
      </c>
      <c r="P646" s="224" t="str">
        <f t="shared" si="475"/>
        <v/>
      </c>
      <c r="Q646" s="224" t="str">
        <f t="shared" si="476"/>
        <v/>
      </c>
      <c r="R646" s="224" t="str">
        <f t="shared" si="477"/>
        <v/>
      </c>
      <c r="S646" s="224" t="str">
        <f t="shared" si="478"/>
        <v/>
      </c>
      <c r="T646" s="175" t="str">
        <f t="shared" si="479"/>
        <v/>
      </c>
      <c r="U646" s="175" t="str">
        <f t="shared" si="480"/>
        <v/>
      </c>
      <c r="V646" s="175" t="str">
        <f t="shared" si="481"/>
        <v/>
      </c>
      <c r="W646" s="175" t="str">
        <f t="shared" si="482"/>
        <v/>
      </c>
      <c r="X646" s="52"/>
      <c r="Y646" s="248"/>
      <c r="Z646" s="186"/>
      <c r="AA646" s="187"/>
      <c r="AB646" s="187"/>
      <c r="AC646" s="187"/>
      <c r="AD646" s="187"/>
      <c r="AE646" s="187"/>
      <c r="AF646" s="187"/>
      <c r="AG646" s="187"/>
      <c r="AH646" s="187"/>
      <c r="AI646" s="187"/>
      <c r="AJ646" s="187"/>
      <c r="AK646" s="187"/>
      <c r="AL646" s="187"/>
      <c r="AM646" s="187"/>
      <c r="AN646" s="187"/>
      <c r="AO646" s="187"/>
      <c r="AP646" s="187"/>
      <c r="AQ646" s="187"/>
      <c r="AR646" s="187"/>
      <c r="AS646" s="187"/>
      <c r="AT646" s="187"/>
      <c r="AU646" s="187"/>
      <c r="AV646" s="187"/>
      <c r="AW646" s="187"/>
      <c r="AX646" s="187"/>
      <c r="AY646" s="187"/>
      <c r="AZ646" s="187"/>
      <c r="BA646" s="187"/>
      <c r="BB646" s="187"/>
      <c r="BC646" s="187"/>
      <c r="BD646" s="187"/>
      <c r="BE646" s="187"/>
      <c r="BF646" s="187"/>
      <c r="BG646" s="187"/>
      <c r="BH646" s="187"/>
      <c r="BI646" s="187"/>
      <c r="BJ646" s="187"/>
      <c r="BK646" s="187"/>
      <c r="BL646" s="187"/>
      <c r="BM646" s="187"/>
      <c r="BN646" s="187"/>
      <c r="BO646" s="187"/>
      <c r="BP646" s="187"/>
      <c r="BQ646" s="187"/>
      <c r="BR646" s="187"/>
      <c r="BS646" s="187"/>
      <c r="BT646" s="187"/>
      <c r="BU646" s="187"/>
      <c r="BV646" s="187"/>
      <c r="BW646" s="187"/>
      <c r="BX646" s="187"/>
      <c r="BY646" s="227"/>
      <c r="BZ646" s="227"/>
      <c r="CA646" s="227"/>
      <c r="CB646" s="227"/>
      <c r="CC646" s="227"/>
      <c r="CD646" s="224"/>
      <c r="CE646" s="224"/>
      <c r="CF646" s="224"/>
      <c r="CG646" s="224"/>
      <c r="CH646" s="224"/>
      <c r="CJ646" s="252" t="str">
        <f t="shared" si="483"/>
        <v/>
      </c>
      <c r="CK646" s="253" t="str">
        <f>IF(CL646="","",IF(ISNUMBER(MATCH(CL646,$CL$6:CL645,0)),"",CJ646))</f>
        <v/>
      </c>
      <c r="CL646" s="181" t="str">
        <f t="shared" si="484"/>
        <v/>
      </c>
      <c r="CM646" s="175" t="str">
        <f t="shared" si="485"/>
        <v/>
      </c>
      <c r="CN646" s="175" t="str">
        <f t="shared" si="486"/>
        <v/>
      </c>
      <c r="CO646" s="175" t="str">
        <f t="shared" si="487"/>
        <v/>
      </c>
      <c r="CP646" s="59"/>
      <c r="CQ646" s="60"/>
      <c r="CR646" s="181" t="str">
        <f>IF(CS646="","",IF(ISNUMBER(MATCH(CS646,$CS$6:CS645,0)),"",CJ646))</f>
        <v/>
      </c>
      <c r="CS646" s="181" t="str">
        <f t="shared" si="465"/>
        <v/>
      </c>
      <c r="CT646" s="177" t="str">
        <f t="shared" si="488"/>
        <v/>
      </c>
      <c r="CU646" s="177" t="str">
        <f t="shared" si="489"/>
        <v/>
      </c>
      <c r="CV646" s="256" t="str">
        <f>IF(CW646="","",IF(ISNUMBER(MATCH(CW646,$CW$6:CW645,0)),"",CJ646))</f>
        <v/>
      </c>
      <c r="CW646" s="181" t="str">
        <f t="shared" si="466"/>
        <v/>
      </c>
      <c r="CX646" s="178" t="str">
        <f t="shared" si="490"/>
        <v/>
      </c>
      <c r="CY646" s="178" t="str">
        <f t="shared" si="491"/>
        <v/>
      </c>
      <c r="CZ646" s="184" t="str">
        <f t="shared" si="492"/>
        <v/>
      </c>
      <c r="DA646" s="68"/>
      <c r="DB646" s="69"/>
      <c r="DC646" s="181" t="str">
        <f>IF(DE646="","",IF(ISNUMBER(MATCH(DE646,$DE$6:DE645,0)),"",CJ646))</f>
        <v/>
      </c>
      <c r="DD646" s="181" t="str">
        <f t="shared" si="511"/>
        <v/>
      </c>
      <c r="DE646" s="181" t="str">
        <f t="shared" si="511"/>
        <v/>
      </c>
      <c r="DF646" s="177" t="str">
        <f t="shared" si="493"/>
        <v/>
      </c>
      <c r="DG646" s="185" t="str">
        <f t="shared" si="494"/>
        <v/>
      </c>
      <c r="DH646" s="77"/>
      <c r="DI646" s="69"/>
      <c r="DJ646" s="181" t="str">
        <f>IF(DL646="","",IF(ISNUMBER(MATCH(DL646,$DL$6:DL645,0)),"",CJ646))</f>
        <v/>
      </c>
      <c r="DK646" s="181" t="str">
        <f t="shared" si="512"/>
        <v/>
      </c>
      <c r="DL646" s="181" t="str">
        <f t="shared" si="512"/>
        <v/>
      </c>
      <c r="DM646" s="177" t="str">
        <f t="shared" si="495"/>
        <v/>
      </c>
      <c r="DN646" s="177" t="str">
        <f t="shared" si="496"/>
        <v/>
      </c>
      <c r="DO646" s="181" t="str">
        <f t="shared" si="467"/>
        <v/>
      </c>
      <c r="DP646" s="51"/>
      <c r="DQ646" s="51"/>
      <c r="DR646" s="51"/>
      <c r="EA646" s="227">
        <f t="shared" si="497"/>
        <v>0</v>
      </c>
      <c r="EB646" s="227">
        <f t="shared" si="468"/>
        <v>1</v>
      </c>
      <c r="EC646" s="227">
        <f t="shared" si="498"/>
        <v>1900</v>
      </c>
      <c r="EE646" s="227" t="str">
        <f t="shared" si="499"/>
        <v/>
      </c>
      <c r="EF646" s="227" t="str">
        <f t="shared" si="469"/>
        <v/>
      </c>
      <c r="EG646" s="227" t="str">
        <f t="shared" si="500"/>
        <v/>
      </c>
      <c r="EI646" s="227" t="str">
        <f t="shared" si="501"/>
        <v/>
      </c>
      <c r="EJ646" s="227" t="str">
        <f t="shared" si="470"/>
        <v/>
      </c>
      <c r="EK646" s="227" t="str">
        <f t="shared" si="502"/>
        <v/>
      </c>
      <c r="EM646" s="227" t="str">
        <f t="shared" si="503"/>
        <v/>
      </c>
      <c r="EN646" s="227" t="str">
        <f t="shared" si="471"/>
        <v/>
      </c>
      <c r="EO646" s="227" t="str">
        <f t="shared" si="504"/>
        <v/>
      </c>
      <c r="EQ646" s="227" t="str">
        <f t="shared" si="505"/>
        <v/>
      </c>
      <c r="ER646" s="227" t="str">
        <f t="shared" si="472"/>
        <v/>
      </c>
      <c r="ES646" s="227" t="str">
        <f t="shared" si="506"/>
        <v/>
      </c>
    </row>
    <row r="647" spans="7:149" x14ac:dyDescent="0.25">
      <c r="G647" s="52"/>
      <c r="H647" s="52"/>
      <c r="I647" s="224" t="str">
        <f t="shared" si="473"/>
        <v/>
      </c>
      <c r="J647" s="224" t="str">
        <f t="shared" si="474"/>
        <v/>
      </c>
      <c r="K647" s="52"/>
      <c r="L647" s="224" t="str">
        <f>IF(P647="","",IF(ISNUMBER(MATCH(P647,$P$6:P646,0)),"",Y647))</f>
        <v/>
      </c>
      <c r="M647" s="224" t="str">
        <f>IF(Q647="","",IF(ISNUMBER(MATCH(Q647,$Q$6:Q646,0)),"",Y647))</f>
        <v/>
      </c>
      <c r="N647" s="224" t="str">
        <f>IF(R647="","",IF(ISNUMBER(MATCH(R647,$R$6:R646,0)),"",Y647))</f>
        <v/>
      </c>
      <c r="O647" s="224" t="str">
        <f>IF(S647="","",IF(ISNUMBER(MATCH(S647,$S$6:S646,0)),"",Y647))</f>
        <v/>
      </c>
      <c r="P647" s="224" t="str">
        <f t="shared" si="475"/>
        <v/>
      </c>
      <c r="Q647" s="224" t="str">
        <f t="shared" si="476"/>
        <v/>
      </c>
      <c r="R647" s="224" t="str">
        <f t="shared" si="477"/>
        <v/>
      </c>
      <c r="S647" s="224" t="str">
        <f t="shared" si="478"/>
        <v/>
      </c>
      <c r="T647" s="175" t="str">
        <f t="shared" si="479"/>
        <v/>
      </c>
      <c r="U647" s="175" t="str">
        <f t="shared" si="480"/>
        <v/>
      </c>
      <c r="V647" s="175" t="str">
        <f t="shared" si="481"/>
        <v/>
      </c>
      <c r="W647" s="175" t="str">
        <f t="shared" si="482"/>
        <v/>
      </c>
      <c r="X647" s="52"/>
      <c r="Y647" s="248"/>
      <c r="Z647" s="186"/>
      <c r="AA647" s="187"/>
      <c r="AB647" s="187"/>
      <c r="AC647" s="187"/>
      <c r="AD647" s="187"/>
      <c r="AE647" s="187"/>
      <c r="AF647" s="187"/>
      <c r="AG647" s="187"/>
      <c r="AH647" s="187"/>
      <c r="AI647" s="187"/>
      <c r="AJ647" s="187"/>
      <c r="AK647" s="187"/>
      <c r="AL647" s="187"/>
      <c r="AM647" s="187"/>
      <c r="AN647" s="187"/>
      <c r="AO647" s="187"/>
      <c r="AP647" s="187"/>
      <c r="AQ647" s="187"/>
      <c r="AR647" s="187"/>
      <c r="AS647" s="187"/>
      <c r="AT647" s="187"/>
      <c r="AU647" s="187"/>
      <c r="AV647" s="187"/>
      <c r="AW647" s="187"/>
      <c r="AX647" s="187"/>
      <c r="AY647" s="187"/>
      <c r="AZ647" s="187"/>
      <c r="BA647" s="187"/>
      <c r="BB647" s="187"/>
      <c r="BC647" s="187"/>
      <c r="BD647" s="187"/>
      <c r="BE647" s="187"/>
      <c r="BF647" s="187"/>
      <c r="BG647" s="187"/>
      <c r="BH647" s="187"/>
      <c r="BI647" s="187"/>
      <c r="BJ647" s="187"/>
      <c r="BK647" s="187"/>
      <c r="BL647" s="187"/>
      <c r="BM647" s="187"/>
      <c r="BN647" s="187"/>
      <c r="BO647" s="187"/>
      <c r="BP647" s="187"/>
      <c r="BQ647" s="187"/>
      <c r="BR647" s="187"/>
      <c r="BS647" s="187"/>
      <c r="BT647" s="187"/>
      <c r="BU647" s="187"/>
      <c r="BV647" s="187"/>
      <c r="BW647" s="187"/>
      <c r="BX647" s="187"/>
      <c r="BY647" s="227"/>
      <c r="BZ647" s="227"/>
      <c r="CA647" s="227"/>
      <c r="CB647" s="227"/>
      <c r="CC647" s="227"/>
      <c r="CD647" s="224"/>
      <c r="CE647" s="224"/>
      <c r="CF647" s="224"/>
      <c r="CG647" s="224"/>
      <c r="CH647" s="224"/>
      <c r="CJ647" s="252" t="str">
        <f t="shared" si="483"/>
        <v/>
      </c>
      <c r="CK647" s="253" t="str">
        <f>IF(CL647="","",IF(ISNUMBER(MATCH(CL647,$CL$6:CL646,0)),"",CJ647))</f>
        <v/>
      </c>
      <c r="CL647" s="181" t="str">
        <f t="shared" si="484"/>
        <v/>
      </c>
      <c r="CM647" s="175" t="str">
        <f t="shared" si="485"/>
        <v/>
      </c>
      <c r="CN647" s="175" t="str">
        <f t="shared" si="486"/>
        <v/>
      </c>
      <c r="CO647" s="175" t="str">
        <f t="shared" si="487"/>
        <v/>
      </c>
      <c r="CP647" s="59"/>
      <c r="CQ647" s="60"/>
      <c r="CR647" s="181" t="str">
        <f>IF(CS647="","",IF(ISNUMBER(MATCH(CS647,$CS$6:CS646,0)),"",CJ647))</f>
        <v/>
      </c>
      <c r="CS647" s="181" t="str">
        <f t="shared" ref="CS647:CS710" si="513">IFERROR(INDEX($AA$7:$BX$1006,$CJ647,CS$6),"")</f>
        <v/>
      </c>
      <c r="CT647" s="177" t="str">
        <f t="shared" si="488"/>
        <v/>
      </c>
      <c r="CU647" s="177" t="str">
        <f t="shared" si="489"/>
        <v/>
      </c>
      <c r="CV647" s="256" t="str">
        <f>IF(CW647="","",IF(ISNUMBER(MATCH(CW647,$CW$6:CW646,0)),"",CJ647))</f>
        <v/>
      </c>
      <c r="CW647" s="181" t="str">
        <f t="shared" ref="CW647:CW710" si="514">IFERROR(INDEX($AA$7:$BX$1006,$CJ647,CW$6),"")</f>
        <v/>
      </c>
      <c r="CX647" s="178" t="str">
        <f t="shared" si="490"/>
        <v/>
      </c>
      <c r="CY647" s="178" t="str">
        <f t="shared" si="491"/>
        <v/>
      </c>
      <c r="CZ647" s="184" t="str">
        <f t="shared" si="492"/>
        <v/>
      </c>
      <c r="DA647" s="68"/>
      <c r="DB647" s="69"/>
      <c r="DC647" s="181" t="str">
        <f>IF(DE647="","",IF(ISNUMBER(MATCH(DE647,$DE$6:DE646,0)),"",CJ647))</f>
        <v/>
      </c>
      <c r="DD647" s="181" t="str">
        <f t="shared" ref="DD647:DE666" si="515">IFERROR(INDEX($AA$7:$BX$1006,$CJ647,DD$6),"")</f>
        <v/>
      </c>
      <c r="DE647" s="181" t="str">
        <f t="shared" si="515"/>
        <v/>
      </c>
      <c r="DF647" s="177" t="str">
        <f t="shared" si="493"/>
        <v/>
      </c>
      <c r="DG647" s="185" t="str">
        <f t="shared" si="494"/>
        <v/>
      </c>
      <c r="DH647" s="77"/>
      <c r="DI647" s="69"/>
      <c r="DJ647" s="181" t="str">
        <f>IF(DL647="","",IF(ISNUMBER(MATCH(DL647,$DL$6:DL646,0)),"",CJ647))</f>
        <v/>
      </c>
      <c r="DK647" s="181" t="str">
        <f t="shared" ref="DK647:DL666" si="516">IFERROR(INDEX($AA$7:$BX$1006,$CJ647,DK$6),"")</f>
        <v/>
      </c>
      <c r="DL647" s="181" t="str">
        <f t="shared" si="516"/>
        <v/>
      </c>
      <c r="DM647" s="177" t="str">
        <f t="shared" si="495"/>
        <v/>
      </c>
      <c r="DN647" s="177" t="str">
        <f t="shared" si="496"/>
        <v/>
      </c>
      <c r="DO647" s="181" t="str">
        <f t="shared" ref="DO647:DO710" si="517">IFERROR(INDEX($AA$7:$BX$1006,$CJ647,DO$6),"")</f>
        <v/>
      </c>
      <c r="DP647" s="51"/>
      <c r="DQ647" s="51"/>
      <c r="DR647" s="51"/>
      <c r="EA647" s="227">
        <f t="shared" si="497"/>
        <v>0</v>
      </c>
      <c r="EB647" s="227">
        <f t="shared" ref="EB647:EB710" si="518">IFERROR(IF(ISNUMBER(EA$5),IF(order2="x",INDEX(months,MONTH(INDEX($AA647:$BX647,1,EA$5)),1),MONTH(INDEX($AA647:$BX647,1,EA$5))),""),"")</f>
        <v>1</v>
      </c>
      <c r="EC647" s="227">
        <f t="shared" si="498"/>
        <v>1900</v>
      </c>
      <c r="EE647" s="227" t="str">
        <f t="shared" si="499"/>
        <v/>
      </c>
      <c r="EF647" s="227" t="str">
        <f t="shared" ref="EF647:EF710" si="519">IFERROR(IF(ISNUMBER(EE$5),IF(order2="x", INDEX(months,MONTH(INDEX($AA647:$BX647,1,EE$5)),1),MONTH(INDEX($AA647:$BX647,1,EE$5))),""),"")</f>
        <v/>
      </c>
      <c r="EG647" s="227" t="str">
        <f t="shared" si="500"/>
        <v/>
      </c>
      <c r="EI647" s="227" t="str">
        <f t="shared" si="501"/>
        <v/>
      </c>
      <c r="EJ647" s="227" t="str">
        <f t="shared" ref="EJ647:EJ710" si="520">IFERROR(IF(ISNUMBER(EI$5),IF(order2="x", INDEX(months,MONTH(INDEX($AA647:$BX647,1,EI$5)),1),MONTH(INDEX($AA647:$BX647,1,EI$5))),""),"")</f>
        <v/>
      </c>
      <c r="EK647" s="227" t="str">
        <f t="shared" si="502"/>
        <v/>
      </c>
      <c r="EM647" s="227" t="str">
        <f t="shared" si="503"/>
        <v/>
      </c>
      <c r="EN647" s="227" t="str">
        <f t="shared" ref="EN647:EN710" si="521">IFERROR(IF(ISNUMBER(EM$5),IF(order2="x", INDEX(months,MONTH(INDEX($AA647:$BX647,1,EM$5)),1),MONTH(INDEX($AA647:$BX647,1,EM$5))),""),"")</f>
        <v/>
      </c>
      <c r="EO647" s="227" t="str">
        <f t="shared" si="504"/>
        <v/>
      </c>
      <c r="EQ647" s="227" t="str">
        <f t="shared" si="505"/>
        <v/>
      </c>
      <c r="ER647" s="227" t="str">
        <f t="shared" ref="ER647:ER710" si="522">IFERROR(IF(ISNUMBER(EQ$5),IF(order2="x", INDEX(months,MONTH(INDEX($AA647:$BX647,1,EQ$5)),1),MONTH(INDEX($AA647:$BX647,1,EQ$5))),""),"")</f>
        <v/>
      </c>
      <c r="ES647" s="227" t="str">
        <f t="shared" si="506"/>
        <v/>
      </c>
    </row>
    <row r="648" spans="7:149" x14ac:dyDescent="0.25">
      <c r="G648" s="52"/>
      <c r="H648" s="52"/>
      <c r="I648" s="224" t="str">
        <f t="shared" ref="I648:I711" si="523">IF(AA648="","",COUNTIF($AA$7:$AA$1006,AA648))</f>
        <v/>
      </c>
      <c r="J648" s="224" t="str">
        <f t="shared" ref="J648:J711" si="524">IFERROR(INDEX($AA$7:$AA$1006,SMALL($Z$7:$Z$1006,Y648),1),"")</f>
        <v/>
      </c>
      <c r="K648" s="52"/>
      <c r="L648" s="224" t="str">
        <f>IF(P648="","",IF(ISNUMBER(MATCH(P648,$P$6:P647,0)),"",Y648))</f>
        <v/>
      </c>
      <c r="M648" s="224" t="str">
        <f>IF(Q648="","",IF(ISNUMBER(MATCH(Q648,$Q$6:Q647,0)),"",Y648))</f>
        <v/>
      </c>
      <c r="N648" s="224" t="str">
        <f>IF(R648="","",IF(ISNUMBER(MATCH(R648,$R$6:R647,0)),"",Y648))</f>
        <v/>
      </c>
      <c r="O648" s="224" t="str">
        <f>IF(S648="","",IF(ISNUMBER(MATCH(S648,$S$6:S647,0)),"",Y648))</f>
        <v/>
      </c>
      <c r="P648" s="224" t="str">
        <f t="shared" ref="P648:P711" si="525">IFERROR(IF(OR(P$5&gt;50, Z648=""),"",INDEX($AA$7:$BX$1007,Z648,CE$5)),"")</f>
        <v/>
      </c>
      <c r="Q648" s="224" t="str">
        <f t="shared" ref="Q648:Q711" si="526">IFERROR(IF(OR(Q$5&gt;50, Z648=""),"",INDEX($AA$7:$BX$1007,Z648,CF$5)),"")</f>
        <v/>
      </c>
      <c r="R648" s="224" t="str">
        <f t="shared" ref="R648:R711" si="527">IFERROR(IF(OR(R$5&gt;50, Z648=""),"",INDEX($AA$7:$BX$1007,Z648,CG$5)),"")</f>
        <v/>
      </c>
      <c r="S648" s="224" t="str">
        <f t="shared" ref="S648:S711" si="528">IFERROR(IF(OR(S$5&gt;50, Z648=""),"",INDEX($AA$7:$BX$1007,Z648,CH$5)),"")</f>
        <v/>
      </c>
      <c r="T648" s="175" t="str">
        <f t="shared" ref="T648:T711" si="529">IFERROR(IF(P648="","",INDEX(P$7:P$1006,SMALL($L$7:$L$1006,Y648),1)),"")</f>
        <v/>
      </c>
      <c r="U648" s="175" t="str">
        <f t="shared" ref="U648:U711" si="530">IFERROR(IF(Q648="","",INDEX(Q$7:Q$1006,SMALL($M$7:$M$1006,Y648),1)),"")</f>
        <v/>
      </c>
      <c r="V648" s="175" t="str">
        <f t="shared" ref="V648:V711" si="531">IFERROR(IF(R648="","",INDEX(R$7:R$1006,SMALL($N$7:$N$1006,Y648),1)),"")</f>
        <v/>
      </c>
      <c r="W648" s="175" t="str">
        <f t="shared" ref="W648:W711" si="532">IFERROR(IF(S648="","",INDEX(S$7:S$1006,SMALL($O$7:$O$1006,Y648),1)),"")</f>
        <v/>
      </c>
      <c r="X648" s="52"/>
      <c r="Y648" s="248"/>
      <c r="Z648" s="186"/>
      <c r="AA648" s="187"/>
      <c r="AB648" s="187"/>
      <c r="AC648" s="187"/>
      <c r="AD648" s="187"/>
      <c r="AE648" s="187"/>
      <c r="AF648" s="187"/>
      <c r="AG648" s="187"/>
      <c r="AH648" s="187"/>
      <c r="AI648" s="187"/>
      <c r="AJ648" s="187"/>
      <c r="AK648" s="187"/>
      <c r="AL648" s="187"/>
      <c r="AM648" s="187"/>
      <c r="AN648" s="187"/>
      <c r="AO648" s="187"/>
      <c r="AP648" s="187"/>
      <c r="AQ648" s="187"/>
      <c r="AR648" s="187"/>
      <c r="AS648" s="187"/>
      <c r="AT648" s="187"/>
      <c r="AU648" s="187"/>
      <c r="AV648" s="187"/>
      <c r="AW648" s="187"/>
      <c r="AX648" s="187"/>
      <c r="AY648" s="187"/>
      <c r="AZ648" s="187"/>
      <c r="BA648" s="187"/>
      <c r="BB648" s="187"/>
      <c r="BC648" s="187"/>
      <c r="BD648" s="187"/>
      <c r="BE648" s="187"/>
      <c r="BF648" s="187"/>
      <c r="BG648" s="187"/>
      <c r="BH648" s="187"/>
      <c r="BI648" s="187"/>
      <c r="BJ648" s="187"/>
      <c r="BK648" s="187"/>
      <c r="BL648" s="187"/>
      <c r="BM648" s="187"/>
      <c r="BN648" s="187"/>
      <c r="BO648" s="187"/>
      <c r="BP648" s="187"/>
      <c r="BQ648" s="187"/>
      <c r="BR648" s="187"/>
      <c r="BS648" s="187"/>
      <c r="BT648" s="187"/>
      <c r="BU648" s="187"/>
      <c r="BV648" s="187"/>
      <c r="BW648" s="187"/>
      <c r="BX648" s="187"/>
      <c r="BY648" s="227"/>
      <c r="BZ648" s="227"/>
      <c r="CA648" s="227"/>
      <c r="CB648" s="227"/>
      <c r="CC648" s="227"/>
      <c r="CD648" s="224"/>
      <c r="CE648" s="224"/>
      <c r="CF648" s="224"/>
      <c r="CG648" s="224"/>
      <c r="CH648" s="224"/>
      <c r="CJ648" s="252" t="str">
        <f t="shared" ref="CJ648:CJ711" si="533">IFERROR(SMALL($Z$7:$Z$1006,Y648),"")</f>
        <v/>
      </c>
      <c r="CK648" s="253" t="str">
        <f>IF(CL648="","",IF(ISNUMBER(MATCH(CL648,$CL$6:CL647,0)),"",CJ648))</f>
        <v/>
      </c>
      <c r="CL648" s="181" t="str">
        <f t="shared" ref="CL648:CL711" si="534">IFERROR(INDEX($AA$7:$BX$1006,$CJ648,CL$6),"")</f>
        <v/>
      </c>
      <c r="CM648" s="175" t="str">
        <f t="shared" ref="CM648:CM711" si="535">IFERROR(IF(LEN(CL648)=0,"",INDEX(CL$7:CL$1006,SMALL($CK$7:$CK$1006,Y648),1)),"")</f>
        <v/>
      </c>
      <c r="CN648" s="175" t="str">
        <f t="shared" ref="CN648:CN711" si="536">IFERROR(IF(LEN(CM648)=0,"",COUNTIF(CL$7:CL$1006,CM648)),"")</f>
        <v/>
      </c>
      <c r="CO648" s="175" t="str">
        <f t="shared" ref="CO648:CO711" si="537">IFERROR(CN648+CJ648/10,"")</f>
        <v/>
      </c>
      <c r="CP648" s="59"/>
      <c r="CQ648" s="60"/>
      <c r="CR648" s="181" t="str">
        <f>IF(CS648="","",IF(ISNUMBER(MATCH(CS648,$CS$6:CS647,0)),"",CJ648))</f>
        <v/>
      </c>
      <c r="CS648" s="181" t="str">
        <f t="shared" si="513"/>
        <v/>
      </c>
      <c r="CT648" s="177" t="str">
        <f t="shared" ref="CT648:CT711" si="538">IFERROR(IF(LEN(CS648)=0,"",INDEX(CS$7:CS$1006,SMALL($CR$7:$CR$1006,Y648),1)),"")</f>
        <v/>
      </c>
      <c r="CU648" s="177" t="str">
        <f t="shared" ref="CU648:CU711" si="539">IFERROR(IF(LEN(CT648)=0,"",COUNTIF(CS$7:CS$1006,CT648)),"")</f>
        <v/>
      </c>
      <c r="CV648" s="256" t="str">
        <f>IF(CW648="","",IF(ISNUMBER(MATCH(CW648,$CW$6:CW647,0)),"",CJ648))</f>
        <v/>
      </c>
      <c r="CW648" s="181" t="str">
        <f t="shared" si="514"/>
        <v/>
      </c>
      <c r="CX648" s="178" t="str">
        <f t="shared" ref="CX648:CX711" si="540">IFERROR(IF(LEN(CW648)=0,"",INDEX(CW$7:CW$1006,SMALL($CV$7:$CV$1006,Y648),1)),"")</f>
        <v/>
      </c>
      <c r="CY648" s="178" t="str">
        <f t="shared" ref="CY648:CY711" si="541">IFERROR(IF(LEN(CX648)=0,"",COUNTIF(CW$7:CW$1006,CX648)),"")</f>
        <v/>
      </c>
      <c r="CZ648" s="184" t="str">
        <f t="shared" ref="CZ648:CZ711" si="542">IFERROR(CY648+CJ648/10,"")</f>
        <v/>
      </c>
      <c r="DA648" s="68"/>
      <c r="DB648" s="69"/>
      <c r="DC648" s="181" t="str">
        <f>IF(DE648="","",IF(ISNUMBER(MATCH(DE648,$DE$6:DE647,0)),"",CJ648))</f>
        <v/>
      </c>
      <c r="DD648" s="181" t="str">
        <f t="shared" si="515"/>
        <v/>
      </c>
      <c r="DE648" s="181" t="str">
        <f t="shared" si="515"/>
        <v/>
      </c>
      <c r="DF648" s="177" t="str">
        <f t="shared" ref="DF648:DF711" si="543">IFERROR(IF(LEN(DE648)=0,"",INDEX(DE$7:DE$1006,SMALL($DC$7:$DC$1006,Y648),1)),"")</f>
        <v/>
      </c>
      <c r="DG648" s="185" t="str">
        <f t="shared" ref="DG648:DG711" si="544">IFERROR(IF(LEN(DF648)=0,"",SUMIF(DE$7:DE$1006,DF648,$DD$7:$DD$1006)),"")</f>
        <v/>
      </c>
      <c r="DH648" s="77"/>
      <c r="DI648" s="69"/>
      <c r="DJ648" s="181" t="str">
        <f>IF(DL648="","",IF(ISNUMBER(MATCH(DL648,$DL$6:DL647,0)),"",CJ648))</f>
        <v/>
      </c>
      <c r="DK648" s="181" t="str">
        <f t="shared" si="516"/>
        <v/>
      </c>
      <c r="DL648" s="181" t="str">
        <f t="shared" si="516"/>
        <v/>
      </c>
      <c r="DM648" s="177" t="str">
        <f t="shared" ref="DM648:DM711" si="545">IFERROR(IF(LEN(DL648)=0,"",INDEX(DL$7:DL$1006,SMALL($DJ$7:$DJ$1006,Y648),1)),"")</f>
        <v/>
      </c>
      <c r="DN648" s="177" t="str">
        <f t="shared" ref="DN648:DN711" si="546">IFERROR(IF(LEN(DM648)=0,"", ROUND(AVERAGEIF(DL$7:DL$1006,DM648,$DK$7:$DK$1006),1)),"")</f>
        <v/>
      </c>
      <c r="DO648" s="181" t="str">
        <f t="shared" si="517"/>
        <v/>
      </c>
      <c r="DP648" s="51"/>
      <c r="DQ648" s="51"/>
      <c r="DR648" s="51"/>
      <c r="EA648" s="227">
        <f t="shared" ref="EA648:EA711" si="547">IFERROR(IF(ISNUMBER(EA$5),DAY(INDEX($AA648:$BX648,1,EA$5)),""),"")</f>
        <v>0</v>
      </c>
      <c r="EB648" s="227">
        <f t="shared" si="518"/>
        <v>1</v>
      </c>
      <c r="EC648" s="227">
        <f t="shared" ref="EC648:EC711" si="548">IFERROR(IF(ISNUMBER(EA$5),YEAR(INDEX($AA648:$BX648,1,EA$5)),""),"")</f>
        <v>1900</v>
      </c>
      <c r="EE648" s="227" t="str">
        <f t="shared" ref="EE648:EE711" si="549">IFERROR(IF(ISNUMBER(EE$5),DAY(INDEX($AA648:$BX648,1,EE$5)),""),"")</f>
        <v/>
      </c>
      <c r="EF648" s="227" t="str">
        <f t="shared" si="519"/>
        <v/>
      </c>
      <c r="EG648" s="227" t="str">
        <f t="shared" ref="EG648:EG711" si="550">IFERROR(IF(ISNUMBER(EE$5),YEAR(INDEX($AA648:$BX648,1,EE$5)),""),"")</f>
        <v/>
      </c>
      <c r="EI648" s="227" t="str">
        <f t="shared" ref="EI648:EI711" si="551">IFERROR(IF(ISNUMBER(EI$5),DAY(INDEX($AA648:$BX648,1,EI$5)),""),"")</f>
        <v/>
      </c>
      <c r="EJ648" s="227" t="str">
        <f t="shared" si="520"/>
        <v/>
      </c>
      <c r="EK648" s="227" t="str">
        <f t="shared" ref="EK648:EK711" si="552">IFERROR(IF(ISNUMBER(EI$5),YEAR(INDEX($AA648:$BX648,1,EI$5)),""),"")</f>
        <v/>
      </c>
      <c r="EM648" s="227" t="str">
        <f t="shared" ref="EM648:EM711" si="553">IFERROR(IF(ISNUMBER(EM$5),DAY(INDEX($AA648:$BX648,1,EM$5)),""),"")</f>
        <v/>
      </c>
      <c r="EN648" s="227" t="str">
        <f t="shared" si="521"/>
        <v/>
      </c>
      <c r="EO648" s="227" t="str">
        <f t="shared" ref="EO648:EO711" si="554">IFERROR(IF(ISNUMBER(EM$5),YEAR(INDEX($AA648:$BX648,1,EM$5)),""),"")</f>
        <v/>
      </c>
      <c r="EQ648" s="227" t="str">
        <f t="shared" ref="EQ648:EQ711" si="555">IFERROR(IF(ISNUMBER(EQ$5),DAY(INDEX($AA648:$BX648,1,EQ$5)),""),"")</f>
        <v/>
      </c>
      <c r="ER648" s="227" t="str">
        <f t="shared" si="522"/>
        <v/>
      </c>
      <c r="ES648" s="227" t="str">
        <f t="shared" ref="ES648:ES711" si="556">IFERROR(IF(ISNUMBER(EQ$5),YEAR(INDEX($AA648:$BX648,1,EQ$5)),""),"")</f>
        <v/>
      </c>
    </row>
    <row r="649" spans="7:149" x14ac:dyDescent="0.25">
      <c r="G649" s="52"/>
      <c r="H649" s="52"/>
      <c r="I649" s="224" t="str">
        <f t="shared" si="523"/>
        <v/>
      </c>
      <c r="J649" s="224" t="str">
        <f t="shared" si="524"/>
        <v/>
      </c>
      <c r="K649" s="52"/>
      <c r="L649" s="224" t="str">
        <f>IF(P649="","",IF(ISNUMBER(MATCH(P649,$P$6:P648,0)),"",Y649))</f>
        <v/>
      </c>
      <c r="M649" s="224" t="str">
        <f>IF(Q649="","",IF(ISNUMBER(MATCH(Q649,$Q$6:Q648,0)),"",Y649))</f>
        <v/>
      </c>
      <c r="N649" s="224" t="str">
        <f>IF(R649="","",IF(ISNUMBER(MATCH(R649,$R$6:R648,0)),"",Y649))</f>
        <v/>
      </c>
      <c r="O649" s="224" t="str">
        <f>IF(S649="","",IF(ISNUMBER(MATCH(S649,$S$6:S648,0)),"",Y649))</f>
        <v/>
      </c>
      <c r="P649" s="224" t="str">
        <f t="shared" si="525"/>
        <v/>
      </c>
      <c r="Q649" s="224" t="str">
        <f t="shared" si="526"/>
        <v/>
      </c>
      <c r="R649" s="224" t="str">
        <f t="shared" si="527"/>
        <v/>
      </c>
      <c r="S649" s="224" t="str">
        <f t="shared" si="528"/>
        <v/>
      </c>
      <c r="T649" s="175" t="str">
        <f t="shared" si="529"/>
        <v/>
      </c>
      <c r="U649" s="175" t="str">
        <f t="shared" si="530"/>
        <v/>
      </c>
      <c r="V649" s="175" t="str">
        <f t="shared" si="531"/>
        <v/>
      </c>
      <c r="W649" s="175" t="str">
        <f t="shared" si="532"/>
        <v/>
      </c>
      <c r="X649" s="52"/>
      <c r="Y649" s="248"/>
      <c r="Z649" s="186"/>
      <c r="AA649" s="187"/>
      <c r="AB649" s="187"/>
      <c r="AC649" s="187"/>
      <c r="AD649" s="187"/>
      <c r="AE649" s="187"/>
      <c r="AF649" s="187"/>
      <c r="AG649" s="187"/>
      <c r="AH649" s="187"/>
      <c r="AI649" s="187"/>
      <c r="AJ649" s="187"/>
      <c r="AK649" s="187"/>
      <c r="AL649" s="187"/>
      <c r="AM649" s="187"/>
      <c r="AN649" s="187"/>
      <c r="AO649" s="187"/>
      <c r="AP649" s="187"/>
      <c r="AQ649" s="187"/>
      <c r="AR649" s="187"/>
      <c r="AS649" s="187"/>
      <c r="AT649" s="187"/>
      <c r="AU649" s="187"/>
      <c r="AV649" s="187"/>
      <c r="AW649" s="187"/>
      <c r="AX649" s="187"/>
      <c r="AY649" s="187"/>
      <c r="AZ649" s="187"/>
      <c r="BA649" s="187"/>
      <c r="BB649" s="187"/>
      <c r="BC649" s="187"/>
      <c r="BD649" s="187"/>
      <c r="BE649" s="187"/>
      <c r="BF649" s="187"/>
      <c r="BG649" s="187"/>
      <c r="BH649" s="187"/>
      <c r="BI649" s="187"/>
      <c r="BJ649" s="187"/>
      <c r="BK649" s="187"/>
      <c r="BL649" s="187"/>
      <c r="BM649" s="187"/>
      <c r="BN649" s="187"/>
      <c r="BO649" s="187"/>
      <c r="BP649" s="187"/>
      <c r="BQ649" s="187"/>
      <c r="BR649" s="187"/>
      <c r="BS649" s="187"/>
      <c r="BT649" s="187"/>
      <c r="BU649" s="187"/>
      <c r="BV649" s="187"/>
      <c r="BW649" s="187"/>
      <c r="BX649" s="187"/>
      <c r="BY649" s="227"/>
      <c r="BZ649" s="227"/>
      <c r="CA649" s="227"/>
      <c r="CB649" s="227"/>
      <c r="CC649" s="227"/>
      <c r="CD649" s="224"/>
      <c r="CE649" s="224"/>
      <c r="CF649" s="224"/>
      <c r="CG649" s="224"/>
      <c r="CH649" s="224"/>
      <c r="CJ649" s="252" t="str">
        <f t="shared" si="533"/>
        <v/>
      </c>
      <c r="CK649" s="253" t="str">
        <f>IF(CL649="","",IF(ISNUMBER(MATCH(CL649,$CL$6:CL648,0)),"",CJ649))</f>
        <v/>
      </c>
      <c r="CL649" s="181" t="str">
        <f t="shared" si="534"/>
        <v/>
      </c>
      <c r="CM649" s="175" t="str">
        <f t="shared" si="535"/>
        <v/>
      </c>
      <c r="CN649" s="175" t="str">
        <f t="shared" si="536"/>
        <v/>
      </c>
      <c r="CO649" s="175" t="str">
        <f t="shared" si="537"/>
        <v/>
      </c>
      <c r="CP649" s="59"/>
      <c r="CQ649" s="60"/>
      <c r="CR649" s="181" t="str">
        <f>IF(CS649="","",IF(ISNUMBER(MATCH(CS649,$CS$6:CS648,0)),"",CJ649))</f>
        <v/>
      </c>
      <c r="CS649" s="181" t="str">
        <f t="shared" si="513"/>
        <v/>
      </c>
      <c r="CT649" s="177" t="str">
        <f t="shared" si="538"/>
        <v/>
      </c>
      <c r="CU649" s="177" t="str">
        <f t="shared" si="539"/>
        <v/>
      </c>
      <c r="CV649" s="256" t="str">
        <f>IF(CW649="","",IF(ISNUMBER(MATCH(CW649,$CW$6:CW648,0)),"",CJ649))</f>
        <v/>
      </c>
      <c r="CW649" s="181" t="str">
        <f t="shared" si="514"/>
        <v/>
      </c>
      <c r="CX649" s="178" t="str">
        <f t="shared" si="540"/>
        <v/>
      </c>
      <c r="CY649" s="178" t="str">
        <f t="shared" si="541"/>
        <v/>
      </c>
      <c r="CZ649" s="184" t="str">
        <f t="shared" si="542"/>
        <v/>
      </c>
      <c r="DA649" s="68"/>
      <c r="DB649" s="69"/>
      <c r="DC649" s="181" t="str">
        <f>IF(DE649="","",IF(ISNUMBER(MATCH(DE649,$DE$6:DE648,0)),"",CJ649))</f>
        <v/>
      </c>
      <c r="DD649" s="181" t="str">
        <f t="shared" si="515"/>
        <v/>
      </c>
      <c r="DE649" s="181" t="str">
        <f t="shared" si="515"/>
        <v/>
      </c>
      <c r="DF649" s="177" t="str">
        <f t="shared" si="543"/>
        <v/>
      </c>
      <c r="DG649" s="185" t="str">
        <f t="shared" si="544"/>
        <v/>
      </c>
      <c r="DH649" s="77"/>
      <c r="DI649" s="69"/>
      <c r="DJ649" s="181" t="str">
        <f>IF(DL649="","",IF(ISNUMBER(MATCH(DL649,$DL$6:DL648,0)),"",CJ649))</f>
        <v/>
      </c>
      <c r="DK649" s="181" t="str">
        <f t="shared" si="516"/>
        <v/>
      </c>
      <c r="DL649" s="181" t="str">
        <f t="shared" si="516"/>
        <v/>
      </c>
      <c r="DM649" s="177" t="str">
        <f t="shared" si="545"/>
        <v/>
      </c>
      <c r="DN649" s="177" t="str">
        <f t="shared" si="546"/>
        <v/>
      </c>
      <c r="DO649" s="181" t="str">
        <f t="shared" si="517"/>
        <v/>
      </c>
      <c r="DP649" s="51"/>
      <c r="DQ649" s="51"/>
      <c r="DR649" s="51"/>
      <c r="EA649" s="227">
        <f t="shared" si="547"/>
        <v>0</v>
      </c>
      <c r="EB649" s="227">
        <f t="shared" si="518"/>
        <v>1</v>
      </c>
      <c r="EC649" s="227">
        <f t="shared" si="548"/>
        <v>1900</v>
      </c>
      <c r="EE649" s="227" t="str">
        <f t="shared" si="549"/>
        <v/>
      </c>
      <c r="EF649" s="227" t="str">
        <f t="shared" si="519"/>
        <v/>
      </c>
      <c r="EG649" s="227" t="str">
        <f t="shared" si="550"/>
        <v/>
      </c>
      <c r="EI649" s="227" t="str">
        <f t="shared" si="551"/>
        <v/>
      </c>
      <c r="EJ649" s="227" t="str">
        <f t="shared" si="520"/>
        <v/>
      </c>
      <c r="EK649" s="227" t="str">
        <f t="shared" si="552"/>
        <v/>
      </c>
      <c r="EM649" s="227" t="str">
        <f t="shared" si="553"/>
        <v/>
      </c>
      <c r="EN649" s="227" t="str">
        <f t="shared" si="521"/>
        <v/>
      </c>
      <c r="EO649" s="227" t="str">
        <f t="shared" si="554"/>
        <v/>
      </c>
      <c r="EQ649" s="227" t="str">
        <f t="shared" si="555"/>
        <v/>
      </c>
      <c r="ER649" s="227" t="str">
        <f t="shared" si="522"/>
        <v/>
      </c>
      <c r="ES649" s="227" t="str">
        <f t="shared" si="556"/>
        <v/>
      </c>
    </row>
    <row r="650" spans="7:149" x14ac:dyDescent="0.25">
      <c r="G650" s="52"/>
      <c r="H650" s="52"/>
      <c r="I650" s="224" t="str">
        <f t="shared" si="523"/>
        <v/>
      </c>
      <c r="J650" s="224" t="str">
        <f t="shared" si="524"/>
        <v/>
      </c>
      <c r="K650" s="52"/>
      <c r="L650" s="224" t="str">
        <f>IF(P650="","",IF(ISNUMBER(MATCH(P650,$P$6:P649,0)),"",Y650))</f>
        <v/>
      </c>
      <c r="M650" s="224" t="str">
        <f>IF(Q650="","",IF(ISNUMBER(MATCH(Q650,$Q$6:Q649,0)),"",Y650))</f>
        <v/>
      </c>
      <c r="N650" s="224" t="str">
        <f>IF(R650="","",IF(ISNUMBER(MATCH(R650,$R$6:R649,0)),"",Y650))</f>
        <v/>
      </c>
      <c r="O650" s="224" t="str">
        <f>IF(S650="","",IF(ISNUMBER(MATCH(S650,$S$6:S649,0)),"",Y650))</f>
        <v/>
      </c>
      <c r="P650" s="224" t="str">
        <f t="shared" si="525"/>
        <v/>
      </c>
      <c r="Q650" s="224" t="str">
        <f t="shared" si="526"/>
        <v/>
      </c>
      <c r="R650" s="224" t="str">
        <f t="shared" si="527"/>
        <v/>
      </c>
      <c r="S650" s="224" t="str">
        <f t="shared" si="528"/>
        <v/>
      </c>
      <c r="T650" s="175" t="str">
        <f t="shared" si="529"/>
        <v/>
      </c>
      <c r="U650" s="175" t="str">
        <f t="shared" si="530"/>
        <v/>
      </c>
      <c r="V650" s="175" t="str">
        <f t="shared" si="531"/>
        <v/>
      </c>
      <c r="W650" s="175" t="str">
        <f t="shared" si="532"/>
        <v/>
      </c>
      <c r="X650" s="52"/>
      <c r="Y650" s="248"/>
      <c r="Z650" s="186"/>
      <c r="AA650" s="187"/>
      <c r="AB650" s="187"/>
      <c r="AC650" s="187"/>
      <c r="AD650" s="187"/>
      <c r="AE650" s="187"/>
      <c r="AF650" s="187"/>
      <c r="AG650" s="187"/>
      <c r="AH650" s="187"/>
      <c r="AI650" s="187"/>
      <c r="AJ650" s="187"/>
      <c r="AK650" s="187"/>
      <c r="AL650" s="187"/>
      <c r="AM650" s="187"/>
      <c r="AN650" s="187"/>
      <c r="AO650" s="187"/>
      <c r="AP650" s="187"/>
      <c r="AQ650" s="187"/>
      <c r="AR650" s="187"/>
      <c r="AS650" s="187"/>
      <c r="AT650" s="187"/>
      <c r="AU650" s="187"/>
      <c r="AV650" s="187"/>
      <c r="AW650" s="187"/>
      <c r="AX650" s="187"/>
      <c r="AY650" s="187"/>
      <c r="AZ650" s="187"/>
      <c r="BA650" s="187"/>
      <c r="BB650" s="187"/>
      <c r="BC650" s="187"/>
      <c r="BD650" s="187"/>
      <c r="BE650" s="187"/>
      <c r="BF650" s="187"/>
      <c r="BG650" s="187"/>
      <c r="BH650" s="187"/>
      <c r="BI650" s="187"/>
      <c r="BJ650" s="187"/>
      <c r="BK650" s="187"/>
      <c r="BL650" s="187"/>
      <c r="BM650" s="187"/>
      <c r="BN650" s="187"/>
      <c r="BO650" s="187"/>
      <c r="BP650" s="187"/>
      <c r="BQ650" s="187"/>
      <c r="BR650" s="187"/>
      <c r="BS650" s="187"/>
      <c r="BT650" s="187"/>
      <c r="BU650" s="187"/>
      <c r="BV650" s="187"/>
      <c r="BW650" s="187"/>
      <c r="BX650" s="187"/>
      <c r="BY650" s="227"/>
      <c r="BZ650" s="227"/>
      <c r="CA650" s="227"/>
      <c r="CB650" s="227"/>
      <c r="CC650" s="227"/>
      <c r="CD650" s="224"/>
      <c r="CE650" s="224"/>
      <c r="CF650" s="224"/>
      <c r="CG650" s="224"/>
      <c r="CH650" s="224"/>
      <c r="CJ650" s="252" t="str">
        <f t="shared" si="533"/>
        <v/>
      </c>
      <c r="CK650" s="253" t="str">
        <f>IF(CL650="","",IF(ISNUMBER(MATCH(CL650,$CL$6:CL649,0)),"",CJ650))</f>
        <v/>
      </c>
      <c r="CL650" s="181" t="str">
        <f t="shared" si="534"/>
        <v/>
      </c>
      <c r="CM650" s="175" t="str">
        <f t="shared" si="535"/>
        <v/>
      </c>
      <c r="CN650" s="175" t="str">
        <f t="shared" si="536"/>
        <v/>
      </c>
      <c r="CO650" s="175" t="str">
        <f t="shared" si="537"/>
        <v/>
      </c>
      <c r="CP650" s="59"/>
      <c r="CQ650" s="60"/>
      <c r="CR650" s="181" t="str">
        <f>IF(CS650="","",IF(ISNUMBER(MATCH(CS650,$CS$6:CS649,0)),"",CJ650))</f>
        <v/>
      </c>
      <c r="CS650" s="181" t="str">
        <f t="shared" si="513"/>
        <v/>
      </c>
      <c r="CT650" s="177" t="str">
        <f t="shared" si="538"/>
        <v/>
      </c>
      <c r="CU650" s="177" t="str">
        <f t="shared" si="539"/>
        <v/>
      </c>
      <c r="CV650" s="256" t="str">
        <f>IF(CW650="","",IF(ISNUMBER(MATCH(CW650,$CW$6:CW649,0)),"",CJ650))</f>
        <v/>
      </c>
      <c r="CW650" s="181" t="str">
        <f t="shared" si="514"/>
        <v/>
      </c>
      <c r="CX650" s="178" t="str">
        <f t="shared" si="540"/>
        <v/>
      </c>
      <c r="CY650" s="178" t="str">
        <f t="shared" si="541"/>
        <v/>
      </c>
      <c r="CZ650" s="184" t="str">
        <f t="shared" si="542"/>
        <v/>
      </c>
      <c r="DA650" s="68"/>
      <c r="DB650" s="69"/>
      <c r="DC650" s="181" t="str">
        <f>IF(DE650="","",IF(ISNUMBER(MATCH(DE650,$DE$6:DE649,0)),"",CJ650))</f>
        <v/>
      </c>
      <c r="DD650" s="181" t="str">
        <f t="shared" si="515"/>
        <v/>
      </c>
      <c r="DE650" s="181" t="str">
        <f t="shared" si="515"/>
        <v/>
      </c>
      <c r="DF650" s="177" t="str">
        <f t="shared" si="543"/>
        <v/>
      </c>
      <c r="DG650" s="185" t="str">
        <f t="shared" si="544"/>
        <v/>
      </c>
      <c r="DH650" s="77"/>
      <c r="DI650" s="69"/>
      <c r="DJ650" s="181" t="str">
        <f>IF(DL650="","",IF(ISNUMBER(MATCH(DL650,$DL$6:DL649,0)),"",CJ650))</f>
        <v/>
      </c>
      <c r="DK650" s="181" t="str">
        <f t="shared" si="516"/>
        <v/>
      </c>
      <c r="DL650" s="181" t="str">
        <f t="shared" si="516"/>
        <v/>
      </c>
      <c r="DM650" s="177" t="str">
        <f t="shared" si="545"/>
        <v/>
      </c>
      <c r="DN650" s="177" t="str">
        <f t="shared" si="546"/>
        <v/>
      </c>
      <c r="DO650" s="181" t="str">
        <f t="shared" si="517"/>
        <v/>
      </c>
      <c r="DP650" s="51"/>
      <c r="DQ650" s="51"/>
      <c r="DR650" s="51"/>
      <c r="EA650" s="227">
        <f t="shared" si="547"/>
        <v>0</v>
      </c>
      <c r="EB650" s="227">
        <f t="shared" si="518"/>
        <v>1</v>
      </c>
      <c r="EC650" s="227">
        <f t="shared" si="548"/>
        <v>1900</v>
      </c>
      <c r="EE650" s="227" t="str">
        <f t="shared" si="549"/>
        <v/>
      </c>
      <c r="EF650" s="227" t="str">
        <f t="shared" si="519"/>
        <v/>
      </c>
      <c r="EG650" s="227" t="str">
        <f t="shared" si="550"/>
        <v/>
      </c>
      <c r="EI650" s="227" t="str">
        <f t="shared" si="551"/>
        <v/>
      </c>
      <c r="EJ650" s="227" t="str">
        <f t="shared" si="520"/>
        <v/>
      </c>
      <c r="EK650" s="227" t="str">
        <f t="shared" si="552"/>
        <v/>
      </c>
      <c r="EM650" s="227" t="str">
        <f t="shared" si="553"/>
        <v/>
      </c>
      <c r="EN650" s="227" t="str">
        <f t="shared" si="521"/>
        <v/>
      </c>
      <c r="EO650" s="227" t="str">
        <f t="shared" si="554"/>
        <v/>
      </c>
      <c r="EQ650" s="227" t="str">
        <f t="shared" si="555"/>
        <v/>
      </c>
      <c r="ER650" s="227" t="str">
        <f t="shared" si="522"/>
        <v/>
      </c>
      <c r="ES650" s="227" t="str">
        <f t="shared" si="556"/>
        <v/>
      </c>
    </row>
    <row r="651" spans="7:149" x14ac:dyDescent="0.25">
      <c r="G651" s="52"/>
      <c r="H651" s="52"/>
      <c r="I651" s="224" t="str">
        <f t="shared" si="523"/>
        <v/>
      </c>
      <c r="J651" s="224" t="str">
        <f t="shared" si="524"/>
        <v/>
      </c>
      <c r="K651" s="52"/>
      <c r="L651" s="224" t="str">
        <f>IF(P651="","",IF(ISNUMBER(MATCH(P651,$P$6:P650,0)),"",Y651))</f>
        <v/>
      </c>
      <c r="M651" s="224" t="str">
        <f>IF(Q651="","",IF(ISNUMBER(MATCH(Q651,$Q$6:Q650,0)),"",Y651))</f>
        <v/>
      </c>
      <c r="N651" s="224" t="str">
        <f>IF(R651="","",IF(ISNUMBER(MATCH(R651,$R$6:R650,0)),"",Y651))</f>
        <v/>
      </c>
      <c r="O651" s="224" t="str">
        <f>IF(S651="","",IF(ISNUMBER(MATCH(S651,$S$6:S650,0)),"",Y651))</f>
        <v/>
      </c>
      <c r="P651" s="224" t="str">
        <f t="shared" si="525"/>
        <v/>
      </c>
      <c r="Q651" s="224" t="str">
        <f t="shared" si="526"/>
        <v/>
      </c>
      <c r="R651" s="224" t="str">
        <f t="shared" si="527"/>
        <v/>
      </c>
      <c r="S651" s="224" t="str">
        <f t="shared" si="528"/>
        <v/>
      </c>
      <c r="T651" s="175" t="str">
        <f t="shared" si="529"/>
        <v/>
      </c>
      <c r="U651" s="175" t="str">
        <f t="shared" si="530"/>
        <v/>
      </c>
      <c r="V651" s="175" t="str">
        <f t="shared" si="531"/>
        <v/>
      </c>
      <c r="W651" s="175" t="str">
        <f t="shared" si="532"/>
        <v/>
      </c>
      <c r="X651" s="52"/>
      <c r="Y651" s="248"/>
      <c r="Z651" s="186"/>
      <c r="AA651" s="187"/>
      <c r="AB651" s="187"/>
      <c r="AC651" s="187"/>
      <c r="AD651" s="187"/>
      <c r="AE651" s="187"/>
      <c r="AF651" s="187"/>
      <c r="AG651" s="187"/>
      <c r="AH651" s="187"/>
      <c r="AI651" s="187"/>
      <c r="AJ651" s="187"/>
      <c r="AK651" s="187"/>
      <c r="AL651" s="187"/>
      <c r="AM651" s="187"/>
      <c r="AN651" s="187"/>
      <c r="AO651" s="187"/>
      <c r="AP651" s="187"/>
      <c r="AQ651" s="187"/>
      <c r="AR651" s="187"/>
      <c r="AS651" s="187"/>
      <c r="AT651" s="187"/>
      <c r="AU651" s="187"/>
      <c r="AV651" s="187"/>
      <c r="AW651" s="187"/>
      <c r="AX651" s="187"/>
      <c r="AY651" s="187"/>
      <c r="AZ651" s="187"/>
      <c r="BA651" s="187"/>
      <c r="BB651" s="187"/>
      <c r="BC651" s="187"/>
      <c r="BD651" s="187"/>
      <c r="BE651" s="187"/>
      <c r="BF651" s="187"/>
      <c r="BG651" s="187"/>
      <c r="BH651" s="187"/>
      <c r="BI651" s="187"/>
      <c r="BJ651" s="187"/>
      <c r="BK651" s="187"/>
      <c r="BL651" s="187"/>
      <c r="BM651" s="187"/>
      <c r="BN651" s="187"/>
      <c r="BO651" s="187"/>
      <c r="BP651" s="187"/>
      <c r="BQ651" s="187"/>
      <c r="BR651" s="187"/>
      <c r="BS651" s="187"/>
      <c r="BT651" s="187"/>
      <c r="BU651" s="187"/>
      <c r="BV651" s="187"/>
      <c r="BW651" s="187"/>
      <c r="BX651" s="187"/>
      <c r="BY651" s="227"/>
      <c r="BZ651" s="227"/>
      <c r="CA651" s="227"/>
      <c r="CB651" s="227"/>
      <c r="CC651" s="227"/>
      <c r="CD651" s="224"/>
      <c r="CE651" s="224"/>
      <c r="CF651" s="224"/>
      <c r="CG651" s="224"/>
      <c r="CH651" s="224"/>
      <c r="CJ651" s="252" t="str">
        <f t="shared" si="533"/>
        <v/>
      </c>
      <c r="CK651" s="253" t="str">
        <f>IF(CL651="","",IF(ISNUMBER(MATCH(CL651,$CL$6:CL650,0)),"",CJ651))</f>
        <v/>
      </c>
      <c r="CL651" s="181" t="str">
        <f t="shared" si="534"/>
        <v/>
      </c>
      <c r="CM651" s="175" t="str">
        <f t="shared" si="535"/>
        <v/>
      </c>
      <c r="CN651" s="175" t="str">
        <f t="shared" si="536"/>
        <v/>
      </c>
      <c r="CO651" s="175" t="str">
        <f t="shared" si="537"/>
        <v/>
      </c>
      <c r="CP651" s="59"/>
      <c r="CQ651" s="60"/>
      <c r="CR651" s="181" t="str">
        <f>IF(CS651="","",IF(ISNUMBER(MATCH(CS651,$CS$6:CS650,0)),"",CJ651))</f>
        <v/>
      </c>
      <c r="CS651" s="181" t="str">
        <f t="shared" si="513"/>
        <v/>
      </c>
      <c r="CT651" s="177" t="str">
        <f t="shared" si="538"/>
        <v/>
      </c>
      <c r="CU651" s="177" t="str">
        <f t="shared" si="539"/>
        <v/>
      </c>
      <c r="CV651" s="256" t="str">
        <f>IF(CW651="","",IF(ISNUMBER(MATCH(CW651,$CW$6:CW650,0)),"",CJ651))</f>
        <v/>
      </c>
      <c r="CW651" s="181" t="str">
        <f t="shared" si="514"/>
        <v/>
      </c>
      <c r="CX651" s="178" t="str">
        <f t="shared" si="540"/>
        <v/>
      </c>
      <c r="CY651" s="178" t="str">
        <f t="shared" si="541"/>
        <v/>
      </c>
      <c r="CZ651" s="184" t="str">
        <f t="shared" si="542"/>
        <v/>
      </c>
      <c r="DA651" s="68"/>
      <c r="DB651" s="69"/>
      <c r="DC651" s="181" t="str">
        <f>IF(DE651="","",IF(ISNUMBER(MATCH(DE651,$DE$6:DE650,0)),"",CJ651))</f>
        <v/>
      </c>
      <c r="DD651" s="181" t="str">
        <f t="shared" si="515"/>
        <v/>
      </c>
      <c r="DE651" s="181" t="str">
        <f t="shared" si="515"/>
        <v/>
      </c>
      <c r="DF651" s="177" t="str">
        <f t="shared" si="543"/>
        <v/>
      </c>
      <c r="DG651" s="185" t="str">
        <f t="shared" si="544"/>
        <v/>
      </c>
      <c r="DH651" s="77"/>
      <c r="DI651" s="69"/>
      <c r="DJ651" s="181" t="str">
        <f>IF(DL651="","",IF(ISNUMBER(MATCH(DL651,$DL$6:DL650,0)),"",CJ651))</f>
        <v/>
      </c>
      <c r="DK651" s="181" t="str">
        <f t="shared" si="516"/>
        <v/>
      </c>
      <c r="DL651" s="181" t="str">
        <f t="shared" si="516"/>
        <v/>
      </c>
      <c r="DM651" s="177" t="str">
        <f t="shared" si="545"/>
        <v/>
      </c>
      <c r="DN651" s="177" t="str">
        <f t="shared" si="546"/>
        <v/>
      </c>
      <c r="DO651" s="181" t="str">
        <f t="shared" si="517"/>
        <v/>
      </c>
      <c r="DP651" s="51"/>
      <c r="DQ651" s="51"/>
      <c r="DR651" s="51"/>
      <c r="EA651" s="227">
        <f t="shared" si="547"/>
        <v>0</v>
      </c>
      <c r="EB651" s="227">
        <f t="shared" si="518"/>
        <v>1</v>
      </c>
      <c r="EC651" s="227">
        <f t="shared" si="548"/>
        <v>1900</v>
      </c>
      <c r="EE651" s="227" t="str">
        <f t="shared" si="549"/>
        <v/>
      </c>
      <c r="EF651" s="227" t="str">
        <f t="shared" si="519"/>
        <v/>
      </c>
      <c r="EG651" s="227" t="str">
        <f t="shared" si="550"/>
        <v/>
      </c>
      <c r="EI651" s="227" t="str">
        <f t="shared" si="551"/>
        <v/>
      </c>
      <c r="EJ651" s="227" t="str">
        <f t="shared" si="520"/>
        <v/>
      </c>
      <c r="EK651" s="227" t="str">
        <f t="shared" si="552"/>
        <v/>
      </c>
      <c r="EM651" s="227" t="str">
        <f t="shared" si="553"/>
        <v/>
      </c>
      <c r="EN651" s="227" t="str">
        <f t="shared" si="521"/>
        <v/>
      </c>
      <c r="EO651" s="227" t="str">
        <f t="shared" si="554"/>
        <v/>
      </c>
      <c r="EQ651" s="227" t="str">
        <f t="shared" si="555"/>
        <v/>
      </c>
      <c r="ER651" s="227" t="str">
        <f t="shared" si="522"/>
        <v/>
      </c>
      <c r="ES651" s="227" t="str">
        <f t="shared" si="556"/>
        <v/>
      </c>
    </row>
    <row r="652" spans="7:149" x14ac:dyDescent="0.25">
      <c r="G652" s="52"/>
      <c r="H652" s="52"/>
      <c r="I652" s="224" t="str">
        <f t="shared" si="523"/>
        <v/>
      </c>
      <c r="J652" s="224" t="str">
        <f t="shared" si="524"/>
        <v/>
      </c>
      <c r="K652" s="52"/>
      <c r="L652" s="224" t="str">
        <f>IF(P652="","",IF(ISNUMBER(MATCH(P652,$P$6:P651,0)),"",Y652))</f>
        <v/>
      </c>
      <c r="M652" s="224" t="str">
        <f>IF(Q652="","",IF(ISNUMBER(MATCH(Q652,$Q$6:Q651,0)),"",Y652))</f>
        <v/>
      </c>
      <c r="N652" s="224" t="str">
        <f>IF(R652="","",IF(ISNUMBER(MATCH(R652,$R$6:R651,0)),"",Y652))</f>
        <v/>
      </c>
      <c r="O652" s="224" t="str">
        <f>IF(S652="","",IF(ISNUMBER(MATCH(S652,$S$6:S651,0)),"",Y652))</f>
        <v/>
      </c>
      <c r="P652" s="224" t="str">
        <f t="shared" si="525"/>
        <v/>
      </c>
      <c r="Q652" s="224" t="str">
        <f t="shared" si="526"/>
        <v/>
      </c>
      <c r="R652" s="224" t="str">
        <f t="shared" si="527"/>
        <v/>
      </c>
      <c r="S652" s="224" t="str">
        <f t="shared" si="528"/>
        <v/>
      </c>
      <c r="T652" s="175" t="str">
        <f t="shared" si="529"/>
        <v/>
      </c>
      <c r="U652" s="175" t="str">
        <f t="shared" si="530"/>
        <v/>
      </c>
      <c r="V652" s="175" t="str">
        <f t="shared" si="531"/>
        <v/>
      </c>
      <c r="W652" s="175" t="str">
        <f t="shared" si="532"/>
        <v/>
      </c>
      <c r="X652" s="52"/>
      <c r="Y652" s="248"/>
      <c r="Z652" s="186"/>
      <c r="AA652" s="187"/>
      <c r="AB652" s="187"/>
      <c r="AC652" s="187"/>
      <c r="AD652" s="187"/>
      <c r="AE652" s="187"/>
      <c r="AF652" s="187"/>
      <c r="AG652" s="187"/>
      <c r="AH652" s="187"/>
      <c r="AI652" s="187"/>
      <c r="AJ652" s="187"/>
      <c r="AK652" s="187"/>
      <c r="AL652" s="187"/>
      <c r="AM652" s="187"/>
      <c r="AN652" s="187"/>
      <c r="AO652" s="187"/>
      <c r="AP652" s="187"/>
      <c r="AQ652" s="187"/>
      <c r="AR652" s="187"/>
      <c r="AS652" s="187"/>
      <c r="AT652" s="187"/>
      <c r="AU652" s="187"/>
      <c r="AV652" s="187"/>
      <c r="AW652" s="187"/>
      <c r="AX652" s="187"/>
      <c r="AY652" s="187"/>
      <c r="AZ652" s="187"/>
      <c r="BA652" s="187"/>
      <c r="BB652" s="187"/>
      <c r="BC652" s="187"/>
      <c r="BD652" s="187"/>
      <c r="BE652" s="187"/>
      <c r="BF652" s="187"/>
      <c r="BG652" s="187"/>
      <c r="BH652" s="187"/>
      <c r="BI652" s="187"/>
      <c r="BJ652" s="187"/>
      <c r="BK652" s="187"/>
      <c r="BL652" s="187"/>
      <c r="BM652" s="187"/>
      <c r="BN652" s="187"/>
      <c r="BO652" s="187"/>
      <c r="BP652" s="187"/>
      <c r="BQ652" s="187"/>
      <c r="BR652" s="187"/>
      <c r="BS652" s="187"/>
      <c r="BT652" s="187"/>
      <c r="BU652" s="187"/>
      <c r="BV652" s="187"/>
      <c r="BW652" s="187"/>
      <c r="BX652" s="187"/>
      <c r="BY652" s="227"/>
      <c r="BZ652" s="227"/>
      <c r="CA652" s="227"/>
      <c r="CB652" s="227"/>
      <c r="CC652" s="227"/>
      <c r="CD652" s="224"/>
      <c r="CE652" s="224"/>
      <c r="CF652" s="224"/>
      <c r="CG652" s="224"/>
      <c r="CH652" s="224"/>
      <c r="CJ652" s="252" t="str">
        <f t="shared" si="533"/>
        <v/>
      </c>
      <c r="CK652" s="253" t="str">
        <f>IF(CL652="","",IF(ISNUMBER(MATCH(CL652,$CL$6:CL651,0)),"",CJ652))</f>
        <v/>
      </c>
      <c r="CL652" s="181" t="str">
        <f t="shared" si="534"/>
        <v/>
      </c>
      <c r="CM652" s="175" t="str">
        <f t="shared" si="535"/>
        <v/>
      </c>
      <c r="CN652" s="175" t="str">
        <f t="shared" si="536"/>
        <v/>
      </c>
      <c r="CO652" s="175" t="str">
        <f t="shared" si="537"/>
        <v/>
      </c>
      <c r="CP652" s="59"/>
      <c r="CQ652" s="60"/>
      <c r="CR652" s="181" t="str">
        <f>IF(CS652="","",IF(ISNUMBER(MATCH(CS652,$CS$6:CS651,0)),"",CJ652))</f>
        <v/>
      </c>
      <c r="CS652" s="181" t="str">
        <f t="shared" si="513"/>
        <v/>
      </c>
      <c r="CT652" s="177" t="str">
        <f t="shared" si="538"/>
        <v/>
      </c>
      <c r="CU652" s="177" t="str">
        <f t="shared" si="539"/>
        <v/>
      </c>
      <c r="CV652" s="256" t="str">
        <f>IF(CW652="","",IF(ISNUMBER(MATCH(CW652,$CW$6:CW651,0)),"",CJ652))</f>
        <v/>
      </c>
      <c r="CW652" s="181" t="str">
        <f t="shared" si="514"/>
        <v/>
      </c>
      <c r="CX652" s="178" t="str">
        <f t="shared" si="540"/>
        <v/>
      </c>
      <c r="CY652" s="178" t="str">
        <f t="shared" si="541"/>
        <v/>
      </c>
      <c r="CZ652" s="184" t="str">
        <f t="shared" si="542"/>
        <v/>
      </c>
      <c r="DA652" s="68"/>
      <c r="DB652" s="69"/>
      <c r="DC652" s="181" t="str">
        <f>IF(DE652="","",IF(ISNUMBER(MATCH(DE652,$DE$6:DE651,0)),"",CJ652))</f>
        <v/>
      </c>
      <c r="DD652" s="181" t="str">
        <f t="shared" si="515"/>
        <v/>
      </c>
      <c r="DE652" s="181" t="str">
        <f t="shared" si="515"/>
        <v/>
      </c>
      <c r="DF652" s="177" t="str">
        <f t="shared" si="543"/>
        <v/>
      </c>
      <c r="DG652" s="185" t="str">
        <f t="shared" si="544"/>
        <v/>
      </c>
      <c r="DH652" s="77"/>
      <c r="DI652" s="69"/>
      <c r="DJ652" s="181" t="str">
        <f>IF(DL652="","",IF(ISNUMBER(MATCH(DL652,$DL$6:DL651,0)),"",CJ652))</f>
        <v/>
      </c>
      <c r="DK652" s="181" t="str">
        <f t="shared" si="516"/>
        <v/>
      </c>
      <c r="DL652" s="181" t="str">
        <f t="shared" si="516"/>
        <v/>
      </c>
      <c r="DM652" s="177" t="str">
        <f t="shared" si="545"/>
        <v/>
      </c>
      <c r="DN652" s="177" t="str">
        <f t="shared" si="546"/>
        <v/>
      </c>
      <c r="DO652" s="181" t="str">
        <f t="shared" si="517"/>
        <v/>
      </c>
      <c r="DP652" s="51"/>
      <c r="DQ652" s="51"/>
      <c r="DR652" s="51"/>
      <c r="EA652" s="227">
        <f t="shared" si="547"/>
        <v>0</v>
      </c>
      <c r="EB652" s="227">
        <f t="shared" si="518"/>
        <v>1</v>
      </c>
      <c r="EC652" s="227">
        <f t="shared" si="548"/>
        <v>1900</v>
      </c>
      <c r="EE652" s="227" t="str">
        <f t="shared" si="549"/>
        <v/>
      </c>
      <c r="EF652" s="227" t="str">
        <f t="shared" si="519"/>
        <v/>
      </c>
      <c r="EG652" s="227" t="str">
        <f t="shared" si="550"/>
        <v/>
      </c>
      <c r="EI652" s="227" t="str">
        <f t="shared" si="551"/>
        <v/>
      </c>
      <c r="EJ652" s="227" t="str">
        <f t="shared" si="520"/>
        <v/>
      </c>
      <c r="EK652" s="227" t="str">
        <f t="shared" si="552"/>
        <v/>
      </c>
      <c r="EM652" s="227" t="str">
        <f t="shared" si="553"/>
        <v/>
      </c>
      <c r="EN652" s="227" t="str">
        <f t="shared" si="521"/>
        <v/>
      </c>
      <c r="EO652" s="227" t="str">
        <f t="shared" si="554"/>
        <v/>
      </c>
      <c r="EQ652" s="227" t="str">
        <f t="shared" si="555"/>
        <v/>
      </c>
      <c r="ER652" s="227" t="str">
        <f t="shared" si="522"/>
        <v/>
      </c>
      <c r="ES652" s="227" t="str">
        <f t="shared" si="556"/>
        <v/>
      </c>
    </row>
    <row r="653" spans="7:149" x14ac:dyDescent="0.25">
      <c r="G653" s="52"/>
      <c r="H653" s="52"/>
      <c r="I653" s="224" t="str">
        <f t="shared" si="523"/>
        <v/>
      </c>
      <c r="J653" s="224" t="str">
        <f t="shared" si="524"/>
        <v/>
      </c>
      <c r="K653" s="52"/>
      <c r="L653" s="224" t="str">
        <f>IF(P653="","",IF(ISNUMBER(MATCH(P653,$P$6:P652,0)),"",Y653))</f>
        <v/>
      </c>
      <c r="M653" s="224" t="str">
        <f>IF(Q653="","",IF(ISNUMBER(MATCH(Q653,$Q$6:Q652,0)),"",Y653))</f>
        <v/>
      </c>
      <c r="N653" s="224" t="str">
        <f>IF(R653="","",IF(ISNUMBER(MATCH(R653,$R$6:R652,0)),"",Y653))</f>
        <v/>
      </c>
      <c r="O653" s="224" t="str">
        <f>IF(S653="","",IF(ISNUMBER(MATCH(S653,$S$6:S652,0)),"",Y653))</f>
        <v/>
      </c>
      <c r="P653" s="224" t="str">
        <f t="shared" si="525"/>
        <v/>
      </c>
      <c r="Q653" s="224" t="str">
        <f t="shared" si="526"/>
        <v/>
      </c>
      <c r="R653" s="224" t="str">
        <f t="shared" si="527"/>
        <v/>
      </c>
      <c r="S653" s="224" t="str">
        <f t="shared" si="528"/>
        <v/>
      </c>
      <c r="T653" s="175" t="str">
        <f t="shared" si="529"/>
        <v/>
      </c>
      <c r="U653" s="175" t="str">
        <f t="shared" si="530"/>
        <v/>
      </c>
      <c r="V653" s="175" t="str">
        <f t="shared" si="531"/>
        <v/>
      </c>
      <c r="W653" s="175" t="str">
        <f t="shared" si="532"/>
        <v/>
      </c>
      <c r="X653" s="52"/>
      <c r="Y653" s="248"/>
      <c r="Z653" s="186"/>
      <c r="AA653" s="187"/>
      <c r="AB653" s="187"/>
      <c r="AC653" s="187"/>
      <c r="AD653" s="187"/>
      <c r="AE653" s="187"/>
      <c r="AF653" s="187"/>
      <c r="AG653" s="187"/>
      <c r="AH653" s="187"/>
      <c r="AI653" s="187"/>
      <c r="AJ653" s="187"/>
      <c r="AK653" s="187"/>
      <c r="AL653" s="187"/>
      <c r="AM653" s="187"/>
      <c r="AN653" s="187"/>
      <c r="AO653" s="187"/>
      <c r="AP653" s="187"/>
      <c r="AQ653" s="187"/>
      <c r="AR653" s="187"/>
      <c r="AS653" s="187"/>
      <c r="AT653" s="187"/>
      <c r="AU653" s="187"/>
      <c r="AV653" s="187"/>
      <c r="AW653" s="187"/>
      <c r="AX653" s="187"/>
      <c r="AY653" s="187"/>
      <c r="AZ653" s="187"/>
      <c r="BA653" s="187"/>
      <c r="BB653" s="187"/>
      <c r="BC653" s="187"/>
      <c r="BD653" s="187"/>
      <c r="BE653" s="187"/>
      <c r="BF653" s="187"/>
      <c r="BG653" s="187"/>
      <c r="BH653" s="187"/>
      <c r="BI653" s="187"/>
      <c r="BJ653" s="187"/>
      <c r="BK653" s="187"/>
      <c r="BL653" s="187"/>
      <c r="BM653" s="187"/>
      <c r="BN653" s="187"/>
      <c r="BO653" s="187"/>
      <c r="BP653" s="187"/>
      <c r="BQ653" s="187"/>
      <c r="BR653" s="187"/>
      <c r="BS653" s="187"/>
      <c r="BT653" s="187"/>
      <c r="BU653" s="187"/>
      <c r="BV653" s="187"/>
      <c r="BW653" s="187"/>
      <c r="BX653" s="187"/>
      <c r="BY653" s="227"/>
      <c r="BZ653" s="227"/>
      <c r="CA653" s="227"/>
      <c r="CB653" s="227"/>
      <c r="CC653" s="227"/>
      <c r="CD653" s="224"/>
      <c r="CE653" s="224"/>
      <c r="CF653" s="224"/>
      <c r="CG653" s="224"/>
      <c r="CH653" s="224"/>
      <c r="CJ653" s="252" t="str">
        <f t="shared" si="533"/>
        <v/>
      </c>
      <c r="CK653" s="253" t="str">
        <f>IF(CL653="","",IF(ISNUMBER(MATCH(CL653,$CL$6:CL652,0)),"",CJ653))</f>
        <v/>
      </c>
      <c r="CL653" s="181" t="str">
        <f t="shared" si="534"/>
        <v/>
      </c>
      <c r="CM653" s="175" t="str">
        <f t="shared" si="535"/>
        <v/>
      </c>
      <c r="CN653" s="175" t="str">
        <f t="shared" si="536"/>
        <v/>
      </c>
      <c r="CO653" s="175" t="str">
        <f t="shared" si="537"/>
        <v/>
      </c>
      <c r="CP653" s="59"/>
      <c r="CQ653" s="60"/>
      <c r="CR653" s="181" t="str">
        <f>IF(CS653="","",IF(ISNUMBER(MATCH(CS653,$CS$6:CS652,0)),"",CJ653))</f>
        <v/>
      </c>
      <c r="CS653" s="181" t="str">
        <f t="shared" si="513"/>
        <v/>
      </c>
      <c r="CT653" s="177" t="str">
        <f t="shared" si="538"/>
        <v/>
      </c>
      <c r="CU653" s="177" t="str">
        <f t="shared" si="539"/>
        <v/>
      </c>
      <c r="CV653" s="256" t="str">
        <f>IF(CW653="","",IF(ISNUMBER(MATCH(CW653,$CW$6:CW652,0)),"",CJ653))</f>
        <v/>
      </c>
      <c r="CW653" s="181" t="str">
        <f t="shared" si="514"/>
        <v/>
      </c>
      <c r="CX653" s="178" t="str">
        <f t="shared" si="540"/>
        <v/>
      </c>
      <c r="CY653" s="178" t="str">
        <f t="shared" si="541"/>
        <v/>
      </c>
      <c r="CZ653" s="184" t="str">
        <f t="shared" si="542"/>
        <v/>
      </c>
      <c r="DA653" s="68"/>
      <c r="DB653" s="69"/>
      <c r="DC653" s="181" t="str">
        <f>IF(DE653="","",IF(ISNUMBER(MATCH(DE653,$DE$6:DE652,0)),"",CJ653))</f>
        <v/>
      </c>
      <c r="DD653" s="181" t="str">
        <f t="shared" si="515"/>
        <v/>
      </c>
      <c r="DE653" s="181" t="str">
        <f t="shared" si="515"/>
        <v/>
      </c>
      <c r="DF653" s="177" t="str">
        <f t="shared" si="543"/>
        <v/>
      </c>
      <c r="DG653" s="185" t="str">
        <f t="shared" si="544"/>
        <v/>
      </c>
      <c r="DH653" s="77"/>
      <c r="DI653" s="69"/>
      <c r="DJ653" s="181" t="str">
        <f>IF(DL653="","",IF(ISNUMBER(MATCH(DL653,$DL$6:DL652,0)),"",CJ653))</f>
        <v/>
      </c>
      <c r="DK653" s="181" t="str">
        <f t="shared" si="516"/>
        <v/>
      </c>
      <c r="DL653" s="181" t="str">
        <f t="shared" si="516"/>
        <v/>
      </c>
      <c r="DM653" s="177" t="str">
        <f t="shared" si="545"/>
        <v/>
      </c>
      <c r="DN653" s="177" t="str">
        <f t="shared" si="546"/>
        <v/>
      </c>
      <c r="DO653" s="181" t="str">
        <f t="shared" si="517"/>
        <v/>
      </c>
      <c r="DP653" s="51"/>
      <c r="DQ653" s="51"/>
      <c r="DR653" s="51"/>
      <c r="EA653" s="227">
        <f t="shared" si="547"/>
        <v>0</v>
      </c>
      <c r="EB653" s="227">
        <f t="shared" si="518"/>
        <v>1</v>
      </c>
      <c r="EC653" s="227">
        <f t="shared" si="548"/>
        <v>1900</v>
      </c>
      <c r="EE653" s="227" t="str">
        <f t="shared" si="549"/>
        <v/>
      </c>
      <c r="EF653" s="227" t="str">
        <f t="shared" si="519"/>
        <v/>
      </c>
      <c r="EG653" s="227" t="str">
        <f t="shared" si="550"/>
        <v/>
      </c>
      <c r="EI653" s="227" t="str">
        <f t="shared" si="551"/>
        <v/>
      </c>
      <c r="EJ653" s="227" t="str">
        <f t="shared" si="520"/>
        <v/>
      </c>
      <c r="EK653" s="227" t="str">
        <f t="shared" si="552"/>
        <v/>
      </c>
      <c r="EM653" s="227" t="str">
        <f t="shared" si="553"/>
        <v/>
      </c>
      <c r="EN653" s="227" t="str">
        <f t="shared" si="521"/>
        <v/>
      </c>
      <c r="EO653" s="227" t="str">
        <f t="shared" si="554"/>
        <v/>
      </c>
      <c r="EQ653" s="227" t="str">
        <f t="shared" si="555"/>
        <v/>
      </c>
      <c r="ER653" s="227" t="str">
        <f t="shared" si="522"/>
        <v/>
      </c>
      <c r="ES653" s="227" t="str">
        <f t="shared" si="556"/>
        <v/>
      </c>
    </row>
    <row r="654" spans="7:149" x14ac:dyDescent="0.25">
      <c r="G654" s="52"/>
      <c r="H654" s="52"/>
      <c r="I654" s="224" t="str">
        <f t="shared" si="523"/>
        <v/>
      </c>
      <c r="J654" s="224" t="str">
        <f t="shared" si="524"/>
        <v/>
      </c>
      <c r="K654" s="52"/>
      <c r="L654" s="224" t="str">
        <f>IF(P654="","",IF(ISNUMBER(MATCH(P654,$P$6:P653,0)),"",Y654))</f>
        <v/>
      </c>
      <c r="M654" s="224" t="str">
        <f>IF(Q654="","",IF(ISNUMBER(MATCH(Q654,$Q$6:Q653,0)),"",Y654))</f>
        <v/>
      </c>
      <c r="N654" s="224" t="str">
        <f>IF(R654="","",IF(ISNUMBER(MATCH(R654,$R$6:R653,0)),"",Y654))</f>
        <v/>
      </c>
      <c r="O654" s="224" t="str">
        <f>IF(S654="","",IF(ISNUMBER(MATCH(S654,$S$6:S653,0)),"",Y654))</f>
        <v/>
      </c>
      <c r="P654" s="224" t="str">
        <f t="shared" si="525"/>
        <v/>
      </c>
      <c r="Q654" s="224" t="str">
        <f t="shared" si="526"/>
        <v/>
      </c>
      <c r="R654" s="224" t="str">
        <f t="shared" si="527"/>
        <v/>
      </c>
      <c r="S654" s="224" t="str">
        <f t="shared" si="528"/>
        <v/>
      </c>
      <c r="T654" s="175" t="str">
        <f t="shared" si="529"/>
        <v/>
      </c>
      <c r="U654" s="175" t="str">
        <f t="shared" si="530"/>
        <v/>
      </c>
      <c r="V654" s="175" t="str">
        <f t="shared" si="531"/>
        <v/>
      </c>
      <c r="W654" s="175" t="str">
        <f t="shared" si="532"/>
        <v/>
      </c>
      <c r="X654" s="52"/>
      <c r="Y654" s="248"/>
      <c r="Z654" s="186"/>
      <c r="AA654" s="187"/>
      <c r="AB654" s="187"/>
      <c r="AC654" s="187"/>
      <c r="AD654" s="187"/>
      <c r="AE654" s="187"/>
      <c r="AF654" s="187"/>
      <c r="AG654" s="187"/>
      <c r="AH654" s="187"/>
      <c r="AI654" s="187"/>
      <c r="AJ654" s="187"/>
      <c r="AK654" s="187"/>
      <c r="AL654" s="187"/>
      <c r="AM654" s="187"/>
      <c r="AN654" s="187"/>
      <c r="AO654" s="187"/>
      <c r="AP654" s="187"/>
      <c r="AQ654" s="187"/>
      <c r="AR654" s="187"/>
      <c r="AS654" s="187"/>
      <c r="AT654" s="187"/>
      <c r="AU654" s="187"/>
      <c r="AV654" s="187"/>
      <c r="AW654" s="187"/>
      <c r="AX654" s="187"/>
      <c r="AY654" s="187"/>
      <c r="AZ654" s="187"/>
      <c r="BA654" s="187"/>
      <c r="BB654" s="187"/>
      <c r="BC654" s="187"/>
      <c r="BD654" s="187"/>
      <c r="BE654" s="187"/>
      <c r="BF654" s="187"/>
      <c r="BG654" s="187"/>
      <c r="BH654" s="187"/>
      <c r="BI654" s="187"/>
      <c r="BJ654" s="187"/>
      <c r="BK654" s="187"/>
      <c r="BL654" s="187"/>
      <c r="BM654" s="187"/>
      <c r="BN654" s="187"/>
      <c r="BO654" s="187"/>
      <c r="BP654" s="187"/>
      <c r="BQ654" s="187"/>
      <c r="BR654" s="187"/>
      <c r="BS654" s="187"/>
      <c r="BT654" s="187"/>
      <c r="BU654" s="187"/>
      <c r="BV654" s="187"/>
      <c r="BW654" s="187"/>
      <c r="BX654" s="187"/>
      <c r="BY654" s="227"/>
      <c r="BZ654" s="227"/>
      <c r="CA654" s="227"/>
      <c r="CB654" s="227"/>
      <c r="CC654" s="227"/>
      <c r="CD654" s="224"/>
      <c r="CE654" s="224"/>
      <c r="CF654" s="224"/>
      <c r="CG654" s="224"/>
      <c r="CH654" s="224"/>
      <c r="CJ654" s="252" t="str">
        <f t="shared" si="533"/>
        <v/>
      </c>
      <c r="CK654" s="253" t="str">
        <f>IF(CL654="","",IF(ISNUMBER(MATCH(CL654,$CL$6:CL653,0)),"",CJ654))</f>
        <v/>
      </c>
      <c r="CL654" s="181" t="str">
        <f t="shared" si="534"/>
        <v/>
      </c>
      <c r="CM654" s="175" t="str">
        <f t="shared" si="535"/>
        <v/>
      </c>
      <c r="CN654" s="175" t="str">
        <f t="shared" si="536"/>
        <v/>
      </c>
      <c r="CO654" s="175" t="str">
        <f t="shared" si="537"/>
        <v/>
      </c>
      <c r="CP654" s="59"/>
      <c r="CQ654" s="60"/>
      <c r="CR654" s="181" t="str">
        <f>IF(CS654="","",IF(ISNUMBER(MATCH(CS654,$CS$6:CS653,0)),"",CJ654))</f>
        <v/>
      </c>
      <c r="CS654" s="181" t="str">
        <f t="shared" si="513"/>
        <v/>
      </c>
      <c r="CT654" s="177" t="str">
        <f t="shared" si="538"/>
        <v/>
      </c>
      <c r="CU654" s="177" t="str">
        <f t="shared" si="539"/>
        <v/>
      </c>
      <c r="CV654" s="256" t="str">
        <f>IF(CW654="","",IF(ISNUMBER(MATCH(CW654,$CW$6:CW653,0)),"",CJ654))</f>
        <v/>
      </c>
      <c r="CW654" s="181" t="str">
        <f t="shared" si="514"/>
        <v/>
      </c>
      <c r="CX654" s="178" t="str">
        <f t="shared" si="540"/>
        <v/>
      </c>
      <c r="CY654" s="178" t="str">
        <f t="shared" si="541"/>
        <v/>
      </c>
      <c r="CZ654" s="184" t="str">
        <f t="shared" si="542"/>
        <v/>
      </c>
      <c r="DA654" s="68"/>
      <c r="DB654" s="69"/>
      <c r="DC654" s="181" t="str">
        <f>IF(DE654="","",IF(ISNUMBER(MATCH(DE654,$DE$6:DE653,0)),"",CJ654))</f>
        <v/>
      </c>
      <c r="DD654" s="181" t="str">
        <f t="shared" si="515"/>
        <v/>
      </c>
      <c r="DE654" s="181" t="str">
        <f t="shared" si="515"/>
        <v/>
      </c>
      <c r="DF654" s="177" t="str">
        <f t="shared" si="543"/>
        <v/>
      </c>
      <c r="DG654" s="185" t="str">
        <f t="shared" si="544"/>
        <v/>
      </c>
      <c r="DH654" s="77"/>
      <c r="DI654" s="69"/>
      <c r="DJ654" s="181" t="str">
        <f>IF(DL654="","",IF(ISNUMBER(MATCH(DL654,$DL$6:DL653,0)),"",CJ654))</f>
        <v/>
      </c>
      <c r="DK654" s="181" t="str">
        <f t="shared" si="516"/>
        <v/>
      </c>
      <c r="DL654" s="181" t="str">
        <f t="shared" si="516"/>
        <v/>
      </c>
      <c r="DM654" s="177" t="str">
        <f t="shared" si="545"/>
        <v/>
      </c>
      <c r="DN654" s="177" t="str">
        <f t="shared" si="546"/>
        <v/>
      </c>
      <c r="DO654" s="181" t="str">
        <f t="shared" si="517"/>
        <v/>
      </c>
      <c r="DP654" s="51"/>
      <c r="DQ654" s="51"/>
      <c r="DR654" s="51"/>
      <c r="EA654" s="227">
        <f t="shared" si="547"/>
        <v>0</v>
      </c>
      <c r="EB654" s="227">
        <f t="shared" si="518"/>
        <v>1</v>
      </c>
      <c r="EC654" s="227">
        <f t="shared" si="548"/>
        <v>1900</v>
      </c>
      <c r="EE654" s="227" t="str">
        <f t="shared" si="549"/>
        <v/>
      </c>
      <c r="EF654" s="227" t="str">
        <f t="shared" si="519"/>
        <v/>
      </c>
      <c r="EG654" s="227" t="str">
        <f t="shared" si="550"/>
        <v/>
      </c>
      <c r="EI654" s="227" t="str">
        <f t="shared" si="551"/>
        <v/>
      </c>
      <c r="EJ654" s="227" t="str">
        <f t="shared" si="520"/>
        <v/>
      </c>
      <c r="EK654" s="227" t="str">
        <f t="shared" si="552"/>
        <v/>
      </c>
      <c r="EM654" s="227" t="str">
        <f t="shared" si="553"/>
        <v/>
      </c>
      <c r="EN654" s="227" t="str">
        <f t="shared" si="521"/>
        <v/>
      </c>
      <c r="EO654" s="227" t="str">
        <f t="shared" si="554"/>
        <v/>
      </c>
      <c r="EQ654" s="227" t="str">
        <f t="shared" si="555"/>
        <v/>
      </c>
      <c r="ER654" s="227" t="str">
        <f t="shared" si="522"/>
        <v/>
      </c>
      <c r="ES654" s="227" t="str">
        <f t="shared" si="556"/>
        <v/>
      </c>
    </row>
    <row r="655" spans="7:149" x14ac:dyDescent="0.25">
      <c r="G655" s="52"/>
      <c r="H655" s="52"/>
      <c r="I655" s="224" t="str">
        <f t="shared" si="523"/>
        <v/>
      </c>
      <c r="J655" s="224" t="str">
        <f t="shared" si="524"/>
        <v/>
      </c>
      <c r="K655" s="52"/>
      <c r="L655" s="224" t="str">
        <f>IF(P655="","",IF(ISNUMBER(MATCH(P655,$P$6:P654,0)),"",Y655))</f>
        <v/>
      </c>
      <c r="M655" s="224" t="str">
        <f>IF(Q655="","",IF(ISNUMBER(MATCH(Q655,$Q$6:Q654,0)),"",Y655))</f>
        <v/>
      </c>
      <c r="N655" s="224" t="str">
        <f>IF(R655="","",IF(ISNUMBER(MATCH(R655,$R$6:R654,0)),"",Y655))</f>
        <v/>
      </c>
      <c r="O655" s="224" t="str">
        <f>IF(S655="","",IF(ISNUMBER(MATCH(S655,$S$6:S654,0)),"",Y655))</f>
        <v/>
      </c>
      <c r="P655" s="224" t="str">
        <f t="shared" si="525"/>
        <v/>
      </c>
      <c r="Q655" s="224" t="str">
        <f t="shared" si="526"/>
        <v/>
      </c>
      <c r="R655" s="224" t="str">
        <f t="shared" si="527"/>
        <v/>
      </c>
      <c r="S655" s="224" t="str">
        <f t="shared" si="528"/>
        <v/>
      </c>
      <c r="T655" s="175" t="str">
        <f t="shared" si="529"/>
        <v/>
      </c>
      <c r="U655" s="175" t="str">
        <f t="shared" si="530"/>
        <v/>
      </c>
      <c r="V655" s="175" t="str">
        <f t="shared" si="531"/>
        <v/>
      </c>
      <c r="W655" s="175" t="str">
        <f t="shared" si="532"/>
        <v/>
      </c>
      <c r="X655" s="52"/>
      <c r="Y655" s="248"/>
      <c r="Z655" s="186"/>
      <c r="AA655" s="187"/>
      <c r="AB655" s="187"/>
      <c r="AC655" s="187"/>
      <c r="AD655" s="187"/>
      <c r="AE655" s="187"/>
      <c r="AF655" s="187"/>
      <c r="AG655" s="187"/>
      <c r="AH655" s="187"/>
      <c r="AI655" s="187"/>
      <c r="AJ655" s="187"/>
      <c r="AK655" s="187"/>
      <c r="AL655" s="187"/>
      <c r="AM655" s="187"/>
      <c r="AN655" s="187"/>
      <c r="AO655" s="187"/>
      <c r="AP655" s="187"/>
      <c r="AQ655" s="187"/>
      <c r="AR655" s="187"/>
      <c r="AS655" s="187"/>
      <c r="AT655" s="187"/>
      <c r="AU655" s="187"/>
      <c r="AV655" s="187"/>
      <c r="AW655" s="187"/>
      <c r="AX655" s="187"/>
      <c r="AY655" s="187"/>
      <c r="AZ655" s="187"/>
      <c r="BA655" s="187"/>
      <c r="BB655" s="187"/>
      <c r="BC655" s="187"/>
      <c r="BD655" s="187"/>
      <c r="BE655" s="187"/>
      <c r="BF655" s="187"/>
      <c r="BG655" s="187"/>
      <c r="BH655" s="187"/>
      <c r="BI655" s="187"/>
      <c r="BJ655" s="187"/>
      <c r="BK655" s="187"/>
      <c r="BL655" s="187"/>
      <c r="BM655" s="187"/>
      <c r="BN655" s="187"/>
      <c r="BO655" s="187"/>
      <c r="BP655" s="187"/>
      <c r="BQ655" s="187"/>
      <c r="BR655" s="187"/>
      <c r="BS655" s="187"/>
      <c r="BT655" s="187"/>
      <c r="BU655" s="187"/>
      <c r="BV655" s="187"/>
      <c r="BW655" s="187"/>
      <c r="BX655" s="187"/>
      <c r="BY655" s="227"/>
      <c r="BZ655" s="227"/>
      <c r="CA655" s="227"/>
      <c r="CB655" s="227"/>
      <c r="CC655" s="227"/>
      <c r="CD655" s="224"/>
      <c r="CE655" s="224"/>
      <c r="CF655" s="224"/>
      <c r="CG655" s="224"/>
      <c r="CH655" s="224"/>
      <c r="CJ655" s="252" t="str">
        <f t="shared" si="533"/>
        <v/>
      </c>
      <c r="CK655" s="253" t="str">
        <f>IF(CL655="","",IF(ISNUMBER(MATCH(CL655,$CL$6:CL654,0)),"",CJ655))</f>
        <v/>
      </c>
      <c r="CL655" s="181" t="str">
        <f t="shared" si="534"/>
        <v/>
      </c>
      <c r="CM655" s="175" t="str">
        <f t="shared" si="535"/>
        <v/>
      </c>
      <c r="CN655" s="175" t="str">
        <f t="shared" si="536"/>
        <v/>
      </c>
      <c r="CO655" s="175" t="str">
        <f t="shared" si="537"/>
        <v/>
      </c>
      <c r="CP655" s="59"/>
      <c r="CQ655" s="60"/>
      <c r="CR655" s="181" t="str">
        <f>IF(CS655="","",IF(ISNUMBER(MATCH(CS655,$CS$6:CS654,0)),"",CJ655))</f>
        <v/>
      </c>
      <c r="CS655" s="181" t="str">
        <f t="shared" si="513"/>
        <v/>
      </c>
      <c r="CT655" s="177" t="str">
        <f t="shared" si="538"/>
        <v/>
      </c>
      <c r="CU655" s="177" t="str">
        <f t="shared" si="539"/>
        <v/>
      </c>
      <c r="CV655" s="256" t="str">
        <f>IF(CW655="","",IF(ISNUMBER(MATCH(CW655,$CW$6:CW654,0)),"",CJ655))</f>
        <v/>
      </c>
      <c r="CW655" s="181" t="str">
        <f t="shared" si="514"/>
        <v/>
      </c>
      <c r="CX655" s="178" t="str">
        <f t="shared" si="540"/>
        <v/>
      </c>
      <c r="CY655" s="178" t="str">
        <f t="shared" si="541"/>
        <v/>
      </c>
      <c r="CZ655" s="184" t="str">
        <f t="shared" si="542"/>
        <v/>
      </c>
      <c r="DA655" s="68"/>
      <c r="DB655" s="69"/>
      <c r="DC655" s="181" t="str">
        <f>IF(DE655="","",IF(ISNUMBER(MATCH(DE655,$DE$6:DE654,0)),"",CJ655))</f>
        <v/>
      </c>
      <c r="DD655" s="181" t="str">
        <f t="shared" si="515"/>
        <v/>
      </c>
      <c r="DE655" s="181" t="str">
        <f t="shared" si="515"/>
        <v/>
      </c>
      <c r="DF655" s="177" t="str">
        <f t="shared" si="543"/>
        <v/>
      </c>
      <c r="DG655" s="185" t="str">
        <f t="shared" si="544"/>
        <v/>
      </c>
      <c r="DH655" s="77"/>
      <c r="DI655" s="69"/>
      <c r="DJ655" s="181" t="str">
        <f>IF(DL655="","",IF(ISNUMBER(MATCH(DL655,$DL$6:DL654,0)),"",CJ655))</f>
        <v/>
      </c>
      <c r="DK655" s="181" t="str">
        <f t="shared" si="516"/>
        <v/>
      </c>
      <c r="DL655" s="181" t="str">
        <f t="shared" si="516"/>
        <v/>
      </c>
      <c r="DM655" s="177" t="str">
        <f t="shared" si="545"/>
        <v/>
      </c>
      <c r="DN655" s="177" t="str">
        <f t="shared" si="546"/>
        <v/>
      </c>
      <c r="DO655" s="181" t="str">
        <f t="shared" si="517"/>
        <v/>
      </c>
      <c r="DP655" s="51"/>
      <c r="DQ655" s="51"/>
      <c r="DR655" s="51"/>
      <c r="EA655" s="227">
        <f t="shared" si="547"/>
        <v>0</v>
      </c>
      <c r="EB655" s="227">
        <f t="shared" si="518"/>
        <v>1</v>
      </c>
      <c r="EC655" s="227">
        <f t="shared" si="548"/>
        <v>1900</v>
      </c>
      <c r="EE655" s="227" t="str">
        <f t="shared" si="549"/>
        <v/>
      </c>
      <c r="EF655" s="227" t="str">
        <f t="shared" si="519"/>
        <v/>
      </c>
      <c r="EG655" s="227" t="str">
        <f t="shared" si="550"/>
        <v/>
      </c>
      <c r="EI655" s="227" t="str">
        <f t="shared" si="551"/>
        <v/>
      </c>
      <c r="EJ655" s="227" t="str">
        <f t="shared" si="520"/>
        <v/>
      </c>
      <c r="EK655" s="227" t="str">
        <f t="shared" si="552"/>
        <v/>
      </c>
      <c r="EM655" s="227" t="str">
        <f t="shared" si="553"/>
        <v/>
      </c>
      <c r="EN655" s="227" t="str">
        <f t="shared" si="521"/>
        <v/>
      </c>
      <c r="EO655" s="227" t="str">
        <f t="shared" si="554"/>
        <v/>
      </c>
      <c r="EQ655" s="227" t="str">
        <f t="shared" si="555"/>
        <v/>
      </c>
      <c r="ER655" s="227" t="str">
        <f t="shared" si="522"/>
        <v/>
      </c>
      <c r="ES655" s="227" t="str">
        <f t="shared" si="556"/>
        <v/>
      </c>
    </row>
    <row r="656" spans="7:149" x14ac:dyDescent="0.25">
      <c r="G656" s="52"/>
      <c r="H656" s="52"/>
      <c r="I656" s="224" t="str">
        <f t="shared" si="523"/>
        <v/>
      </c>
      <c r="J656" s="224" t="str">
        <f t="shared" si="524"/>
        <v/>
      </c>
      <c r="K656" s="52"/>
      <c r="L656" s="224" t="str">
        <f>IF(P656="","",IF(ISNUMBER(MATCH(P656,$P$6:P655,0)),"",Y656))</f>
        <v/>
      </c>
      <c r="M656" s="224" t="str">
        <f>IF(Q656="","",IF(ISNUMBER(MATCH(Q656,$Q$6:Q655,0)),"",Y656))</f>
        <v/>
      </c>
      <c r="N656" s="224" t="str">
        <f>IF(R656="","",IF(ISNUMBER(MATCH(R656,$R$6:R655,0)),"",Y656))</f>
        <v/>
      </c>
      <c r="O656" s="224" t="str">
        <f>IF(S656="","",IF(ISNUMBER(MATCH(S656,$S$6:S655,0)),"",Y656))</f>
        <v/>
      </c>
      <c r="P656" s="224" t="str">
        <f t="shared" si="525"/>
        <v/>
      </c>
      <c r="Q656" s="224" t="str">
        <f t="shared" si="526"/>
        <v/>
      </c>
      <c r="R656" s="224" t="str">
        <f t="shared" si="527"/>
        <v/>
      </c>
      <c r="S656" s="224" t="str">
        <f t="shared" si="528"/>
        <v/>
      </c>
      <c r="T656" s="175" t="str">
        <f t="shared" si="529"/>
        <v/>
      </c>
      <c r="U656" s="175" t="str">
        <f t="shared" si="530"/>
        <v/>
      </c>
      <c r="V656" s="175" t="str">
        <f t="shared" si="531"/>
        <v/>
      </c>
      <c r="W656" s="175" t="str">
        <f t="shared" si="532"/>
        <v/>
      </c>
      <c r="X656" s="52"/>
      <c r="Y656" s="248"/>
      <c r="Z656" s="186"/>
      <c r="AA656" s="187"/>
      <c r="AB656" s="187"/>
      <c r="AC656" s="187"/>
      <c r="AD656" s="187"/>
      <c r="AE656" s="187"/>
      <c r="AF656" s="187"/>
      <c r="AG656" s="187"/>
      <c r="AH656" s="187"/>
      <c r="AI656" s="187"/>
      <c r="AJ656" s="187"/>
      <c r="AK656" s="187"/>
      <c r="AL656" s="187"/>
      <c r="AM656" s="187"/>
      <c r="AN656" s="187"/>
      <c r="AO656" s="187"/>
      <c r="AP656" s="187"/>
      <c r="AQ656" s="187"/>
      <c r="AR656" s="187"/>
      <c r="AS656" s="187"/>
      <c r="AT656" s="187"/>
      <c r="AU656" s="187"/>
      <c r="AV656" s="187"/>
      <c r="AW656" s="187"/>
      <c r="AX656" s="187"/>
      <c r="AY656" s="187"/>
      <c r="AZ656" s="187"/>
      <c r="BA656" s="187"/>
      <c r="BB656" s="187"/>
      <c r="BC656" s="187"/>
      <c r="BD656" s="187"/>
      <c r="BE656" s="187"/>
      <c r="BF656" s="187"/>
      <c r="BG656" s="187"/>
      <c r="BH656" s="187"/>
      <c r="BI656" s="187"/>
      <c r="BJ656" s="187"/>
      <c r="BK656" s="187"/>
      <c r="BL656" s="187"/>
      <c r="BM656" s="187"/>
      <c r="BN656" s="187"/>
      <c r="BO656" s="187"/>
      <c r="BP656" s="187"/>
      <c r="BQ656" s="187"/>
      <c r="BR656" s="187"/>
      <c r="BS656" s="187"/>
      <c r="BT656" s="187"/>
      <c r="BU656" s="187"/>
      <c r="BV656" s="187"/>
      <c r="BW656" s="187"/>
      <c r="BX656" s="187"/>
      <c r="BY656" s="227"/>
      <c r="BZ656" s="227"/>
      <c r="CA656" s="227"/>
      <c r="CB656" s="227"/>
      <c r="CC656" s="227"/>
      <c r="CD656" s="224"/>
      <c r="CE656" s="224"/>
      <c r="CF656" s="224"/>
      <c r="CG656" s="224"/>
      <c r="CH656" s="224"/>
      <c r="CJ656" s="252" t="str">
        <f t="shared" si="533"/>
        <v/>
      </c>
      <c r="CK656" s="253" t="str">
        <f>IF(CL656="","",IF(ISNUMBER(MATCH(CL656,$CL$6:CL655,0)),"",CJ656))</f>
        <v/>
      </c>
      <c r="CL656" s="181" t="str">
        <f t="shared" si="534"/>
        <v/>
      </c>
      <c r="CM656" s="175" t="str">
        <f t="shared" si="535"/>
        <v/>
      </c>
      <c r="CN656" s="175" t="str">
        <f t="shared" si="536"/>
        <v/>
      </c>
      <c r="CO656" s="175" t="str">
        <f t="shared" si="537"/>
        <v/>
      </c>
      <c r="CP656" s="59"/>
      <c r="CQ656" s="60"/>
      <c r="CR656" s="181" t="str">
        <f>IF(CS656="","",IF(ISNUMBER(MATCH(CS656,$CS$6:CS655,0)),"",CJ656))</f>
        <v/>
      </c>
      <c r="CS656" s="181" t="str">
        <f t="shared" si="513"/>
        <v/>
      </c>
      <c r="CT656" s="177" t="str">
        <f t="shared" si="538"/>
        <v/>
      </c>
      <c r="CU656" s="177" t="str">
        <f t="shared" si="539"/>
        <v/>
      </c>
      <c r="CV656" s="256" t="str">
        <f>IF(CW656="","",IF(ISNUMBER(MATCH(CW656,$CW$6:CW655,0)),"",CJ656))</f>
        <v/>
      </c>
      <c r="CW656" s="181" t="str">
        <f t="shared" si="514"/>
        <v/>
      </c>
      <c r="CX656" s="178" t="str">
        <f t="shared" si="540"/>
        <v/>
      </c>
      <c r="CY656" s="178" t="str">
        <f t="shared" si="541"/>
        <v/>
      </c>
      <c r="CZ656" s="184" t="str">
        <f t="shared" si="542"/>
        <v/>
      </c>
      <c r="DA656" s="68"/>
      <c r="DB656" s="69"/>
      <c r="DC656" s="181" t="str">
        <f>IF(DE656="","",IF(ISNUMBER(MATCH(DE656,$DE$6:DE655,0)),"",CJ656))</f>
        <v/>
      </c>
      <c r="DD656" s="181" t="str">
        <f t="shared" si="515"/>
        <v/>
      </c>
      <c r="DE656" s="181" t="str">
        <f t="shared" si="515"/>
        <v/>
      </c>
      <c r="DF656" s="177" t="str">
        <f t="shared" si="543"/>
        <v/>
      </c>
      <c r="DG656" s="185" t="str">
        <f t="shared" si="544"/>
        <v/>
      </c>
      <c r="DH656" s="77"/>
      <c r="DI656" s="69"/>
      <c r="DJ656" s="181" t="str">
        <f>IF(DL656="","",IF(ISNUMBER(MATCH(DL656,$DL$6:DL655,0)),"",CJ656))</f>
        <v/>
      </c>
      <c r="DK656" s="181" t="str">
        <f t="shared" si="516"/>
        <v/>
      </c>
      <c r="DL656" s="181" t="str">
        <f t="shared" si="516"/>
        <v/>
      </c>
      <c r="DM656" s="177" t="str">
        <f t="shared" si="545"/>
        <v/>
      </c>
      <c r="DN656" s="177" t="str">
        <f t="shared" si="546"/>
        <v/>
      </c>
      <c r="DO656" s="181" t="str">
        <f t="shared" si="517"/>
        <v/>
      </c>
      <c r="DP656" s="51"/>
      <c r="DQ656" s="51"/>
      <c r="DR656" s="51"/>
      <c r="EA656" s="227">
        <f t="shared" si="547"/>
        <v>0</v>
      </c>
      <c r="EB656" s="227">
        <f t="shared" si="518"/>
        <v>1</v>
      </c>
      <c r="EC656" s="227">
        <f t="shared" si="548"/>
        <v>1900</v>
      </c>
      <c r="EE656" s="227" t="str">
        <f t="shared" si="549"/>
        <v/>
      </c>
      <c r="EF656" s="227" t="str">
        <f t="shared" si="519"/>
        <v/>
      </c>
      <c r="EG656" s="227" t="str">
        <f t="shared" si="550"/>
        <v/>
      </c>
      <c r="EI656" s="227" t="str">
        <f t="shared" si="551"/>
        <v/>
      </c>
      <c r="EJ656" s="227" t="str">
        <f t="shared" si="520"/>
        <v/>
      </c>
      <c r="EK656" s="227" t="str">
        <f t="shared" si="552"/>
        <v/>
      </c>
      <c r="EM656" s="227" t="str">
        <f t="shared" si="553"/>
        <v/>
      </c>
      <c r="EN656" s="227" t="str">
        <f t="shared" si="521"/>
        <v/>
      </c>
      <c r="EO656" s="227" t="str">
        <f t="shared" si="554"/>
        <v/>
      </c>
      <c r="EQ656" s="227" t="str">
        <f t="shared" si="555"/>
        <v/>
      </c>
      <c r="ER656" s="227" t="str">
        <f t="shared" si="522"/>
        <v/>
      </c>
      <c r="ES656" s="227" t="str">
        <f t="shared" si="556"/>
        <v/>
      </c>
    </row>
    <row r="657" spans="7:149" x14ac:dyDescent="0.25">
      <c r="G657" s="52"/>
      <c r="H657" s="52"/>
      <c r="I657" s="224" t="str">
        <f t="shared" si="523"/>
        <v/>
      </c>
      <c r="J657" s="224" t="str">
        <f t="shared" si="524"/>
        <v/>
      </c>
      <c r="K657" s="52"/>
      <c r="L657" s="224" t="str">
        <f>IF(P657="","",IF(ISNUMBER(MATCH(P657,$P$6:P656,0)),"",Y657))</f>
        <v/>
      </c>
      <c r="M657" s="224" t="str">
        <f>IF(Q657="","",IF(ISNUMBER(MATCH(Q657,$Q$6:Q656,0)),"",Y657))</f>
        <v/>
      </c>
      <c r="N657" s="224" t="str">
        <f>IF(R657="","",IF(ISNUMBER(MATCH(R657,$R$6:R656,0)),"",Y657))</f>
        <v/>
      </c>
      <c r="O657" s="224" t="str">
        <f>IF(S657="","",IF(ISNUMBER(MATCH(S657,$S$6:S656,0)),"",Y657))</f>
        <v/>
      </c>
      <c r="P657" s="224" t="str">
        <f t="shared" si="525"/>
        <v/>
      </c>
      <c r="Q657" s="224" t="str">
        <f t="shared" si="526"/>
        <v/>
      </c>
      <c r="R657" s="224" t="str">
        <f t="shared" si="527"/>
        <v/>
      </c>
      <c r="S657" s="224" t="str">
        <f t="shared" si="528"/>
        <v/>
      </c>
      <c r="T657" s="175" t="str">
        <f t="shared" si="529"/>
        <v/>
      </c>
      <c r="U657" s="175" t="str">
        <f t="shared" si="530"/>
        <v/>
      </c>
      <c r="V657" s="175" t="str">
        <f t="shared" si="531"/>
        <v/>
      </c>
      <c r="W657" s="175" t="str">
        <f t="shared" si="532"/>
        <v/>
      </c>
      <c r="X657" s="52"/>
      <c r="Y657" s="248"/>
      <c r="Z657" s="186"/>
      <c r="AA657" s="187"/>
      <c r="AB657" s="187"/>
      <c r="AC657" s="187"/>
      <c r="AD657" s="187"/>
      <c r="AE657" s="187"/>
      <c r="AF657" s="187"/>
      <c r="AG657" s="187"/>
      <c r="AH657" s="187"/>
      <c r="AI657" s="187"/>
      <c r="AJ657" s="187"/>
      <c r="AK657" s="187"/>
      <c r="AL657" s="187"/>
      <c r="AM657" s="187"/>
      <c r="AN657" s="187"/>
      <c r="AO657" s="187"/>
      <c r="AP657" s="187"/>
      <c r="AQ657" s="187"/>
      <c r="AR657" s="187"/>
      <c r="AS657" s="187"/>
      <c r="AT657" s="187"/>
      <c r="AU657" s="187"/>
      <c r="AV657" s="187"/>
      <c r="AW657" s="187"/>
      <c r="AX657" s="187"/>
      <c r="AY657" s="187"/>
      <c r="AZ657" s="187"/>
      <c r="BA657" s="187"/>
      <c r="BB657" s="187"/>
      <c r="BC657" s="187"/>
      <c r="BD657" s="187"/>
      <c r="BE657" s="187"/>
      <c r="BF657" s="187"/>
      <c r="BG657" s="187"/>
      <c r="BH657" s="187"/>
      <c r="BI657" s="187"/>
      <c r="BJ657" s="187"/>
      <c r="BK657" s="187"/>
      <c r="BL657" s="187"/>
      <c r="BM657" s="187"/>
      <c r="BN657" s="187"/>
      <c r="BO657" s="187"/>
      <c r="BP657" s="187"/>
      <c r="BQ657" s="187"/>
      <c r="BR657" s="187"/>
      <c r="BS657" s="187"/>
      <c r="BT657" s="187"/>
      <c r="BU657" s="187"/>
      <c r="BV657" s="187"/>
      <c r="BW657" s="187"/>
      <c r="BX657" s="187"/>
      <c r="BY657" s="227"/>
      <c r="BZ657" s="227"/>
      <c r="CA657" s="227"/>
      <c r="CB657" s="227"/>
      <c r="CC657" s="227"/>
      <c r="CD657" s="224"/>
      <c r="CE657" s="224"/>
      <c r="CF657" s="224"/>
      <c r="CG657" s="224"/>
      <c r="CH657" s="224"/>
      <c r="CJ657" s="252" t="str">
        <f t="shared" si="533"/>
        <v/>
      </c>
      <c r="CK657" s="253" t="str">
        <f>IF(CL657="","",IF(ISNUMBER(MATCH(CL657,$CL$6:CL656,0)),"",CJ657))</f>
        <v/>
      </c>
      <c r="CL657" s="181" t="str">
        <f t="shared" si="534"/>
        <v/>
      </c>
      <c r="CM657" s="175" t="str">
        <f t="shared" si="535"/>
        <v/>
      </c>
      <c r="CN657" s="175" t="str">
        <f t="shared" si="536"/>
        <v/>
      </c>
      <c r="CO657" s="175" t="str">
        <f t="shared" si="537"/>
        <v/>
      </c>
      <c r="CP657" s="59"/>
      <c r="CQ657" s="60"/>
      <c r="CR657" s="181" t="str">
        <f>IF(CS657="","",IF(ISNUMBER(MATCH(CS657,$CS$6:CS656,0)),"",CJ657))</f>
        <v/>
      </c>
      <c r="CS657" s="181" t="str">
        <f t="shared" si="513"/>
        <v/>
      </c>
      <c r="CT657" s="177" t="str">
        <f t="shared" si="538"/>
        <v/>
      </c>
      <c r="CU657" s="177" t="str">
        <f t="shared" si="539"/>
        <v/>
      </c>
      <c r="CV657" s="256" t="str">
        <f>IF(CW657="","",IF(ISNUMBER(MATCH(CW657,$CW$6:CW656,0)),"",CJ657))</f>
        <v/>
      </c>
      <c r="CW657" s="181" t="str">
        <f t="shared" si="514"/>
        <v/>
      </c>
      <c r="CX657" s="178" t="str">
        <f t="shared" si="540"/>
        <v/>
      </c>
      <c r="CY657" s="178" t="str">
        <f t="shared" si="541"/>
        <v/>
      </c>
      <c r="CZ657" s="184" t="str">
        <f t="shared" si="542"/>
        <v/>
      </c>
      <c r="DA657" s="68"/>
      <c r="DB657" s="69"/>
      <c r="DC657" s="181" t="str">
        <f>IF(DE657="","",IF(ISNUMBER(MATCH(DE657,$DE$6:DE656,0)),"",CJ657))</f>
        <v/>
      </c>
      <c r="DD657" s="181" t="str">
        <f t="shared" si="515"/>
        <v/>
      </c>
      <c r="DE657" s="181" t="str">
        <f t="shared" si="515"/>
        <v/>
      </c>
      <c r="DF657" s="177" t="str">
        <f t="shared" si="543"/>
        <v/>
      </c>
      <c r="DG657" s="185" t="str">
        <f t="shared" si="544"/>
        <v/>
      </c>
      <c r="DH657" s="77"/>
      <c r="DI657" s="69"/>
      <c r="DJ657" s="181" t="str">
        <f>IF(DL657="","",IF(ISNUMBER(MATCH(DL657,$DL$6:DL656,0)),"",CJ657))</f>
        <v/>
      </c>
      <c r="DK657" s="181" t="str">
        <f t="shared" si="516"/>
        <v/>
      </c>
      <c r="DL657" s="181" t="str">
        <f t="shared" si="516"/>
        <v/>
      </c>
      <c r="DM657" s="177" t="str">
        <f t="shared" si="545"/>
        <v/>
      </c>
      <c r="DN657" s="177" t="str">
        <f t="shared" si="546"/>
        <v/>
      </c>
      <c r="DO657" s="181" t="str">
        <f t="shared" si="517"/>
        <v/>
      </c>
      <c r="DP657" s="51"/>
      <c r="DQ657" s="51"/>
      <c r="DR657" s="51"/>
      <c r="EA657" s="227">
        <f t="shared" si="547"/>
        <v>0</v>
      </c>
      <c r="EB657" s="227">
        <f t="shared" si="518"/>
        <v>1</v>
      </c>
      <c r="EC657" s="227">
        <f t="shared" si="548"/>
        <v>1900</v>
      </c>
      <c r="EE657" s="227" t="str">
        <f t="shared" si="549"/>
        <v/>
      </c>
      <c r="EF657" s="227" t="str">
        <f t="shared" si="519"/>
        <v/>
      </c>
      <c r="EG657" s="227" t="str">
        <f t="shared" si="550"/>
        <v/>
      </c>
      <c r="EI657" s="227" t="str">
        <f t="shared" si="551"/>
        <v/>
      </c>
      <c r="EJ657" s="227" t="str">
        <f t="shared" si="520"/>
        <v/>
      </c>
      <c r="EK657" s="227" t="str">
        <f t="shared" si="552"/>
        <v/>
      </c>
      <c r="EM657" s="227" t="str">
        <f t="shared" si="553"/>
        <v/>
      </c>
      <c r="EN657" s="227" t="str">
        <f t="shared" si="521"/>
        <v/>
      </c>
      <c r="EO657" s="227" t="str">
        <f t="shared" si="554"/>
        <v/>
      </c>
      <c r="EQ657" s="227" t="str">
        <f t="shared" si="555"/>
        <v/>
      </c>
      <c r="ER657" s="227" t="str">
        <f t="shared" si="522"/>
        <v/>
      </c>
      <c r="ES657" s="227" t="str">
        <f t="shared" si="556"/>
        <v/>
      </c>
    </row>
    <row r="658" spans="7:149" x14ac:dyDescent="0.25">
      <c r="G658" s="52"/>
      <c r="H658" s="52"/>
      <c r="I658" s="224" t="str">
        <f t="shared" si="523"/>
        <v/>
      </c>
      <c r="J658" s="224" t="str">
        <f t="shared" si="524"/>
        <v/>
      </c>
      <c r="K658" s="52"/>
      <c r="L658" s="224" t="str">
        <f>IF(P658="","",IF(ISNUMBER(MATCH(P658,$P$6:P657,0)),"",Y658))</f>
        <v/>
      </c>
      <c r="M658" s="224" t="str">
        <f>IF(Q658="","",IF(ISNUMBER(MATCH(Q658,$Q$6:Q657,0)),"",Y658))</f>
        <v/>
      </c>
      <c r="N658" s="224" t="str">
        <f>IF(R658="","",IF(ISNUMBER(MATCH(R658,$R$6:R657,0)),"",Y658))</f>
        <v/>
      </c>
      <c r="O658" s="224" t="str">
        <f>IF(S658="","",IF(ISNUMBER(MATCH(S658,$S$6:S657,0)),"",Y658))</f>
        <v/>
      </c>
      <c r="P658" s="224" t="str">
        <f t="shared" si="525"/>
        <v/>
      </c>
      <c r="Q658" s="224" t="str">
        <f t="shared" si="526"/>
        <v/>
      </c>
      <c r="R658" s="224" t="str">
        <f t="shared" si="527"/>
        <v/>
      </c>
      <c r="S658" s="224" t="str">
        <f t="shared" si="528"/>
        <v/>
      </c>
      <c r="T658" s="175" t="str">
        <f t="shared" si="529"/>
        <v/>
      </c>
      <c r="U658" s="175" t="str">
        <f t="shared" si="530"/>
        <v/>
      </c>
      <c r="V658" s="175" t="str">
        <f t="shared" si="531"/>
        <v/>
      </c>
      <c r="W658" s="175" t="str">
        <f t="shared" si="532"/>
        <v/>
      </c>
      <c r="X658" s="52"/>
      <c r="Y658" s="248"/>
      <c r="Z658" s="186"/>
      <c r="AA658" s="187"/>
      <c r="AB658" s="187"/>
      <c r="AC658" s="187"/>
      <c r="AD658" s="187"/>
      <c r="AE658" s="187"/>
      <c r="AF658" s="187"/>
      <c r="AG658" s="187"/>
      <c r="AH658" s="187"/>
      <c r="AI658" s="187"/>
      <c r="AJ658" s="187"/>
      <c r="AK658" s="187"/>
      <c r="AL658" s="187"/>
      <c r="AM658" s="187"/>
      <c r="AN658" s="187"/>
      <c r="AO658" s="187"/>
      <c r="AP658" s="187"/>
      <c r="AQ658" s="187"/>
      <c r="AR658" s="187"/>
      <c r="AS658" s="187"/>
      <c r="AT658" s="187"/>
      <c r="AU658" s="187"/>
      <c r="AV658" s="187"/>
      <c r="AW658" s="187"/>
      <c r="AX658" s="187"/>
      <c r="AY658" s="187"/>
      <c r="AZ658" s="187"/>
      <c r="BA658" s="187"/>
      <c r="BB658" s="187"/>
      <c r="BC658" s="187"/>
      <c r="BD658" s="187"/>
      <c r="BE658" s="187"/>
      <c r="BF658" s="187"/>
      <c r="BG658" s="187"/>
      <c r="BH658" s="187"/>
      <c r="BI658" s="187"/>
      <c r="BJ658" s="187"/>
      <c r="BK658" s="187"/>
      <c r="BL658" s="187"/>
      <c r="BM658" s="187"/>
      <c r="BN658" s="187"/>
      <c r="BO658" s="187"/>
      <c r="BP658" s="187"/>
      <c r="BQ658" s="187"/>
      <c r="BR658" s="187"/>
      <c r="BS658" s="187"/>
      <c r="BT658" s="187"/>
      <c r="BU658" s="187"/>
      <c r="BV658" s="187"/>
      <c r="BW658" s="187"/>
      <c r="BX658" s="187"/>
      <c r="BY658" s="227"/>
      <c r="BZ658" s="227"/>
      <c r="CA658" s="227"/>
      <c r="CB658" s="227"/>
      <c r="CC658" s="227"/>
      <c r="CD658" s="224"/>
      <c r="CE658" s="224"/>
      <c r="CF658" s="224"/>
      <c r="CG658" s="224"/>
      <c r="CH658" s="224"/>
      <c r="CJ658" s="252" t="str">
        <f t="shared" si="533"/>
        <v/>
      </c>
      <c r="CK658" s="253" t="str">
        <f>IF(CL658="","",IF(ISNUMBER(MATCH(CL658,$CL$6:CL657,0)),"",CJ658))</f>
        <v/>
      </c>
      <c r="CL658" s="181" t="str">
        <f t="shared" si="534"/>
        <v/>
      </c>
      <c r="CM658" s="175" t="str">
        <f t="shared" si="535"/>
        <v/>
      </c>
      <c r="CN658" s="175" t="str">
        <f t="shared" si="536"/>
        <v/>
      </c>
      <c r="CO658" s="175" t="str">
        <f t="shared" si="537"/>
        <v/>
      </c>
      <c r="CP658" s="59"/>
      <c r="CQ658" s="60"/>
      <c r="CR658" s="181" t="str">
        <f>IF(CS658="","",IF(ISNUMBER(MATCH(CS658,$CS$6:CS657,0)),"",CJ658))</f>
        <v/>
      </c>
      <c r="CS658" s="181" t="str">
        <f t="shared" si="513"/>
        <v/>
      </c>
      <c r="CT658" s="177" t="str">
        <f t="shared" si="538"/>
        <v/>
      </c>
      <c r="CU658" s="177" t="str">
        <f t="shared" si="539"/>
        <v/>
      </c>
      <c r="CV658" s="256" t="str">
        <f>IF(CW658="","",IF(ISNUMBER(MATCH(CW658,$CW$6:CW657,0)),"",CJ658))</f>
        <v/>
      </c>
      <c r="CW658" s="181" t="str">
        <f t="shared" si="514"/>
        <v/>
      </c>
      <c r="CX658" s="178" t="str">
        <f t="shared" si="540"/>
        <v/>
      </c>
      <c r="CY658" s="178" t="str">
        <f t="shared" si="541"/>
        <v/>
      </c>
      <c r="CZ658" s="184" t="str">
        <f t="shared" si="542"/>
        <v/>
      </c>
      <c r="DA658" s="68"/>
      <c r="DB658" s="69"/>
      <c r="DC658" s="181" t="str">
        <f>IF(DE658="","",IF(ISNUMBER(MATCH(DE658,$DE$6:DE657,0)),"",CJ658))</f>
        <v/>
      </c>
      <c r="DD658" s="181" t="str">
        <f t="shared" si="515"/>
        <v/>
      </c>
      <c r="DE658" s="181" t="str">
        <f t="shared" si="515"/>
        <v/>
      </c>
      <c r="DF658" s="177" t="str">
        <f t="shared" si="543"/>
        <v/>
      </c>
      <c r="DG658" s="185" t="str">
        <f t="shared" si="544"/>
        <v/>
      </c>
      <c r="DH658" s="77"/>
      <c r="DI658" s="69"/>
      <c r="DJ658" s="181" t="str">
        <f>IF(DL658="","",IF(ISNUMBER(MATCH(DL658,$DL$6:DL657,0)),"",CJ658))</f>
        <v/>
      </c>
      <c r="DK658" s="181" t="str">
        <f t="shared" si="516"/>
        <v/>
      </c>
      <c r="DL658" s="181" t="str">
        <f t="shared" si="516"/>
        <v/>
      </c>
      <c r="DM658" s="177" t="str">
        <f t="shared" si="545"/>
        <v/>
      </c>
      <c r="DN658" s="177" t="str">
        <f t="shared" si="546"/>
        <v/>
      </c>
      <c r="DO658" s="181" t="str">
        <f t="shared" si="517"/>
        <v/>
      </c>
      <c r="DP658" s="51"/>
      <c r="DQ658" s="51"/>
      <c r="DR658" s="51"/>
      <c r="EA658" s="227">
        <f t="shared" si="547"/>
        <v>0</v>
      </c>
      <c r="EB658" s="227">
        <f t="shared" si="518"/>
        <v>1</v>
      </c>
      <c r="EC658" s="227">
        <f t="shared" si="548"/>
        <v>1900</v>
      </c>
      <c r="EE658" s="227" t="str">
        <f t="shared" si="549"/>
        <v/>
      </c>
      <c r="EF658" s="227" t="str">
        <f t="shared" si="519"/>
        <v/>
      </c>
      <c r="EG658" s="227" t="str">
        <f t="shared" si="550"/>
        <v/>
      </c>
      <c r="EI658" s="227" t="str">
        <f t="shared" si="551"/>
        <v/>
      </c>
      <c r="EJ658" s="227" t="str">
        <f t="shared" si="520"/>
        <v/>
      </c>
      <c r="EK658" s="227" t="str">
        <f t="shared" si="552"/>
        <v/>
      </c>
      <c r="EM658" s="227" t="str">
        <f t="shared" si="553"/>
        <v/>
      </c>
      <c r="EN658" s="227" t="str">
        <f t="shared" si="521"/>
        <v/>
      </c>
      <c r="EO658" s="227" t="str">
        <f t="shared" si="554"/>
        <v/>
      </c>
      <c r="EQ658" s="227" t="str">
        <f t="shared" si="555"/>
        <v/>
      </c>
      <c r="ER658" s="227" t="str">
        <f t="shared" si="522"/>
        <v/>
      </c>
      <c r="ES658" s="227" t="str">
        <f t="shared" si="556"/>
        <v/>
      </c>
    </row>
    <row r="659" spans="7:149" x14ac:dyDescent="0.25">
      <c r="G659" s="52"/>
      <c r="H659" s="52"/>
      <c r="I659" s="224" t="str">
        <f t="shared" si="523"/>
        <v/>
      </c>
      <c r="J659" s="224" t="str">
        <f t="shared" si="524"/>
        <v/>
      </c>
      <c r="K659" s="52"/>
      <c r="L659" s="224" t="str">
        <f>IF(P659="","",IF(ISNUMBER(MATCH(P659,$P$6:P658,0)),"",Y659))</f>
        <v/>
      </c>
      <c r="M659" s="224" t="str">
        <f>IF(Q659="","",IF(ISNUMBER(MATCH(Q659,$Q$6:Q658,0)),"",Y659))</f>
        <v/>
      </c>
      <c r="N659" s="224" t="str">
        <f>IF(R659="","",IF(ISNUMBER(MATCH(R659,$R$6:R658,0)),"",Y659))</f>
        <v/>
      </c>
      <c r="O659" s="224" t="str">
        <f>IF(S659="","",IF(ISNUMBER(MATCH(S659,$S$6:S658,0)),"",Y659))</f>
        <v/>
      </c>
      <c r="P659" s="224" t="str">
        <f t="shared" si="525"/>
        <v/>
      </c>
      <c r="Q659" s="224" t="str">
        <f t="shared" si="526"/>
        <v/>
      </c>
      <c r="R659" s="224" t="str">
        <f t="shared" si="527"/>
        <v/>
      </c>
      <c r="S659" s="224" t="str">
        <f t="shared" si="528"/>
        <v/>
      </c>
      <c r="T659" s="175" t="str">
        <f t="shared" si="529"/>
        <v/>
      </c>
      <c r="U659" s="175" t="str">
        <f t="shared" si="530"/>
        <v/>
      </c>
      <c r="V659" s="175" t="str">
        <f t="shared" si="531"/>
        <v/>
      </c>
      <c r="W659" s="175" t="str">
        <f t="shared" si="532"/>
        <v/>
      </c>
      <c r="X659" s="52"/>
      <c r="Y659" s="248"/>
      <c r="Z659" s="186"/>
      <c r="AA659" s="187"/>
      <c r="AB659" s="187"/>
      <c r="AC659" s="187"/>
      <c r="AD659" s="187"/>
      <c r="AE659" s="187"/>
      <c r="AF659" s="187"/>
      <c r="AG659" s="187"/>
      <c r="AH659" s="187"/>
      <c r="AI659" s="187"/>
      <c r="AJ659" s="187"/>
      <c r="AK659" s="187"/>
      <c r="AL659" s="187"/>
      <c r="AM659" s="187"/>
      <c r="AN659" s="187"/>
      <c r="AO659" s="187"/>
      <c r="AP659" s="187"/>
      <c r="AQ659" s="187"/>
      <c r="AR659" s="187"/>
      <c r="AS659" s="187"/>
      <c r="AT659" s="187"/>
      <c r="AU659" s="187"/>
      <c r="AV659" s="187"/>
      <c r="AW659" s="187"/>
      <c r="AX659" s="187"/>
      <c r="AY659" s="187"/>
      <c r="AZ659" s="187"/>
      <c r="BA659" s="187"/>
      <c r="BB659" s="187"/>
      <c r="BC659" s="187"/>
      <c r="BD659" s="187"/>
      <c r="BE659" s="187"/>
      <c r="BF659" s="187"/>
      <c r="BG659" s="187"/>
      <c r="BH659" s="187"/>
      <c r="BI659" s="187"/>
      <c r="BJ659" s="187"/>
      <c r="BK659" s="187"/>
      <c r="BL659" s="187"/>
      <c r="BM659" s="187"/>
      <c r="BN659" s="187"/>
      <c r="BO659" s="187"/>
      <c r="BP659" s="187"/>
      <c r="BQ659" s="187"/>
      <c r="BR659" s="187"/>
      <c r="BS659" s="187"/>
      <c r="BT659" s="187"/>
      <c r="BU659" s="187"/>
      <c r="BV659" s="187"/>
      <c r="BW659" s="187"/>
      <c r="BX659" s="187"/>
      <c r="BY659" s="227"/>
      <c r="BZ659" s="227"/>
      <c r="CA659" s="227"/>
      <c r="CB659" s="227"/>
      <c r="CC659" s="227"/>
      <c r="CD659" s="224"/>
      <c r="CE659" s="224"/>
      <c r="CF659" s="224"/>
      <c r="CG659" s="224"/>
      <c r="CH659" s="224"/>
      <c r="CJ659" s="252" t="str">
        <f t="shared" si="533"/>
        <v/>
      </c>
      <c r="CK659" s="253" t="str">
        <f>IF(CL659="","",IF(ISNUMBER(MATCH(CL659,$CL$6:CL658,0)),"",CJ659))</f>
        <v/>
      </c>
      <c r="CL659" s="181" t="str">
        <f t="shared" si="534"/>
        <v/>
      </c>
      <c r="CM659" s="175" t="str">
        <f t="shared" si="535"/>
        <v/>
      </c>
      <c r="CN659" s="175" t="str">
        <f t="shared" si="536"/>
        <v/>
      </c>
      <c r="CO659" s="175" t="str">
        <f t="shared" si="537"/>
        <v/>
      </c>
      <c r="CP659" s="59"/>
      <c r="CQ659" s="60"/>
      <c r="CR659" s="181" t="str">
        <f>IF(CS659="","",IF(ISNUMBER(MATCH(CS659,$CS$6:CS658,0)),"",CJ659))</f>
        <v/>
      </c>
      <c r="CS659" s="181" t="str">
        <f t="shared" si="513"/>
        <v/>
      </c>
      <c r="CT659" s="177" t="str">
        <f t="shared" si="538"/>
        <v/>
      </c>
      <c r="CU659" s="177" t="str">
        <f t="shared" si="539"/>
        <v/>
      </c>
      <c r="CV659" s="256" t="str">
        <f>IF(CW659="","",IF(ISNUMBER(MATCH(CW659,$CW$6:CW658,0)),"",CJ659))</f>
        <v/>
      </c>
      <c r="CW659" s="181" t="str">
        <f t="shared" si="514"/>
        <v/>
      </c>
      <c r="CX659" s="178" t="str">
        <f t="shared" si="540"/>
        <v/>
      </c>
      <c r="CY659" s="178" t="str">
        <f t="shared" si="541"/>
        <v/>
      </c>
      <c r="CZ659" s="184" t="str">
        <f t="shared" si="542"/>
        <v/>
      </c>
      <c r="DA659" s="68"/>
      <c r="DB659" s="69"/>
      <c r="DC659" s="181" t="str">
        <f>IF(DE659="","",IF(ISNUMBER(MATCH(DE659,$DE$6:DE658,0)),"",CJ659))</f>
        <v/>
      </c>
      <c r="DD659" s="181" t="str">
        <f t="shared" si="515"/>
        <v/>
      </c>
      <c r="DE659" s="181" t="str">
        <f t="shared" si="515"/>
        <v/>
      </c>
      <c r="DF659" s="177" t="str">
        <f t="shared" si="543"/>
        <v/>
      </c>
      <c r="DG659" s="185" t="str">
        <f t="shared" si="544"/>
        <v/>
      </c>
      <c r="DH659" s="77"/>
      <c r="DI659" s="69"/>
      <c r="DJ659" s="181" t="str">
        <f>IF(DL659="","",IF(ISNUMBER(MATCH(DL659,$DL$6:DL658,0)),"",CJ659))</f>
        <v/>
      </c>
      <c r="DK659" s="181" t="str">
        <f t="shared" si="516"/>
        <v/>
      </c>
      <c r="DL659" s="181" t="str">
        <f t="shared" si="516"/>
        <v/>
      </c>
      <c r="DM659" s="177" t="str">
        <f t="shared" si="545"/>
        <v/>
      </c>
      <c r="DN659" s="177" t="str">
        <f t="shared" si="546"/>
        <v/>
      </c>
      <c r="DO659" s="181" t="str">
        <f t="shared" si="517"/>
        <v/>
      </c>
      <c r="DP659" s="51"/>
      <c r="DQ659" s="51"/>
      <c r="DR659" s="51"/>
      <c r="EA659" s="227">
        <f t="shared" si="547"/>
        <v>0</v>
      </c>
      <c r="EB659" s="227">
        <f t="shared" si="518"/>
        <v>1</v>
      </c>
      <c r="EC659" s="227">
        <f t="shared" si="548"/>
        <v>1900</v>
      </c>
      <c r="EE659" s="227" t="str">
        <f t="shared" si="549"/>
        <v/>
      </c>
      <c r="EF659" s="227" t="str">
        <f t="shared" si="519"/>
        <v/>
      </c>
      <c r="EG659" s="227" t="str">
        <f t="shared" si="550"/>
        <v/>
      </c>
      <c r="EI659" s="227" t="str">
        <f t="shared" si="551"/>
        <v/>
      </c>
      <c r="EJ659" s="227" t="str">
        <f t="shared" si="520"/>
        <v/>
      </c>
      <c r="EK659" s="227" t="str">
        <f t="shared" si="552"/>
        <v/>
      </c>
      <c r="EM659" s="227" t="str">
        <f t="shared" si="553"/>
        <v/>
      </c>
      <c r="EN659" s="227" t="str">
        <f t="shared" si="521"/>
        <v/>
      </c>
      <c r="EO659" s="227" t="str">
        <f t="shared" si="554"/>
        <v/>
      </c>
      <c r="EQ659" s="227" t="str">
        <f t="shared" si="555"/>
        <v/>
      </c>
      <c r="ER659" s="227" t="str">
        <f t="shared" si="522"/>
        <v/>
      </c>
      <c r="ES659" s="227" t="str">
        <f t="shared" si="556"/>
        <v/>
      </c>
    </row>
    <row r="660" spans="7:149" x14ac:dyDescent="0.25">
      <c r="G660" s="52"/>
      <c r="H660" s="52"/>
      <c r="I660" s="224" t="str">
        <f t="shared" si="523"/>
        <v/>
      </c>
      <c r="J660" s="224" t="str">
        <f t="shared" si="524"/>
        <v/>
      </c>
      <c r="K660" s="52"/>
      <c r="L660" s="224" t="str">
        <f>IF(P660="","",IF(ISNUMBER(MATCH(P660,$P$6:P659,0)),"",Y660))</f>
        <v/>
      </c>
      <c r="M660" s="224" t="str">
        <f>IF(Q660="","",IF(ISNUMBER(MATCH(Q660,$Q$6:Q659,0)),"",Y660))</f>
        <v/>
      </c>
      <c r="N660" s="224" t="str">
        <f>IF(R660="","",IF(ISNUMBER(MATCH(R660,$R$6:R659,0)),"",Y660))</f>
        <v/>
      </c>
      <c r="O660" s="224" t="str">
        <f>IF(S660="","",IF(ISNUMBER(MATCH(S660,$S$6:S659,0)),"",Y660))</f>
        <v/>
      </c>
      <c r="P660" s="224" t="str">
        <f t="shared" si="525"/>
        <v/>
      </c>
      <c r="Q660" s="224" t="str">
        <f t="shared" si="526"/>
        <v/>
      </c>
      <c r="R660" s="224" t="str">
        <f t="shared" si="527"/>
        <v/>
      </c>
      <c r="S660" s="224" t="str">
        <f t="shared" si="528"/>
        <v/>
      </c>
      <c r="T660" s="175" t="str">
        <f t="shared" si="529"/>
        <v/>
      </c>
      <c r="U660" s="175" t="str">
        <f t="shared" si="530"/>
        <v/>
      </c>
      <c r="V660" s="175" t="str">
        <f t="shared" si="531"/>
        <v/>
      </c>
      <c r="W660" s="175" t="str">
        <f t="shared" si="532"/>
        <v/>
      </c>
      <c r="X660" s="52"/>
      <c r="Y660" s="248"/>
      <c r="Z660" s="186"/>
      <c r="AA660" s="187"/>
      <c r="AB660" s="187"/>
      <c r="AC660" s="187"/>
      <c r="AD660" s="187"/>
      <c r="AE660" s="187"/>
      <c r="AF660" s="187"/>
      <c r="AG660" s="187"/>
      <c r="AH660" s="187"/>
      <c r="AI660" s="187"/>
      <c r="AJ660" s="187"/>
      <c r="AK660" s="187"/>
      <c r="AL660" s="187"/>
      <c r="AM660" s="187"/>
      <c r="AN660" s="187"/>
      <c r="AO660" s="187"/>
      <c r="AP660" s="187"/>
      <c r="AQ660" s="187"/>
      <c r="AR660" s="187"/>
      <c r="AS660" s="187"/>
      <c r="AT660" s="187"/>
      <c r="AU660" s="187"/>
      <c r="AV660" s="187"/>
      <c r="AW660" s="187"/>
      <c r="AX660" s="187"/>
      <c r="AY660" s="187"/>
      <c r="AZ660" s="187"/>
      <c r="BA660" s="187"/>
      <c r="BB660" s="187"/>
      <c r="BC660" s="187"/>
      <c r="BD660" s="187"/>
      <c r="BE660" s="187"/>
      <c r="BF660" s="187"/>
      <c r="BG660" s="187"/>
      <c r="BH660" s="187"/>
      <c r="BI660" s="187"/>
      <c r="BJ660" s="187"/>
      <c r="BK660" s="187"/>
      <c r="BL660" s="187"/>
      <c r="BM660" s="187"/>
      <c r="BN660" s="187"/>
      <c r="BO660" s="187"/>
      <c r="BP660" s="187"/>
      <c r="BQ660" s="187"/>
      <c r="BR660" s="187"/>
      <c r="BS660" s="187"/>
      <c r="BT660" s="187"/>
      <c r="BU660" s="187"/>
      <c r="BV660" s="187"/>
      <c r="BW660" s="187"/>
      <c r="BX660" s="187"/>
      <c r="BY660" s="227"/>
      <c r="BZ660" s="227"/>
      <c r="CA660" s="227"/>
      <c r="CB660" s="227"/>
      <c r="CC660" s="227"/>
      <c r="CD660" s="224"/>
      <c r="CE660" s="224"/>
      <c r="CF660" s="224"/>
      <c r="CG660" s="224"/>
      <c r="CH660" s="224"/>
      <c r="CJ660" s="252" t="str">
        <f t="shared" si="533"/>
        <v/>
      </c>
      <c r="CK660" s="253" t="str">
        <f>IF(CL660="","",IF(ISNUMBER(MATCH(CL660,$CL$6:CL659,0)),"",CJ660))</f>
        <v/>
      </c>
      <c r="CL660" s="181" t="str">
        <f t="shared" si="534"/>
        <v/>
      </c>
      <c r="CM660" s="175" t="str">
        <f t="shared" si="535"/>
        <v/>
      </c>
      <c r="CN660" s="175" t="str">
        <f t="shared" si="536"/>
        <v/>
      </c>
      <c r="CO660" s="175" t="str">
        <f t="shared" si="537"/>
        <v/>
      </c>
      <c r="CP660" s="59"/>
      <c r="CQ660" s="60"/>
      <c r="CR660" s="181" t="str">
        <f>IF(CS660="","",IF(ISNUMBER(MATCH(CS660,$CS$6:CS659,0)),"",CJ660))</f>
        <v/>
      </c>
      <c r="CS660" s="181" t="str">
        <f t="shared" si="513"/>
        <v/>
      </c>
      <c r="CT660" s="177" t="str">
        <f t="shared" si="538"/>
        <v/>
      </c>
      <c r="CU660" s="177" t="str">
        <f t="shared" si="539"/>
        <v/>
      </c>
      <c r="CV660" s="256" t="str">
        <f>IF(CW660="","",IF(ISNUMBER(MATCH(CW660,$CW$6:CW659,0)),"",CJ660))</f>
        <v/>
      </c>
      <c r="CW660" s="181" t="str">
        <f t="shared" si="514"/>
        <v/>
      </c>
      <c r="CX660" s="178" t="str">
        <f t="shared" si="540"/>
        <v/>
      </c>
      <c r="CY660" s="178" t="str">
        <f t="shared" si="541"/>
        <v/>
      </c>
      <c r="CZ660" s="184" t="str">
        <f t="shared" si="542"/>
        <v/>
      </c>
      <c r="DA660" s="68"/>
      <c r="DB660" s="69"/>
      <c r="DC660" s="181" t="str">
        <f>IF(DE660="","",IF(ISNUMBER(MATCH(DE660,$DE$6:DE659,0)),"",CJ660))</f>
        <v/>
      </c>
      <c r="DD660" s="181" t="str">
        <f t="shared" si="515"/>
        <v/>
      </c>
      <c r="DE660" s="181" t="str">
        <f t="shared" si="515"/>
        <v/>
      </c>
      <c r="DF660" s="177" t="str">
        <f t="shared" si="543"/>
        <v/>
      </c>
      <c r="DG660" s="185" t="str">
        <f t="shared" si="544"/>
        <v/>
      </c>
      <c r="DH660" s="77"/>
      <c r="DI660" s="69"/>
      <c r="DJ660" s="181" t="str">
        <f>IF(DL660="","",IF(ISNUMBER(MATCH(DL660,$DL$6:DL659,0)),"",CJ660))</f>
        <v/>
      </c>
      <c r="DK660" s="181" t="str">
        <f t="shared" si="516"/>
        <v/>
      </c>
      <c r="DL660" s="181" t="str">
        <f t="shared" si="516"/>
        <v/>
      </c>
      <c r="DM660" s="177" t="str">
        <f t="shared" si="545"/>
        <v/>
      </c>
      <c r="DN660" s="177" t="str">
        <f t="shared" si="546"/>
        <v/>
      </c>
      <c r="DO660" s="181" t="str">
        <f t="shared" si="517"/>
        <v/>
      </c>
      <c r="DP660" s="51"/>
      <c r="DQ660" s="51"/>
      <c r="DR660" s="51"/>
      <c r="EA660" s="227">
        <f t="shared" si="547"/>
        <v>0</v>
      </c>
      <c r="EB660" s="227">
        <f t="shared" si="518"/>
        <v>1</v>
      </c>
      <c r="EC660" s="227">
        <f t="shared" si="548"/>
        <v>1900</v>
      </c>
      <c r="EE660" s="227" t="str">
        <f t="shared" si="549"/>
        <v/>
      </c>
      <c r="EF660" s="227" t="str">
        <f t="shared" si="519"/>
        <v/>
      </c>
      <c r="EG660" s="227" t="str">
        <f t="shared" si="550"/>
        <v/>
      </c>
      <c r="EI660" s="227" t="str">
        <f t="shared" si="551"/>
        <v/>
      </c>
      <c r="EJ660" s="227" t="str">
        <f t="shared" si="520"/>
        <v/>
      </c>
      <c r="EK660" s="227" t="str">
        <f t="shared" si="552"/>
        <v/>
      </c>
      <c r="EM660" s="227" t="str">
        <f t="shared" si="553"/>
        <v/>
      </c>
      <c r="EN660" s="227" t="str">
        <f t="shared" si="521"/>
        <v/>
      </c>
      <c r="EO660" s="227" t="str">
        <f t="shared" si="554"/>
        <v/>
      </c>
      <c r="EQ660" s="227" t="str">
        <f t="shared" si="555"/>
        <v/>
      </c>
      <c r="ER660" s="227" t="str">
        <f t="shared" si="522"/>
        <v/>
      </c>
      <c r="ES660" s="227" t="str">
        <f t="shared" si="556"/>
        <v/>
      </c>
    </row>
    <row r="661" spans="7:149" x14ac:dyDescent="0.25">
      <c r="G661" s="52"/>
      <c r="H661" s="52"/>
      <c r="I661" s="224" t="str">
        <f t="shared" si="523"/>
        <v/>
      </c>
      <c r="J661" s="224" t="str">
        <f t="shared" si="524"/>
        <v/>
      </c>
      <c r="K661" s="52"/>
      <c r="L661" s="224" t="str">
        <f>IF(P661="","",IF(ISNUMBER(MATCH(P661,$P$6:P660,0)),"",Y661))</f>
        <v/>
      </c>
      <c r="M661" s="224" t="str">
        <f>IF(Q661="","",IF(ISNUMBER(MATCH(Q661,$Q$6:Q660,0)),"",Y661))</f>
        <v/>
      </c>
      <c r="N661" s="224" t="str">
        <f>IF(R661="","",IF(ISNUMBER(MATCH(R661,$R$6:R660,0)),"",Y661))</f>
        <v/>
      </c>
      <c r="O661" s="224" t="str">
        <f>IF(S661="","",IF(ISNUMBER(MATCH(S661,$S$6:S660,0)),"",Y661))</f>
        <v/>
      </c>
      <c r="P661" s="224" t="str">
        <f t="shared" si="525"/>
        <v/>
      </c>
      <c r="Q661" s="224" t="str">
        <f t="shared" si="526"/>
        <v/>
      </c>
      <c r="R661" s="224" t="str">
        <f t="shared" si="527"/>
        <v/>
      </c>
      <c r="S661" s="224" t="str">
        <f t="shared" si="528"/>
        <v/>
      </c>
      <c r="T661" s="175" t="str">
        <f t="shared" si="529"/>
        <v/>
      </c>
      <c r="U661" s="175" t="str">
        <f t="shared" si="530"/>
        <v/>
      </c>
      <c r="V661" s="175" t="str">
        <f t="shared" si="531"/>
        <v/>
      </c>
      <c r="W661" s="175" t="str">
        <f t="shared" si="532"/>
        <v/>
      </c>
      <c r="X661" s="52"/>
      <c r="Y661" s="248"/>
      <c r="Z661" s="186"/>
      <c r="AA661" s="187"/>
      <c r="AB661" s="187"/>
      <c r="AC661" s="187"/>
      <c r="AD661" s="187"/>
      <c r="AE661" s="187"/>
      <c r="AF661" s="187"/>
      <c r="AG661" s="187"/>
      <c r="AH661" s="187"/>
      <c r="AI661" s="187"/>
      <c r="AJ661" s="187"/>
      <c r="AK661" s="187"/>
      <c r="AL661" s="187"/>
      <c r="AM661" s="187"/>
      <c r="AN661" s="187"/>
      <c r="AO661" s="187"/>
      <c r="AP661" s="187"/>
      <c r="AQ661" s="187"/>
      <c r="AR661" s="187"/>
      <c r="AS661" s="187"/>
      <c r="AT661" s="187"/>
      <c r="AU661" s="187"/>
      <c r="AV661" s="187"/>
      <c r="AW661" s="187"/>
      <c r="AX661" s="187"/>
      <c r="AY661" s="187"/>
      <c r="AZ661" s="187"/>
      <c r="BA661" s="187"/>
      <c r="BB661" s="187"/>
      <c r="BC661" s="187"/>
      <c r="BD661" s="187"/>
      <c r="BE661" s="187"/>
      <c r="BF661" s="187"/>
      <c r="BG661" s="187"/>
      <c r="BH661" s="187"/>
      <c r="BI661" s="187"/>
      <c r="BJ661" s="187"/>
      <c r="BK661" s="187"/>
      <c r="BL661" s="187"/>
      <c r="BM661" s="187"/>
      <c r="BN661" s="187"/>
      <c r="BO661" s="187"/>
      <c r="BP661" s="187"/>
      <c r="BQ661" s="187"/>
      <c r="BR661" s="187"/>
      <c r="BS661" s="187"/>
      <c r="BT661" s="187"/>
      <c r="BU661" s="187"/>
      <c r="BV661" s="187"/>
      <c r="BW661" s="187"/>
      <c r="BX661" s="187"/>
      <c r="BY661" s="227"/>
      <c r="BZ661" s="227"/>
      <c r="CA661" s="227"/>
      <c r="CB661" s="227"/>
      <c r="CC661" s="227"/>
      <c r="CD661" s="224"/>
      <c r="CE661" s="224"/>
      <c r="CF661" s="224"/>
      <c r="CG661" s="224"/>
      <c r="CH661" s="224"/>
      <c r="CJ661" s="252" t="str">
        <f t="shared" si="533"/>
        <v/>
      </c>
      <c r="CK661" s="253" t="str">
        <f>IF(CL661="","",IF(ISNUMBER(MATCH(CL661,$CL$6:CL660,0)),"",CJ661))</f>
        <v/>
      </c>
      <c r="CL661" s="181" t="str">
        <f t="shared" si="534"/>
        <v/>
      </c>
      <c r="CM661" s="175" t="str">
        <f t="shared" si="535"/>
        <v/>
      </c>
      <c r="CN661" s="175" t="str">
        <f t="shared" si="536"/>
        <v/>
      </c>
      <c r="CO661" s="175" t="str">
        <f t="shared" si="537"/>
        <v/>
      </c>
      <c r="CP661" s="59"/>
      <c r="CQ661" s="60"/>
      <c r="CR661" s="181" t="str">
        <f>IF(CS661="","",IF(ISNUMBER(MATCH(CS661,$CS$6:CS660,0)),"",CJ661))</f>
        <v/>
      </c>
      <c r="CS661" s="181" t="str">
        <f t="shared" si="513"/>
        <v/>
      </c>
      <c r="CT661" s="177" t="str">
        <f t="shared" si="538"/>
        <v/>
      </c>
      <c r="CU661" s="177" t="str">
        <f t="shared" si="539"/>
        <v/>
      </c>
      <c r="CV661" s="256" t="str">
        <f>IF(CW661="","",IF(ISNUMBER(MATCH(CW661,$CW$6:CW660,0)),"",CJ661))</f>
        <v/>
      </c>
      <c r="CW661" s="181" t="str">
        <f t="shared" si="514"/>
        <v/>
      </c>
      <c r="CX661" s="178" t="str">
        <f t="shared" si="540"/>
        <v/>
      </c>
      <c r="CY661" s="178" t="str">
        <f t="shared" si="541"/>
        <v/>
      </c>
      <c r="CZ661" s="184" t="str">
        <f t="shared" si="542"/>
        <v/>
      </c>
      <c r="DA661" s="68"/>
      <c r="DB661" s="69"/>
      <c r="DC661" s="181" t="str">
        <f>IF(DE661="","",IF(ISNUMBER(MATCH(DE661,$DE$6:DE660,0)),"",CJ661))</f>
        <v/>
      </c>
      <c r="DD661" s="181" t="str">
        <f t="shared" si="515"/>
        <v/>
      </c>
      <c r="DE661" s="181" t="str">
        <f t="shared" si="515"/>
        <v/>
      </c>
      <c r="DF661" s="177" t="str">
        <f t="shared" si="543"/>
        <v/>
      </c>
      <c r="DG661" s="185" t="str">
        <f t="shared" si="544"/>
        <v/>
      </c>
      <c r="DH661" s="77"/>
      <c r="DI661" s="69"/>
      <c r="DJ661" s="181" t="str">
        <f>IF(DL661="","",IF(ISNUMBER(MATCH(DL661,$DL$6:DL660,0)),"",CJ661))</f>
        <v/>
      </c>
      <c r="DK661" s="181" t="str">
        <f t="shared" si="516"/>
        <v/>
      </c>
      <c r="DL661" s="181" t="str">
        <f t="shared" si="516"/>
        <v/>
      </c>
      <c r="DM661" s="177" t="str">
        <f t="shared" si="545"/>
        <v/>
      </c>
      <c r="DN661" s="177" t="str">
        <f t="shared" si="546"/>
        <v/>
      </c>
      <c r="DO661" s="181" t="str">
        <f t="shared" si="517"/>
        <v/>
      </c>
      <c r="DP661" s="51"/>
      <c r="DQ661" s="51"/>
      <c r="DR661" s="51"/>
      <c r="EA661" s="227">
        <f t="shared" si="547"/>
        <v>0</v>
      </c>
      <c r="EB661" s="227">
        <f t="shared" si="518"/>
        <v>1</v>
      </c>
      <c r="EC661" s="227">
        <f t="shared" si="548"/>
        <v>1900</v>
      </c>
      <c r="EE661" s="227" t="str">
        <f t="shared" si="549"/>
        <v/>
      </c>
      <c r="EF661" s="227" t="str">
        <f t="shared" si="519"/>
        <v/>
      </c>
      <c r="EG661" s="227" t="str">
        <f t="shared" si="550"/>
        <v/>
      </c>
      <c r="EI661" s="227" t="str">
        <f t="shared" si="551"/>
        <v/>
      </c>
      <c r="EJ661" s="227" t="str">
        <f t="shared" si="520"/>
        <v/>
      </c>
      <c r="EK661" s="227" t="str">
        <f t="shared" si="552"/>
        <v/>
      </c>
      <c r="EM661" s="227" t="str">
        <f t="shared" si="553"/>
        <v/>
      </c>
      <c r="EN661" s="227" t="str">
        <f t="shared" si="521"/>
        <v/>
      </c>
      <c r="EO661" s="227" t="str">
        <f t="shared" si="554"/>
        <v/>
      </c>
      <c r="EQ661" s="227" t="str">
        <f t="shared" si="555"/>
        <v/>
      </c>
      <c r="ER661" s="227" t="str">
        <f t="shared" si="522"/>
        <v/>
      </c>
      <c r="ES661" s="227" t="str">
        <f t="shared" si="556"/>
        <v/>
      </c>
    </row>
    <row r="662" spans="7:149" x14ac:dyDescent="0.25">
      <c r="G662" s="52"/>
      <c r="H662" s="52"/>
      <c r="I662" s="224" t="str">
        <f t="shared" si="523"/>
        <v/>
      </c>
      <c r="J662" s="224" t="str">
        <f t="shared" si="524"/>
        <v/>
      </c>
      <c r="K662" s="52"/>
      <c r="L662" s="224" t="str">
        <f>IF(P662="","",IF(ISNUMBER(MATCH(P662,$P$6:P661,0)),"",Y662))</f>
        <v/>
      </c>
      <c r="M662" s="224" t="str">
        <f>IF(Q662="","",IF(ISNUMBER(MATCH(Q662,$Q$6:Q661,0)),"",Y662))</f>
        <v/>
      </c>
      <c r="N662" s="224" t="str">
        <f>IF(R662="","",IF(ISNUMBER(MATCH(R662,$R$6:R661,0)),"",Y662))</f>
        <v/>
      </c>
      <c r="O662" s="224" t="str">
        <f>IF(S662="","",IF(ISNUMBER(MATCH(S662,$S$6:S661,0)),"",Y662))</f>
        <v/>
      </c>
      <c r="P662" s="224" t="str">
        <f t="shared" si="525"/>
        <v/>
      </c>
      <c r="Q662" s="224" t="str">
        <f t="shared" si="526"/>
        <v/>
      </c>
      <c r="R662" s="224" t="str">
        <f t="shared" si="527"/>
        <v/>
      </c>
      <c r="S662" s="224" t="str">
        <f t="shared" si="528"/>
        <v/>
      </c>
      <c r="T662" s="175" t="str">
        <f t="shared" si="529"/>
        <v/>
      </c>
      <c r="U662" s="175" t="str">
        <f t="shared" si="530"/>
        <v/>
      </c>
      <c r="V662" s="175" t="str">
        <f t="shared" si="531"/>
        <v/>
      </c>
      <c r="W662" s="175" t="str">
        <f t="shared" si="532"/>
        <v/>
      </c>
      <c r="X662" s="52"/>
      <c r="Y662" s="248"/>
      <c r="Z662" s="186"/>
      <c r="AA662" s="187"/>
      <c r="AB662" s="187"/>
      <c r="AC662" s="187"/>
      <c r="AD662" s="187"/>
      <c r="AE662" s="187"/>
      <c r="AF662" s="187"/>
      <c r="AG662" s="187"/>
      <c r="AH662" s="187"/>
      <c r="AI662" s="187"/>
      <c r="AJ662" s="187"/>
      <c r="AK662" s="187"/>
      <c r="AL662" s="187"/>
      <c r="AM662" s="187"/>
      <c r="AN662" s="187"/>
      <c r="AO662" s="187"/>
      <c r="AP662" s="187"/>
      <c r="AQ662" s="187"/>
      <c r="AR662" s="187"/>
      <c r="AS662" s="187"/>
      <c r="AT662" s="187"/>
      <c r="AU662" s="187"/>
      <c r="AV662" s="187"/>
      <c r="AW662" s="187"/>
      <c r="AX662" s="187"/>
      <c r="AY662" s="187"/>
      <c r="AZ662" s="187"/>
      <c r="BA662" s="187"/>
      <c r="BB662" s="187"/>
      <c r="BC662" s="187"/>
      <c r="BD662" s="187"/>
      <c r="BE662" s="187"/>
      <c r="BF662" s="187"/>
      <c r="BG662" s="187"/>
      <c r="BH662" s="187"/>
      <c r="BI662" s="187"/>
      <c r="BJ662" s="187"/>
      <c r="BK662" s="187"/>
      <c r="BL662" s="187"/>
      <c r="BM662" s="187"/>
      <c r="BN662" s="187"/>
      <c r="BO662" s="187"/>
      <c r="BP662" s="187"/>
      <c r="BQ662" s="187"/>
      <c r="BR662" s="187"/>
      <c r="BS662" s="187"/>
      <c r="BT662" s="187"/>
      <c r="BU662" s="187"/>
      <c r="BV662" s="187"/>
      <c r="BW662" s="187"/>
      <c r="BX662" s="187"/>
      <c r="BY662" s="227"/>
      <c r="BZ662" s="227"/>
      <c r="CA662" s="227"/>
      <c r="CB662" s="227"/>
      <c r="CC662" s="227"/>
      <c r="CD662" s="224"/>
      <c r="CE662" s="224"/>
      <c r="CF662" s="224"/>
      <c r="CG662" s="224"/>
      <c r="CH662" s="224"/>
      <c r="CJ662" s="252" t="str">
        <f t="shared" si="533"/>
        <v/>
      </c>
      <c r="CK662" s="253" t="str">
        <f>IF(CL662="","",IF(ISNUMBER(MATCH(CL662,$CL$6:CL661,0)),"",CJ662))</f>
        <v/>
      </c>
      <c r="CL662" s="181" t="str">
        <f t="shared" si="534"/>
        <v/>
      </c>
      <c r="CM662" s="175" t="str">
        <f t="shared" si="535"/>
        <v/>
      </c>
      <c r="CN662" s="175" t="str">
        <f t="shared" si="536"/>
        <v/>
      </c>
      <c r="CO662" s="175" t="str">
        <f t="shared" si="537"/>
        <v/>
      </c>
      <c r="CP662" s="59"/>
      <c r="CQ662" s="60"/>
      <c r="CR662" s="181" t="str">
        <f>IF(CS662="","",IF(ISNUMBER(MATCH(CS662,$CS$6:CS661,0)),"",CJ662))</f>
        <v/>
      </c>
      <c r="CS662" s="181" t="str">
        <f t="shared" si="513"/>
        <v/>
      </c>
      <c r="CT662" s="177" t="str">
        <f t="shared" si="538"/>
        <v/>
      </c>
      <c r="CU662" s="177" t="str">
        <f t="shared" si="539"/>
        <v/>
      </c>
      <c r="CV662" s="256" t="str">
        <f>IF(CW662="","",IF(ISNUMBER(MATCH(CW662,$CW$6:CW661,0)),"",CJ662))</f>
        <v/>
      </c>
      <c r="CW662" s="181" t="str">
        <f t="shared" si="514"/>
        <v/>
      </c>
      <c r="CX662" s="178" t="str">
        <f t="shared" si="540"/>
        <v/>
      </c>
      <c r="CY662" s="178" t="str">
        <f t="shared" si="541"/>
        <v/>
      </c>
      <c r="CZ662" s="184" t="str">
        <f t="shared" si="542"/>
        <v/>
      </c>
      <c r="DA662" s="68"/>
      <c r="DB662" s="69"/>
      <c r="DC662" s="181" t="str">
        <f>IF(DE662="","",IF(ISNUMBER(MATCH(DE662,$DE$6:DE661,0)),"",CJ662))</f>
        <v/>
      </c>
      <c r="DD662" s="181" t="str">
        <f t="shared" si="515"/>
        <v/>
      </c>
      <c r="DE662" s="181" t="str">
        <f t="shared" si="515"/>
        <v/>
      </c>
      <c r="DF662" s="177" t="str">
        <f t="shared" si="543"/>
        <v/>
      </c>
      <c r="DG662" s="185" t="str">
        <f t="shared" si="544"/>
        <v/>
      </c>
      <c r="DH662" s="77"/>
      <c r="DI662" s="69"/>
      <c r="DJ662" s="181" t="str">
        <f>IF(DL662="","",IF(ISNUMBER(MATCH(DL662,$DL$6:DL661,0)),"",CJ662))</f>
        <v/>
      </c>
      <c r="DK662" s="181" t="str">
        <f t="shared" si="516"/>
        <v/>
      </c>
      <c r="DL662" s="181" t="str">
        <f t="shared" si="516"/>
        <v/>
      </c>
      <c r="DM662" s="177" t="str">
        <f t="shared" si="545"/>
        <v/>
      </c>
      <c r="DN662" s="177" t="str">
        <f t="shared" si="546"/>
        <v/>
      </c>
      <c r="DO662" s="181" t="str">
        <f t="shared" si="517"/>
        <v/>
      </c>
      <c r="DP662" s="51"/>
      <c r="DQ662" s="51"/>
      <c r="DR662" s="51"/>
      <c r="EA662" s="227">
        <f t="shared" si="547"/>
        <v>0</v>
      </c>
      <c r="EB662" s="227">
        <f t="shared" si="518"/>
        <v>1</v>
      </c>
      <c r="EC662" s="227">
        <f t="shared" si="548"/>
        <v>1900</v>
      </c>
      <c r="EE662" s="227" t="str">
        <f t="shared" si="549"/>
        <v/>
      </c>
      <c r="EF662" s="227" t="str">
        <f t="shared" si="519"/>
        <v/>
      </c>
      <c r="EG662" s="227" t="str">
        <f t="shared" si="550"/>
        <v/>
      </c>
      <c r="EI662" s="227" t="str">
        <f t="shared" si="551"/>
        <v/>
      </c>
      <c r="EJ662" s="227" t="str">
        <f t="shared" si="520"/>
        <v/>
      </c>
      <c r="EK662" s="227" t="str">
        <f t="shared" si="552"/>
        <v/>
      </c>
      <c r="EM662" s="227" t="str">
        <f t="shared" si="553"/>
        <v/>
      </c>
      <c r="EN662" s="227" t="str">
        <f t="shared" si="521"/>
        <v/>
      </c>
      <c r="EO662" s="227" t="str">
        <f t="shared" si="554"/>
        <v/>
      </c>
      <c r="EQ662" s="227" t="str">
        <f t="shared" si="555"/>
        <v/>
      </c>
      <c r="ER662" s="227" t="str">
        <f t="shared" si="522"/>
        <v/>
      </c>
      <c r="ES662" s="227" t="str">
        <f t="shared" si="556"/>
        <v/>
      </c>
    </row>
    <row r="663" spans="7:149" x14ac:dyDescent="0.25">
      <c r="G663" s="52"/>
      <c r="H663" s="52"/>
      <c r="I663" s="224" t="str">
        <f t="shared" si="523"/>
        <v/>
      </c>
      <c r="J663" s="224" t="str">
        <f t="shared" si="524"/>
        <v/>
      </c>
      <c r="K663" s="52"/>
      <c r="L663" s="224" t="str">
        <f>IF(P663="","",IF(ISNUMBER(MATCH(P663,$P$6:P662,0)),"",Y663))</f>
        <v/>
      </c>
      <c r="M663" s="224" t="str">
        <f>IF(Q663="","",IF(ISNUMBER(MATCH(Q663,$Q$6:Q662,0)),"",Y663))</f>
        <v/>
      </c>
      <c r="N663" s="224" t="str">
        <f>IF(R663="","",IF(ISNUMBER(MATCH(R663,$R$6:R662,0)),"",Y663))</f>
        <v/>
      </c>
      <c r="O663" s="224" t="str">
        <f>IF(S663="","",IF(ISNUMBER(MATCH(S663,$S$6:S662,0)),"",Y663))</f>
        <v/>
      </c>
      <c r="P663" s="224" t="str">
        <f t="shared" si="525"/>
        <v/>
      </c>
      <c r="Q663" s="224" t="str">
        <f t="shared" si="526"/>
        <v/>
      </c>
      <c r="R663" s="224" t="str">
        <f t="shared" si="527"/>
        <v/>
      </c>
      <c r="S663" s="224" t="str">
        <f t="shared" si="528"/>
        <v/>
      </c>
      <c r="T663" s="175" t="str">
        <f t="shared" si="529"/>
        <v/>
      </c>
      <c r="U663" s="175" t="str">
        <f t="shared" si="530"/>
        <v/>
      </c>
      <c r="V663" s="175" t="str">
        <f t="shared" si="531"/>
        <v/>
      </c>
      <c r="W663" s="175" t="str">
        <f t="shared" si="532"/>
        <v/>
      </c>
      <c r="X663" s="52"/>
      <c r="Y663" s="248"/>
      <c r="Z663" s="186"/>
      <c r="AA663" s="187"/>
      <c r="AB663" s="187"/>
      <c r="AC663" s="187"/>
      <c r="AD663" s="187"/>
      <c r="AE663" s="187"/>
      <c r="AF663" s="187"/>
      <c r="AG663" s="187"/>
      <c r="AH663" s="187"/>
      <c r="AI663" s="187"/>
      <c r="AJ663" s="187"/>
      <c r="AK663" s="187"/>
      <c r="AL663" s="187"/>
      <c r="AM663" s="187"/>
      <c r="AN663" s="187"/>
      <c r="AO663" s="187"/>
      <c r="AP663" s="187"/>
      <c r="AQ663" s="187"/>
      <c r="AR663" s="187"/>
      <c r="AS663" s="187"/>
      <c r="AT663" s="187"/>
      <c r="AU663" s="187"/>
      <c r="AV663" s="187"/>
      <c r="AW663" s="187"/>
      <c r="AX663" s="187"/>
      <c r="AY663" s="187"/>
      <c r="AZ663" s="187"/>
      <c r="BA663" s="187"/>
      <c r="BB663" s="187"/>
      <c r="BC663" s="187"/>
      <c r="BD663" s="187"/>
      <c r="BE663" s="187"/>
      <c r="BF663" s="187"/>
      <c r="BG663" s="187"/>
      <c r="BH663" s="187"/>
      <c r="BI663" s="187"/>
      <c r="BJ663" s="187"/>
      <c r="BK663" s="187"/>
      <c r="BL663" s="187"/>
      <c r="BM663" s="187"/>
      <c r="BN663" s="187"/>
      <c r="BO663" s="187"/>
      <c r="BP663" s="187"/>
      <c r="BQ663" s="187"/>
      <c r="BR663" s="187"/>
      <c r="BS663" s="187"/>
      <c r="BT663" s="187"/>
      <c r="BU663" s="187"/>
      <c r="BV663" s="187"/>
      <c r="BW663" s="187"/>
      <c r="BX663" s="187"/>
      <c r="BY663" s="227"/>
      <c r="BZ663" s="227"/>
      <c r="CA663" s="227"/>
      <c r="CB663" s="227"/>
      <c r="CC663" s="227"/>
      <c r="CD663" s="224"/>
      <c r="CE663" s="224"/>
      <c r="CF663" s="224"/>
      <c r="CG663" s="224"/>
      <c r="CH663" s="224"/>
      <c r="CJ663" s="252" t="str">
        <f t="shared" si="533"/>
        <v/>
      </c>
      <c r="CK663" s="253" t="str">
        <f>IF(CL663="","",IF(ISNUMBER(MATCH(CL663,$CL$6:CL662,0)),"",CJ663))</f>
        <v/>
      </c>
      <c r="CL663" s="181" t="str">
        <f t="shared" si="534"/>
        <v/>
      </c>
      <c r="CM663" s="175" t="str">
        <f t="shared" si="535"/>
        <v/>
      </c>
      <c r="CN663" s="175" t="str">
        <f t="shared" si="536"/>
        <v/>
      </c>
      <c r="CO663" s="175" t="str">
        <f t="shared" si="537"/>
        <v/>
      </c>
      <c r="CP663" s="59"/>
      <c r="CQ663" s="60"/>
      <c r="CR663" s="181" t="str">
        <f>IF(CS663="","",IF(ISNUMBER(MATCH(CS663,$CS$6:CS662,0)),"",CJ663))</f>
        <v/>
      </c>
      <c r="CS663" s="181" t="str">
        <f t="shared" si="513"/>
        <v/>
      </c>
      <c r="CT663" s="177" t="str">
        <f t="shared" si="538"/>
        <v/>
      </c>
      <c r="CU663" s="177" t="str">
        <f t="shared" si="539"/>
        <v/>
      </c>
      <c r="CV663" s="256" t="str">
        <f>IF(CW663="","",IF(ISNUMBER(MATCH(CW663,$CW$6:CW662,0)),"",CJ663))</f>
        <v/>
      </c>
      <c r="CW663" s="181" t="str">
        <f t="shared" si="514"/>
        <v/>
      </c>
      <c r="CX663" s="178" t="str">
        <f t="shared" si="540"/>
        <v/>
      </c>
      <c r="CY663" s="178" t="str">
        <f t="shared" si="541"/>
        <v/>
      </c>
      <c r="CZ663" s="184" t="str">
        <f t="shared" si="542"/>
        <v/>
      </c>
      <c r="DA663" s="68"/>
      <c r="DB663" s="69"/>
      <c r="DC663" s="181" t="str">
        <f>IF(DE663="","",IF(ISNUMBER(MATCH(DE663,$DE$6:DE662,0)),"",CJ663))</f>
        <v/>
      </c>
      <c r="DD663" s="181" t="str">
        <f t="shared" si="515"/>
        <v/>
      </c>
      <c r="DE663" s="181" t="str">
        <f t="shared" si="515"/>
        <v/>
      </c>
      <c r="DF663" s="177" t="str">
        <f t="shared" si="543"/>
        <v/>
      </c>
      <c r="DG663" s="185" t="str">
        <f t="shared" si="544"/>
        <v/>
      </c>
      <c r="DH663" s="77"/>
      <c r="DI663" s="69"/>
      <c r="DJ663" s="181" t="str">
        <f>IF(DL663="","",IF(ISNUMBER(MATCH(DL663,$DL$6:DL662,0)),"",CJ663))</f>
        <v/>
      </c>
      <c r="DK663" s="181" t="str">
        <f t="shared" si="516"/>
        <v/>
      </c>
      <c r="DL663" s="181" t="str">
        <f t="shared" si="516"/>
        <v/>
      </c>
      <c r="DM663" s="177" t="str">
        <f t="shared" si="545"/>
        <v/>
      </c>
      <c r="DN663" s="177" t="str">
        <f t="shared" si="546"/>
        <v/>
      </c>
      <c r="DO663" s="181" t="str">
        <f t="shared" si="517"/>
        <v/>
      </c>
      <c r="DP663" s="51"/>
      <c r="DQ663" s="51"/>
      <c r="DR663" s="51"/>
      <c r="EA663" s="227">
        <f t="shared" si="547"/>
        <v>0</v>
      </c>
      <c r="EB663" s="227">
        <f t="shared" si="518"/>
        <v>1</v>
      </c>
      <c r="EC663" s="227">
        <f t="shared" si="548"/>
        <v>1900</v>
      </c>
      <c r="EE663" s="227" t="str">
        <f t="shared" si="549"/>
        <v/>
      </c>
      <c r="EF663" s="227" t="str">
        <f t="shared" si="519"/>
        <v/>
      </c>
      <c r="EG663" s="227" t="str">
        <f t="shared" si="550"/>
        <v/>
      </c>
      <c r="EI663" s="227" t="str">
        <f t="shared" si="551"/>
        <v/>
      </c>
      <c r="EJ663" s="227" t="str">
        <f t="shared" si="520"/>
        <v/>
      </c>
      <c r="EK663" s="227" t="str">
        <f t="shared" si="552"/>
        <v/>
      </c>
      <c r="EM663" s="227" t="str">
        <f t="shared" si="553"/>
        <v/>
      </c>
      <c r="EN663" s="227" t="str">
        <f t="shared" si="521"/>
        <v/>
      </c>
      <c r="EO663" s="227" t="str">
        <f t="shared" si="554"/>
        <v/>
      </c>
      <c r="EQ663" s="227" t="str">
        <f t="shared" si="555"/>
        <v/>
      </c>
      <c r="ER663" s="227" t="str">
        <f t="shared" si="522"/>
        <v/>
      </c>
      <c r="ES663" s="227" t="str">
        <f t="shared" si="556"/>
        <v/>
      </c>
    </row>
    <row r="664" spans="7:149" x14ac:dyDescent="0.25">
      <c r="G664" s="52"/>
      <c r="H664" s="52"/>
      <c r="I664" s="224" t="str">
        <f t="shared" si="523"/>
        <v/>
      </c>
      <c r="J664" s="224" t="str">
        <f t="shared" si="524"/>
        <v/>
      </c>
      <c r="K664" s="52"/>
      <c r="L664" s="224" t="str">
        <f>IF(P664="","",IF(ISNUMBER(MATCH(P664,$P$6:P663,0)),"",Y664))</f>
        <v/>
      </c>
      <c r="M664" s="224" t="str">
        <f>IF(Q664="","",IF(ISNUMBER(MATCH(Q664,$Q$6:Q663,0)),"",Y664))</f>
        <v/>
      </c>
      <c r="N664" s="224" t="str">
        <f>IF(R664="","",IF(ISNUMBER(MATCH(R664,$R$6:R663,0)),"",Y664))</f>
        <v/>
      </c>
      <c r="O664" s="224" t="str">
        <f>IF(S664="","",IF(ISNUMBER(MATCH(S664,$S$6:S663,0)),"",Y664))</f>
        <v/>
      </c>
      <c r="P664" s="224" t="str">
        <f t="shared" si="525"/>
        <v/>
      </c>
      <c r="Q664" s="224" t="str">
        <f t="shared" si="526"/>
        <v/>
      </c>
      <c r="R664" s="224" t="str">
        <f t="shared" si="527"/>
        <v/>
      </c>
      <c r="S664" s="224" t="str">
        <f t="shared" si="528"/>
        <v/>
      </c>
      <c r="T664" s="175" t="str">
        <f t="shared" si="529"/>
        <v/>
      </c>
      <c r="U664" s="175" t="str">
        <f t="shared" si="530"/>
        <v/>
      </c>
      <c r="V664" s="175" t="str">
        <f t="shared" si="531"/>
        <v/>
      </c>
      <c r="W664" s="175" t="str">
        <f t="shared" si="532"/>
        <v/>
      </c>
      <c r="X664" s="52"/>
      <c r="Y664" s="248"/>
      <c r="Z664" s="186"/>
      <c r="AA664" s="187"/>
      <c r="AB664" s="187"/>
      <c r="AC664" s="187"/>
      <c r="AD664" s="187"/>
      <c r="AE664" s="187"/>
      <c r="AF664" s="187"/>
      <c r="AG664" s="187"/>
      <c r="AH664" s="187"/>
      <c r="AI664" s="187"/>
      <c r="AJ664" s="187"/>
      <c r="AK664" s="187"/>
      <c r="AL664" s="187"/>
      <c r="AM664" s="187"/>
      <c r="AN664" s="187"/>
      <c r="AO664" s="187"/>
      <c r="AP664" s="187"/>
      <c r="AQ664" s="187"/>
      <c r="AR664" s="187"/>
      <c r="AS664" s="187"/>
      <c r="AT664" s="187"/>
      <c r="AU664" s="187"/>
      <c r="AV664" s="187"/>
      <c r="AW664" s="187"/>
      <c r="AX664" s="187"/>
      <c r="AY664" s="187"/>
      <c r="AZ664" s="187"/>
      <c r="BA664" s="187"/>
      <c r="BB664" s="187"/>
      <c r="BC664" s="187"/>
      <c r="BD664" s="187"/>
      <c r="BE664" s="187"/>
      <c r="BF664" s="187"/>
      <c r="BG664" s="187"/>
      <c r="BH664" s="187"/>
      <c r="BI664" s="187"/>
      <c r="BJ664" s="187"/>
      <c r="BK664" s="187"/>
      <c r="BL664" s="187"/>
      <c r="BM664" s="187"/>
      <c r="BN664" s="187"/>
      <c r="BO664" s="187"/>
      <c r="BP664" s="187"/>
      <c r="BQ664" s="187"/>
      <c r="BR664" s="187"/>
      <c r="BS664" s="187"/>
      <c r="BT664" s="187"/>
      <c r="BU664" s="187"/>
      <c r="BV664" s="187"/>
      <c r="BW664" s="187"/>
      <c r="BX664" s="187"/>
      <c r="BY664" s="227"/>
      <c r="BZ664" s="227"/>
      <c r="CA664" s="227"/>
      <c r="CB664" s="227"/>
      <c r="CC664" s="227"/>
      <c r="CD664" s="224"/>
      <c r="CE664" s="224"/>
      <c r="CF664" s="224"/>
      <c r="CG664" s="224"/>
      <c r="CH664" s="224"/>
      <c r="CJ664" s="252" t="str">
        <f t="shared" si="533"/>
        <v/>
      </c>
      <c r="CK664" s="253" t="str">
        <f>IF(CL664="","",IF(ISNUMBER(MATCH(CL664,$CL$6:CL663,0)),"",CJ664))</f>
        <v/>
      </c>
      <c r="CL664" s="181" t="str">
        <f t="shared" si="534"/>
        <v/>
      </c>
      <c r="CM664" s="175" t="str">
        <f t="shared" si="535"/>
        <v/>
      </c>
      <c r="CN664" s="175" t="str">
        <f t="shared" si="536"/>
        <v/>
      </c>
      <c r="CO664" s="175" t="str">
        <f t="shared" si="537"/>
        <v/>
      </c>
      <c r="CP664" s="59"/>
      <c r="CQ664" s="60"/>
      <c r="CR664" s="181" t="str">
        <f>IF(CS664="","",IF(ISNUMBER(MATCH(CS664,$CS$6:CS663,0)),"",CJ664))</f>
        <v/>
      </c>
      <c r="CS664" s="181" t="str">
        <f t="shared" si="513"/>
        <v/>
      </c>
      <c r="CT664" s="177" t="str">
        <f t="shared" si="538"/>
        <v/>
      </c>
      <c r="CU664" s="177" t="str">
        <f t="shared" si="539"/>
        <v/>
      </c>
      <c r="CV664" s="256" t="str">
        <f>IF(CW664="","",IF(ISNUMBER(MATCH(CW664,$CW$6:CW663,0)),"",CJ664))</f>
        <v/>
      </c>
      <c r="CW664" s="181" t="str">
        <f t="shared" si="514"/>
        <v/>
      </c>
      <c r="CX664" s="178" t="str">
        <f t="shared" si="540"/>
        <v/>
      </c>
      <c r="CY664" s="178" t="str">
        <f t="shared" si="541"/>
        <v/>
      </c>
      <c r="CZ664" s="184" t="str">
        <f t="shared" si="542"/>
        <v/>
      </c>
      <c r="DA664" s="68"/>
      <c r="DB664" s="69"/>
      <c r="DC664" s="181" t="str">
        <f>IF(DE664="","",IF(ISNUMBER(MATCH(DE664,$DE$6:DE663,0)),"",CJ664))</f>
        <v/>
      </c>
      <c r="DD664" s="181" t="str">
        <f t="shared" si="515"/>
        <v/>
      </c>
      <c r="DE664" s="181" t="str">
        <f t="shared" si="515"/>
        <v/>
      </c>
      <c r="DF664" s="177" t="str">
        <f t="shared" si="543"/>
        <v/>
      </c>
      <c r="DG664" s="185" t="str">
        <f t="shared" si="544"/>
        <v/>
      </c>
      <c r="DH664" s="77"/>
      <c r="DI664" s="69"/>
      <c r="DJ664" s="181" t="str">
        <f>IF(DL664="","",IF(ISNUMBER(MATCH(DL664,$DL$6:DL663,0)),"",CJ664))</f>
        <v/>
      </c>
      <c r="DK664" s="181" t="str">
        <f t="shared" si="516"/>
        <v/>
      </c>
      <c r="DL664" s="181" t="str">
        <f t="shared" si="516"/>
        <v/>
      </c>
      <c r="DM664" s="177" t="str">
        <f t="shared" si="545"/>
        <v/>
      </c>
      <c r="DN664" s="177" t="str">
        <f t="shared" si="546"/>
        <v/>
      </c>
      <c r="DO664" s="181" t="str">
        <f t="shared" si="517"/>
        <v/>
      </c>
      <c r="DP664" s="51"/>
      <c r="DQ664" s="51"/>
      <c r="DR664" s="51"/>
      <c r="EA664" s="227">
        <f t="shared" si="547"/>
        <v>0</v>
      </c>
      <c r="EB664" s="227">
        <f t="shared" si="518"/>
        <v>1</v>
      </c>
      <c r="EC664" s="227">
        <f t="shared" si="548"/>
        <v>1900</v>
      </c>
      <c r="EE664" s="227" t="str">
        <f t="shared" si="549"/>
        <v/>
      </c>
      <c r="EF664" s="227" t="str">
        <f t="shared" si="519"/>
        <v/>
      </c>
      <c r="EG664" s="227" t="str">
        <f t="shared" si="550"/>
        <v/>
      </c>
      <c r="EI664" s="227" t="str">
        <f t="shared" si="551"/>
        <v/>
      </c>
      <c r="EJ664" s="227" t="str">
        <f t="shared" si="520"/>
        <v/>
      </c>
      <c r="EK664" s="227" t="str">
        <f t="shared" si="552"/>
        <v/>
      </c>
      <c r="EM664" s="227" t="str">
        <f t="shared" si="553"/>
        <v/>
      </c>
      <c r="EN664" s="227" t="str">
        <f t="shared" si="521"/>
        <v/>
      </c>
      <c r="EO664" s="227" t="str">
        <f t="shared" si="554"/>
        <v/>
      </c>
      <c r="EQ664" s="227" t="str">
        <f t="shared" si="555"/>
        <v/>
      </c>
      <c r="ER664" s="227" t="str">
        <f t="shared" si="522"/>
        <v/>
      </c>
      <c r="ES664" s="227" t="str">
        <f t="shared" si="556"/>
        <v/>
      </c>
    </row>
    <row r="665" spans="7:149" x14ac:dyDescent="0.25">
      <c r="G665" s="52"/>
      <c r="H665" s="52"/>
      <c r="I665" s="224" t="str">
        <f t="shared" si="523"/>
        <v/>
      </c>
      <c r="J665" s="224" t="str">
        <f t="shared" si="524"/>
        <v/>
      </c>
      <c r="K665" s="52"/>
      <c r="L665" s="224" t="str">
        <f>IF(P665="","",IF(ISNUMBER(MATCH(P665,$P$6:P664,0)),"",Y665))</f>
        <v/>
      </c>
      <c r="M665" s="224" t="str">
        <f>IF(Q665="","",IF(ISNUMBER(MATCH(Q665,$Q$6:Q664,0)),"",Y665))</f>
        <v/>
      </c>
      <c r="N665" s="224" t="str">
        <f>IF(R665="","",IF(ISNUMBER(MATCH(R665,$R$6:R664,0)),"",Y665))</f>
        <v/>
      </c>
      <c r="O665" s="224" t="str">
        <f>IF(S665="","",IF(ISNUMBER(MATCH(S665,$S$6:S664,0)),"",Y665))</f>
        <v/>
      </c>
      <c r="P665" s="224" t="str">
        <f t="shared" si="525"/>
        <v/>
      </c>
      <c r="Q665" s="224" t="str">
        <f t="shared" si="526"/>
        <v/>
      </c>
      <c r="R665" s="224" t="str">
        <f t="shared" si="527"/>
        <v/>
      </c>
      <c r="S665" s="224" t="str">
        <f t="shared" si="528"/>
        <v/>
      </c>
      <c r="T665" s="175" t="str">
        <f t="shared" si="529"/>
        <v/>
      </c>
      <c r="U665" s="175" t="str">
        <f t="shared" si="530"/>
        <v/>
      </c>
      <c r="V665" s="175" t="str">
        <f t="shared" si="531"/>
        <v/>
      </c>
      <c r="W665" s="175" t="str">
        <f t="shared" si="532"/>
        <v/>
      </c>
      <c r="X665" s="52"/>
      <c r="Y665" s="248"/>
      <c r="Z665" s="186"/>
      <c r="AA665" s="187"/>
      <c r="AB665" s="187"/>
      <c r="AC665" s="187"/>
      <c r="AD665" s="187"/>
      <c r="AE665" s="187"/>
      <c r="AF665" s="187"/>
      <c r="AG665" s="187"/>
      <c r="AH665" s="187"/>
      <c r="AI665" s="187"/>
      <c r="AJ665" s="187"/>
      <c r="AK665" s="187"/>
      <c r="AL665" s="187"/>
      <c r="AM665" s="187"/>
      <c r="AN665" s="187"/>
      <c r="AO665" s="187"/>
      <c r="AP665" s="187"/>
      <c r="AQ665" s="187"/>
      <c r="AR665" s="187"/>
      <c r="AS665" s="187"/>
      <c r="AT665" s="187"/>
      <c r="AU665" s="187"/>
      <c r="AV665" s="187"/>
      <c r="AW665" s="187"/>
      <c r="AX665" s="187"/>
      <c r="AY665" s="187"/>
      <c r="AZ665" s="187"/>
      <c r="BA665" s="187"/>
      <c r="BB665" s="187"/>
      <c r="BC665" s="187"/>
      <c r="BD665" s="187"/>
      <c r="BE665" s="187"/>
      <c r="BF665" s="187"/>
      <c r="BG665" s="187"/>
      <c r="BH665" s="187"/>
      <c r="BI665" s="187"/>
      <c r="BJ665" s="187"/>
      <c r="BK665" s="187"/>
      <c r="BL665" s="187"/>
      <c r="BM665" s="187"/>
      <c r="BN665" s="187"/>
      <c r="BO665" s="187"/>
      <c r="BP665" s="187"/>
      <c r="BQ665" s="187"/>
      <c r="BR665" s="187"/>
      <c r="BS665" s="187"/>
      <c r="BT665" s="187"/>
      <c r="BU665" s="187"/>
      <c r="BV665" s="187"/>
      <c r="BW665" s="187"/>
      <c r="BX665" s="187"/>
      <c r="BY665" s="227"/>
      <c r="BZ665" s="227"/>
      <c r="CA665" s="227"/>
      <c r="CB665" s="227"/>
      <c r="CC665" s="227"/>
      <c r="CD665" s="224"/>
      <c r="CE665" s="224"/>
      <c r="CF665" s="224"/>
      <c r="CG665" s="224"/>
      <c r="CH665" s="224"/>
      <c r="CJ665" s="252" t="str">
        <f t="shared" si="533"/>
        <v/>
      </c>
      <c r="CK665" s="253" t="str">
        <f>IF(CL665="","",IF(ISNUMBER(MATCH(CL665,$CL$6:CL664,0)),"",CJ665))</f>
        <v/>
      </c>
      <c r="CL665" s="181" t="str">
        <f t="shared" si="534"/>
        <v/>
      </c>
      <c r="CM665" s="175" t="str">
        <f t="shared" si="535"/>
        <v/>
      </c>
      <c r="CN665" s="175" t="str">
        <f t="shared" si="536"/>
        <v/>
      </c>
      <c r="CO665" s="175" t="str">
        <f t="shared" si="537"/>
        <v/>
      </c>
      <c r="CP665" s="59"/>
      <c r="CQ665" s="60"/>
      <c r="CR665" s="181" t="str">
        <f>IF(CS665="","",IF(ISNUMBER(MATCH(CS665,$CS$6:CS664,0)),"",CJ665))</f>
        <v/>
      </c>
      <c r="CS665" s="181" t="str">
        <f t="shared" si="513"/>
        <v/>
      </c>
      <c r="CT665" s="177" t="str">
        <f t="shared" si="538"/>
        <v/>
      </c>
      <c r="CU665" s="177" t="str">
        <f t="shared" si="539"/>
        <v/>
      </c>
      <c r="CV665" s="256" t="str">
        <f>IF(CW665="","",IF(ISNUMBER(MATCH(CW665,$CW$6:CW664,0)),"",CJ665))</f>
        <v/>
      </c>
      <c r="CW665" s="181" t="str">
        <f t="shared" si="514"/>
        <v/>
      </c>
      <c r="CX665" s="178" t="str">
        <f t="shared" si="540"/>
        <v/>
      </c>
      <c r="CY665" s="178" t="str">
        <f t="shared" si="541"/>
        <v/>
      </c>
      <c r="CZ665" s="184" t="str">
        <f t="shared" si="542"/>
        <v/>
      </c>
      <c r="DA665" s="68"/>
      <c r="DB665" s="69"/>
      <c r="DC665" s="181" t="str">
        <f>IF(DE665="","",IF(ISNUMBER(MATCH(DE665,$DE$6:DE664,0)),"",CJ665))</f>
        <v/>
      </c>
      <c r="DD665" s="181" t="str">
        <f t="shared" si="515"/>
        <v/>
      </c>
      <c r="DE665" s="181" t="str">
        <f t="shared" si="515"/>
        <v/>
      </c>
      <c r="DF665" s="177" t="str">
        <f t="shared" si="543"/>
        <v/>
      </c>
      <c r="DG665" s="185" t="str">
        <f t="shared" si="544"/>
        <v/>
      </c>
      <c r="DH665" s="77"/>
      <c r="DI665" s="69"/>
      <c r="DJ665" s="181" t="str">
        <f>IF(DL665="","",IF(ISNUMBER(MATCH(DL665,$DL$6:DL664,0)),"",CJ665))</f>
        <v/>
      </c>
      <c r="DK665" s="181" t="str">
        <f t="shared" si="516"/>
        <v/>
      </c>
      <c r="DL665" s="181" t="str">
        <f t="shared" si="516"/>
        <v/>
      </c>
      <c r="DM665" s="177" t="str">
        <f t="shared" si="545"/>
        <v/>
      </c>
      <c r="DN665" s="177" t="str">
        <f t="shared" si="546"/>
        <v/>
      </c>
      <c r="DO665" s="181" t="str">
        <f t="shared" si="517"/>
        <v/>
      </c>
      <c r="DP665" s="51"/>
      <c r="DQ665" s="51"/>
      <c r="DR665" s="51"/>
      <c r="EA665" s="227">
        <f t="shared" si="547"/>
        <v>0</v>
      </c>
      <c r="EB665" s="227">
        <f t="shared" si="518"/>
        <v>1</v>
      </c>
      <c r="EC665" s="227">
        <f t="shared" si="548"/>
        <v>1900</v>
      </c>
      <c r="EE665" s="227" t="str">
        <f t="shared" si="549"/>
        <v/>
      </c>
      <c r="EF665" s="227" t="str">
        <f t="shared" si="519"/>
        <v/>
      </c>
      <c r="EG665" s="227" t="str">
        <f t="shared" si="550"/>
        <v/>
      </c>
      <c r="EI665" s="227" t="str">
        <f t="shared" si="551"/>
        <v/>
      </c>
      <c r="EJ665" s="227" t="str">
        <f t="shared" si="520"/>
        <v/>
      </c>
      <c r="EK665" s="227" t="str">
        <f t="shared" si="552"/>
        <v/>
      </c>
      <c r="EM665" s="227" t="str">
        <f t="shared" si="553"/>
        <v/>
      </c>
      <c r="EN665" s="227" t="str">
        <f t="shared" si="521"/>
        <v/>
      </c>
      <c r="EO665" s="227" t="str">
        <f t="shared" si="554"/>
        <v/>
      </c>
      <c r="EQ665" s="227" t="str">
        <f t="shared" si="555"/>
        <v/>
      </c>
      <c r="ER665" s="227" t="str">
        <f t="shared" si="522"/>
        <v/>
      </c>
      <c r="ES665" s="227" t="str">
        <f t="shared" si="556"/>
        <v/>
      </c>
    </row>
    <row r="666" spans="7:149" x14ac:dyDescent="0.25">
      <c r="G666" s="52"/>
      <c r="H666" s="52"/>
      <c r="I666" s="224" t="str">
        <f t="shared" si="523"/>
        <v/>
      </c>
      <c r="J666" s="224" t="str">
        <f t="shared" si="524"/>
        <v/>
      </c>
      <c r="K666" s="52"/>
      <c r="L666" s="224" t="str">
        <f>IF(P666="","",IF(ISNUMBER(MATCH(P666,$P$6:P665,0)),"",Y666))</f>
        <v/>
      </c>
      <c r="M666" s="224" t="str">
        <f>IF(Q666="","",IF(ISNUMBER(MATCH(Q666,$Q$6:Q665,0)),"",Y666))</f>
        <v/>
      </c>
      <c r="N666" s="224" t="str">
        <f>IF(R666="","",IF(ISNUMBER(MATCH(R666,$R$6:R665,0)),"",Y666))</f>
        <v/>
      </c>
      <c r="O666" s="224" t="str">
        <f>IF(S666="","",IF(ISNUMBER(MATCH(S666,$S$6:S665,0)),"",Y666))</f>
        <v/>
      </c>
      <c r="P666" s="224" t="str">
        <f t="shared" si="525"/>
        <v/>
      </c>
      <c r="Q666" s="224" t="str">
        <f t="shared" si="526"/>
        <v/>
      </c>
      <c r="R666" s="224" t="str">
        <f t="shared" si="527"/>
        <v/>
      </c>
      <c r="S666" s="224" t="str">
        <f t="shared" si="528"/>
        <v/>
      </c>
      <c r="T666" s="175" t="str">
        <f t="shared" si="529"/>
        <v/>
      </c>
      <c r="U666" s="175" t="str">
        <f t="shared" si="530"/>
        <v/>
      </c>
      <c r="V666" s="175" t="str">
        <f t="shared" si="531"/>
        <v/>
      </c>
      <c r="W666" s="175" t="str">
        <f t="shared" si="532"/>
        <v/>
      </c>
      <c r="X666" s="52"/>
      <c r="Y666" s="248"/>
      <c r="Z666" s="186"/>
      <c r="AA666" s="187"/>
      <c r="AB666" s="187"/>
      <c r="AC666" s="187"/>
      <c r="AD666" s="187"/>
      <c r="AE666" s="187"/>
      <c r="AF666" s="187"/>
      <c r="AG666" s="187"/>
      <c r="AH666" s="187"/>
      <c r="AI666" s="187"/>
      <c r="AJ666" s="187"/>
      <c r="AK666" s="187"/>
      <c r="AL666" s="187"/>
      <c r="AM666" s="187"/>
      <c r="AN666" s="187"/>
      <c r="AO666" s="187"/>
      <c r="AP666" s="187"/>
      <c r="AQ666" s="187"/>
      <c r="AR666" s="187"/>
      <c r="AS666" s="187"/>
      <c r="AT666" s="187"/>
      <c r="AU666" s="187"/>
      <c r="AV666" s="187"/>
      <c r="AW666" s="187"/>
      <c r="AX666" s="187"/>
      <c r="AY666" s="187"/>
      <c r="AZ666" s="187"/>
      <c r="BA666" s="187"/>
      <c r="BB666" s="187"/>
      <c r="BC666" s="187"/>
      <c r="BD666" s="187"/>
      <c r="BE666" s="187"/>
      <c r="BF666" s="187"/>
      <c r="BG666" s="187"/>
      <c r="BH666" s="187"/>
      <c r="BI666" s="187"/>
      <c r="BJ666" s="187"/>
      <c r="BK666" s="187"/>
      <c r="BL666" s="187"/>
      <c r="BM666" s="187"/>
      <c r="BN666" s="187"/>
      <c r="BO666" s="187"/>
      <c r="BP666" s="187"/>
      <c r="BQ666" s="187"/>
      <c r="BR666" s="187"/>
      <c r="BS666" s="187"/>
      <c r="BT666" s="187"/>
      <c r="BU666" s="187"/>
      <c r="BV666" s="187"/>
      <c r="BW666" s="187"/>
      <c r="BX666" s="187"/>
      <c r="BY666" s="227"/>
      <c r="BZ666" s="227"/>
      <c r="CA666" s="227"/>
      <c r="CB666" s="227"/>
      <c r="CC666" s="227"/>
      <c r="CD666" s="224"/>
      <c r="CE666" s="224"/>
      <c r="CF666" s="224"/>
      <c r="CG666" s="224"/>
      <c r="CH666" s="224"/>
      <c r="CJ666" s="252" t="str">
        <f t="shared" si="533"/>
        <v/>
      </c>
      <c r="CK666" s="253" t="str">
        <f>IF(CL666="","",IF(ISNUMBER(MATCH(CL666,$CL$6:CL665,0)),"",CJ666))</f>
        <v/>
      </c>
      <c r="CL666" s="181" t="str">
        <f t="shared" si="534"/>
        <v/>
      </c>
      <c r="CM666" s="175" t="str">
        <f t="shared" si="535"/>
        <v/>
      </c>
      <c r="CN666" s="175" t="str">
        <f t="shared" si="536"/>
        <v/>
      </c>
      <c r="CO666" s="175" t="str">
        <f t="shared" si="537"/>
        <v/>
      </c>
      <c r="CP666" s="59"/>
      <c r="CQ666" s="60"/>
      <c r="CR666" s="181" t="str">
        <f>IF(CS666="","",IF(ISNUMBER(MATCH(CS666,$CS$6:CS665,0)),"",CJ666))</f>
        <v/>
      </c>
      <c r="CS666" s="181" t="str">
        <f t="shared" si="513"/>
        <v/>
      </c>
      <c r="CT666" s="177" t="str">
        <f t="shared" si="538"/>
        <v/>
      </c>
      <c r="CU666" s="177" t="str">
        <f t="shared" si="539"/>
        <v/>
      </c>
      <c r="CV666" s="256" t="str">
        <f>IF(CW666="","",IF(ISNUMBER(MATCH(CW666,$CW$6:CW665,0)),"",CJ666))</f>
        <v/>
      </c>
      <c r="CW666" s="181" t="str">
        <f t="shared" si="514"/>
        <v/>
      </c>
      <c r="CX666" s="178" t="str">
        <f t="shared" si="540"/>
        <v/>
      </c>
      <c r="CY666" s="178" t="str">
        <f t="shared" si="541"/>
        <v/>
      </c>
      <c r="CZ666" s="184" t="str">
        <f t="shared" si="542"/>
        <v/>
      </c>
      <c r="DA666" s="68"/>
      <c r="DB666" s="69"/>
      <c r="DC666" s="181" t="str">
        <f>IF(DE666="","",IF(ISNUMBER(MATCH(DE666,$DE$6:DE665,0)),"",CJ666))</f>
        <v/>
      </c>
      <c r="DD666" s="181" t="str">
        <f t="shared" si="515"/>
        <v/>
      </c>
      <c r="DE666" s="181" t="str">
        <f t="shared" si="515"/>
        <v/>
      </c>
      <c r="DF666" s="177" t="str">
        <f t="shared" si="543"/>
        <v/>
      </c>
      <c r="DG666" s="185" t="str">
        <f t="shared" si="544"/>
        <v/>
      </c>
      <c r="DH666" s="77"/>
      <c r="DI666" s="69"/>
      <c r="DJ666" s="181" t="str">
        <f>IF(DL666="","",IF(ISNUMBER(MATCH(DL666,$DL$6:DL665,0)),"",CJ666))</f>
        <v/>
      </c>
      <c r="DK666" s="181" t="str">
        <f t="shared" si="516"/>
        <v/>
      </c>
      <c r="DL666" s="181" t="str">
        <f t="shared" si="516"/>
        <v/>
      </c>
      <c r="DM666" s="177" t="str">
        <f t="shared" si="545"/>
        <v/>
      </c>
      <c r="DN666" s="177" t="str">
        <f t="shared" si="546"/>
        <v/>
      </c>
      <c r="DO666" s="181" t="str">
        <f t="shared" si="517"/>
        <v/>
      </c>
      <c r="DP666" s="51"/>
      <c r="DQ666" s="51"/>
      <c r="DR666" s="51"/>
      <c r="EA666" s="227">
        <f t="shared" si="547"/>
        <v>0</v>
      </c>
      <c r="EB666" s="227">
        <f t="shared" si="518"/>
        <v>1</v>
      </c>
      <c r="EC666" s="227">
        <f t="shared" si="548"/>
        <v>1900</v>
      </c>
      <c r="EE666" s="227" t="str">
        <f t="shared" si="549"/>
        <v/>
      </c>
      <c r="EF666" s="227" t="str">
        <f t="shared" si="519"/>
        <v/>
      </c>
      <c r="EG666" s="227" t="str">
        <f t="shared" si="550"/>
        <v/>
      </c>
      <c r="EI666" s="227" t="str">
        <f t="shared" si="551"/>
        <v/>
      </c>
      <c r="EJ666" s="227" t="str">
        <f t="shared" si="520"/>
        <v/>
      </c>
      <c r="EK666" s="227" t="str">
        <f t="shared" si="552"/>
        <v/>
      </c>
      <c r="EM666" s="227" t="str">
        <f t="shared" si="553"/>
        <v/>
      </c>
      <c r="EN666" s="227" t="str">
        <f t="shared" si="521"/>
        <v/>
      </c>
      <c r="EO666" s="227" t="str">
        <f t="shared" si="554"/>
        <v/>
      </c>
      <c r="EQ666" s="227" t="str">
        <f t="shared" si="555"/>
        <v/>
      </c>
      <c r="ER666" s="227" t="str">
        <f t="shared" si="522"/>
        <v/>
      </c>
      <c r="ES666" s="227" t="str">
        <f t="shared" si="556"/>
        <v/>
      </c>
    </row>
    <row r="667" spans="7:149" x14ac:dyDescent="0.25">
      <c r="G667" s="52"/>
      <c r="H667" s="52"/>
      <c r="I667" s="224" t="str">
        <f t="shared" si="523"/>
        <v/>
      </c>
      <c r="J667" s="224" t="str">
        <f t="shared" si="524"/>
        <v/>
      </c>
      <c r="K667" s="52"/>
      <c r="L667" s="224" t="str">
        <f>IF(P667="","",IF(ISNUMBER(MATCH(P667,$P$6:P666,0)),"",Y667))</f>
        <v/>
      </c>
      <c r="M667" s="224" t="str">
        <f>IF(Q667="","",IF(ISNUMBER(MATCH(Q667,$Q$6:Q666,0)),"",Y667))</f>
        <v/>
      </c>
      <c r="N667" s="224" t="str">
        <f>IF(R667="","",IF(ISNUMBER(MATCH(R667,$R$6:R666,0)),"",Y667))</f>
        <v/>
      </c>
      <c r="O667" s="224" t="str">
        <f>IF(S667="","",IF(ISNUMBER(MATCH(S667,$S$6:S666,0)),"",Y667))</f>
        <v/>
      </c>
      <c r="P667" s="224" t="str">
        <f t="shared" si="525"/>
        <v/>
      </c>
      <c r="Q667" s="224" t="str">
        <f t="shared" si="526"/>
        <v/>
      </c>
      <c r="R667" s="224" t="str">
        <f t="shared" si="527"/>
        <v/>
      </c>
      <c r="S667" s="224" t="str">
        <f t="shared" si="528"/>
        <v/>
      </c>
      <c r="T667" s="175" t="str">
        <f t="shared" si="529"/>
        <v/>
      </c>
      <c r="U667" s="175" t="str">
        <f t="shared" si="530"/>
        <v/>
      </c>
      <c r="V667" s="175" t="str">
        <f t="shared" si="531"/>
        <v/>
      </c>
      <c r="W667" s="175" t="str">
        <f t="shared" si="532"/>
        <v/>
      </c>
      <c r="X667" s="52"/>
      <c r="Y667" s="248"/>
      <c r="Z667" s="186"/>
      <c r="AA667" s="187"/>
      <c r="AB667" s="187"/>
      <c r="AC667" s="187"/>
      <c r="AD667" s="187"/>
      <c r="AE667" s="187"/>
      <c r="AF667" s="187"/>
      <c r="AG667" s="187"/>
      <c r="AH667" s="187"/>
      <c r="AI667" s="187"/>
      <c r="AJ667" s="187"/>
      <c r="AK667" s="187"/>
      <c r="AL667" s="187"/>
      <c r="AM667" s="187"/>
      <c r="AN667" s="187"/>
      <c r="AO667" s="187"/>
      <c r="AP667" s="187"/>
      <c r="AQ667" s="187"/>
      <c r="AR667" s="187"/>
      <c r="AS667" s="187"/>
      <c r="AT667" s="187"/>
      <c r="AU667" s="187"/>
      <c r="AV667" s="187"/>
      <c r="AW667" s="187"/>
      <c r="AX667" s="187"/>
      <c r="AY667" s="187"/>
      <c r="AZ667" s="187"/>
      <c r="BA667" s="187"/>
      <c r="BB667" s="187"/>
      <c r="BC667" s="187"/>
      <c r="BD667" s="187"/>
      <c r="BE667" s="187"/>
      <c r="BF667" s="187"/>
      <c r="BG667" s="187"/>
      <c r="BH667" s="187"/>
      <c r="BI667" s="187"/>
      <c r="BJ667" s="187"/>
      <c r="BK667" s="187"/>
      <c r="BL667" s="187"/>
      <c r="BM667" s="187"/>
      <c r="BN667" s="187"/>
      <c r="BO667" s="187"/>
      <c r="BP667" s="187"/>
      <c r="BQ667" s="187"/>
      <c r="BR667" s="187"/>
      <c r="BS667" s="187"/>
      <c r="BT667" s="187"/>
      <c r="BU667" s="187"/>
      <c r="BV667" s="187"/>
      <c r="BW667" s="187"/>
      <c r="BX667" s="187"/>
      <c r="BY667" s="227"/>
      <c r="BZ667" s="227"/>
      <c r="CA667" s="227"/>
      <c r="CB667" s="227"/>
      <c r="CC667" s="227"/>
      <c r="CD667" s="224"/>
      <c r="CE667" s="224"/>
      <c r="CF667" s="224"/>
      <c r="CG667" s="224"/>
      <c r="CH667" s="224"/>
      <c r="CJ667" s="252" t="str">
        <f t="shared" si="533"/>
        <v/>
      </c>
      <c r="CK667" s="253" t="str">
        <f>IF(CL667="","",IF(ISNUMBER(MATCH(CL667,$CL$6:CL666,0)),"",CJ667))</f>
        <v/>
      </c>
      <c r="CL667" s="181" t="str">
        <f t="shared" si="534"/>
        <v/>
      </c>
      <c r="CM667" s="175" t="str">
        <f t="shared" si="535"/>
        <v/>
      </c>
      <c r="CN667" s="175" t="str">
        <f t="shared" si="536"/>
        <v/>
      </c>
      <c r="CO667" s="175" t="str">
        <f t="shared" si="537"/>
        <v/>
      </c>
      <c r="CP667" s="59"/>
      <c r="CQ667" s="60"/>
      <c r="CR667" s="181" t="str">
        <f>IF(CS667="","",IF(ISNUMBER(MATCH(CS667,$CS$6:CS666,0)),"",CJ667))</f>
        <v/>
      </c>
      <c r="CS667" s="181" t="str">
        <f t="shared" si="513"/>
        <v/>
      </c>
      <c r="CT667" s="177" t="str">
        <f t="shared" si="538"/>
        <v/>
      </c>
      <c r="CU667" s="177" t="str">
        <f t="shared" si="539"/>
        <v/>
      </c>
      <c r="CV667" s="256" t="str">
        <f>IF(CW667="","",IF(ISNUMBER(MATCH(CW667,$CW$6:CW666,0)),"",CJ667))</f>
        <v/>
      </c>
      <c r="CW667" s="181" t="str">
        <f t="shared" si="514"/>
        <v/>
      </c>
      <c r="CX667" s="178" t="str">
        <f t="shared" si="540"/>
        <v/>
      </c>
      <c r="CY667" s="178" t="str">
        <f t="shared" si="541"/>
        <v/>
      </c>
      <c r="CZ667" s="184" t="str">
        <f t="shared" si="542"/>
        <v/>
      </c>
      <c r="DA667" s="68"/>
      <c r="DB667" s="69"/>
      <c r="DC667" s="181" t="str">
        <f>IF(DE667="","",IF(ISNUMBER(MATCH(DE667,$DE$6:DE666,0)),"",CJ667))</f>
        <v/>
      </c>
      <c r="DD667" s="181" t="str">
        <f t="shared" ref="DD667:DE686" si="557">IFERROR(INDEX($AA$7:$BX$1006,$CJ667,DD$6),"")</f>
        <v/>
      </c>
      <c r="DE667" s="181" t="str">
        <f t="shared" si="557"/>
        <v/>
      </c>
      <c r="DF667" s="177" t="str">
        <f t="shared" si="543"/>
        <v/>
      </c>
      <c r="DG667" s="185" t="str">
        <f t="shared" si="544"/>
        <v/>
      </c>
      <c r="DH667" s="77"/>
      <c r="DI667" s="69"/>
      <c r="DJ667" s="181" t="str">
        <f>IF(DL667="","",IF(ISNUMBER(MATCH(DL667,$DL$6:DL666,0)),"",CJ667))</f>
        <v/>
      </c>
      <c r="DK667" s="181" t="str">
        <f t="shared" ref="DK667:DL686" si="558">IFERROR(INDEX($AA$7:$BX$1006,$CJ667,DK$6),"")</f>
        <v/>
      </c>
      <c r="DL667" s="181" t="str">
        <f t="shared" si="558"/>
        <v/>
      </c>
      <c r="DM667" s="177" t="str">
        <f t="shared" si="545"/>
        <v/>
      </c>
      <c r="DN667" s="177" t="str">
        <f t="shared" si="546"/>
        <v/>
      </c>
      <c r="DO667" s="181" t="str">
        <f t="shared" si="517"/>
        <v/>
      </c>
      <c r="DP667" s="51"/>
      <c r="DQ667" s="51"/>
      <c r="DR667" s="51"/>
      <c r="EA667" s="227">
        <f t="shared" si="547"/>
        <v>0</v>
      </c>
      <c r="EB667" s="227">
        <f t="shared" si="518"/>
        <v>1</v>
      </c>
      <c r="EC667" s="227">
        <f t="shared" si="548"/>
        <v>1900</v>
      </c>
      <c r="EE667" s="227" t="str">
        <f t="shared" si="549"/>
        <v/>
      </c>
      <c r="EF667" s="227" t="str">
        <f t="shared" si="519"/>
        <v/>
      </c>
      <c r="EG667" s="227" t="str">
        <f t="shared" si="550"/>
        <v/>
      </c>
      <c r="EI667" s="227" t="str">
        <f t="shared" si="551"/>
        <v/>
      </c>
      <c r="EJ667" s="227" t="str">
        <f t="shared" si="520"/>
        <v/>
      </c>
      <c r="EK667" s="227" t="str">
        <f t="shared" si="552"/>
        <v/>
      </c>
      <c r="EM667" s="227" t="str">
        <f t="shared" si="553"/>
        <v/>
      </c>
      <c r="EN667" s="227" t="str">
        <f t="shared" si="521"/>
        <v/>
      </c>
      <c r="EO667" s="227" t="str">
        <f t="shared" si="554"/>
        <v/>
      </c>
      <c r="EQ667" s="227" t="str">
        <f t="shared" si="555"/>
        <v/>
      </c>
      <c r="ER667" s="227" t="str">
        <f t="shared" si="522"/>
        <v/>
      </c>
      <c r="ES667" s="227" t="str">
        <f t="shared" si="556"/>
        <v/>
      </c>
    </row>
    <row r="668" spans="7:149" x14ac:dyDescent="0.25">
      <c r="G668" s="52"/>
      <c r="H668" s="52"/>
      <c r="I668" s="224" t="str">
        <f t="shared" si="523"/>
        <v/>
      </c>
      <c r="J668" s="224" t="str">
        <f t="shared" si="524"/>
        <v/>
      </c>
      <c r="K668" s="52"/>
      <c r="L668" s="224" t="str">
        <f>IF(P668="","",IF(ISNUMBER(MATCH(P668,$P$6:P667,0)),"",Y668))</f>
        <v/>
      </c>
      <c r="M668" s="224" t="str">
        <f>IF(Q668="","",IF(ISNUMBER(MATCH(Q668,$Q$6:Q667,0)),"",Y668))</f>
        <v/>
      </c>
      <c r="N668" s="224" t="str">
        <f>IF(R668="","",IF(ISNUMBER(MATCH(R668,$R$6:R667,0)),"",Y668))</f>
        <v/>
      </c>
      <c r="O668" s="224" t="str">
        <f>IF(S668="","",IF(ISNUMBER(MATCH(S668,$S$6:S667,0)),"",Y668))</f>
        <v/>
      </c>
      <c r="P668" s="224" t="str">
        <f t="shared" si="525"/>
        <v/>
      </c>
      <c r="Q668" s="224" t="str">
        <f t="shared" si="526"/>
        <v/>
      </c>
      <c r="R668" s="224" t="str">
        <f t="shared" si="527"/>
        <v/>
      </c>
      <c r="S668" s="224" t="str">
        <f t="shared" si="528"/>
        <v/>
      </c>
      <c r="T668" s="175" t="str">
        <f t="shared" si="529"/>
        <v/>
      </c>
      <c r="U668" s="175" t="str">
        <f t="shared" si="530"/>
        <v/>
      </c>
      <c r="V668" s="175" t="str">
        <f t="shared" si="531"/>
        <v/>
      </c>
      <c r="W668" s="175" t="str">
        <f t="shared" si="532"/>
        <v/>
      </c>
      <c r="X668" s="52"/>
      <c r="Y668" s="248"/>
      <c r="Z668" s="186"/>
      <c r="AA668" s="187"/>
      <c r="AB668" s="187"/>
      <c r="AC668" s="187"/>
      <c r="AD668" s="187"/>
      <c r="AE668" s="187"/>
      <c r="AF668" s="187"/>
      <c r="AG668" s="187"/>
      <c r="AH668" s="187"/>
      <c r="AI668" s="187"/>
      <c r="AJ668" s="187"/>
      <c r="AK668" s="187"/>
      <c r="AL668" s="187"/>
      <c r="AM668" s="187"/>
      <c r="AN668" s="187"/>
      <c r="AO668" s="187"/>
      <c r="AP668" s="187"/>
      <c r="AQ668" s="187"/>
      <c r="AR668" s="187"/>
      <c r="AS668" s="187"/>
      <c r="AT668" s="187"/>
      <c r="AU668" s="187"/>
      <c r="AV668" s="187"/>
      <c r="AW668" s="187"/>
      <c r="AX668" s="187"/>
      <c r="AY668" s="187"/>
      <c r="AZ668" s="187"/>
      <c r="BA668" s="187"/>
      <c r="BB668" s="187"/>
      <c r="BC668" s="187"/>
      <c r="BD668" s="187"/>
      <c r="BE668" s="187"/>
      <c r="BF668" s="187"/>
      <c r="BG668" s="187"/>
      <c r="BH668" s="187"/>
      <c r="BI668" s="187"/>
      <c r="BJ668" s="187"/>
      <c r="BK668" s="187"/>
      <c r="BL668" s="187"/>
      <c r="BM668" s="187"/>
      <c r="BN668" s="187"/>
      <c r="BO668" s="187"/>
      <c r="BP668" s="187"/>
      <c r="BQ668" s="187"/>
      <c r="BR668" s="187"/>
      <c r="BS668" s="187"/>
      <c r="BT668" s="187"/>
      <c r="BU668" s="187"/>
      <c r="BV668" s="187"/>
      <c r="BW668" s="187"/>
      <c r="BX668" s="187"/>
      <c r="BY668" s="227"/>
      <c r="BZ668" s="227"/>
      <c r="CA668" s="227"/>
      <c r="CB668" s="227"/>
      <c r="CC668" s="227"/>
      <c r="CD668" s="224"/>
      <c r="CE668" s="224"/>
      <c r="CF668" s="224"/>
      <c r="CG668" s="224"/>
      <c r="CH668" s="224"/>
      <c r="CJ668" s="252" t="str">
        <f t="shared" si="533"/>
        <v/>
      </c>
      <c r="CK668" s="253" t="str">
        <f>IF(CL668="","",IF(ISNUMBER(MATCH(CL668,$CL$6:CL667,0)),"",CJ668))</f>
        <v/>
      </c>
      <c r="CL668" s="181" t="str">
        <f t="shared" si="534"/>
        <v/>
      </c>
      <c r="CM668" s="175" t="str">
        <f t="shared" si="535"/>
        <v/>
      </c>
      <c r="CN668" s="175" t="str">
        <f t="shared" si="536"/>
        <v/>
      </c>
      <c r="CO668" s="175" t="str">
        <f t="shared" si="537"/>
        <v/>
      </c>
      <c r="CP668" s="59"/>
      <c r="CQ668" s="60"/>
      <c r="CR668" s="181" t="str">
        <f>IF(CS668="","",IF(ISNUMBER(MATCH(CS668,$CS$6:CS667,0)),"",CJ668))</f>
        <v/>
      </c>
      <c r="CS668" s="181" t="str">
        <f t="shared" si="513"/>
        <v/>
      </c>
      <c r="CT668" s="177" t="str">
        <f t="shared" si="538"/>
        <v/>
      </c>
      <c r="CU668" s="177" t="str">
        <f t="shared" si="539"/>
        <v/>
      </c>
      <c r="CV668" s="256" t="str">
        <f>IF(CW668="","",IF(ISNUMBER(MATCH(CW668,$CW$6:CW667,0)),"",CJ668))</f>
        <v/>
      </c>
      <c r="CW668" s="181" t="str">
        <f t="shared" si="514"/>
        <v/>
      </c>
      <c r="CX668" s="178" t="str">
        <f t="shared" si="540"/>
        <v/>
      </c>
      <c r="CY668" s="178" t="str">
        <f t="shared" si="541"/>
        <v/>
      </c>
      <c r="CZ668" s="184" t="str">
        <f t="shared" si="542"/>
        <v/>
      </c>
      <c r="DA668" s="68"/>
      <c r="DB668" s="69"/>
      <c r="DC668" s="181" t="str">
        <f>IF(DE668="","",IF(ISNUMBER(MATCH(DE668,$DE$6:DE667,0)),"",CJ668))</f>
        <v/>
      </c>
      <c r="DD668" s="181" t="str">
        <f t="shared" si="557"/>
        <v/>
      </c>
      <c r="DE668" s="181" t="str">
        <f t="shared" si="557"/>
        <v/>
      </c>
      <c r="DF668" s="177" t="str">
        <f t="shared" si="543"/>
        <v/>
      </c>
      <c r="DG668" s="185" t="str">
        <f t="shared" si="544"/>
        <v/>
      </c>
      <c r="DH668" s="77"/>
      <c r="DI668" s="69"/>
      <c r="DJ668" s="181" t="str">
        <f>IF(DL668="","",IF(ISNUMBER(MATCH(DL668,$DL$6:DL667,0)),"",CJ668))</f>
        <v/>
      </c>
      <c r="DK668" s="181" t="str">
        <f t="shared" si="558"/>
        <v/>
      </c>
      <c r="DL668" s="181" t="str">
        <f t="shared" si="558"/>
        <v/>
      </c>
      <c r="DM668" s="177" t="str">
        <f t="shared" si="545"/>
        <v/>
      </c>
      <c r="DN668" s="177" t="str">
        <f t="shared" si="546"/>
        <v/>
      </c>
      <c r="DO668" s="181" t="str">
        <f t="shared" si="517"/>
        <v/>
      </c>
      <c r="DP668" s="51"/>
      <c r="DQ668" s="51"/>
      <c r="DR668" s="51"/>
      <c r="EA668" s="227">
        <f t="shared" si="547"/>
        <v>0</v>
      </c>
      <c r="EB668" s="227">
        <f t="shared" si="518"/>
        <v>1</v>
      </c>
      <c r="EC668" s="227">
        <f t="shared" si="548"/>
        <v>1900</v>
      </c>
      <c r="EE668" s="227" t="str">
        <f t="shared" si="549"/>
        <v/>
      </c>
      <c r="EF668" s="227" t="str">
        <f t="shared" si="519"/>
        <v/>
      </c>
      <c r="EG668" s="227" t="str">
        <f t="shared" si="550"/>
        <v/>
      </c>
      <c r="EI668" s="227" t="str">
        <f t="shared" si="551"/>
        <v/>
      </c>
      <c r="EJ668" s="227" t="str">
        <f t="shared" si="520"/>
        <v/>
      </c>
      <c r="EK668" s="227" t="str">
        <f t="shared" si="552"/>
        <v/>
      </c>
      <c r="EM668" s="227" t="str">
        <f t="shared" si="553"/>
        <v/>
      </c>
      <c r="EN668" s="227" t="str">
        <f t="shared" si="521"/>
        <v/>
      </c>
      <c r="EO668" s="227" t="str">
        <f t="shared" si="554"/>
        <v/>
      </c>
      <c r="EQ668" s="227" t="str">
        <f t="shared" si="555"/>
        <v/>
      </c>
      <c r="ER668" s="227" t="str">
        <f t="shared" si="522"/>
        <v/>
      </c>
      <c r="ES668" s="227" t="str">
        <f t="shared" si="556"/>
        <v/>
      </c>
    </row>
    <row r="669" spans="7:149" x14ac:dyDescent="0.25">
      <c r="G669" s="52"/>
      <c r="H669" s="52"/>
      <c r="I669" s="224" t="str">
        <f t="shared" si="523"/>
        <v/>
      </c>
      <c r="J669" s="224" t="str">
        <f t="shared" si="524"/>
        <v/>
      </c>
      <c r="K669" s="52"/>
      <c r="L669" s="224" t="str">
        <f>IF(P669="","",IF(ISNUMBER(MATCH(P669,$P$6:P668,0)),"",Y669))</f>
        <v/>
      </c>
      <c r="M669" s="224" t="str">
        <f>IF(Q669="","",IF(ISNUMBER(MATCH(Q669,$Q$6:Q668,0)),"",Y669))</f>
        <v/>
      </c>
      <c r="N669" s="224" t="str">
        <f>IF(R669="","",IF(ISNUMBER(MATCH(R669,$R$6:R668,0)),"",Y669))</f>
        <v/>
      </c>
      <c r="O669" s="224" t="str">
        <f>IF(S669="","",IF(ISNUMBER(MATCH(S669,$S$6:S668,0)),"",Y669))</f>
        <v/>
      </c>
      <c r="P669" s="224" t="str">
        <f t="shared" si="525"/>
        <v/>
      </c>
      <c r="Q669" s="224" t="str">
        <f t="shared" si="526"/>
        <v/>
      </c>
      <c r="R669" s="224" t="str">
        <f t="shared" si="527"/>
        <v/>
      </c>
      <c r="S669" s="224" t="str">
        <f t="shared" si="528"/>
        <v/>
      </c>
      <c r="T669" s="175" t="str">
        <f t="shared" si="529"/>
        <v/>
      </c>
      <c r="U669" s="175" t="str">
        <f t="shared" si="530"/>
        <v/>
      </c>
      <c r="V669" s="175" t="str">
        <f t="shared" si="531"/>
        <v/>
      </c>
      <c r="W669" s="175" t="str">
        <f t="shared" si="532"/>
        <v/>
      </c>
      <c r="X669" s="52"/>
      <c r="Y669" s="248"/>
      <c r="Z669" s="186"/>
      <c r="AA669" s="187"/>
      <c r="AB669" s="187"/>
      <c r="AC669" s="187"/>
      <c r="AD669" s="187"/>
      <c r="AE669" s="187"/>
      <c r="AF669" s="187"/>
      <c r="AG669" s="187"/>
      <c r="AH669" s="187"/>
      <c r="AI669" s="187"/>
      <c r="AJ669" s="187"/>
      <c r="AK669" s="187"/>
      <c r="AL669" s="187"/>
      <c r="AM669" s="187"/>
      <c r="AN669" s="187"/>
      <c r="AO669" s="187"/>
      <c r="AP669" s="187"/>
      <c r="AQ669" s="187"/>
      <c r="AR669" s="187"/>
      <c r="AS669" s="187"/>
      <c r="AT669" s="187"/>
      <c r="AU669" s="187"/>
      <c r="AV669" s="187"/>
      <c r="AW669" s="187"/>
      <c r="AX669" s="187"/>
      <c r="AY669" s="187"/>
      <c r="AZ669" s="187"/>
      <c r="BA669" s="187"/>
      <c r="BB669" s="187"/>
      <c r="BC669" s="187"/>
      <c r="BD669" s="187"/>
      <c r="BE669" s="187"/>
      <c r="BF669" s="187"/>
      <c r="BG669" s="187"/>
      <c r="BH669" s="187"/>
      <c r="BI669" s="187"/>
      <c r="BJ669" s="187"/>
      <c r="BK669" s="187"/>
      <c r="BL669" s="187"/>
      <c r="BM669" s="187"/>
      <c r="BN669" s="187"/>
      <c r="BO669" s="187"/>
      <c r="BP669" s="187"/>
      <c r="BQ669" s="187"/>
      <c r="BR669" s="187"/>
      <c r="BS669" s="187"/>
      <c r="BT669" s="187"/>
      <c r="BU669" s="187"/>
      <c r="BV669" s="187"/>
      <c r="BW669" s="187"/>
      <c r="BX669" s="187"/>
      <c r="BY669" s="227"/>
      <c r="BZ669" s="227"/>
      <c r="CA669" s="227"/>
      <c r="CB669" s="227"/>
      <c r="CC669" s="227"/>
      <c r="CD669" s="224"/>
      <c r="CE669" s="224"/>
      <c r="CF669" s="224"/>
      <c r="CG669" s="224"/>
      <c r="CH669" s="224"/>
      <c r="CJ669" s="252" t="str">
        <f t="shared" si="533"/>
        <v/>
      </c>
      <c r="CK669" s="253" t="str">
        <f>IF(CL669="","",IF(ISNUMBER(MATCH(CL669,$CL$6:CL668,0)),"",CJ669))</f>
        <v/>
      </c>
      <c r="CL669" s="181" t="str">
        <f t="shared" si="534"/>
        <v/>
      </c>
      <c r="CM669" s="175" t="str">
        <f t="shared" si="535"/>
        <v/>
      </c>
      <c r="CN669" s="175" t="str">
        <f t="shared" si="536"/>
        <v/>
      </c>
      <c r="CO669" s="175" t="str">
        <f t="shared" si="537"/>
        <v/>
      </c>
      <c r="CP669" s="59"/>
      <c r="CQ669" s="60"/>
      <c r="CR669" s="181" t="str">
        <f>IF(CS669="","",IF(ISNUMBER(MATCH(CS669,$CS$6:CS668,0)),"",CJ669))</f>
        <v/>
      </c>
      <c r="CS669" s="181" t="str">
        <f t="shared" si="513"/>
        <v/>
      </c>
      <c r="CT669" s="177" t="str">
        <f t="shared" si="538"/>
        <v/>
      </c>
      <c r="CU669" s="177" t="str">
        <f t="shared" si="539"/>
        <v/>
      </c>
      <c r="CV669" s="256" t="str">
        <f>IF(CW669="","",IF(ISNUMBER(MATCH(CW669,$CW$6:CW668,0)),"",CJ669))</f>
        <v/>
      </c>
      <c r="CW669" s="181" t="str">
        <f t="shared" si="514"/>
        <v/>
      </c>
      <c r="CX669" s="178" t="str">
        <f t="shared" si="540"/>
        <v/>
      </c>
      <c r="CY669" s="178" t="str">
        <f t="shared" si="541"/>
        <v/>
      </c>
      <c r="CZ669" s="184" t="str">
        <f t="shared" si="542"/>
        <v/>
      </c>
      <c r="DA669" s="68"/>
      <c r="DB669" s="69"/>
      <c r="DC669" s="181" t="str">
        <f>IF(DE669="","",IF(ISNUMBER(MATCH(DE669,$DE$6:DE668,0)),"",CJ669))</f>
        <v/>
      </c>
      <c r="DD669" s="181" t="str">
        <f t="shared" si="557"/>
        <v/>
      </c>
      <c r="DE669" s="181" t="str">
        <f t="shared" si="557"/>
        <v/>
      </c>
      <c r="DF669" s="177" t="str">
        <f t="shared" si="543"/>
        <v/>
      </c>
      <c r="DG669" s="185" t="str">
        <f t="shared" si="544"/>
        <v/>
      </c>
      <c r="DH669" s="77"/>
      <c r="DI669" s="69"/>
      <c r="DJ669" s="181" t="str">
        <f>IF(DL669="","",IF(ISNUMBER(MATCH(DL669,$DL$6:DL668,0)),"",CJ669))</f>
        <v/>
      </c>
      <c r="DK669" s="181" t="str">
        <f t="shared" si="558"/>
        <v/>
      </c>
      <c r="DL669" s="181" t="str">
        <f t="shared" si="558"/>
        <v/>
      </c>
      <c r="DM669" s="177" t="str">
        <f t="shared" si="545"/>
        <v/>
      </c>
      <c r="DN669" s="177" t="str">
        <f t="shared" si="546"/>
        <v/>
      </c>
      <c r="DO669" s="181" t="str">
        <f t="shared" si="517"/>
        <v/>
      </c>
      <c r="DP669" s="51"/>
      <c r="DQ669" s="51"/>
      <c r="DR669" s="51"/>
      <c r="EA669" s="227">
        <f t="shared" si="547"/>
        <v>0</v>
      </c>
      <c r="EB669" s="227">
        <f t="shared" si="518"/>
        <v>1</v>
      </c>
      <c r="EC669" s="227">
        <f t="shared" si="548"/>
        <v>1900</v>
      </c>
      <c r="EE669" s="227" t="str">
        <f t="shared" si="549"/>
        <v/>
      </c>
      <c r="EF669" s="227" t="str">
        <f t="shared" si="519"/>
        <v/>
      </c>
      <c r="EG669" s="227" t="str">
        <f t="shared" si="550"/>
        <v/>
      </c>
      <c r="EI669" s="227" t="str">
        <f t="shared" si="551"/>
        <v/>
      </c>
      <c r="EJ669" s="227" t="str">
        <f t="shared" si="520"/>
        <v/>
      </c>
      <c r="EK669" s="227" t="str">
        <f t="shared" si="552"/>
        <v/>
      </c>
      <c r="EM669" s="227" t="str">
        <f t="shared" si="553"/>
        <v/>
      </c>
      <c r="EN669" s="227" t="str">
        <f t="shared" si="521"/>
        <v/>
      </c>
      <c r="EO669" s="227" t="str">
        <f t="shared" si="554"/>
        <v/>
      </c>
      <c r="EQ669" s="227" t="str">
        <f t="shared" si="555"/>
        <v/>
      </c>
      <c r="ER669" s="227" t="str">
        <f t="shared" si="522"/>
        <v/>
      </c>
      <c r="ES669" s="227" t="str">
        <f t="shared" si="556"/>
        <v/>
      </c>
    </row>
    <row r="670" spans="7:149" x14ac:dyDescent="0.25">
      <c r="G670" s="52"/>
      <c r="H670" s="52"/>
      <c r="I670" s="224" t="str">
        <f t="shared" si="523"/>
        <v/>
      </c>
      <c r="J670" s="224" t="str">
        <f t="shared" si="524"/>
        <v/>
      </c>
      <c r="K670" s="52"/>
      <c r="L670" s="224" t="str">
        <f>IF(P670="","",IF(ISNUMBER(MATCH(P670,$P$6:P669,0)),"",Y670))</f>
        <v/>
      </c>
      <c r="M670" s="224" t="str">
        <f>IF(Q670="","",IF(ISNUMBER(MATCH(Q670,$Q$6:Q669,0)),"",Y670))</f>
        <v/>
      </c>
      <c r="N670" s="224" t="str">
        <f>IF(R670="","",IF(ISNUMBER(MATCH(R670,$R$6:R669,0)),"",Y670))</f>
        <v/>
      </c>
      <c r="O670" s="224" t="str">
        <f>IF(S670="","",IF(ISNUMBER(MATCH(S670,$S$6:S669,0)),"",Y670))</f>
        <v/>
      </c>
      <c r="P670" s="224" t="str">
        <f t="shared" si="525"/>
        <v/>
      </c>
      <c r="Q670" s="224" t="str">
        <f t="shared" si="526"/>
        <v/>
      </c>
      <c r="R670" s="224" t="str">
        <f t="shared" si="527"/>
        <v/>
      </c>
      <c r="S670" s="224" t="str">
        <f t="shared" si="528"/>
        <v/>
      </c>
      <c r="T670" s="175" t="str">
        <f t="shared" si="529"/>
        <v/>
      </c>
      <c r="U670" s="175" t="str">
        <f t="shared" si="530"/>
        <v/>
      </c>
      <c r="V670" s="175" t="str">
        <f t="shared" si="531"/>
        <v/>
      </c>
      <c r="W670" s="175" t="str">
        <f t="shared" si="532"/>
        <v/>
      </c>
      <c r="X670" s="52"/>
      <c r="Y670" s="248"/>
      <c r="Z670" s="186"/>
      <c r="AA670" s="187"/>
      <c r="AB670" s="187"/>
      <c r="AC670" s="187"/>
      <c r="AD670" s="187"/>
      <c r="AE670" s="187"/>
      <c r="AF670" s="187"/>
      <c r="AG670" s="187"/>
      <c r="AH670" s="187"/>
      <c r="AI670" s="187"/>
      <c r="AJ670" s="187"/>
      <c r="AK670" s="187"/>
      <c r="AL670" s="187"/>
      <c r="AM670" s="187"/>
      <c r="AN670" s="187"/>
      <c r="AO670" s="187"/>
      <c r="AP670" s="187"/>
      <c r="AQ670" s="187"/>
      <c r="AR670" s="187"/>
      <c r="AS670" s="187"/>
      <c r="AT670" s="187"/>
      <c r="AU670" s="187"/>
      <c r="AV670" s="187"/>
      <c r="AW670" s="187"/>
      <c r="AX670" s="187"/>
      <c r="AY670" s="187"/>
      <c r="AZ670" s="187"/>
      <c r="BA670" s="187"/>
      <c r="BB670" s="187"/>
      <c r="BC670" s="187"/>
      <c r="BD670" s="187"/>
      <c r="BE670" s="187"/>
      <c r="BF670" s="187"/>
      <c r="BG670" s="187"/>
      <c r="BH670" s="187"/>
      <c r="BI670" s="187"/>
      <c r="BJ670" s="187"/>
      <c r="BK670" s="187"/>
      <c r="BL670" s="187"/>
      <c r="BM670" s="187"/>
      <c r="BN670" s="187"/>
      <c r="BO670" s="187"/>
      <c r="BP670" s="187"/>
      <c r="BQ670" s="187"/>
      <c r="BR670" s="187"/>
      <c r="BS670" s="187"/>
      <c r="BT670" s="187"/>
      <c r="BU670" s="187"/>
      <c r="BV670" s="187"/>
      <c r="BW670" s="187"/>
      <c r="BX670" s="187"/>
      <c r="BY670" s="227"/>
      <c r="BZ670" s="227"/>
      <c r="CA670" s="227"/>
      <c r="CB670" s="227"/>
      <c r="CC670" s="227"/>
      <c r="CD670" s="224"/>
      <c r="CE670" s="224"/>
      <c r="CF670" s="224"/>
      <c r="CG670" s="224"/>
      <c r="CH670" s="224"/>
      <c r="CJ670" s="252" t="str">
        <f t="shared" si="533"/>
        <v/>
      </c>
      <c r="CK670" s="253" t="str">
        <f>IF(CL670="","",IF(ISNUMBER(MATCH(CL670,$CL$6:CL669,0)),"",CJ670))</f>
        <v/>
      </c>
      <c r="CL670" s="181" t="str">
        <f t="shared" si="534"/>
        <v/>
      </c>
      <c r="CM670" s="175" t="str">
        <f t="shared" si="535"/>
        <v/>
      </c>
      <c r="CN670" s="175" t="str">
        <f t="shared" si="536"/>
        <v/>
      </c>
      <c r="CO670" s="175" t="str">
        <f t="shared" si="537"/>
        <v/>
      </c>
      <c r="CP670" s="59"/>
      <c r="CQ670" s="60"/>
      <c r="CR670" s="181" t="str">
        <f>IF(CS670="","",IF(ISNUMBER(MATCH(CS670,$CS$6:CS669,0)),"",CJ670))</f>
        <v/>
      </c>
      <c r="CS670" s="181" t="str">
        <f t="shared" si="513"/>
        <v/>
      </c>
      <c r="CT670" s="177" t="str">
        <f t="shared" si="538"/>
        <v/>
      </c>
      <c r="CU670" s="177" t="str">
        <f t="shared" si="539"/>
        <v/>
      </c>
      <c r="CV670" s="256" t="str">
        <f>IF(CW670="","",IF(ISNUMBER(MATCH(CW670,$CW$6:CW669,0)),"",CJ670))</f>
        <v/>
      </c>
      <c r="CW670" s="181" t="str">
        <f t="shared" si="514"/>
        <v/>
      </c>
      <c r="CX670" s="178" t="str">
        <f t="shared" si="540"/>
        <v/>
      </c>
      <c r="CY670" s="178" t="str">
        <f t="shared" si="541"/>
        <v/>
      </c>
      <c r="CZ670" s="184" t="str">
        <f t="shared" si="542"/>
        <v/>
      </c>
      <c r="DA670" s="68"/>
      <c r="DB670" s="69"/>
      <c r="DC670" s="181" t="str">
        <f>IF(DE670="","",IF(ISNUMBER(MATCH(DE670,$DE$6:DE669,0)),"",CJ670))</f>
        <v/>
      </c>
      <c r="DD670" s="181" t="str">
        <f t="shared" si="557"/>
        <v/>
      </c>
      <c r="DE670" s="181" t="str">
        <f t="shared" si="557"/>
        <v/>
      </c>
      <c r="DF670" s="177" t="str">
        <f t="shared" si="543"/>
        <v/>
      </c>
      <c r="DG670" s="185" t="str">
        <f t="shared" si="544"/>
        <v/>
      </c>
      <c r="DH670" s="77"/>
      <c r="DI670" s="69"/>
      <c r="DJ670" s="181" t="str">
        <f>IF(DL670="","",IF(ISNUMBER(MATCH(DL670,$DL$6:DL669,0)),"",CJ670))</f>
        <v/>
      </c>
      <c r="DK670" s="181" t="str">
        <f t="shared" si="558"/>
        <v/>
      </c>
      <c r="DL670" s="181" t="str">
        <f t="shared" si="558"/>
        <v/>
      </c>
      <c r="DM670" s="177" t="str">
        <f t="shared" si="545"/>
        <v/>
      </c>
      <c r="DN670" s="177" t="str">
        <f t="shared" si="546"/>
        <v/>
      </c>
      <c r="DO670" s="181" t="str">
        <f t="shared" si="517"/>
        <v/>
      </c>
      <c r="DP670" s="51"/>
      <c r="DQ670" s="51"/>
      <c r="DR670" s="51"/>
      <c r="EA670" s="227">
        <f t="shared" si="547"/>
        <v>0</v>
      </c>
      <c r="EB670" s="227">
        <f t="shared" si="518"/>
        <v>1</v>
      </c>
      <c r="EC670" s="227">
        <f t="shared" si="548"/>
        <v>1900</v>
      </c>
      <c r="EE670" s="227" t="str">
        <f t="shared" si="549"/>
        <v/>
      </c>
      <c r="EF670" s="227" t="str">
        <f t="shared" si="519"/>
        <v/>
      </c>
      <c r="EG670" s="227" t="str">
        <f t="shared" si="550"/>
        <v/>
      </c>
      <c r="EI670" s="227" t="str">
        <f t="shared" si="551"/>
        <v/>
      </c>
      <c r="EJ670" s="227" t="str">
        <f t="shared" si="520"/>
        <v/>
      </c>
      <c r="EK670" s="227" t="str">
        <f t="shared" si="552"/>
        <v/>
      </c>
      <c r="EM670" s="227" t="str">
        <f t="shared" si="553"/>
        <v/>
      </c>
      <c r="EN670" s="227" t="str">
        <f t="shared" si="521"/>
        <v/>
      </c>
      <c r="EO670" s="227" t="str">
        <f t="shared" si="554"/>
        <v/>
      </c>
      <c r="EQ670" s="227" t="str">
        <f t="shared" si="555"/>
        <v/>
      </c>
      <c r="ER670" s="227" t="str">
        <f t="shared" si="522"/>
        <v/>
      </c>
      <c r="ES670" s="227" t="str">
        <f t="shared" si="556"/>
        <v/>
      </c>
    </row>
    <row r="671" spans="7:149" x14ac:dyDescent="0.25">
      <c r="G671" s="52"/>
      <c r="H671" s="52"/>
      <c r="I671" s="224" t="str">
        <f t="shared" si="523"/>
        <v/>
      </c>
      <c r="J671" s="224" t="str">
        <f t="shared" si="524"/>
        <v/>
      </c>
      <c r="K671" s="52"/>
      <c r="L671" s="224" t="str">
        <f>IF(P671="","",IF(ISNUMBER(MATCH(P671,$P$6:P670,0)),"",Y671))</f>
        <v/>
      </c>
      <c r="M671" s="224" t="str">
        <f>IF(Q671="","",IF(ISNUMBER(MATCH(Q671,$Q$6:Q670,0)),"",Y671))</f>
        <v/>
      </c>
      <c r="N671" s="224" t="str">
        <f>IF(R671="","",IF(ISNUMBER(MATCH(R671,$R$6:R670,0)),"",Y671))</f>
        <v/>
      </c>
      <c r="O671" s="224" t="str">
        <f>IF(S671="","",IF(ISNUMBER(MATCH(S671,$S$6:S670,0)),"",Y671))</f>
        <v/>
      </c>
      <c r="P671" s="224" t="str">
        <f t="shared" si="525"/>
        <v/>
      </c>
      <c r="Q671" s="224" t="str">
        <f t="shared" si="526"/>
        <v/>
      </c>
      <c r="R671" s="224" t="str">
        <f t="shared" si="527"/>
        <v/>
      </c>
      <c r="S671" s="224" t="str">
        <f t="shared" si="528"/>
        <v/>
      </c>
      <c r="T671" s="175" t="str">
        <f t="shared" si="529"/>
        <v/>
      </c>
      <c r="U671" s="175" t="str">
        <f t="shared" si="530"/>
        <v/>
      </c>
      <c r="V671" s="175" t="str">
        <f t="shared" si="531"/>
        <v/>
      </c>
      <c r="W671" s="175" t="str">
        <f t="shared" si="532"/>
        <v/>
      </c>
      <c r="X671" s="52"/>
      <c r="Y671" s="248"/>
      <c r="Z671" s="186"/>
      <c r="AA671" s="187"/>
      <c r="AB671" s="187"/>
      <c r="AC671" s="187"/>
      <c r="AD671" s="187"/>
      <c r="AE671" s="187"/>
      <c r="AF671" s="187"/>
      <c r="AG671" s="187"/>
      <c r="AH671" s="187"/>
      <c r="AI671" s="187"/>
      <c r="AJ671" s="187"/>
      <c r="AK671" s="187"/>
      <c r="AL671" s="187"/>
      <c r="AM671" s="187"/>
      <c r="AN671" s="187"/>
      <c r="AO671" s="187"/>
      <c r="AP671" s="187"/>
      <c r="AQ671" s="187"/>
      <c r="AR671" s="187"/>
      <c r="AS671" s="187"/>
      <c r="AT671" s="187"/>
      <c r="AU671" s="187"/>
      <c r="AV671" s="187"/>
      <c r="AW671" s="187"/>
      <c r="AX671" s="187"/>
      <c r="AY671" s="187"/>
      <c r="AZ671" s="187"/>
      <c r="BA671" s="187"/>
      <c r="BB671" s="187"/>
      <c r="BC671" s="187"/>
      <c r="BD671" s="187"/>
      <c r="BE671" s="187"/>
      <c r="BF671" s="187"/>
      <c r="BG671" s="187"/>
      <c r="BH671" s="187"/>
      <c r="BI671" s="187"/>
      <c r="BJ671" s="187"/>
      <c r="BK671" s="187"/>
      <c r="BL671" s="187"/>
      <c r="BM671" s="187"/>
      <c r="BN671" s="187"/>
      <c r="BO671" s="187"/>
      <c r="BP671" s="187"/>
      <c r="BQ671" s="187"/>
      <c r="BR671" s="187"/>
      <c r="BS671" s="187"/>
      <c r="BT671" s="187"/>
      <c r="BU671" s="187"/>
      <c r="BV671" s="187"/>
      <c r="BW671" s="187"/>
      <c r="BX671" s="187"/>
      <c r="BY671" s="227"/>
      <c r="BZ671" s="227"/>
      <c r="CA671" s="227"/>
      <c r="CB671" s="227"/>
      <c r="CC671" s="227"/>
      <c r="CD671" s="224"/>
      <c r="CE671" s="224"/>
      <c r="CF671" s="224"/>
      <c r="CG671" s="224"/>
      <c r="CH671" s="224"/>
      <c r="CJ671" s="252" t="str">
        <f t="shared" si="533"/>
        <v/>
      </c>
      <c r="CK671" s="253" t="str">
        <f>IF(CL671="","",IF(ISNUMBER(MATCH(CL671,$CL$6:CL670,0)),"",CJ671))</f>
        <v/>
      </c>
      <c r="CL671" s="181" t="str">
        <f t="shared" si="534"/>
        <v/>
      </c>
      <c r="CM671" s="175" t="str">
        <f t="shared" si="535"/>
        <v/>
      </c>
      <c r="CN671" s="175" t="str">
        <f t="shared" si="536"/>
        <v/>
      </c>
      <c r="CO671" s="175" t="str">
        <f t="shared" si="537"/>
        <v/>
      </c>
      <c r="CP671" s="59"/>
      <c r="CQ671" s="60"/>
      <c r="CR671" s="181" t="str">
        <f>IF(CS671="","",IF(ISNUMBER(MATCH(CS671,$CS$6:CS670,0)),"",CJ671))</f>
        <v/>
      </c>
      <c r="CS671" s="181" t="str">
        <f t="shared" si="513"/>
        <v/>
      </c>
      <c r="CT671" s="177" t="str">
        <f t="shared" si="538"/>
        <v/>
      </c>
      <c r="CU671" s="177" t="str">
        <f t="shared" si="539"/>
        <v/>
      </c>
      <c r="CV671" s="256" t="str">
        <f>IF(CW671="","",IF(ISNUMBER(MATCH(CW671,$CW$6:CW670,0)),"",CJ671))</f>
        <v/>
      </c>
      <c r="CW671" s="181" t="str">
        <f t="shared" si="514"/>
        <v/>
      </c>
      <c r="CX671" s="178" t="str">
        <f t="shared" si="540"/>
        <v/>
      </c>
      <c r="CY671" s="178" t="str">
        <f t="shared" si="541"/>
        <v/>
      </c>
      <c r="CZ671" s="184" t="str">
        <f t="shared" si="542"/>
        <v/>
      </c>
      <c r="DA671" s="68"/>
      <c r="DB671" s="69"/>
      <c r="DC671" s="181" t="str">
        <f>IF(DE671="","",IF(ISNUMBER(MATCH(DE671,$DE$6:DE670,0)),"",CJ671))</f>
        <v/>
      </c>
      <c r="DD671" s="181" t="str">
        <f t="shared" si="557"/>
        <v/>
      </c>
      <c r="DE671" s="181" t="str">
        <f t="shared" si="557"/>
        <v/>
      </c>
      <c r="DF671" s="177" t="str">
        <f t="shared" si="543"/>
        <v/>
      </c>
      <c r="DG671" s="185" t="str">
        <f t="shared" si="544"/>
        <v/>
      </c>
      <c r="DH671" s="77"/>
      <c r="DI671" s="69"/>
      <c r="DJ671" s="181" t="str">
        <f>IF(DL671="","",IF(ISNUMBER(MATCH(DL671,$DL$6:DL670,0)),"",CJ671))</f>
        <v/>
      </c>
      <c r="DK671" s="181" t="str">
        <f t="shared" si="558"/>
        <v/>
      </c>
      <c r="DL671" s="181" t="str">
        <f t="shared" si="558"/>
        <v/>
      </c>
      <c r="DM671" s="177" t="str">
        <f t="shared" si="545"/>
        <v/>
      </c>
      <c r="DN671" s="177" t="str">
        <f t="shared" si="546"/>
        <v/>
      </c>
      <c r="DO671" s="181" t="str">
        <f t="shared" si="517"/>
        <v/>
      </c>
      <c r="DP671" s="51"/>
      <c r="DQ671" s="51"/>
      <c r="DR671" s="51"/>
      <c r="EA671" s="227">
        <f t="shared" si="547"/>
        <v>0</v>
      </c>
      <c r="EB671" s="227">
        <f t="shared" si="518"/>
        <v>1</v>
      </c>
      <c r="EC671" s="227">
        <f t="shared" si="548"/>
        <v>1900</v>
      </c>
      <c r="EE671" s="227" t="str">
        <f t="shared" si="549"/>
        <v/>
      </c>
      <c r="EF671" s="227" t="str">
        <f t="shared" si="519"/>
        <v/>
      </c>
      <c r="EG671" s="227" t="str">
        <f t="shared" si="550"/>
        <v/>
      </c>
      <c r="EI671" s="227" t="str">
        <f t="shared" si="551"/>
        <v/>
      </c>
      <c r="EJ671" s="227" t="str">
        <f t="shared" si="520"/>
        <v/>
      </c>
      <c r="EK671" s="227" t="str">
        <f t="shared" si="552"/>
        <v/>
      </c>
      <c r="EM671" s="227" t="str">
        <f t="shared" si="553"/>
        <v/>
      </c>
      <c r="EN671" s="227" t="str">
        <f t="shared" si="521"/>
        <v/>
      </c>
      <c r="EO671" s="227" t="str">
        <f t="shared" si="554"/>
        <v/>
      </c>
      <c r="EQ671" s="227" t="str">
        <f t="shared" si="555"/>
        <v/>
      </c>
      <c r="ER671" s="227" t="str">
        <f t="shared" si="522"/>
        <v/>
      </c>
      <c r="ES671" s="227" t="str">
        <f t="shared" si="556"/>
        <v/>
      </c>
    </row>
    <row r="672" spans="7:149" x14ac:dyDescent="0.25">
      <c r="G672" s="52"/>
      <c r="H672" s="52"/>
      <c r="I672" s="224" t="str">
        <f t="shared" si="523"/>
        <v/>
      </c>
      <c r="J672" s="224" t="str">
        <f t="shared" si="524"/>
        <v/>
      </c>
      <c r="K672" s="52"/>
      <c r="L672" s="224" t="str">
        <f>IF(P672="","",IF(ISNUMBER(MATCH(P672,$P$6:P671,0)),"",Y672))</f>
        <v/>
      </c>
      <c r="M672" s="224" t="str">
        <f>IF(Q672="","",IF(ISNUMBER(MATCH(Q672,$Q$6:Q671,0)),"",Y672))</f>
        <v/>
      </c>
      <c r="N672" s="224" t="str">
        <f>IF(R672="","",IF(ISNUMBER(MATCH(R672,$R$6:R671,0)),"",Y672))</f>
        <v/>
      </c>
      <c r="O672" s="224" t="str">
        <f>IF(S672="","",IF(ISNUMBER(MATCH(S672,$S$6:S671,0)),"",Y672))</f>
        <v/>
      </c>
      <c r="P672" s="224" t="str">
        <f t="shared" si="525"/>
        <v/>
      </c>
      <c r="Q672" s="224" t="str">
        <f t="shared" si="526"/>
        <v/>
      </c>
      <c r="R672" s="224" t="str">
        <f t="shared" si="527"/>
        <v/>
      </c>
      <c r="S672" s="224" t="str">
        <f t="shared" si="528"/>
        <v/>
      </c>
      <c r="T672" s="175" t="str">
        <f t="shared" si="529"/>
        <v/>
      </c>
      <c r="U672" s="175" t="str">
        <f t="shared" si="530"/>
        <v/>
      </c>
      <c r="V672" s="175" t="str">
        <f t="shared" si="531"/>
        <v/>
      </c>
      <c r="W672" s="175" t="str">
        <f t="shared" si="532"/>
        <v/>
      </c>
      <c r="X672" s="52"/>
      <c r="Y672" s="248"/>
      <c r="Z672" s="186"/>
      <c r="AA672" s="187"/>
      <c r="AB672" s="187"/>
      <c r="AC672" s="187"/>
      <c r="AD672" s="187"/>
      <c r="AE672" s="187"/>
      <c r="AF672" s="187"/>
      <c r="AG672" s="187"/>
      <c r="AH672" s="187"/>
      <c r="AI672" s="187"/>
      <c r="AJ672" s="187"/>
      <c r="AK672" s="187"/>
      <c r="AL672" s="187"/>
      <c r="AM672" s="187"/>
      <c r="AN672" s="187"/>
      <c r="AO672" s="187"/>
      <c r="AP672" s="187"/>
      <c r="AQ672" s="187"/>
      <c r="AR672" s="187"/>
      <c r="AS672" s="187"/>
      <c r="AT672" s="187"/>
      <c r="AU672" s="187"/>
      <c r="AV672" s="187"/>
      <c r="AW672" s="187"/>
      <c r="AX672" s="187"/>
      <c r="AY672" s="187"/>
      <c r="AZ672" s="187"/>
      <c r="BA672" s="187"/>
      <c r="BB672" s="187"/>
      <c r="BC672" s="187"/>
      <c r="BD672" s="187"/>
      <c r="BE672" s="187"/>
      <c r="BF672" s="187"/>
      <c r="BG672" s="187"/>
      <c r="BH672" s="187"/>
      <c r="BI672" s="187"/>
      <c r="BJ672" s="187"/>
      <c r="BK672" s="187"/>
      <c r="BL672" s="187"/>
      <c r="BM672" s="187"/>
      <c r="BN672" s="187"/>
      <c r="BO672" s="187"/>
      <c r="BP672" s="187"/>
      <c r="BQ672" s="187"/>
      <c r="BR672" s="187"/>
      <c r="BS672" s="187"/>
      <c r="BT672" s="187"/>
      <c r="BU672" s="187"/>
      <c r="BV672" s="187"/>
      <c r="BW672" s="187"/>
      <c r="BX672" s="187"/>
      <c r="BY672" s="227"/>
      <c r="BZ672" s="227"/>
      <c r="CA672" s="227"/>
      <c r="CB672" s="227"/>
      <c r="CC672" s="227"/>
      <c r="CD672" s="224"/>
      <c r="CE672" s="224"/>
      <c r="CF672" s="224"/>
      <c r="CG672" s="224"/>
      <c r="CH672" s="224"/>
      <c r="CJ672" s="252" t="str">
        <f t="shared" si="533"/>
        <v/>
      </c>
      <c r="CK672" s="253" t="str">
        <f>IF(CL672="","",IF(ISNUMBER(MATCH(CL672,$CL$6:CL671,0)),"",CJ672))</f>
        <v/>
      </c>
      <c r="CL672" s="181" t="str">
        <f t="shared" si="534"/>
        <v/>
      </c>
      <c r="CM672" s="175" t="str">
        <f t="shared" si="535"/>
        <v/>
      </c>
      <c r="CN672" s="175" t="str">
        <f t="shared" si="536"/>
        <v/>
      </c>
      <c r="CO672" s="175" t="str">
        <f t="shared" si="537"/>
        <v/>
      </c>
      <c r="CP672" s="59"/>
      <c r="CQ672" s="60"/>
      <c r="CR672" s="181" t="str">
        <f>IF(CS672="","",IF(ISNUMBER(MATCH(CS672,$CS$6:CS671,0)),"",CJ672))</f>
        <v/>
      </c>
      <c r="CS672" s="181" t="str">
        <f t="shared" si="513"/>
        <v/>
      </c>
      <c r="CT672" s="177" t="str">
        <f t="shared" si="538"/>
        <v/>
      </c>
      <c r="CU672" s="177" t="str">
        <f t="shared" si="539"/>
        <v/>
      </c>
      <c r="CV672" s="256" t="str">
        <f>IF(CW672="","",IF(ISNUMBER(MATCH(CW672,$CW$6:CW671,0)),"",CJ672))</f>
        <v/>
      </c>
      <c r="CW672" s="181" t="str">
        <f t="shared" si="514"/>
        <v/>
      </c>
      <c r="CX672" s="178" t="str">
        <f t="shared" si="540"/>
        <v/>
      </c>
      <c r="CY672" s="178" t="str">
        <f t="shared" si="541"/>
        <v/>
      </c>
      <c r="CZ672" s="184" t="str">
        <f t="shared" si="542"/>
        <v/>
      </c>
      <c r="DA672" s="68"/>
      <c r="DB672" s="69"/>
      <c r="DC672" s="181" t="str">
        <f>IF(DE672="","",IF(ISNUMBER(MATCH(DE672,$DE$6:DE671,0)),"",CJ672))</f>
        <v/>
      </c>
      <c r="DD672" s="181" t="str">
        <f t="shared" si="557"/>
        <v/>
      </c>
      <c r="DE672" s="181" t="str">
        <f t="shared" si="557"/>
        <v/>
      </c>
      <c r="DF672" s="177" t="str">
        <f t="shared" si="543"/>
        <v/>
      </c>
      <c r="DG672" s="185" t="str">
        <f t="shared" si="544"/>
        <v/>
      </c>
      <c r="DH672" s="77"/>
      <c r="DI672" s="69"/>
      <c r="DJ672" s="181" t="str">
        <f>IF(DL672="","",IF(ISNUMBER(MATCH(DL672,$DL$6:DL671,0)),"",CJ672))</f>
        <v/>
      </c>
      <c r="DK672" s="181" t="str">
        <f t="shared" si="558"/>
        <v/>
      </c>
      <c r="DL672" s="181" t="str">
        <f t="shared" si="558"/>
        <v/>
      </c>
      <c r="DM672" s="177" t="str">
        <f t="shared" si="545"/>
        <v/>
      </c>
      <c r="DN672" s="177" t="str">
        <f t="shared" si="546"/>
        <v/>
      </c>
      <c r="DO672" s="181" t="str">
        <f t="shared" si="517"/>
        <v/>
      </c>
      <c r="DP672" s="51"/>
      <c r="DQ672" s="51"/>
      <c r="DR672" s="51"/>
      <c r="EA672" s="227">
        <f t="shared" si="547"/>
        <v>0</v>
      </c>
      <c r="EB672" s="227">
        <f t="shared" si="518"/>
        <v>1</v>
      </c>
      <c r="EC672" s="227">
        <f t="shared" si="548"/>
        <v>1900</v>
      </c>
      <c r="EE672" s="227" t="str">
        <f t="shared" si="549"/>
        <v/>
      </c>
      <c r="EF672" s="227" t="str">
        <f t="shared" si="519"/>
        <v/>
      </c>
      <c r="EG672" s="227" t="str">
        <f t="shared" si="550"/>
        <v/>
      </c>
      <c r="EI672" s="227" t="str">
        <f t="shared" si="551"/>
        <v/>
      </c>
      <c r="EJ672" s="227" t="str">
        <f t="shared" si="520"/>
        <v/>
      </c>
      <c r="EK672" s="227" t="str">
        <f t="shared" si="552"/>
        <v/>
      </c>
      <c r="EM672" s="227" t="str">
        <f t="shared" si="553"/>
        <v/>
      </c>
      <c r="EN672" s="227" t="str">
        <f t="shared" si="521"/>
        <v/>
      </c>
      <c r="EO672" s="227" t="str">
        <f t="shared" si="554"/>
        <v/>
      </c>
      <c r="EQ672" s="227" t="str">
        <f t="shared" si="555"/>
        <v/>
      </c>
      <c r="ER672" s="227" t="str">
        <f t="shared" si="522"/>
        <v/>
      </c>
      <c r="ES672" s="227" t="str">
        <f t="shared" si="556"/>
        <v/>
      </c>
    </row>
    <row r="673" spans="7:149" x14ac:dyDescent="0.25">
      <c r="G673" s="52"/>
      <c r="H673" s="52"/>
      <c r="I673" s="224" t="str">
        <f t="shared" si="523"/>
        <v/>
      </c>
      <c r="J673" s="224" t="str">
        <f t="shared" si="524"/>
        <v/>
      </c>
      <c r="K673" s="52"/>
      <c r="L673" s="224" t="str">
        <f>IF(P673="","",IF(ISNUMBER(MATCH(P673,$P$6:P672,0)),"",Y673))</f>
        <v/>
      </c>
      <c r="M673" s="224" t="str">
        <f>IF(Q673="","",IF(ISNUMBER(MATCH(Q673,$Q$6:Q672,0)),"",Y673))</f>
        <v/>
      </c>
      <c r="N673" s="224" t="str">
        <f>IF(R673="","",IF(ISNUMBER(MATCH(R673,$R$6:R672,0)),"",Y673))</f>
        <v/>
      </c>
      <c r="O673" s="224" t="str">
        <f>IF(S673="","",IF(ISNUMBER(MATCH(S673,$S$6:S672,0)),"",Y673))</f>
        <v/>
      </c>
      <c r="P673" s="224" t="str">
        <f t="shared" si="525"/>
        <v/>
      </c>
      <c r="Q673" s="224" t="str">
        <f t="shared" si="526"/>
        <v/>
      </c>
      <c r="R673" s="224" t="str">
        <f t="shared" si="527"/>
        <v/>
      </c>
      <c r="S673" s="224" t="str">
        <f t="shared" si="528"/>
        <v/>
      </c>
      <c r="T673" s="175" t="str">
        <f t="shared" si="529"/>
        <v/>
      </c>
      <c r="U673" s="175" t="str">
        <f t="shared" si="530"/>
        <v/>
      </c>
      <c r="V673" s="175" t="str">
        <f t="shared" si="531"/>
        <v/>
      </c>
      <c r="W673" s="175" t="str">
        <f t="shared" si="532"/>
        <v/>
      </c>
      <c r="X673" s="52"/>
      <c r="Y673" s="248"/>
      <c r="Z673" s="186"/>
      <c r="AA673" s="187"/>
      <c r="AB673" s="187"/>
      <c r="AC673" s="187"/>
      <c r="AD673" s="187"/>
      <c r="AE673" s="187"/>
      <c r="AF673" s="187"/>
      <c r="AG673" s="187"/>
      <c r="AH673" s="187"/>
      <c r="AI673" s="187"/>
      <c r="AJ673" s="187"/>
      <c r="AK673" s="187"/>
      <c r="AL673" s="187"/>
      <c r="AM673" s="187"/>
      <c r="AN673" s="187"/>
      <c r="AO673" s="187"/>
      <c r="AP673" s="187"/>
      <c r="AQ673" s="187"/>
      <c r="AR673" s="187"/>
      <c r="AS673" s="187"/>
      <c r="AT673" s="187"/>
      <c r="AU673" s="187"/>
      <c r="AV673" s="187"/>
      <c r="AW673" s="187"/>
      <c r="AX673" s="187"/>
      <c r="AY673" s="187"/>
      <c r="AZ673" s="187"/>
      <c r="BA673" s="187"/>
      <c r="BB673" s="187"/>
      <c r="BC673" s="187"/>
      <c r="BD673" s="187"/>
      <c r="BE673" s="187"/>
      <c r="BF673" s="187"/>
      <c r="BG673" s="187"/>
      <c r="BH673" s="187"/>
      <c r="BI673" s="187"/>
      <c r="BJ673" s="187"/>
      <c r="BK673" s="187"/>
      <c r="BL673" s="187"/>
      <c r="BM673" s="187"/>
      <c r="BN673" s="187"/>
      <c r="BO673" s="187"/>
      <c r="BP673" s="187"/>
      <c r="BQ673" s="187"/>
      <c r="BR673" s="187"/>
      <c r="BS673" s="187"/>
      <c r="BT673" s="187"/>
      <c r="BU673" s="187"/>
      <c r="BV673" s="187"/>
      <c r="BW673" s="187"/>
      <c r="BX673" s="187"/>
      <c r="BY673" s="227"/>
      <c r="BZ673" s="227"/>
      <c r="CA673" s="227"/>
      <c r="CB673" s="227"/>
      <c r="CC673" s="227"/>
      <c r="CD673" s="224"/>
      <c r="CE673" s="224"/>
      <c r="CF673" s="224"/>
      <c r="CG673" s="224"/>
      <c r="CH673" s="224"/>
      <c r="CJ673" s="252" t="str">
        <f t="shared" si="533"/>
        <v/>
      </c>
      <c r="CK673" s="253" t="str">
        <f>IF(CL673="","",IF(ISNUMBER(MATCH(CL673,$CL$6:CL672,0)),"",CJ673))</f>
        <v/>
      </c>
      <c r="CL673" s="181" t="str">
        <f t="shared" si="534"/>
        <v/>
      </c>
      <c r="CM673" s="175" t="str">
        <f t="shared" si="535"/>
        <v/>
      </c>
      <c r="CN673" s="175" t="str">
        <f t="shared" si="536"/>
        <v/>
      </c>
      <c r="CO673" s="175" t="str">
        <f t="shared" si="537"/>
        <v/>
      </c>
      <c r="CP673" s="59"/>
      <c r="CQ673" s="60"/>
      <c r="CR673" s="181" t="str">
        <f>IF(CS673="","",IF(ISNUMBER(MATCH(CS673,$CS$6:CS672,0)),"",CJ673))</f>
        <v/>
      </c>
      <c r="CS673" s="181" t="str">
        <f t="shared" si="513"/>
        <v/>
      </c>
      <c r="CT673" s="177" t="str">
        <f t="shared" si="538"/>
        <v/>
      </c>
      <c r="CU673" s="177" t="str">
        <f t="shared" si="539"/>
        <v/>
      </c>
      <c r="CV673" s="256" t="str">
        <f>IF(CW673="","",IF(ISNUMBER(MATCH(CW673,$CW$6:CW672,0)),"",CJ673))</f>
        <v/>
      </c>
      <c r="CW673" s="181" t="str">
        <f t="shared" si="514"/>
        <v/>
      </c>
      <c r="CX673" s="178" t="str">
        <f t="shared" si="540"/>
        <v/>
      </c>
      <c r="CY673" s="178" t="str">
        <f t="shared" si="541"/>
        <v/>
      </c>
      <c r="CZ673" s="184" t="str">
        <f t="shared" si="542"/>
        <v/>
      </c>
      <c r="DA673" s="68"/>
      <c r="DB673" s="69"/>
      <c r="DC673" s="181" t="str">
        <f>IF(DE673="","",IF(ISNUMBER(MATCH(DE673,$DE$6:DE672,0)),"",CJ673))</f>
        <v/>
      </c>
      <c r="DD673" s="181" t="str">
        <f t="shared" si="557"/>
        <v/>
      </c>
      <c r="DE673" s="181" t="str">
        <f t="shared" si="557"/>
        <v/>
      </c>
      <c r="DF673" s="177" t="str">
        <f t="shared" si="543"/>
        <v/>
      </c>
      <c r="DG673" s="185" t="str">
        <f t="shared" si="544"/>
        <v/>
      </c>
      <c r="DH673" s="77"/>
      <c r="DI673" s="69"/>
      <c r="DJ673" s="181" t="str">
        <f>IF(DL673="","",IF(ISNUMBER(MATCH(DL673,$DL$6:DL672,0)),"",CJ673))</f>
        <v/>
      </c>
      <c r="DK673" s="181" t="str">
        <f t="shared" si="558"/>
        <v/>
      </c>
      <c r="DL673" s="181" t="str">
        <f t="shared" si="558"/>
        <v/>
      </c>
      <c r="DM673" s="177" t="str">
        <f t="shared" si="545"/>
        <v/>
      </c>
      <c r="DN673" s="177" t="str">
        <f t="shared" si="546"/>
        <v/>
      </c>
      <c r="DO673" s="181" t="str">
        <f t="shared" si="517"/>
        <v/>
      </c>
      <c r="DP673" s="51"/>
      <c r="DQ673" s="51"/>
      <c r="DR673" s="51"/>
      <c r="EA673" s="227">
        <f t="shared" si="547"/>
        <v>0</v>
      </c>
      <c r="EB673" s="227">
        <f t="shared" si="518"/>
        <v>1</v>
      </c>
      <c r="EC673" s="227">
        <f t="shared" si="548"/>
        <v>1900</v>
      </c>
      <c r="EE673" s="227" t="str">
        <f t="shared" si="549"/>
        <v/>
      </c>
      <c r="EF673" s="227" t="str">
        <f t="shared" si="519"/>
        <v/>
      </c>
      <c r="EG673" s="227" t="str">
        <f t="shared" si="550"/>
        <v/>
      </c>
      <c r="EI673" s="227" t="str">
        <f t="shared" si="551"/>
        <v/>
      </c>
      <c r="EJ673" s="227" t="str">
        <f t="shared" si="520"/>
        <v/>
      </c>
      <c r="EK673" s="227" t="str">
        <f t="shared" si="552"/>
        <v/>
      </c>
      <c r="EM673" s="227" t="str">
        <f t="shared" si="553"/>
        <v/>
      </c>
      <c r="EN673" s="227" t="str">
        <f t="shared" si="521"/>
        <v/>
      </c>
      <c r="EO673" s="227" t="str">
        <f t="shared" si="554"/>
        <v/>
      </c>
      <c r="EQ673" s="227" t="str">
        <f t="shared" si="555"/>
        <v/>
      </c>
      <c r="ER673" s="227" t="str">
        <f t="shared" si="522"/>
        <v/>
      </c>
      <c r="ES673" s="227" t="str">
        <f t="shared" si="556"/>
        <v/>
      </c>
    </row>
    <row r="674" spans="7:149" x14ac:dyDescent="0.25">
      <c r="G674" s="52"/>
      <c r="H674" s="52"/>
      <c r="I674" s="224" t="str">
        <f t="shared" si="523"/>
        <v/>
      </c>
      <c r="J674" s="224" t="str">
        <f t="shared" si="524"/>
        <v/>
      </c>
      <c r="K674" s="52"/>
      <c r="L674" s="224" t="str">
        <f>IF(P674="","",IF(ISNUMBER(MATCH(P674,$P$6:P673,0)),"",Y674))</f>
        <v/>
      </c>
      <c r="M674" s="224" t="str">
        <f>IF(Q674="","",IF(ISNUMBER(MATCH(Q674,$Q$6:Q673,0)),"",Y674))</f>
        <v/>
      </c>
      <c r="N674" s="224" t="str">
        <f>IF(R674="","",IF(ISNUMBER(MATCH(R674,$R$6:R673,0)),"",Y674))</f>
        <v/>
      </c>
      <c r="O674" s="224" t="str">
        <f>IF(S674="","",IF(ISNUMBER(MATCH(S674,$S$6:S673,0)),"",Y674))</f>
        <v/>
      </c>
      <c r="P674" s="224" t="str">
        <f t="shared" si="525"/>
        <v/>
      </c>
      <c r="Q674" s="224" t="str">
        <f t="shared" si="526"/>
        <v/>
      </c>
      <c r="R674" s="224" t="str">
        <f t="shared" si="527"/>
        <v/>
      </c>
      <c r="S674" s="224" t="str">
        <f t="shared" si="528"/>
        <v/>
      </c>
      <c r="T674" s="175" t="str">
        <f t="shared" si="529"/>
        <v/>
      </c>
      <c r="U674" s="175" t="str">
        <f t="shared" si="530"/>
        <v/>
      </c>
      <c r="V674" s="175" t="str">
        <f t="shared" si="531"/>
        <v/>
      </c>
      <c r="W674" s="175" t="str">
        <f t="shared" si="532"/>
        <v/>
      </c>
      <c r="X674" s="52"/>
      <c r="Y674" s="248"/>
      <c r="Z674" s="186"/>
      <c r="AA674" s="187"/>
      <c r="AB674" s="187"/>
      <c r="AC674" s="187"/>
      <c r="AD674" s="187"/>
      <c r="AE674" s="187"/>
      <c r="AF674" s="187"/>
      <c r="AG674" s="187"/>
      <c r="AH674" s="187"/>
      <c r="AI674" s="187"/>
      <c r="AJ674" s="187"/>
      <c r="AK674" s="187"/>
      <c r="AL674" s="187"/>
      <c r="AM674" s="187"/>
      <c r="AN674" s="187"/>
      <c r="AO674" s="187"/>
      <c r="AP674" s="187"/>
      <c r="AQ674" s="187"/>
      <c r="AR674" s="187"/>
      <c r="AS674" s="187"/>
      <c r="AT674" s="187"/>
      <c r="AU674" s="187"/>
      <c r="AV674" s="187"/>
      <c r="AW674" s="187"/>
      <c r="AX674" s="187"/>
      <c r="AY674" s="187"/>
      <c r="AZ674" s="187"/>
      <c r="BA674" s="187"/>
      <c r="BB674" s="187"/>
      <c r="BC674" s="187"/>
      <c r="BD674" s="187"/>
      <c r="BE674" s="187"/>
      <c r="BF674" s="187"/>
      <c r="BG674" s="187"/>
      <c r="BH674" s="187"/>
      <c r="BI674" s="187"/>
      <c r="BJ674" s="187"/>
      <c r="BK674" s="187"/>
      <c r="BL674" s="187"/>
      <c r="BM674" s="187"/>
      <c r="BN674" s="187"/>
      <c r="BO674" s="187"/>
      <c r="BP674" s="187"/>
      <c r="BQ674" s="187"/>
      <c r="BR674" s="187"/>
      <c r="BS674" s="187"/>
      <c r="BT674" s="187"/>
      <c r="BU674" s="187"/>
      <c r="BV674" s="187"/>
      <c r="BW674" s="187"/>
      <c r="BX674" s="187"/>
      <c r="BY674" s="227"/>
      <c r="BZ674" s="227"/>
      <c r="CA674" s="227"/>
      <c r="CB674" s="227"/>
      <c r="CC674" s="227"/>
      <c r="CD674" s="224"/>
      <c r="CE674" s="224"/>
      <c r="CF674" s="224"/>
      <c r="CG674" s="224"/>
      <c r="CH674" s="224"/>
      <c r="CJ674" s="252" t="str">
        <f t="shared" si="533"/>
        <v/>
      </c>
      <c r="CK674" s="253" t="str">
        <f>IF(CL674="","",IF(ISNUMBER(MATCH(CL674,$CL$6:CL673,0)),"",CJ674))</f>
        <v/>
      </c>
      <c r="CL674" s="181" t="str">
        <f t="shared" si="534"/>
        <v/>
      </c>
      <c r="CM674" s="175" t="str">
        <f t="shared" si="535"/>
        <v/>
      </c>
      <c r="CN674" s="175" t="str">
        <f t="shared" si="536"/>
        <v/>
      </c>
      <c r="CO674" s="175" t="str">
        <f t="shared" si="537"/>
        <v/>
      </c>
      <c r="CP674" s="59"/>
      <c r="CQ674" s="60"/>
      <c r="CR674" s="181" t="str">
        <f>IF(CS674="","",IF(ISNUMBER(MATCH(CS674,$CS$6:CS673,0)),"",CJ674))</f>
        <v/>
      </c>
      <c r="CS674" s="181" t="str">
        <f t="shared" si="513"/>
        <v/>
      </c>
      <c r="CT674" s="177" t="str">
        <f t="shared" si="538"/>
        <v/>
      </c>
      <c r="CU674" s="177" t="str">
        <f t="shared" si="539"/>
        <v/>
      </c>
      <c r="CV674" s="256" t="str">
        <f>IF(CW674="","",IF(ISNUMBER(MATCH(CW674,$CW$6:CW673,0)),"",CJ674))</f>
        <v/>
      </c>
      <c r="CW674" s="181" t="str">
        <f t="shared" si="514"/>
        <v/>
      </c>
      <c r="CX674" s="178" t="str">
        <f t="shared" si="540"/>
        <v/>
      </c>
      <c r="CY674" s="178" t="str">
        <f t="shared" si="541"/>
        <v/>
      </c>
      <c r="CZ674" s="184" t="str">
        <f t="shared" si="542"/>
        <v/>
      </c>
      <c r="DA674" s="68"/>
      <c r="DB674" s="69"/>
      <c r="DC674" s="181" t="str">
        <f>IF(DE674="","",IF(ISNUMBER(MATCH(DE674,$DE$6:DE673,0)),"",CJ674))</f>
        <v/>
      </c>
      <c r="DD674" s="181" t="str">
        <f t="shared" si="557"/>
        <v/>
      </c>
      <c r="DE674" s="181" t="str">
        <f t="shared" si="557"/>
        <v/>
      </c>
      <c r="DF674" s="177" t="str">
        <f t="shared" si="543"/>
        <v/>
      </c>
      <c r="DG674" s="185" t="str">
        <f t="shared" si="544"/>
        <v/>
      </c>
      <c r="DH674" s="77"/>
      <c r="DI674" s="69"/>
      <c r="DJ674" s="181" t="str">
        <f>IF(DL674="","",IF(ISNUMBER(MATCH(DL674,$DL$6:DL673,0)),"",CJ674))</f>
        <v/>
      </c>
      <c r="DK674" s="181" t="str">
        <f t="shared" si="558"/>
        <v/>
      </c>
      <c r="DL674" s="181" t="str">
        <f t="shared" si="558"/>
        <v/>
      </c>
      <c r="DM674" s="177" t="str">
        <f t="shared" si="545"/>
        <v/>
      </c>
      <c r="DN674" s="177" t="str">
        <f t="shared" si="546"/>
        <v/>
      </c>
      <c r="DO674" s="181" t="str">
        <f t="shared" si="517"/>
        <v/>
      </c>
      <c r="DP674" s="51"/>
      <c r="DQ674" s="51"/>
      <c r="DR674" s="51"/>
      <c r="EA674" s="227">
        <f t="shared" si="547"/>
        <v>0</v>
      </c>
      <c r="EB674" s="227">
        <f t="shared" si="518"/>
        <v>1</v>
      </c>
      <c r="EC674" s="227">
        <f t="shared" si="548"/>
        <v>1900</v>
      </c>
      <c r="EE674" s="227" t="str">
        <f t="shared" si="549"/>
        <v/>
      </c>
      <c r="EF674" s="227" t="str">
        <f t="shared" si="519"/>
        <v/>
      </c>
      <c r="EG674" s="227" t="str">
        <f t="shared" si="550"/>
        <v/>
      </c>
      <c r="EI674" s="227" t="str">
        <f t="shared" si="551"/>
        <v/>
      </c>
      <c r="EJ674" s="227" t="str">
        <f t="shared" si="520"/>
        <v/>
      </c>
      <c r="EK674" s="227" t="str">
        <f t="shared" si="552"/>
        <v/>
      </c>
      <c r="EM674" s="227" t="str">
        <f t="shared" si="553"/>
        <v/>
      </c>
      <c r="EN674" s="227" t="str">
        <f t="shared" si="521"/>
        <v/>
      </c>
      <c r="EO674" s="227" t="str">
        <f t="shared" si="554"/>
        <v/>
      </c>
      <c r="EQ674" s="227" t="str">
        <f t="shared" si="555"/>
        <v/>
      </c>
      <c r="ER674" s="227" t="str">
        <f t="shared" si="522"/>
        <v/>
      </c>
      <c r="ES674" s="227" t="str">
        <f t="shared" si="556"/>
        <v/>
      </c>
    </row>
    <row r="675" spans="7:149" x14ac:dyDescent="0.25">
      <c r="G675" s="52"/>
      <c r="H675" s="52"/>
      <c r="I675" s="224" t="str">
        <f t="shared" si="523"/>
        <v/>
      </c>
      <c r="J675" s="224" t="str">
        <f t="shared" si="524"/>
        <v/>
      </c>
      <c r="K675" s="52"/>
      <c r="L675" s="224" t="str">
        <f>IF(P675="","",IF(ISNUMBER(MATCH(P675,$P$6:P674,0)),"",Y675))</f>
        <v/>
      </c>
      <c r="M675" s="224" t="str">
        <f>IF(Q675="","",IF(ISNUMBER(MATCH(Q675,$Q$6:Q674,0)),"",Y675))</f>
        <v/>
      </c>
      <c r="N675" s="224" t="str">
        <f>IF(R675="","",IF(ISNUMBER(MATCH(R675,$R$6:R674,0)),"",Y675))</f>
        <v/>
      </c>
      <c r="O675" s="224" t="str">
        <f>IF(S675="","",IF(ISNUMBER(MATCH(S675,$S$6:S674,0)),"",Y675))</f>
        <v/>
      </c>
      <c r="P675" s="224" t="str">
        <f t="shared" si="525"/>
        <v/>
      </c>
      <c r="Q675" s="224" t="str">
        <f t="shared" si="526"/>
        <v/>
      </c>
      <c r="R675" s="224" t="str">
        <f t="shared" si="527"/>
        <v/>
      </c>
      <c r="S675" s="224" t="str">
        <f t="shared" si="528"/>
        <v/>
      </c>
      <c r="T675" s="175" t="str">
        <f t="shared" si="529"/>
        <v/>
      </c>
      <c r="U675" s="175" t="str">
        <f t="shared" si="530"/>
        <v/>
      </c>
      <c r="V675" s="175" t="str">
        <f t="shared" si="531"/>
        <v/>
      </c>
      <c r="W675" s="175" t="str">
        <f t="shared" si="532"/>
        <v/>
      </c>
      <c r="X675" s="52"/>
      <c r="Y675" s="248"/>
      <c r="Z675" s="186"/>
      <c r="AA675" s="187"/>
      <c r="AB675" s="187"/>
      <c r="AC675" s="187"/>
      <c r="AD675" s="187"/>
      <c r="AE675" s="187"/>
      <c r="AF675" s="187"/>
      <c r="AG675" s="187"/>
      <c r="AH675" s="187"/>
      <c r="AI675" s="187"/>
      <c r="AJ675" s="187"/>
      <c r="AK675" s="187"/>
      <c r="AL675" s="187"/>
      <c r="AM675" s="187"/>
      <c r="AN675" s="187"/>
      <c r="AO675" s="187"/>
      <c r="AP675" s="187"/>
      <c r="AQ675" s="187"/>
      <c r="AR675" s="187"/>
      <c r="AS675" s="187"/>
      <c r="AT675" s="187"/>
      <c r="AU675" s="187"/>
      <c r="AV675" s="187"/>
      <c r="AW675" s="187"/>
      <c r="AX675" s="187"/>
      <c r="AY675" s="187"/>
      <c r="AZ675" s="187"/>
      <c r="BA675" s="187"/>
      <c r="BB675" s="187"/>
      <c r="BC675" s="187"/>
      <c r="BD675" s="187"/>
      <c r="BE675" s="187"/>
      <c r="BF675" s="187"/>
      <c r="BG675" s="187"/>
      <c r="BH675" s="187"/>
      <c r="BI675" s="187"/>
      <c r="BJ675" s="187"/>
      <c r="BK675" s="187"/>
      <c r="BL675" s="187"/>
      <c r="BM675" s="187"/>
      <c r="BN675" s="187"/>
      <c r="BO675" s="187"/>
      <c r="BP675" s="187"/>
      <c r="BQ675" s="187"/>
      <c r="BR675" s="187"/>
      <c r="BS675" s="187"/>
      <c r="BT675" s="187"/>
      <c r="BU675" s="187"/>
      <c r="BV675" s="187"/>
      <c r="BW675" s="187"/>
      <c r="BX675" s="187"/>
      <c r="BY675" s="227"/>
      <c r="BZ675" s="227"/>
      <c r="CA675" s="227"/>
      <c r="CB675" s="227"/>
      <c r="CC675" s="227"/>
      <c r="CD675" s="224"/>
      <c r="CE675" s="224"/>
      <c r="CF675" s="224"/>
      <c r="CG675" s="224"/>
      <c r="CH675" s="224"/>
      <c r="CJ675" s="252" t="str">
        <f t="shared" si="533"/>
        <v/>
      </c>
      <c r="CK675" s="253" t="str">
        <f>IF(CL675="","",IF(ISNUMBER(MATCH(CL675,$CL$6:CL674,0)),"",CJ675))</f>
        <v/>
      </c>
      <c r="CL675" s="181" t="str">
        <f t="shared" si="534"/>
        <v/>
      </c>
      <c r="CM675" s="175" t="str">
        <f t="shared" si="535"/>
        <v/>
      </c>
      <c r="CN675" s="175" t="str">
        <f t="shared" si="536"/>
        <v/>
      </c>
      <c r="CO675" s="175" t="str">
        <f t="shared" si="537"/>
        <v/>
      </c>
      <c r="CP675" s="59"/>
      <c r="CQ675" s="60"/>
      <c r="CR675" s="181" t="str">
        <f>IF(CS675="","",IF(ISNUMBER(MATCH(CS675,$CS$6:CS674,0)),"",CJ675))</f>
        <v/>
      </c>
      <c r="CS675" s="181" t="str">
        <f t="shared" si="513"/>
        <v/>
      </c>
      <c r="CT675" s="177" t="str">
        <f t="shared" si="538"/>
        <v/>
      </c>
      <c r="CU675" s="177" t="str">
        <f t="shared" si="539"/>
        <v/>
      </c>
      <c r="CV675" s="256" t="str">
        <f>IF(CW675="","",IF(ISNUMBER(MATCH(CW675,$CW$6:CW674,0)),"",CJ675))</f>
        <v/>
      </c>
      <c r="CW675" s="181" t="str">
        <f t="shared" si="514"/>
        <v/>
      </c>
      <c r="CX675" s="178" t="str">
        <f t="shared" si="540"/>
        <v/>
      </c>
      <c r="CY675" s="178" t="str">
        <f t="shared" si="541"/>
        <v/>
      </c>
      <c r="CZ675" s="184" t="str">
        <f t="shared" si="542"/>
        <v/>
      </c>
      <c r="DA675" s="68"/>
      <c r="DB675" s="69"/>
      <c r="DC675" s="181" t="str">
        <f>IF(DE675="","",IF(ISNUMBER(MATCH(DE675,$DE$6:DE674,0)),"",CJ675))</f>
        <v/>
      </c>
      <c r="DD675" s="181" t="str">
        <f t="shared" si="557"/>
        <v/>
      </c>
      <c r="DE675" s="181" t="str">
        <f t="shared" si="557"/>
        <v/>
      </c>
      <c r="DF675" s="177" t="str">
        <f t="shared" si="543"/>
        <v/>
      </c>
      <c r="DG675" s="185" t="str">
        <f t="shared" si="544"/>
        <v/>
      </c>
      <c r="DH675" s="77"/>
      <c r="DI675" s="69"/>
      <c r="DJ675" s="181" t="str">
        <f>IF(DL675="","",IF(ISNUMBER(MATCH(DL675,$DL$6:DL674,0)),"",CJ675))</f>
        <v/>
      </c>
      <c r="DK675" s="181" t="str">
        <f t="shared" si="558"/>
        <v/>
      </c>
      <c r="DL675" s="181" t="str">
        <f t="shared" si="558"/>
        <v/>
      </c>
      <c r="DM675" s="177" t="str">
        <f t="shared" si="545"/>
        <v/>
      </c>
      <c r="DN675" s="177" t="str">
        <f t="shared" si="546"/>
        <v/>
      </c>
      <c r="DO675" s="181" t="str">
        <f t="shared" si="517"/>
        <v/>
      </c>
      <c r="DP675" s="51"/>
      <c r="DQ675" s="51"/>
      <c r="DR675" s="51"/>
      <c r="EA675" s="227">
        <f t="shared" si="547"/>
        <v>0</v>
      </c>
      <c r="EB675" s="227">
        <f t="shared" si="518"/>
        <v>1</v>
      </c>
      <c r="EC675" s="227">
        <f t="shared" si="548"/>
        <v>1900</v>
      </c>
      <c r="EE675" s="227" t="str">
        <f t="shared" si="549"/>
        <v/>
      </c>
      <c r="EF675" s="227" t="str">
        <f t="shared" si="519"/>
        <v/>
      </c>
      <c r="EG675" s="227" t="str">
        <f t="shared" si="550"/>
        <v/>
      </c>
      <c r="EI675" s="227" t="str">
        <f t="shared" si="551"/>
        <v/>
      </c>
      <c r="EJ675" s="227" t="str">
        <f t="shared" si="520"/>
        <v/>
      </c>
      <c r="EK675" s="227" t="str">
        <f t="shared" si="552"/>
        <v/>
      </c>
      <c r="EM675" s="227" t="str">
        <f t="shared" si="553"/>
        <v/>
      </c>
      <c r="EN675" s="227" t="str">
        <f t="shared" si="521"/>
        <v/>
      </c>
      <c r="EO675" s="227" t="str">
        <f t="shared" si="554"/>
        <v/>
      </c>
      <c r="EQ675" s="227" t="str">
        <f t="shared" si="555"/>
        <v/>
      </c>
      <c r="ER675" s="227" t="str">
        <f t="shared" si="522"/>
        <v/>
      </c>
      <c r="ES675" s="227" t="str">
        <f t="shared" si="556"/>
        <v/>
      </c>
    </row>
    <row r="676" spans="7:149" x14ac:dyDescent="0.25">
      <c r="G676" s="52"/>
      <c r="H676" s="52"/>
      <c r="I676" s="224" t="str">
        <f t="shared" si="523"/>
        <v/>
      </c>
      <c r="J676" s="224" t="str">
        <f t="shared" si="524"/>
        <v/>
      </c>
      <c r="K676" s="52"/>
      <c r="L676" s="224" t="str">
        <f>IF(P676="","",IF(ISNUMBER(MATCH(P676,$P$6:P675,0)),"",Y676))</f>
        <v/>
      </c>
      <c r="M676" s="224" t="str">
        <f>IF(Q676="","",IF(ISNUMBER(MATCH(Q676,$Q$6:Q675,0)),"",Y676))</f>
        <v/>
      </c>
      <c r="N676" s="224" t="str">
        <f>IF(R676="","",IF(ISNUMBER(MATCH(R676,$R$6:R675,0)),"",Y676))</f>
        <v/>
      </c>
      <c r="O676" s="224" t="str">
        <f>IF(S676="","",IF(ISNUMBER(MATCH(S676,$S$6:S675,0)),"",Y676))</f>
        <v/>
      </c>
      <c r="P676" s="224" t="str">
        <f t="shared" si="525"/>
        <v/>
      </c>
      <c r="Q676" s="224" t="str">
        <f t="shared" si="526"/>
        <v/>
      </c>
      <c r="R676" s="224" t="str">
        <f t="shared" si="527"/>
        <v/>
      </c>
      <c r="S676" s="224" t="str">
        <f t="shared" si="528"/>
        <v/>
      </c>
      <c r="T676" s="175" t="str">
        <f t="shared" si="529"/>
        <v/>
      </c>
      <c r="U676" s="175" t="str">
        <f t="shared" si="530"/>
        <v/>
      </c>
      <c r="V676" s="175" t="str">
        <f t="shared" si="531"/>
        <v/>
      </c>
      <c r="W676" s="175" t="str">
        <f t="shared" si="532"/>
        <v/>
      </c>
      <c r="X676" s="52"/>
      <c r="Y676" s="248"/>
      <c r="Z676" s="186"/>
      <c r="AA676" s="187"/>
      <c r="AB676" s="187"/>
      <c r="AC676" s="187"/>
      <c r="AD676" s="187"/>
      <c r="AE676" s="187"/>
      <c r="AF676" s="187"/>
      <c r="AG676" s="187"/>
      <c r="AH676" s="187"/>
      <c r="AI676" s="187"/>
      <c r="AJ676" s="187"/>
      <c r="AK676" s="187"/>
      <c r="AL676" s="187"/>
      <c r="AM676" s="187"/>
      <c r="AN676" s="187"/>
      <c r="AO676" s="187"/>
      <c r="AP676" s="187"/>
      <c r="AQ676" s="187"/>
      <c r="AR676" s="187"/>
      <c r="AS676" s="187"/>
      <c r="AT676" s="187"/>
      <c r="AU676" s="187"/>
      <c r="AV676" s="187"/>
      <c r="AW676" s="187"/>
      <c r="AX676" s="187"/>
      <c r="AY676" s="187"/>
      <c r="AZ676" s="187"/>
      <c r="BA676" s="187"/>
      <c r="BB676" s="187"/>
      <c r="BC676" s="187"/>
      <c r="BD676" s="187"/>
      <c r="BE676" s="187"/>
      <c r="BF676" s="187"/>
      <c r="BG676" s="187"/>
      <c r="BH676" s="187"/>
      <c r="BI676" s="187"/>
      <c r="BJ676" s="187"/>
      <c r="BK676" s="187"/>
      <c r="BL676" s="187"/>
      <c r="BM676" s="187"/>
      <c r="BN676" s="187"/>
      <c r="BO676" s="187"/>
      <c r="BP676" s="187"/>
      <c r="BQ676" s="187"/>
      <c r="BR676" s="187"/>
      <c r="BS676" s="187"/>
      <c r="BT676" s="187"/>
      <c r="BU676" s="187"/>
      <c r="BV676" s="187"/>
      <c r="BW676" s="187"/>
      <c r="BX676" s="187"/>
      <c r="BY676" s="227"/>
      <c r="BZ676" s="227"/>
      <c r="CA676" s="227"/>
      <c r="CB676" s="227"/>
      <c r="CC676" s="227"/>
      <c r="CD676" s="224"/>
      <c r="CE676" s="224"/>
      <c r="CF676" s="224"/>
      <c r="CG676" s="224"/>
      <c r="CH676" s="224"/>
      <c r="CJ676" s="252" t="str">
        <f t="shared" si="533"/>
        <v/>
      </c>
      <c r="CK676" s="253" t="str">
        <f>IF(CL676="","",IF(ISNUMBER(MATCH(CL676,$CL$6:CL675,0)),"",CJ676))</f>
        <v/>
      </c>
      <c r="CL676" s="181" t="str">
        <f t="shared" si="534"/>
        <v/>
      </c>
      <c r="CM676" s="175" t="str">
        <f t="shared" si="535"/>
        <v/>
      </c>
      <c r="CN676" s="175" t="str">
        <f t="shared" si="536"/>
        <v/>
      </c>
      <c r="CO676" s="175" t="str">
        <f t="shared" si="537"/>
        <v/>
      </c>
      <c r="CP676" s="59"/>
      <c r="CQ676" s="60"/>
      <c r="CR676" s="181" t="str">
        <f>IF(CS676="","",IF(ISNUMBER(MATCH(CS676,$CS$6:CS675,0)),"",CJ676))</f>
        <v/>
      </c>
      <c r="CS676" s="181" t="str">
        <f t="shared" si="513"/>
        <v/>
      </c>
      <c r="CT676" s="177" t="str">
        <f t="shared" si="538"/>
        <v/>
      </c>
      <c r="CU676" s="177" t="str">
        <f t="shared" si="539"/>
        <v/>
      </c>
      <c r="CV676" s="256" t="str">
        <f>IF(CW676="","",IF(ISNUMBER(MATCH(CW676,$CW$6:CW675,0)),"",CJ676))</f>
        <v/>
      </c>
      <c r="CW676" s="181" t="str">
        <f t="shared" si="514"/>
        <v/>
      </c>
      <c r="CX676" s="178" t="str">
        <f t="shared" si="540"/>
        <v/>
      </c>
      <c r="CY676" s="178" t="str">
        <f t="shared" si="541"/>
        <v/>
      </c>
      <c r="CZ676" s="184" t="str">
        <f t="shared" si="542"/>
        <v/>
      </c>
      <c r="DA676" s="68"/>
      <c r="DB676" s="69"/>
      <c r="DC676" s="181" t="str">
        <f>IF(DE676="","",IF(ISNUMBER(MATCH(DE676,$DE$6:DE675,0)),"",CJ676))</f>
        <v/>
      </c>
      <c r="DD676" s="181" t="str">
        <f t="shared" si="557"/>
        <v/>
      </c>
      <c r="DE676" s="181" t="str">
        <f t="shared" si="557"/>
        <v/>
      </c>
      <c r="DF676" s="177" t="str">
        <f t="shared" si="543"/>
        <v/>
      </c>
      <c r="DG676" s="185" t="str">
        <f t="shared" si="544"/>
        <v/>
      </c>
      <c r="DH676" s="77"/>
      <c r="DI676" s="69"/>
      <c r="DJ676" s="181" t="str">
        <f>IF(DL676="","",IF(ISNUMBER(MATCH(DL676,$DL$6:DL675,0)),"",CJ676))</f>
        <v/>
      </c>
      <c r="DK676" s="181" t="str">
        <f t="shared" si="558"/>
        <v/>
      </c>
      <c r="DL676" s="181" t="str">
        <f t="shared" si="558"/>
        <v/>
      </c>
      <c r="DM676" s="177" t="str">
        <f t="shared" si="545"/>
        <v/>
      </c>
      <c r="DN676" s="177" t="str">
        <f t="shared" si="546"/>
        <v/>
      </c>
      <c r="DO676" s="181" t="str">
        <f t="shared" si="517"/>
        <v/>
      </c>
      <c r="DP676" s="51"/>
      <c r="DQ676" s="51"/>
      <c r="DR676" s="51"/>
      <c r="EA676" s="227">
        <f t="shared" si="547"/>
        <v>0</v>
      </c>
      <c r="EB676" s="227">
        <f t="shared" si="518"/>
        <v>1</v>
      </c>
      <c r="EC676" s="227">
        <f t="shared" si="548"/>
        <v>1900</v>
      </c>
      <c r="EE676" s="227" t="str">
        <f t="shared" si="549"/>
        <v/>
      </c>
      <c r="EF676" s="227" t="str">
        <f t="shared" si="519"/>
        <v/>
      </c>
      <c r="EG676" s="227" t="str">
        <f t="shared" si="550"/>
        <v/>
      </c>
      <c r="EI676" s="227" t="str">
        <f t="shared" si="551"/>
        <v/>
      </c>
      <c r="EJ676" s="227" t="str">
        <f t="shared" si="520"/>
        <v/>
      </c>
      <c r="EK676" s="227" t="str">
        <f t="shared" si="552"/>
        <v/>
      </c>
      <c r="EM676" s="227" t="str">
        <f t="shared" si="553"/>
        <v/>
      </c>
      <c r="EN676" s="227" t="str">
        <f t="shared" si="521"/>
        <v/>
      </c>
      <c r="EO676" s="227" t="str">
        <f t="shared" si="554"/>
        <v/>
      </c>
      <c r="EQ676" s="227" t="str">
        <f t="shared" si="555"/>
        <v/>
      </c>
      <c r="ER676" s="227" t="str">
        <f t="shared" si="522"/>
        <v/>
      </c>
      <c r="ES676" s="227" t="str">
        <f t="shared" si="556"/>
        <v/>
      </c>
    </row>
    <row r="677" spans="7:149" x14ac:dyDescent="0.25">
      <c r="G677" s="52"/>
      <c r="H677" s="52"/>
      <c r="I677" s="224" t="str">
        <f t="shared" si="523"/>
        <v/>
      </c>
      <c r="J677" s="224" t="str">
        <f t="shared" si="524"/>
        <v/>
      </c>
      <c r="K677" s="52"/>
      <c r="L677" s="224" t="str">
        <f>IF(P677="","",IF(ISNUMBER(MATCH(P677,$P$6:P676,0)),"",Y677))</f>
        <v/>
      </c>
      <c r="M677" s="224" t="str">
        <f>IF(Q677="","",IF(ISNUMBER(MATCH(Q677,$Q$6:Q676,0)),"",Y677))</f>
        <v/>
      </c>
      <c r="N677" s="224" t="str">
        <f>IF(R677="","",IF(ISNUMBER(MATCH(R677,$R$6:R676,0)),"",Y677))</f>
        <v/>
      </c>
      <c r="O677" s="224" t="str">
        <f>IF(S677="","",IF(ISNUMBER(MATCH(S677,$S$6:S676,0)),"",Y677))</f>
        <v/>
      </c>
      <c r="P677" s="224" t="str">
        <f t="shared" si="525"/>
        <v/>
      </c>
      <c r="Q677" s="224" t="str">
        <f t="shared" si="526"/>
        <v/>
      </c>
      <c r="R677" s="224" t="str">
        <f t="shared" si="527"/>
        <v/>
      </c>
      <c r="S677" s="224" t="str">
        <f t="shared" si="528"/>
        <v/>
      </c>
      <c r="T677" s="175" t="str">
        <f t="shared" si="529"/>
        <v/>
      </c>
      <c r="U677" s="175" t="str">
        <f t="shared" si="530"/>
        <v/>
      </c>
      <c r="V677" s="175" t="str">
        <f t="shared" si="531"/>
        <v/>
      </c>
      <c r="W677" s="175" t="str">
        <f t="shared" si="532"/>
        <v/>
      </c>
      <c r="X677" s="52"/>
      <c r="Y677" s="248"/>
      <c r="Z677" s="186"/>
      <c r="AA677" s="187"/>
      <c r="AB677" s="187"/>
      <c r="AC677" s="187"/>
      <c r="AD677" s="187"/>
      <c r="AE677" s="187"/>
      <c r="AF677" s="187"/>
      <c r="AG677" s="187"/>
      <c r="AH677" s="187"/>
      <c r="AI677" s="187"/>
      <c r="AJ677" s="187"/>
      <c r="AK677" s="187"/>
      <c r="AL677" s="187"/>
      <c r="AM677" s="187"/>
      <c r="AN677" s="187"/>
      <c r="AO677" s="187"/>
      <c r="AP677" s="187"/>
      <c r="AQ677" s="187"/>
      <c r="AR677" s="187"/>
      <c r="AS677" s="187"/>
      <c r="AT677" s="187"/>
      <c r="AU677" s="187"/>
      <c r="AV677" s="187"/>
      <c r="AW677" s="187"/>
      <c r="AX677" s="187"/>
      <c r="AY677" s="187"/>
      <c r="AZ677" s="187"/>
      <c r="BA677" s="187"/>
      <c r="BB677" s="187"/>
      <c r="BC677" s="187"/>
      <c r="BD677" s="187"/>
      <c r="BE677" s="187"/>
      <c r="BF677" s="187"/>
      <c r="BG677" s="187"/>
      <c r="BH677" s="187"/>
      <c r="BI677" s="187"/>
      <c r="BJ677" s="187"/>
      <c r="BK677" s="187"/>
      <c r="BL677" s="187"/>
      <c r="BM677" s="187"/>
      <c r="BN677" s="187"/>
      <c r="BO677" s="187"/>
      <c r="BP677" s="187"/>
      <c r="BQ677" s="187"/>
      <c r="BR677" s="187"/>
      <c r="BS677" s="187"/>
      <c r="BT677" s="187"/>
      <c r="BU677" s="187"/>
      <c r="BV677" s="187"/>
      <c r="BW677" s="187"/>
      <c r="BX677" s="187"/>
      <c r="BY677" s="227"/>
      <c r="BZ677" s="227"/>
      <c r="CA677" s="227"/>
      <c r="CB677" s="227"/>
      <c r="CC677" s="227"/>
      <c r="CD677" s="224"/>
      <c r="CE677" s="224"/>
      <c r="CF677" s="224"/>
      <c r="CG677" s="224"/>
      <c r="CH677" s="224"/>
      <c r="CJ677" s="252" t="str">
        <f t="shared" si="533"/>
        <v/>
      </c>
      <c r="CK677" s="253" t="str">
        <f>IF(CL677="","",IF(ISNUMBER(MATCH(CL677,$CL$6:CL676,0)),"",CJ677))</f>
        <v/>
      </c>
      <c r="CL677" s="181" t="str">
        <f t="shared" si="534"/>
        <v/>
      </c>
      <c r="CM677" s="175" t="str">
        <f t="shared" si="535"/>
        <v/>
      </c>
      <c r="CN677" s="175" t="str">
        <f t="shared" si="536"/>
        <v/>
      </c>
      <c r="CO677" s="175" t="str">
        <f t="shared" si="537"/>
        <v/>
      </c>
      <c r="CP677" s="59"/>
      <c r="CQ677" s="60"/>
      <c r="CR677" s="181" t="str">
        <f>IF(CS677="","",IF(ISNUMBER(MATCH(CS677,$CS$6:CS676,0)),"",CJ677))</f>
        <v/>
      </c>
      <c r="CS677" s="181" t="str">
        <f t="shared" si="513"/>
        <v/>
      </c>
      <c r="CT677" s="177" t="str">
        <f t="shared" si="538"/>
        <v/>
      </c>
      <c r="CU677" s="177" t="str">
        <f t="shared" si="539"/>
        <v/>
      </c>
      <c r="CV677" s="256" t="str">
        <f>IF(CW677="","",IF(ISNUMBER(MATCH(CW677,$CW$6:CW676,0)),"",CJ677))</f>
        <v/>
      </c>
      <c r="CW677" s="181" t="str">
        <f t="shared" si="514"/>
        <v/>
      </c>
      <c r="CX677" s="178" t="str">
        <f t="shared" si="540"/>
        <v/>
      </c>
      <c r="CY677" s="178" t="str">
        <f t="shared" si="541"/>
        <v/>
      </c>
      <c r="CZ677" s="184" t="str">
        <f t="shared" si="542"/>
        <v/>
      </c>
      <c r="DA677" s="68"/>
      <c r="DB677" s="69"/>
      <c r="DC677" s="181" t="str">
        <f>IF(DE677="","",IF(ISNUMBER(MATCH(DE677,$DE$6:DE676,0)),"",CJ677))</f>
        <v/>
      </c>
      <c r="DD677" s="181" t="str">
        <f t="shared" si="557"/>
        <v/>
      </c>
      <c r="DE677" s="181" t="str">
        <f t="shared" si="557"/>
        <v/>
      </c>
      <c r="DF677" s="177" t="str">
        <f t="shared" si="543"/>
        <v/>
      </c>
      <c r="DG677" s="185" t="str">
        <f t="shared" si="544"/>
        <v/>
      </c>
      <c r="DH677" s="77"/>
      <c r="DI677" s="69"/>
      <c r="DJ677" s="181" t="str">
        <f>IF(DL677="","",IF(ISNUMBER(MATCH(DL677,$DL$6:DL676,0)),"",CJ677))</f>
        <v/>
      </c>
      <c r="DK677" s="181" t="str">
        <f t="shared" si="558"/>
        <v/>
      </c>
      <c r="DL677" s="181" t="str">
        <f t="shared" si="558"/>
        <v/>
      </c>
      <c r="DM677" s="177" t="str">
        <f t="shared" si="545"/>
        <v/>
      </c>
      <c r="DN677" s="177" t="str">
        <f t="shared" si="546"/>
        <v/>
      </c>
      <c r="DO677" s="181" t="str">
        <f t="shared" si="517"/>
        <v/>
      </c>
      <c r="DP677" s="51"/>
      <c r="DQ677" s="51"/>
      <c r="DR677" s="51"/>
      <c r="EA677" s="227">
        <f t="shared" si="547"/>
        <v>0</v>
      </c>
      <c r="EB677" s="227">
        <f t="shared" si="518"/>
        <v>1</v>
      </c>
      <c r="EC677" s="227">
        <f t="shared" si="548"/>
        <v>1900</v>
      </c>
      <c r="EE677" s="227" t="str">
        <f t="shared" si="549"/>
        <v/>
      </c>
      <c r="EF677" s="227" t="str">
        <f t="shared" si="519"/>
        <v/>
      </c>
      <c r="EG677" s="227" t="str">
        <f t="shared" si="550"/>
        <v/>
      </c>
      <c r="EI677" s="227" t="str">
        <f t="shared" si="551"/>
        <v/>
      </c>
      <c r="EJ677" s="227" t="str">
        <f t="shared" si="520"/>
        <v/>
      </c>
      <c r="EK677" s="227" t="str">
        <f t="shared" si="552"/>
        <v/>
      </c>
      <c r="EM677" s="227" t="str">
        <f t="shared" si="553"/>
        <v/>
      </c>
      <c r="EN677" s="227" t="str">
        <f t="shared" si="521"/>
        <v/>
      </c>
      <c r="EO677" s="227" t="str">
        <f t="shared" si="554"/>
        <v/>
      </c>
      <c r="EQ677" s="227" t="str">
        <f t="shared" si="555"/>
        <v/>
      </c>
      <c r="ER677" s="227" t="str">
        <f t="shared" si="522"/>
        <v/>
      </c>
      <c r="ES677" s="227" t="str">
        <f t="shared" si="556"/>
        <v/>
      </c>
    </row>
    <row r="678" spans="7:149" x14ac:dyDescent="0.25">
      <c r="G678" s="52"/>
      <c r="H678" s="52"/>
      <c r="I678" s="224" t="str">
        <f t="shared" si="523"/>
        <v/>
      </c>
      <c r="J678" s="224" t="str">
        <f t="shared" si="524"/>
        <v/>
      </c>
      <c r="K678" s="52"/>
      <c r="L678" s="224" t="str">
        <f>IF(P678="","",IF(ISNUMBER(MATCH(P678,$P$6:P677,0)),"",Y678))</f>
        <v/>
      </c>
      <c r="M678" s="224" t="str">
        <f>IF(Q678="","",IF(ISNUMBER(MATCH(Q678,$Q$6:Q677,0)),"",Y678))</f>
        <v/>
      </c>
      <c r="N678" s="224" t="str">
        <f>IF(R678="","",IF(ISNUMBER(MATCH(R678,$R$6:R677,0)),"",Y678))</f>
        <v/>
      </c>
      <c r="O678" s="224" t="str">
        <f>IF(S678="","",IF(ISNUMBER(MATCH(S678,$S$6:S677,0)),"",Y678))</f>
        <v/>
      </c>
      <c r="P678" s="224" t="str">
        <f t="shared" si="525"/>
        <v/>
      </c>
      <c r="Q678" s="224" t="str">
        <f t="shared" si="526"/>
        <v/>
      </c>
      <c r="R678" s="224" t="str">
        <f t="shared" si="527"/>
        <v/>
      </c>
      <c r="S678" s="224" t="str">
        <f t="shared" si="528"/>
        <v/>
      </c>
      <c r="T678" s="175" t="str">
        <f t="shared" si="529"/>
        <v/>
      </c>
      <c r="U678" s="175" t="str">
        <f t="shared" si="530"/>
        <v/>
      </c>
      <c r="V678" s="175" t="str">
        <f t="shared" si="531"/>
        <v/>
      </c>
      <c r="W678" s="175" t="str">
        <f t="shared" si="532"/>
        <v/>
      </c>
      <c r="X678" s="52"/>
      <c r="Y678" s="248"/>
      <c r="Z678" s="186"/>
      <c r="AA678" s="187"/>
      <c r="AB678" s="187"/>
      <c r="AC678" s="187"/>
      <c r="AD678" s="187"/>
      <c r="AE678" s="187"/>
      <c r="AF678" s="187"/>
      <c r="AG678" s="187"/>
      <c r="AH678" s="187"/>
      <c r="AI678" s="187"/>
      <c r="AJ678" s="187"/>
      <c r="AK678" s="187"/>
      <c r="AL678" s="187"/>
      <c r="AM678" s="187"/>
      <c r="AN678" s="187"/>
      <c r="AO678" s="187"/>
      <c r="AP678" s="187"/>
      <c r="AQ678" s="187"/>
      <c r="AR678" s="187"/>
      <c r="AS678" s="187"/>
      <c r="AT678" s="187"/>
      <c r="AU678" s="187"/>
      <c r="AV678" s="187"/>
      <c r="AW678" s="187"/>
      <c r="AX678" s="187"/>
      <c r="AY678" s="187"/>
      <c r="AZ678" s="187"/>
      <c r="BA678" s="187"/>
      <c r="BB678" s="187"/>
      <c r="BC678" s="187"/>
      <c r="BD678" s="187"/>
      <c r="BE678" s="187"/>
      <c r="BF678" s="187"/>
      <c r="BG678" s="187"/>
      <c r="BH678" s="187"/>
      <c r="BI678" s="187"/>
      <c r="BJ678" s="187"/>
      <c r="BK678" s="187"/>
      <c r="BL678" s="187"/>
      <c r="BM678" s="187"/>
      <c r="BN678" s="187"/>
      <c r="BO678" s="187"/>
      <c r="BP678" s="187"/>
      <c r="BQ678" s="187"/>
      <c r="BR678" s="187"/>
      <c r="BS678" s="187"/>
      <c r="BT678" s="187"/>
      <c r="BU678" s="187"/>
      <c r="BV678" s="187"/>
      <c r="BW678" s="187"/>
      <c r="BX678" s="187"/>
      <c r="BY678" s="227"/>
      <c r="BZ678" s="227"/>
      <c r="CA678" s="227"/>
      <c r="CB678" s="227"/>
      <c r="CC678" s="227"/>
      <c r="CD678" s="224"/>
      <c r="CE678" s="224"/>
      <c r="CF678" s="224"/>
      <c r="CG678" s="224"/>
      <c r="CH678" s="224"/>
      <c r="CJ678" s="252" t="str">
        <f t="shared" si="533"/>
        <v/>
      </c>
      <c r="CK678" s="253" t="str">
        <f>IF(CL678="","",IF(ISNUMBER(MATCH(CL678,$CL$6:CL677,0)),"",CJ678))</f>
        <v/>
      </c>
      <c r="CL678" s="181" t="str">
        <f t="shared" si="534"/>
        <v/>
      </c>
      <c r="CM678" s="175" t="str">
        <f t="shared" si="535"/>
        <v/>
      </c>
      <c r="CN678" s="175" t="str">
        <f t="shared" si="536"/>
        <v/>
      </c>
      <c r="CO678" s="175" t="str">
        <f t="shared" si="537"/>
        <v/>
      </c>
      <c r="CP678" s="59"/>
      <c r="CQ678" s="60"/>
      <c r="CR678" s="181" t="str">
        <f>IF(CS678="","",IF(ISNUMBER(MATCH(CS678,$CS$6:CS677,0)),"",CJ678))</f>
        <v/>
      </c>
      <c r="CS678" s="181" t="str">
        <f t="shared" si="513"/>
        <v/>
      </c>
      <c r="CT678" s="177" t="str">
        <f t="shared" si="538"/>
        <v/>
      </c>
      <c r="CU678" s="177" t="str">
        <f t="shared" si="539"/>
        <v/>
      </c>
      <c r="CV678" s="256" t="str">
        <f>IF(CW678="","",IF(ISNUMBER(MATCH(CW678,$CW$6:CW677,0)),"",CJ678))</f>
        <v/>
      </c>
      <c r="CW678" s="181" t="str">
        <f t="shared" si="514"/>
        <v/>
      </c>
      <c r="CX678" s="178" t="str">
        <f t="shared" si="540"/>
        <v/>
      </c>
      <c r="CY678" s="178" t="str">
        <f t="shared" si="541"/>
        <v/>
      </c>
      <c r="CZ678" s="184" t="str">
        <f t="shared" si="542"/>
        <v/>
      </c>
      <c r="DA678" s="68"/>
      <c r="DB678" s="69"/>
      <c r="DC678" s="181" t="str">
        <f>IF(DE678="","",IF(ISNUMBER(MATCH(DE678,$DE$6:DE677,0)),"",CJ678))</f>
        <v/>
      </c>
      <c r="DD678" s="181" t="str">
        <f t="shared" si="557"/>
        <v/>
      </c>
      <c r="DE678" s="181" t="str">
        <f t="shared" si="557"/>
        <v/>
      </c>
      <c r="DF678" s="177" t="str">
        <f t="shared" si="543"/>
        <v/>
      </c>
      <c r="DG678" s="185" t="str">
        <f t="shared" si="544"/>
        <v/>
      </c>
      <c r="DH678" s="77"/>
      <c r="DI678" s="69"/>
      <c r="DJ678" s="181" t="str">
        <f>IF(DL678="","",IF(ISNUMBER(MATCH(DL678,$DL$6:DL677,0)),"",CJ678))</f>
        <v/>
      </c>
      <c r="DK678" s="181" t="str">
        <f t="shared" si="558"/>
        <v/>
      </c>
      <c r="DL678" s="181" t="str">
        <f t="shared" si="558"/>
        <v/>
      </c>
      <c r="DM678" s="177" t="str">
        <f t="shared" si="545"/>
        <v/>
      </c>
      <c r="DN678" s="177" t="str">
        <f t="shared" si="546"/>
        <v/>
      </c>
      <c r="DO678" s="181" t="str">
        <f t="shared" si="517"/>
        <v/>
      </c>
      <c r="DP678" s="51"/>
      <c r="DQ678" s="51"/>
      <c r="DR678" s="51"/>
      <c r="EA678" s="227">
        <f t="shared" si="547"/>
        <v>0</v>
      </c>
      <c r="EB678" s="227">
        <f t="shared" si="518"/>
        <v>1</v>
      </c>
      <c r="EC678" s="227">
        <f t="shared" si="548"/>
        <v>1900</v>
      </c>
      <c r="EE678" s="227" t="str">
        <f t="shared" si="549"/>
        <v/>
      </c>
      <c r="EF678" s="227" t="str">
        <f t="shared" si="519"/>
        <v/>
      </c>
      <c r="EG678" s="227" t="str">
        <f t="shared" si="550"/>
        <v/>
      </c>
      <c r="EI678" s="227" t="str">
        <f t="shared" si="551"/>
        <v/>
      </c>
      <c r="EJ678" s="227" t="str">
        <f t="shared" si="520"/>
        <v/>
      </c>
      <c r="EK678" s="227" t="str">
        <f t="shared" si="552"/>
        <v/>
      </c>
      <c r="EM678" s="227" t="str">
        <f t="shared" si="553"/>
        <v/>
      </c>
      <c r="EN678" s="227" t="str">
        <f t="shared" si="521"/>
        <v/>
      </c>
      <c r="EO678" s="227" t="str">
        <f t="shared" si="554"/>
        <v/>
      </c>
      <c r="EQ678" s="227" t="str">
        <f t="shared" si="555"/>
        <v/>
      </c>
      <c r="ER678" s="227" t="str">
        <f t="shared" si="522"/>
        <v/>
      </c>
      <c r="ES678" s="227" t="str">
        <f t="shared" si="556"/>
        <v/>
      </c>
    </row>
    <row r="679" spans="7:149" x14ac:dyDescent="0.25">
      <c r="G679" s="52"/>
      <c r="H679" s="52"/>
      <c r="I679" s="224" t="str">
        <f t="shared" si="523"/>
        <v/>
      </c>
      <c r="J679" s="224" t="str">
        <f t="shared" si="524"/>
        <v/>
      </c>
      <c r="K679" s="52"/>
      <c r="L679" s="224" t="str">
        <f>IF(P679="","",IF(ISNUMBER(MATCH(P679,$P$6:P678,0)),"",Y679))</f>
        <v/>
      </c>
      <c r="M679" s="224" t="str">
        <f>IF(Q679="","",IF(ISNUMBER(MATCH(Q679,$Q$6:Q678,0)),"",Y679))</f>
        <v/>
      </c>
      <c r="N679" s="224" t="str">
        <f>IF(R679="","",IF(ISNUMBER(MATCH(R679,$R$6:R678,0)),"",Y679))</f>
        <v/>
      </c>
      <c r="O679" s="224" t="str">
        <f>IF(S679="","",IF(ISNUMBER(MATCH(S679,$S$6:S678,0)),"",Y679))</f>
        <v/>
      </c>
      <c r="P679" s="224" t="str">
        <f t="shared" si="525"/>
        <v/>
      </c>
      <c r="Q679" s="224" t="str">
        <f t="shared" si="526"/>
        <v/>
      </c>
      <c r="R679" s="224" t="str">
        <f t="shared" si="527"/>
        <v/>
      </c>
      <c r="S679" s="224" t="str">
        <f t="shared" si="528"/>
        <v/>
      </c>
      <c r="T679" s="175" t="str">
        <f t="shared" si="529"/>
        <v/>
      </c>
      <c r="U679" s="175" t="str">
        <f t="shared" si="530"/>
        <v/>
      </c>
      <c r="V679" s="175" t="str">
        <f t="shared" si="531"/>
        <v/>
      </c>
      <c r="W679" s="175" t="str">
        <f t="shared" si="532"/>
        <v/>
      </c>
      <c r="X679" s="52"/>
      <c r="Y679" s="248"/>
      <c r="Z679" s="186"/>
      <c r="AA679" s="187"/>
      <c r="AB679" s="187"/>
      <c r="AC679" s="187"/>
      <c r="AD679" s="187"/>
      <c r="AE679" s="187"/>
      <c r="AF679" s="187"/>
      <c r="AG679" s="187"/>
      <c r="AH679" s="187"/>
      <c r="AI679" s="187"/>
      <c r="AJ679" s="187"/>
      <c r="AK679" s="187"/>
      <c r="AL679" s="187"/>
      <c r="AM679" s="187"/>
      <c r="AN679" s="187"/>
      <c r="AO679" s="187"/>
      <c r="AP679" s="187"/>
      <c r="AQ679" s="187"/>
      <c r="AR679" s="187"/>
      <c r="AS679" s="187"/>
      <c r="AT679" s="187"/>
      <c r="AU679" s="187"/>
      <c r="AV679" s="187"/>
      <c r="AW679" s="187"/>
      <c r="AX679" s="187"/>
      <c r="AY679" s="187"/>
      <c r="AZ679" s="187"/>
      <c r="BA679" s="187"/>
      <c r="BB679" s="187"/>
      <c r="BC679" s="187"/>
      <c r="BD679" s="187"/>
      <c r="BE679" s="187"/>
      <c r="BF679" s="187"/>
      <c r="BG679" s="187"/>
      <c r="BH679" s="187"/>
      <c r="BI679" s="187"/>
      <c r="BJ679" s="187"/>
      <c r="BK679" s="187"/>
      <c r="BL679" s="187"/>
      <c r="BM679" s="187"/>
      <c r="BN679" s="187"/>
      <c r="BO679" s="187"/>
      <c r="BP679" s="187"/>
      <c r="BQ679" s="187"/>
      <c r="BR679" s="187"/>
      <c r="BS679" s="187"/>
      <c r="BT679" s="187"/>
      <c r="BU679" s="187"/>
      <c r="BV679" s="187"/>
      <c r="BW679" s="187"/>
      <c r="BX679" s="187"/>
      <c r="BY679" s="227"/>
      <c r="BZ679" s="227"/>
      <c r="CA679" s="227"/>
      <c r="CB679" s="227"/>
      <c r="CC679" s="227"/>
      <c r="CD679" s="224"/>
      <c r="CE679" s="224"/>
      <c r="CF679" s="224"/>
      <c r="CG679" s="224"/>
      <c r="CH679" s="224"/>
      <c r="CJ679" s="252" t="str">
        <f t="shared" si="533"/>
        <v/>
      </c>
      <c r="CK679" s="253" t="str">
        <f>IF(CL679="","",IF(ISNUMBER(MATCH(CL679,$CL$6:CL678,0)),"",CJ679))</f>
        <v/>
      </c>
      <c r="CL679" s="181" t="str">
        <f t="shared" si="534"/>
        <v/>
      </c>
      <c r="CM679" s="175" t="str">
        <f t="shared" si="535"/>
        <v/>
      </c>
      <c r="CN679" s="175" t="str">
        <f t="shared" si="536"/>
        <v/>
      </c>
      <c r="CO679" s="175" t="str">
        <f t="shared" si="537"/>
        <v/>
      </c>
      <c r="CP679" s="59"/>
      <c r="CQ679" s="60"/>
      <c r="CR679" s="181" t="str">
        <f>IF(CS679="","",IF(ISNUMBER(MATCH(CS679,$CS$6:CS678,0)),"",CJ679))</f>
        <v/>
      </c>
      <c r="CS679" s="181" t="str">
        <f t="shared" si="513"/>
        <v/>
      </c>
      <c r="CT679" s="177" t="str">
        <f t="shared" si="538"/>
        <v/>
      </c>
      <c r="CU679" s="177" t="str">
        <f t="shared" si="539"/>
        <v/>
      </c>
      <c r="CV679" s="256" t="str">
        <f>IF(CW679="","",IF(ISNUMBER(MATCH(CW679,$CW$6:CW678,0)),"",CJ679))</f>
        <v/>
      </c>
      <c r="CW679" s="181" t="str">
        <f t="shared" si="514"/>
        <v/>
      </c>
      <c r="CX679" s="178" t="str">
        <f t="shared" si="540"/>
        <v/>
      </c>
      <c r="CY679" s="178" t="str">
        <f t="shared" si="541"/>
        <v/>
      </c>
      <c r="CZ679" s="184" t="str">
        <f t="shared" si="542"/>
        <v/>
      </c>
      <c r="DA679" s="68"/>
      <c r="DB679" s="69"/>
      <c r="DC679" s="181" t="str">
        <f>IF(DE679="","",IF(ISNUMBER(MATCH(DE679,$DE$6:DE678,0)),"",CJ679))</f>
        <v/>
      </c>
      <c r="DD679" s="181" t="str">
        <f t="shared" si="557"/>
        <v/>
      </c>
      <c r="DE679" s="181" t="str">
        <f t="shared" si="557"/>
        <v/>
      </c>
      <c r="DF679" s="177" t="str">
        <f t="shared" si="543"/>
        <v/>
      </c>
      <c r="DG679" s="185" t="str">
        <f t="shared" si="544"/>
        <v/>
      </c>
      <c r="DH679" s="77"/>
      <c r="DI679" s="69"/>
      <c r="DJ679" s="181" t="str">
        <f>IF(DL679="","",IF(ISNUMBER(MATCH(DL679,$DL$6:DL678,0)),"",CJ679))</f>
        <v/>
      </c>
      <c r="DK679" s="181" t="str">
        <f t="shared" si="558"/>
        <v/>
      </c>
      <c r="DL679" s="181" t="str">
        <f t="shared" si="558"/>
        <v/>
      </c>
      <c r="DM679" s="177" t="str">
        <f t="shared" si="545"/>
        <v/>
      </c>
      <c r="DN679" s="177" t="str">
        <f t="shared" si="546"/>
        <v/>
      </c>
      <c r="DO679" s="181" t="str">
        <f t="shared" si="517"/>
        <v/>
      </c>
      <c r="DP679" s="51"/>
      <c r="DQ679" s="51"/>
      <c r="DR679" s="51"/>
      <c r="EA679" s="227">
        <f t="shared" si="547"/>
        <v>0</v>
      </c>
      <c r="EB679" s="227">
        <f t="shared" si="518"/>
        <v>1</v>
      </c>
      <c r="EC679" s="227">
        <f t="shared" si="548"/>
        <v>1900</v>
      </c>
      <c r="EE679" s="227" t="str">
        <f t="shared" si="549"/>
        <v/>
      </c>
      <c r="EF679" s="227" t="str">
        <f t="shared" si="519"/>
        <v/>
      </c>
      <c r="EG679" s="227" t="str">
        <f t="shared" si="550"/>
        <v/>
      </c>
      <c r="EI679" s="227" t="str">
        <f t="shared" si="551"/>
        <v/>
      </c>
      <c r="EJ679" s="227" t="str">
        <f t="shared" si="520"/>
        <v/>
      </c>
      <c r="EK679" s="227" t="str">
        <f t="shared" si="552"/>
        <v/>
      </c>
      <c r="EM679" s="227" t="str">
        <f t="shared" si="553"/>
        <v/>
      </c>
      <c r="EN679" s="227" t="str">
        <f t="shared" si="521"/>
        <v/>
      </c>
      <c r="EO679" s="227" t="str">
        <f t="shared" si="554"/>
        <v/>
      </c>
      <c r="EQ679" s="227" t="str">
        <f t="shared" si="555"/>
        <v/>
      </c>
      <c r="ER679" s="227" t="str">
        <f t="shared" si="522"/>
        <v/>
      </c>
      <c r="ES679" s="227" t="str">
        <f t="shared" si="556"/>
        <v/>
      </c>
    </row>
    <row r="680" spans="7:149" x14ac:dyDescent="0.25">
      <c r="G680" s="52"/>
      <c r="H680" s="52"/>
      <c r="I680" s="224" t="str">
        <f t="shared" si="523"/>
        <v/>
      </c>
      <c r="J680" s="224" t="str">
        <f t="shared" si="524"/>
        <v/>
      </c>
      <c r="K680" s="52"/>
      <c r="L680" s="224" t="str">
        <f>IF(P680="","",IF(ISNUMBER(MATCH(P680,$P$6:P679,0)),"",Y680))</f>
        <v/>
      </c>
      <c r="M680" s="224" t="str">
        <f>IF(Q680="","",IF(ISNUMBER(MATCH(Q680,$Q$6:Q679,0)),"",Y680))</f>
        <v/>
      </c>
      <c r="N680" s="224" t="str">
        <f>IF(R680="","",IF(ISNUMBER(MATCH(R680,$R$6:R679,0)),"",Y680))</f>
        <v/>
      </c>
      <c r="O680" s="224" t="str">
        <f>IF(S680="","",IF(ISNUMBER(MATCH(S680,$S$6:S679,0)),"",Y680))</f>
        <v/>
      </c>
      <c r="P680" s="224" t="str">
        <f t="shared" si="525"/>
        <v/>
      </c>
      <c r="Q680" s="224" t="str">
        <f t="shared" si="526"/>
        <v/>
      </c>
      <c r="R680" s="224" t="str">
        <f t="shared" si="527"/>
        <v/>
      </c>
      <c r="S680" s="224" t="str">
        <f t="shared" si="528"/>
        <v/>
      </c>
      <c r="T680" s="175" t="str">
        <f t="shared" si="529"/>
        <v/>
      </c>
      <c r="U680" s="175" t="str">
        <f t="shared" si="530"/>
        <v/>
      </c>
      <c r="V680" s="175" t="str">
        <f t="shared" si="531"/>
        <v/>
      </c>
      <c r="W680" s="175" t="str">
        <f t="shared" si="532"/>
        <v/>
      </c>
      <c r="X680" s="52"/>
      <c r="Y680" s="248"/>
      <c r="Z680" s="186"/>
      <c r="AA680" s="187"/>
      <c r="AB680" s="187"/>
      <c r="AC680" s="187"/>
      <c r="AD680" s="187"/>
      <c r="AE680" s="187"/>
      <c r="AF680" s="187"/>
      <c r="AG680" s="187"/>
      <c r="AH680" s="187"/>
      <c r="AI680" s="187"/>
      <c r="AJ680" s="187"/>
      <c r="AK680" s="187"/>
      <c r="AL680" s="187"/>
      <c r="AM680" s="187"/>
      <c r="AN680" s="187"/>
      <c r="AO680" s="187"/>
      <c r="AP680" s="187"/>
      <c r="AQ680" s="187"/>
      <c r="AR680" s="187"/>
      <c r="AS680" s="187"/>
      <c r="AT680" s="187"/>
      <c r="AU680" s="187"/>
      <c r="AV680" s="187"/>
      <c r="AW680" s="187"/>
      <c r="AX680" s="187"/>
      <c r="AY680" s="187"/>
      <c r="AZ680" s="187"/>
      <c r="BA680" s="187"/>
      <c r="BB680" s="187"/>
      <c r="BC680" s="187"/>
      <c r="BD680" s="187"/>
      <c r="BE680" s="187"/>
      <c r="BF680" s="187"/>
      <c r="BG680" s="187"/>
      <c r="BH680" s="187"/>
      <c r="BI680" s="187"/>
      <c r="BJ680" s="187"/>
      <c r="BK680" s="187"/>
      <c r="BL680" s="187"/>
      <c r="BM680" s="187"/>
      <c r="BN680" s="187"/>
      <c r="BO680" s="187"/>
      <c r="BP680" s="187"/>
      <c r="BQ680" s="187"/>
      <c r="BR680" s="187"/>
      <c r="BS680" s="187"/>
      <c r="BT680" s="187"/>
      <c r="BU680" s="187"/>
      <c r="BV680" s="187"/>
      <c r="BW680" s="187"/>
      <c r="BX680" s="187"/>
      <c r="BY680" s="227"/>
      <c r="BZ680" s="227"/>
      <c r="CA680" s="227"/>
      <c r="CB680" s="227"/>
      <c r="CC680" s="227"/>
      <c r="CD680" s="224"/>
      <c r="CE680" s="224"/>
      <c r="CF680" s="224"/>
      <c r="CG680" s="224"/>
      <c r="CH680" s="224"/>
      <c r="CJ680" s="252" t="str">
        <f t="shared" si="533"/>
        <v/>
      </c>
      <c r="CK680" s="253" t="str">
        <f>IF(CL680="","",IF(ISNUMBER(MATCH(CL680,$CL$6:CL679,0)),"",CJ680))</f>
        <v/>
      </c>
      <c r="CL680" s="181" t="str">
        <f t="shared" si="534"/>
        <v/>
      </c>
      <c r="CM680" s="175" t="str">
        <f t="shared" si="535"/>
        <v/>
      </c>
      <c r="CN680" s="175" t="str">
        <f t="shared" si="536"/>
        <v/>
      </c>
      <c r="CO680" s="175" t="str">
        <f t="shared" si="537"/>
        <v/>
      </c>
      <c r="CP680" s="59"/>
      <c r="CQ680" s="60"/>
      <c r="CR680" s="181" t="str">
        <f>IF(CS680="","",IF(ISNUMBER(MATCH(CS680,$CS$6:CS679,0)),"",CJ680))</f>
        <v/>
      </c>
      <c r="CS680" s="181" t="str">
        <f t="shared" si="513"/>
        <v/>
      </c>
      <c r="CT680" s="177" t="str">
        <f t="shared" si="538"/>
        <v/>
      </c>
      <c r="CU680" s="177" t="str">
        <f t="shared" si="539"/>
        <v/>
      </c>
      <c r="CV680" s="256" t="str">
        <f>IF(CW680="","",IF(ISNUMBER(MATCH(CW680,$CW$6:CW679,0)),"",CJ680))</f>
        <v/>
      </c>
      <c r="CW680" s="181" t="str">
        <f t="shared" si="514"/>
        <v/>
      </c>
      <c r="CX680" s="178" t="str">
        <f t="shared" si="540"/>
        <v/>
      </c>
      <c r="CY680" s="178" t="str">
        <f t="shared" si="541"/>
        <v/>
      </c>
      <c r="CZ680" s="184" t="str">
        <f t="shared" si="542"/>
        <v/>
      </c>
      <c r="DA680" s="68"/>
      <c r="DB680" s="69"/>
      <c r="DC680" s="181" t="str">
        <f>IF(DE680="","",IF(ISNUMBER(MATCH(DE680,$DE$6:DE679,0)),"",CJ680))</f>
        <v/>
      </c>
      <c r="DD680" s="181" t="str">
        <f t="shared" si="557"/>
        <v/>
      </c>
      <c r="DE680" s="181" t="str">
        <f t="shared" si="557"/>
        <v/>
      </c>
      <c r="DF680" s="177" t="str">
        <f t="shared" si="543"/>
        <v/>
      </c>
      <c r="DG680" s="185" t="str">
        <f t="shared" si="544"/>
        <v/>
      </c>
      <c r="DH680" s="77"/>
      <c r="DI680" s="69"/>
      <c r="DJ680" s="181" t="str">
        <f>IF(DL680="","",IF(ISNUMBER(MATCH(DL680,$DL$6:DL679,0)),"",CJ680))</f>
        <v/>
      </c>
      <c r="DK680" s="181" t="str">
        <f t="shared" si="558"/>
        <v/>
      </c>
      <c r="DL680" s="181" t="str">
        <f t="shared" si="558"/>
        <v/>
      </c>
      <c r="DM680" s="177" t="str">
        <f t="shared" si="545"/>
        <v/>
      </c>
      <c r="DN680" s="177" t="str">
        <f t="shared" si="546"/>
        <v/>
      </c>
      <c r="DO680" s="181" t="str">
        <f t="shared" si="517"/>
        <v/>
      </c>
      <c r="DP680" s="51"/>
      <c r="DQ680" s="51"/>
      <c r="DR680" s="51"/>
      <c r="EA680" s="227">
        <f t="shared" si="547"/>
        <v>0</v>
      </c>
      <c r="EB680" s="227">
        <f t="shared" si="518"/>
        <v>1</v>
      </c>
      <c r="EC680" s="227">
        <f t="shared" si="548"/>
        <v>1900</v>
      </c>
      <c r="EE680" s="227" t="str">
        <f t="shared" si="549"/>
        <v/>
      </c>
      <c r="EF680" s="227" t="str">
        <f t="shared" si="519"/>
        <v/>
      </c>
      <c r="EG680" s="227" t="str">
        <f t="shared" si="550"/>
        <v/>
      </c>
      <c r="EI680" s="227" t="str">
        <f t="shared" si="551"/>
        <v/>
      </c>
      <c r="EJ680" s="227" t="str">
        <f t="shared" si="520"/>
        <v/>
      </c>
      <c r="EK680" s="227" t="str">
        <f t="shared" si="552"/>
        <v/>
      </c>
      <c r="EM680" s="227" t="str">
        <f t="shared" si="553"/>
        <v/>
      </c>
      <c r="EN680" s="227" t="str">
        <f t="shared" si="521"/>
        <v/>
      </c>
      <c r="EO680" s="227" t="str">
        <f t="shared" si="554"/>
        <v/>
      </c>
      <c r="EQ680" s="227" t="str">
        <f t="shared" si="555"/>
        <v/>
      </c>
      <c r="ER680" s="227" t="str">
        <f t="shared" si="522"/>
        <v/>
      </c>
      <c r="ES680" s="227" t="str">
        <f t="shared" si="556"/>
        <v/>
      </c>
    </row>
    <row r="681" spans="7:149" x14ac:dyDescent="0.25">
      <c r="G681" s="52"/>
      <c r="H681" s="52"/>
      <c r="I681" s="224" t="str">
        <f t="shared" si="523"/>
        <v/>
      </c>
      <c r="J681" s="224" t="str">
        <f t="shared" si="524"/>
        <v/>
      </c>
      <c r="K681" s="52"/>
      <c r="L681" s="224" t="str">
        <f>IF(P681="","",IF(ISNUMBER(MATCH(P681,$P$6:P680,0)),"",Y681))</f>
        <v/>
      </c>
      <c r="M681" s="224" t="str">
        <f>IF(Q681="","",IF(ISNUMBER(MATCH(Q681,$Q$6:Q680,0)),"",Y681))</f>
        <v/>
      </c>
      <c r="N681" s="224" t="str">
        <f>IF(R681="","",IF(ISNUMBER(MATCH(R681,$R$6:R680,0)),"",Y681))</f>
        <v/>
      </c>
      <c r="O681" s="224" t="str">
        <f>IF(S681="","",IF(ISNUMBER(MATCH(S681,$S$6:S680,0)),"",Y681))</f>
        <v/>
      </c>
      <c r="P681" s="224" t="str">
        <f t="shared" si="525"/>
        <v/>
      </c>
      <c r="Q681" s="224" t="str">
        <f t="shared" si="526"/>
        <v/>
      </c>
      <c r="R681" s="224" t="str">
        <f t="shared" si="527"/>
        <v/>
      </c>
      <c r="S681" s="224" t="str">
        <f t="shared" si="528"/>
        <v/>
      </c>
      <c r="T681" s="175" t="str">
        <f t="shared" si="529"/>
        <v/>
      </c>
      <c r="U681" s="175" t="str">
        <f t="shared" si="530"/>
        <v/>
      </c>
      <c r="V681" s="175" t="str">
        <f t="shared" si="531"/>
        <v/>
      </c>
      <c r="W681" s="175" t="str">
        <f t="shared" si="532"/>
        <v/>
      </c>
      <c r="X681" s="52"/>
      <c r="Y681" s="248"/>
      <c r="Z681" s="186"/>
      <c r="AA681" s="187"/>
      <c r="AB681" s="187"/>
      <c r="AC681" s="187"/>
      <c r="AD681" s="187"/>
      <c r="AE681" s="187"/>
      <c r="AF681" s="187"/>
      <c r="AG681" s="187"/>
      <c r="AH681" s="187"/>
      <c r="AI681" s="187"/>
      <c r="AJ681" s="187"/>
      <c r="AK681" s="187"/>
      <c r="AL681" s="187"/>
      <c r="AM681" s="187"/>
      <c r="AN681" s="187"/>
      <c r="AO681" s="187"/>
      <c r="AP681" s="187"/>
      <c r="AQ681" s="187"/>
      <c r="AR681" s="187"/>
      <c r="AS681" s="187"/>
      <c r="AT681" s="187"/>
      <c r="AU681" s="187"/>
      <c r="AV681" s="187"/>
      <c r="AW681" s="187"/>
      <c r="AX681" s="187"/>
      <c r="AY681" s="187"/>
      <c r="AZ681" s="187"/>
      <c r="BA681" s="187"/>
      <c r="BB681" s="187"/>
      <c r="BC681" s="187"/>
      <c r="BD681" s="187"/>
      <c r="BE681" s="187"/>
      <c r="BF681" s="187"/>
      <c r="BG681" s="187"/>
      <c r="BH681" s="187"/>
      <c r="BI681" s="187"/>
      <c r="BJ681" s="187"/>
      <c r="BK681" s="187"/>
      <c r="BL681" s="187"/>
      <c r="BM681" s="187"/>
      <c r="BN681" s="187"/>
      <c r="BO681" s="187"/>
      <c r="BP681" s="187"/>
      <c r="BQ681" s="187"/>
      <c r="BR681" s="187"/>
      <c r="BS681" s="187"/>
      <c r="BT681" s="187"/>
      <c r="BU681" s="187"/>
      <c r="BV681" s="187"/>
      <c r="BW681" s="187"/>
      <c r="BX681" s="187"/>
      <c r="BY681" s="227"/>
      <c r="BZ681" s="227"/>
      <c r="CA681" s="227"/>
      <c r="CB681" s="227"/>
      <c r="CC681" s="227"/>
      <c r="CD681" s="224"/>
      <c r="CE681" s="224"/>
      <c r="CF681" s="224"/>
      <c r="CG681" s="224"/>
      <c r="CH681" s="224"/>
      <c r="CJ681" s="252" t="str">
        <f t="shared" si="533"/>
        <v/>
      </c>
      <c r="CK681" s="253" t="str">
        <f>IF(CL681="","",IF(ISNUMBER(MATCH(CL681,$CL$6:CL680,0)),"",CJ681))</f>
        <v/>
      </c>
      <c r="CL681" s="181" t="str">
        <f t="shared" si="534"/>
        <v/>
      </c>
      <c r="CM681" s="175" t="str">
        <f t="shared" si="535"/>
        <v/>
      </c>
      <c r="CN681" s="175" t="str">
        <f t="shared" si="536"/>
        <v/>
      </c>
      <c r="CO681" s="175" t="str">
        <f t="shared" si="537"/>
        <v/>
      </c>
      <c r="CP681" s="59"/>
      <c r="CQ681" s="60"/>
      <c r="CR681" s="181" t="str">
        <f>IF(CS681="","",IF(ISNUMBER(MATCH(CS681,$CS$6:CS680,0)),"",CJ681))</f>
        <v/>
      </c>
      <c r="CS681" s="181" t="str">
        <f t="shared" si="513"/>
        <v/>
      </c>
      <c r="CT681" s="177" t="str">
        <f t="shared" si="538"/>
        <v/>
      </c>
      <c r="CU681" s="177" t="str">
        <f t="shared" si="539"/>
        <v/>
      </c>
      <c r="CV681" s="256" t="str">
        <f>IF(CW681="","",IF(ISNUMBER(MATCH(CW681,$CW$6:CW680,0)),"",CJ681))</f>
        <v/>
      </c>
      <c r="CW681" s="181" t="str">
        <f t="shared" si="514"/>
        <v/>
      </c>
      <c r="CX681" s="178" t="str">
        <f t="shared" si="540"/>
        <v/>
      </c>
      <c r="CY681" s="178" t="str">
        <f t="shared" si="541"/>
        <v/>
      </c>
      <c r="CZ681" s="184" t="str">
        <f t="shared" si="542"/>
        <v/>
      </c>
      <c r="DA681" s="68"/>
      <c r="DB681" s="69"/>
      <c r="DC681" s="181" t="str">
        <f>IF(DE681="","",IF(ISNUMBER(MATCH(DE681,$DE$6:DE680,0)),"",CJ681))</f>
        <v/>
      </c>
      <c r="DD681" s="181" t="str">
        <f t="shared" si="557"/>
        <v/>
      </c>
      <c r="DE681" s="181" t="str">
        <f t="shared" si="557"/>
        <v/>
      </c>
      <c r="DF681" s="177" t="str">
        <f t="shared" si="543"/>
        <v/>
      </c>
      <c r="DG681" s="185" t="str">
        <f t="shared" si="544"/>
        <v/>
      </c>
      <c r="DH681" s="77"/>
      <c r="DI681" s="69"/>
      <c r="DJ681" s="181" t="str">
        <f>IF(DL681="","",IF(ISNUMBER(MATCH(DL681,$DL$6:DL680,0)),"",CJ681))</f>
        <v/>
      </c>
      <c r="DK681" s="181" t="str">
        <f t="shared" si="558"/>
        <v/>
      </c>
      <c r="DL681" s="181" t="str">
        <f t="shared" si="558"/>
        <v/>
      </c>
      <c r="DM681" s="177" t="str">
        <f t="shared" si="545"/>
        <v/>
      </c>
      <c r="DN681" s="177" t="str">
        <f t="shared" si="546"/>
        <v/>
      </c>
      <c r="DO681" s="181" t="str">
        <f t="shared" si="517"/>
        <v/>
      </c>
      <c r="DP681" s="51"/>
      <c r="DQ681" s="51"/>
      <c r="DR681" s="51"/>
      <c r="EA681" s="227">
        <f t="shared" si="547"/>
        <v>0</v>
      </c>
      <c r="EB681" s="227">
        <f t="shared" si="518"/>
        <v>1</v>
      </c>
      <c r="EC681" s="227">
        <f t="shared" si="548"/>
        <v>1900</v>
      </c>
      <c r="EE681" s="227" t="str">
        <f t="shared" si="549"/>
        <v/>
      </c>
      <c r="EF681" s="227" t="str">
        <f t="shared" si="519"/>
        <v/>
      </c>
      <c r="EG681" s="227" t="str">
        <f t="shared" si="550"/>
        <v/>
      </c>
      <c r="EI681" s="227" t="str">
        <f t="shared" si="551"/>
        <v/>
      </c>
      <c r="EJ681" s="227" t="str">
        <f t="shared" si="520"/>
        <v/>
      </c>
      <c r="EK681" s="227" t="str">
        <f t="shared" si="552"/>
        <v/>
      </c>
      <c r="EM681" s="227" t="str">
        <f t="shared" si="553"/>
        <v/>
      </c>
      <c r="EN681" s="227" t="str">
        <f t="shared" si="521"/>
        <v/>
      </c>
      <c r="EO681" s="227" t="str">
        <f t="shared" si="554"/>
        <v/>
      </c>
      <c r="EQ681" s="227" t="str">
        <f t="shared" si="555"/>
        <v/>
      </c>
      <c r="ER681" s="227" t="str">
        <f t="shared" si="522"/>
        <v/>
      </c>
      <c r="ES681" s="227" t="str">
        <f t="shared" si="556"/>
        <v/>
      </c>
    </row>
    <row r="682" spans="7:149" x14ac:dyDescent="0.25">
      <c r="G682" s="52"/>
      <c r="H682" s="52"/>
      <c r="I682" s="224" t="str">
        <f t="shared" si="523"/>
        <v/>
      </c>
      <c r="J682" s="224" t="str">
        <f t="shared" si="524"/>
        <v/>
      </c>
      <c r="K682" s="52"/>
      <c r="L682" s="224" t="str">
        <f>IF(P682="","",IF(ISNUMBER(MATCH(P682,$P$6:P681,0)),"",Y682))</f>
        <v/>
      </c>
      <c r="M682" s="224" t="str">
        <f>IF(Q682="","",IF(ISNUMBER(MATCH(Q682,$Q$6:Q681,0)),"",Y682))</f>
        <v/>
      </c>
      <c r="N682" s="224" t="str">
        <f>IF(R682="","",IF(ISNUMBER(MATCH(R682,$R$6:R681,0)),"",Y682))</f>
        <v/>
      </c>
      <c r="O682" s="224" t="str">
        <f>IF(S682="","",IF(ISNUMBER(MATCH(S682,$S$6:S681,0)),"",Y682))</f>
        <v/>
      </c>
      <c r="P682" s="224" t="str">
        <f t="shared" si="525"/>
        <v/>
      </c>
      <c r="Q682" s="224" t="str">
        <f t="shared" si="526"/>
        <v/>
      </c>
      <c r="R682" s="224" t="str">
        <f t="shared" si="527"/>
        <v/>
      </c>
      <c r="S682" s="224" t="str">
        <f t="shared" si="528"/>
        <v/>
      </c>
      <c r="T682" s="175" t="str">
        <f t="shared" si="529"/>
        <v/>
      </c>
      <c r="U682" s="175" t="str">
        <f t="shared" si="530"/>
        <v/>
      </c>
      <c r="V682" s="175" t="str">
        <f t="shared" si="531"/>
        <v/>
      </c>
      <c r="W682" s="175" t="str">
        <f t="shared" si="532"/>
        <v/>
      </c>
      <c r="X682" s="52"/>
      <c r="Y682" s="248"/>
      <c r="Z682" s="186"/>
      <c r="AA682" s="187"/>
      <c r="AB682" s="187"/>
      <c r="AC682" s="187"/>
      <c r="AD682" s="187"/>
      <c r="AE682" s="187"/>
      <c r="AF682" s="187"/>
      <c r="AG682" s="187"/>
      <c r="AH682" s="187"/>
      <c r="AI682" s="187"/>
      <c r="AJ682" s="187"/>
      <c r="AK682" s="187"/>
      <c r="AL682" s="187"/>
      <c r="AM682" s="187"/>
      <c r="AN682" s="187"/>
      <c r="AO682" s="187"/>
      <c r="AP682" s="187"/>
      <c r="AQ682" s="187"/>
      <c r="AR682" s="187"/>
      <c r="AS682" s="187"/>
      <c r="AT682" s="187"/>
      <c r="AU682" s="187"/>
      <c r="AV682" s="187"/>
      <c r="AW682" s="187"/>
      <c r="AX682" s="187"/>
      <c r="AY682" s="187"/>
      <c r="AZ682" s="187"/>
      <c r="BA682" s="187"/>
      <c r="BB682" s="187"/>
      <c r="BC682" s="187"/>
      <c r="BD682" s="187"/>
      <c r="BE682" s="187"/>
      <c r="BF682" s="187"/>
      <c r="BG682" s="187"/>
      <c r="BH682" s="187"/>
      <c r="BI682" s="187"/>
      <c r="BJ682" s="187"/>
      <c r="BK682" s="187"/>
      <c r="BL682" s="187"/>
      <c r="BM682" s="187"/>
      <c r="BN682" s="187"/>
      <c r="BO682" s="187"/>
      <c r="BP682" s="187"/>
      <c r="BQ682" s="187"/>
      <c r="BR682" s="187"/>
      <c r="BS682" s="187"/>
      <c r="BT682" s="187"/>
      <c r="BU682" s="187"/>
      <c r="BV682" s="187"/>
      <c r="BW682" s="187"/>
      <c r="BX682" s="187"/>
      <c r="BY682" s="227"/>
      <c r="BZ682" s="227"/>
      <c r="CA682" s="227"/>
      <c r="CB682" s="227"/>
      <c r="CC682" s="227"/>
      <c r="CD682" s="224"/>
      <c r="CE682" s="224"/>
      <c r="CF682" s="224"/>
      <c r="CG682" s="224"/>
      <c r="CH682" s="224"/>
      <c r="CJ682" s="252" t="str">
        <f t="shared" si="533"/>
        <v/>
      </c>
      <c r="CK682" s="253" t="str">
        <f>IF(CL682="","",IF(ISNUMBER(MATCH(CL682,$CL$6:CL681,0)),"",CJ682))</f>
        <v/>
      </c>
      <c r="CL682" s="181" t="str">
        <f t="shared" si="534"/>
        <v/>
      </c>
      <c r="CM682" s="175" t="str">
        <f t="shared" si="535"/>
        <v/>
      </c>
      <c r="CN682" s="175" t="str">
        <f t="shared" si="536"/>
        <v/>
      </c>
      <c r="CO682" s="175" t="str">
        <f t="shared" si="537"/>
        <v/>
      </c>
      <c r="CP682" s="59"/>
      <c r="CQ682" s="60"/>
      <c r="CR682" s="181" t="str">
        <f>IF(CS682="","",IF(ISNUMBER(MATCH(CS682,$CS$6:CS681,0)),"",CJ682))</f>
        <v/>
      </c>
      <c r="CS682" s="181" t="str">
        <f t="shared" si="513"/>
        <v/>
      </c>
      <c r="CT682" s="177" t="str">
        <f t="shared" si="538"/>
        <v/>
      </c>
      <c r="CU682" s="177" t="str">
        <f t="shared" si="539"/>
        <v/>
      </c>
      <c r="CV682" s="256" t="str">
        <f>IF(CW682="","",IF(ISNUMBER(MATCH(CW682,$CW$6:CW681,0)),"",CJ682))</f>
        <v/>
      </c>
      <c r="CW682" s="181" t="str">
        <f t="shared" si="514"/>
        <v/>
      </c>
      <c r="CX682" s="178" t="str">
        <f t="shared" si="540"/>
        <v/>
      </c>
      <c r="CY682" s="178" t="str">
        <f t="shared" si="541"/>
        <v/>
      </c>
      <c r="CZ682" s="184" t="str">
        <f t="shared" si="542"/>
        <v/>
      </c>
      <c r="DA682" s="68"/>
      <c r="DB682" s="69"/>
      <c r="DC682" s="181" t="str">
        <f>IF(DE682="","",IF(ISNUMBER(MATCH(DE682,$DE$6:DE681,0)),"",CJ682))</f>
        <v/>
      </c>
      <c r="DD682" s="181" t="str">
        <f t="shared" si="557"/>
        <v/>
      </c>
      <c r="DE682" s="181" t="str">
        <f t="shared" si="557"/>
        <v/>
      </c>
      <c r="DF682" s="177" t="str">
        <f t="shared" si="543"/>
        <v/>
      </c>
      <c r="DG682" s="185" t="str">
        <f t="shared" si="544"/>
        <v/>
      </c>
      <c r="DH682" s="77"/>
      <c r="DI682" s="69"/>
      <c r="DJ682" s="181" t="str">
        <f>IF(DL682="","",IF(ISNUMBER(MATCH(DL682,$DL$6:DL681,0)),"",CJ682))</f>
        <v/>
      </c>
      <c r="DK682" s="181" t="str">
        <f t="shared" si="558"/>
        <v/>
      </c>
      <c r="DL682" s="181" t="str">
        <f t="shared" si="558"/>
        <v/>
      </c>
      <c r="DM682" s="177" t="str">
        <f t="shared" si="545"/>
        <v/>
      </c>
      <c r="DN682" s="177" t="str">
        <f t="shared" si="546"/>
        <v/>
      </c>
      <c r="DO682" s="181" t="str">
        <f t="shared" si="517"/>
        <v/>
      </c>
      <c r="DP682" s="51"/>
      <c r="DQ682" s="51"/>
      <c r="DR682" s="51"/>
      <c r="EA682" s="227">
        <f t="shared" si="547"/>
        <v>0</v>
      </c>
      <c r="EB682" s="227">
        <f t="shared" si="518"/>
        <v>1</v>
      </c>
      <c r="EC682" s="227">
        <f t="shared" si="548"/>
        <v>1900</v>
      </c>
      <c r="EE682" s="227" t="str">
        <f t="shared" si="549"/>
        <v/>
      </c>
      <c r="EF682" s="227" t="str">
        <f t="shared" si="519"/>
        <v/>
      </c>
      <c r="EG682" s="227" t="str">
        <f t="shared" si="550"/>
        <v/>
      </c>
      <c r="EI682" s="227" t="str">
        <f t="shared" si="551"/>
        <v/>
      </c>
      <c r="EJ682" s="227" t="str">
        <f t="shared" si="520"/>
        <v/>
      </c>
      <c r="EK682" s="227" t="str">
        <f t="shared" si="552"/>
        <v/>
      </c>
      <c r="EM682" s="227" t="str">
        <f t="shared" si="553"/>
        <v/>
      </c>
      <c r="EN682" s="227" t="str">
        <f t="shared" si="521"/>
        <v/>
      </c>
      <c r="EO682" s="227" t="str">
        <f t="shared" si="554"/>
        <v/>
      </c>
      <c r="EQ682" s="227" t="str">
        <f t="shared" si="555"/>
        <v/>
      </c>
      <c r="ER682" s="227" t="str">
        <f t="shared" si="522"/>
        <v/>
      </c>
      <c r="ES682" s="227" t="str">
        <f t="shared" si="556"/>
        <v/>
      </c>
    </row>
    <row r="683" spans="7:149" x14ac:dyDescent="0.25">
      <c r="G683" s="52"/>
      <c r="H683" s="52"/>
      <c r="I683" s="224" t="str">
        <f t="shared" si="523"/>
        <v/>
      </c>
      <c r="J683" s="224" t="str">
        <f t="shared" si="524"/>
        <v/>
      </c>
      <c r="K683" s="52"/>
      <c r="L683" s="224" t="str">
        <f>IF(P683="","",IF(ISNUMBER(MATCH(P683,$P$6:P682,0)),"",Y683))</f>
        <v/>
      </c>
      <c r="M683" s="224" t="str">
        <f>IF(Q683="","",IF(ISNUMBER(MATCH(Q683,$Q$6:Q682,0)),"",Y683))</f>
        <v/>
      </c>
      <c r="N683" s="224" t="str">
        <f>IF(R683="","",IF(ISNUMBER(MATCH(R683,$R$6:R682,0)),"",Y683))</f>
        <v/>
      </c>
      <c r="O683" s="224" t="str">
        <f>IF(S683="","",IF(ISNUMBER(MATCH(S683,$S$6:S682,0)),"",Y683))</f>
        <v/>
      </c>
      <c r="P683" s="224" t="str">
        <f t="shared" si="525"/>
        <v/>
      </c>
      <c r="Q683" s="224" t="str">
        <f t="shared" si="526"/>
        <v/>
      </c>
      <c r="R683" s="224" t="str">
        <f t="shared" si="527"/>
        <v/>
      </c>
      <c r="S683" s="224" t="str">
        <f t="shared" si="528"/>
        <v/>
      </c>
      <c r="T683" s="175" t="str">
        <f t="shared" si="529"/>
        <v/>
      </c>
      <c r="U683" s="175" t="str">
        <f t="shared" si="530"/>
        <v/>
      </c>
      <c r="V683" s="175" t="str">
        <f t="shared" si="531"/>
        <v/>
      </c>
      <c r="W683" s="175" t="str">
        <f t="shared" si="532"/>
        <v/>
      </c>
      <c r="X683" s="52"/>
      <c r="Y683" s="248"/>
      <c r="Z683" s="186"/>
      <c r="AA683" s="187"/>
      <c r="AB683" s="187"/>
      <c r="AC683" s="187"/>
      <c r="AD683" s="187"/>
      <c r="AE683" s="187"/>
      <c r="AF683" s="187"/>
      <c r="AG683" s="187"/>
      <c r="AH683" s="187"/>
      <c r="AI683" s="187"/>
      <c r="AJ683" s="187"/>
      <c r="AK683" s="187"/>
      <c r="AL683" s="187"/>
      <c r="AM683" s="187"/>
      <c r="AN683" s="187"/>
      <c r="AO683" s="187"/>
      <c r="AP683" s="187"/>
      <c r="AQ683" s="187"/>
      <c r="AR683" s="187"/>
      <c r="AS683" s="187"/>
      <c r="AT683" s="187"/>
      <c r="AU683" s="187"/>
      <c r="AV683" s="187"/>
      <c r="AW683" s="187"/>
      <c r="AX683" s="187"/>
      <c r="AY683" s="187"/>
      <c r="AZ683" s="187"/>
      <c r="BA683" s="187"/>
      <c r="BB683" s="187"/>
      <c r="BC683" s="187"/>
      <c r="BD683" s="187"/>
      <c r="BE683" s="187"/>
      <c r="BF683" s="187"/>
      <c r="BG683" s="187"/>
      <c r="BH683" s="187"/>
      <c r="BI683" s="187"/>
      <c r="BJ683" s="187"/>
      <c r="BK683" s="187"/>
      <c r="BL683" s="187"/>
      <c r="BM683" s="187"/>
      <c r="BN683" s="187"/>
      <c r="BO683" s="187"/>
      <c r="BP683" s="187"/>
      <c r="BQ683" s="187"/>
      <c r="BR683" s="187"/>
      <c r="BS683" s="187"/>
      <c r="BT683" s="187"/>
      <c r="BU683" s="187"/>
      <c r="BV683" s="187"/>
      <c r="BW683" s="187"/>
      <c r="BX683" s="187"/>
      <c r="BY683" s="227"/>
      <c r="BZ683" s="227"/>
      <c r="CA683" s="227"/>
      <c r="CB683" s="227"/>
      <c r="CC683" s="227"/>
      <c r="CD683" s="224"/>
      <c r="CE683" s="224"/>
      <c r="CF683" s="224"/>
      <c r="CG683" s="224"/>
      <c r="CH683" s="224"/>
      <c r="CJ683" s="252" t="str">
        <f t="shared" si="533"/>
        <v/>
      </c>
      <c r="CK683" s="253" t="str">
        <f>IF(CL683="","",IF(ISNUMBER(MATCH(CL683,$CL$6:CL682,0)),"",CJ683))</f>
        <v/>
      </c>
      <c r="CL683" s="181" t="str">
        <f t="shared" si="534"/>
        <v/>
      </c>
      <c r="CM683" s="175" t="str">
        <f t="shared" si="535"/>
        <v/>
      </c>
      <c r="CN683" s="175" t="str">
        <f t="shared" si="536"/>
        <v/>
      </c>
      <c r="CO683" s="175" t="str">
        <f t="shared" si="537"/>
        <v/>
      </c>
      <c r="CP683" s="59"/>
      <c r="CQ683" s="60"/>
      <c r="CR683" s="181" t="str">
        <f>IF(CS683="","",IF(ISNUMBER(MATCH(CS683,$CS$6:CS682,0)),"",CJ683))</f>
        <v/>
      </c>
      <c r="CS683" s="181" t="str">
        <f t="shared" si="513"/>
        <v/>
      </c>
      <c r="CT683" s="177" t="str">
        <f t="shared" si="538"/>
        <v/>
      </c>
      <c r="CU683" s="177" t="str">
        <f t="shared" si="539"/>
        <v/>
      </c>
      <c r="CV683" s="256" t="str">
        <f>IF(CW683="","",IF(ISNUMBER(MATCH(CW683,$CW$6:CW682,0)),"",CJ683))</f>
        <v/>
      </c>
      <c r="CW683" s="181" t="str">
        <f t="shared" si="514"/>
        <v/>
      </c>
      <c r="CX683" s="178" t="str">
        <f t="shared" si="540"/>
        <v/>
      </c>
      <c r="CY683" s="178" t="str">
        <f t="shared" si="541"/>
        <v/>
      </c>
      <c r="CZ683" s="184" t="str">
        <f t="shared" si="542"/>
        <v/>
      </c>
      <c r="DA683" s="68"/>
      <c r="DB683" s="69"/>
      <c r="DC683" s="181" t="str">
        <f>IF(DE683="","",IF(ISNUMBER(MATCH(DE683,$DE$6:DE682,0)),"",CJ683))</f>
        <v/>
      </c>
      <c r="DD683" s="181" t="str">
        <f t="shared" si="557"/>
        <v/>
      </c>
      <c r="DE683" s="181" t="str">
        <f t="shared" si="557"/>
        <v/>
      </c>
      <c r="DF683" s="177" t="str">
        <f t="shared" si="543"/>
        <v/>
      </c>
      <c r="DG683" s="185" t="str">
        <f t="shared" si="544"/>
        <v/>
      </c>
      <c r="DH683" s="77"/>
      <c r="DI683" s="69"/>
      <c r="DJ683" s="181" t="str">
        <f>IF(DL683="","",IF(ISNUMBER(MATCH(DL683,$DL$6:DL682,0)),"",CJ683))</f>
        <v/>
      </c>
      <c r="DK683" s="181" t="str">
        <f t="shared" si="558"/>
        <v/>
      </c>
      <c r="DL683" s="181" t="str">
        <f t="shared" si="558"/>
        <v/>
      </c>
      <c r="DM683" s="177" t="str">
        <f t="shared" si="545"/>
        <v/>
      </c>
      <c r="DN683" s="177" t="str">
        <f t="shared" si="546"/>
        <v/>
      </c>
      <c r="DO683" s="181" t="str">
        <f t="shared" si="517"/>
        <v/>
      </c>
      <c r="DP683" s="51"/>
      <c r="DQ683" s="51"/>
      <c r="DR683" s="51"/>
      <c r="EA683" s="227">
        <f t="shared" si="547"/>
        <v>0</v>
      </c>
      <c r="EB683" s="227">
        <f t="shared" si="518"/>
        <v>1</v>
      </c>
      <c r="EC683" s="227">
        <f t="shared" si="548"/>
        <v>1900</v>
      </c>
      <c r="EE683" s="227" t="str">
        <f t="shared" si="549"/>
        <v/>
      </c>
      <c r="EF683" s="227" t="str">
        <f t="shared" si="519"/>
        <v/>
      </c>
      <c r="EG683" s="227" t="str">
        <f t="shared" si="550"/>
        <v/>
      </c>
      <c r="EI683" s="227" t="str">
        <f t="shared" si="551"/>
        <v/>
      </c>
      <c r="EJ683" s="227" t="str">
        <f t="shared" si="520"/>
        <v/>
      </c>
      <c r="EK683" s="227" t="str">
        <f t="shared" si="552"/>
        <v/>
      </c>
      <c r="EM683" s="227" t="str">
        <f t="shared" si="553"/>
        <v/>
      </c>
      <c r="EN683" s="227" t="str">
        <f t="shared" si="521"/>
        <v/>
      </c>
      <c r="EO683" s="227" t="str">
        <f t="shared" si="554"/>
        <v/>
      </c>
      <c r="EQ683" s="227" t="str">
        <f t="shared" si="555"/>
        <v/>
      </c>
      <c r="ER683" s="227" t="str">
        <f t="shared" si="522"/>
        <v/>
      </c>
      <c r="ES683" s="227" t="str">
        <f t="shared" si="556"/>
        <v/>
      </c>
    </row>
    <row r="684" spans="7:149" x14ac:dyDescent="0.25">
      <c r="G684" s="52"/>
      <c r="H684" s="52"/>
      <c r="I684" s="224" t="str">
        <f t="shared" si="523"/>
        <v/>
      </c>
      <c r="J684" s="224" t="str">
        <f t="shared" si="524"/>
        <v/>
      </c>
      <c r="K684" s="52"/>
      <c r="L684" s="224" t="str">
        <f>IF(P684="","",IF(ISNUMBER(MATCH(P684,$P$6:P683,0)),"",Y684))</f>
        <v/>
      </c>
      <c r="M684" s="224" t="str">
        <f>IF(Q684="","",IF(ISNUMBER(MATCH(Q684,$Q$6:Q683,0)),"",Y684))</f>
        <v/>
      </c>
      <c r="N684" s="224" t="str">
        <f>IF(R684="","",IF(ISNUMBER(MATCH(R684,$R$6:R683,0)),"",Y684))</f>
        <v/>
      </c>
      <c r="O684" s="224" t="str">
        <f>IF(S684="","",IF(ISNUMBER(MATCH(S684,$S$6:S683,0)),"",Y684))</f>
        <v/>
      </c>
      <c r="P684" s="224" t="str">
        <f t="shared" si="525"/>
        <v/>
      </c>
      <c r="Q684" s="224" t="str">
        <f t="shared" si="526"/>
        <v/>
      </c>
      <c r="R684" s="224" t="str">
        <f t="shared" si="527"/>
        <v/>
      </c>
      <c r="S684" s="224" t="str">
        <f t="shared" si="528"/>
        <v/>
      </c>
      <c r="T684" s="175" t="str">
        <f t="shared" si="529"/>
        <v/>
      </c>
      <c r="U684" s="175" t="str">
        <f t="shared" si="530"/>
        <v/>
      </c>
      <c r="V684" s="175" t="str">
        <f t="shared" si="531"/>
        <v/>
      </c>
      <c r="W684" s="175" t="str">
        <f t="shared" si="532"/>
        <v/>
      </c>
      <c r="X684" s="52"/>
      <c r="Y684" s="248"/>
      <c r="Z684" s="186"/>
      <c r="AA684" s="187"/>
      <c r="AB684" s="187"/>
      <c r="AC684" s="187"/>
      <c r="AD684" s="187"/>
      <c r="AE684" s="187"/>
      <c r="AF684" s="187"/>
      <c r="AG684" s="187"/>
      <c r="AH684" s="187"/>
      <c r="AI684" s="187"/>
      <c r="AJ684" s="187"/>
      <c r="AK684" s="187"/>
      <c r="AL684" s="187"/>
      <c r="AM684" s="187"/>
      <c r="AN684" s="187"/>
      <c r="AO684" s="187"/>
      <c r="AP684" s="187"/>
      <c r="AQ684" s="187"/>
      <c r="AR684" s="187"/>
      <c r="AS684" s="187"/>
      <c r="AT684" s="187"/>
      <c r="AU684" s="187"/>
      <c r="AV684" s="187"/>
      <c r="AW684" s="187"/>
      <c r="AX684" s="187"/>
      <c r="AY684" s="187"/>
      <c r="AZ684" s="187"/>
      <c r="BA684" s="187"/>
      <c r="BB684" s="187"/>
      <c r="BC684" s="187"/>
      <c r="BD684" s="187"/>
      <c r="BE684" s="187"/>
      <c r="BF684" s="187"/>
      <c r="BG684" s="187"/>
      <c r="BH684" s="187"/>
      <c r="BI684" s="187"/>
      <c r="BJ684" s="187"/>
      <c r="BK684" s="187"/>
      <c r="BL684" s="187"/>
      <c r="BM684" s="187"/>
      <c r="BN684" s="187"/>
      <c r="BO684" s="187"/>
      <c r="BP684" s="187"/>
      <c r="BQ684" s="187"/>
      <c r="BR684" s="187"/>
      <c r="BS684" s="187"/>
      <c r="BT684" s="187"/>
      <c r="BU684" s="187"/>
      <c r="BV684" s="187"/>
      <c r="BW684" s="187"/>
      <c r="BX684" s="187"/>
      <c r="BY684" s="227"/>
      <c r="BZ684" s="227"/>
      <c r="CA684" s="227"/>
      <c r="CB684" s="227"/>
      <c r="CC684" s="227"/>
      <c r="CD684" s="224"/>
      <c r="CE684" s="224"/>
      <c r="CF684" s="224"/>
      <c r="CG684" s="224"/>
      <c r="CH684" s="224"/>
      <c r="CJ684" s="252" t="str">
        <f t="shared" si="533"/>
        <v/>
      </c>
      <c r="CK684" s="253" t="str">
        <f>IF(CL684="","",IF(ISNUMBER(MATCH(CL684,$CL$6:CL683,0)),"",CJ684))</f>
        <v/>
      </c>
      <c r="CL684" s="181" t="str">
        <f t="shared" si="534"/>
        <v/>
      </c>
      <c r="CM684" s="175" t="str">
        <f t="shared" si="535"/>
        <v/>
      </c>
      <c r="CN684" s="175" t="str">
        <f t="shared" si="536"/>
        <v/>
      </c>
      <c r="CO684" s="175" t="str">
        <f t="shared" si="537"/>
        <v/>
      </c>
      <c r="CP684" s="59"/>
      <c r="CQ684" s="60"/>
      <c r="CR684" s="181" t="str">
        <f>IF(CS684="","",IF(ISNUMBER(MATCH(CS684,$CS$6:CS683,0)),"",CJ684))</f>
        <v/>
      </c>
      <c r="CS684" s="181" t="str">
        <f t="shared" si="513"/>
        <v/>
      </c>
      <c r="CT684" s="177" t="str">
        <f t="shared" si="538"/>
        <v/>
      </c>
      <c r="CU684" s="177" t="str">
        <f t="shared" si="539"/>
        <v/>
      </c>
      <c r="CV684" s="256" t="str">
        <f>IF(CW684="","",IF(ISNUMBER(MATCH(CW684,$CW$6:CW683,0)),"",CJ684))</f>
        <v/>
      </c>
      <c r="CW684" s="181" t="str">
        <f t="shared" si="514"/>
        <v/>
      </c>
      <c r="CX684" s="178" t="str">
        <f t="shared" si="540"/>
        <v/>
      </c>
      <c r="CY684" s="178" t="str">
        <f t="shared" si="541"/>
        <v/>
      </c>
      <c r="CZ684" s="184" t="str">
        <f t="shared" si="542"/>
        <v/>
      </c>
      <c r="DA684" s="68"/>
      <c r="DB684" s="69"/>
      <c r="DC684" s="181" t="str">
        <f>IF(DE684="","",IF(ISNUMBER(MATCH(DE684,$DE$6:DE683,0)),"",CJ684))</f>
        <v/>
      </c>
      <c r="DD684" s="181" t="str">
        <f t="shared" si="557"/>
        <v/>
      </c>
      <c r="DE684" s="181" t="str">
        <f t="shared" si="557"/>
        <v/>
      </c>
      <c r="DF684" s="177" t="str">
        <f t="shared" si="543"/>
        <v/>
      </c>
      <c r="DG684" s="185" t="str">
        <f t="shared" si="544"/>
        <v/>
      </c>
      <c r="DH684" s="77"/>
      <c r="DI684" s="69"/>
      <c r="DJ684" s="181" t="str">
        <f>IF(DL684="","",IF(ISNUMBER(MATCH(DL684,$DL$6:DL683,0)),"",CJ684))</f>
        <v/>
      </c>
      <c r="DK684" s="181" t="str">
        <f t="shared" si="558"/>
        <v/>
      </c>
      <c r="DL684" s="181" t="str">
        <f t="shared" si="558"/>
        <v/>
      </c>
      <c r="DM684" s="177" t="str">
        <f t="shared" si="545"/>
        <v/>
      </c>
      <c r="DN684" s="177" t="str">
        <f t="shared" si="546"/>
        <v/>
      </c>
      <c r="DO684" s="181" t="str">
        <f t="shared" si="517"/>
        <v/>
      </c>
      <c r="DP684" s="51"/>
      <c r="DQ684" s="51"/>
      <c r="DR684" s="51"/>
      <c r="EA684" s="227">
        <f t="shared" si="547"/>
        <v>0</v>
      </c>
      <c r="EB684" s="227">
        <f t="shared" si="518"/>
        <v>1</v>
      </c>
      <c r="EC684" s="227">
        <f t="shared" si="548"/>
        <v>1900</v>
      </c>
      <c r="EE684" s="227" t="str">
        <f t="shared" si="549"/>
        <v/>
      </c>
      <c r="EF684" s="227" t="str">
        <f t="shared" si="519"/>
        <v/>
      </c>
      <c r="EG684" s="227" t="str">
        <f t="shared" si="550"/>
        <v/>
      </c>
      <c r="EI684" s="227" t="str">
        <f t="shared" si="551"/>
        <v/>
      </c>
      <c r="EJ684" s="227" t="str">
        <f t="shared" si="520"/>
        <v/>
      </c>
      <c r="EK684" s="227" t="str">
        <f t="shared" si="552"/>
        <v/>
      </c>
      <c r="EM684" s="227" t="str">
        <f t="shared" si="553"/>
        <v/>
      </c>
      <c r="EN684" s="227" t="str">
        <f t="shared" si="521"/>
        <v/>
      </c>
      <c r="EO684" s="227" t="str">
        <f t="shared" si="554"/>
        <v/>
      </c>
      <c r="EQ684" s="227" t="str">
        <f t="shared" si="555"/>
        <v/>
      </c>
      <c r="ER684" s="227" t="str">
        <f t="shared" si="522"/>
        <v/>
      </c>
      <c r="ES684" s="227" t="str">
        <f t="shared" si="556"/>
        <v/>
      </c>
    </row>
    <row r="685" spans="7:149" x14ac:dyDescent="0.25">
      <c r="G685" s="52"/>
      <c r="H685" s="52"/>
      <c r="I685" s="224" t="str">
        <f t="shared" si="523"/>
        <v/>
      </c>
      <c r="J685" s="224" t="str">
        <f t="shared" si="524"/>
        <v/>
      </c>
      <c r="K685" s="52"/>
      <c r="L685" s="224" t="str">
        <f>IF(P685="","",IF(ISNUMBER(MATCH(P685,$P$6:P684,0)),"",Y685))</f>
        <v/>
      </c>
      <c r="M685" s="224" t="str">
        <f>IF(Q685="","",IF(ISNUMBER(MATCH(Q685,$Q$6:Q684,0)),"",Y685))</f>
        <v/>
      </c>
      <c r="N685" s="224" t="str">
        <f>IF(R685="","",IF(ISNUMBER(MATCH(R685,$R$6:R684,0)),"",Y685))</f>
        <v/>
      </c>
      <c r="O685" s="224" t="str">
        <f>IF(S685="","",IF(ISNUMBER(MATCH(S685,$S$6:S684,0)),"",Y685))</f>
        <v/>
      </c>
      <c r="P685" s="224" t="str">
        <f t="shared" si="525"/>
        <v/>
      </c>
      <c r="Q685" s="224" t="str">
        <f t="shared" si="526"/>
        <v/>
      </c>
      <c r="R685" s="224" t="str">
        <f t="shared" si="527"/>
        <v/>
      </c>
      <c r="S685" s="224" t="str">
        <f t="shared" si="528"/>
        <v/>
      </c>
      <c r="T685" s="175" t="str">
        <f t="shared" si="529"/>
        <v/>
      </c>
      <c r="U685" s="175" t="str">
        <f t="shared" si="530"/>
        <v/>
      </c>
      <c r="V685" s="175" t="str">
        <f t="shared" si="531"/>
        <v/>
      </c>
      <c r="W685" s="175" t="str">
        <f t="shared" si="532"/>
        <v/>
      </c>
      <c r="X685" s="52"/>
      <c r="Y685" s="248"/>
      <c r="Z685" s="186"/>
      <c r="AA685" s="187"/>
      <c r="AB685" s="187"/>
      <c r="AC685" s="187"/>
      <c r="AD685" s="187"/>
      <c r="AE685" s="187"/>
      <c r="AF685" s="187"/>
      <c r="AG685" s="187"/>
      <c r="AH685" s="187"/>
      <c r="AI685" s="187"/>
      <c r="AJ685" s="187"/>
      <c r="AK685" s="187"/>
      <c r="AL685" s="187"/>
      <c r="AM685" s="187"/>
      <c r="AN685" s="187"/>
      <c r="AO685" s="187"/>
      <c r="AP685" s="187"/>
      <c r="AQ685" s="187"/>
      <c r="AR685" s="187"/>
      <c r="AS685" s="187"/>
      <c r="AT685" s="187"/>
      <c r="AU685" s="187"/>
      <c r="AV685" s="187"/>
      <c r="AW685" s="187"/>
      <c r="AX685" s="187"/>
      <c r="AY685" s="187"/>
      <c r="AZ685" s="187"/>
      <c r="BA685" s="187"/>
      <c r="BB685" s="187"/>
      <c r="BC685" s="187"/>
      <c r="BD685" s="187"/>
      <c r="BE685" s="187"/>
      <c r="BF685" s="187"/>
      <c r="BG685" s="187"/>
      <c r="BH685" s="187"/>
      <c r="BI685" s="187"/>
      <c r="BJ685" s="187"/>
      <c r="BK685" s="187"/>
      <c r="BL685" s="187"/>
      <c r="BM685" s="187"/>
      <c r="BN685" s="187"/>
      <c r="BO685" s="187"/>
      <c r="BP685" s="187"/>
      <c r="BQ685" s="187"/>
      <c r="BR685" s="187"/>
      <c r="BS685" s="187"/>
      <c r="BT685" s="187"/>
      <c r="BU685" s="187"/>
      <c r="BV685" s="187"/>
      <c r="BW685" s="187"/>
      <c r="BX685" s="187"/>
      <c r="BY685" s="227"/>
      <c r="BZ685" s="227"/>
      <c r="CA685" s="227"/>
      <c r="CB685" s="227"/>
      <c r="CC685" s="227"/>
      <c r="CD685" s="224"/>
      <c r="CE685" s="224"/>
      <c r="CF685" s="224"/>
      <c r="CG685" s="224"/>
      <c r="CH685" s="224"/>
      <c r="CJ685" s="252" t="str">
        <f t="shared" si="533"/>
        <v/>
      </c>
      <c r="CK685" s="253" t="str">
        <f>IF(CL685="","",IF(ISNUMBER(MATCH(CL685,$CL$6:CL684,0)),"",CJ685))</f>
        <v/>
      </c>
      <c r="CL685" s="181" t="str">
        <f t="shared" si="534"/>
        <v/>
      </c>
      <c r="CM685" s="175" t="str">
        <f t="shared" si="535"/>
        <v/>
      </c>
      <c r="CN685" s="175" t="str">
        <f t="shared" si="536"/>
        <v/>
      </c>
      <c r="CO685" s="175" t="str">
        <f t="shared" si="537"/>
        <v/>
      </c>
      <c r="CP685" s="59"/>
      <c r="CQ685" s="60"/>
      <c r="CR685" s="181" t="str">
        <f>IF(CS685="","",IF(ISNUMBER(MATCH(CS685,$CS$6:CS684,0)),"",CJ685))</f>
        <v/>
      </c>
      <c r="CS685" s="181" t="str">
        <f t="shared" si="513"/>
        <v/>
      </c>
      <c r="CT685" s="177" t="str">
        <f t="shared" si="538"/>
        <v/>
      </c>
      <c r="CU685" s="177" t="str">
        <f t="shared" si="539"/>
        <v/>
      </c>
      <c r="CV685" s="256" t="str">
        <f>IF(CW685="","",IF(ISNUMBER(MATCH(CW685,$CW$6:CW684,0)),"",CJ685))</f>
        <v/>
      </c>
      <c r="CW685" s="181" t="str">
        <f t="shared" si="514"/>
        <v/>
      </c>
      <c r="CX685" s="178" t="str">
        <f t="shared" si="540"/>
        <v/>
      </c>
      <c r="CY685" s="178" t="str">
        <f t="shared" si="541"/>
        <v/>
      </c>
      <c r="CZ685" s="184" t="str">
        <f t="shared" si="542"/>
        <v/>
      </c>
      <c r="DA685" s="68"/>
      <c r="DB685" s="69"/>
      <c r="DC685" s="181" t="str">
        <f>IF(DE685="","",IF(ISNUMBER(MATCH(DE685,$DE$6:DE684,0)),"",CJ685))</f>
        <v/>
      </c>
      <c r="DD685" s="181" t="str">
        <f t="shared" si="557"/>
        <v/>
      </c>
      <c r="DE685" s="181" t="str">
        <f t="shared" si="557"/>
        <v/>
      </c>
      <c r="DF685" s="177" t="str">
        <f t="shared" si="543"/>
        <v/>
      </c>
      <c r="DG685" s="185" t="str">
        <f t="shared" si="544"/>
        <v/>
      </c>
      <c r="DH685" s="77"/>
      <c r="DI685" s="69"/>
      <c r="DJ685" s="181" t="str">
        <f>IF(DL685="","",IF(ISNUMBER(MATCH(DL685,$DL$6:DL684,0)),"",CJ685))</f>
        <v/>
      </c>
      <c r="DK685" s="181" t="str">
        <f t="shared" si="558"/>
        <v/>
      </c>
      <c r="DL685" s="181" t="str">
        <f t="shared" si="558"/>
        <v/>
      </c>
      <c r="DM685" s="177" t="str">
        <f t="shared" si="545"/>
        <v/>
      </c>
      <c r="DN685" s="177" t="str">
        <f t="shared" si="546"/>
        <v/>
      </c>
      <c r="DO685" s="181" t="str">
        <f t="shared" si="517"/>
        <v/>
      </c>
      <c r="DP685" s="51"/>
      <c r="DQ685" s="51"/>
      <c r="DR685" s="51"/>
      <c r="EA685" s="227">
        <f t="shared" si="547"/>
        <v>0</v>
      </c>
      <c r="EB685" s="227">
        <f t="shared" si="518"/>
        <v>1</v>
      </c>
      <c r="EC685" s="227">
        <f t="shared" si="548"/>
        <v>1900</v>
      </c>
      <c r="EE685" s="227" t="str">
        <f t="shared" si="549"/>
        <v/>
      </c>
      <c r="EF685" s="227" t="str">
        <f t="shared" si="519"/>
        <v/>
      </c>
      <c r="EG685" s="227" t="str">
        <f t="shared" si="550"/>
        <v/>
      </c>
      <c r="EI685" s="227" t="str">
        <f t="shared" si="551"/>
        <v/>
      </c>
      <c r="EJ685" s="227" t="str">
        <f t="shared" si="520"/>
        <v/>
      </c>
      <c r="EK685" s="227" t="str">
        <f t="shared" si="552"/>
        <v/>
      </c>
      <c r="EM685" s="227" t="str">
        <f t="shared" si="553"/>
        <v/>
      </c>
      <c r="EN685" s="227" t="str">
        <f t="shared" si="521"/>
        <v/>
      </c>
      <c r="EO685" s="227" t="str">
        <f t="shared" si="554"/>
        <v/>
      </c>
      <c r="EQ685" s="227" t="str">
        <f t="shared" si="555"/>
        <v/>
      </c>
      <c r="ER685" s="227" t="str">
        <f t="shared" si="522"/>
        <v/>
      </c>
      <c r="ES685" s="227" t="str">
        <f t="shared" si="556"/>
        <v/>
      </c>
    </row>
    <row r="686" spans="7:149" x14ac:dyDescent="0.25">
      <c r="G686" s="52"/>
      <c r="H686" s="52"/>
      <c r="I686" s="224" t="str">
        <f t="shared" si="523"/>
        <v/>
      </c>
      <c r="J686" s="224" t="str">
        <f t="shared" si="524"/>
        <v/>
      </c>
      <c r="K686" s="52"/>
      <c r="L686" s="224" t="str">
        <f>IF(P686="","",IF(ISNUMBER(MATCH(P686,$P$6:P685,0)),"",Y686))</f>
        <v/>
      </c>
      <c r="M686" s="224" t="str">
        <f>IF(Q686="","",IF(ISNUMBER(MATCH(Q686,$Q$6:Q685,0)),"",Y686))</f>
        <v/>
      </c>
      <c r="N686" s="224" t="str">
        <f>IF(R686="","",IF(ISNUMBER(MATCH(R686,$R$6:R685,0)),"",Y686))</f>
        <v/>
      </c>
      <c r="O686" s="224" t="str">
        <f>IF(S686="","",IF(ISNUMBER(MATCH(S686,$S$6:S685,0)),"",Y686))</f>
        <v/>
      </c>
      <c r="P686" s="224" t="str">
        <f t="shared" si="525"/>
        <v/>
      </c>
      <c r="Q686" s="224" t="str">
        <f t="shared" si="526"/>
        <v/>
      </c>
      <c r="R686" s="224" t="str">
        <f t="shared" si="527"/>
        <v/>
      </c>
      <c r="S686" s="224" t="str">
        <f t="shared" si="528"/>
        <v/>
      </c>
      <c r="T686" s="175" t="str">
        <f t="shared" si="529"/>
        <v/>
      </c>
      <c r="U686" s="175" t="str">
        <f t="shared" si="530"/>
        <v/>
      </c>
      <c r="V686" s="175" t="str">
        <f t="shared" si="531"/>
        <v/>
      </c>
      <c r="W686" s="175" t="str">
        <f t="shared" si="532"/>
        <v/>
      </c>
      <c r="X686" s="52"/>
      <c r="Y686" s="248"/>
      <c r="Z686" s="186"/>
      <c r="AA686" s="187"/>
      <c r="AB686" s="187"/>
      <c r="AC686" s="187"/>
      <c r="AD686" s="187"/>
      <c r="AE686" s="187"/>
      <c r="AF686" s="187"/>
      <c r="AG686" s="187"/>
      <c r="AH686" s="187"/>
      <c r="AI686" s="187"/>
      <c r="AJ686" s="187"/>
      <c r="AK686" s="187"/>
      <c r="AL686" s="187"/>
      <c r="AM686" s="187"/>
      <c r="AN686" s="187"/>
      <c r="AO686" s="187"/>
      <c r="AP686" s="187"/>
      <c r="AQ686" s="187"/>
      <c r="AR686" s="187"/>
      <c r="AS686" s="187"/>
      <c r="AT686" s="187"/>
      <c r="AU686" s="187"/>
      <c r="AV686" s="187"/>
      <c r="AW686" s="187"/>
      <c r="AX686" s="187"/>
      <c r="AY686" s="187"/>
      <c r="AZ686" s="187"/>
      <c r="BA686" s="187"/>
      <c r="BB686" s="187"/>
      <c r="BC686" s="187"/>
      <c r="BD686" s="187"/>
      <c r="BE686" s="187"/>
      <c r="BF686" s="187"/>
      <c r="BG686" s="187"/>
      <c r="BH686" s="187"/>
      <c r="BI686" s="187"/>
      <c r="BJ686" s="187"/>
      <c r="BK686" s="187"/>
      <c r="BL686" s="187"/>
      <c r="BM686" s="187"/>
      <c r="BN686" s="187"/>
      <c r="BO686" s="187"/>
      <c r="BP686" s="187"/>
      <c r="BQ686" s="187"/>
      <c r="BR686" s="187"/>
      <c r="BS686" s="187"/>
      <c r="BT686" s="187"/>
      <c r="BU686" s="187"/>
      <c r="BV686" s="187"/>
      <c r="BW686" s="187"/>
      <c r="BX686" s="187"/>
      <c r="BY686" s="227"/>
      <c r="BZ686" s="227"/>
      <c r="CA686" s="227"/>
      <c r="CB686" s="227"/>
      <c r="CC686" s="227"/>
      <c r="CD686" s="224"/>
      <c r="CE686" s="224"/>
      <c r="CF686" s="224"/>
      <c r="CG686" s="224"/>
      <c r="CH686" s="224"/>
      <c r="CJ686" s="252" t="str">
        <f t="shared" si="533"/>
        <v/>
      </c>
      <c r="CK686" s="253" t="str">
        <f>IF(CL686="","",IF(ISNUMBER(MATCH(CL686,$CL$6:CL685,0)),"",CJ686))</f>
        <v/>
      </c>
      <c r="CL686" s="181" t="str">
        <f t="shared" si="534"/>
        <v/>
      </c>
      <c r="CM686" s="175" t="str">
        <f t="shared" si="535"/>
        <v/>
      </c>
      <c r="CN686" s="175" t="str">
        <f t="shared" si="536"/>
        <v/>
      </c>
      <c r="CO686" s="175" t="str">
        <f t="shared" si="537"/>
        <v/>
      </c>
      <c r="CP686" s="59"/>
      <c r="CQ686" s="60"/>
      <c r="CR686" s="181" t="str">
        <f>IF(CS686="","",IF(ISNUMBER(MATCH(CS686,$CS$6:CS685,0)),"",CJ686))</f>
        <v/>
      </c>
      <c r="CS686" s="181" t="str">
        <f t="shared" si="513"/>
        <v/>
      </c>
      <c r="CT686" s="177" t="str">
        <f t="shared" si="538"/>
        <v/>
      </c>
      <c r="CU686" s="177" t="str">
        <f t="shared" si="539"/>
        <v/>
      </c>
      <c r="CV686" s="256" t="str">
        <f>IF(CW686="","",IF(ISNUMBER(MATCH(CW686,$CW$6:CW685,0)),"",CJ686))</f>
        <v/>
      </c>
      <c r="CW686" s="181" t="str">
        <f t="shared" si="514"/>
        <v/>
      </c>
      <c r="CX686" s="178" t="str">
        <f t="shared" si="540"/>
        <v/>
      </c>
      <c r="CY686" s="178" t="str">
        <f t="shared" si="541"/>
        <v/>
      </c>
      <c r="CZ686" s="184" t="str">
        <f t="shared" si="542"/>
        <v/>
      </c>
      <c r="DA686" s="68"/>
      <c r="DB686" s="69"/>
      <c r="DC686" s="181" t="str">
        <f>IF(DE686="","",IF(ISNUMBER(MATCH(DE686,$DE$6:DE685,0)),"",CJ686))</f>
        <v/>
      </c>
      <c r="DD686" s="181" t="str">
        <f t="shared" si="557"/>
        <v/>
      </c>
      <c r="DE686" s="181" t="str">
        <f t="shared" si="557"/>
        <v/>
      </c>
      <c r="DF686" s="177" t="str">
        <f t="shared" si="543"/>
        <v/>
      </c>
      <c r="DG686" s="185" t="str">
        <f t="shared" si="544"/>
        <v/>
      </c>
      <c r="DH686" s="77"/>
      <c r="DI686" s="69"/>
      <c r="DJ686" s="181" t="str">
        <f>IF(DL686="","",IF(ISNUMBER(MATCH(DL686,$DL$6:DL685,0)),"",CJ686))</f>
        <v/>
      </c>
      <c r="DK686" s="181" t="str">
        <f t="shared" si="558"/>
        <v/>
      </c>
      <c r="DL686" s="181" t="str">
        <f t="shared" si="558"/>
        <v/>
      </c>
      <c r="DM686" s="177" t="str">
        <f t="shared" si="545"/>
        <v/>
      </c>
      <c r="DN686" s="177" t="str">
        <f t="shared" si="546"/>
        <v/>
      </c>
      <c r="DO686" s="181" t="str">
        <f t="shared" si="517"/>
        <v/>
      </c>
      <c r="DP686" s="51"/>
      <c r="DQ686" s="51"/>
      <c r="DR686" s="51"/>
      <c r="EA686" s="227">
        <f t="shared" si="547"/>
        <v>0</v>
      </c>
      <c r="EB686" s="227">
        <f t="shared" si="518"/>
        <v>1</v>
      </c>
      <c r="EC686" s="227">
        <f t="shared" si="548"/>
        <v>1900</v>
      </c>
      <c r="EE686" s="227" t="str">
        <f t="shared" si="549"/>
        <v/>
      </c>
      <c r="EF686" s="227" t="str">
        <f t="shared" si="519"/>
        <v/>
      </c>
      <c r="EG686" s="227" t="str">
        <f t="shared" si="550"/>
        <v/>
      </c>
      <c r="EI686" s="227" t="str">
        <f t="shared" si="551"/>
        <v/>
      </c>
      <c r="EJ686" s="227" t="str">
        <f t="shared" si="520"/>
        <v/>
      </c>
      <c r="EK686" s="227" t="str">
        <f t="shared" si="552"/>
        <v/>
      </c>
      <c r="EM686" s="227" t="str">
        <f t="shared" si="553"/>
        <v/>
      </c>
      <c r="EN686" s="227" t="str">
        <f t="shared" si="521"/>
        <v/>
      </c>
      <c r="EO686" s="227" t="str">
        <f t="shared" si="554"/>
        <v/>
      </c>
      <c r="EQ686" s="227" t="str">
        <f t="shared" si="555"/>
        <v/>
      </c>
      <c r="ER686" s="227" t="str">
        <f t="shared" si="522"/>
        <v/>
      </c>
      <c r="ES686" s="227" t="str">
        <f t="shared" si="556"/>
        <v/>
      </c>
    </row>
    <row r="687" spans="7:149" x14ac:dyDescent="0.25">
      <c r="G687" s="52"/>
      <c r="H687" s="52"/>
      <c r="I687" s="224" t="str">
        <f t="shared" si="523"/>
        <v/>
      </c>
      <c r="J687" s="224" t="str">
        <f t="shared" si="524"/>
        <v/>
      </c>
      <c r="K687" s="52"/>
      <c r="L687" s="224" t="str">
        <f>IF(P687="","",IF(ISNUMBER(MATCH(P687,$P$6:P686,0)),"",Y687))</f>
        <v/>
      </c>
      <c r="M687" s="224" t="str">
        <f>IF(Q687="","",IF(ISNUMBER(MATCH(Q687,$Q$6:Q686,0)),"",Y687))</f>
        <v/>
      </c>
      <c r="N687" s="224" t="str">
        <f>IF(R687="","",IF(ISNUMBER(MATCH(R687,$R$6:R686,0)),"",Y687))</f>
        <v/>
      </c>
      <c r="O687" s="224" t="str">
        <f>IF(S687="","",IF(ISNUMBER(MATCH(S687,$S$6:S686,0)),"",Y687))</f>
        <v/>
      </c>
      <c r="P687" s="224" t="str">
        <f t="shared" si="525"/>
        <v/>
      </c>
      <c r="Q687" s="224" t="str">
        <f t="shared" si="526"/>
        <v/>
      </c>
      <c r="R687" s="224" t="str">
        <f t="shared" si="527"/>
        <v/>
      </c>
      <c r="S687" s="224" t="str">
        <f t="shared" si="528"/>
        <v/>
      </c>
      <c r="T687" s="175" t="str">
        <f t="shared" si="529"/>
        <v/>
      </c>
      <c r="U687" s="175" t="str">
        <f t="shared" si="530"/>
        <v/>
      </c>
      <c r="V687" s="175" t="str">
        <f t="shared" si="531"/>
        <v/>
      </c>
      <c r="W687" s="175" t="str">
        <f t="shared" si="532"/>
        <v/>
      </c>
      <c r="X687" s="52"/>
      <c r="Y687" s="248"/>
      <c r="Z687" s="186"/>
      <c r="AA687" s="187"/>
      <c r="AB687" s="187"/>
      <c r="AC687" s="187"/>
      <c r="AD687" s="187"/>
      <c r="AE687" s="187"/>
      <c r="AF687" s="187"/>
      <c r="AG687" s="187"/>
      <c r="AH687" s="187"/>
      <c r="AI687" s="187"/>
      <c r="AJ687" s="187"/>
      <c r="AK687" s="187"/>
      <c r="AL687" s="187"/>
      <c r="AM687" s="187"/>
      <c r="AN687" s="187"/>
      <c r="AO687" s="187"/>
      <c r="AP687" s="187"/>
      <c r="AQ687" s="187"/>
      <c r="AR687" s="187"/>
      <c r="AS687" s="187"/>
      <c r="AT687" s="187"/>
      <c r="AU687" s="187"/>
      <c r="AV687" s="187"/>
      <c r="AW687" s="187"/>
      <c r="AX687" s="187"/>
      <c r="AY687" s="187"/>
      <c r="AZ687" s="187"/>
      <c r="BA687" s="187"/>
      <c r="BB687" s="187"/>
      <c r="BC687" s="187"/>
      <c r="BD687" s="187"/>
      <c r="BE687" s="187"/>
      <c r="BF687" s="187"/>
      <c r="BG687" s="187"/>
      <c r="BH687" s="187"/>
      <c r="BI687" s="187"/>
      <c r="BJ687" s="187"/>
      <c r="BK687" s="187"/>
      <c r="BL687" s="187"/>
      <c r="BM687" s="187"/>
      <c r="BN687" s="187"/>
      <c r="BO687" s="187"/>
      <c r="BP687" s="187"/>
      <c r="BQ687" s="187"/>
      <c r="BR687" s="187"/>
      <c r="BS687" s="187"/>
      <c r="BT687" s="187"/>
      <c r="BU687" s="187"/>
      <c r="BV687" s="187"/>
      <c r="BW687" s="187"/>
      <c r="BX687" s="187"/>
      <c r="BY687" s="227"/>
      <c r="BZ687" s="227"/>
      <c r="CA687" s="227"/>
      <c r="CB687" s="227"/>
      <c r="CC687" s="227"/>
      <c r="CD687" s="224"/>
      <c r="CE687" s="224"/>
      <c r="CF687" s="224"/>
      <c r="CG687" s="224"/>
      <c r="CH687" s="224"/>
      <c r="CJ687" s="252" t="str">
        <f t="shared" si="533"/>
        <v/>
      </c>
      <c r="CK687" s="253" t="str">
        <f>IF(CL687="","",IF(ISNUMBER(MATCH(CL687,$CL$6:CL686,0)),"",CJ687))</f>
        <v/>
      </c>
      <c r="CL687" s="181" t="str">
        <f t="shared" si="534"/>
        <v/>
      </c>
      <c r="CM687" s="175" t="str">
        <f t="shared" si="535"/>
        <v/>
      </c>
      <c r="CN687" s="175" t="str">
        <f t="shared" si="536"/>
        <v/>
      </c>
      <c r="CO687" s="175" t="str">
        <f t="shared" si="537"/>
        <v/>
      </c>
      <c r="CP687" s="59"/>
      <c r="CQ687" s="60"/>
      <c r="CR687" s="181" t="str">
        <f>IF(CS687="","",IF(ISNUMBER(MATCH(CS687,$CS$6:CS686,0)),"",CJ687))</f>
        <v/>
      </c>
      <c r="CS687" s="181" t="str">
        <f t="shared" si="513"/>
        <v/>
      </c>
      <c r="CT687" s="177" t="str">
        <f t="shared" si="538"/>
        <v/>
      </c>
      <c r="CU687" s="177" t="str">
        <f t="shared" si="539"/>
        <v/>
      </c>
      <c r="CV687" s="256" t="str">
        <f>IF(CW687="","",IF(ISNUMBER(MATCH(CW687,$CW$6:CW686,0)),"",CJ687))</f>
        <v/>
      </c>
      <c r="CW687" s="181" t="str">
        <f t="shared" si="514"/>
        <v/>
      </c>
      <c r="CX687" s="178" t="str">
        <f t="shared" si="540"/>
        <v/>
      </c>
      <c r="CY687" s="178" t="str">
        <f t="shared" si="541"/>
        <v/>
      </c>
      <c r="CZ687" s="184" t="str">
        <f t="shared" si="542"/>
        <v/>
      </c>
      <c r="DA687" s="68"/>
      <c r="DB687" s="69"/>
      <c r="DC687" s="181" t="str">
        <f>IF(DE687="","",IF(ISNUMBER(MATCH(DE687,$DE$6:DE686,0)),"",CJ687))</f>
        <v/>
      </c>
      <c r="DD687" s="181" t="str">
        <f t="shared" ref="DD687:DE706" si="559">IFERROR(INDEX($AA$7:$BX$1006,$CJ687,DD$6),"")</f>
        <v/>
      </c>
      <c r="DE687" s="181" t="str">
        <f t="shared" si="559"/>
        <v/>
      </c>
      <c r="DF687" s="177" t="str">
        <f t="shared" si="543"/>
        <v/>
      </c>
      <c r="DG687" s="185" t="str">
        <f t="shared" si="544"/>
        <v/>
      </c>
      <c r="DH687" s="77"/>
      <c r="DI687" s="69"/>
      <c r="DJ687" s="181" t="str">
        <f>IF(DL687="","",IF(ISNUMBER(MATCH(DL687,$DL$6:DL686,0)),"",CJ687))</f>
        <v/>
      </c>
      <c r="DK687" s="181" t="str">
        <f t="shared" ref="DK687:DL706" si="560">IFERROR(INDEX($AA$7:$BX$1006,$CJ687,DK$6),"")</f>
        <v/>
      </c>
      <c r="DL687" s="181" t="str">
        <f t="shared" si="560"/>
        <v/>
      </c>
      <c r="DM687" s="177" t="str">
        <f t="shared" si="545"/>
        <v/>
      </c>
      <c r="DN687" s="177" t="str">
        <f t="shared" si="546"/>
        <v/>
      </c>
      <c r="DO687" s="181" t="str">
        <f t="shared" si="517"/>
        <v/>
      </c>
      <c r="DP687" s="51"/>
      <c r="DQ687" s="51"/>
      <c r="DR687" s="51"/>
      <c r="EA687" s="227">
        <f t="shared" si="547"/>
        <v>0</v>
      </c>
      <c r="EB687" s="227">
        <f t="shared" si="518"/>
        <v>1</v>
      </c>
      <c r="EC687" s="227">
        <f t="shared" si="548"/>
        <v>1900</v>
      </c>
      <c r="EE687" s="227" t="str">
        <f t="shared" si="549"/>
        <v/>
      </c>
      <c r="EF687" s="227" t="str">
        <f t="shared" si="519"/>
        <v/>
      </c>
      <c r="EG687" s="227" t="str">
        <f t="shared" si="550"/>
        <v/>
      </c>
      <c r="EI687" s="227" t="str">
        <f t="shared" si="551"/>
        <v/>
      </c>
      <c r="EJ687" s="227" t="str">
        <f t="shared" si="520"/>
        <v/>
      </c>
      <c r="EK687" s="227" t="str">
        <f t="shared" si="552"/>
        <v/>
      </c>
      <c r="EM687" s="227" t="str">
        <f t="shared" si="553"/>
        <v/>
      </c>
      <c r="EN687" s="227" t="str">
        <f t="shared" si="521"/>
        <v/>
      </c>
      <c r="EO687" s="227" t="str">
        <f t="shared" si="554"/>
        <v/>
      </c>
      <c r="EQ687" s="227" t="str">
        <f t="shared" si="555"/>
        <v/>
      </c>
      <c r="ER687" s="227" t="str">
        <f t="shared" si="522"/>
        <v/>
      </c>
      <c r="ES687" s="227" t="str">
        <f t="shared" si="556"/>
        <v/>
      </c>
    </row>
    <row r="688" spans="7:149" x14ac:dyDescent="0.25">
      <c r="G688" s="52"/>
      <c r="H688" s="52"/>
      <c r="I688" s="224" t="str">
        <f t="shared" si="523"/>
        <v/>
      </c>
      <c r="J688" s="224" t="str">
        <f t="shared" si="524"/>
        <v/>
      </c>
      <c r="K688" s="52"/>
      <c r="L688" s="224" t="str">
        <f>IF(P688="","",IF(ISNUMBER(MATCH(P688,$P$6:P687,0)),"",Y688))</f>
        <v/>
      </c>
      <c r="M688" s="224" t="str">
        <f>IF(Q688="","",IF(ISNUMBER(MATCH(Q688,$Q$6:Q687,0)),"",Y688))</f>
        <v/>
      </c>
      <c r="N688" s="224" t="str">
        <f>IF(R688="","",IF(ISNUMBER(MATCH(R688,$R$6:R687,0)),"",Y688))</f>
        <v/>
      </c>
      <c r="O688" s="224" t="str">
        <f>IF(S688="","",IF(ISNUMBER(MATCH(S688,$S$6:S687,0)),"",Y688))</f>
        <v/>
      </c>
      <c r="P688" s="224" t="str">
        <f t="shared" si="525"/>
        <v/>
      </c>
      <c r="Q688" s="224" t="str">
        <f t="shared" si="526"/>
        <v/>
      </c>
      <c r="R688" s="224" t="str">
        <f t="shared" si="527"/>
        <v/>
      </c>
      <c r="S688" s="224" t="str">
        <f t="shared" si="528"/>
        <v/>
      </c>
      <c r="T688" s="175" t="str">
        <f t="shared" si="529"/>
        <v/>
      </c>
      <c r="U688" s="175" t="str">
        <f t="shared" si="530"/>
        <v/>
      </c>
      <c r="V688" s="175" t="str">
        <f t="shared" si="531"/>
        <v/>
      </c>
      <c r="W688" s="175" t="str">
        <f t="shared" si="532"/>
        <v/>
      </c>
      <c r="X688" s="52"/>
      <c r="Y688" s="248"/>
      <c r="Z688" s="186"/>
      <c r="AA688" s="187"/>
      <c r="AB688" s="187"/>
      <c r="AC688" s="187"/>
      <c r="AD688" s="187"/>
      <c r="AE688" s="187"/>
      <c r="AF688" s="187"/>
      <c r="AG688" s="187"/>
      <c r="AH688" s="187"/>
      <c r="AI688" s="187"/>
      <c r="AJ688" s="187"/>
      <c r="AK688" s="187"/>
      <c r="AL688" s="187"/>
      <c r="AM688" s="187"/>
      <c r="AN688" s="187"/>
      <c r="AO688" s="187"/>
      <c r="AP688" s="187"/>
      <c r="AQ688" s="187"/>
      <c r="AR688" s="187"/>
      <c r="AS688" s="187"/>
      <c r="AT688" s="187"/>
      <c r="AU688" s="187"/>
      <c r="AV688" s="187"/>
      <c r="AW688" s="187"/>
      <c r="AX688" s="187"/>
      <c r="AY688" s="187"/>
      <c r="AZ688" s="187"/>
      <c r="BA688" s="187"/>
      <c r="BB688" s="187"/>
      <c r="BC688" s="187"/>
      <c r="BD688" s="187"/>
      <c r="BE688" s="187"/>
      <c r="BF688" s="187"/>
      <c r="BG688" s="187"/>
      <c r="BH688" s="187"/>
      <c r="BI688" s="187"/>
      <c r="BJ688" s="187"/>
      <c r="BK688" s="187"/>
      <c r="BL688" s="187"/>
      <c r="BM688" s="187"/>
      <c r="BN688" s="187"/>
      <c r="BO688" s="187"/>
      <c r="BP688" s="187"/>
      <c r="BQ688" s="187"/>
      <c r="BR688" s="187"/>
      <c r="BS688" s="187"/>
      <c r="BT688" s="187"/>
      <c r="BU688" s="187"/>
      <c r="BV688" s="187"/>
      <c r="BW688" s="187"/>
      <c r="BX688" s="187"/>
      <c r="BY688" s="227"/>
      <c r="BZ688" s="227"/>
      <c r="CA688" s="227"/>
      <c r="CB688" s="227"/>
      <c r="CC688" s="227"/>
      <c r="CD688" s="224"/>
      <c r="CE688" s="224"/>
      <c r="CF688" s="224"/>
      <c r="CG688" s="224"/>
      <c r="CH688" s="224"/>
      <c r="CJ688" s="252" t="str">
        <f t="shared" si="533"/>
        <v/>
      </c>
      <c r="CK688" s="253" t="str">
        <f>IF(CL688="","",IF(ISNUMBER(MATCH(CL688,$CL$6:CL687,0)),"",CJ688))</f>
        <v/>
      </c>
      <c r="CL688" s="181" t="str">
        <f t="shared" si="534"/>
        <v/>
      </c>
      <c r="CM688" s="175" t="str">
        <f t="shared" si="535"/>
        <v/>
      </c>
      <c r="CN688" s="175" t="str">
        <f t="shared" si="536"/>
        <v/>
      </c>
      <c r="CO688" s="175" t="str">
        <f t="shared" si="537"/>
        <v/>
      </c>
      <c r="CP688" s="59"/>
      <c r="CQ688" s="60"/>
      <c r="CR688" s="181" t="str">
        <f>IF(CS688="","",IF(ISNUMBER(MATCH(CS688,$CS$6:CS687,0)),"",CJ688))</f>
        <v/>
      </c>
      <c r="CS688" s="181" t="str">
        <f t="shared" si="513"/>
        <v/>
      </c>
      <c r="CT688" s="177" t="str">
        <f t="shared" si="538"/>
        <v/>
      </c>
      <c r="CU688" s="177" t="str">
        <f t="shared" si="539"/>
        <v/>
      </c>
      <c r="CV688" s="256" t="str">
        <f>IF(CW688="","",IF(ISNUMBER(MATCH(CW688,$CW$6:CW687,0)),"",CJ688))</f>
        <v/>
      </c>
      <c r="CW688" s="181" t="str">
        <f t="shared" si="514"/>
        <v/>
      </c>
      <c r="CX688" s="178" t="str">
        <f t="shared" si="540"/>
        <v/>
      </c>
      <c r="CY688" s="178" t="str">
        <f t="shared" si="541"/>
        <v/>
      </c>
      <c r="CZ688" s="184" t="str">
        <f t="shared" si="542"/>
        <v/>
      </c>
      <c r="DA688" s="68"/>
      <c r="DB688" s="69"/>
      <c r="DC688" s="181" t="str">
        <f>IF(DE688="","",IF(ISNUMBER(MATCH(DE688,$DE$6:DE687,0)),"",CJ688))</f>
        <v/>
      </c>
      <c r="DD688" s="181" t="str">
        <f t="shared" si="559"/>
        <v/>
      </c>
      <c r="DE688" s="181" t="str">
        <f t="shared" si="559"/>
        <v/>
      </c>
      <c r="DF688" s="177" t="str">
        <f t="shared" si="543"/>
        <v/>
      </c>
      <c r="DG688" s="185" t="str">
        <f t="shared" si="544"/>
        <v/>
      </c>
      <c r="DH688" s="77"/>
      <c r="DI688" s="69"/>
      <c r="DJ688" s="181" t="str">
        <f>IF(DL688="","",IF(ISNUMBER(MATCH(DL688,$DL$6:DL687,0)),"",CJ688))</f>
        <v/>
      </c>
      <c r="DK688" s="181" t="str">
        <f t="shared" si="560"/>
        <v/>
      </c>
      <c r="DL688" s="181" t="str">
        <f t="shared" si="560"/>
        <v/>
      </c>
      <c r="DM688" s="177" t="str">
        <f t="shared" si="545"/>
        <v/>
      </c>
      <c r="DN688" s="177" t="str">
        <f t="shared" si="546"/>
        <v/>
      </c>
      <c r="DO688" s="181" t="str">
        <f t="shared" si="517"/>
        <v/>
      </c>
      <c r="DP688" s="51"/>
      <c r="DQ688" s="51"/>
      <c r="DR688" s="51"/>
      <c r="EA688" s="227">
        <f t="shared" si="547"/>
        <v>0</v>
      </c>
      <c r="EB688" s="227">
        <f t="shared" si="518"/>
        <v>1</v>
      </c>
      <c r="EC688" s="227">
        <f t="shared" si="548"/>
        <v>1900</v>
      </c>
      <c r="EE688" s="227" t="str">
        <f t="shared" si="549"/>
        <v/>
      </c>
      <c r="EF688" s="227" t="str">
        <f t="shared" si="519"/>
        <v/>
      </c>
      <c r="EG688" s="227" t="str">
        <f t="shared" si="550"/>
        <v/>
      </c>
      <c r="EI688" s="227" t="str">
        <f t="shared" si="551"/>
        <v/>
      </c>
      <c r="EJ688" s="227" t="str">
        <f t="shared" si="520"/>
        <v/>
      </c>
      <c r="EK688" s="227" t="str">
        <f t="shared" si="552"/>
        <v/>
      </c>
      <c r="EM688" s="227" t="str">
        <f t="shared" si="553"/>
        <v/>
      </c>
      <c r="EN688" s="227" t="str">
        <f t="shared" si="521"/>
        <v/>
      </c>
      <c r="EO688" s="227" t="str">
        <f t="shared" si="554"/>
        <v/>
      </c>
      <c r="EQ688" s="227" t="str">
        <f t="shared" si="555"/>
        <v/>
      </c>
      <c r="ER688" s="227" t="str">
        <f t="shared" si="522"/>
        <v/>
      </c>
      <c r="ES688" s="227" t="str">
        <f t="shared" si="556"/>
        <v/>
      </c>
    </row>
    <row r="689" spans="7:149" x14ac:dyDescent="0.25">
      <c r="G689" s="52"/>
      <c r="H689" s="52"/>
      <c r="I689" s="224" t="str">
        <f t="shared" si="523"/>
        <v/>
      </c>
      <c r="J689" s="224" t="str">
        <f t="shared" si="524"/>
        <v/>
      </c>
      <c r="K689" s="52"/>
      <c r="L689" s="224" t="str">
        <f>IF(P689="","",IF(ISNUMBER(MATCH(P689,$P$6:P688,0)),"",Y689))</f>
        <v/>
      </c>
      <c r="M689" s="224" t="str">
        <f>IF(Q689="","",IF(ISNUMBER(MATCH(Q689,$Q$6:Q688,0)),"",Y689))</f>
        <v/>
      </c>
      <c r="N689" s="224" t="str">
        <f>IF(R689="","",IF(ISNUMBER(MATCH(R689,$R$6:R688,0)),"",Y689))</f>
        <v/>
      </c>
      <c r="O689" s="224" t="str">
        <f>IF(S689="","",IF(ISNUMBER(MATCH(S689,$S$6:S688,0)),"",Y689))</f>
        <v/>
      </c>
      <c r="P689" s="224" t="str">
        <f t="shared" si="525"/>
        <v/>
      </c>
      <c r="Q689" s="224" t="str">
        <f t="shared" si="526"/>
        <v/>
      </c>
      <c r="R689" s="224" t="str">
        <f t="shared" si="527"/>
        <v/>
      </c>
      <c r="S689" s="224" t="str">
        <f t="shared" si="528"/>
        <v/>
      </c>
      <c r="T689" s="175" t="str">
        <f t="shared" si="529"/>
        <v/>
      </c>
      <c r="U689" s="175" t="str">
        <f t="shared" si="530"/>
        <v/>
      </c>
      <c r="V689" s="175" t="str">
        <f t="shared" si="531"/>
        <v/>
      </c>
      <c r="W689" s="175" t="str">
        <f t="shared" si="532"/>
        <v/>
      </c>
      <c r="X689" s="52"/>
      <c r="Y689" s="248"/>
      <c r="Z689" s="186"/>
      <c r="AA689" s="187"/>
      <c r="AB689" s="187"/>
      <c r="AC689" s="187"/>
      <c r="AD689" s="187"/>
      <c r="AE689" s="187"/>
      <c r="AF689" s="187"/>
      <c r="AG689" s="187"/>
      <c r="AH689" s="187"/>
      <c r="AI689" s="187"/>
      <c r="AJ689" s="187"/>
      <c r="AK689" s="187"/>
      <c r="AL689" s="187"/>
      <c r="AM689" s="187"/>
      <c r="AN689" s="187"/>
      <c r="AO689" s="187"/>
      <c r="AP689" s="187"/>
      <c r="AQ689" s="187"/>
      <c r="AR689" s="187"/>
      <c r="AS689" s="187"/>
      <c r="AT689" s="187"/>
      <c r="AU689" s="187"/>
      <c r="AV689" s="187"/>
      <c r="AW689" s="187"/>
      <c r="AX689" s="187"/>
      <c r="AY689" s="187"/>
      <c r="AZ689" s="187"/>
      <c r="BA689" s="187"/>
      <c r="BB689" s="187"/>
      <c r="BC689" s="187"/>
      <c r="BD689" s="187"/>
      <c r="BE689" s="187"/>
      <c r="BF689" s="187"/>
      <c r="BG689" s="187"/>
      <c r="BH689" s="187"/>
      <c r="BI689" s="187"/>
      <c r="BJ689" s="187"/>
      <c r="BK689" s="187"/>
      <c r="BL689" s="187"/>
      <c r="BM689" s="187"/>
      <c r="BN689" s="187"/>
      <c r="BO689" s="187"/>
      <c r="BP689" s="187"/>
      <c r="BQ689" s="187"/>
      <c r="BR689" s="187"/>
      <c r="BS689" s="187"/>
      <c r="BT689" s="187"/>
      <c r="BU689" s="187"/>
      <c r="BV689" s="187"/>
      <c r="BW689" s="187"/>
      <c r="BX689" s="187"/>
      <c r="BY689" s="227"/>
      <c r="BZ689" s="227"/>
      <c r="CA689" s="227"/>
      <c r="CB689" s="227"/>
      <c r="CC689" s="227"/>
      <c r="CD689" s="224"/>
      <c r="CE689" s="224"/>
      <c r="CF689" s="224"/>
      <c r="CG689" s="224"/>
      <c r="CH689" s="224"/>
      <c r="CJ689" s="252" t="str">
        <f t="shared" si="533"/>
        <v/>
      </c>
      <c r="CK689" s="253" t="str">
        <f>IF(CL689="","",IF(ISNUMBER(MATCH(CL689,$CL$6:CL688,0)),"",CJ689))</f>
        <v/>
      </c>
      <c r="CL689" s="181" t="str">
        <f t="shared" si="534"/>
        <v/>
      </c>
      <c r="CM689" s="175" t="str">
        <f t="shared" si="535"/>
        <v/>
      </c>
      <c r="CN689" s="175" t="str">
        <f t="shared" si="536"/>
        <v/>
      </c>
      <c r="CO689" s="175" t="str">
        <f t="shared" si="537"/>
        <v/>
      </c>
      <c r="CP689" s="59"/>
      <c r="CQ689" s="60"/>
      <c r="CR689" s="181" t="str">
        <f>IF(CS689="","",IF(ISNUMBER(MATCH(CS689,$CS$6:CS688,0)),"",CJ689))</f>
        <v/>
      </c>
      <c r="CS689" s="181" t="str">
        <f t="shared" si="513"/>
        <v/>
      </c>
      <c r="CT689" s="177" t="str">
        <f t="shared" si="538"/>
        <v/>
      </c>
      <c r="CU689" s="177" t="str">
        <f t="shared" si="539"/>
        <v/>
      </c>
      <c r="CV689" s="256" t="str">
        <f>IF(CW689="","",IF(ISNUMBER(MATCH(CW689,$CW$6:CW688,0)),"",CJ689))</f>
        <v/>
      </c>
      <c r="CW689" s="181" t="str">
        <f t="shared" si="514"/>
        <v/>
      </c>
      <c r="CX689" s="178" t="str">
        <f t="shared" si="540"/>
        <v/>
      </c>
      <c r="CY689" s="178" t="str">
        <f t="shared" si="541"/>
        <v/>
      </c>
      <c r="CZ689" s="184" t="str">
        <f t="shared" si="542"/>
        <v/>
      </c>
      <c r="DA689" s="68"/>
      <c r="DB689" s="69"/>
      <c r="DC689" s="181" t="str">
        <f>IF(DE689="","",IF(ISNUMBER(MATCH(DE689,$DE$6:DE688,0)),"",CJ689))</f>
        <v/>
      </c>
      <c r="DD689" s="181" t="str">
        <f t="shared" si="559"/>
        <v/>
      </c>
      <c r="DE689" s="181" t="str">
        <f t="shared" si="559"/>
        <v/>
      </c>
      <c r="DF689" s="177" t="str">
        <f t="shared" si="543"/>
        <v/>
      </c>
      <c r="DG689" s="185" t="str">
        <f t="shared" si="544"/>
        <v/>
      </c>
      <c r="DH689" s="77"/>
      <c r="DI689" s="69"/>
      <c r="DJ689" s="181" t="str">
        <f>IF(DL689="","",IF(ISNUMBER(MATCH(DL689,$DL$6:DL688,0)),"",CJ689))</f>
        <v/>
      </c>
      <c r="DK689" s="181" t="str">
        <f t="shared" si="560"/>
        <v/>
      </c>
      <c r="DL689" s="181" t="str">
        <f t="shared" si="560"/>
        <v/>
      </c>
      <c r="DM689" s="177" t="str">
        <f t="shared" si="545"/>
        <v/>
      </c>
      <c r="DN689" s="177" t="str">
        <f t="shared" si="546"/>
        <v/>
      </c>
      <c r="DO689" s="181" t="str">
        <f t="shared" si="517"/>
        <v/>
      </c>
      <c r="DP689" s="51"/>
      <c r="DQ689" s="51"/>
      <c r="DR689" s="51"/>
      <c r="EA689" s="227">
        <f t="shared" si="547"/>
        <v>0</v>
      </c>
      <c r="EB689" s="227">
        <f t="shared" si="518"/>
        <v>1</v>
      </c>
      <c r="EC689" s="227">
        <f t="shared" si="548"/>
        <v>1900</v>
      </c>
      <c r="EE689" s="227" t="str">
        <f t="shared" si="549"/>
        <v/>
      </c>
      <c r="EF689" s="227" t="str">
        <f t="shared" si="519"/>
        <v/>
      </c>
      <c r="EG689" s="227" t="str">
        <f t="shared" si="550"/>
        <v/>
      </c>
      <c r="EI689" s="227" t="str">
        <f t="shared" si="551"/>
        <v/>
      </c>
      <c r="EJ689" s="227" t="str">
        <f t="shared" si="520"/>
        <v/>
      </c>
      <c r="EK689" s="227" t="str">
        <f t="shared" si="552"/>
        <v/>
      </c>
      <c r="EM689" s="227" t="str">
        <f t="shared" si="553"/>
        <v/>
      </c>
      <c r="EN689" s="227" t="str">
        <f t="shared" si="521"/>
        <v/>
      </c>
      <c r="EO689" s="227" t="str">
        <f t="shared" si="554"/>
        <v/>
      </c>
      <c r="EQ689" s="227" t="str">
        <f t="shared" si="555"/>
        <v/>
      </c>
      <c r="ER689" s="227" t="str">
        <f t="shared" si="522"/>
        <v/>
      </c>
      <c r="ES689" s="227" t="str">
        <f t="shared" si="556"/>
        <v/>
      </c>
    </row>
    <row r="690" spans="7:149" x14ac:dyDescent="0.25">
      <c r="G690" s="52"/>
      <c r="H690" s="52"/>
      <c r="I690" s="224" t="str">
        <f t="shared" si="523"/>
        <v/>
      </c>
      <c r="J690" s="224" t="str">
        <f t="shared" si="524"/>
        <v/>
      </c>
      <c r="K690" s="52"/>
      <c r="L690" s="224" t="str">
        <f>IF(P690="","",IF(ISNUMBER(MATCH(P690,$P$6:P689,0)),"",Y690))</f>
        <v/>
      </c>
      <c r="M690" s="224" t="str">
        <f>IF(Q690="","",IF(ISNUMBER(MATCH(Q690,$Q$6:Q689,0)),"",Y690))</f>
        <v/>
      </c>
      <c r="N690" s="224" t="str">
        <f>IF(R690="","",IF(ISNUMBER(MATCH(R690,$R$6:R689,0)),"",Y690))</f>
        <v/>
      </c>
      <c r="O690" s="224" t="str">
        <f>IF(S690="","",IF(ISNUMBER(MATCH(S690,$S$6:S689,0)),"",Y690))</f>
        <v/>
      </c>
      <c r="P690" s="224" t="str">
        <f t="shared" si="525"/>
        <v/>
      </c>
      <c r="Q690" s="224" t="str">
        <f t="shared" si="526"/>
        <v/>
      </c>
      <c r="R690" s="224" t="str">
        <f t="shared" si="527"/>
        <v/>
      </c>
      <c r="S690" s="224" t="str">
        <f t="shared" si="528"/>
        <v/>
      </c>
      <c r="T690" s="175" t="str">
        <f t="shared" si="529"/>
        <v/>
      </c>
      <c r="U690" s="175" t="str">
        <f t="shared" si="530"/>
        <v/>
      </c>
      <c r="V690" s="175" t="str">
        <f t="shared" si="531"/>
        <v/>
      </c>
      <c r="W690" s="175" t="str">
        <f t="shared" si="532"/>
        <v/>
      </c>
      <c r="X690" s="52"/>
      <c r="Y690" s="248"/>
      <c r="Z690" s="186"/>
      <c r="AA690" s="187"/>
      <c r="AB690" s="187"/>
      <c r="AC690" s="187"/>
      <c r="AD690" s="187"/>
      <c r="AE690" s="187"/>
      <c r="AF690" s="187"/>
      <c r="AG690" s="187"/>
      <c r="AH690" s="187"/>
      <c r="AI690" s="187"/>
      <c r="AJ690" s="187"/>
      <c r="AK690" s="187"/>
      <c r="AL690" s="187"/>
      <c r="AM690" s="187"/>
      <c r="AN690" s="187"/>
      <c r="AO690" s="187"/>
      <c r="AP690" s="187"/>
      <c r="AQ690" s="187"/>
      <c r="AR690" s="187"/>
      <c r="AS690" s="187"/>
      <c r="AT690" s="187"/>
      <c r="AU690" s="187"/>
      <c r="AV690" s="187"/>
      <c r="AW690" s="187"/>
      <c r="AX690" s="187"/>
      <c r="AY690" s="187"/>
      <c r="AZ690" s="187"/>
      <c r="BA690" s="187"/>
      <c r="BB690" s="187"/>
      <c r="BC690" s="187"/>
      <c r="BD690" s="187"/>
      <c r="BE690" s="187"/>
      <c r="BF690" s="187"/>
      <c r="BG690" s="187"/>
      <c r="BH690" s="187"/>
      <c r="BI690" s="187"/>
      <c r="BJ690" s="187"/>
      <c r="BK690" s="187"/>
      <c r="BL690" s="187"/>
      <c r="BM690" s="187"/>
      <c r="BN690" s="187"/>
      <c r="BO690" s="187"/>
      <c r="BP690" s="187"/>
      <c r="BQ690" s="187"/>
      <c r="BR690" s="187"/>
      <c r="BS690" s="187"/>
      <c r="BT690" s="187"/>
      <c r="BU690" s="187"/>
      <c r="BV690" s="187"/>
      <c r="BW690" s="187"/>
      <c r="BX690" s="187"/>
      <c r="BY690" s="227"/>
      <c r="BZ690" s="227"/>
      <c r="CA690" s="227"/>
      <c r="CB690" s="227"/>
      <c r="CC690" s="227"/>
      <c r="CD690" s="224"/>
      <c r="CE690" s="224"/>
      <c r="CF690" s="224"/>
      <c r="CG690" s="224"/>
      <c r="CH690" s="224"/>
      <c r="CJ690" s="252" t="str">
        <f t="shared" si="533"/>
        <v/>
      </c>
      <c r="CK690" s="253" t="str">
        <f>IF(CL690="","",IF(ISNUMBER(MATCH(CL690,$CL$6:CL689,0)),"",CJ690))</f>
        <v/>
      </c>
      <c r="CL690" s="181" t="str">
        <f t="shared" si="534"/>
        <v/>
      </c>
      <c r="CM690" s="175" t="str">
        <f t="shared" si="535"/>
        <v/>
      </c>
      <c r="CN690" s="175" t="str">
        <f t="shared" si="536"/>
        <v/>
      </c>
      <c r="CO690" s="175" t="str">
        <f t="shared" si="537"/>
        <v/>
      </c>
      <c r="CP690" s="59"/>
      <c r="CQ690" s="60"/>
      <c r="CR690" s="181" t="str">
        <f>IF(CS690="","",IF(ISNUMBER(MATCH(CS690,$CS$6:CS689,0)),"",CJ690))</f>
        <v/>
      </c>
      <c r="CS690" s="181" t="str">
        <f t="shared" si="513"/>
        <v/>
      </c>
      <c r="CT690" s="177" t="str">
        <f t="shared" si="538"/>
        <v/>
      </c>
      <c r="CU690" s="177" t="str">
        <f t="shared" si="539"/>
        <v/>
      </c>
      <c r="CV690" s="256" t="str">
        <f>IF(CW690="","",IF(ISNUMBER(MATCH(CW690,$CW$6:CW689,0)),"",CJ690))</f>
        <v/>
      </c>
      <c r="CW690" s="181" t="str">
        <f t="shared" si="514"/>
        <v/>
      </c>
      <c r="CX690" s="178" t="str">
        <f t="shared" si="540"/>
        <v/>
      </c>
      <c r="CY690" s="178" t="str">
        <f t="shared" si="541"/>
        <v/>
      </c>
      <c r="CZ690" s="184" t="str">
        <f t="shared" si="542"/>
        <v/>
      </c>
      <c r="DA690" s="68"/>
      <c r="DB690" s="69"/>
      <c r="DC690" s="181" t="str">
        <f>IF(DE690="","",IF(ISNUMBER(MATCH(DE690,$DE$6:DE689,0)),"",CJ690))</f>
        <v/>
      </c>
      <c r="DD690" s="181" t="str">
        <f t="shared" si="559"/>
        <v/>
      </c>
      <c r="DE690" s="181" t="str">
        <f t="shared" si="559"/>
        <v/>
      </c>
      <c r="DF690" s="177" t="str">
        <f t="shared" si="543"/>
        <v/>
      </c>
      <c r="DG690" s="185" t="str">
        <f t="shared" si="544"/>
        <v/>
      </c>
      <c r="DH690" s="77"/>
      <c r="DI690" s="69"/>
      <c r="DJ690" s="181" t="str">
        <f>IF(DL690="","",IF(ISNUMBER(MATCH(DL690,$DL$6:DL689,0)),"",CJ690))</f>
        <v/>
      </c>
      <c r="DK690" s="181" t="str">
        <f t="shared" si="560"/>
        <v/>
      </c>
      <c r="DL690" s="181" t="str">
        <f t="shared" si="560"/>
        <v/>
      </c>
      <c r="DM690" s="177" t="str">
        <f t="shared" si="545"/>
        <v/>
      </c>
      <c r="DN690" s="177" t="str">
        <f t="shared" si="546"/>
        <v/>
      </c>
      <c r="DO690" s="181" t="str">
        <f t="shared" si="517"/>
        <v/>
      </c>
      <c r="DP690" s="51"/>
      <c r="DQ690" s="51"/>
      <c r="DR690" s="51"/>
      <c r="EA690" s="227">
        <f t="shared" si="547"/>
        <v>0</v>
      </c>
      <c r="EB690" s="227">
        <f t="shared" si="518"/>
        <v>1</v>
      </c>
      <c r="EC690" s="227">
        <f t="shared" si="548"/>
        <v>1900</v>
      </c>
      <c r="EE690" s="227" t="str">
        <f t="shared" si="549"/>
        <v/>
      </c>
      <c r="EF690" s="227" t="str">
        <f t="shared" si="519"/>
        <v/>
      </c>
      <c r="EG690" s="227" t="str">
        <f t="shared" si="550"/>
        <v/>
      </c>
      <c r="EI690" s="227" t="str">
        <f t="shared" si="551"/>
        <v/>
      </c>
      <c r="EJ690" s="227" t="str">
        <f t="shared" si="520"/>
        <v/>
      </c>
      <c r="EK690" s="227" t="str">
        <f t="shared" si="552"/>
        <v/>
      </c>
      <c r="EM690" s="227" t="str">
        <f t="shared" si="553"/>
        <v/>
      </c>
      <c r="EN690" s="227" t="str">
        <f t="shared" si="521"/>
        <v/>
      </c>
      <c r="EO690" s="227" t="str">
        <f t="shared" si="554"/>
        <v/>
      </c>
      <c r="EQ690" s="227" t="str">
        <f t="shared" si="555"/>
        <v/>
      </c>
      <c r="ER690" s="227" t="str">
        <f t="shared" si="522"/>
        <v/>
      </c>
      <c r="ES690" s="227" t="str">
        <f t="shared" si="556"/>
        <v/>
      </c>
    </row>
    <row r="691" spans="7:149" x14ac:dyDescent="0.25">
      <c r="G691" s="52"/>
      <c r="H691" s="52"/>
      <c r="I691" s="224" t="str">
        <f t="shared" si="523"/>
        <v/>
      </c>
      <c r="J691" s="224" t="str">
        <f t="shared" si="524"/>
        <v/>
      </c>
      <c r="K691" s="52"/>
      <c r="L691" s="224" t="str">
        <f>IF(P691="","",IF(ISNUMBER(MATCH(P691,$P$6:P690,0)),"",Y691))</f>
        <v/>
      </c>
      <c r="M691" s="224" t="str">
        <f>IF(Q691="","",IF(ISNUMBER(MATCH(Q691,$Q$6:Q690,0)),"",Y691))</f>
        <v/>
      </c>
      <c r="N691" s="224" t="str">
        <f>IF(R691="","",IF(ISNUMBER(MATCH(R691,$R$6:R690,0)),"",Y691))</f>
        <v/>
      </c>
      <c r="O691" s="224" t="str">
        <f>IF(S691="","",IF(ISNUMBER(MATCH(S691,$S$6:S690,0)),"",Y691))</f>
        <v/>
      </c>
      <c r="P691" s="224" t="str">
        <f t="shared" si="525"/>
        <v/>
      </c>
      <c r="Q691" s="224" t="str">
        <f t="shared" si="526"/>
        <v/>
      </c>
      <c r="R691" s="224" t="str">
        <f t="shared" si="527"/>
        <v/>
      </c>
      <c r="S691" s="224" t="str">
        <f t="shared" si="528"/>
        <v/>
      </c>
      <c r="T691" s="175" t="str">
        <f t="shared" si="529"/>
        <v/>
      </c>
      <c r="U691" s="175" t="str">
        <f t="shared" si="530"/>
        <v/>
      </c>
      <c r="V691" s="175" t="str">
        <f t="shared" si="531"/>
        <v/>
      </c>
      <c r="W691" s="175" t="str">
        <f t="shared" si="532"/>
        <v/>
      </c>
      <c r="X691" s="52"/>
      <c r="Y691" s="248"/>
      <c r="Z691" s="186"/>
      <c r="AA691" s="187"/>
      <c r="AB691" s="187"/>
      <c r="AC691" s="187"/>
      <c r="AD691" s="187"/>
      <c r="AE691" s="187"/>
      <c r="AF691" s="187"/>
      <c r="AG691" s="187"/>
      <c r="AH691" s="187"/>
      <c r="AI691" s="187"/>
      <c r="AJ691" s="187"/>
      <c r="AK691" s="187"/>
      <c r="AL691" s="187"/>
      <c r="AM691" s="187"/>
      <c r="AN691" s="187"/>
      <c r="AO691" s="187"/>
      <c r="AP691" s="187"/>
      <c r="AQ691" s="187"/>
      <c r="AR691" s="187"/>
      <c r="AS691" s="187"/>
      <c r="AT691" s="187"/>
      <c r="AU691" s="187"/>
      <c r="AV691" s="187"/>
      <c r="AW691" s="187"/>
      <c r="AX691" s="187"/>
      <c r="AY691" s="187"/>
      <c r="AZ691" s="187"/>
      <c r="BA691" s="187"/>
      <c r="BB691" s="187"/>
      <c r="BC691" s="187"/>
      <c r="BD691" s="187"/>
      <c r="BE691" s="187"/>
      <c r="BF691" s="187"/>
      <c r="BG691" s="187"/>
      <c r="BH691" s="187"/>
      <c r="BI691" s="187"/>
      <c r="BJ691" s="187"/>
      <c r="BK691" s="187"/>
      <c r="BL691" s="187"/>
      <c r="BM691" s="187"/>
      <c r="BN691" s="187"/>
      <c r="BO691" s="187"/>
      <c r="BP691" s="187"/>
      <c r="BQ691" s="187"/>
      <c r="BR691" s="187"/>
      <c r="BS691" s="187"/>
      <c r="BT691" s="187"/>
      <c r="BU691" s="187"/>
      <c r="BV691" s="187"/>
      <c r="BW691" s="187"/>
      <c r="BX691" s="187"/>
      <c r="BY691" s="227"/>
      <c r="BZ691" s="227"/>
      <c r="CA691" s="227"/>
      <c r="CB691" s="227"/>
      <c r="CC691" s="227"/>
      <c r="CD691" s="224"/>
      <c r="CE691" s="224"/>
      <c r="CF691" s="224"/>
      <c r="CG691" s="224"/>
      <c r="CH691" s="224"/>
      <c r="CJ691" s="252" t="str">
        <f t="shared" si="533"/>
        <v/>
      </c>
      <c r="CK691" s="253" t="str">
        <f>IF(CL691="","",IF(ISNUMBER(MATCH(CL691,$CL$6:CL690,0)),"",CJ691))</f>
        <v/>
      </c>
      <c r="CL691" s="181" t="str">
        <f t="shared" si="534"/>
        <v/>
      </c>
      <c r="CM691" s="175" t="str">
        <f t="shared" si="535"/>
        <v/>
      </c>
      <c r="CN691" s="175" t="str">
        <f t="shared" si="536"/>
        <v/>
      </c>
      <c r="CO691" s="175" t="str">
        <f t="shared" si="537"/>
        <v/>
      </c>
      <c r="CP691" s="59"/>
      <c r="CQ691" s="60"/>
      <c r="CR691" s="181" t="str">
        <f>IF(CS691="","",IF(ISNUMBER(MATCH(CS691,$CS$6:CS690,0)),"",CJ691))</f>
        <v/>
      </c>
      <c r="CS691" s="181" t="str">
        <f t="shared" si="513"/>
        <v/>
      </c>
      <c r="CT691" s="177" t="str">
        <f t="shared" si="538"/>
        <v/>
      </c>
      <c r="CU691" s="177" t="str">
        <f t="shared" si="539"/>
        <v/>
      </c>
      <c r="CV691" s="256" t="str">
        <f>IF(CW691="","",IF(ISNUMBER(MATCH(CW691,$CW$6:CW690,0)),"",CJ691))</f>
        <v/>
      </c>
      <c r="CW691" s="181" t="str">
        <f t="shared" si="514"/>
        <v/>
      </c>
      <c r="CX691" s="178" t="str">
        <f t="shared" si="540"/>
        <v/>
      </c>
      <c r="CY691" s="178" t="str">
        <f t="shared" si="541"/>
        <v/>
      </c>
      <c r="CZ691" s="184" t="str">
        <f t="shared" si="542"/>
        <v/>
      </c>
      <c r="DA691" s="68"/>
      <c r="DB691" s="69"/>
      <c r="DC691" s="181" t="str">
        <f>IF(DE691="","",IF(ISNUMBER(MATCH(DE691,$DE$6:DE690,0)),"",CJ691))</f>
        <v/>
      </c>
      <c r="DD691" s="181" t="str">
        <f t="shared" si="559"/>
        <v/>
      </c>
      <c r="DE691" s="181" t="str">
        <f t="shared" si="559"/>
        <v/>
      </c>
      <c r="DF691" s="177" t="str">
        <f t="shared" si="543"/>
        <v/>
      </c>
      <c r="DG691" s="185" t="str">
        <f t="shared" si="544"/>
        <v/>
      </c>
      <c r="DH691" s="77"/>
      <c r="DI691" s="69"/>
      <c r="DJ691" s="181" t="str">
        <f>IF(DL691="","",IF(ISNUMBER(MATCH(DL691,$DL$6:DL690,0)),"",CJ691))</f>
        <v/>
      </c>
      <c r="DK691" s="181" t="str">
        <f t="shared" si="560"/>
        <v/>
      </c>
      <c r="DL691" s="181" t="str">
        <f t="shared" si="560"/>
        <v/>
      </c>
      <c r="DM691" s="177" t="str">
        <f t="shared" si="545"/>
        <v/>
      </c>
      <c r="DN691" s="177" t="str">
        <f t="shared" si="546"/>
        <v/>
      </c>
      <c r="DO691" s="181" t="str">
        <f t="shared" si="517"/>
        <v/>
      </c>
      <c r="DP691" s="51"/>
      <c r="DQ691" s="51"/>
      <c r="DR691" s="51"/>
      <c r="EA691" s="227">
        <f t="shared" si="547"/>
        <v>0</v>
      </c>
      <c r="EB691" s="227">
        <f t="shared" si="518"/>
        <v>1</v>
      </c>
      <c r="EC691" s="227">
        <f t="shared" si="548"/>
        <v>1900</v>
      </c>
      <c r="EE691" s="227" t="str">
        <f t="shared" si="549"/>
        <v/>
      </c>
      <c r="EF691" s="227" t="str">
        <f t="shared" si="519"/>
        <v/>
      </c>
      <c r="EG691" s="227" t="str">
        <f t="shared" si="550"/>
        <v/>
      </c>
      <c r="EI691" s="227" t="str">
        <f t="shared" si="551"/>
        <v/>
      </c>
      <c r="EJ691" s="227" t="str">
        <f t="shared" si="520"/>
        <v/>
      </c>
      <c r="EK691" s="227" t="str">
        <f t="shared" si="552"/>
        <v/>
      </c>
      <c r="EM691" s="227" t="str">
        <f t="shared" si="553"/>
        <v/>
      </c>
      <c r="EN691" s="227" t="str">
        <f t="shared" si="521"/>
        <v/>
      </c>
      <c r="EO691" s="227" t="str">
        <f t="shared" si="554"/>
        <v/>
      </c>
      <c r="EQ691" s="227" t="str">
        <f t="shared" si="555"/>
        <v/>
      </c>
      <c r="ER691" s="227" t="str">
        <f t="shared" si="522"/>
        <v/>
      </c>
      <c r="ES691" s="227" t="str">
        <f t="shared" si="556"/>
        <v/>
      </c>
    </row>
    <row r="692" spans="7:149" x14ac:dyDescent="0.25">
      <c r="G692" s="52"/>
      <c r="H692" s="52"/>
      <c r="I692" s="224" t="str">
        <f t="shared" si="523"/>
        <v/>
      </c>
      <c r="J692" s="224" t="str">
        <f t="shared" si="524"/>
        <v/>
      </c>
      <c r="K692" s="52"/>
      <c r="L692" s="224" t="str">
        <f>IF(P692="","",IF(ISNUMBER(MATCH(P692,$P$6:P691,0)),"",Y692))</f>
        <v/>
      </c>
      <c r="M692" s="224" t="str">
        <f>IF(Q692="","",IF(ISNUMBER(MATCH(Q692,$Q$6:Q691,0)),"",Y692))</f>
        <v/>
      </c>
      <c r="N692" s="224" t="str">
        <f>IF(R692="","",IF(ISNUMBER(MATCH(R692,$R$6:R691,0)),"",Y692))</f>
        <v/>
      </c>
      <c r="O692" s="224" t="str">
        <f>IF(S692="","",IF(ISNUMBER(MATCH(S692,$S$6:S691,0)),"",Y692))</f>
        <v/>
      </c>
      <c r="P692" s="224" t="str">
        <f t="shared" si="525"/>
        <v/>
      </c>
      <c r="Q692" s="224" t="str">
        <f t="shared" si="526"/>
        <v/>
      </c>
      <c r="R692" s="224" t="str">
        <f t="shared" si="527"/>
        <v/>
      </c>
      <c r="S692" s="224" t="str">
        <f t="shared" si="528"/>
        <v/>
      </c>
      <c r="T692" s="175" t="str">
        <f t="shared" si="529"/>
        <v/>
      </c>
      <c r="U692" s="175" t="str">
        <f t="shared" si="530"/>
        <v/>
      </c>
      <c r="V692" s="175" t="str">
        <f t="shared" si="531"/>
        <v/>
      </c>
      <c r="W692" s="175" t="str">
        <f t="shared" si="532"/>
        <v/>
      </c>
      <c r="X692" s="52"/>
      <c r="Y692" s="248"/>
      <c r="Z692" s="186"/>
      <c r="AA692" s="187"/>
      <c r="AB692" s="187"/>
      <c r="AC692" s="187"/>
      <c r="AD692" s="187"/>
      <c r="AE692" s="187"/>
      <c r="AF692" s="187"/>
      <c r="AG692" s="187"/>
      <c r="AH692" s="187"/>
      <c r="AI692" s="187"/>
      <c r="AJ692" s="187"/>
      <c r="AK692" s="187"/>
      <c r="AL692" s="187"/>
      <c r="AM692" s="187"/>
      <c r="AN692" s="187"/>
      <c r="AO692" s="187"/>
      <c r="AP692" s="187"/>
      <c r="AQ692" s="187"/>
      <c r="AR692" s="187"/>
      <c r="AS692" s="187"/>
      <c r="AT692" s="187"/>
      <c r="AU692" s="187"/>
      <c r="AV692" s="187"/>
      <c r="AW692" s="187"/>
      <c r="AX692" s="187"/>
      <c r="AY692" s="187"/>
      <c r="AZ692" s="187"/>
      <c r="BA692" s="187"/>
      <c r="BB692" s="187"/>
      <c r="BC692" s="187"/>
      <c r="BD692" s="187"/>
      <c r="BE692" s="187"/>
      <c r="BF692" s="187"/>
      <c r="BG692" s="187"/>
      <c r="BH692" s="187"/>
      <c r="BI692" s="187"/>
      <c r="BJ692" s="187"/>
      <c r="BK692" s="187"/>
      <c r="BL692" s="187"/>
      <c r="BM692" s="187"/>
      <c r="BN692" s="187"/>
      <c r="BO692" s="187"/>
      <c r="BP692" s="187"/>
      <c r="BQ692" s="187"/>
      <c r="BR692" s="187"/>
      <c r="BS692" s="187"/>
      <c r="BT692" s="187"/>
      <c r="BU692" s="187"/>
      <c r="BV692" s="187"/>
      <c r="BW692" s="187"/>
      <c r="BX692" s="187"/>
      <c r="BY692" s="227"/>
      <c r="BZ692" s="227"/>
      <c r="CA692" s="227"/>
      <c r="CB692" s="227"/>
      <c r="CC692" s="227"/>
      <c r="CD692" s="224"/>
      <c r="CE692" s="224"/>
      <c r="CF692" s="224"/>
      <c r="CG692" s="224"/>
      <c r="CH692" s="224"/>
      <c r="CJ692" s="252" t="str">
        <f t="shared" si="533"/>
        <v/>
      </c>
      <c r="CK692" s="253" t="str">
        <f>IF(CL692="","",IF(ISNUMBER(MATCH(CL692,$CL$6:CL691,0)),"",CJ692))</f>
        <v/>
      </c>
      <c r="CL692" s="181" t="str">
        <f t="shared" si="534"/>
        <v/>
      </c>
      <c r="CM692" s="175" t="str">
        <f t="shared" si="535"/>
        <v/>
      </c>
      <c r="CN692" s="175" t="str">
        <f t="shared" si="536"/>
        <v/>
      </c>
      <c r="CO692" s="175" t="str">
        <f t="shared" si="537"/>
        <v/>
      </c>
      <c r="CP692" s="59"/>
      <c r="CQ692" s="60"/>
      <c r="CR692" s="181" t="str">
        <f>IF(CS692="","",IF(ISNUMBER(MATCH(CS692,$CS$6:CS691,0)),"",CJ692))</f>
        <v/>
      </c>
      <c r="CS692" s="181" t="str">
        <f t="shared" si="513"/>
        <v/>
      </c>
      <c r="CT692" s="177" t="str">
        <f t="shared" si="538"/>
        <v/>
      </c>
      <c r="CU692" s="177" t="str">
        <f t="shared" si="539"/>
        <v/>
      </c>
      <c r="CV692" s="256" t="str">
        <f>IF(CW692="","",IF(ISNUMBER(MATCH(CW692,$CW$6:CW691,0)),"",CJ692))</f>
        <v/>
      </c>
      <c r="CW692" s="181" t="str">
        <f t="shared" si="514"/>
        <v/>
      </c>
      <c r="CX692" s="178" t="str">
        <f t="shared" si="540"/>
        <v/>
      </c>
      <c r="CY692" s="178" t="str">
        <f t="shared" si="541"/>
        <v/>
      </c>
      <c r="CZ692" s="184" t="str">
        <f t="shared" si="542"/>
        <v/>
      </c>
      <c r="DA692" s="68"/>
      <c r="DB692" s="69"/>
      <c r="DC692" s="181" t="str">
        <f>IF(DE692="","",IF(ISNUMBER(MATCH(DE692,$DE$6:DE691,0)),"",CJ692))</f>
        <v/>
      </c>
      <c r="DD692" s="181" t="str">
        <f t="shared" si="559"/>
        <v/>
      </c>
      <c r="DE692" s="181" t="str">
        <f t="shared" si="559"/>
        <v/>
      </c>
      <c r="DF692" s="177" t="str">
        <f t="shared" si="543"/>
        <v/>
      </c>
      <c r="DG692" s="185" t="str">
        <f t="shared" si="544"/>
        <v/>
      </c>
      <c r="DH692" s="77"/>
      <c r="DI692" s="69"/>
      <c r="DJ692" s="181" t="str">
        <f>IF(DL692="","",IF(ISNUMBER(MATCH(DL692,$DL$6:DL691,0)),"",CJ692))</f>
        <v/>
      </c>
      <c r="DK692" s="181" t="str">
        <f t="shared" si="560"/>
        <v/>
      </c>
      <c r="DL692" s="181" t="str">
        <f t="shared" si="560"/>
        <v/>
      </c>
      <c r="DM692" s="177" t="str">
        <f t="shared" si="545"/>
        <v/>
      </c>
      <c r="DN692" s="177" t="str">
        <f t="shared" si="546"/>
        <v/>
      </c>
      <c r="DO692" s="181" t="str">
        <f t="shared" si="517"/>
        <v/>
      </c>
      <c r="DP692" s="51"/>
      <c r="DQ692" s="51"/>
      <c r="DR692" s="51"/>
      <c r="EA692" s="227">
        <f t="shared" si="547"/>
        <v>0</v>
      </c>
      <c r="EB692" s="227">
        <f t="shared" si="518"/>
        <v>1</v>
      </c>
      <c r="EC692" s="227">
        <f t="shared" si="548"/>
        <v>1900</v>
      </c>
      <c r="EE692" s="227" t="str">
        <f t="shared" si="549"/>
        <v/>
      </c>
      <c r="EF692" s="227" t="str">
        <f t="shared" si="519"/>
        <v/>
      </c>
      <c r="EG692" s="227" t="str">
        <f t="shared" si="550"/>
        <v/>
      </c>
      <c r="EI692" s="227" t="str">
        <f t="shared" si="551"/>
        <v/>
      </c>
      <c r="EJ692" s="227" t="str">
        <f t="shared" si="520"/>
        <v/>
      </c>
      <c r="EK692" s="227" t="str">
        <f t="shared" si="552"/>
        <v/>
      </c>
      <c r="EM692" s="227" t="str">
        <f t="shared" si="553"/>
        <v/>
      </c>
      <c r="EN692" s="227" t="str">
        <f t="shared" si="521"/>
        <v/>
      </c>
      <c r="EO692" s="227" t="str">
        <f t="shared" si="554"/>
        <v/>
      </c>
      <c r="EQ692" s="227" t="str">
        <f t="shared" si="555"/>
        <v/>
      </c>
      <c r="ER692" s="227" t="str">
        <f t="shared" si="522"/>
        <v/>
      </c>
      <c r="ES692" s="227" t="str">
        <f t="shared" si="556"/>
        <v/>
      </c>
    </row>
    <row r="693" spans="7:149" x14ac:dyDescent="0.25">
      <c r="G693" s="52"/>
      <c r="H693" s="52"/>
      <c r="I693" s="224" t="str">
        <f t="shared" si="523"/>
        <v/>
      </c>
      <c r="J693" s="224" t="str">
        <f t="shared" si="524"/>
        <v/>
      </c>
      <c r="K693" s="52"/>
      <c r="L693" s="224" t="str">
        <f>IF(P693="","",IF(ISNUMBER(MATCH(P693,$P$6:P692,0)),"",Y693))</f>
        <v/>
      </c>
      <c r="M693" s="224" t="str">
        <f>IF(Q693="","",IF(ISNUMBER(MATCH(Q693,$Q$6:Q692,0)),"",Y693))</f>
        <v/>
      </c>
      <c r="N693" s="224" t="str">
        <f>IF(R693="","",IF(ISNUMBER(MATCH(R693,$R$6:R692,0)),"",Y693))</f>
        <v/>
      </c>
      <c r="O693" s="224" t="str">
        <f>IF(S693="","",IF(ISNUMBER(MATCH(S693,$S$6:S692,0)),"",Y693))</f>
        <v/>
      </c>
      <c r="P693" s="224" t="str">
        <f t="shared" si="525"/>
        <v/>
      </c>
      <c r="Q693" s="224" t="str">
        <f t="shared" si="526"/>
        <v/>
      </c>
      <c r="R693" s="224" t="str">
        <f t="shared" si="527"/>
        <v/>
      </c>
      <c r="S693" s="224" t="str">
        <f t="shared" si="528"/>
        <v/>
      </c>
      <c r="T693" s="175" t="str">
        <f t="shared" si="529"/>
        <v/>
      </c>
      <c r="U693" s="175" t="str">
        <f t="shared" si="530"/>
        <v/>
      </c>
      <c r="V693" s="175" t="str">
        <f t="shared" si="531"/>
        <v/>
      </c>
      <c r="W693" s="175" t="str">
        <f t="shared" si="532"/>
        <v/>
      </c>
      <c r="X693" s="52"/>
      <c r="Y693" s="248"/>
      <c r="Z693" s="186"/>
      <c r="AA693" s="187"/>
      <c r="AB693" s="187"/>
      <c r="AC693" s="187"/>
      <c r="AD693" s="187"/>
      <c r="AE693" s="187"/>
      <c r="AF693" s="187"/>
      <c r="AG693" s="187"/>
      <c r="AH693" s="187"/>
      <c r="AI693" s="187"/>
      <c r="AJ693" s="187"/>
      <c r="AK693" s="187"/>
      <c r="AL693" s="187"/>
      <c r="AM693" s="187"/>
      <c r="AN693" s="187"/>
      <c r="AO693" s="187"/>
      <c r="AP693" s="187"/>
      <c r="AQ693" s="187"/>
      <c r="AR693" s="187"/>
      <c r="AS693" s="187"/>
      <c r="AT693" s="187"/>
      <c r="AU693" s="187"/>
      <c r="AV693" s="187"/>
      <c r="AW693" s="187"/>
      <c r="AX693" s="187"/>
      <c r="AY693" s="187"/>
      <c r="AZ693" s="187"/>
      <c r="BA693" s="187"/>
      <c r="BB693" s="187"/>
      <c r="BC693" s="187"/>
      <c r="BD693" s="187"/>
      <c r="BE693" s="187"/>
      <c r="BF693" s="187"/>
      <c r="BG693" s="187"/>
      <c r="BH693" s="187"/>
      <c r="BI693" s="187"/>
      <c r="BJ693" s="187"/>
      <c r="BK693" s="187"/>
      <c r="BL693" s="187"/>
      <c r="BM693" s="187"/>
      <c r="BN693" s="187"/>
      <c r="BO693" s="187"/>
      <c r="BP693" s="187"/>
      <c r="BQ693" s="187"/>
      <c r="BR693" s="187"/>
      <c r="BS693" s="187"/>
      <c r="BT693" s="187"/>
      <c r="BU693" s="187"/>
      <c r="BV693" s="187"/>
      <c r="BW693" s="187"/>
      <c r="BX693" s="187"/>
      <c r="BY693" s="227"/>
      <c r="BZ693" s="227"/>
      <c r="CA693" s="227"/>
      <c r="CB693" s="227"/>
      <c r="CC693" s="227"/>
      <c r="CD693" s="224"/>
      <c r="CE693" s="224"/>
      <c r="CF693" s="224"/>
      <c r="CG693" s="224"/>
      <c r="CH693" s="224"/>
      <c r="CJ693" s="252" t="str">
        <f t="shared" si="533"/>
        <v/>
      </c>
      <c r="CK693" s="253" t="str">
        <f>IF(CL693="","",IF(ISNUMBER(MATCH(CL693,$CL$6:CL692,0)),"",CJ693))</f>
        <v/>
      </c>
      <c r="CL693" s="181" t="str">
        <f t="shared" si="534"/>
        <v/>
      </c>
      <c r="CM693" s="175" t="str">
        <f t="shared" si="535"/>
        <v/>
      </c>
      <c r="CN693" s="175" t="str">
        <f t="shared" si="536"/>
        <v/>
      </c>
      <c r="CO693" s="175" t="str">
        <f t="shared" si="537"/>
        <v/>
      </c>
      <c r="CP693" s="59"/>
      <c r="CQ693" s="60"/>
      <c r="CR693" s="181" t="str">
        <f>IF(CS693="","",IF(ISNUMBER(MATCH(CS693,$CS$6:CS692,0)),"",CJ693))</f>
        <v/>
      </c>
      <c r="CS693" s="181" t="str">
        <f t="shared" si="513"/>
        <v/>
      </c>
      <c r="CT693" s="177" t="str">
        <f t="shared" si="538"/>
        <v/>
      </c>
      <c r="CU693" s="177" t="str">
        <f t="shared" si="539"/>
        <v/>
      </c>
      <c r="CV693" s="256" t="str">
        <f>IF(CW693="","",IF(ISNUMBER(MATCH(CW693,$CW$6:CW692,0)),"",CJ693))</f>
        <v/>
      </c>
      <c r="CW693" s="181" t="str">
        <f t="shared" si="514"/>
        <v/>
      </c>
      <c r="CX693" s="178" t="str">
        <f t="shared" si="540"/>
        <v/>
      </c>
      <c r="CY693" s="178" t="str">
        <f t="shared" si="541"/>
        <v/>
      </c>
      <c r="CZ693" s="184" t="str">
        <f t="shared" si="542"/>
        <v/>
      </c>
      <c r="DA693" s="68"/>
      <c r="DB693" s="69"/>
      <c r="DC693" s="181" t="str">
        <f>IF(DE693="","",IF(ISNUMBER(MATCH(DE693,$DE$6:DE692,0)),"",CJ693))</f>
        <v/>
      </c>
      <c r="DD693" s="181" t="str">
        <f t="shared" si="559"/>
        <v/>
      </c>
      <c r="DE693" s="181" t="str">
        <f t="shared" si="559"/>
        <v/>
      </c>
      <c r="DF693" s="177" t="str">
        <f t="shared" si="543"/>
        <v/>
      </c>
      <c r="DG693" s="185" t="str">
        <f t="shared" si="544"/>
        <v/>
      </c>
      <c r="DH693" s="77"/>
      <c r="DI693" s="69"/>
      <c r="DJ693" s="181" t="str">
        <f>IF(DL693="","",IF(ISNUMBER(MATCH(DL693,$DL$6:DL692,0)),"",CJ693))</f>
        <v/>
      </c>
      <c r="DK693" s="181" t="str">
        <f t="shared" si="560"/>
        <v/>
      </c>
      <c r="DL693" s="181" t="str">
        <f t="shared" si="560"/>
        <v/>
      </c>
      <c r="DM693" s="177" t="str">
        <f t="shared" si="545"/>
        <v/>
      </c>
      <c r="DN693" s="177" t="str">
        <f t="shared" si="546"/>
        <v/>
      </c>
      <c r="DO693" s="181" t="str">
        <f t="shared" si="517"/>
        <v/>
      </c>
      <c r="DP693" s="51"/>
      <c r="DQ693" s="51"/>
      <c r="DR693" s="51"/>
      <c r="EA693" s="227">
        <f t="shared" si="547"/>
        <v>0</v>
      </c>
      <c r="EB693" s="227">
        <f t="shared" si="518"/>
        <v>1</v>
      </c>
      <c r="EC693" s="227">
        <f t="shared" si="548"/>
        <v>1900</v>
      </c>
      <c r="EE693" s="227" t="str">
        <f t="shared" si="549"/>
        <v/>
      </c>
      <c r="EF693" s="227" t="str">
        <f t="shared" si="519"/>
        <v/>
      </c>
      <c r="EG693" s="227" t="str">
        <f t="shared" si="550"/>
        <v/>
      </c>
      <c r="EI693" s="227" t="str">
        <f t="shared" si="551"/>
        <v/>
      </c>
      <c r="EJ693" s="227" t="str">
        <f t="shared" si="520"/>
        <v/>
      </c>
      <c r="EK693" s="227" t="str">
        <f t="shared" si="552"/>
        <v/>
      </c>
      <c r="EM693" s="227" t="str">
        <f t="shared" si="553"/>
        <v/>
      </c>
      <c r="EN693" s="227" t="str">
        <f t="shared" si="521"/>
        <v/>
      </c>
      <c r="EO693" s="227" t="str">
        <f t="shared" si="554"/>
        <v/>
      </c>
      <c r="EQ693" s="227" t="str">
        <f t="shared" si="555"/>
        <v/>
      </c>
      <c r="ER693" s="227" t="str">
        <f t="shared" si="522"/>
        <v/>
      </c>
      <c r="ES693" s="227" t="str">
        <f t="shared" si="556"/>
        <v/>
      </c>
    </row>
    <row r="694" spans="7:149" x14ac:dyDescent="0.25">
      <c r="G694" s="52"/>
      <c r="H694" s="52"/>
      <c r="I694" s="224" t="str">
        <f t="shared" si="523"/>
        <v/>
      </c>
      <c r="J694" s="224" t="str">
        <f t="shared" si="524"/>
        <v/>
      </c>
      <c r="K694" s="52"/>
      <c r="L694" s="224" t="str">
        <f>IF(P694="","",IF(ISNUMBER(MATCH(P694,$P$6:P693,0)),"",Y694))</f>
        <v/>
      </c>
      <c r="M694" s="224" t="str">
        <f>IF(Q694="","",IF(ISNUMBER(MATCH(Q694,$Q$6:Q693,0)),"",Y694))</f>
        <v/>
      </c>
      <c r="N694" s="224" t="str">
        <f>IF(R694="","",IF(ISNUMBER(MATCH(R694,$R$6:R693,0)),"",Y694))</f>
        <v/>
      </c>
      <c r="O694" s="224" t="str">
        <f>IF(S694="","",IF(ISNUMBER(MATCH(S694,$S$6:S693,0)),"",Y694))</f>
        <v/>
      </c>
      <c r="P694" s="224" t="str">
        <f t="shared" si="525"/>
        <v/>
      </c>
      <c r="Q694" s="224" t="str">
        <f t="shared" si="526"/>
        <v/>
      </c>
      <c r="R694" s="224" t="str">
        <f t="shared" si="527"/>
        <v/>
      </c>
      <c r="S694" s="224" t="str">
        <f t="shared" si="528"/>
        <v/>
      </c>
      <c r="T694" s="175" t="str">
        <f t="shared" si="529"/>
        <v/>
      </c>
      <c r="U694" s="175" t="str">
        <f t="shared" si="530"/>
        <v/>
      </c>
      <c r="V694" s="175" t="str">
        <f t="shared" si="531"/>
        <v/>
      </c>
      <c r="W694" s="175" t="str">
        <f t="shared" si="532"/>
        <v/>
      </c>
      <c r="X694" s="52"/>
      <c r="Y694" s="248"/>
      <c r="Z694" s="186"/>
      <c r="AA694" s="187"/>
      <c r="AB694" s="187"/>
      <c r="AC694" s="187"/>
      <c r="AD694" s="187"/>
      <c r="AE694" s="187"/>
      <c r="AF694" s="187"/>
      <c r="AG694" s="187"/>
      <c r="AH694" s="187"/>
      <c r="AI694" s="187"/>
      <c r="AJ694" s="187"/>
      <c r="AK694" s="187"/>
      <c r="AL694" s="187"/>
      <c r="AM694" s="187"/>
      <c r="AN694" s="187"/>
      <c r="AO694" s="187"/>
      <c r="AP694" s="187"/>
      <c r="AQ694" s="187"/>
      <c r="AR694" s="187"/>
      <c r="AS694" s="187"/>
      <c r="AT694" s="187"/>
      <c r="AU694" s="187"/>
      <c r="AV694" s="187"/>
      <c r="AW694" s="187"/>
      <c r="AX694" s="187"/>
      <c r="AY694" s="187"/>
      <c r="AZ694" s="187"/>
      <c r="BA694" s="187"/>
      <c r="BB694" s="187"/>
      <c r="BC694" s="187"/>
      <c r="BD694" s="187"/>
      <c r="BE694" s="187"/>
      <c r="BF694" s="187"/>
      <c r="BG694" s="187"/>
      <c r="BH694" s="187"/>
      <c r="BI694" s="187"/>
      <c r="BJ694" s="187"/>
      <c r="BK694" s="187"/>
      <c r="BL694" s="187"/>
      <c r="BM694" s="187"/>
      <c r="BN694" s="187"/>
      <c r="BO694" s="187"/>
      <c r="BP694" s="187"/>
      <c r="BQ694" s="187"/>
      <c r="BR694" s="187"/>
      <c r="BS694" s="187"/>
      <c r="BT694" s="187"/>
      <c r="BU694" s="187"/>
      <c r="BV694" s="187"/>
      <c r="BW694" s="187"/>
      <c r="BX694" s="187"/>
      <c r="BY694" s="227"/>
      <c r="BZ694" s="227"/>
      <c r="CA694" s="227"/>
      <c r="CB694" s="227"/>
      <c r="CC694" s="227"/>
      <c r="CD694" s="224"/>
      <c r="CE694" s="224"/>
      <c r="CF694" s="224"/>
      <c r="CG694" s="224"/>
      <c r="CH694" s="224"/>
      <c r="CJ694" s="252" t="str">
        <f t="shared" si="533"/>
        <v/>
      </c>
      <c r="CK694" s="253" t="str">
        <f>IF(CL694="","",IF(ISNUMBER(MATCH(CL694,$CL$6:CL693,0)),"",CJ694))</f>
        <v/>
      </c>
      <c r="CL694" s="181" t="str">
        <f t="shared" si="534"/>
        <v/>
      </c>
      <c r="CM694" s="175" t="str">
        <f t="shared" si="535"/>
        <v/>
      </c>
      <c r="CN694" s="175" t="str">
        <f t="shared" si="536"/>
        <v/>
      </c>
      <c r="CO694" s="175" t="str">
        <f t="shared" si="537"/>
        <v/>
      </c>
      <c r="CP694" s="59"/>
      <c r="CQ694" s="60"/>
      <c r="CR694" s="181" t="str">
        <f>IF(CS694="","",IF(ISNUMBER(MATCH(CS694,$CS$6:CS693,0)),"",CJ694))</f>
        <v/>
      </c>
      <c r="CS694" s="181" t="str">
        <f t="shared" si="513"/>
        <v/>
      </c>
      <c r="CT694" s="177" t="str">
        <f t="shared" si="538"/>
        <v/>
      </c>
      <c r="CU694" s="177" t="str">
        <f t="shared" si="539"/>
        <v/>
      </c>
      <c r="CV694" s="256" t="str">
        <f>IF(CW694="","",IF(ISNUMBER(MATCH(CW694,$CW$6:CW693,0)),"",CJ694))</f>
        <v/>
      </c>
      <c r="CW694" s="181" t="str">
        <f t="shared" si="514"/>
        <v/>
      </c>
      <c r="CX694" s="178" t="str">
        <f t="shared" si="540"/>
        <v/>
      </c>
      <c r="CY694" s="178" t="str">
        <f t="shared" si="541"/>
        <v/>
      </c>
      <c r="CZ694" s="184" t="str">
        <f t="shared" si="542"/>
        <v/>
      </c>
      <c r="DA694" s="68"/>
      <c r="DB694" s="69"/>
      <c r="DC694" s="181" t="str">
        <f>IF(DE694="","",IF(ISNUMBER(MATCH(DE694,$DE$6:DE693,0)),"",CJ694))</f>
        <v/>
      </c>
      <c r="DD694" s="181" t="str">
        <f t="shared" si="559"/>
        <v/>
      </c>
      <c r="DE694" s="181" t="str">
        <f t="shared" si="559"/>
        <v/>
      </c>
      <c r="DF694" s="177" t="str">
        <f t="shared" si="543"/>
        <v/>
      </c>
      <c r="DG694" s="185" t="str">
        <f t="shared" si="544"/>
        <v/>
      </c>
      <c r="DH694" s="77"/>
      <c r="DI694" s="69"/>
      <c r="DJ694" s="181" t="str">
        <f>IF(DL694="","",IF(ISNUMBER(MATCH(DL694,$DL$6:DL693,0)),"",CJ694))</f>
        <v/>
      </c>
      <c r="DK694" s="181" t="str">
        <f t="shared" si="560"/>
        <v/>
      </c>
      <c r="DL694" s="181" t="str">
        <f t="shared" si="560"/>
        <v/>
      </c>
      <c r="DM694" s="177" t="str">
        <f t="shared" si="545"/>
        <v/>
      </c>
      <c r="DN694" s="177" t="str">
        <f t="shared" si="546"/>
        <v/>
      </c>
      <c r="DO694" s="181" t="str">
        <f t="shared" si="517"/>
        <v/>
      </c>
      <c r="DP694" s="51"/>
      <c r="DQ694" s="51"/>
      <c r="DR694" s="51"/>
      <c r="EA694" s="227">
        <f t="shared" si="547"/>
        <v>0</v>
      </c>
      <c r="EB694" s="227">
        <f t="shared" si="518"/>
        <v>1</v>
      </c>
      <c r="EC694" s="227">
        <f t="shared" si="548"/>
        <v>1900</v>
      </c>
      <c r="EE694" s="227" t="str">
        <f t="shared" si="549"/>
        <v/>
      </c>
      <c r="EF694" s="227" t="str">
        <f t="shared" si="519"/>
        <v/>
      </c>
      <c r="EG694" s="227" t="str">
        <f t="shared" si="550"/>
        <v/>
      </c>
      <c r="EI694" s="227" t="str">
        <f t="shared" si="551"/>
        <v/>
      </c>
      <c r="EJ694" s="227" t="str">
        <f t="shared" si="520"/>
        <v/>
      </c>
      <c r="EK694" s="227" t="str">
        <f t="shared" si="552"/>
        <v/>
      </c>
      <c r="EM694" s="227" t="str">
        <f t="shared" si="553"/>
        <v/>
      </c>
      <c r="EN694" s="227" t="str">
        <f t="shared" si="521"/>
        <v/>
      </c>
      <c r="EO694" s="227" t="str">
        <f t="shared" si="554"/>
        <v/>
      </c>
      <c r="EQ694" s="227" t="str">
        <f t="shared" si="555"/>
        <v/>
      </c>
      <c r="ER694" s="227" t="str">
        <f t="shared" si="522"/>
        <v/>
      </c>
      <c r="ES694" s="227" t="str">
        <f t="shared" si="556"/>
        <v/>
      </c>
    </row>
    <row r="695" spans="7:149" x14ac:dyDescent="0.25">
      <c r="G695" s="52"/>
      <c r="H695" s="52"/>
      <c r="I695" s="224" t="str">
        <f t="shared" si="523"/>
        <v/>
      </c>
      <c r="J695" s="224" t="str">
        <f t="shared" si="524"/>
        <v/>
      </c>
      <c r="K695" s="52"/>
      <c r="L695" s="224" t="str">
        <f>IF(P695="","",IF(ISNUMBER(MATCH(P695,$P$6:P694,0)),"",Y695))</f>
        <v/>
      </c>
      <c r="M695" s="224" t="str">
        <f>IF(Q695="","",IF(ISNUMBER(MATCH(Q695,$Q$6:Q694,0)),"",Y695))</f>
        <v/>
      </c>
      <c r="N695" s="224" t="str">
        <f>IF(R695="","",IF(ISNUMBER(MATCH(R695,$R$6:R694,0)),"",Y695))</f>
        <v/>
      </c>
      <c r="O695" s="224" t="str">
        <f>IF(S695="","",IF(ISNUMBER(MATCH(S695,$S$6:S694,0)),"",Y695))</f>
        <v/>
      </c>
      <c r="P695" s="224" t="str">
        <f t="shared" si="525"/>
        <v/>
      </c>
      <c r="Q695" s="224" t="str">
        <f t="shared" si="526"/>
        <v/>
      </c>
      <c r="R695" s="224" t="str">
        <f t="shared" si="527"/>
        <v/>
      </c>
      <c r="S695" s="224" t="str">
        <f t="shared" si="528"/>
        <v/>
      </c>
      <c r="T695" s="175" t="str">
        <f t="shared" si="529"/>
        <v/>
      </c>
      <c r="U695" s="175" t="str">
        <f t="shared" si="530"/>
        <v/>
      </c>
      <c r="V695" s="175" t="str">
        <f t="shared" si="531"/>
        <v/>
      </c>
      <c r="W695" s="175" t="str">
        <f t="shared" si="532"/>
        <v/>
      </c>
      <c r="X695" s="52"/>
      <c r="Y695" s="248"/>
      <c r="Z695" s="186"/>
      <c r="AA695" s="187"/>
      <c r="AB695" s="187"/>
      <c r="AC695" s="187"/>
      <c r="AD695" s="187"/>
      <c r="AE695" s="187"/>
      <c r="AF695" s="187"/>
      <c r="AG695" s="187"/>
      <c r="AH695" s="187"/>
      <c r="AI695" s="187"/>
      <c r="AJ695" s="187"/>
      <c r="AK695" s="187"/>
      <c r="AL695" s="187"/>
      <c r="AM695" s="187"/>
      <c r="AN695" s="187"/>
      <c r="AO695" s="187"/>
      <c r="AP695" s="187"/>
      <c r="AQ695" s="187"/>
      <c r="AR695" s="187"/>
      <c r="AS695" s="187"/>
      <c r="AT695" s="187"/>
      <c r="AU695" s="187"/>
      <c r="AV695" s="187"/>
      <c r="AW695" s="187"/>
      <c r="AX695" s="187"/>
      <c r="AY695" s="187"/>
      <c r="AZ695" s="187"/>
      <c r="BA695" s="187"/>
      <c r="BB695" s="187"/>
      <c r="BC695" s="187"/>
      <c r="BD695" s="187"/>
      <c r="BE695" s="187"/>
      <c r="BF695" s="187"/>
      <c r="BG695" s="187"/>
      <c r="BH695" s="187"/>
      <c r="BI695" s="187"/>
      <c r="BJ695" s="187"/>
      <c r="BK695" s="187"/>
      <c r="BL695" s="187"/>
      <c r="BM695" s="187"/>
      <c r="BN695" s="187"/>
      <c r="BO695" s="187"/>
      <c r="BP695" s="187"/>
      <c r="BQ695" s="187"/>
      <c r="BR695" s="187"/>
      <c r="BS695" s="187"/>
      <c r="BT695" s="187"/>
      <c r="BU695" s="187"/>
      <c r="BV695" s="187"/>
      <c r="BW695" s="187"/>
      <c r="BX695" s="187"/>
      <c r="BY695" s="227"/>
      <c r="BZ695" s="227"/>
      <c r="CA695" s="227"/>
      <c r="CB695" s="227"/>
      <c r="CC695" s="227"/>
      <c r="CD695" s="224"/>
      <c r="CE695" s="224"/>
      <c r="CF695" s="224"/>
      <c r="CG695" s="224"/>
      <c r="CH695" s="224"/>
      <c r="CJ695" s="252" t="str">
        <f t="shared" si="533"/>
        <v/>
      </c>
      <c r="CK695" s="253" t="str">
        <f>IF(CL695="","",IF(ISNUMBER(MATCH(CL695,$CL$6:CL694,0)),"",CJ695))</f>
        <v/>
      </c>
      <c r="CL695" s="181" t="str">
        <f t="shared" si="534"/>
        <v/>
      </c>
      <c r="CM695" s="175" t="str">
        <f t="shared" si="535"/>
        <v/>
      </c>
      <c r="CN695" s="175" t="str">
        <f t="shared" si="536"/>
        <v/>
      </c>
      <c r="CO695" s="175" t="str">
        <f t="shared" si="537"/>
        <v/>
      </c>
      <c r="CP695" s="59"/>
      <c r="CQ695" s="60"/>
      <c r="CR695" s="181" t="str">
        <f>IF(CS695="","",IF(ISNUMBER(MATCH(CS695,$CS$6:CS694,0)),"",CJ695))</f>
        <v/>
      </c>
      <c r="CS695" s="181" t="str">
        <f t="shared" si="513"/>
        <v/>
      </c>
      <c r="CT695" s="177" t="str">
        <f t="shared" si="538"/>
        <v/>
      </c>
      <c r="CU695" s="177" t="str">
        <f t="shared" si="539"/>
        <v/>
      </c>
      <c r="CV695" s="256" t="str">
        <f>IF(CW695="","",IF(ISNUMBER(MATCH(CW695,$CW$6:CW694,0)),"",CJ695))</f>
        <v/>
      </c>
      <c r="CW695" s="181" t="str">
        <f t="shared" si="514"/>
        <v/>
      </c>
      <c r="CX695" s="178" t="str">
        <f t="shared" si="540"/>
        <v/>
      </c>
      <c r="CY695" s="178" t="str">
        <f t="shared" si="541"/>
        <v/>
      </c>
      <c r="CZ695" s="184" t="str">
        <f t="shared" si="542"/>
        <v/>
      </c>
      <c r="DA695" s="68"/>
      <c r="DB695" s="69"/>
      <c r="DC695" s="181" t="str">
        <f>IF(DE695="","",IF(ISNUMBER(MATCH(DE695,$DE$6:DE694,0)),"",CJ695))</f>
        <v/>
      </c>
      <c r="DD695" s="181" t="str">
        <f t="shared" si="559"/>
        <v/>
      </c>
      <c r="DE695" s="181" t="str">
        <f t="shared" si="559"/>
        <v/>
      </c>
      <c r="DF695" s="177" t="str">
        <f t="shared" si="543"/>
        <v/>
      </c>
      <c r="DG695" s="185" t="str">
        <f t="shared" si="544"/>
        <v/>
      </c>
      <c r="DH695" s="77"/>
      <c r="DI695" s="69"/>
      <c r="DJ695" s="181" t="str">
        <f>IF(DL695="","",IF(ISNUMBER(MATCH(DL695,$DL$6:DL694,0)),"",CJ695))</f>
        <v/>
      </c>
      <c r="DK695" s="181" t="str">
        <f t="shared" si="560"/>
        <v/>
      </c>
      <c r="DL695" s="181" t="str">
        <f t="shared" si="560"/>
        <v/>
      </c>
      <c r="DM695" s="177" t="str">
        <f t="shared" si="545"/>
        <v/>
      </c>
      <c r="DN695" s="177" t="str">
        <f t="shared" si="546"/>
        <v/>
      </c>
      <c r="DO695" s="181" t="str">
        <f t="shared" si="517"/>
        <v/>
      </c>
      <c r="DP695" s="51"/>
      <c r="DQ695" s="51"/>
      <c r="DR695" s="51"/>
      <c r="EA695" s="227">
        <f t="shared" si="547"/>
        <v>0</v>
      </c>
      <c r="EB695" s="227">
        <f t="shared" si="518"/>
        <v>1</v>
      </c>
      <c r="EC695" s="227">
        <f t="shared" si="548"/>
        <v>1900</v>
      </c>
      <c r="EE695" s="227" t="str">
        <f t="shared" si="549"/>
        <v/>
      </c>
      <c r="EF695" s="227" t="str">
        <f t="shared" si="519"/>
        <v/>
      </c>
      <c r="EG695" s="227" t="str">
        <f t="shared" si="550"/>
        <v/>
      </c>
      <c r="EI695" s="227" t="str">
        <f t="shared" si="551"/>
        <v/>
      </c>
      <c r="EJ695" s="227" t="str">
        <f t="shared" si="520"/>
        <v/>
      </c>
      <c r="EK695" s="227" t="str">
        <f t="shared" si="552"/>
        <v/>
      </c>
      <c r="EM695" s="227" t="str">
        <f t="shared" si="553"/>
        <v/>
      </c>
      <c r="EN695" s="227" t="str">
        <f t="shared" si="521"/>
        <v/>
      </c>
      <c r="EO695" s="227" t="str">
        <f t="shared" si="554"/>
        <v/>
      </c>
      <c r="EQ695" s="227" t="str">
        <f t="shared" si="555"/>
        <v/>
      </c>
      <c r="ER695" s="227" t="str">
        <f t="shared" si="522"/>
        <v/>
      </c>
      <c r="ES695" s="227" t="str">
        <f t="shared" si="556"/>
        <v/>
      </c>
    </row>
    <row r="696" spans="7:149" x14ac:dyDescent="0.25">
      <c r="G696" s="52"/>
      <c r="H696" s="52"/>
      <c r="I696" s="224" t="str">
        <f t="shared" si="523"/>
        <v/>
      </c>
      <c r="J696" s="224" t="str">
        <f t="shared" si="524"/>
        <v/>
      </c>
      <c r="K696" s="52"/>
      <c r="L696" s="224" t="str">
        <f>IF(P696="","",IF(ISNUMBER(MATCH(P696,$P$6:P695,0)),"",Y696))</f>
        <v/>
      </c>
      <c r="M696" s="224" t="str">
        <f>IF(Q696="","",IF(ISNUMBER(MATCH(Q696,$Q$6:Q695,0)),"",Y696))</f>
        <v/>
      </c>
      <c r="N696" s="224" t="str">
        <f>IF(R696="","",IF(ISNUMBER(MATCH(R696,$R$6:R695,0)),"",Y696))</f>
        <v/>
      </c>
      <c r="O696" s="224" t="str">
        <f>IF(S696="","",IF(ISNUMBER(MATCH(S696,$S$6:S695,0)),"",Y696))</f>
        <v/>
      </c>
      <c r="P696" s="224" t="str">
        <f t="shared" si="525"/>
        <v/>
      </c>
      <c r="Q696" s="224" t="str">
        <f t="shared" si="526"/>
        <v/>
      </c>
      <c r="R696" s="224" t="str">
        <f t="shared" si="527"/>
        <v/>
      </c>
      <c r="S696" s="224" t="str">
        <f t="shared" si="528"/>
        <v/>
      </c>
      <c r="T696" s="175" t="str">
        <f t="shared" si="529"/>
        <v/>
      </c>
      <c r="U696" s="175" t="str">
        <f t="shared" si="530"/>
        <v/>
      </c>
      <c r="V696" s="175" t="str">
        <f t="shared" si="531"/>
        <v/>
      </c>
      <c r="W696" s="175" t="str">
        <f t="shared" si="532"/>
        <v/>
      </c>
      <c r="X696" s="52"/>
      <c r="Y696" s="248"/>
      <c r="Z696" s="186"/>
      <c r="AA696" s="187"/>
      <c r="AB696" s="187"/>
      <c r="AC696" s="187"/>
      <c r="AD696" s="187"/>
      <c r="AE696" s="187"/>
      <c r="AF696" s="187"/>
      <c r="AG696" s="187"/>
      <c r="AH696" s="187"/>
      <c r="AI696" s="187"/>
      <c r="AJ696" s="187"/>
      <c r="AK696" s="187"/>
      <c r="AL696" s="187"/>
      <c r="AM696" s="187"/>
      <c r="AN696" s="187"/>
      <c r="AO696" s="187"/>
      <c r="AP696" s="187"/>
      <c r="AQ696" s="187"/>
      <c r="AR696" s="187"/>
      <c r="AS696" s="187"/>
      <c r="AT696" s="187"/>
      <c r="AU696" s="187"/>
      <c r="AV696" s="187"/>
      <c r="AW696" s="187"/>
      <c r="AX696" s="187"/>
      <c r="AY696" s="187"/>
      <c r="AZ696" s="187"/>
      <c r="BA696" s="187"/>
      <c r="BB696" s="187"/>
      <c r="BC696" s="187"/>
      <c r="BD696" s="187"/>
      <c r="BE696" s="187"/>
      <c r="BF696" s="187"/>
      <c r="BG696" s="187"/>
      <c r="BH696" s="187"/>
      <c r="BI696" s="187"/>
      <c r="BJ696" s="187"/>
      <c r="BK696" s="187"/>
      <c r="BL696" s="187"/>
      <c r="BM696" s="187"/>
      <c r="BN696" s="187"/>
      <c r="BO696" s="187"/>
      <c r="BP696" s="187"/>
      <c r="BQ696" s="187"/>
      <c r="BR696" s="187"/>
      <c r="BS696" s="187"/>
      <c r="BT696" s="187"/>
      <c r="BU696" s="187"/>
      <c r="BV696" s="187"/>
      <c r="BW696" s="187"/>
      <c r="BX696" s="187"/>
      <c r="BY696" s="227"/>
      <c r="BZ696" s="227"/>
      <c r="CA696" s="227"/>
      <c r="CB696" s="227"/>
      <c r="CC696" s="227"/>
      <c r="CD696" s="224"/>
      <c r="CE696" s="224"/>
      <c r="CF696" s="224"/>
      <c r="CG696" s="224"/>
      <c r="CH696" s="224"/>
      <c r="CJ696" s="252" t="str">
        <f t="shared" si="533"/>
        <v/>
      </c>
      <c r="CK696" s="253" t="str">
        <f>IF(CL696="","",IF(ISNUMBER(MATCH(CL696,$CL$6:CL695,0)),"",CJ696))</f>
        <v/>
      </c>
      <c r="CL696" s="181" t="str">
        <f t="shared" si="534"/>
        <v/>
      </c>
      <c r="CM696" s="175" t="str">
        <f t="shared" si="535"/>
        <v/>
      </c>
      <c r="CN696" s="175" t="str">
        <f t="shared" si="536"/>
        <v/>
      </c>
      <c r="CO696" s="175" t="str">
        <f t="shared" si="537"/>
        <v/>
      </c>
      <c r="CP696" s="59"/>
      <c r="CQ696" s="60"/>
      <c r="CR696" s="181" t="str">
        <f>IF(CS696="","",IF(ISNUMBER(MATCH(CS696,$CS$6:CS695,0)),"",CJ696))</f>
        <v/>
      </c>
      <c r="CS696" s="181" t="str">
        <f t="shared" si="513"/>
        <v/>
      </c>
      <c r="CT696" s="177" t="str">
        <f t="shared" si="538"/>
        <v/>
      </c>
      <c r="CU696" s="177" t="str">
        <f t="shared" si="539"/>
        <v/>
      </c>
      <c r="CV696" s="256" t="str">
        <f>IF(CW696="","",IF(ISNUMBER(MATCH(CW696,$CW$6:CW695,0)),"",CJ696))</f>
        <v/>
      </c>
      <c r="CW696" s="181" t="str">
        <f t="shared" si="514"/>
        <v/>
      </c>
      <c r="CX696" s="178" t="str">
        <f t="shared" si="540"/>
        <v/>
      </c>
      <c r="CY696" s="178" t="str">
        <f t="shared" si="541"/>
        <v/>
      </c>
      <c r="CZ696" s="184" t="str">
        <f t="shared" si="542"/>
        <v/>
      </c>
      <c r="DA696" s="68"/>
      <c r="DB696" s="69"/>
      <c r="DC696" s="181" t="str">
        <f>IF(DE696="","",IF(ISNUMBER(MATCH(DE696,$DE$6:DE695,0)),"",CJ696))</f>
        <v/>
      </c>
      <c r="DD696" s="181" t="str">
        <f t="shared" si="559"/>
        <v/>
      </c>
      <c r="DE696" s="181" t="str">
        <f t="shared" si="559"/>
        <v/>
      </c>
      <c r="DF696" s="177" t="str">
        <f t="shared" si="543"/>
        <v/>
      </c>
      <c r="DG696" s="185" t="str">
        <f t="shared" si="544"/>
        <v/>
      </c>
      <c r="DH696" s="77"/>
      <c r="DI696" s="69"/>
      <c r="DJ696" s="181" t="str">
        <f>IF(DL696="","",IF(ISNUMBER(MATCH(DL696,$DL$6:DL695,0)),"",CJ696))</f>
        <v/>
      </c>
      <c r="DK696" s="181" t="str">
        <f t="shared" si="560"/>
        <v/>
      </c>
      <c r="DL696" s="181" t="str">
        <f t="shared" si="560"/>
        <v/>
      </c>
      <c r="DM696" s="177" t="str">
        <f t="shared" si="545"/>
        <v/>
      </c>
      <c r="DN696" s="177" t="str">
        <f t="shared" si="546"/>
        <v/>
      </c>
      <c r="DO696" s="181" t="str">
        <f t="shared" si="517"/>
        <v/>
      </c>
      <c r="DP696" s="51"/>
      <c r="DQ696" s="51"/>
      <c r="DR696" s="51"/>
      <c r="EA696" s="227">
        <f t="shared" si="547"/>
        <v>0</v>
      </c>
      <c r="EB696" s="227">
        <f t="shared" si="518"/>
        <v>1</v>
      </c>
      <c r="EC696" s="227">
        <f t="shared" si="548"/>
        <v>1900</v>
      </c>
      <c r="EE696" s="227" t="str">
        <f t="shared" si="549"/>
        <v/>
      </c>
      <c r="EF696" s="227" t="str">
        <f t="shared" si="519"/>
        <v/>
      </c>
      <c r="EG696" s="227" t="str">
        <f t="shared" si="550"/>
        <v/>
      </c>
      <c r="EI696" s="227" t="str">
        <f t="shared" si="551"/>
        <v/>
      </c>
      <c r="EJ696" s="227" t="str">
        <f t="shared" si="520"/>
        <v/>
      </c>
      <c r="EK696" s="227" t="str">
        <f t="shared" si="552"/>
        <v/>
      </c>
      <c r="EM696" s="227" t="str">
        <f t="shared" si="553"/>
        <v/>
      </c>
      <c r="EN696" s="227" t="str">
        <f t="shared" si="521"/>
        <v/>
      </c>
      <c r="EO696" s="227" t="str">
        <f t="shared" si="554"/>
        <v/>
      </c>
      <c r="EQ696" s="227" t="str">
        <f t="shared" si="555"/>
        <v/>
      </c>
      <c r="ER696" s="227" t="str">
        <f t="shared" si="522"/>
        <v/>
      </c>
      <c r="ES696" s="227" t="str">
        <f t="shared" si="556"/>
        <v/>
      </c>
    </row>
    <row r="697" spans="7:149" x14ac:dyDescent="0.25">
      <c r="G697" s="52"/>
      <c r="H697" s="52"/>
      <c r="I697" s="224" t="str">
        <f t="shared" si="523"/>
        <v/>
      </c>
      <c r="J697" s="224" t="str">
        <f t="shared" si="524"/>
        <v/>
      </c>
      <c r="K697" s="52"/>
      <c r="L697" s="224" t="str">
        <f>IF(P697="","",IF(ISNUMBER(MATCH(P697,$P$6:P696,0)),"",Y697))</f>
        <v/>
      </c>
      <c r="M697" s="224" t="str">
        <f>IF(Q697="","",IF(ISNUMBER(MATCH(Q697,$Q$6:Q696,0)),"",Y697))</f>
        <v/>
      </c>
      <c r="N697" s="224" t="str">
        <f>IF(R697="","",IF(ISNUMBER(MATCH(R697,$R$6:R696,0)),"",Y697))</f>
        <v/>
      </c>
      <c r="O697" s="224" t="str">
        <f>IF(S697="","",IF(ISNUMBER(MATCH(S697,$S$6:S696,0)),"",Y697))</f>
        <v/>
      </c>
      <c r="P697" s="224" t="str">
        <f t="shared" si="525"/>
        <v/>
      </c>
      <c r="Q697" s="224" t="str">
        <f t="shared" si="526"/>
        <v/>
      </c>
      <c r="R697" s="224" t="str">
        <f t="shared" si="527"/>
        <v/>
      </c>
      <c r="S697" s="224" t="str">
        <f t="shared" si="528"/>
        <v/>
      </c>
      <c r="T697" s="175" t="str">
        <f t="shared" si="529"/>
        <v/>
      </c>
      <c r="U697" s="175" t="str">
        <f t="shared" si="530"/>
        <v/>
      </c>
      <c r="V697" s="175" t="str">
        <f t="shared" si="531"/>
        <v/>
      </c>
      <c r="W697" s="175" t="str">
        <f t="shared" si="532"/>
        <v/>
      </c>
      <c r="X697" s="52"/>
      <c r="Y697" s="248"/>
      <c r="Z697" s="186"/>
      <c r="AA697" s="187"/>
      <c r="AB697" s="187"/>
      <c r="AC697" s="187"/>
      <c r="AD697" s="187"/>
      <c r="AE697" s="187"/>
      <c r="AF697" s="187"/>
      <c r="AG697" s="187"/>
      <c r="AH697" s="187"/>
      <c r="AI697" s="187"/>
      <c r="AJ697" s="187"/>
      <c r="AK697" s="187"/>
      <c r="AL697" s="187"/>
      <c r="AM697" s="187"/>
      <c r="AN697" s="187"/>
      <c r="AO697" s="187"/>
      <c r="AP697" s="187"/>
      <c r="AQ697" s="187"/>
      <c r="AR697" s="187"/>
      <c r="AS697" s="187"/>
      <c r="AT697" s="187"/>
      <c r="AU697" s="187"/>
      <c r="AV697" s="187"/>
      <c r="AW697" s="187"/>
      <c r="AX697" s="187"/>
      <c r="AY697" s="187"/>
      <c r="AZ697" s="187"/>
      <c r="BA697" s="187"/>
      <c r="BB697" s="187"/>
      <c r="BC697" s="187"/>
      <c r="BD697" s="187"/>
      <c r="BE697" s="187"/>
      <c r="BF697" s="187"/>
      <c r="BG697" s="187"/>
      <c r="BH697" s="187"/>
      <c r="BI697" s="187"/>
      <c r="BJ697" s="187"/>
      <c r="BK697" s="187"/>
      <c r="BL697" s="187"/>
      <c r="BM697" s="187"/>
      <c r="BN697" s="187"/>
      <c r="BO697" s="187"/>
      <c r="BP697" s="187"/>
      <c r="BQ697" s="187"/>
      <c r="BR697" s="187"/>
      <c r="BS697" s="187"/>
      <c r="BT697" s="187"/>
      <c r="BU697" s="187"/>
      <c r="BV697" s="187"/>
      <c r="BW697" s="187"/>
      <c r="BX697" s="187"/>
      <c r="BY697" s="227"/>
      <c r="BZ697" s="227"/>
      <c r="CA697" s="227"/>
      <c r="CB697" s="227"/>
      <c r="CC697" s="227"/>
      <c r="CD697" s="224"/>
      <c r="CE697" s="224"/>
      <c r="CF697" s="224"/>
      <c r="CG697" s="224"/>
      <c r="CH697" s="224"/>
      <c r="CJ697" s="252" t="str">
        <f t="shared" si="533"/>
        <v/>
      </c>
      <c r="CK697" s="253" t="str">
        <f>IF(CL697="","",IF(ISNUMBER(MATCH(CL697,$CL$6:CL696,0)),"",CJ697))</f>
        <v/>
      </c>
      <c r="CL697" s="181" t="str">
        <f t="shared" si="534"/>
        <v/>
      </c>
      <c r="CM697" s="175" t="str">
        <f t="shared" si="535"/>
        <v/>
      </c>
      <c r="CN697" s="175" t="str">
        <f t="shared" si="536"/>
        <v/>
      </c>
      <c r="CO697" s="175" t="str">
        <f t="shared" si="537"/>
        <v/>
      </c>
      <c r="CP697" s="59"/>
      <c r="CQ697" s="60"/>
      <c r="CR697" s="181" t="str">
        <f>IF(CS697="","",IF(ISNUMBER(MATCH(CS697,$CS$6:CS696,0)),"",CJ697))</f>
        <v/>
      </c>
      <c r="CS697" s="181" t="str">
        <f t="shared" si="513"/>
        <v/>
      </c>
      <c r="CT697" s="177" t="str">
        <f t="shared" si="538"/>
        <v/>
      </c>
      <c r="CU697" s="177" t="str">
        <f t="shared" si="539"/>
        <v/>
      </c>
      <c r="CV697" s="256" t="str">
        <f>IF(CW697="","",IF(ISNUMBER(MATCH(CW697,$CW$6:CW696,0)),"",CJ697))</f>
        <v/>
      </c>
      <c r="CW697" s="181" t="str">
        <f t="shared" si="514"/>
        <v/>
      </c>
      <c r="CX697" s="178" t="str">
        <f t="shared" si="540"/>
        <v/>
      </c>
      <c r="CY697" s="178" t="str">
        <f t="shared" si="541"/>
        <v/>
      </c>
      <c r="CZ697" s="184" t="str">
        <f t="shared" si="542"/>
        <v/>
      </c>
      <c r="DA697" s="68"/>
      <c r="DB697" s="69"/>
      <c r="DC697" s="181" t="str">
        <f>IF(DE697="","",IF(ISNUMBER(MATCH(DE697,$DE$6:DE696,0)),"",CJ697))</f>
        <v/>
      </c>
      <c r="DD697" s="181" t="str">
        <f t="shared" si="559"/>
        <v/>
      </c>
      <c r="DE697" s="181" t="str">
        <f t="shared" si="559"/>
        <v/>
      </c>
      <c r="DF697" s="177" t="str">
        <f t="shared" si="543"/>
        <v/>
      </c>
      <c r="DG697" s="185" t="str">
        <f t="shared" si="544"/>
        <v/>
      </c>
      <c r="DH697" s="77"/>
      <c r="DI697" s="69"/>
      <c r="DJ697" s="181" t="str">
        <f>IF(DL697="","",IF(ISNUMBER(MATCH(DL697,$DL$6:DL696,0)),"",CJ697))</f>
        <v/>
      </c>
      <c r="DK697" s="181" t="str">
        <f t="shared" si="560"/>
        <v/>
      </c>
      <c r="DL697" s="181" t="str">
        <f t="shared" si="560"/>
        <v/>
      </c>
      <c r="DM697" s="177" t="str">
        <f t="shared" si="545"/>
        <v/>
      </c>
      <c r="DN697" s="177" t="str">
        <f t="shared" si="546"/>
        <v/>
      </c>
      <c r="DO697" s="181" t="str">
        <f t="shared" si="517"/>
        <v/>
      </c>
      <c r="DP697" s="51"/>
      <c r="DQ697" s="51"/>
      <c r="DR697" s="51"/>
      <c r="EA697" s="227">
        <f t="shared" si="547"/>
        <v>0</v>
      </c>
      <c r="EB697" s="227">
        <f t="shared" si="518"/>
        <v>1</v>
      </c>
      <c r="EC697" s="227">
        <f t="shared" si="548"/>
        <v>1900</v>
      </c>
      <c r="EE697" s="227" t="str">
        <f t="shared" si="549"/>
        <v/>
      </c>
      <c r="EF697" s="227" t="str">
        <f t="shared" si="519"/>
        <v/>
      </c>
      <c r="EG697" s="227" t="str">
        <f t="shared" si="550"/>
        <v/>
      </c>
      <c r="EI697" s="227" t="str">
        <f t="shared" si="551"/>
        <v/>
      </c>
      <c r="EJ697" s="227" t="str">
        <f t="shared" si="520"/>
        <v/>
      </c>
      <c r="EK697" s="227" t="str">
        <f t="shared" si="552"/>
        <v/>
      </c>
      <c r="EM697" s="227" t="str">
        <f t="shared" si="553"/>
        <v/>
      </c>
      <c r="EN697" s="227" t="str">
        <f t="shared" si="521"/>
        <v/>
      </c>
      <c r="EO697" s="227" t="str">
        <f t="shared" si="554"/>
        <v/>
      </c>
      <c r="EQ697" s="227" t="str">
        <f t="shared" si="555"/>
        <v/>
      </c>
      <c r="ER697" s="227" t="str">
        <f t="shared" si="522"/>
        <v/>
      </c>
      <c r="ES697" s="227" t="str">
        <f t="shared" si="556"/>
        <v/>
      </c>
    </row>
    <row r="698" spans="7:149" x14ac:dyDescent="0.25">
      <c r="G698" s="52"/>
      <c r="H698" s="52"/>
      <c r="I698" s="224" t="str">
        <f t="shared" si="523"/>
        <v/>
      </c>
      <c r="J698" s="224" t="str">
        <f t="shared" si="524"/>
        <v/>
      </c>
      <c r="K698" s="52"/>
      <c r="L698" s="224" t="str">
        <f>IF(P698="","",IF(ISNUMBER(MATCH(P698,$P$6:P697,0)),"",Y698))</f>
        <v/>
      </c>
      <c r="M698" s="224" t="str">
        <f>IF(Q698="","",IF(ISNUMBER(MATCH(Q698,$Q$6:Q697,0)),"",Y698))</f>
        <v/>
      </c>
      <c r="N698" s="224" t="str">
        <f>IF(R698="","",IF(ISNUMBER(MATCH(R698,$R$6:R697,0)),"",Y698))</f>
        <v/>
      </c>
      <c r="O698" s="224" t="str">
        <f>IF(S698="","",IF(ISNUMBER(MATCH(S698,$S$6:S697,0)),"",Y698))</f>
        <v/>
      </c>
      <c r="P698" s="224" t="str">
        <f t="shared" si="525"/>
        <v/>
      </c>
      <c r="Q698" s="224" t="str">
        <f t="shared" si="526"/>
        <v/>
      </c>
      <c r="R698" s="224" t="str">
        <f t="shared" si="527"/>
        <v/>
      </c>
      <c r="S698" s="224" t="str">
        <f t="shared" si="528"/>
        <v/>
      </c>
      <c r="T698" s="175" t="str">
        <f t="shared" si="529"/>
        <v/>
      </c>
      <c r="U698" s="175" t="str">
        <f t="shared" si="530"/>
        <v/>
      </c>
      <c r="V698" s="175" t="str">
        <f t="shared" si="531"/>
        <v/>
      </c>
      <c r="W698" s="175" t="str">
        <f t="shared" si="532"/>
        <v/>
      </c>
      <c r="X698" s="52"/>
      <c r="Y698" s="248"/>
      <c r="Z698" s="186"/>
      <c r="AA698" s="187"/>
      <c r="AB698" s="187"/>
      <c r="AC698" s="187"/>
      <c r="AD698" s="187"/>
      <c r="AE698" s="187"/>
      <c r="AF698" s="187"/>
      <c r="AG698" s="187"/>
      <c r="AH698" s="187"/>
      <c r="AI698" s="187"/>
      <c r="AJ698" s="187"/>
      <c r="AK698" s="187"/>
      <c r="AL698" s="187"/>
      <c r="AM698" s="187"/>
      <c r="AN698" s="187"/>
      <c r="AO698" s="187"/>
      <c r="AP698" s="187"/>
      <c r="AQ698" s="187"/>
      <c r="AR698" s="187"/>
      <c r="AS698" s="187"/>
      <c r="AT698" s="187"/>
      <c r="AU698" s="187"/>
      <c r="AV698" s="187"/>
      <c r="AW698" s="187"/>
      <c r="AX698" s="187"/>
      <c r="AY698" s="187"/>
      <c r="AZ698" s="187"/>
      <c r="BA698" s="187"/>
      <c r="BB698" s="187"/>
      <c r="BC698" s="187"/>
      <c r="BD698" s="187"/>
      <c r="BE698" s="187"/>
      <c r="BF698" s="187"/>
      <c r="BG698" s="187"/>
      <c r="BH698" s="187"/>
      <c r="BI698" s="187"/>
      <c r="BJ698" s="187"/>
      <c r="BK698" s="187"/>
      <c r="BL698" s="187"/>
      <c r="BM698" s="187"/>
      <c r="BN698" s="187"/>
      <c r="BO698" s="187"/>
      <c r="BP698" s="187"/>
      <c r="BQ698" s="187"/>
      <c r="BR698" s="187"/>
      <c r="BS698" s="187"/>
      <c r="BT698" s="187"/>
      <c r="BU698" s="187"/>
      <c r="BV698" s="187"/>
      <c r="BW698" s="187"/>
      <c r="BX698" s="187"/>
      <c r="BY698" s="227"/>
      <c r="BZ698" s="227"/>
      <c r="CA698" s="227"/>
      <c r="CB698" s="227"/>
      <c r="CC698" s="227"/>
      <c r="CD698" s="224"/>
      <c r="CE698" s="224"/>
      <c r="CF698" s="224"/>
      <c r="CG698" s="224"/>
      <c r="CH698" s="224"/>
      <c r="CJ698" s="252" t="str">
        <f t="shared" si="533"/>
        <v/>
      </c>
      <c r="CK698" s="253" t="str">
        <f>IF(CL698="","",IF(ISNUMBER(MATCH(CL698,$CL$6:CL697,0)),"",CJ698))</f>
        <v/>
      </c>
      <c r="CL698" s="181" t="str">
        <f t="shared" si="534"/>
        <v/>
      </c>
      <c r="CM698" s="175" t="str">
        <f t="shared" si="535"/>
        <v/>
      </c>
      <c r="CN698" s="175" t="str">
        <f t="shared" si="536"/>
        <v/>
      </c>
      <c r="CO698" s="175" t="str">
        <f t="shared" si="537"/>
        <v/>
      </c>
      <c r="CP698" s="59"/>
      <c r="CQ698" s="60"/>
      <c r="CR698" s="181" t="str">
        <f>IF(CS698="","",IF(ISNUMBER(MATCH(CS698,$CS$6:CS697,0)),"",CJ698))</f>
        <v/>
      </c>
      <c r="CS698" s="181" t="str">
        <f t="shared" si="513"/>
        <v/>
      </c>
      <c r="CT698" s="177" t="str">
        <f t="shared" si="538"/>
        <v/>
      </c>
      <c r="CU698" s="177" t="str">
        <f t="shared" si="539"/>
        <v/>
      </c>
      <c r="CV698" s="256" t="str">
        <f>IF(CW698="","",IF(ISNUMBER(MATCH(CW698,$CW$6:CW697,0)),"",CJ698))</f>
        <v/>
      </c>
      <c r="CW698" s="181" t="str">
        <f t="shared" si="514"/>
        <v/>
      </c>
      <c r="CX698" s="178" t="str">
        <f t="shared" si="540"/>
        <v/>
      </c>
      <c r="CY698" s="178" t="str">
        <f t="shared" si="541"/>
        <v/>
      </c>
      <c r="CZ698" s="184" t="str">
        <f t="shared" si="542"/>
        <v/>
      </c>
      <c r="DA698" s="68"/>
      <c r="DB698" s="69"/>
      <c r="DC698" s="181" t="str">
        <f>IF(DE698="","",IF(ISNUMBER(MATCH(DE698,$DE$6:DE697,0)),"",CJ698))</f>
        <v/>
      </c>
      <c r="DD698" s="181" t="str">
        <f t="shared" si="559"/>
        <v/>
      </c>
      <c r="DE698" s="181" t="str">
        <f t="shared" si="559"/>
        <v/>
      </c>
      <c r="DF698" s="177" t="str">
        <f t="shared" si="543"/>
        <v/>
      </c>
      <c r="DG698" s="185" t="str">
        <f t="shared" si="544"/>
        <v/>
      </c>
      <c r="DH698" s="77"/>
      <c r="DI698" s="69"/>
      <c r="DJ698" s="181" t="str">
        <f>IF(DL698="","",IF(ISNUMBER(MATCH(DL698,$DL$6:DL697,0)),"",CJ698))</f>
        <v/>
      </c>
      <c r="DK698" s="181" t="str">
        <f t="shared" si="560"/>
        <v/>
      </c>
      <c r="DL698" s="181" t="str">
        <f t="shared" si="560"/>
        <v/>
      </c>
      <c r="DM698" s="177" t="str">
        <f t="shared" si="545"/>
        <v/>
      </c>
      <c r="DN698" s="177" t="str">
        <f t="shared" si="546"/>
        <v/>
      </c>
      <c r="DO698" s="181" t="str">
        <f t="shared" si="517"/>
        <v/>
      </c>
      <c r="DP698" s="51"/>
      <c r="DQ698" s="51"/>
      <c r="DR698" s="51"/>
      <c r="EA698" s="227">
        <f t="shared" si="547"/>
        <v>0</v>
      </c>
      <c r="EB698" s="227">
        <f t="shared" si="518"/>
        <v>1</v>
      </c>
      <c r="EC698" s="227">
        <f t="shared" si="548"/>
        <v>1900</v>
      </c>
      <c r="EE698" s="227" t="str">
        <f t="shared" si="549"/>
        <v/>
      </c>
      <c r="EF698" s="227" t="str">
        <f t="shared" si="519"/>
        <v/>
      </c>
      <c r="EG698" s="227" t="str">
        <f t="shared" si="550"/>
        <v/>
      </c>
      <c r="EI698" s="227" t="str">
        <f t="shared" si="551"/>
        <v/>
      </c>
      <c r="EJ698" s="227" t="str">
        <f t="shared" si="520"/>
        <v/>
      </c>
      <c r="EK698" s="227" t="str">
        <f t="shared" si="552"/>
        <v/>
      </c>
      <c r="EM698" s="227" t="str">
        <f t="shared" si="553"/>
        <v/>
      </c>
      <c r="EN698" s="227" t="str">
        <f t="shared" si="521"/>
        <v/>
      </c>
      <c r="EO698" s="227" t="str">
        <f t="shared" si="554"/>
        <v/>
      </c>
      <c r="EQ698" s="227" t="str">
        <f t="shared" si="555"/>
        <v/>
      </c>
      <c r="ER698" s="227" t="str">
        <f t="shared" si="522"/>
        <v/>
      </c>
      <c r="ES698" s="227" t="str">
        <f t="shared" si="556"/>
        <v/>
      </c>
    </row>
    <row r="699" spans="7:149" x14ac:dyDescent="0.25">
      <c r="G699" s="52"/>
      <c r="H699" s="52"/>
      <c r="I699" s="224" t="str">
        <f t="shared" si="523"/>
        <v/>
      </c>
      <c r="J699" s="224" t="str">
        <f t="shared" si="524"/>
        <v/>
      </c>
      <c r="K699" s="52"/>
      <c r="L699" s="224" t="str">
        <f>IF(P699="","",IF(ISNUMBER(MATCH(P699,$P$6:P698,0)),"",Y699))</f>
        <v/>
      </c>
      <c r="M699" s="224" t="str">
        <f>IF(Q699="","",IF(ISNUMBER(MATCH(Q699,$Q$6:Q698,0)),"",Y699))</f>
        <v/>
      </c>
      <c r="N699" s="224" t="str">
        <f>IF(R699="","",IF(ISNUMBER(MATCH(R699,$R$6:R698,0)),"",Y699))</f>
        <v/>
      </c>
      <c r="O699" s="224" t="str">
        <f>IF(S699="","",IF(ISNUMBER(MATCH(S699,$S$6:S698,0)),"",Y699))</f>
        <v/>
      </c>
      <c r="P699" s="224" t="str">
        <f t="shared" si="525"/>
        <v/>
      </c>
      <c r="Q699" s="224" t="str">
        <f t="shared" si="526"/>
        <v/>
      </c>
      <c r="R699" s="224" t="str">
        <f t="shared" si="527"/>
        <v/>
      </c>
      <c r="S699" s="224" t="str">
        <f t="shared" si="528"/>
        <v/>
      </c>
      <c r="T699" s="175" t="str">
        <f t="shared" si="529"/>
        <v/>
      </c>
      <c r="U699" s="175" t="str">
        <f t="shared" si="530"/>
        <v/>
      </c>
      <c r="V699" s="175" t="str">
        <f t="shared" si="531"/>
        <v/>
      </c>
      <c r="W699" s="175" t="str">
        <f t="shared" si="532"/>
        <v/>
      </c>
      <c r="X699" s="52"/>
      <c r="Y699" s="248"/>
      <c r="Z699" s="186"/>
      <c r="AA699" s="187"/>
      <c r="AB699" s="187"/>
      <c r="AC699" s="187"/>
      <c r="AD699" s="187"/>
      <c r="AE699" s="187"/>
      <c r="AF699" s="187"/>
      <c r="AG699" s="187"/>
      <c r="AH699" s="187"/>
      <c r="AI699" s="187"/>
      <c r="AJ699" s="187"/>
      <c r="AK699" s="187"/>
      <c r="AL699" s="187"/>
      <c r="AM699" s="187"/>
      <c r="AN699" s="187"/>
      <c r="AO699" s="187"/>
      <c r="AP699" s="187"/>
      <c r="AQ699" s="187"/>
      <c r="AR699" s="187"/>
      <c r="AS699" s="187"/>
      <c r="AT699" s="187"/>
      <c r="AU699" s="187"/>
      <c r="AV699" s="187"/>
      <c r="AW699" s="187"/>
      <c r="AX699" s="187"/>
      <c r="AY699" s="187"/>
      <c r="AZ699" s="187"/>
      <c r="BA699" s="187"/>
      <c r="BB699" s="187"/>
      <c r="BC699" s="187"/>
      <c r="BD699" s="187"/>
      <c r="BE699" s="187"/>
      <c r="BF699" s="187"/>
      <c r="BG699" s="187"/>
      <c r="BH699" s="187"/>
      <c r="BI699" s="187"/>
      <c r="BJ699" s="187"/>
      <c r="BK699" s="187"/>
      <c r="BL699" s="187"/>
      <c r="BM699" s="187"/>
      <c r="BN699" s="187"/>
      <c r="BO699" s="187"/>
      <c r="BP699" s="187"/>
      <c r="BQ699" s="187"/>
      <c r="BR699" s="187"/>
      <c r="BS699" s="187"/>
      <c r="BT699" s="187"/>
      <c r="BU699" s="187"/>
      <c r="BV699" s="187"/>
      <c r="BW699" s="187"/>
      <c r="BX699" s="187"/>
      <c r="BY699" s="227"/>
      <c r="BZ699" s="227"/>
      <c r="CA699" s="227"/>
      <c r="CB699" s="227"/>
      <c r="CC699" s="227"/>
      <c r="CD699" s="224"/>
      <c r="CE699" s="224"/>
      <c r="CF699" s="224"/>
      <c r="CG699" s="224"/>
      <c r="CH699" s="224"/>
      <c r="CJ699" s="252" t="str">
        <f t="shared" si="533"/>
        <v/>
      </c>
      <c r="CK699" s="253" t="str">
        <f>IF(CL699="","",IF(ISNUMBER(MATCH(CL699,$CL$6:CL698,0)),"",CJ699))</f>
        <v/>
      </c>
      <c r="CL699" s="181" t="str">
        <f t="shared" si="534"/>
        <v/>
      </c>
      <c r="CM699" s="175" t="str">
        <f t="shared" si="535"/>
        <v/>
      </c>
      <c r="CN699" s="175" t="str">
        <f t="shared" si="536"/>
        <v/>
      </c>
      <c r="CO699" s="175" t="str">
        <f t="shared" si="537"/>
        <v/>
      </c>
      <c r="CP699" s="59"/>
      <c r="CQ699" s="60"/>
      <c r="CR699" s="181" t="str">
        <f>IF(CS699="","",IF(ISNUMBER(MATCH(CS699,$CS$6:CS698,0)),"",CJ699))</f>
        <v/>
      </c>
      <c r="CS699" s="181" t="str">
        <f t="shared" si="513"/>
        <v/>
      </c>
      <c r="CT699" s="177" t="str">
        <f t="shared" si="538"/>
        <v/>
      </c>
      <c r="CU699" s="177" t="str">
        <f t="shared" si="539"/>
        <v/>
      </c>
      <c r="CV699" s="256" t="str">
        <f>IF(CW699="","",IF(ISNUMBER(MATCH(CW699,$CW$6:CW698,0)),"",CJ699))</f>
        <v/>
      </c>
      <c r="CW699" s="181" t="str">
        <f t="shared" si="514"/>
        <v/>
      </c>
      <c r="CX699" s="178" t="str">
        <f t="shared" si="540"/>
        <v/>
      </c>
      <c r="CY699" s="178" t="str">
        <f t="shared" si="541"/>
        <v/>
      </c>
      <c r="CZ699" s="184" t="str">
        <f t="shared" si="542"/>
        <v/>
      </c>
      <c r="DA699" s="68"/>
      <c r="DB699" s="69"/>
      <c r="DC699" s="181" t="str">
        <f>IF(DE699="","",IF(ISNUMBER(MATCH(DE699,$DE$6:DE698,0)),"",CJ699))</f>
        <v/>
      </c>
      <c r="DD699" s="181" t="str">
        <f t="shared" si="559"/>
        <v/>
      </c>
      <c r="DE699" s="181" t="str">
        <f t="shared" si="559"/>
        <v/>
      </c>
      <c r="DF699" s="177" t="str">
        <f t="shared" si="543"/>
        <v/>
      </c>
      <c r="DG699" s="185" t="str">
        <f t="shared" si="544"/>
        <v/>
      </c>
      <c r="DH699" s="77"/>
      <c r="DI699" s="69"/>
      <c r="DJ699" s="181" t="str">
        <f>IF(DL699="","",IF(ISNUMBER(MATCH(DL699,$DL$6:DL698,0)),"",CJ699))</f>
        <v/>
      </c>
      <c r="DK699" s="181" t="str">
        <f t="shared" si="560"/>
        <v/>
      </c>
      <c r="DL699" s="181" t="str">
        <f t="shared" si="560"/>
        <v/>
      </c>
      <c r="DM699" s="177" t="str">
        <f t="shared" si="545"/>
        <v/>
      </c>
      <c r="DN699" s="177" t="str">
        <f t="shared" si="546"/>
        <v/>
      </c>
      <c r="DO699" s="181" t="str">
        <f t="shared" si="517"/>
        <v/>
      </c>
      <c r="DP699" s="51"/>
      <c r="DQ699" s="51"/>
      <c r="DR699" s="51"/>
      <c r="EA699" s="227">
        <f t="shared" si="547"/>
        <v>0</v>
      </c>
      <c r="EB699" s="227">
        <f t="shared" si="518"/>
        <v>1</v>
      </c>
      <c r="EC699" s="227">
        <f t="shared" si="548"/>
        <v>1900</v>
      </c>
      <c r="EE699" s="227" t="str">
        <f t="shared" si="549"/>
        <v/>
      </c>
      <c r="EF699" s="227" t="str">
        <f t="shared" si="519"/>
        <v/>
      </c>
      <c r="EG699" s="227" t="str">
        <f t="shared" si="550"/>
        <v/>
      </c>
      <c r="EI699" s="227" t="str">
        <f t="shared" si="551"/>
        <v/>
      </c>
      <c r="EJ699" s="227" t="str">
        <f t="shared" si="520"/>
        <v/>
      </c>
      <c r="EK699" s="227" t="str">
        <f t="shared" si="552"/>
        <v/>
      </c>
      <c r="EM699" s="227" t="str">
        <f t="shared" si="553"/>
        <v/>
      </c>
      <c r="EN699" s="227" t="str">
        <f t="shared" si="521"/>
        <v/>
      </c>
      <c r="EO699" s="227" t="str">
        <f t="shared" si="554"/>
        <v/>
      </c>
      <c r="EQ699" s="227" t="str">
        <f t="shared" si="555"/>
        <v/>
      </c>
      <c r="ER699" s="227" t="str">
        <f t="shared" si="522"/>
        <v/>
      </c>
      <c r="ES699" s="227" t="str">
        <f t="shared" si="556"/>
        <v/>
      </c>
    </row>
    <row r="700" spans="7:149" x14ac:dyDescent="0.25">
      <c r="G700" s="52"/>
      <c r="H700" s="52"/>
      <c r="I700" s="224" t="str">
        <f t="shared" si="523"/>
        <v/>
      </c>
      <c r="J700" s="224" t="str">
        <f t="shared" si="524"/>
        <v/>
      </c>
      <c r="K700" s="52"/>
      <c r="L700" s="224" t="str">
        <f>IF(P700="","",IF(ISNUMBER(MATCH(P700,$P$6:P699,0)),"",Y700))</f>
        <v/>
      </c>
      <c r="M700" s="224" t="str">
        <f>IF(Q700="","",IF(ISNUMBER(MATCH(Q700,$Q$6:Q699,0)),"",Y700))</f>
        <v/>
      </c>
      <c r="N700" s="224" t="str">
        <f>IF(R700="","",IF(ISNUMBER(MATCH(R700,$R$6:R699,0)),"",Y700))</f>
        <v/>
      </c>
      <c r="O700" s="224" t="str">
        <f>IF(S700="","",IF(ISNUMBER(MATCH(S700,$S$6:S699,0)),"",Y700))</f>
        <v/>
      </c>
      <c r="P700" s="224" t="str">
        <f t="shared" si="525"/>
        <v/>
      </c>
      <c r="Q700" s="224" t="str">
        <f t="shared" si="526"/>
        <v/>
      </c>
      <c r="R700" s="224" t="str">
        <f t="shared" si="527"/>
        <v/>
      </c>
      <c r="S700" s="224" t="str">
        <f t="shared" si="528"/>
        <v/>
      </c>
      <c r="T700" s="175" t="str">
        <f t="shared" si="529"/>
        <v/>
      </c>
      <c r="U700" s="175" t="str">
        <f t="shared" si="530"/>
        <v/>
      </c>
      <c r="V700" s="175" t="str">
        <f t="shared" si="531"/>
        <v/>
      </c>
      <c r="W700" s="175" t="str">
        <f t="shared" si="532"/>
        <v/>
      </c>
      <c r="X700" s="52"/>
      <c r="Y700" s="248"/>
      <c r="Z700" s="186"/>
      <c r="AA700" s="187"/>
      <c r="AB700" s="187"/>
      <c r="AC700" s="187"/>
      <c r="AD700" s="187"/>
      <c r="AE700" s="187"/>
      <c r="AF700" s="187"/>
      <c r="AG700" s="187"/>
      <c r="AH700" s="187"/>
      <c r="AI700" s="187"/>
      <c r="AJ700" s="187"/>
      <c r="AK700" s="187"/>
      <c r="AL700" s="187"/>
      <c r="AM700" s="187"/>
      <c r="AN700" s="187"/>
      <c r="AO700" s="187"/>
      <c r="AP700" s="187"/>
      <c r="AQ700" s="187"/>
      <c r="AR700" s="187"/>
      <c r="AS700" s="187"/>
      <c r="AT700" s="187"/>
      <c r="AU700" s="187"/>
      <c r="AV700" s="187"/>
      <c r="AW700" s="187"/>
      <c r="AX700" s="187"/>
      <c r="AY700" s="187"/>
      <c r="AZ700" s="187"/>
      <c r="BA700" s="187"/>
      <c r="BB700" s="187"/>
      <c r="BC700" s="187"/>
      <c r="BD700" s="187"/>
      <c r="BE700" s="187"/>
      <c r="BF700" s="187"/>
      <c r="BG700" s="187"/>
      <c r="BH700" s="187"/>
      <c r="BI700" s="187"/>
      <c r="BJ700" s="187"/>
      <c r="BK700" s="187"/>
      <c r="BL700" s="187"/>
      <c r="BM700" s="187"/>
      <c r="BN700" s="187"/>
      <c r="BO700" s="187"/>
      <c r="BP700" s="187"/>
      <c r="BQ700" s="187"/>
      <c r="BR700" s="187"/>
      <c r="BS700" s="187"/>
      <c r="BT700" s="187"/>
      <c r="BU700" s="187"/>
      <c r="BV700" s="187"/>
      <c r="BW700" s="187"/>
      <c r="BX700" s="187"/>
      <c r="BY700" s="227"/>
      <c r="BZ700" s="227"/>
      <c r="CA700" s="227"/>
      <c r="CB700" s="227"/>
      <c r="CC700" s="227"/>
      <c r="CD700" s="224"/>
      <c r="CE700" s="224"/>
      <c r="CF700" s="224"/>
      <c r="CG700" s="224"/>
      <c r="CH700" s="224"/>
      <c r="CJ700" s="252" t="str">
        <f t="shared" si="533"/>
        <v/>
      </c>
      <c r="CK700" s="253" t="str">
        <f>IF(CL700="","",IF(ISNUMBER(MATCH(CL700,$CL$6:CL699,0)),"",CJ700))</f>
        <v/>
      </c>
      <c r="CL700" s="181" t="str">
        <f t="shared" si="534"/>
        <v/>
      </c>
      <c r="CM700" s="175" t="str">
        <f t="shared" si="535"/>
        <v/>
      </c>
      <c r="CN700" s="175" t="str">
        <f t="shared" si="536"/>
        <v/>
      </c>
      <c r="CO700" s="175" t="str">
        <f t="shared" si="537"/>
        <v/>
      </c>
      <c r="CP700" s="59"/>
      <c r="CQ700" s="60"/>
      <c r="CR700" s="181" t="str">
        <f>IF(CS700="","",IF(ISNUMBER(MATCH(CS700,$CS$6:CS699,0)),"",CJ700))</f>
        <v/>
      </c>
      <c r="CS700" s="181" t="str">
        <f t="shared" si="513"/>
        <v/>
      </c>
      <c r="CT700" s="177" t="str">
        <f t="shared" si="538"/>
        <v/>
      </c>
      <c r="CU700" s="177" t="str">
        <f t="shared" si="539"/>
        <v/>
      </c>
      <c r="CV700" s="256" t="str">
        <f>IF(CW700="","",IF(ISNUMBER(MATCH(CW700,$CW$6:CW699,0)),"",CJ700))</f>
        <v/>
      </c>
      <c r="CW700" s="181" t="str">
        <f t="shared" si="514"/>
        <v/>
      </c>
      <c r="CX700" s="178" t="str">
        <f t="shared" si="540"/>
        <v/>
      </c>
      <c r="CY700" s="178" t="str">
        <f t="shared" si="541"/>
        <v/>
      </c>
      <c r="CZ700" s="184" t="str">
        <f t="shared" si="542"/>
        <v/>
      </c>
      <c r="DA700" s="68"/>
      <c r="DB700" s="69"/>
      <c r="DC700" s="181" t="str">
        <f>IF(DE700="","",IF(ISNUMBER(MATCH(DE700,$DE$6:DE699,0)),"",CJ700))</f>
        <v/>
      </c>
      <c r="DD700" s="181" t="str">
        <f t="shared" si="559"/>
        <v/>
      </c>
      <c r="DE700" s="181" t="str">
        <f t="shared" si="559"/>
        <v/>
      </c>
      <c r="DF700" s="177" t="str">
        <f t="shared" si="543"/>
        <v/>
      </c>
      <c r="DG700" s="185" t="str">
        <f t="shared" si="544"/>
        <v/>
      </c>
      <c r="DH700" s="77"/>
      <c r="DI700" s="69"/>
      <c r="DJ700" s="181" t="str">
        <f>IF(DL700="","",IF(ISNUMBER(MATCH(DL700,$DL$6:DL699,0)),"",CJ700))</f>
        <v/>
      </c>
      <c r="DK700" s="181" t="str">
        <f t="shared" si="560"/>
        <v/>
      </c>
      <c r="DL700" s="181" t="str">
        <f t="shared" si="560"/>
        <v/>
      </c>
      <c r="DM700" s="177" t="str">
        <f t="shared" si="545"/>
        <v/>
      </c>
      <c r="DN700" s="177" t="str">
        <f t="shared" si="546"/>
        <v/>
      </c>
      <c r="DO700" s="181" t="str">
        <f t="shared" si="517"/>
        <v/>
      </c>
      <c r="DP700" s="51"/>
      <c r="DQ700" s="51"/>
      <c r="DR700" s="51"/>
      <c r="EA700" s="227">
        <f t="shared" si="547"/>
        <v>0</v>
      </c>
      <c r="EB700" s="227">
        <f t="shared" si="518"/>
        <v>1</v>
      </c>
      <c r="EC700" s="227">
        <f t="shared" si="548"/>
        <v>1900</v>
      </c>
      <c r="EE700" s="227" t="str">
        <f t="shared" si="549"/>
        <v/>
      </c>
      <c r="EF700" s="227" t="str">
        <f t="shared" si="519"/>
        <v/>
      </c>
      <c r="EG700" s="227" t="str">
        <f t="shared" si="550"/>
        <v/>
      </c>
      <c r="EI700" s="227" t="str">
        <f t="shared" si="551"/>
        <v/>
      </c>
      <c r="EJ700" s="227" t="str">
        <f t="shared" si="520"/>
        <v/>
      </c>
      <c r="EK700" s="227" t="str">
        <f t="shared" si="552"/>
        <v/>
      </c>
      <c r="EM700" s="227" t="str">
        <f t="shared" si="553"/>
        <v/>
      </c>
      <c r="EN700" s="227" t="str">
        <f t="shared" si="521"/>
        <v/>
      </c>
      <c r="EO700" s="227" t="str">
        <f t="shared" si="554"/>
        <v/>
      </c>
      <c r="EQ700" s="227" t="str">
        <f t="shared" si="555"/>
        <v/>
      </c>
      <c r="ER700" s="227" t="str">
        <f t="shared" si="522"/>
        <v/>
      </c>
      <c r="ES700" s="227" t="str">
        <f t="shared" si="556"/>
        <v/>
      </c>
    </row>
    <row r="701" spans="7:149" x14ac:dyDescent="0.25">
      <c r="G701" s="52"/>
      <c r="H701" s="52"/>
      <c r="I701" s="224" t="str">
        <f t="shared" si="523"/>
        <v/>
      </c>
      <c r="J701" s="224" t="str">
        <f t="shared" si="524"/>
        <v/>
      </c>
      <c r="K701" s="52"/>
      <c r="L701" s="224" t="str">
        <f>IF(P701="","",IF(ISNUMBER(MATCH(P701,$P$6:P700,0)),"",Y701))</f>
        <v/>
      </c>
      <c r="M701" s="224" t="str">
        <f>IF(Q701="","",IF(ISNUMBER(MATCH(Q701,$Q$6:Q700,0)),"",Y701))</f>
        <v/>
      </c>
      <c r="N701" s="224" t="str">
        <f>IF(R701="","",IF(ISNUMBER(MATCH(R701,$R$6:R700,0)),"",Y701))</f>
        <v/>
      </c>
      <c r="O701" s="224" t="str">
        <f>IF(S701="","",IF(ISNUMBER(MATCH(S701,$S$6:S700,0)),"",Y701))</f>
        <v/>
      </c>
      <c r="P701" s="224" t="str">
        <f t="shared" si="525"/>
        <v/>
      </c>
      <c r="Q701" s="224" t="str">
        <f t="shared" si="526"/>
        <v/>
      </c>
      <c r="R701" s="224" t="str">
        <f t="shared" si="527"/>
        <v/>
      </c>
      <c r="S701" s="224" t="str">
        <f t="shared" si="528"/>
        <v/>
      </c>
      <c r="T701" s="175" t="str">
        <f t="shared" si="529"/>
        <v/>
      </c>
      <c r="U701" s="175" t="str">
        <f t="shared" si="530"/>
        <v/>
      </c>
      <c r="V701" s="175" t="str">
        <f t="shared" si="531"/>
        <v/>
      </c>
      <c r="W701" s="175" t="str">
        <f t="shared" si="532"/>
        <v/>
      </c>
      <c r="X701" s="52"/>
      <c r="Y701" s="248"/>
      <c r="Z701" s="186"/>
      <c r="AA701" s="187"/>
      <c r="AB701" s="187"/>
      <c r="AC701" s="187"/>
      <c r="AD701" s="187"/>
      <c r="AE701" s="187"/>
      <c r="AF701" s="187"/>
      <c r="AG701" s="187"/>
      <c r="AH701" s="187"/>
      <c r="AI701" s="187"/>
      <c r="AJ701" s="187"/>
      <c r="AK701" s="187"/>
      <c r="AL701" s="187"/>
      <c r="AM701" s="187"/>
      <c r="AN701" s="187"/>
      <c r="AO701" s="187"/>
      <c r="AP701" s="187"/>
      <c r="AQ701" s="187"/>
      <c r="AR701" s="187"/>
      <c r="AS701" s="187"/>
      <c r="AT701" s="187"/>
      <c r="AU701" s="187"/>
      <c r="AV701" s="187"/>
      <c r="AW701" s="187"/>
      <c r="AX701" s="187"/>
      <c r="AY701" s="187"/>
      <c r="AZ701" s="187"/>
      <c r="BA701" s="187"/>
      <c r="BB701" s="187"/>
      <c r="BC701" s="187"/>
      <c r="BD701" s="187"/>
      <c r="BE701" s="187"/>
      <c r="BF701" s="187"/>
      <c r="BG701" s="187"/>
      <c r="BH701" s="187"/>
      <c r="BI701" s="187"/>
      <c r="BJ701" s="187"/>
      <c r="BK701" s="187"/>
      <c r="BL701" s="187"/>
      <c r="BM701" s="187"/>
      <c r="BN701" s="187"/>
      <c r="BO701" s="187"/>
      <c r="BP701" s="187"/>
      <c r="BQ701" s="187"/>
      <c r="BR701" s="187"/>
      <c r="BS701" s="187"/>
      <c r="BT701" s="187"/>
      <c r="BU701" s="187"/>
      <c r="BV701" s="187"/>
      <c r="BW701" s="187"/>
      <c r="BX701" s="187"/>
      <c r="BY701" s="227"/>
      <c r="BZ701" s="227"/>
      <c r="CA701" s="227"/>
      <c r="CB701" s="227"/>
      <c r="CC701" s="227"/>
      <c r="CD701" s="224"/>
      <c r="CE701" s="224"/>
      <c r="CF701" s="224"/>
      <c r="CG701" s="224"/>
      <c r="CH701" s="224"/>
      <c r="CJ701" s="252" t="str">
        <f t="shared" si="533"/>
        <v/>
      </c>
      <c r="CK701" s="253" t="str">
        <f>IF(CL701="","",IF(ISNUMBER(MATCH(CL701,$CL$6:CL700,0)),"",CJ701))</f>
        <v/>
      </c>
      <c r="CL701" s="181" t="str">
        <f t="shared" si="534"/>
        <v/>
      </c>
      <c r="CM701" s="175" t="str">
        <f t="shared" si="535"/>
        <v/>
      </c>
      <c r="CN701" s="175" t="str">
        <f t="shared" si="536"/>
        <v/>
      </c>
      <c r="CO701" s="175" t="str">
        <f t="shared" si="537"/>
        <v/>
      </c>
      <c r="CP701" s="59"/>
      <c r="CQ701" s="60"/>
      <c r="CR701" s="181" t="str">
        <f>IF(CS701="","",IF(ISNUMBER(MATCH(CS701,$CS$6:CS700,0)),"",CJ701))</f>
        <v/>
      </c>
      <c r="CS701" s="181" t="str">
        <f t="shared" si="513"/>
        <v/>
      </c>
      <c r="CT701" s="177" t="str">
        <f t="shared" si="538"/>
        <v/>
      </c>
      <c r="CU701" s="177" t="str">
        <f t="shared" si="539"/>
        <v/>
      </c>
      <c r="CV701" s="256" t="str">
        <f>IF(CW701="","",IF(ISNUMBER(MATCH(CW701,$CW$6:CW700,0)),"",CJ701))</f>
        <v/>
      </c>
      <c r="CW701" s="181" t="str">
        <f t="shared" si="514"/>
        <v/>
      </c>
      <c r="CX701" s="178" t="str">
        <f t="shared" si="540"/>
        <v/>
      </c>
      <c r="CY701" s="178" t="str">
        <f t="shared" si="541"/>
        <v/>
      </c>
      <c r="CZ701" s="184" t="str">
        <f t="shared" si="542"/>
        <v/>
      </c>
      <c r="DA701" s="68"/>
      <c r="DB701" s="69"/>
      <c r="DC701" s="181" t="str">
        <f>IF(DE701="","",IF(ISNUMBER(MATCH(DE701,$DE$6:DE700,0)),"",CJ701))</f>
        <v/>
      </c>
      <c r="DD701" s="181" t="str">
        <f t="shared" si="559"/>
        <v/>
      </c>
      <c r="DE701" s="181" t="str">
        <f t="shared" si="559"/>
        <v/>
      </c>
      <c r="DF701" s="177" t="str">
        <f t="shared" si="543"/>
        <v/>
      </c>
      <c r="DG701" s="185" t="str">
        <f t="shared" si="544"/>
        <v/>
      </c>
      <c r="DH701" s="77"/>
      <c r="DI701" s="69"/>
      <c r="DJ701" s="181" t="str">
        <f>IF(DL701="","",IF(ISNUMBER(MATCH(DL701,$DL$6:DL700,0)),"",CJ701))</f>
        <v/>
      </c>
      <c r="DK701" s="181" t="str">
        <f t="shared" si="560"/>
        <v/>
      </c>
      <c r="DL701" s="181" t="str">
        <f t="shared" si="560"/>
        <v/>
      </c>
      <c r="DM701" s="177" t="str">
        <f t="shared" si="545"/>
        <v/>
      </c>
      <c r="DN701" s="177" t="str">
        <f t="shared" si="546"/>
        <v/>
      </c>
      <c r="DO701" s="181" t="str">
        <f t="shared" si="517"/>
        <v/>
      </c>
      <c r="DP701" s="51"/>
      <c r="DQ701" s="51"/>
      <c r="DR701" s="51"/>
      <c r="EA701" s="227">
        <f t="shared" si="547"/>
        <v>0</v>
      </c>
      <c r="EB701" s="227">
        <f t="shared" si="518"/>
        <v>1</v>
      </c>
      <c r="EC701" s="227">
        <f t="shared" si="548"/>
        <v>1900</v>
      </c>
      <c r="EE701" s="227" t="str">
        <f t="shared" si="549"/>
        <v/>
      </c>
      <c r="EF701" s="227" t="str">
        <f t="shared" si="519"/>
        <v/>
      </c>
      <c r="EG701" s="227" t="str">
        <f t="shared" si="550"/>
        <v/>
      </c>
      <c r="EI701" s="227" t="str">
        <f t="shared" si="551"/>
        <v/>
      </c>
      <c r="EJ701" s="227" t="str">
        <f t="shared" si="520"/>
        <v/>
      </c>
      <c r="EK701" s="227" t="str">
        <f t="shared" si="552"/>
        <v/>
      </c>
      <c r="EM701" s="227" t="str">
        <f t="shared" si="553"/>
        <v/>
      </c>
      <c r="EN701" s="227" t="str">
        <f t="shared" si="521"/>
        <v/>
      </c>
      <c r="EO701" s="227" t="str">
        <f t="shared" si="554"/>
        <v/>
      </c>
      <c r="EQ701" s="227" t="str">
        <f t="shared" si="555"/>
        <v/>
      </c>
      <c r="ER701" s="227" t="str">
        <f t="shared" si="522"/>
        <v/>
      </c>
      <c r="ES701" s="227" t="str">
        <f t="shared" si="556"/>
        <v/>
      </c>
    </row>
    <row r="702" spans="7:149" x14ac:dyDescent="0.25">
      <c r="G702" s="52"/>
      <c r="H702" s="52"/>
      <c r="I702" s="224" t="str">
        <f t="shared" si="523"/>
        <v/>
      </c>
      <c r="J702" s="224" t="str">
        <f t="shared" si="524"/>
        <v/>
      </c>
      <c r="K702" s="52"/>
      <c r="L702" s="224" t="str">
        <f>IF(P702="","",IF(ISNUMBER(MATCH(P702,$P$6:P701,0)),"",Y702))</f>
        <v/>
      </c>
      <c r="M702" s="224" t="str">
        <f>IF(Q702="","",IF(ISNUMBER(MATCH(Q702,$Q$6:Q701,0)),"",Y702))</f>
        <v/>
      </c>
      <c r="N702" s="224" t="str">
        <f>IF(R702="","",IF(ISNUMBER(MATCH(R702,$R$6:R701,0)),"",Y702))</f>
        <v/>
      </c>
      <c r="O702" s="224" t="str">
        <f>IF(S702="","",IF(ISNUMBER(MATCH(S702,$S$6:S701,0)),"",Y702))</f>
        <v/>
      </c>
      <c r="P702" s="224" t="str">
        <f t="shared" si="525"/>
        <v/>
      </c>
      <c r="Q702" s="224" t="str">
        <f t="shared" si="526"/>
        <v/>
      </c>
      <c r="R702" s="224" t="str">
        <f t="shared" si="527"/>
        <v/>
      </c>
      <c r="S702" s="224" t="str">
        <f t="shared" si="528"/>
        <v/>
      </c>
      <c r="T702" s="175" t="str">
        <f t="shared" si="529"/>
        <v/>
      </c>
      <c r="U702" s="175" t="str">
        <f t="shared" si="530"/>
        <v/>
      </c>
      <c r="V702" s="175" t="str">
        <f t="shared" si="531"/>
        <v/>
      </c>
      <c r="W702" s="175" t="str">
        <f t="shared" si="532"/>
        <v/>
      </c>
      <c r="X702" s="52"/>
      <c r="Y702" s="248"/>
      <c r="Z702" s="186"/>
      <c r="AA702" s="187"/>
      <c r="AB702" s="187"/>
      <c r="AC702" s="187"/>
      <c r="AD702" s="187"/>
      <c r="AE702" s="187"/>
      <c r="AF702" s="187"/>
      <c r="AG702" s="187"/>
      <c r="AH702" s="187"/>
      <c r="AI702" s="187"/>
      <c r="AJ702" s="187"/>
      <c r="AK702" s="187"/>
      <c r="AL702" s="187"/>
      <c r="AM702" s="187"/>
      <c r="AN702" s="187"/>
      <c r="AO702" s="187"/>
      <c r="AP702" s="187"/>
      <c r="AQ702" s="187"/>
      <c r="AR702" s="187"/>
      <c r="AS702" s="187"/>
      <c r="AT702" s="187"/>
      <c r="AU702" s="187"/>
      <c r="AV702" s="187"/>
      <c r="AW702" s="187"/>
      <c r="AX702" s="187"/>
      <c r="AY702" s="187"/>
      <c r="AZ702" s="187"/>
      <c r="BA702" s="187"/>
      <c r="BB702" s="187"/>
      <c r="BC702" s="187"/>
      <c r="BD702" s="187"/>
      <c r="BE702" s="187"/>
      <c r="BF702" s="187"/>
      <c r="BG702" s="187"/>
      <c r="BH702" s="187"/>
      <c r="BI702" s="187"/>
      <c r="BJ702" s="187"/>
      <c r="BK702" s="187"/>
      <c r="BL702" s="187"/>
      <c r="BM702" s="187"/>
      <c r="BN702" s="187"/>
      <c r="BO702" s="187"/>
      <c r="BP702" s="187"/>
      <c r="BQ702" s="187"/>
      <c r="BR702" s="187"/>
      <c r="BS702" s="187"/>
      <c r="BT702" s="187"/>
      <c r="BU702" s="187"/>
      <c r="BV702" s="187"/>
      <c r="BW702" s="187"/>
      <c r="BX702" s="187"/>
      <c r="BY702" s="227"/>
      <c r="BZ702" s="227"/>
      <c r="CA702" s="227"/>
      <c r="CB702" s="227"/>
      <c r="CC702" s="227"/>
      <c r="CD702" s="224"/>
      <c r="CE702" s="224"/>
      <c r="CF702" s="224"/>
      <c r="CG702" s="224"/>
      <c r="CH702" s="224"/>
      <c r="CJ702" s="252" t="str">
        <f t="shared" si="533"/>
        <v/>
      </c>
      <c r="CK702" s="253" t="str">
        <f>IF(CL702="","",IF(ISNUMBER(MATCH(CL702,$CL$6:CL701,0)),"",CJ702))</f>
        <v/>
      </c>
      <c r="CL702" s="181" t="str">
        <f t="shared" si="534"/>
        <v/>
      </c>
      <c r="CM702" s="175" t="str">
        <f t="shared" si="535"/>
        <v/>
      </c>
      <c r="CN702" s="175" t="str">
        <f t="shared" si="536"/>
        <v/>
      </c>
      <c r="CO702" s="175" t="str">
        <f t="shared" si="537"/>
        <v/>
      </c>
      <c r="CP702" s="59"/>
      <c r="CQ702" s="60"/>
      <c r="CR702" s="181" t="str">
        <f>IF(CS702="","",IF(ISNUMBER(MATCH(CS702,$CS$6:CS701,0)),"",CJ702))</f>
        <v/>
      </c>
      <c r="CS702" s="181" t="str">
        <f t="shared" si="513"/>
        <v/>
      </c>
      <c r="CT702" s="177" t="str">
        <f t="shared" si="538"/>
        <v/>
      </c>
      <c r="CU702" s="177" t="str">
        <f t="shared" si="539"/>
        <v/>
      </c>
      <c r="CV702" s="256" t="str">
        <f>IF(CW702="","",IF(ISNUMBER(MATCH(CW702,$CW$6:CW701,0)),"",CJ702))</f>
        <v/>
      </c>
      <c r="CW702" s="181" t="str">
        <f t="shared" si="514"/>
        <v/>
      </c>
      <c r="CX702" s="178" t="str">
        <f t="shared" si="540"/>
        <v/>
      </c>
      <c r="CY702" s="178" t="str">
        <f t="shared" si="541"/>
        <v/>
      </c>
      <c r="CZ702" s="184" t="str">
        <f t="shared" si="542"/>
        <v/>
      </c>
      <c r="DA702" s="68"/>
      <c r="DB702" s="69"/>
      <c r="DC702" s="181" t="str">
        <f>IF(DE702="","",IF(ISNUMBER(MATCH(DE702,$DE$6:DE701,0)),"",CJ702))</f>
        <v/>
      </c>
      <c r="DD702" s="181" t="str">
        <f t="shared" si="559"/>
        <v/>
      </c>
      <c r="DE702" s="181" t="str">
        <f t="shared" si="559"/>
        <v/>
      </c>
      <c r="DF702" s="177" t="str">
        <f t="shared" si="543"/>
        <v/>
      </c>
      <c r="DG702" s="185" t="str">
        <f t="shared" si="544"/>
        <v/>
      </c>
      <c r="DH702" s="77"/>
      <c r="DI702" s="69"/>
      <c r="DJ702" s="181" t="str">
        <f>IF(DL702="","",IF(ISNUMBER(MATCH(DL702,$DL$6:DL701,0)),"",CJ702))</f>
        <v/>
      </c>
      <c r="DK702" s="181" t="str">
        <f t="shared" si="560"/>
        <v/>
      </c>
      <c r="DL702" s="181" t="str">
        <f t="shared" si="560"/>
        <v/>
      </c>
      <c r="DM702" s="177" t="str">
        <f t="shared" si="545"/>
        <v/>
      </c>
      <c r="DN702" s="177" t="str">
        <f t="shared" si="546"/>
        <v/>
      </c>
      <c r="DO702" s="181" t="str">
        <f t="shared" si="517"/>
        <v/>
      </c>
      <c r="DP702" s="51"/>
      <c r="DQ702" s="51"/>
      <c r="DR702" s="51"/>
      <c r="EA702" s="227">
        <f t="shared" si="547"/>
        <v>0</v>
      </c>
      <c r="EB702" s="227">
        <f t="shared" si="518"/>
        <v>1</v>
      </c>
      <c r="EC702" s="227">
        <f t="shared" si="548"/>
        <v>1900</v>
      </c>
      <c r="EE702" s="227" t="str">
        <f t="shared" si="549"/>
        <v/>
      </c>
      <c r="EF702" s="227" t="str">
        <f t="shared" si="519"/>
        <v/>
      </c>
      <c r="EG702" s="227" t="str">
        <f t="shared" si="550"/>
        <v/>
      </c>
      <c r="EI702" s="227" t="str">
        <f t="shared" si="551"/>
        <v/>
      </c>
      <c r="EJ702" s="227" t="str">
        <f t="shared" si="520"/>
        <v/>
      </c>
      <c r="EK702" s="227" t="str">
        <f t="shared" si="552"/>
        <v/>
      </c>
      <c r="EM702" s="227" t="str">
        <f t="shared" si="553"/>
        <v/>
      </c>
      <c r="EN702" s="227" t="str">
        <f t="shared" si="521"/>
        <v/>
      </c>
      <c r="EO702" s="227" t="str">
        <f t="shared" si="554"/>
        <v/>
      </c>
      <c r="EQ702" s="227" t="str">
        <f t="shared" si="555"/>
        <v/>
      </c>
      <c r="ER702" s="227" t="str">
        <f t="shared" si="522"/>
        <v/>
      </c>
      <c r="ES702" s="227" t="str">
        <f t="shared" si="556"/>
        <v/>
      </c>
    </row>
    <row r="703" spans="7:149" x14ac:dyDescent="0.25">
      <c r="G703" s="52"/>
      <c r="H703" s="52"/>
      <c r="I703" s="224" t="str">
        <f t="shared" si="523"/>
        <v/>
      </c>
      <c r="J703" s="224" t="str">
        <f t="shared" si="524"/>
        <v/>
      </c>
      <c r="K703" s="52"/>
      <c r="L703" s="224" t="str">
        <f>IF(P703="","",IF(ISNUMBER(MATCH(P703,$P$6:P702,0)),"",Y703))</f>
        <v/>
      </c>
      <c r="M703" s="224" t="str">
        <f>IF(Q703="","",IF(ISNUMBER(MATCH(Q703,$Q$6:Q702,0)),"",Y703))</f>
        <v/>
      </c>
      <c r="N703" s="224" t="str">
        <f>IF(R703="","",IF(ISNUMBER(MATCH(R703,$R$6:R702,0)),"",Y703))</f>
        <v/>
      </c>
      <c r="O703" s="224" t="str">
        <f>IF(S703="","",IF(ISNUMBER(MATCH(S703,$S$6:S702,0)),"",Y703))</f>
        <v/>
      </c>
      <c r="P703" s="224" t="str">
        <f t="shared" si="525"/>
        <v/>
      </c>
      <c r="Q703" s="224" t="str">
        <f t="shared" si="526"/>
        <v/>
      </c>
      <c r="R703" s="224" t="str">
        <f t="shared" si="527"/>
        <v/>
      </c>
      <c r="S703" s="224" t="str">
        <f t="shared" si="528"/>
        <v/>
      </c>
      <c r="T703" s="175" t="str">
        <f t="shared" si="529"/>
        <v/>
      </c>
      <c r="U703" s="175" t="str">
        <f t="shared" si="530"/>
        <v/>
      </c>
      <c r="V703" s="175" t="str">
        <f t="shared" si="531"/>
        <v/>
      </c>
      <c r="W703" s="175" t="str">
        <f t="shared" si="532"/>
        <v/>
      </c>
      <c r="X703" s="52"/>
      <c r="Y703" s="248"/>
      <c r="Z703" s="186"/>
      <c r="AA703" s="187"/>
      <c r="AB703" s="187"/>
      <c r="AC703" s="187"/>
      <c r="AD703" s="187"/>
      <c r="AE703" s="187"/>
      <c r="AF703" s="187"/>
      <c r="AG703" s="187"/>
      <c r="AH703" s="187"/>
      <c r="AI703" s="187"/>
      <c r="AJ703" s="187"/>
      <c r="AK703" s="187"/>
      <c r="AL703" s="187"/>
      <c r="AM703" s="187"/>
      <c r="AN703" s="187"/>
      <c r="AO703" s="187"/>
      <c r="AP703" s="187"/>
      <c r="AQ703" s="187"/>
      <c r="AR703" s="187"/>
      <c r="AS703" s="187"/>
      <c r="AT703" s="187"/>
      <c r="AU703" s="187"/>
      <c r="AV703" s="187"/>
      <c r="AW703" s="187"/>
      <c r="AX703" s="187"/>
      <c r="AY703" s="187"/>
      <c r="AZ703" s="187"/>
      <c r="BA703" s="187"/>
      <c r="BB703" s="187"/>
      <c r="BC703" s="187"/>
      <c r="BD703" s="187"/>
      <c r="BE703" s="187"/>
      <c r="BF703" s="187"/>
      <c r="BG703" s="187"/>
      <c r="BH703" s="187"/>
      <c r="BI703" s="187"/>
      <c r="BJ703" s="187"/>
      <c r="BK703" s="187"/>
      <c r="BL703" s="187"/>
      <c r="BM703" s="187"/>
      <c r="BN703" s="187"/>
      <c r="BO703" s="187"/>
      <c r="BP703" s="187"/>
      <c r="BQ703" s="187"/>
      <c r="BR703" s="187"/>
      <c r="BS703" s="187"/>
      <c r="BT703" s="187"/>
      <c r="BU703" s="187"/>
      <c r="BV703" s="187"/>
      <c r="BW703" s="187"/>
      <c r="BX703" s="187"/>
      <c r="BY703" s="227"/>
      <c r="BZ703" s="227"/>
      <c r="CA703" s="227"/>
      <c r="CB703" s="227"/>
      <c r="CC703" s="227"/>
      <c r="CD703" s="224"/>
      <c r="CE703" s="224"/>
      <c r="CF703" s="224"/>
      <c r="CG703" s="224"/>
      <c r="CH703" s="224"/>
      <c r="CJ703" s="252" t="str">
        <f t="shared" si="533"/>
        <v/>
      </c>
      <c r="CK703" s="253" t="str">
        <f>IF(CL703="","",IF(ISNUMBER(MATCH(CL703,$CL$6:CL702,0)),"",CJ703))</f>
        <v/>
      </c>
      <c r="CL703" s="181" t="str">
        <f t="shared" si="534"/>
        <v/>
      </c>
      <c r="CM703" s="175" t="str">
        <f t="shared" si="535"/>
        <v/>
      </c>
      <c r="CN703" s="175" t="str">
        <f t="shared" si="536"/>
        <v/>
      </c>
      <c r="CO703" s="175" t="str">
        <f t="shared" si="537"/>
        <v/>
      </c>
      <c r="CP703" s="59"/>
      <c r="CQ703" s="60"/>
      <c r="CR703" s="181" t="str">
        <f>IF(CS703="","",IF(ISNUMBER(MATCH(CS703,$CS$6:CS702,0)),"",CJ703))</f>
        <v/>
      </c>
      <c r="CS703" s="181" t="str">
        <f t="shared" si="513"/>
        <v/>
      </c>
      <c r="CT703" s="177" t="str">
        <f t="shared" si="538"/>
        <v/>
      </c>
      <c r="CU703" s="177" t="str">
        <f t="shared" si="539"/>
        <v/>
      </c>
      <c r="CV703" s="256" t="str">
        <f>IF(CW703="","",IF(ISNUMBER(MATCH(CW703,$CW$6:CW702,0)),"",CJ703))</f>
        <v/>
      </c>
      <c r="CW703" s="181" t="str">
        <f t="shared" si="514"/>
        <v/>
      </c>
      <c r="CX703" s="178" t="str">
        <f t="shared" si="540"/>
        <v/>
      </c>
      <c r="CY703" s="178" t="str">
        <f t="shared" si="541"/>
        <v/>
      </c>
      <c r="CZ703" s="184" t="str">
        <f t="shared" si="542"/>
        <v/>
      </c>
      <c r="DA703" s="68"/>
      <c r="DB703" s="69"/>
      <c r="DC703" s="181" t="str">
        <f>IF(DE703="","",IF(ISNUMBER(MATCH(DE703,$DE$6:DE702,0)),"",CJ703))</f>
        <v/>
      </c>
      <c r="DD703" s="181" t="str">
        <f t="shared" si="559"/>
        <v/>
      </c>
      <c r="DE703" s="181" t="str">
        <f t="shared" si="559"/>
        <v/>
      </c>
      <c r="DF703" s="177" t="str">
        <f t="shared" si="543"/>
        <v/>
      </c>
      <c r="DG703" s="185" t="str">
        <f t="shared" si="544"/>
        <v/>
      </c>
      <c r="DH703" s="77"/>
      <c r="DI703" s="69"/>
      <c r="DJ703" s="181" t="str">
        <f>IF(DL703="","",IF(ISNUMBER(MATCH(DL703,$DL$6:DL702,0)),"",CJ703))</f>
        <v/>
      </c>
      <c r="DK703" s="181" t="str">
        <f t="shared" si="560"/>
        <v/>
      </c>
      <c r="DL703" s="181" t="str">
        <f t="shared" si="560"/>
        <v/>
      </c>
      <c r="DM703" s="177" t="str">
        <f t="shared" si="545"/>
        <v/>
      </c>
      <c r="DN703" s="177" t="str">
        <f t="shared" si="546"/>
        <v/>
      </c>
      <c r="DO703" s="181" t="str">
        <f t="shared" si="517"/>
        <v/>
      </c>
      <c r="DP703" s="51"/>
      <c r="DQ703" s="51"/>
      <c r="DR703" s="51"/>
      <c r="EA703" s="227">
        <f t="shared" si="547"/>
        <v>0</v>
      </c>
      <c r="EB703" s="227">
        <f t="shared" si="518"/>
        <v>1</v>
      </c>
      <c r="EC703" s="227">
        <f t="shared" si="548"/>
        <v>1900</v>
      </c>
      <c r="EE703" s="227" t="str">
        <f t="shared" si="549"/>
        <v/>
      </c>
      <c r="EF703" s="227" t="str">
        <f t="shared" si="519"/>
        <v/>
      </c>
      <c r="EG703" s="227" t="str">
        <f t="shared" si="550"/>
        <v/>
      </c>
      <c r="EI703" s="227" t="str">
        <f t="shared" si="551"/>
        <v/>
      </c>
      <c r="EJ703" s="227" t="str">
        <f t="shared" si="520"/>
        <v/>
      </c>
      <c r="EK703" s="227" t="str">
        <f t="shared" si="552"/>
        <v/>
      </c>
      <c r="EM703" s="227" t="str">
        <f t="shared" si="553"/>
        <v/>
      </c>
      <c r="EN703" s="227" t="str">
        <f t="shared" si="521"/>
        <v/>
      </c>
      <c r="EO703" s="227" t="str">
        <f t="shared" si="554"/>
        <v/>
      </c>
      <c r="EQ703" s="227" t="str">
        <f t="shared" si="555"/>
        <v/>
      </c>
      <c r="ER703" s="227" t="str">
        <f t="shared" si="522"/>
        <v/>
      </c>
      <c r="ES703" s="227" t="str">
        <f t="shared" si="556"/>
        <v/>
      </c>
    </row>
    <row r="704" spans="7:149" x14ac:dyDescent="0.25">
      <c r="G704" s="52"/>
      <c r="H704" s="52"/>
      <c r="I704" s="224" t="str">
        <f t="shared" si="523"/>
        <v/>
      </c>
      <c r="J704" s="224" t="str">
        <f t="shared" si="524"/>
        <v/>
      </c>
      <c r="K704" s="52"/>
      <c r="L704" s="224" t="str">
        <f>IF(P704="","",IF(ISNUMBER(MATCH(P704,$P$6:P703,0)),"",Y704))</f>
        <v/>
      </c>
      <c r="M704" s="224" t="str">
        <f>IF(Q704="","",IF(ISNUMBER(MATCH(Q704,$Q$6:Q703,0)),"",Y704))</f>
        <v/>
      </c>
      <c r="N704" s="224" t="str">
        <f>IF(R704="","",IF(ISNUMBER(MATCH(R704,$R$6:R703,0)),"",Y704))</f>
        <v/>
      </c>
      <c r="O704" s="224" t="str">
        <f>IF(S704="","",IF(ISNUMBER(MATCH(S704,$S$6:S703,0)),"",Y704))</f>
        <v/>
      </c>
      <c r="P704" s="224" t="str">
        <f t="shared" si="525"/>
        <v/>
      </c>
      <c r="Q704" s="224" t="str">
        <f t="shared" si="526"/>
        <v/>
      </c>
      <c r="R704" s="224" t="str">
        <f t="shared" si="527"/>
        <v/>
      </c>
      <c r="S704" s="224" t="str">
        <f t="shared" si="528"/>
        <v/>
      </c>
      <c r="T704" s="175" t="str">
        <f t="shared" si="529"/>
        <v/>
      </c>
      <c r="U704" s="175" t="str">
        <f t="shared" si="530"/>
        <v/>
      </c>
      <c r="V704" s="175" t="str">
        <f t="shared" si="531"/>
        <v/>
      </c>
      <c r="W704" s="175" t="str">
        <f t="shared" si="532"/>
        <v/>
      </c>
      <c r="X704" s="52"/>
      <c r="Y704" s="248"/>
      <c r="Z704" s="186"/>
      <c r="AA704" s="187"/>
      <c r="AB704" s="187"/>
      <c r="AC704" s="187"/>
      <c r="AD704" s="187"/>
      <c r="AE704" s="187"/>
      <c r="AF704" s="187"/>
      <c r="AG704" s="187"/>
      <c r="AH704" s="187"/>
      <c r="AI704" s="187"/>
      <c r="AJ704" s="187"/>
      <c r="AK704" s="187"/>
      <c r="AL704" s="187"/>
      <c r="AM704" s="187"/>
      <c r="AN704" s="187"/>
      <c r="AO704" s="187"/>
      <c r="AP704" s="187"/>
      <c r="AQ704" s="187"/>
      <c r="AR704" s="187"/>
      <c r="AS704" s="187"/>
      <c r="AT704" s="187"/>
      <c r="AU704" s="187"/>
      <c r="AV704" s="187"/>
      <c r="AW704" s="187"/>
      <c r="AX704" s="187"/>
      <c r="AY704" s="187"/>
      <c r="AZ704" s="187"/>
      <c r="BA704" s="187"/>
      <c r="BB704" s="187"/>
      <c r="BC704" s="187"/>
      <c r="BD704" s="187"/>
      <c r="BE704" s="187"/>
      <c r="BF704" s="187"/>
      <c r="BG704" s="187"/>
      <c r="BH704" s="187"/>
      <c r="BI704" s="187"/>
      <c r="BJ704" s="187"/>
      <c r="BK704" s="187"/>
      <c r="BL704" s="187"/>
      <c r="BM704" s="187"/>
      <c r="BN704" s="187"/>
      <c r="BO704" s="187"/>
      <c r="BP704" s="187"/>
      <c r="BQ704" s="187"/>
      <c r="BR704" s="187"/>
      <c r="BS704" s="187"/>
      <c r="BT704" s="187"/>
      <c r="BU704" s="187"/>
      <c r="BV704" s="187"/>
      <c r="BW704" s="187"/>
      <c r="BX704" s="187"/>
      <c r="BY704" s="227"/>
      <c r="BZ704" s="227"/>
      <c r="CA704" s="227"/>
      <c r="CB704" s="227"/>
      <c r="CC704" s="227"/>
      <c r="CD704" s="224"/>
      <c r="CE704" s="224"/>
      <c r="CF704" s="224"/>
      <c r="CG704" s="224"/>
      <c r="CH704" s="224"/>
      <c r="CJ704" s="252" t="str">
        <f t="shared" si="533"/>
        <v/>
      </c>
      <c r="CK704" s="253" t="str">
        <f>IF(CL704="","",IF(ISNUMBER(MATCH(CL704,$CL$6:CL703,0)),"",CJ704))</f>
        <v/>
      </c>
      <c r="CL704" s="181" t="str">
        <f t="shared" si="534"/>
        <v/>
      </c>
      <c r="CM704" s="175" t="str">
        <f t="shared" si="535"/>
        <v/>
      </c>
      <c r="CN704" s="175" t="str">
        <f t="shared" si="536"/>
        <v/>
      </c>
      <c r="CO704" s="175" t="str">
        <f t="shared" si="537"/>
        <v/>
      </c>
      <c r="CP704" s="59"/>
      <c r="CQ704" s="60"/>
      <c r="CR704" s="181" t="str">
        <f>IF(CS704="","",IF(ISNUMBER(MATCH(CS704,$CS$6:CS703,0)),"",CJ704))</f>
        <v/>
      </c>
      <c r="CS704" s="181" t="str">
        <f t="shared" si="513"/>
        <v/>
      </c>
      <c r="CT704" s="177" t="str">
        <f t="shared" si="538"/>
        <v/>
      </c>
      <c r="CU704" s="177" t="str">
        <f t="shared" si="539"/>
        <v/>
      </c>
      <c r="CV704" s="256" t="str">
        <f>IF(CW704="","",IF(ISNUMBER(MATCH(CW704,$CW$6:CW703,0)),"",CJ704))</f>
        <v/>
      </c>
      <c r="CW704" s="181" t="str">
        <f t="shared" si="514"/>
        <v/>
      </c>
      <c r="CX704" s="178" t="str">
        <f t="shared" si="540"/>
        <v/>
      </c>
      <c r="CY704" s="178" t="str">
        <f t="shared" si="541"/>
        <v/>
      </c>
      <c r="CZ704" s="184" t="str">
        <f t="shared" si="542"/>
        <v/>
      </c>
      <c r="DA704" s="68"/>
      <c r="DB704" s="69"/>
      <c r="DC704" s="181" t="str">
        <f>IF(DE704="","",IF(ISNUMBER(MATCH(DE704,$DE$6:DE703,0)),"",CJ704))</f>
        <v/>
      </c>
      <c r="DD704" s="181" t="str">
        <f t="shared" si="559"/>
        <v/>
      </c>
      <c r="DE704" s="181" t="str">
        <f t="shared" si="559"/>
        <v/>
      </c>
      <c r="DF704" s="177" t="str">
        <f t="shared" si="543"/>
        <v/>
      </c>
      <c r="DG704" s="185" t="str">
        <f t="shared" si="544"/>
        <v/>
      </c>
      <c r="DH704" s="77"/>
      <c r="DI704" s="69"/>
      <c r="DJ704" s="181" t="str">
        <f>IF(DL704="","",IF(ISNUMBER(MATCH(DL704,$DL$6:DL703,0)),"",CJ704))</f>
        <v/>
      </c>
      <c r="DK704" s="181" t="str">
        <f t="shared" si="560"/>
        <v/>
      </c>
      <c r="DL704" s="181" t="str">
        <f t="shared" si="560"/>
        <v/>
      </c>
      <c r="DM704" s="177" t="str">
        <f t="shared" si="545"/>
        <v/>
      </c>
      <c r="DN704" s="177" t="str">
        <f t="shared" si="546"/>
        <v/>
      </c>
      <c r="DO704" s="181" t="str">
        <f t="shared" si="517"/>
        <v/>
      </c>
      <c r="DP704" s="51"/>
      <c r="DQ704" s="51"/>
      <c r="DR704" s="51"/>
      <c r="EA704" s="227">
        <f t="shared" si="547"/>
        <v>0</v>
      </c>
      <c r="EB704" s="227">
        <f t="shared" si="518"/>
        <v>1</v>
      </c>
      <c r="EC704" s="227">
        <f t="shared" si="548"/>
        <v>1900</v>
      </c>
      <c r="EE704" s="227" t="str">
        <f t="shared" si="549"/>
        <v/>
      </c>
      <c r="EF704" s="227" t="str">
        <f t="shared" si="519"/>
        <v/>
      </c>
      <c r="EG704" s="227" t="str">
        <f t="shared" si="550"/>
        <v/>
      </c>
      <c r="EI704" s="227" t="str">
        <f t="shared" si="551"/>
        <v/>
      </c>
      <c r="EJ704" s="227" t="str">
        <f t="shared" si="520"/>
        <v/>
      </c>
      <c r="EK704" s="227" t="str">
        <f t="shared" si="552"/>
        <v/>
      </c>
      <c r="EM704" s="227" t="str">
        <f t="shared" si="553"/>
        <v/>
      </c>
      <c r="EN704" s="227" t="str">
        <f t="shared" si="521"/>
        <v/>
      </c>
      <c r="EO704" s="227" t="str">
        <f t="shared" si="554"/>
        <v/>
      </c>
      <c r="EQ704" s="227" t="str">
        <f t="shared" si="555"/>
        <v/>
      </c>
      <c r="ER704" s="227" t="str">
        <f t="shared" si="522"/>
        <v/>
      </c>
      <c r="ES704" s="227" t="str">
        <f t="shared" si="556"/>
        <v/>
      </c>
    </row>
    <row r="705" spans="7:149" x14ac:dyDescent="0.25">
      <c r="G705" s="52"/>
      <c r="H705" s="52"/>
      <c r="I705" s="224" t="str">
        <f t="shared" si="523"/>
        <v/>
      </c>
      <c r="J705" s="224" t="str">
        <f t="shared" si="524"/>
        <v/>
      </c>
      <c r="K705" s="52"/>
      <c r="L705" s="224" t="str">
        <f>IF(P705="","",IF(ISNUMBER(MATCH(P705,$P$6:P704,0)),"",Y705))</f>
        <v/>
      </c>
      <c r="M705" s="224" t="str">
        <f>IF(Q705="","",IF(ISNUMBER(MATCH(Q705,$Q$6:Q704,0)),"",Y705))</f>
        <v/>
      </c>
      <c r="N705" s="224" t="str">
        <f>IF(R705="","",IF(ISNUMBER(MATCH(R705,$R$6:R704,0)),"",Y705))</f>
        <v/>
      </c>
      <c r="O705" s="224" t="str">
        <f>IF(S705="","",IF(ISNUMBER(MATCH(S705,$S$6:S704,0)),"",Y705))</f>
        <v/>
      </c>
      <c r="P705" s="224" t="str">
        <f t="shared" si="525"/>
        <v/>
      </c>
      <c r="Q705" s="224" t="str">
        <f t="shared" si="526"/>
        <v/>
      </c>
      <c r="R705" s="224" t="str">
        <f t="shared" si="527"/>
        <v/>
      </c>
      <c r="S705" s="224" t="str">
        <f t="shared" si="528"/>
        <v/>
      </c>
      <c r="T705" s="175" t="str">
        <f t="shared" si="529"/>
        <v/>
      </c>
      <c r="U705" s="175" t="str">
        <f t="shared" si="530"/>
        <v/>
      </c>
      <c r="V705" s="175" t="str">
        <f t="shared" si="531"/>
        <v/>
      </c>
      <c r="W705" s="175" t="str">
        <f t="shared" si="532"/>
        <v/>
      </c>
      <c r="X705" s="52"/>
      <c r="Y705" s="248"/>
      <c r="Z705" s="186"/>
      <c r="AA705" s="187"/>
      <c r="AB705" s="187"/>
      <c r="AC705" s="187"/>
      <c r="AD705" s="187"/>
      <c r="AE705" s="187"/>
      <c r="AF705" s="187"/>
      <c r="AG705" s="187"/>
      <c r="AH705" s="187"/>
      <c r="AI705" s="187"/>
      <c r="AJ705" s="187"/>
      <c r="AK705" s="187"/>
      <c r="AL705" s="187"/>
      <c r="AM705" s="187"/>
      <c r="AN705" s="187"/>
      <c r="AO705" s="187"/>
      <c r="AP705" s="187"/>
      <c r="AQ705" s="187"/>
      <c r="AR705" s="187"/>
      <c r="AS705" s="187"/>
      <c r="AT705" s="187"/>
      <c r="AU705" s="187"/>
      <c r="AV705" s="187"/>
      <c r="AW705" s="187"/>
      <c r="AX705" s="187"/>
      <c r="AY705" s="187"/>
      <c r="AZ705" s="187"/>
      <c r="BA705" s="187"/>
      <c r="BB705" s="187"/>
      <c r="BC705" s="187"/>
      <c r="BD705" s="187"/>
      <c r="BE705" s="187"/>
      <c r="BF705" s="187"/>
      <c r="BG705" s="187"/>
      <c r="BH705" s="187"/>
      <c r="BI705" s="187"/>
      <c r="BJ705" s="187"/>
      <c r="BK705" s="187"/>
      <c r="BL705" s="187"/>
      <c r="BM705" s="187"/>
      <c r="BN705" s="187"/>
      <c r="BO705" s="187"/>
      <c r="BP705" s="187"/>
      <c r="BQ705" s="187"/>
      <c r="BR705" s="187"/>
      <c r="BS705" s="187"/>
      <c r="BT705" s="187"/>
      <c r="BU705" s="187"/>
      <c r="BV705" s="187"/>
      <c r="BW705" s="187"/>
      <c r="BX705" s="187"/>
      <c r="BY705" s="227"/>
      <c r="BZ705" s="227"/>
      <c r="CA705" s="227"/>
      <c r="CB705" s="227"/>
      <c r="CC705" s="227"/>
      <c r="CD705" s="224"/>
      <c r="CE705" s="224"/>
      <c r="CF705" s="224"/>
      <c r="CG705" s="224"/>
      <c r="CH705" s="224"/>
      <c r="CJ705" s="252" t="str">
        <f t="shared" si="533"/>
        <v/>
      </c>
      <c r="CK705" s="253" t="str">
        <f>IF(CL705="","",IF(ISNUMBER(MATCH(CL705,$CL$6:CL704,0)),"",CJ705))</f>
        <v/>
      </c>
      <c r="CL705" s="181" t="str">
        <f t="shared" si="534"/>
        <v/>
      </c>
      <c r="CM705" s="175" t="str">
        <f t="shared" si="535"/>
        <v/>
      </c>
      <c r="CN705" s="175" t="str">
        <f t="shared" si="536"/>
        <v/>
      </c>
      <c r="CO705" s="175" t="str">
        <f t="shared" si="537"/>
        <v/>
      </c>
      <c r="CP705" s="59"/>
      <c r="CQ705" s="60"/>
      <c r="CR705" s="181" t="str">
        <f>IF(CS705="","",IF(ISNUMBER(MATCH(CS705,$CS$6:CS704,0)),"",CJ705))</f>
        <v/>
      </c>
      <c r="CS705" s="181" t="str">
        <f t="shared" si="513"/>
        <v/>
      </c>
      <c r="CT705" s="177" t="str">
        <f t="shared" si="538"/>
        <v/>
      </c>
      <c r="CU705" s="177" t="str">
        <f t="shared" si="539"/>
        <v/>
      </c>
      <c r="CV705" s="256" t="str">
        <f>IF(CW705="","",IF(ISNUMBER(MATCH(CW705,$CW$6:CW704,0)),"",CJ705))</f>
        <v/>
      </c>
      <c r="CW705" s="181" t="str">
        <f t="shared" si="514"/>
        <v/>
      </c>
      <c r="CX705" s="178" t="str">
        <f t="shared" si="540"/>
        <v/>
      </c>
      <c r="CY705" s="178" t="str">
        <f t="shared" si="541"/>
        <v/>
      </c>
      <c r="CZ705" s="184" t="str">
        <f t="shared" si="542"/>
        <v/>
      </c>
      <c r="DA705" s="68"/>
      <c r="DB705" s="69"/>
      <c r="DC705" s="181" t="str">
        <f>IF(DE705="","",IF(ISNUMBER(MATCH(DE705,$DE$6:DE704,0)),"",CJ705))</f>
        <v/>
      </c>
      <c r="DD705" s="181" t="str">
        <f t="shared" si="559"/>
        <v/>
      </c>
      <c r="DE705" s="181" t="str">
        <f t="shared" si="559"/>
        <v/>
      </c>
      <c r="DF705" s="177" t="str">
        <f t="shared" si="543"/>
        <v/>
      </c>
      <c r="DG705" s="185" t="str">
        <f t="shared" si="544"/>
        <v/>
      </c>
      <c r="DH705" s="77"/>
      <c r="DI705" s="69"/>
      <c r="DJ705" s="181" t="str">
        <f>IF(DL705="","",IF(ISNUMBER(MATCH(DL705,$DL$6:DL704,0)),"",CJ705))</f>
        <v/>
      </c>
      <c r="DK705" s="181" t="str">
        <f t="shared" si="560"/>
        <v/>
      </c>
      <c r="DL705" s="181" t="str">
        <f t="shared" si="560"/>
        <v/>
      </c>
      <c r="DM705" s="177" t="str">
        <f t="shared" si="545"/>
        <v/>
      </c>
      <c r="DN705" s="177" t="str">
        <f t="shared" si="546"/>
        <v/>
      </c>
      <c r="DO705" s="181" t="str">
        <f t="shared" si="517"/>
        <v/>
      </c>
      <c r="DP705" s="51"/>
      <c r="DQ705" s="51"/>
      <c r="DR705" s="51"/>
      <c r="EA705" s="227">
        <f t="shared" si="547"/>
        <v>0</v>
      </c>
      <c r="EB705" s="227">
        <f t="shared" si="518"/>
        <v>1</v>
      </c>
      <c r="EC705" s="227">
        <f t="shared" si="548"/>
        <v>1900</v>
      </c>
      <c r="EE705" s="227" t="str">
        <f t="shared" si="549"/>
        <v/>
      </c>
      <c r="EF705" s="227" t="str">
        <f t="shared" si="519"/>
        <v/>
      </c>
      <c r="EG705" s="227" t="str">
        <f t="shared" si="550"/>
        <v/>
      </c>
      <c r="EI705" s="227" t="str">
        <f t="shared" si="551"/>
        <v/>
      </c>
      <c r="EJ705" s="227" t="str">
        <f t="shared" si="520"/>
        <v/>
      </c>
      <c r="EK705" s="227" t="str">
        <f t="shared" si="552"/>
        <v/>
      </c>
      <c r="EM705" s="227" t="str">
        <f t="shared" si="553"/>
        <v/>
      </c>
      <c r="EN705" s="227" t="str">
        <f t="shared" si="521"/>
        <v/>
      </c>
      <c r="EO705" s="227" t="str">
        <f t="shared" si="554"/>
        <v/>
      </c>
      <c r="EQ705" s="227" t="str">
        <f t="shared" si="555"/>
        <v/>
      </c>
      <c r="ER705" s="227" t="str">
        <f t="shared" si="522"/>
        <v/>
      </c>
      <c r="ES705" s="227" t="str">
        <f t="shared" si="556"/>
        <v/>
      </c>
    </row>
    <row r="706" spans="7:149" x14ac:dyDescent="0.25">
      <c r="G706" s="52"/>
      <c r="H706" s="52"/>
      <c r="I706" s="224" t="str">
        <f t="shared" si="523"/>
        <v/>
      </c>
      <c r="J706" s="224" t="str">
        <f t="shared" si="524"/>
        <v/>
      </c>
      <c r="K706" s="52"/>
      <c r="L706" s="224" t="str">
        <f>IF(P706="","",IF(ISNUMBER(MATCH(P706,$P$6:P705,0)),"",Y706))</f>
        <v/>
      </c>
      <c r="M706" s="224" t="str">
        <f>IF(Q706="","",IF(ISNUMBER(MATCH(Q706,$Q$6:Q705,0)),"",Y706))</f>
        <v/>
      </c>
      <c r="N706" s="224" t="str">
        <f>IF(R706="","",IF(ISNUMBER(MATCH(R706,$R$6:R705,0)),"",Y706))</f>
        <v/>
      </c>
      <c r="O706" s="224" t="str">
        <f>IF(S706="","",IF(ISNUMBER(MATCH(S706,$S$6:S705,0)),"",Y706))</f>
        <v/>
      </c>
      <c r="P706" s="224" t="str">
        <f t="shared" si="525"/>
        <v/>
      </c>
      <c r="Q706" s="224" t="str">
        <f t="shared" si="526"/>
        <v/>
      </c>
      <c r="R706" s="224" t="str">
        <f t="shared" si="527"/>
        <v/>
      </c>
      <c r="S706" s="224" t="str">
        <f t="shared" si="528"/>
        <v/>
      </c>
      <c r="T706" s="175" t="str">
        <f t="shared" si="529"/>
        <v/>
      </c>
      <c r="U706" s="175" t="str">
        <f t="shared" si="530"/>
        <v/>
      </c>
      <c r="V706" s="175" t="str">
        <f t="shared" si="531"/>
        <v/>
      </c>
      <c r="W706" s="175" t="str">
        <f t="shared" si="532"/>
        <v/>
      </c>
      <c r="X706" s="52"/>
      <c r="Y706" s="248"/>
      <c r="Z706" s="186"/>
      <c r="AA706" s="187"/>
      <c r="AB706" s="187"/>
      <c r="AC706" s="187"/>
      <c r="AD706" s="187"/>
      <c r="AE706" s="187"/>
      <c r="AF706" s="187"/>
      <c r="AG706" s="187"/>
      <c r="AH706" s="187"/>
      <c r="AI706" s="187"/>
      <c r="AJ706" s="187"/>
      <c r="AK706" s="187"/>
      <c r="AL706" s="187"/>
      <c r="AM706" s="187"/>
      <c r="AN706" s="187"/>
      <c r="AO706" s="187"/>
      <c r="AP706" s="187"/>
      <c r="AQ706" s="187"/>
      <c r="AR706" s="187"/>
      <c r="AS706" s="187"/>
      <c r="AT706" s="187"/>
      <c r="AU706" s="187"/>
      <c r="AV706" s="187"/>
      <c r="AW706" s="187"/>
      <c r="AX706" s="187"/>
      <c r="AY706" s="187"/>
      <c r="AZ706" s="187"/>
      <c r="BA706" s="187"/>
      <c r="BB706" s="187"/>
      <c r="BC706" s="187"/>
      <c r="BD706" s="187"/>
      <c r="BE706" s="187"/>
      <c r="BF706" s="187"/>
      <c r="BG706" s="187"/>
      <c r="BH706" s="187"/>
      <c r="BI706" s="187"/>
      <c r="BJ706" s="187"/>
      <c r="BK706" s="187"/>
      <c r="BL706" s="187"/>
      <c r="BM706" s="187"/>
      <c r="BN706" s="187"/>
      <c r="BO706" s="187"/>
      <c r="BP706" s="187"/>
      <c r="BQ706" s="187"/>
      <c r="BR706" s="187"/>
      <c r="BS706" s="187"/>
      <c r="BT706" s="187"/>
      <c r="BU706" s="187"/>
      <c r="BV706" s="187"/>
      <c r="BW706" s="187"/>
      <c r="BX706" s="187"/>
      <c r="BY706" s="227"/>
      <c r="BZ706" s="227"/>
      <c r="CA706" s="227"/>
      <c r="CB706" s="227"/>
      <c r="CC706" s="227"/>
      <c r="CD706" s="224"/>
      <c r="CE706" s="224"/>
      <c r="CF706" s="224"/>
      <c r="CG706" s="224"/>
      <c r="CH706" s="224"/>
      <c r="CJ706" s="252" t="str">
        <f t="shared" si="533"/>
        <v/>
      </c>
      <c r="CK706" s="253" t="str">
        <f>IF(CL706="","",IF(ISNUMBER(MATCH(CL706,$CL$6:CL705,0)),"",CJ706))</f>
        <v/>
      </c>
      <c r="CL706" s="181" t="str">
        <f t="shared" si="534"/>
        <v/>
      </c>
      <c r="CM706" s="175" t="str">
        <f t="shared" si="535"/>
        <v/>
      </c>
      <c r="CN706" s="175" t="str">
        <f t="shared" si="536"/>
        <v/>
      </c>
      <c r="CO706" s="175" t="str">
        <f t="shared" si="537"/>
        <v/>
      </c>
      <c r="CP706" s="59"/>
      <c r="CQ706" s="60"/>
      <c r="CR706" s="181" t="str">
        <f>IF(CS706="","",IF(ISNUMBER(MATCH(CS706,$CS$6:CS705,0)),"",CJ706))</f>
        <v/>
      </c>
      <c r="CS706" s="181" t="str">
        <f t="shared" si="513"/>
        <v/>
      </c>
      <c r="CT706" s="177" t="str">
        <f t="shared" si="538"/>
        <v/>
      </c>
      <c r="CU706" s="177" t="str">
        <f t="shared" si="539"/>
        <v/>
      </c>
      <c r="CV706" s="256" t="str">
        <f>IF(CW706="","",IF(ISNUMBER(MATCH(CW706,$CW$6:CW705,0)),"",CJ706))</f>
        <v/>
      </c>
      <c r="CW706" s="181" t="str">
        <f t="shared" si="514"/>
        <v/>
      </c>
      <c r="CX706" s="178" t="str">
        <f t="shared" si="540"/>
        <v/>
      </c>
      <c r="CY706" s="178" t="str">
        <f t="shared" si="541"/>
        <v/>
      </c>
      <c r="CZ706" s="184" t="str">
        <f t="shared" si="542"/>
        <v/>
      </c>
      <c r="DA706" s="68"/>
      <c r="DB706" s="69"/>
      <c r="DC706" s="181" t="str">
        <f>IF(DE706="","",IF(ISNUMBER(MATCH(DE706,$DE$6:DE705,0)),"",CJ706))</f>
        <v/>
      </c>
      <c r="DD706" s="181" t="str">
        <f t="shared" si="559"/>
        <v/>
      </c>
      <c r="DE706" s="181" t="str">
        <f t="shared" si="559"/>
        <v/>
      </c>
      <c r="DF706" s="177" t="str">
        <f t="shared" si="543"/>
        <v/>
      </c>
      <c r="DG706" s="185" t="str">
        <f t="shared" si="544"/>
        <v/>
      </c>
      <c r="DH706" s="77"/>
      <c r="DI706" s="69"/>
      <c r="DJ706" s="181" t="str">
        <f>IF(DL706="","",IF(ISNUMBER(MATCH(DL706,$DL$6:DL705,0)),"",CJ706))</f>
        <v/>
      </c>
      <c r="DK706" s="181" t="str">
        <f t="shared" si="560"/>
        <v/>
      </c>
      <c r="DL706" s="181" t="str">
        <f t="shared" si="560"/>
        <v/>
      </c>
      <c r="DM706" s="177" t="str">
        <f t="shared" si="545"/>
        <v/>
      </c>
      <c r="DN706" s="177" t="str">
        <f t="shared" si="546"/>
        <v/>
      </c>
      <c r="DO706" s="181" t="str">
        <f t="shared" si="517"/>
        <v/>
      </c>
      <c r="DP706" s="51"/>
      <c r="DQ706" s="51"/>
      <c r="DR706" s="51"/>
      <c r="EA706" s="227">
        <f t="shared" si="547"/>
        <v>0</v>
      </c>
      <c r="EB706" s="227">
        <f t="shared" si="518"/>
        <v>1</v>
      </c>
      <c r="EC706" s="227">
        <f t="shared" si="548"/>
        <v>1900</v>
      </c>
      <c r="EE706" s="227" t="str">
        <f t="shared" si="549"/>
        <v/>
      </c>
      <c r="EF706" s="227" t="str">
        <f t="shared" si="519"/>
        <v/>
      </c>
      <c r="EG706" s="227" t="str">
        <f t="shared" si="550"/>
        <v/>
      </c>
      <c r="EI706" s="227" t="str">
        <f t="shared" si="551"/>
        <v/>
      </c>
      <c r="EJ706" s="227" t="str">
        <f t="shared" si="520"/>
        <v/>
      </c>
      <c r="EK706" s="227" t="str">
        <f t="shared" si="552"/>
        <v/>
      </c>
      <c r="EM706" s="227" t="str">
        <f t="shared" si="553"/>
        <v/>
      </c>
      <c r="EN706" s="227" t="str">
        <f t="shared" si="521"/>
        <v/>
      </c>
      <c r="EO706" s="227" t="str">
        <f t="shared" si="554"/>
        <v/>
      </c>
      <c r="EQ706" s="227" t="str">
        <f t="shared" si="555"/>
        <v/>
      </c>
      <c r="ER706" s="227" t="str">
        <f t="shared" si="522"/>
        <v/>
      </c>
      <c r="ES706" s="227" t="str">
        <f t="shared" si="556"/>
        <v/>
      </c>
    </row>
    <row r="707" spans="7:149" x14ac:dyDescent="0.25">
      <c r="G707" s="52"/>
      <c r="H707" s="52"/>
      <c r="I707" s="224" t="str">
        <f t="shared" si="523"/>
        <v/>
      </c>
      <c r="J707" s="224" t="str">
        <f t="shared" si="524"/>
        <v/>
      </c>
      <c r="K707" s="52"/>
      <c r="L707" s="224" t="str">
        <f>IF(P707="","",IF(ISNUMBER(MATCH(P707,$P$6:P706,0)),"",Y707))</f>
        <v/>
      </c>
      <c r="M707" s="224" t="str">
        <f>IF(Q707="","",IF(ISNUMBER(MATCH(Q707,$Q$6:Q706,0)),"",Y707))</f>
        <v/>
      </c>
      <c r="N707" s="224" t="str">
        <f>IF(R707="","",IF(ISNUMBER(MATCH(R707,$R$6:R706,0)),"",Y707))</f>
        <v/>
      </c>
      <c r="O707" s="224" t="str">
        <f>IF(S707="","",IF(ISNUMBER(MATCH(S707,$S$6:S706,0)),"",Y707))</f>
        <v/>
      </c>
      <c r="P707" s="224" t="str">
        <f t="shared" si="525"/>
        <v/>
      </c>
      <c r="Q707" s="224" t="str">
        <f t="shared" si="526"/>
        <v/>
      </c>
      <c r="R707" s="224" t="str">
        <f t="shared" si="527"/>
        <v/>
      </c>
      <c r="S707" s="224" t="str">
        <f t="shared" si="528"/>
        <v/>
      </c>
      <c r="T707" s="175" t="str">
        <f t="shared" si="529"/>
        <v/>
      </c>
      <c r="U707" s="175" t="str">
        <f t="shared" si="530"/>
        <v/>
      </c>
      <c r="V707" s="175" t="str">
        <f t="shared" si="531"/>
        <v/>
      </c>
      <c r="W707" s="175" t="str">
        <f t="shared" si="532"/>
        <v/>
      </c>
      <c r="X707" s="52"/>
      <c r="Y707" s="248"/>
      <c r="Z707" s="186"/>
      <c r="AA707" s="187"/>
      <c r="AB707" s="187"/>
      <c r="AC707" s="187"/>
      <c r="AD707" s="187"/>
      <c r="AE707" s="187"/>
      <c r="AF707" s="187"/>
      <c r="AG707" s="187"/>
      <c r="AH707" s="187"/>
      <c r="AI707" s="187"/>
      <c r="AJ707" s="187"/>
      <c r="AK707" s="187"/>
      <c r="AL707" s="187"/>
      <c r="AM707" s="187"/>
      <c r="AN707" s="187"/>
      <c r="AO707" s="187"/>
      <c r="AP707" s="187"/>
      <c r="AQ707" s="187"/>
      <c r="AR707" s="187"/>
      <c r="AS707" s="187"/>
      <c r="AT707" s="187"/>
      <c r="AU707" s="187"/>
      <c r="AV707" s="187"/>
      <c r="AW707" s="187"/>
      <c r="AX707" s="187"/>
      <c r="AY707" s="187"/>
      <c r="AZ707" s="187"/>
      <c r="BA707" s="187"/>
      <c r="BB707" s="187"/>
      <c r="BC707" s="187"/>
      <c r="BD707" s="187"/>
      <c r="BE707" s="187"/>
      <c r="BF707" s="187"/>
      <c r="BG707" s="187"/>
      <c r="BH707" s="187"/>
      <c r="BI707" s="187"/>
      <c r="BJ707" s="187"/>
      <c r="BK707" s="187"/>
      <c r="BL707" s="187"/>
      <c r="BM707" s="187"/>
      <c r="BN707" s="187"/>
      <c r="BO707" s="187"/>
      <c r="BP707" s="187"/>
      <c r="BQ707" s="187"/>
      <c r="BR707" s="187"/>
      <c r="BS707" s="187"/>
      <c r="BT707" s="187"/>
      <c r="BU707" s="187"/>
      <c r="BV707" s="187"/>
      <c r="BW707" s="187"/>
      <c r="BX707" s="187"/>
      <c r="BY707" s="227"/>
      <c r="BZ707" s="227"/>
      <c r="CA707" s="227"/>
      <c r="CB707" s="227"/>
      <c r="CC707" s="227"/>
      <c r="CD707" s="224"/>
      <c r="CE707" s="224"/>
      <c r="CF707" s="224"/>
      <c r="CG707" s="224"/>
      <c r="CH707" s="224"/>
      <c r="CJ707" s="252" t="str">
        <f t="shared" si="533"/>
        <v/>
      </c>
      <c r="CK707" s="253" t="str">
        <f>IF(CL707="","",IF(ISNUMBER(MATCH(CL707,$CL$6:CL706,0)),"",CJ707))</f>
        <v/>
      </c>
      <c r="CL707" s="181" t="str">
        <f t="shared" si="534"/>
        <v/>
      </c>
      <c r="CM707" s="175" t="str">
        <f t="shared" si="535"/>
        <v/>
      </c>
      <c r="CN707" s="175" t="str">
        <f t="shared" si="536"/>
        <v/>
      </c>
      <c r="CO707" s="175" t="str">
        <f t="shared" si="537"/>
        <v/>
      </c>
      <c r="CP707" s="59"/>
      <c r="CQ707" s="60"/>
      <c r="CR707" s="181" t="str">
        <f>IF(CS707="","",IF(ISNUMBER(MATCH(CS707,$CS$6:CS706,0)),"",CJ707))</f>
        <v/>
      </c>
      <c r="CS707" s="181" t="str">
        <f t="shared" si="513"/>
        <v/>
      </c>
      <c r="CT707" s="177" t="str">
        <f t="shared" si="538"/>
        <v/>
      </c>
      <c r="CU707" s="177" t="str">
        <f t="shared" si="539"/>
        <v/>
      </c>
      <c r="CV707" s="256" t="str">
        <f>IF(CW707="","",IF(ISNUMBER(MATCH(CW707,$CW$6:CW706,0)),"",CJ707))</f>
        <v/>
      </c>
      <c r="CW707" s="181" t="str">
        <f t="shared" si="514"/>
        <v/>
      </c>
      <c r="CX707" s="178" t="str">
        <f t="shared" si="540"/>
        <v/>
      </c>
      <c r="CY707" s="178" t="str">
        <f t="shared" si="541"/>
        <v/>
      </c>
      <c r="CZ707" s="184" t="str">
        <f t="shared" si="542"/>
        <v/>
      </c>
      <c r="DA707" s="68"/>
      <c r="DB707" s="69"/>
      <c r="DC707" s="181" t="str">
        <f>IF(DE707="","",IF(ISNUMBER(MATCH(DE707,$DE$6:DE706,0)),"",CJ707))</f>
        <v/>
      </c>
      <c r="DD707" s="181" t="str">
        <f t="shared" ref="DD707:DE726" si="561">IFERROR(INDEX($AA$7:$BX$1006,$CJ707,DD$6),"")</f>
        <v/>
      </c>
      <c r="DE707" s="181" t="str">
        <f t="shared" si="561"/>
        <v/>
      </c>
      <c r="DF707" s="177" t="str">
        <f t="shared" si="543"/>
        <v/>
      </c>
      <c r="DG707" s="185" t="str">
        <f t="shared" si="544"/>
        <v/>
      </c>
      <c r="DH707" s="77"/>
      <c r="DI707" s="69"/>
      <c r="DJ707" s="181" t="str">
        <f>IF(DL707="","",IF(ISNUMBER(MATCH(DL707,$DL$6:DL706,0)),"",CJ707))</f>
        <v/>
      </c>
      <c r="DK707" s="181" t="str">
        <f t="shared" ref="DK707:DL726" si="562">IFERROR(INDEX($AA$7:$BX$1006,$CJ707,DK$6),"")</f>
        <v/>
      </c>
      <c r="DL707" s="181" t="str">
        <f t="shared" si="562"/>
        <v/>
      </c>
      <c r="DM707" s="177" t="str">
        <f t="shared" si="545"/>
        <v/>
      </c>
      <c r="DN707" s="177" t="str">
        <f t="shared" si="546"/>
        <v/>
      </c>
      <c r="DO707" s="181" t="str">
        <f t="shared" si="517"/>
        <v/>
      </c>
      <c r="DP707" s="51"/>
      <c r="DQ707" s="51"/>
      <c r="DR707" s="51"/>
      <c r="EA707" s="227">
        <f t="shared" si="547"/>
        <v>0</v>
      </c>
      <c r="EB707" s="227">
        <f t="shared" si="518"/>
        <v>1</v>
      </c>
      <c r="EC707" s="227">
        <f t="shared" si="548"/>
        <v>1900</v>
      </c>
      <c r="EE707" s="227" t="str">
        <f t="shared" si="549"/>
        <v/>
      </c>
      <c r="EF707" s="227" t="str">
        <f t="shared" si="519"/>
        <v/>
      </c>
      <c r="EG707" s="227" t="str">
        <f t="shared" si="550"/>
        <v/>
      </c>
      <c r="EI707" s="227" t="str">
        <f t="shared" si="551"/>
        <v/>
      </c>
      <c r="EJ707" s="227" t="str">
        <f t="shared" si="520"/>
        <v/>
      </c>
      <c r="EK707" s="227" t="str">
        <f t="shared" si="552"/>
        <v/>
      </c>
      <c r="EM707" s="227" t="str">
        <f t="shared" si="553"/>
        <v/>
      </c>
      <c r="EN707" s="227" t="str">
        <f t="shared" si="521"/>
        <v/>
      </c>
      <c r="EO707" s="227" t="str">
        <f t="shared" si="554"/>
        <v/>
      </c>
      <c r="EQ707" s="227" t="str">
        <f t="shared" si="555"/>
        <v/>
      </c>
      <c r="ER707" s="227" t="str">
        <f t="shared" si="522"/>
        <v/>
      </c>
      <c r="ES707" s="227" t="str">
        <f t="shared" si="556"/>
        <v/>
      </c>
    </row>
    <row r="708" spans="7:149" x14ac:dyDescent="0.25">
      <c r="G708" s="52"/>
      <c r="H708" s="52"/>
      <c r="I708" s="224" t="str">
        <f t="shared" si="523"/>
        <v/>
      </c>
      <c r="J708" s="224" t="str">
        <f t="shared" si="524"/>
        <v/>
      </c>
      <c r="K708" s="52"/>
      <c r="L708" s="224" t="str">
        <f>IF(P708="","",IF(ISNUMBER(MATCH(P708,$P$6:P707,0)),"",Y708))</f>
        <v/>
      </c>
      <c r="M708" s="224" t="str">
        <f>IF(Q708="","",IF(ISNUMBER(MATCH(Q708,$Q$6:Q707,0)),"",Y708))</f>
        <v/>
      </c>
      <c r="N708" s="224" t="str">
        <f>IF(R708="","",IF(ISNUMBER(MATCH(R708,$R$6:R707,0)),"",Y708))</f>
        <v/>
      </c>
      <c r="O708" s="224" t="str">
        <f>IF(S708="","",IF(ISNUMBER(MATCH(S708,$S$6:S707,0)),"",Y708))</f>
        <v/>
      </c>
      <c r="P708" s="224" t="str">
        <f t="shared" si="525"/>
        <v/>
      </c>
      <c r="Q708" s="224" t="str">
        <f t="shared" si="526"/>
        <v/>
      </c>
      <c r="R708" s="224" t="str">
        <f t="shared" si="527"/>
        <v/>
      </c>
      <c r="S708" s="224" t="str">
        <f t="shared" si="528"/>
        <v/>
      </c>
      <c r="T708" s="175" t="str">
        <f t="shared" si="529"/>
        <v/>
      </c>
      <c r="U708" s="175" t="str">
        <f t="shared" si="530"/>
        <v/>
      </c>
      <c r="V708" s="175" t="str">
        <f t="shared" si="531"/>
        <v/>
      </c>
      <c r="W708" s="175" t="str">
        <f t="shared" si="532"/>
        <v/>
      </c>
      <c r="X708" s="52"/>
      <c r="Y708" s="248"/>
      <c r="Z708" s="186"/>
      <c r="AA708" s="187"/>
      <c r="AB708" s="187"/>
      <c r="AC708" s="187"/>
      <c r="AD708" s="187"/>
      <c r="AE708" s="187"/>
      <c r="AF708" s="187"/>
      <c r="AG708" s="187"/>
      <c r="AH708" s="187"/>
      <c r="AI708" s="187"/>
      <c r="AJ708" s="187"/>
      <c r="AK708" s="187"/>
      <c r="AL708" s="187"/>
      <c r="AM708" s="187"/>
      <c r="AN708" s="187"/>
      <c r="AO708" s="187"/>
      <c r="AP708" s="187"/>
      <c r="AQ708" s="187"/>
      <c r="AR708" s="187"/>
      <c r="AS708" s="187"/>
      <c r="AT708" s="187"/>
      <c r="AU708" s="187"/>
      <c r="AV708" s="187"/>
      <c r="AW708" s="187"/>
      <c r="AX708" s="187"/>
      <c r="AY708" s="187"/>
      <c r="AZ708" s="187"/>
      <c r="BA708" s="187"/>
      <c r="BB708" s="187"/>
      <c r="BC708" s="187"/>
      <c r="BD708" s="187"/>
      <c r="BE708" s="187"/>
      <c r="BF708" s="187"/>
      <c r="BG708" s="187"/>
      <c r="BH708" s="187"/>
      <c r="BI708" s="187"/>
      <c r="BJ708" s="187"/>
      <c r="BK708" s="187"/>
      <c r="BL708" s="187"/>
      <c r="BM708" s="187"/>
      <c r="BN708" s="187"/>
      <c r="BO708" s="187"/>
      <c r="BP708" s="187"/>
      <c r="BQ708" s="187"/>
      <c r="BR708" s="187"/>
      <c r="BS708" s="187"/>
      <c r="BT708" s="187"/>
      <c r="BU708" s="187"/>
      <c r="BV708" s="187"/>
      <c r="BW708" s="187"/>
      <c r="BX708" s="187"/>
      <c r="BY708" s="227"/>
      <c r="BZ708" s="227"/>
      <c r="CA708" s="227"/>
      <c r="CB708" s="227"/>
      <c r="CC708" s="227"/>
      <c r="CD708" s="224"/>
      <c r="CE708" s="224"/>
      <c r="CF708" s="224"/>
      <c r="CG708" s="224"/>
      <c r="CH708" s="224"/>
      <c r="CJ708" s="252" t="str">
        <f t="shared" si="533"/>
        <v/>
      </c>
      <c r="CK708" s="253" t="str">
        <f>IF(CL708="","",IF(ISNUMBER(MATCH(CL708,$CL$6:CL707,0)),"",CJ708))</f>
        <v/>
      </c>
      <c r="CL708" s="181" t="str">
        <f t="shared" si="534"/>
        <v/>
      </c>
      <c r="CM708" s="175" t="str">
        <f t="shared" si="535"/>
        <v/>
      </c>
      <c r="CN708" s="175" t="str">
        <f t="shared" si="536"/>
        <v/>
      </c>
      <c r="CO708" s="175" t="str">
        <f t="shared" si="537"/>
        <v/>
      </c>
      <c r="CP708" s="59"/>
      <c r="CQ708" s="60"/>
      <c r="CR708" s="181" t="str">
        <f>IF(CS708="","",IF(ISNUMBER(MATCH(CS708,$CS$6:CS707,0)),"",CJ708))</f>
        <v/>
      </c>
      <c r="CS708" s="181" t="str">
        <f t="shared" si="513"/>
        <v/>
      </c>
      <c r="CT708" s="177" t="str">
        <f t="shared" si="538"/>
        <v/>
      </c>
      <c r="CU708" s="177" t="str">
        <f t="shared" si="539"/>
        <v/>
      </c>
      <c r="CV708" s="256" t="str">
        <f>IF(CW708="","",IF(ISNUMBER(MATCH(CW708,$CW$6:CW707,0)),"",CJ708))</f>
        <v/>
      </c>
      <c r="CW708" s="181" t="str">
        <f t="shared" si="514"/>
        <v/>
      </c>
      <c r="CX708" s="178" t="str">
        <f t="shared" si="540"/>
        <v/>
      </c>
      <c r="CY708" s="178" t="str">
        <f t="shared" si="541"/>
        <v/>
      </c>
      <c r="CZ708" s="184" t="str">
        <f t="shared" si="542"/>
        <v/>
      </c>
      <c r="DA708" s="68"/>
      <c r="DB708" s="69"/>
      <c r="DC708" s="181" t="str">
        <f>IF(DE708="","",IF(ISNUMBER(MATCH(DE708,$DE$6:DE707,0)),"",CJ708))</f>
        <v/>
      </c>
      <c r="DD708" s="181" t="str">
        <f t="shared" si="561"/>
        <v/>
      </c>
      <c r="DE708" s="181" t="str">
        <f t="shared" si="561"/>
        <v/>
      </c>
      <c r="DF708" s="177" t="str">
        <f t="shared" si="543"/>
        <v/>
      </c>
      <c r="DG708" s="185" t="str">
        <f t="shared" si="544"/>
        <v/>
      </c>
      <c r="DH708" s="77"/>
      <c r="DI708" s="69"/>
      <c r="DJ708" s="181" t="str">
        <f>IF(DL708="","",IF(ISNUMBER(MATCH(DL708,$DL$6:DL707,0)),"",CJ708))</f>
        <v/>
      </c>
      <c r="DK708" s="181" t="str">
        <f t="shared" si="562"/>
        <v/>
      </c>
      <c r="DL708" s="181" t="str">
        <f t="shared" si="562"/>
        <v/>
      </c>
      <c r="DM708" s="177" t="str">
        <f t="shared" si="545"/>
        <v/>
      </c>
      <c r="DN708" s="177" t="str">
        <f t="shared" si="546"/>
        <v/>
      </c>
      <c r="DO708" s="181" t="str">
        <f t="shared" si="517"/>
        <v/>
      </c>
      <c r="DP708" s="51"/>
      <c r="DQ708" s="51"/>
      <c r="DR708" s="51"/>
      <c r="EA708" s="227">
        <f t="shared" si="547"/>
        <v>0</v>
      </c>
      <c r="EB708" s="227">
        <f t="shared" si="518"/>
        <v>1</v>
      </c>
      <c r="EC708" s="227">
        <f t="shared" si="548"/>
        <v>1900</v>
      </c>
      <c r="EE708" s="227" t="str">
        <f t="shared" si="549"/>
        <v/>
      </c>
      <c r="EF708" s="227" t="str">
        <f t="shared" si="519"/>
        <v/>
      </c>
      <c r="EG708" s="227" t="str">
        <f t="shared" si="550"/>
        <v/>
      </c>
      <c r="EI708" s="227" t="str">
        <f t="shared" si="551"/>
        <v/>
      </c>
      <c r="EJ708" s="227" t="str">
        <f t="shared" si="520"/>
        <v/>
      </c>
      <c r="EK708" s="227" t="str">
        <f t="shared" si="552"/>
        <v/>
      </c>
      <c r="EM708" s="227" t="str">
        <f t="shared" si="553"/>
        <v/>
      </c>
      <c r="EN708" s="227" t="str">
        <f t="shared" si="521"/>
        <v/>
      </c>
      <c r="EO708" s="227" t="str">
        <f t="shared" si="554"/>
        <v/>
      </c>
      <c r="EQ708" s="227" t="str">
        <f t="shared" si="555"/>
        <v/>
      </c>
      <c r="ER708" s="227" t="str">
        <f t="shared" si="522"/>
        <v/>
      </c>
      <c r="ES708" s="227" t="str">
        <f t="shared" si="556"/>
        <v/>
      </c>
    </row>
    <row r="709" spans="7:149" x14ac:dyDescent="0.25">
      <c r="G709" s="52"/>
      <c r="H709" s="52"/>
      <c r="I709" s="224" t="str">
        <f t="shared" si="523"/>
        <v/>
      </c>
      <c r="J709" s="224" t="str">
        <f t="shared" si="524"/>
        <v/>
      </c>
      <c r="K709" s="52"/>
      <c r="L709" s="224" t="str">
        <f>IF(P709="","",IF(ISNUMBER(MATCH(P709,$P$6:P708,0)),"",Y709))</f>
        <v/>
      </c>
      <c r="M709" s="224" t="str">
        <f>IF(Q709="","",IF(ISNUMBER(MATCH(Q709,$Q$6:Q708,0)),"",Y709))</f>
        <v/>
      </c>
      <c r="N709" s="224" t="str">
        <f>IF(R709="","",IF(ISNUMBER(MATCH(R709,$R$6:R708,0)),"",Y709))</f>
        <v/>
      </c>
      <c r="O709" s="224" t="str">
        <f>IF(S709="","",IF(ISNUMBER(MATCH(S709,$S$6:S708,0)),"",Y709))</f>
        <v/>
      </c>
      <c r="P709" s="224" t="str">
        <f t="shared" si="525"/>
        <v/>
      </c>
      <c r="Q709" s="224" t="str">
        <f t="shared" si="526"/>
        <v/>
      </c>
      <c r="R709" s="224" t="str">
        <f t="shared" si="527"/>
        <v/>
      </c>
      <c r="S709" s="224" t="str">
        <f t="shared" si="528"/>
        <v/>
      </c>
      <c r="T709" s="175" t="str">
        <f t="shared" si="529"/>
        <v/>
      </c>
      <c r="U709" s="175" t="str">
        <f t="shared" si="530"/>
        <v/>
      </c>
      <c r="V709" s="175" t="str">
        <f t="shared" si="531"/>
        <v/>
      </c>
      <c r="W709" s="175" t="str">
        <f t="shared" si="532"/>
        <v/>
      </c>
      <c r="X709" s="52"/>
      <c r="Y709" s="248"/>
      <c r="Z709" s="186"/>
      <c r="AA709" s="187"/>
      <c r="AB709" s="187"/>
      <c r="AC709" s="187"/>
      <c r="AD709" s="187"/>
      <c r="AE709" s="187"/>
      <c r="AF709" s="187"/>
      <c r="AG709" s="187"/>
      <c r="AH709" s="187"/>
      <c r="AI709" s="187"/>
      <c r="AJ709" s="187"/>
      <c r="AK709" s="187"/>
      <c r="AL709" s="187"/>
      <c r="AM709" s="187"/>
      <c r="AN709" s="187"/>
      <c r="AO709" s="187"/>
      <c r="AP709" s="187"/>
      <c r="AQ709" s="187"/>
      <c r="AR709" s="187"/>
      <c r="AS709" s="187"/>
      <c r="AT709" s="187"/>
      <c r="AU709" s="187"/>
      <c r="AV709" s="187"/>
      <c r="AW709" s="187"/>
      <c r="AX709" s="187"/>
      <c r="AY709" s="187"/>
      <c r="AZ709" s="187"/>
      <c r="BA709" s="187"/>
      <c r="BB709" s="187"/>
      <c r="BC709" s="187"/>
      <c r="BD709" s="187"/>
      <c r="BE709" s="187"/>
      <c r="BF709" s="187"/>
      <c r="BG709" s="187"/>
      <c r="BH709" s="187"/>
      <c r="BI709" s="187"/>
      <c r="BJ709" s="187"/>
      <c r="BK709" s="187"/>
      <c r="BL709" s="187"/>
      <c r="BM709" s="187"/>
      <c r="BN709" s="187"/>
      <c r="BO709" s="187"/>
      <c r="BP709" s="187"/>
      <c r="BQ709" s="187"/>
      <c r="BR709" s="187"/>
      <c r="BS709" s="187"/>
      <c r="BT709" s="187"/>
      <c r="BU709" s="187"/>
      <c r="BV709" s="187"/>
      <c r="BW709" s="187"/>
      <c r="BX709" s="187"/>
      <c r="BY709" s="227"/>
      <c r="BZ709" s="227"/>
      <c r="CA709" s="227"/>
      <c r="CB709" s="227"/>
      <c r="CC709" s="227"/>
      <c r="CD709" s="224"/>
      <c r="CE709" s="224"/>
      <c r="CF709" s="224"/>
      <c r="CG709" s="224"/>
      <c r="CH709" s="224"/>
      <c r="CJ709" s="252" t="str">
        <f t="shared" si="533"/>
        <v/>
      </c>
      <c r="CK709" s="253" t="str">
        <f>IF(CL709="","",IF(ISNUMBER(MATCH(CL709,$CL$6:CL708,0)),"",CJ709))</f>
        <v/>
      </c>
      <c r="CL709" s="181" t="str">
        <f t="shared" si="534"/>
        <v/>
      </c>
      <c r="CM709" s="175" t="str">
        <f t="shared" si="535"/>
        <v/>
      </c>
      <c r="CN709" s="175" t="str">
        <f t="shared" si="536"/>
        <v/>
      </c>
      <c r="CO709" s="175" t="str">
        <f t="shared" si="537"/>
        <v/>
      </c>
      <c r="CP709" s="59"/>
      <c r="CQ709" s="60"/>
      <c r="CR709" s="181" t="str">
        <f>IF(CS709="","",IF(ISNUMBER(MATCH(CS709,$CS$6:CS708,0)),"",CJ709))</f>
        <v/>
      </c>
      <c r="CS709" s="181" t="str">
        <f t="shared" si="513"/>
        <v/>
      </c>
      <c r="CT709" s="177" t="str">
        <f t="shared" si="538"/>
        <v/>
      </c>
      <c r="CU709" s="177" t="str">
        <f t="shared" si="539"/>
        <v/>
      </c>
      <c r="CV709" s="256" t="str">
        <f>IF(CW709="","",IF(ISNUMBER(MATCH(CW709,$CW$6:CW708,0)),"",CJ709))</f>
        <v/>
      </c>
      <c r="CW709" s="181" t="str">
        <f t="shared" si="514"/>
        <v/>
      </c>
      <c r="CX709" s="178" t="str">
        <f t="shared" si="540"/>
        <v/>
      </c>
      <c r="CY709" s="178" t="str">
        <f t="shared" si="541"/>
        <v/>
      </c>
      <c r="CZ709" s="184" t="str">
        <f t="shared" si="542"/>
        <v/>
      </c>
      <c r="DA709" s="68"/>
      <c r="DB709" s="69"/>
      <c r="DC709" s="181" t="str">
        <f>IF(DE709="","",IF(ISNUMBER(MATCH(DE709,$DE$6:DE708,0)),"",CJ709))</f>
        <v/>
      </c>
      <c r="DD709" s="181" t="str">
        <f t="shared" si="561"/>
        <v/>
      </c>
      <c r="DE709" s="181" t="str">
        <f t="shared" si="561"/>
        <v/>
      </c>
      <c r="DF709" s="177" t="str">
        <f t="shared" si="543"/>
        <v/>
      </c>
      <c r="DG709" s="185" t="str">
        <f t="shared" si="544"/>
        <v/>
      </c>
      <c r="DH709" s="77"/>
      <c r="DI709" s="69"/>
      <c r="DJ709" s="181" t="str">
        <f>IF(DL709="","",IF(ISNUMBER(MATCH(DL709,$DL$6:DL708,0)),"",CJ709))</f>
        <v/>
      </c>
      <c r="DK709" s="181" t="str">
        <f t="shared" si="562"/>
        <v/>
      </c>
      <c r="DL709" s="181" t="str">
        <f t="shared" si="562"/>
        <v/>
      </c>
      <c r="DM709" s="177" t="str">
        <f t="shared" si="545"/>
        <v/>
      </c>
      <c r="DN709" s="177" t="str">
        <f t="shared" si="546"/>
        <v/>
      </c>
      <c r="DO709" s="181" t="str">
        <f t="shared" si="517"/>
        <v/>
      </c>
      <c r="DP709" s="51"/>
      <c r="DQ709" s="51"/>
      <c r="DR709" s="51"/>
      <c r="EA709" s="227">
        <f t="shared" si="547"/>
        <v>0</v>
      </c>
      <c r="EB709" s="227">
        <f t="shared" si="518"/>
        <v>1</v>
      </c>
      <c r="EC709" s="227">
        <f t="shared" si="548"/>
        <v>1900</v>
      </c>
      <c r="EE709" s="227" t="str">
        <f t="shared" si="549"/>
        <v/>
      </c>
      <c r="EF709" s="227" t="str">
        <f t="shared" si="519"/>
        <v/>
      </c>
      <c r="EG709" s="227" t="str">
        <f t="shared" si="550"/>
        <v/>
      </c>
      <c r="EI709" s="227" t="str">
        <f t="shared" si="551"/>
        <v/>
      </c>
      <c r="EJ709" s="227" t="str">
        <f t="shared" si="520"/>
        <v/>
      </c>
      <c r="EK709" s="227" t="str">
        <f t="shared" si="552"/>
        <v/>
      </c>
      <c r="EM709" s="227" t="str">
        <f t="shared" si="553"/>
        <v/>
      </c>
      <c r="EN709" s="227" t="str">
        <f t="shared" si="521"/>
        <v/>
      </c>
      <c r="EO709" s="227" t="str">
        <f t="shared" si="554"/>
        <v/>
      </c>
      <c r="EQ709" s="227" t="str">
        <f t="shared" si="555"/>
        <v/>
      </c>
      <c r="ER709" s="227" t="str">
        <f t="shared" si="522"/>
        <v/>
      </c>
      <c r="ES709" s="227" t="str">
        <f t="shared" si="556"/>
        <v/>
      </c>
    </row>
    <row r="710" spans="7:149" x14ac:dyDescent="0.25">
      <c r="G710" s="52"/>
      <c r="H710" s="52"/>
      <c r="I710" s="224" t="str">
        <f t="shared" si="523"/>
        <v/>
      </c>
      <c r="J710" s="224" t="str">
        <f t="shared" si="524"/>
        <v/>
      </c>
      <c r="K710" s="52"/>
      <c r="L710" s="224" t="str">
        <f>IF(P710="","",IF(ISNUMBER(MATCH(P710,$P$6:P709,0)),"",Y710))</f>
        <v/>
      </c>
      <c r="M710" s="224" t="str">
        <f>IF(Q710="","",IF(ISNUMBER(MATCH(Q710,$Q$6:Q709,0)),"",Y710))</f>
        <v/>
      </c>
      <c r="N710" s="224" t="str">
        <f>IF(R710="","",IF(ISNUMBER(MATCH(R710,$R$6:R709,0)),"",Y710))</f>
        <v/>
      </c>
      <c r="O710" s="224" t="str">
        <f>IF(S710="","",IF(ISNUMBER(MATCH(S710,$S$6:S709,0)),"",Y710))</f>
        <v/>
      </c>
      <c r="P710" s="224" t="str">
        <f t="shared" si="525"/>
        <v/>
      </c>
      <c r="Q710" s="224" t="str">
        <f t="shared" si="526"/>
        <v/>
      </c>
      <c r="R710" s="224" t="str">
        <f t="shared" si="527"/>
        <v/>
      </c>
      <c r="S710" s="224" t="str">
        <f t="shared" si="528"/>
        <v/>
      </c>
      <c r="T710" s="175" t="str">
        <f t="shared" si="529"/>
        <v/>
      </c>
      <c r="U710" s="175" t="str">
        <f t="shared" si="530"/>
        <v/>
      </c>
      <c r="V710" s="175" t="str">
        <f t="shared" si="531"/>
        <v/>
      </c>
      <c r="W710" s="175" t="str">
        <f t="shared" si="532"/>
        <v/>
      </c>
      <c r="X710" s="52"/>
      <c r="Y710" s="248"/>
      <c r="Z710" s="186"/>
      <c r="AA710" s="187"/>
      <c r="AB710" s="187"/>
      <c r="AC710" s="187"/>
      <c r="AD710" s="187"/>
      <c r="AE710" s="187"/>
      <c r="AF710" s="187"/>
      <c r="AG710" s="187"/>
      <c r="AH710" s="187"/>
      <c r="AI710" s="187"/>
      <c r="AJ710" s="187"/>
      <c r="AK710" s="187"/>
      <c r="AL710" s="187"/>
      <c r="AM710" s="187"/>
      <c r="AN710" s="187"/>
      <c r="AO710" s="187"/>
      <c r="AP710" s="187"/>
      <c r="AQ710" s="187"/>
      <c r="AR710" s="187"/>
      <c r="AS710" s="187"/>
      <c r="AT710" s="187"/>
      <c r="AU710" s="187"/>
      <c r="AV710" s="187"/>
      <c r="AW710" s="187"/>
      <c r="AX710" s="187"/>
      <c r="AY710" s="187"/>
      <c r="AZ710" s="187"/>
      <c r="BA710" s="187"/>
      <c r="BB710" s="187"/>
      <c r="BC710" s="187"/>
      <c r="BD710" s="187"/>
      <c r="BE710" s="187"/>
      <c r="BF710" s="187"/>
      <c r="BG710" s="187"/>
      <c r="BH710" s="187"/>
      <c r="BI710" s="187"/>
      <c r="BJ710" s="187"/>
      <c r="BK710" s="187"/>
      <c r="BL710" s="187"/>
      <c r="BM710" s="187"/>
      <c r="BN710" s="187"/>
      <c r="BO710" s="187"/>
      <c r="BP710" s="187"/>
      <c r="BQ710" s="187"/>
      <c r="BR710" s="187"/>
      <c r="BS710" s="187"/>
      <c r="BT710" s="187"/>
      <c r="BU710" s="187"/>
      <c r="BV710" s="187"/>
      <c r="BW710" s="187"/>
      <c r="BX710" s="187"/>
      <c r="BY710" s="227"/>
      <c r="BZ710" s="227"/>
      <c r="CA710" s="227"/>
      <c r="CB710" s="227"/>
      <c r="CC710" s="227"/>
      <c r="CD710" s="224"/>
      <c r="CE710" s="224"/>
      <c r="CF710" s="224"/>
      <c r="CG710" s="224"/>
      <c r="CH710" s="224"/>
      <c r="CJ710" s="252" t="str">
        <f t="shared" si="533"/>
        <v/>
      </c>
      <c r="CK710" s="253" t="str">
        <f>IF(CL710="","",IF(ISNUMBER(MATCH(CL710,$CL$6:CL709,0)),"",CJ710))</f>
        <v/>
      </c>
      <c r="CL710" s="181" t="str">
        <f t="shared" si="534"/>
        <v/>
      </c>
      <c r="CM710" s="175" t="str">
        <f t="shared" si="535"/>
        <v/>
      </c>
      <c r="CN710" s="175" t="str">
        <f t="shared" si="536"/>
        <v/>
      </c>
      <c r="CO710" s="175" t="str">
        <f t="shared" si="537"/>
        <v/>
      </c>
      <c r="CP710" s="59"/>
      <c r="CQ710" s="60"/>
      <c r="CR710" s="181" t="str">
        <f>IF(CS710="","",IF(ISNUMBER(MATCH(CS710,$CS$6:CS709,0)),"",CJ710))</f>
        <v/>
      </c>
      <c r="CS710" s="181" t="str">
        <f t="shared" si="513"/>
        <v/>
      </c>
      <c r="CT710" s="177" t="str">
        <f t="shared" si="538"/>
        <v/>
      </c>
      <c r="CU710" s="177" t="str">
        <f t="shared" si="539"/>
        <v/>
      </c>
      <c r="CV710" s="256" t="str">
        <f>IF(CW710="","",IF(ISNUMBER(MATCH(CW710,$CW$6:CW709,0)),"",CJ710))</f>
        <v/>
      </c>
      <c r="CW710" s="181" t="str">
        <f t="shared" si="514"/>
        <v/>
      </c>
      <c r="CX710" s="178" t="str">
        <f t="shared" si="540"/>
        <v/>
      </c>
      <c r="CY710" s="178" t="str">
        <f t="shared" si="541"/>
        <v/>
      </c>
      <c r="CZ710" s="184" t="str">
        <f t="shared" si="542"/>
        <v/>
      </c>
      <c r="DA710" s="68"/>
      <c r="DB710" s="69"/>
      <c r="DC710" s="181" t="str">
        <f>IF(DE710="","",IF(ISNUMBER(MATCH(DE710,$DE$6:DE709,0)),"",CJ710))</f>
        <v/>
      </c>
      <c r="DD710" s="181" t="str">
        <f t="shared" si="561"/>
        <v/>
      </c>
      <c r="DE710" s="181" t="str">
        <f t="shared" si="561"/>
        <v/>
      </c>
      <c r="DF710" s="177" t="str">
        <f t="shared" si="543"/>
        <v/>
      </c>
      <c r="DG710" s="185" t="str">
        <f t="shared" si="544"/>
        <v/>
      </c>
      <c r="DH710" s="77"/>
      <c r="DI710" s="69"/>
      <c r="DJ710" s="181" t="str">
        <f>IF(DL710="","",IF(ISNUMBER(MATCH(DL710,$DL$6:DL709,0)),"",CJ710))</f>
        <v/>
      </c>
      <c r="DK710" s="181" t="str">
        <f t="shared" si="562"/>
        <v/>
      </c>
      <c r="DL710" s="181" t="str">
        <f t="shared" si="562"/>
        <v/>
      </c>
      <c r="DM710" s="177" t="str">
        <f t="shared" si="545"/>
        <v/>
      </c>
      <c r="DN710" s="177" t="str">
        <f t="shared" si="546"/>
        <v/>
      </c>
      <c r="DO710" s="181" t="str">
        <f t="shared" si="517"/>
        <v/>
      </c>
      <c r="DP710" s="51"/>
      <c r="DQ710" s="51"/>
      <c r="DR710" s="51"/>
      <c r="EA710" s="227">
        <f t="shared" si="547"/>
        <v>0</v>
      </c>
      <c r="EB710" s="227">
        <f t="shared" si="518"/>
        <v>1</v>
      </c>
      <c r="EC710" s="227">
        <f t="shared" si="548"/>
        <v>1900</v>
      </c>
      <c r="EE710" s="227" t="str">
        <f t="shared" si="549"/>
        <v/>
      </c>
      <c r="EF710" s="227" t="str">
        <f t="shared" si="519"/>
        <v/>
      </c>
      <c r="EG710" s="227" t="str">
        <f t="shared" si="550"/>
        <v/>
      </c>
      <c r="EI710" s="227" t="str">
        <f t="shared" si="551"/>
        <v/>
      </c>
      <c r="EJ710" s="227" t="str">
        <f t="shared" si="520"/>
        <v/>
      </c>
      <c r="EK710" s="227" t="str">
        <f t="shared" si="552"/>
        <v/>
      </c>
      <c r="EM710" s="227" t="str">
        <f t="shared" si="553"/>
        <v/>
      </c>
      <c r="EN710" s="227" t="str">
        <f t="shared" si="521"/>
        <v/>
      </c>
      <c r="EO710" s="227" t="str">
        <f t="shared" si="554"/>
        <v/>
      </c>
      <c r="EQ710" s="227" t="str">
        <f t="shared" si="555"/>
        <v/>
      </c>
      <c r="ER710" s="227" t="str">
        <f t="shared" si="522"/>
        <v/>
      </c>
      <c r="ES710" s="227" t="str">
        <f t="shared" si="556"/>
        <v/>
      </c>
    </row>
    <row r="711" spans="7:149" x14ac:dyDescent="0.25">
      <c r="G711" s="52"/>
      <c r="H711" s="52"/>
      <c r="I711" s="224" t="str">
        <f t="shared" si="523"/>
        <v/>
      </c>
      <c r="J711" s="224" t="str">
        <f t="shared" si="524"/>
        <v/>
      </c>
      <c r="K711" s="52"/>
      <c r="L711" s="224" t="str">
        <f>IF(P711="","",IF(ISNUMBER(MATCH(P711,$P$6:P710,0)),"",Y711))</f>
        <v/>
      </c>
      <c r="M711" s="224" t="str">
        <f>IF(Q711="","",IF(ISNUMBER(MATCH(Q711,$Q$6:Q710,0)),"",Y711))</f>
        <v/>
      </c>
      <c r="N711" s="224" t="str">
        <f>IF(R711="","",IF(ISNUMBER(MATCH(R711,$R$6:R710,0)),"",Y711))</f>
        <v/>
      </c>
      <c r="O711" s="224" t="str">
        <f>IF(S711="","",IF(ISNUMBER(MATCH(S711,$S$6:S710,0)),"",Y711))</f>
        <v/>
      </c>
      <c r="P711" s="224" t="str">
        <f t="shared" si="525"/>
        <v/>
      </c>
      <c r="Q711" s="224" t="str">
        <f t="shared" si="526"/>
        <v/>
      </c>
      <c r="R711" s="224" t="str">
        <f t="shared" si="527"/>
        <v/>
      </c>
      <c r="S711" s="224" t="str">
        <f t="shared" si="528"/>
        <v/>
      </c>
      <c r="T711" s="175" t="str">
        <f t="shared" si="529"/>
        <v/>
      </c>
      <c r="U711" s="175" t="str">
        <f t="shared" si="530"/>
        <v/>
      </c>
      <c r="V711" s="175" t="str">
        <f t="shared" si="531"/>
        <v/>
      </c>
      <c r="W711" s="175" t="str">
        <f t="shared" si="532"/>
        <v/>
      </c>
      <c r="X711" s="52"/>
      <c r="Y711" s="248"/>
      <c r="Z711" s="186"/>
      <c r="AA711" s="187"/>
      <c r="AB711" s="187"/>
      <c r="AC711" s="187"/>
      <c r="AD711" s="187"/>
      <c r="AE711" s="187"/>
      <c r="AF711" s="187"/>
      <c r="AG711" s="187"/>
      <c r="AH711" s="187"/>
      <c r="AI711" s="187"/>
      <c r="AJ711" s="187"/>
      <c r="AK711" s="187"/>
      <c r="AL711" s="187"/>
      <c r="AM711" s="187"/>
      <c r="AN711" s="187"/>
      <c r="AO711" s="187"/>
      <c r="AP711" s="187"/>
      <c r="AQ711" s="187"/>
      <c r="AR711" s="187"/>
      <c r="AS711" s="187"/>
      <c r="AT711" s="187"/>
      <c r="AU711" s="187"/>
      <c r="AV711" s="187"/>
      <c r="AW711" s="187"/>
      <c r="AX711" s="187"/>
      <c r="AY711" s="187"/>
      <c r="AZ711" s="187"/>
      <c r="BA711" s="187"/>
      <c r="BB711" s="187"/>
      <c r="BC711" s="187"/>
      <c r="BD711" s="187"/>
      <c r="BE711" s="187"/>
      <c r="BF711" s="187"/>
      <c r="BG711" s="187"/>
      <c r="BH711" s="187"/>
      <c r="BI711" s="187"/>
      <c r="BJ711" s="187"/>
      <c r="BK711" s="187"/>
      <c r="BL711" s="187"/>
      <c r="BM711" s="187"/>
      <c r="BN711" s="187"/>
      <c r="BO711" s="187"/>
      <c r="BP711" s="187"/>
      <c r="BQ711" s="187"/>
      <c r="BR711" s="187"/>
      <c r="BS711" s="187"/>
      <c r="BT711" s="187"/>
      <c r="BU711" s="187"/>
      <c r="BV711" s="187"/>
      <c r="BW711" s="187"/>
      <c r="BX711" s="187"/>
      <c r="BY711" s="227"/>
      <c r="BZ711" s="227"/>
      <c r="CA711" s="227"/>
      <c r="CB711" s="227"/>
      <c r="CC711" s="227"/>
      <c r="CD711" s="224"/>
      <c r="CE711" s="224"/>
      <c r="CF711" s="224"/>
      <c r="CG711" s="224"/>
      <c r="CH711" s="224"/>
      <c r="CJ711" s="252" t="str">
        <f t="shared" si="533"/>
        <v/>
      </c>
      <c r="CK711" s="253" t="str">
        <f>IF(CL711="","",IF(ISNUMBER(MATCH(CL711,$CL$6:CL710,0)),"",CJ711))</f>
        <v/>
      </c>
      <c r="CL711" s="181" t="str">
        <f t="shared" si="534"/>
        <v/>
      </c>
      <c r="CM711" s="175" t="str">
        <f t="shared" si="535"/>
        <v/>
      </c>
      <c r="CN711" s="175" t="str">
        <f t="shared" si="536"/>
        <v/>
      </c>
      <c r="CO711" s="175" t="str">
        <f t="shared" si="537"/>
        <v/>
      </c>
      <c r="CP711" s="59"/>
      <c r="CQ711" s="60"/>
      <c r="CR711" s="181" t="str">
        <f>IF(CS711="","",IF(ISNUMBER(MATCH(CS711,$CS$6:CS710,0)),"",CJ711))</f>
        <v/>
      </c>
      <c r="CS711" s="181" t="str">
        <f t="shared" ref="CS711:CS774" si="563">IFERROR(INDEX($AA$7:$BX$1006,$CJ711,CS$6),"")</f>
        <v/>
      </c>
      <c r="CT711" s="177" t="str">
        <f t="shared" si="538"/>
        <v/>
      </c>
      <c r="CU711" s="177" t="str">
        <f t="shared" si="539"/>
        <v/>
      </c>
      <c r="CV711" s="256" t="str">
        <f>IF(CW711="","",IF(ISNUMBER(MATCH(CW711,$CW$6:CW710,0)),"",CJ711))</f>
        <v/>
      </c>
      <c r="CW711" s="181" t="str">
        <f t="shared" ref="CW711:CW774" si="564">IFERROR(INDEX($AA$7:$BX$1006,$CJ711,CW$6),"")</f>
        <v/>
      </c>
      <c r="CX711" s="178" t="str">
        <f t="shared" si="540"/>
        <v/>
      </c>
      <c r="CY711" s="178" t="str">
        <f t="shared" si="541"/>
        <v/>
      </c>
      <c r="CZ711" s="184" t="str">
        <f t="shared" si="542"/>
        <v/>
      </c>
      <c r="DA711" s="68"/>
      <c r="DB711" s="69"/>
      <c r="DC711" s="181" t="str">
        <f>IF(DE711="","",IF(ISNUMBER(MATCH(DE711,$DE$6:DE710,0)),"",CJ711))</f>
        <v/>
      </c>
      <c r="DD711" s="181" t="str">
        <f t="shared" si="561"/>
        <v/>
      </c>
      <c r="DE711" s="181" t="str">
        <f t="shared" si="561"/>
        <v/>
      </c>
      <c r="DF711" s="177" t="str">
        <f t="shared" si="543"/>
        <v/>
      </c>
      <c r="DG711" s="185" t="str">
        <f t="shared" si="544"/>
        <v/>
      </c>
      <c r="DH711" s="77"/>
      <c r="DI711" s="69"/>
      <c r="DJ711" s="181" t="str">
        <f>IF(DL711="","",IF(ISNUMBER(MATCH(DL711,$DL$6:DL710,0)),"",CJ711))</f>
        <v/>
      </c>
      <c r="DK711" s="181" t="str">
        <f t="shared" si="562"/>
        <v/>
      </c>
      <c r="DL711" s="181" t="str">
        <f t="shared" si="562"/>
        <v/>
      </c>
      <c r="DM711" s="177" t="str">
        <f t="shared" si="545"/>
        <v/>
      </c>
      <c r="DN711" s="177" t="str">
        <f t="shared" si="546"/>
        <v/>
      </c>
      <c r="DO711" s="181" t="str">
        <f t="shared" ref="DO711:DO774" si="565">IFERROR(INDEX($AA$7:$BX$1006,$CJ711,DO$6),"")</f>
        <v/>
      </c>
      <c r="DP711" s="51"/>
      <c r="DQ711" s="51"/>
      <c r="DR711" s="51"/>
      <c r="EA711" s="227">
        <f t="shared" si="547"/>
        <v>0</v>
      </c>
      <c r="EB711" s="227">
        <f t="shared" ref="EB711:EB774" si="566">IFERROR(IF(ISNUMBER(EA$5),IF(order2="x",INDEX(months,MONTH(INDEX($AA711:$BX711,1,EA$5)),1),MONTH(INDEX($AA711:$BX711,1,EA$5))),""),"")</f>
        <v>1</v>
      </c>
      <c r="EC711" s="227">
        <f t="shared" si="548"/>
        <v>1900</v>
      </c>
      <c r="EE711" s="227" t="str">
        <f t="shared" si="549"/>
        <v/>
      </c>
      <c r="EF711" s="227" t="str">
        <f t="shared" ref="EF711:EF774" si="567">IFERROR(IF(ISNUMBER(EE$5),IF(order2="x", INDEX(months,MONTH(INDEX($AA711:$BX711,1,EE$5)),1),MONTH(INDEX($AA711:$BX711,1,EE$5))),""),"")</f>
        <v/>
      </c>
      <c r="EG711" s="227" t="str">
        <f t="shared" si="550"/>
        <v/>
      </c>
      <c r="EI711" s="227" t="str">
        <f t="shared" si="551"/>
        <v/>
      </c>
      <c r="EJ711" s="227" t="str">
        <f t="shared" ref="EJ711:EJ774" si="568">IFERROR(IF(ISNUMBER(EI$5),IF(order2="x", INDEX(months,MONTH(INDEX($AA711:$BX711,1,EI$5)),1),MONTH(INDEX($AA711:$BX711,1,EI$5))),""),"")</f>
        <v/>
      </c>
      <c r="EK711" s="227" t="str">
        <f t="shared" si="552"/>
        <v/>
      </c>
      <c r="EM711" s="227" t="str">
        <f t="shared" si="553"/>
        <v/>
      </c>
      <c r="EN711" s="227" t="str">
        <f t="shared" ref="EN711:EN774" si="569">IFERROR(IF(ISNUMBER(EM$5),IF(order2="x", INDEX(months,MONTH(INDEX($AA711:$BX711,1,EM$5)),1),MONTH(INDEX($AA711:$BX711,1,EM$5))),""),"")</f>
        <v/>
      </c>
      <c r="EO711" s="227" t="str">
        <f t="shared" si="554"/>
        <v/>
      </c>
      <c r="EQ711" s="227" t="str">
        <f t="shared" si="555"/>
        <v/>
      </c>
      <c r="ER711" s="227" t="str">
        <f t="shared" ref="ER711:ER774" si="570">IFERROR(IF(ISNUMBER(EQ$5),IF(order2="x", INDEX(months,MONTH(INDEX($AA711:$BX711,1,EQ$5)),1),MONTH(INDEX($AA711:$BX711,1,EQ$5))),""),"")</f>
        <v/>
      </c>
      <c r="ES711" s="227" t="str">
        <f t="shared" si="556"/>
        <v/>
      </c>
    </row>
    <row r="712" spans="7:149" x14ac:dyDescent="0.25">
      <c r="G712" s="52"/>
      <c r="H712" s="52"/>
      <c r="I712" s="224" t="str">
        <f t="shared" ref="I712:I775" si="571">IF(AA712="","",COUNTIF($AA$7:$AA$1006,AA712))</f>
        <v/>
      </c>
      <c r="J712" s="224" t="str">
        <f t="shared" ref="J712:J775" si="572">IFERROR(INDEX($AA$7:$AA$1006,SMALL($Z$7:$Z$1006,Y712),1),"")</f>
        <v/>
      </c>
      <c r="K712" s="52"/>
      <c r="L712" s="224" t="str">
        <f>IF(P712="","",IF(ISNUMBER(MATCH(P712,$P$6:P711,0)),"",Y712))</f>
        <v/>
      </c>
      <c r="M712" s="224" t="str">
        <f>IF(Q712="","",IF(ISNUMBER(MATCH(Q712,$Q$6:Q711,0)),"",Y712))</f>
        <v/>
      </c>
      <c r="N712" s="224" t="str">
        <f>IF(R712="","",IF(ISNUMBER(MATCH(R712,$R$6:R711,0)),"",Y712))</f>
        <v/>
      </c>
      <c r="O712" s="224" t="str">
        <f>IF(S712="","",IF(ISNUMBER(MATCH(S712,$S$6:S711,0)),"",Y712))</f>
        <v/>
      </c>
      <c r="P712" s="224" t="str">
        <f t="shared" ref="P712:P775" si="573">IFERROR(IF(OR(P$5&gt;50, Z712=""),"",INDEX($AA$7:$BX$1007,Z712,CE$5)),"")</f>
        <v/>
      </c>
      <c r="Q712" s="224" t="str">
        <f t="shared" ref="Q712:Q775" si="574">IFERROR(IF(OR(Q$5&gt;50, Z712=""),"",INDEX($AA$7:$BX$1007,Z712,CF$5)),"")</f>
        <v/>
      </c>
      <c r="R712" s="224" t="str">
        <f t="shared" ref="R712:R775" si="575">IFERROR(IF(OR(R$5&gt;50, Z712=""),"",INDEX($AA$7:$BX$1007,Z712,CG$5)),"")</f>
        <v/>
      </c>
      <c r="S712" s="224" t="str">
        <f t="shared" ref="S712:S775" si="576">IFERROR(IF(OR(S$5&gt;50, Z712=""),"",INDEX($AA$7:$BX$1007,Z712,CH$5)),"")</f>
        <v/>
      </c>
      <c r="T712" s="175" t="str">
        <f t="shared" ref="T712:T775" si="577">IFERROR(IF(P712="","",INDEX(P$7:P$1006,SMALL($L$7:$L$1006,Y712),1)),"")</f>
        <v/>
      </c>
      <c r="U712" s="175" t="str">
        <f t="shared" ref="U712:U775" si="578">IFERROR(IF(Q712="","",INDEX(Q$7:Q$1006,SMALL($M$7:$M$1006,Y712),1)),"")</f>
        <v/>
      </c>
      <c r="V712" s="175" t="str">
        <f t="shared" ref="V712:V775" si="579">IFERROR(IF(R712="","",INDEX(R$7:R$1006,SMALL($N$7:$N$1006,Y712),1)),"")</f>
        <v/>
      </c>
      <c r="W712" s="175" t="str">
        <f t="shared" ref="W712:W775" si="580">IFERROR(IF(S712="","",INDEX(S$7:S$1006,SMALL($O$7:$O$1006,Y712),1)),"")</f>
        <v/>
      </c>
      <c r="X712" s="52"/>
      <c r="Y712" s="248"/>
      <c r="Z712" s="186"/>
      <c r="AA712" s="187"/>
      <c r="AB712" s="187"/>
      <c r="AC712" s="187"/>
      <c r="AD712" s="187"/>
      <c r="AE712" s="187"/>
      <c r="AF712" s="187"/>
      <c r="AG712" s="187"/>
      <c r="AH712" s="187"/>
      <c r="AI712" s="187"/>
      <c r="AJ712" s="187"/>
      <c r="AK712" s="187"/>
      <c r="AL712" s="187"/>
      <c r="AM712" s="187"/>
      <c r="AN712" s="187"/>
      <c r="AO712" s="187"/>
      <c r="AP712" s="187"/>
      <c r="AQ712" s="187"/>
      <c r="AR712" s="187"/>
      <c r="AS712" s="187"/>
      <c r="AT712" s="187"/>
      <c r="AU712" s="187"/>
      <c r="AV712" s="187"/>
      <c r="AW712" s="187"/>
      <c r="AX712" s="187"/>
      <c r="AY712" s="187"/>
      <c r="AZ712" s="187"/>
      <c r="BA712" s="187"/>
      <c r="BB712" s="187"/>
      <c r="BC712" s="187"/>
      <c r="BD712" s="187"/>
      <c r="BE712" s="187"/>
      <c r="BF712" s="187"/>
      <c r="BG712" s="187"/>
      <c r="BH712" s="187"/>
      <c r="BI712" s="187"/>
      <c r="BJ712" s="187"/>
      <c r="BK712" s="187"/>
      <c r="BL712" s="187"/>
      <c r="BM712" s="187"/>
      <c r="BN712" s="187"/>
      <c r="BO712" s="187"/>
      <c r="BP712" s="187"/>
      <c r="BQ712" s="187"/>
      <c r="BR712" s="187"/>
      <c r="BS712" s="187"/>
      <c r="BT712" s="187"/>
      <c r="BU712" s="187"/>
      <c r="BV712" s="187"/>
      <c r="BW712" s="187"/>
      <c r="BX712" s="187"/>
      <c r="BY712" s="227"/>
      <c r="BZ712" s="227"/>
      <c r="CA712" s="227"/>
      <c r="CB712" s="227"/>
      <c r="CC712" s="227"/>
      <c r="CD712" s="224"/>
      <c r="CE712" s="224"/>
      <c r="CF712" s="224"/>
      <c r="CG712" s="224"/>
      <c r="CH712" s="224"/>
      <c r="CJ712" s="252" t="str">
        <f t="shared" ref="CJ712:CJ775" si="581">IFERROR(SMALL($Z$7:$Z$1006,Y712),"")</f>
        <v/>
      </c>
      <c r="CK712" s="253" t="str">
        <f>IF(CL712="","",IF(ISNUMBER(MATCH(CL712,$CL$6:CL711,0)),"",CJ712))</f>
        <v/>
      </c>
      <c r="CL712" s="181" t="str">
        <f t="shared" ref="CL712:CL775" si="582">IFERROR(INDEX($AA$7:$BX$1006,$CJ712,CL$6),"")</f>
        <v/>
      </c>
      <c r="CM712" s="175" t="str">
        <f t="shared" ref="CM712:CM775" si="583">IFERROR(IF(LEN(CL712)=0,"",INDEX(CL$7:CL$1006,SMALL($CK$7:$CK$1006,Y712),1)),"")</f>
        <v/>
      </c>
      <c r="CN712" s="175" t="str">
        <f t="shared" ref="CN712:CN775" si="584">IFERROR(IF(LEN(CM712)=0,"",COUNTIF(CL$7:CL$1006,CM712)),"")</f>
        <v/>
      </c>
      <c r="CO712" s="175" t="str">
        <f t="shared" ref="CO712:CO775" si="585">IFERROR(CN712+CJ712/10,"")</f>
        <v/>
      </c>
      <c r="CP712" s="59"/>
      <c r="CQ712" s="60"/>
      <c r="CR712" s="181" t="str">
        <f>IF(CS712="","",IF(ISNUMBER(MATCH(CS712,$CS$6:CS711,0)),"",CJ712))</f>
        <v/>
      </c>
      <c r="CS712" s="181" t="str">
        <f t="shared" si="563"/>
        <v/>
      </c>
      <c r="CT712" s="177" t="str">
        <f t="shared" ref="CT712:CT775" si="586">IFERROR(IF(LEN(CS712)=0,"",INDEX(CS$7:CS$1006,SMALL($CR$7:$CR$1006,Y712),1)),"")</f>
        <v/>
      </c>
      <c r="CU712" s="177" t="str">
        <f t="shared" ref="CU712:CU775" si="587">IFERROR(IF(LEN(CT712)=0,"",COUNTIF(CS$7:CS$1006,CT712)),"")</f>
        <v/>
      </c>
      <c r="CV712" s="256" t="str">
        <f>IF(CW712="","",IF(ISNUMBER(MATCH(CW712,$CW$6:CW711,0)),"",CJ712))</f>
        <v/>
      </c>
      <c r="CW712" s="181" t="str">
        <f t="shared" si="564"/>
        <v/>
      </c>
      <c r="CX712" s="178" t="str">
        <f t="shared" ref="CX712:CX775" si="588">IFERROR(IF(LEN(CW712)=0,"",INDEX(CW$7:CW$1006,SMALL($CV$7:$CV$1006,Y712),1)),"")</f>
        <v/>
      </c>
      <c r="CY712" s="178" t="str">
        <f t="shared" ref="CY712:CY775" si="589">IFERROR(IF(LEN(CX712)=0,"",COUNTIF(CW$7:CW$1006,CX712)),"")</f>
        <v/>
      </c>
      <c r="CZ712" s="184" t="str">
        <f t="shared" ref="CZ712:CZ775" si="590">IFERROR(CY712+CJ712/10,"")</f>
        <v/>
      </c>
      <c r="DA712" s="68"/>
      <c r="DB712" s="69"/>
      <c r="DC712" s="181" t="str">
        <f>IF(DE712="","",IF(ISNUMBER(MATCH(DE712,$DE$6:DE711,0)),"",CJ712))</f>
        <v/>
      </c>
      <c r="DD712" s="181" t="str">
        <f t="shared" si="561"/>
        <v/>
      </c>
      <c r="DE712" s="181" t="str">
        <f t="shared" si="561"/>
        <v/>
      </c>
      <c r="DF712" s="177" t="str">
        <f t="shared" ref="DF712:DF775" si="591">IFERROR(IF(LEN(DE712)=0,"",INDEX(DE$7:DE$1006,SMALL($DC$7:$DC$1006,Y712),1)),"")</f>
        <v/>
      </c>
      <c r="DG712" s="185" t="str">
        <f t="shared" ref="DG712:DG775" si="592">IFERROR(IF(LEN(DF712)=0,"",SUMIF(DE$7:DE$1006,DF712,$DD$7:$DD$1006)),"")</f>
        <v/>
      </c>
      <c r="DH712" s="77"/>
      <c r="DI712" s="69"/>
      <c r="DJ712" s="181" t="str">
        <f>IF(DL712="","",IF(ISNUMBER(MATCH(DL712,$DL$6:DL711,0)),"",CJ712))</f>
        <v/>
      </c>
      <c r="DK712" s="181" t="str">
        <f t="shared" si="562"/>
        <v/>
      </c>
      <c r="DL712" s="181" t="str">
        <f t="shared" si="562"/>
        <v/>
      </c>
      <c r="DM712" s="177" t="str">
        <f t="shared" ref="DM712:DM775" si="593">IFERROR(IF(LEN(DL712)=0,"",INDEX(DL$7:DL$1006,SMALL($DJ$7:$DJ$1006,Y712),1)),"")</f>
        <v/>
      </c>
      <c r="DN712" s="177" t="str">
        <f t="shared" ref="DN712:DN775" si="594">IFERROR(IF(LEN(DM712)=0,"", ROUND(AVERAGEIF(DL$7:DL$1006,DM712,$DK$7:$DK$1006),1)),"")</f>
        <v/>
      </c>
      <c r="DO712" s="181" t="str">
        <f t="shared" si="565"/>
        <v/>
      </c>
      <c r="DP712" s="51"/>
      <c r="DQ712" s="51"/>
      <c r="DR712" s="51"/>
      <c r="EA712" s="227">
        <f t="shared" ref="EA712:EA775" si="595">IFERROR(IF(ISNUMBER(EA$5),DAY(INDEX($AA712:$BX712,1,EA$5)),""),"")</f>
        <v>0</v>
      </c>
      <c r="EB712" s="227">
        <f t="shared" si="566"/>
        <v>1</v>
      </c>
      <c r="EC712" s="227">
        <f t="shared" ref="EC712:EC775" si="596">IFERROR(IF(ISNUMBER(EA$5),YEAR(INDEX($AA712:$BX712,1,EA$5)),""),"")</f>
        <v>1900</v>
      </c>
      <c r="EE712" s="227" t="str">
        <f t="shared" ref="EE712:EE775" si="597">IFERROR(IF(ISNUMBER(EE$5),DAY(INDEX($AA712:$BX712,1,EE$5)),""),"")</f>
        <v/>
      </c>
      <c r="EF712" s="227" t="str">
        <f t="shared" si="567"/>
        <v/>
      </c>
      <c r="EG712" s="227" t="str">
        <f t="shared" ref="EG712:EG775" si="598">IFERROR(IF(ISNUMBER(EE$5),YEAR(INDEX($AA712:$BX712,1,EE$5)),""),"")</f>
        <v/>
      </c>
      <c r="EI712" s="227" t="str">
        <f t="shared" ref="EI712:EI775" si="599">IFERROR(IF(ISNUMBER(EI$5),DAY(INDEX($AA712:$BX712,1,EI$5)),""),"")</f>
        <v/>
      </c>
      <c r="EJ712" s="227" t="str">
        <f t="shared" si="568"/>
        <v/>
      </c>
      <c r="EK712" s="227" t="str">
        <f t="shared" ref="EK712:EK775" si="600">IFERROR(IF(ISNUMBER(EI$5),YEAR(INDEX($AA712:$BX712,1,EI$5)),""),"")</f>
        <v/>
      </c>
      <c r="EM712" s="227" t="str">
        <f t="shared" ref="EM712:EM775" si="601">IFERROR(IF(ISNUMBER(EM$5),DAY(INDEX($AA712:$BX712,1,EM$5)),""),"")</f>
        <v/>
      </c>
      <c r="EN712" s="227" t="str">
        <f t="shared" si="569"/>
        <v/>
      </c>
      <c r="EO712" s="227" t="str">
        <f t="shared" ref="EO712:EO775" si="602">IFERROR(IF(ISNUMBER(EM$5),YEAR(INDEX($AA712:$BX712,1,EM$5)),""),"")</f>
        <v/>
      </c>
      <c r="EQ712" s="227" t="str">
        <f t="shared" ref="EQ712:EQ775" si="603">IFERROR(IF(ISNUMBER(EQ$5),DAY(INDEX($AA712:$BX712,1,EQ$5)),""),"")</f>
        <v/>
      </c>
      <c r="ER712" s="227" t="str">
        <f t="shared" si="570"/>
        <v/>
      </c>
      <c r="ES712" s="227" t="str">
        <f t="shared" ref="ES712:ES775" si="604">IFERROR(IF(ISNUMBER(EQ$5),YEAR(INDEX($AA712:$BX712,1,EQ$5)),""),"")</f>
        <v/>
      </c>
    </row>
    <row r="713" spans="7:149" x14ac:dyDescent="0.25">
      <c r="G713" s="52"/>
      <c r="H713" s="52"/>
      <c r="I713" s="224" t="str">
        <f t="shared" si="571"/>
        <v/>
      </c>
      <c r="J713" s="224" t="str">
        <f t="shared" si="572"/>
        <v/>
      </c>
      <c r="K713" s="52"/>
      <c r="L713" s="224" t="str">
        <f>IF(P713="","",IF(ISNUMBER(MATCH(P713,$P$6:P712,0)),"",Y713))</f>
        <v/>
      </c>
      <c r="M713" s="224" t="str">
        <f>IF(Q713="","",IF(ISNUMBER(MATCH(Q713,$Q$6:Q712,0)),"",Y713))</f>
        <v/>
      </c>
      <c r="N713" s="224" t="str">
        <f>IF(R713="","",IF(ISNUMBER(MATCH(R713,$R$6:R712,0)),"",Y713))</f>
        <v/>
      </c>
      <c r="O713" s="224" t="str">
        <f>IF(S713="","",IF(ISNUMBER(MATCH(S713,$S$6:S712,0)),"",Y713))</f>
        <v/>
      </c>
      <c r="P713" s="224" t="str">
        <f t="shared" si="573"/>
        <v/>
      </c>
      <c r="Q713" s="224" t="str">
        <f t="shared" si="574"/>
        <v/>
      </c>
      <c r="R713" s="224" t="str">
        <f t="shared" si="575"/>
        <v/>
      </c>
      <c r="S713" s="224" t="str">
        <f t="shared" si="576"/>
        <v/>
      </c>
      <c r="T713" s="175" t="str">
        <f t="shared" si="577"/>
        <v/>
      </c>
      <c r="U713" s="175" t="str">
        <f t="shared" si="578"/>
        <v/>
      </c>
      <c r="V713" s="175" t="str">
        <f t="shared" si="579"/>
        <v/>
      </c>
      <c r="W713" s="175" t="str">
        <f t="shared" si="580"/>
        <v/>
      </c>
      <c r="X713" s="52"/>
      <c r="Y713" s="248"/>
      <c r="Z713" s="186"/>
      <c r="AA713" s="187"/>
      <c r="AB713" s="187"/>
      <c r="AC713" s="187"/>
      <c r="AD713" s="187"/>
      <c r="AE713" s="187"/>
      <c r="AF713" s="187"/>
      <c r="AG713" s="187"/>
      <c r="AH713" s="187"/>
      <c r="AI713" s="187"/>
      <c r="AJ713" s="187"/>
      <c r="AK713" s="187"/>
      <c r="AL713" s="187"/>
      <c r="AM713" s="187"/>
      <c r="AN713" s="187"/>
      <c r="AO713" s="187"/>
      <c r="AP713" s="187"/>
      <c r="AQ713" s="187"/>
      <c r="AR713" s="187"/>
      <c r="AS713" s="187"/>
      <c r="AT713" s="187"/>
      <c r="AU713" s="187"/>
      <c r="AV713" s="187"/>
      <c r="AW713" s="187"/>
      <c r="AX713" s="187"/>
      <c r="AY713" s="187"/>
      <c r="AZ713" s="187"/>
      <c r="BA713" s="187"/>
      <c r="BB713" s="187"/>
      <c r="BC713" s="187"/>
      <c r="BD713" s="187"/>
      <c r="BE713" s="187"/>
      <c r="BF713" s="187"/>
      <c r="BG713" s="187"/>
      <c r="BH713" s="187"/>
      <c r="BI713" s="187"/>
      <c r="BJ713" s="187"/>
      <c r="BK713" s="187"/>
      <c r="BL713" s="187"/>
      <c r="BM713" s="187"/>
      <c r="BN713" s="187"/>
      <c r="BO713" s="187"/>
      <c r="BP713" s="187"/>
      <c r="BQ713" s="187"/>
      <c r="BR713" s="187"/>
      <c r="BS713" s="187"/>
      <c r="BT713" s="187"/>
      <c r="BU713" s="187"/>
      <c r="BV713" s="187"/>
      <c r="BW713" s="187"/>
      <c r="BX713" s="187"/>
      <c r="BY713" s="227"/>
      <c r="BZ713" s="227"/>
      <c r="CA713" s="227"/>
      <c r="CB713" s="227"/>
      <c r="CC713" s="227"/>
      <c r="CD713" s="224"/>
      <c r="CE713" s="224"/>
      <c r="CF713" s="224"/>
      <c r="CG713" s="224"/>
      <c r="CH713" s="224"/>
      <c r="CJ713" s="252" t="str">
        <f t="shared" si="581"/>
        <v/>
      </c>
      <c r="CK713" s="253" t="str">
        <f>IF(CL713="","",IF(ISNUMBER(MATCH(CL713,$CL$6:CL712,0)),"",CJ713))</f>
        <v/>
      </c>
      <c r="CL713" s="181" t="str">
        <f t="shared" si="582"/>
        <v/>
      </c>
      <c r="CM713" s="175" t="str">
        <f t="shared" si="583"/>
        <v/>
      </c>
      <c r="CN713" s="175" t="str">
        <f t="shared" si="584"/>
        <v/>
      </c>
      <c r="CO713" s="175" t="str">
        <f t="shared" si="585"/>
        <v/>
      </c>
      <c r="CP713" s="59"/>
      <c r="CQ713" s="60"/>
      <c r="CR713" s="181" t="str">
        <f>IF(CS713="","",IF(ISNUMBER(MATCH(CS713,$CS$6:CS712,0)),"",CJ713))</f>
        <v/>
      </c>
      <c r="CS713" s="181" t="str">
        <f t="shared" si="563"/>
        <v/>
      </c>
      <c r="CT713" s="177" t="str">
        <f t="shared" si="586"/>
        <v/>
      </c>
      <c r="CU713" s="177" t="str">
        <f t="shared" si="587"/>
        <v/>
      </c>
      <c r="CV713" s="256" t="str">
        <f>IF(CW713="","",IF(ISNUMBER(MATCH(CW713,$CW$6:CW712,0)),"",CJ713))</f>
        <v/>
      </c>
      <c r="CW713" s="181" t="str">
        <f t="shared" si="564"/>
        <v/>
      </c>
      <c r="CX713" s="178" t="str">
        <f t="shared" si="588"/>
        <v/>
      </c>
      <c r="CY713" s="178" t="str">
        <f t="shared" si="589"/>
        <v/>
      </c>
      <c r="CZ713" s="184" t="str">
        <f t="shared" si="590"/>
        <v/>
      </c>
      <c r="DA713" s="68"/>
      <c r="DB713" s="69"/>
      <c r="DC713" s="181" t="str">
        <f>IF(DE713="","",IF(ISNUMBER(MATCH(DE713,$DE$6:DE712,0)),"",CJ713))</f>
        <v/>
      </c>
      <c r="DD713" s="181" t="str">
        <f t="shared" si="561"/>
        <v/>
      </c>
      <c r="DE713" s="181" t="str">
        <f t="shared" si="561"/>
        <v/>
      </c>
      <c r="DF713" s="177" t="str">
        <f t="shared" si="591"/>
        <v/>
      </c>
      <c r="DG713" s="185" t="str">
        <f t="shared" si="592"/>
        <v/>
      </c>
      <c r="DH713" s="77"/>
      <c r="DI713" s="69"/>
      <c r="DJ713" s="181" t="str">
        <f>IF(DL713="","",IF(ISNUMBER(MATCH(DL713,$DL$6:DL712,0)),"",CJ713))</f>
        <v/>
      </c>
      <c r="DK713" s="181" t="str">
        <f t="shared" si="562"/>
        <v/>
      </c>
      <c r="DL713" s="181" t="str">
        <f t="shared" si="562"/>
        <v/>
      </c>
      <c r="DM713" s="177" t="str">
        <f t="shared" si="593"/>
        <v/>
      </c>
      <c r="DN713" s="177" t="str">
        <f t="shared" si="594"/>
        <v/>
      </c>
      <c r="DO713" s="181" t="str">
        <f t="shared" si="565"/>
        <v/>
      </c>
      <c r="DP713" s="51"/>
      <c r="DQ713" s="51"/>
      <c r="DR713" s="51"/>
      <c r="EA713" s="227">
        <f t="shared" si="595"/>
        <v>0</v>
      </c>
      <c r="EB713" s="227">
        <f t="shared" si="566"/>
        <v>1</v>
      </c>
      <c r="EC713" s="227">
        <f t="shared" si="596"/>
        <v>1900</v>
      </c>
      <c r="EE713" s="227" t="str">
        <f t="shared" si="597"/>
        <v/>
      </c>
      <c r="EF713" s="227" t="str">
        <f t="shared" si="567"/>
        <v/>
      </c>
      <c r="EG713" s="227" t="str">
        <f t="shared" si="598"/>
        <v/>
      </c>
      <c r="EI713" s="227" t="str">
        <f t="shared" si="599"/>
        <v/>
      </c>
      <c r="EJ713" s="227" t="str">
        <f t="shared" si="568"/>
        <v/>
      </c>
      <c r="EK713" s="227" t="str">
        <f t="shared" si="600"/>
        <v/>
      </c>
      <c r="EM713" s="227" t="str">
        <f t="shared" si="601"/>
        <v/>
      </c>
      <c r="EN713" s="227" t="str">
        <f t="shared" si="569"/>
        <v/>
      </c>
      <c r="EO713" s="227" t="str">
        <f t="shared" si="602"/>
        <v/>
      </c>
      <c r="EQ713" s="227" t="str">
        <f t="shared" si="603"/>
        <v/>
      </c>
      <c r="ER713" s="227" t="str">
        <f t="shared" si="570"/>
        <v/>
      </c>
      <c r="ES713" s="227" t="str">
        <f t="shared" si="604"/>
        <v/>
      </c>
    </row>
    <row r="714" spans="7:149" x14ac:dyDescent="0.25">
      <c r="G714" s="52"/>
      <c r="H714" s="52"/>
      <c r="I714" s="224" t="str">
        <f t="shared" si="571"/>
        <v/>
      </c>
      <c r="J714" s="224" t="str">
        <f t="shared" si="572"/>
        <v/>
      </c>
      <c r="K714" s="52"/>
      <c r="L714" s="224" t="str">
        <f>IF(P714="","",IF(ISNUMBER(MATCH(P714,$P$6:P713,0)),"",Y714))</f>
        <v/>
      </c>
      <c r="M714" s="224" t="str">
        <f>IF(Q714="","",IF(ISNUMBER(MATCH(Q714,$Q$6:Q713,0)),"",Y714))</f>
        <v/>
      </c>
      <c r="N714" s="224" t="str">
        <f>IF(R714="","",IF(ISNUMBER(MATCH(R714,$R$6:R713,0)),"",Y714))</f>
        <v/>
      </c>
      <c r="O714" s="224" t="str">
        <f>IF(S714="","",IF(ISNUMBER(MATCH(S714,$S$6:S713,0)),"",Y714))</f>
        <v/>
      </c>
      <c r="P714" s="224" t="str">
        <f t="shared" si="573"/>
        <v/>
      </c>
      <c r="Q714" s="224" t="str">
        <f t="shared" si="574"/>
        <v/>
      </c>
      <c r="R714" s="224" t="str">
        <f t="shared" si="575"/>
        <v/>
      </c>
      <c r="S714" s="224" t="str">
        <f t="shared" si="576"/>
        <v/>
      </c>
      <c r="T714" s="175" t="str">
        <f t="shared" si="577"/>
        <v/>
      </c>
      <c r="U714" s="175" t="str">
        <f t="shared" si="578"/>
        <v/>
      </c>
      <c r="V714" s="175" t="str">
        <f t="shared" si="579"/>
        <v/>
      </c>
      <c r="W714" s="175" t="str">
        <f t="shared" si="580"/>
        <v/>
      </c>
      <c r="X714" s="52"/>
      <c r="Y714" s="248"/>
      <c r="Z714" s="186"/>
      <c r="AA714" s="187"/>
      <c r="AB714" s="187"/>
      <c r="AC714" s="187"/>
      <c r="AD714" s="187"/>
      <c r="AE714" s="187"/>
      <c r="AF714" s="187"/>
      <c r="AG714" s="187"/>
      <c r="AH714" s="187"/>
      <c r="AI714" s="187"/>
      <c r="AJ714" s="187"/>
      <c r="AK714" s="187"/>
      <c r="AL714" s="187"/>
      <c r="AM714" s="187"/>
      <c r="AN714" s="187"/>
      <c r="AO714" s="187"/>
      <c r="AP714" s="187"/>
      <c r="AQ714" s="187"/>
      <c r="AR714" s="187"/>
      <c r="AS714" s="187"/>
      <c r="AT714" s="187"/>
      <c r="AU714" s="187"/>
      <c r="AV714" s="187"/>
      <c r="AW714" s="187"/>
      <c r="AX714" s="187"/>
      <c r="AY714" s="187"/>
      <c r="AZ714" s="187"/>
      <c r="BA714" s="187"/>
      <c r="BB714" s="187"/>
      <c r="BC714" s="187"/>
      <c r="BD714" s="187"/>
      <c r="BE714" s="187"/>
      <c r="BF714" s="187"/>
      <c r="BG714" s="187"/>
      <c r="BH714" s="187"/>
      <c r="BI714" s="187"/>
      <c r="BJ714" s="187"/>
      <c r="BK714" s="187"/>
      <c r="BL714" s="187"/>
      <c r="BM714" s="187"/>
      <c r="BN714" s="187"/>
      <c r="BO714" s="187"/>
      <c r="BP714" s="187"/>
      <c r="BQ714" s="187"/>
      <c r="BR714" s="187"/>
      <c r="BS714" s="187"/>
      <c r="BT714" s="187"/>
      <c r="BU714" s="187"/>
      <c r="BV714" s="187"/>
      <c r="BW714" s="187"/>
      <c r="BX714" s="187"/>
      <c r="BY714" s="227"/>
      <c r="BZ714" s="227"/>
      <c r="CA714" s="227"/>
      <c r="CB714" s="227"/>
      <c r="CC714" s="227"/>
      <c r="CD714" s="224"/>
      <c r="CE714" s="224"/>
      <c r="CF714" s="224"/>
      <c r="CG714" s="224"/>
      <c r="CH714" s="224"/>
      <c r="CJ714" s="252" t="str">
        <f t="shared" si="581"/>
        <v/>
      </c>
      <c r="CK714" s="253" t="str">
        <f>IF(CL714="","",IF(ISNUMBER(MATCH(CL714,$CL$6:CL713,0)),"",CJ714))</f>
        <v/>
      </c>
      <c r="CL714" s="181" t="str">
        <f t="shared" si="582"/>
        <v/>
      </c>
      <c r="CM714" s="175" t="str">
        <f t="shared" si="583"/>
        <v/>
      </c>
      <c r="CN714" s="175" t="str">
        <f t="shared" si="584"/>
        <v/>
      </c>
      <c r="CO714" s="175" t="str">
        <f t="shared" si="585"/>
        <v/>
      </c>
      <c r="CP714" s="59"/>
      <c r="CQ714" s="60"/>
      <c r="CR714" s="181" t="str">
        <f>IF(CS714="","",IF(ISNUMBER(MATCH(CS714,$CS$6:CS713,0)),"",CJ714))</f>
        <v/>
      </c>
      <c r="CS714" s="181" t="str">
        <f t="shared" si="563"/>
        <v/>
      </c>
      <c r="CT714" s="177" t="str">
        <f t="shared" si="586"/>
        <v/>
      </c>
      <c r="CU714" s="177" t="str">
        <f t="shared" si="587"/>
        <v/>
      </c>
      <c r="CV714" s="256" t="str">
        <f>IF(CW714="","",IF(ISNUMBER(MATCH(CW714,$CW$6:CW713,0)),"",CJ714))</f>
        <v/>
      </c>
      <c r="CW714" s="181" t="str">
        <f t="shared" si="564"/>
        <v/>
      </c>
      <c r="CX714" s="178" t="str">
        <f t="shared" si="588"/>
        <v/>
      </c>
      <c r="CY714" s="178" t="str">
        <f t="shared" si="589"/>
        <v/>
      </c>
      <c r="CZ714" s="184" t="str">
        <f t="shared" si="590"/>
        <v/>
      </c>
      <c r="DA714" s="68"/>
      <c r="DB714" s="69"/>
      <c r="DC714" s="181" t="str">
        <f>IF(DE714="","",IF(ISNUMBER(MATCH(DE714,$DE$6:DE713,0)),"",CJ714))</f>
        <v/>
      </c>
      <c r="DD714" s="181" t="str">
        <f t="shared" si="561"/>
        <v/>
      </c>
      <c r="DE714" s="181" t="str">
        <f t="shared" si="561"/>
        <v/>
      </c>
      <c r="DF714" s="177" t="str">
        <f t="shared" si="591"/>
        <v/>
      </c>
      <c r="DG714" s="185" t="str">
        <f t="shared" si="592"/>
        <v/>
      </c>
      <c r="DH714" s="77"/>
      <c r="DI714" s="69"/>
      <c r="DJ714" s="181" t="str">
        <f>IF(DL714="","",IF(ISNUMBER(MATCH(DL714,$DL$6:DL713,0)),"",CJ714))</f>
        <v/>
      </c>
      <c r="DK714" s="181" t="str">
        <f t="shared" si="562"/>
        <v/>
      </c>
      <c r="DL714" s="181" t="str">
        <f t="shared" si="562"/>
        <v/>
      </c>
      <c r="DM714" s="177" t="str">
        <f t="shared" si="593"/>
        <v/>
      </c>
      <c r="DN714" s="177" t="str">
        <f t="shared" si="594"/>
        <v/>
      </c>
      <c r="DO714" s="181" t="str">
        <f t="shared" si="565"/>
        <v/>
      </c>
      <c r="DP714" s="51"/>
      <c r="DQ714" s="51"/>
      <c r="DR714" s="51"/>
      <c r="EA714" s="227">
        <f t="shared" si="595"/>
        <v>0</v>
      </c>
      <c r="EB714" s="227">
        <f t="shared" si="566"/>
        <v>1</v>
      </c>
      <c r="EC714" s="227">
        <f t="shared" si="596"/>
        <v>1900</v>
      </c>
      <c r="EE714" s="227" t="str">
        <f t="shared" si="597"/>
        <v/>
      </c>
      <c r="EF714" s="227" t="str">
        <f t="shared" si="567"/>
        <v/>
      </c>
      <c r="EG714" s="227" t="str">
        <f t="shared" si="598"/>
        <v/>
      </c>
      <c r="EI714" s="227" t="str">
        <f t="shared" si="599"/>
        <v/>
      </c>
      <c r="EJ714" s="227" t="str">
        <f t="shared" si="568"/>
        <v/>
      </c>
      <c r="EK714" s="227" t="str">
        <f t="shared" si="600"/>
        <v/>
      </c>
      <c r="EM714" s="227" t="str">
        <f t="shared" si="601"/>
        <v/>
      </c>
      <c r="EN714" s="227" t="str">
        <f t="shared" si="569"/>
        <v/>
      </c>
      <c r="EO714" s="227" t="str">
        <f t="shared" si="602"/>
        <v/>
      </c>
      <c r="EQ714" s="227" t="str">
        <f t="shared" si="603"/>
        <v/>
      </c>
      <c r="ER714" s="227" t="str">
        <f t="shared" si="570"/>
        <v/>
      </c>
      <c r="ES714" s="227" t="str">
        <f t="shared" si="604"/>
        <v/>
      </c>
    </row>
    <row r="715" spans="7:149" x14ac:dyDescent="0.25">
      <c r="G715" s="52"/>
      <c r="H715" s="52"/>
      <c r="I715" s="224" t="str">
        <f t="shared" si="571"/>
        <v/>
      </c>
      <c r="J715" s="224" t="str">
        <f t="shared" si="572"/>
        <v/>
      </c>
      <c r="K715" s="52"/>
      <c r="L715" s="224" t="str">
        <f>IF(P715="","",IF(ISNUMBER(MATCH(P715,$P$6:P714,0)),"",Y715))</f>
        <v/>
      </c>
      <c r="M715" s="224" t="str">
        <f>IF(Q715="","",IF(ISNUMBER(MATCH(Q715,$Q$6:Q714,0)),"",Y715))</f>
        <v/>
      </c>
      <c r="N715" s="224" t="str">
        <f>IF(R715="","",IF(ISNUMBER(MATCH(R715,$R$6:R714,0)),"",Y715))</f>
        <v/>
      </c>
      <c r="O715" s="224" t="str">
        <f>IF(S715="","",IF(ISNUMBER(MATCH(S715,$S$6:S714,0)),"",Y715))</f>
        <v/>
      </c>
      <c r="P715" s="224" t="str">
        <f t="shared" si="573"/>
        <v/>
      </c>
      <c r="Q715" s="224" t="str">
        <f t="shared" si="574"/>
        <v/>
      </c>
      <c r="R715" s="224" t="str">
        <f t="shared" si="575"/>
        <v/>
      </c>
      <c r="S715" s="224" t="str">
        <f t="shared" si="576"/>
        <v/>
      </c>
      <c r="T715" s="175" t="str">
        <f t="shared" si="577"/>
        <v/>
      </c>
      <c r="U715" s="175" t="str">
        <f t="shared" si="578"/>
        <v/>
      </c>
      <c r="V715" s="175" t="str">
        <f t="shared" si="579"/>
        <v/>
      </c>
      <c r="W715" s="175" t="str">
        <f t="shared" si="580"/>
        <v/>
      </c>
      <c r="X715" s="52"/>
      <c r="Y715" s="248"/>
      <c r="Z715" s="186"/>
      <c r="AA715" s="187"/>
      <c r="AB715" s="187"/>
      <c r="AC715" s="187"/>
      <c r="AD715" s="187"/>
      <c r="AE715" s="187"/>
      <c r="AF715" s="187"/>
      <c r="AG715" s="187"/>
      <c r="AH715" s="187"/>
      <c r="AI715" s="187"/>
      <c r="AJ715" s="187"/>
      <c r="AK715" s="187"/>
      <c r="AL715" s="187"/>
      <c r="AM715" s="187"/>
      <c r="AN715" s="187"/>
      <c r="AO715" s="187"/>
      <c r="AP715" s="187"/>
      <c r="AQ715" s="187"/>
      <c r="AR715" s="187"/>
      <c r="AS715" s="187"/>
      <c r="AT715" s="187"/>
      <c r="AU715" s="187"/>
      <c r="AV715" s="187"/>
      <c r="AW715" s="187"/>
      <c r="AX715" s="187"/>
      <c r="AY715" s="187"/>
      <c r="AZ715" s="187"/>
      <c r="BA715" s="187"/>
      <c r="BB715" s="187"/>
      <c r="BC715" s="187"/>
      <c r="BD715" s="187"/>
      <c r="BE715" s="187"/>
      <c r="BF715" s="187"/>
      <c r="BG715" s="187"/>
      <c r="BH715" s="187"/>
      <c r="BI715" s="187"/>
      <c r="BJ715" s="187"/>
      <c r="BK715" s="187"/>
      <c r="BL715" s="187"/>
      <c r="BM715" s="187"/>
      <c r="BN715" s="187"/>
      <c r="BO715" s="187"/>
      <c r="BP715" s="187"/>
      <c r="BQ715" s="187"/>
      <c r="BR715" s="187"/>
      <c r="BS715" s="187"/>
      <c r="BT715" s="187"/>
      <c r="BU715" s="187"/>
      <c r="BV715" s="187"/>
      <c r="BW715" s="187"/>
      <c r="BX715" s="187"/>
      <c r="BY715" s="227"/>
      <c r="BZ715" s="227"/>
      <c r="CA715" s="227"/>
      <c r="CB715" s="227"/>
      <c r="CC715" s="227"/>
      <c r="CD715" s="224"/>
      <c r="CE715" s="224"/>
      <c r="CF715" s="224"/>
      <c r="CG715" s="224"/>
      <c r="CH715" s="224"/>
      <c r="CJ715" s="252" t="str">
        <f t="shared" si="581"/>
        <v/>
      </c>
      <c r="CK715" s="253" t="str">
        <f>IF(CL715="","",IF(ISNUMBER(MATCH(CL715,$CL$6:CL714,0)),"",CJ715))</f>
        <v/>
      </c>
      <c r="CL715" s="181" t="str">
        <f t="shared" si="582"/>
        <v/>
      </c>
      <c r="CM715" s="175" t="str">
        <f t="shared" si="583"/>
        <v/>
      </c>
      <c r="CN715" s="175" t="str">
        <f t="shared" si="584"/>
        <v/>
      </c>
      <c r="CO715" s="175" t="str">
        <f t="shared" si="585"/>
        <v/>
      </c>
      <c r="CP715" s="59"/>
      <c r="CQ715" s="60"/>
      <c r="CR715" s="181" t="str">
        <f>IF(CS715="","",IF(ISNUMBER(MATCH(CS715,$CS$6:CS714,0)),"",CJ715))</f>
        <v/>
      </c>
      <c r="CS715" s="181" t="str">
        <f t="shared" si="563"/>
        <v/>
      </c>
      <c r="CT715" s="177" t="str">
        <f t="shared" si="586"/>
        <v/>
      </c>
      <c r="CU715" s="177" t="str">
        <f t="shared" si="587"/>
        <v/>
      </c>
      <c r="CV715" s="256" t="str">
        <f>IF(CW715="","",IF(ISNUMBER(MATCH(CW715,$CW$6:CW714,0)),"",CJ715))</f>
        <v/>
      </c>
      <c r="CW715" s="181" t="str">
        <f t="shared" si="564"/>
        <v/>
      </c>
      <c r="CX715" s="178" t="str">
        <f t="shared" si="588"/>
        <v/>
      </c>
      <c r="CY715" s="178" t="str">
        <f t="shared" si="589"/>
        <v/>
      </c>
      <c r="CZ715" s="184" t="str">
        <f t="shared" si="590"/>
        <v/>
      </c>
      <c r="DA715" s="68"/>
      <c r="DB715" s="69"/>
      <c r="DC715" s="181" t="str">
        <f>IF(DE715="","",IF(ISNUMBER(MATCH(DE715,$DE$6:DE714,0)),"",CJ715))</f>
        <v/>
      </c>
      <c r="DD715" s="181" t="str">
        <f t="shared" si="561"/>
        <v/>
      </c>
      <c r="DE715" s="181" t="str">
        <f t="shared" si="561"/>
        <v/>
      </c>
      <c r="DF715" s="177" t="str">
        <f t="shared" si="591"/>
        <v/>
      </c>
      <c r="DG715" s="185" t="str">
        <f t="shared" si="592"/>
        <v/>
      </c>
      <c r="DH715" s="77"/>
      <c r="DI715" s="69"/>
      <c r="DJ715" s="181" t="str">
        <f>IF(DL715="","",IF(ISNUMBER(MATCH(DL715,$DL$6:DL714,0)),"",CJ715))</f>
        <v/>
      </c>
      <c r="DK715" s="181" t="str">
        <f t="shared" si="562"/>
        <v/>
      </c>
      <c r="DL715" s="181" t="str">
        <f t="shared" si="562"/>
        <v/>
      </c>
      <c r="DM715" s="177" t="str">
        <f t="shared" si="593"/>
        <v/>
      </c>
      <c r="DN715" s="177" t="str">
        <f t="shared" si="594"/>
        <v/>
      </c>
      <c r="DO715" s="181" t="str">
        <f t="shared" si="565"/>
        <v/>
      </c>
      <c r="DP715" s="51"/>
      <c r="DQ715" s="51"/>
      <c r="DR715" s="51"/>
      <c r="EA715" s="227">
        <f t="shared" si="595"/>
        <v>0</v>
      </c>
      <c r="EB715" s="227">
        <f t="shared" si="566"/>
        <v>1</v>
      </c>
      <c r="EC715" s="227">
        <f t="shared" si="596"/>
        <v>1900</v>
      </c>
      <c r="EE715" s="227" t="str">
        <f t="shared" si="597"/>
        <v/>
      </c>
      <c r="EF715" s="227" t="str">
        <f t="shared" si="567"/>
        <v/>
      </c>
      <c r="EG715" s="227" t="str">
        <f t="shared" si="598"/>
        <v/>
      </c>
      <c r="EI715" s="227" t="str">
        <f t="shared" si="599"/>
        <v/>
      </c>
      <c r="EJ715" s="227" t="str">
        <f t="shared" si="568"/>
        <v/>
      </c>
      <c r="EK715" s="227" t="str">
        <f t="shared" si="600"/>
        <v/>
      </c>
      <c r="EM715" s="227" t="str">
        <f t="shared" si="601"/>
        <v/>
      </c>
      <c r="EN715" s="227" t="str">
        <f t="shared" si="569"/>
        <v/>
      </c>
      <c r="EO715" s="227" t="str">
        <f t="shared" si="602"/>
        <v/>
      </c>
      <c r="EQ715" s="227" t="str">
        <f t="shared" si="603"/>
        <v/>
      </c>
      <c r="ER715" s="227" t="str">
        <f t="shared" si="570"/>
        <v/>
      </c>
      <c r="ES715" s="227" t="str">
        <f t="shared" si="604"/>
        <v/>
      </c>
    </row>
    <row r="716" spans="7:149" x14ac:dyDescent="0.25">
      <c r="G716" s="52"/>
      <c r="H716" s="52"/>
      <c r="I716" s="224" t="str">
        <f t="shared" si="571"/>
        <v/>
      </c>
      <c r="J716" s="224" t="str">
        <f t="shared" si="572"/>
        <v/>
      </c>
      <c r="K716" s="52"/>
      <c r="L716" s="224" t="str">
        <f>IF(P716="","",IF(ISNUMBER(MATCH(P716,$P$6:P715,0)),"",Y716))</f>
        <v/>
      </c>
      <c r="M716" s="224" t="str">
        <f>IF(Q716="","",IF(ISNUMBER(MATCH(Q716,$Q$6:Q715,0)),"",Y716))</f>
        <v/>
      </c>
      <c r="N716" s="224" t="str">
        <f>IF(R716="","",IF(ISNUMBER(MATCH(R716,$R$6:R715,0)),"",Y716))</f>
        <v/>
      </c>
      <c r="O716" s="224" t="str">
        <f>IF(S716="","",IF(ISNUMBER(MATCH(S716,$S$6:S715,0)),"",Y716))</f>
        <v/>
      </c>
      <c r="P716" s="224" t="str">
        <f t="shared" si="573"/>
        <v/>
      </c>
      <c r="Q716" s="224" t="str">
        <f t="shared" si="574"/>
        <v/>
      </c>
      <c r="R716" s="224" t="str">
        <f t="shared" si="575"/>
        <v/>
      </c>
      <c r="S716" s="224" t="str">
        <f t="shared" si="576"/>
        <v/>
      </c>
      <c r="T716" s="175" t="str">
        <f t="shared" si="577"/>
        <v/>
      </c>
      <c r="U716" s="175" t="str">
        <f t="shared" si="578"/>
        <v/>
      </c>
      <c r="V716" s="175" t="str">
        <f t="shared" si="579"/>
        <v/>
      </c>
      <c r="W716" s="175" t="str">
        <f t="shared" si="580"/>
        <v/>
      </c>
      <c r="X716" s="52"/>
      <c r="Y716" s="248"/>
      <c r="Z716" s="186"/>
      <c r="AA716" s="187"/>
      <c r="AB716" s="187"/>
      <c r="AC716" s="187"/>
      <c r="AD716" s="187"/>
      <c r="AE716" s="187"/>
      <c r="AF716" s="187"/>
      <c r="AG716" s="187"/>
      <c r="AH716" s="187"/>
      <c r="AI716" s="187"/>
      <c r="AJ716" s="187"/>
      <c r="AK716" s="187"/>
      <c r="AL716" s="187"/>
      <c r="AM716" s="187"/>
      <c r="AN716" s="187"/>
      <c r="AO716" s="187"/>
      <c r="AP716" s="187"/>
      <c r="AQ716" s="187"/>
      <c r="AR716" s="187"/>
      <c r="AS716" s="187"/>
      <c r="AT716" s="187"/>
      <c r="AU716" s="187"/>
      <c r="AV716" s="187"/>
      <c r="AW716" s="187"/>
      <c r="AX716" s="187"/>
      <c r="AY716" s="187"/>
      <c r="AZ716" s="187"/>
      <c r="BA716" s="187"/>
      <c r="BB716" s="187"/>
      <c r="BC716" s="187"/>
      <c r="BD716" s="187"/>
      <c r="BE716" s="187"/>
      <c r="BF716" s="187"/>
      <c r="BG716" s="187"/>
      <c r="BH716" s="187"/>
      <c r="BI716" s="187"/>
      <c r="BJ716" s="187"/>
      <c r="BK716" s="187"/>
      <c r="BL716" s="187"/>
      <c r="BM716" s="187"/>
      <c r="BN716" s="187"/>
      <c r="BO716" s="187"/>
      <c r="BP716" s="187"/>
      <c r="BQ716" s="187"/>
      <c r="BR716" s="187"/>
      <c r="BS716" s="187"/>
      <c r="BT716" s="187"/>
      <c r="BU716" s="187"/>
      <c r="BV716" s="187"/>
      <c r="BW716" s="187"/>
      <c r="BX716" s="187"/>
      <c r="BY716" s="227"/>
      <c r="BZ716" s="227"/>
      <c r="CA716" s="227"/>
      <c r="CB716" s="227"/>
      <c r="CC716" s="227"/>
      <c r="CD716" s="224"/>
      <c r="CE716" s="224"/>
      <c r="CF716" s="224"/>
      <c r="CG716" s="224"/>
      <c r="CH716" s="224"/>
      <c r="CJ716" s="252" t="str">
        <f t="shared" si="581"/>
        <v/>
      </c>
      <c r="CK716" s="253" t="str">
        <f>IF(CL716="","",IF(ISNUMBER(MATCH(CL716,$CL$6:CL715,0)),"",CJ716))</f>
        <v/>
      </c>
      <c r="CL716" s="181" t="str">
        <f t="shared" si="582"/>
        <v/>
      </c>
      <c r="CM716" s="175" t="str">
        <f t="shared" si="583"/>
        <v/>
      </c>
      <c r="CN716" s="175" t="str">
        <f t="shared" si="584"/>
        <v/>
      </c>
      <c r="CO716" s="175" t="str">
        <f t="shared" si="585"/>
        <v/>
      </c>
      <c r="CP716" s="59"/>
      <c r="CQ716" s="60"/>
      <c r="CR716" s="181" t="str">
        <f>IF(CS716="","",IF(ISNUMBER(MATCH(CS716,$CS$6:CS715,0)),"",CJ716))</f>
        <v/>
      </c>
      <c r="CS716" s="181" t="str">
        <f t="shared" si="563"/>
        <v/>
      </c>
      <c r="CT716" s="177" t="str">
        <f t="shared" si="586"/>
        <v/>
      </c>
      <c r="CU716" s="177" t="str">
        <f t="shared" si="587"/>
        <v/>
      </c>
      <c r="CV716" s="256" t="str">
        <f>IF(CW716="","",IF(ISNUMBER(MATCH(CW716,$CW$6:CW715,0)),"",CJ716))</f>
        <v/>
      </c>
      <c r="CW716" s="181" t="str">
        <f t="shared" si="564"/>
        <v/>
      </c>
      <c r="CX716" s="178" t="str">
        <f t="shared" si="588"/>
        <v/>
      </c>
      <c r="CY716" s="178" t="str">
        <f t="shared" si="589"/>
        <v/>
      </c>
      <c r="CZ716" s="184" t="str">
        <f t="shared" si="590"/>
        <v/>
      </c>
      <c r="DA716" s="68"/>
      <c r="DB716" s="69"/>
      <c r="DC716" s="181" t="str">
        <f>IF(DE716="","",IF(ISNUMBER(MATCH(DE716,$DE$6:DE715,0)),"",CJ716))</f>
        <v/>
      </c>
      <c r="DD716" s="181" t="str">
        <f t="shared" si="561"/>
        <v/>
      </c>
      <c r="DE716" s="181" t="str">
        <f t="shared" si="561"/>
        <v/>
      </c>
      <c r="DF716" s="177" t="str">
        <f t="shared" si="591"/>
        <v/>
      </c>
      <c r="DG716" s="185" t="str">
        <f t="shared" si="592"/>
        <v/>
      </c>
      <c r="DH716" s="77"/>
      <c r="DI716" s="69"/>
      <c r="DJ716" s="181" t="str">
        <f>IF(DL716="","",IF(ISNUMBER(MATCH(DL716,$DL$6:DL715,0)),"",CJ716))</f>
        <v/>
      </c>
      <c r="DK716" s="181" t="str">
        <f t="shared" si="562"/>
        <v/>
      </c>
      <c r="DL716" s="181" t="str">
        <f t="shared" si="562"/>
        <v/>
      </c>
      <c r="DM716" s="177" t="str">
        <f t="shared" si="593"/>
        <v/>
      </c>
      <c r="DN716" s="177" t="str">
        <f t="shared" si="594"/>
        <v/>
      </c>
      <c r="DO716" s="181" t="str">
        <f t="shared" si="565"/>
        <v/>
      </c>
      <c r="DP716" s="51"/>
      <c r="DQ716" s="51"/>
      <c r="DR716" s="51"/>
      <c r="EA716" s="227">
        <f t="shared" si="595"/>
        <v>0</v>
      </c>
      <c r="EB716" s="227">
        <f t="shared" si="566"/>
        <v>1</v>
      </c>
      <c r="EC716" s="227">
        <f t="shared" si="596"/>
        <v>1900</v>
      </c>
      <c r="EE716" s="227" t="str">
        <f t="shared" si="597"/>
        <v/>
      </c>
      <c r="EF716" s="227" t="str">
        <f t="shared" si="567"/>
        <v/>
      </c>
      <c r="EG716" s="227" t="str">
        <f t="shared" si="598"/>
        <v/>
      </c>
      <c r="EI716" s="227" t="str">
        <f t="shared" si="599"/>
        <v/>
      </c>
      <c r="EJ716" s="227" t="str">
        <f t="shared" si="568"/>
        <v/>
      </c>
      <c r="EK716" s="227" t="str">
        <f t="shared" si="600"/>
        <v/>
      </c>
      <c r="EM716" s="227" t="str">
        <f t="shared" si="601"/>
        <v/>
      </c>
      <c r="EN716" s="227" t="str">
        <f t="shared" si="569"/>
        <v/>
      </c>
      <c r="EO716" s="227" t="str">
        <f t="shared" si="602"/>
        <v/>
      </c>
      <c r="EQ716" s="227" t="str">
        <f t="shared" si="603"/>
        <v/>
      </c>
      <c r="ER716" s="227" t="str">
        <f t="shared" si="570"/>
        <v/>
      </c>
      <c r="ES716" s="227" t="str">
        <f t="shared" si="604"/>
        <v/>
      </c>
    </row>
    <row r="717" spans="7:149" x14ac:dyDescent="0.25">
      <c r="G717" s="52"/>
      <c r="H717" s="52"/>
      <c r="I717" s="224" t="str">
        <f t="shared" si="571"/>
        <v/>
      </c>
      <c r="J717" s="224" t="str">
        <f t="shared" si="572"/>
        <v/>
      </c>
      <c r="K717" s="52"/>
      <c r="L717" s="224" t="str">
        <f>IF(P717="","",IF(ISNUMBER(MATCH(P717,$P$6:P716,0)),"",Y717))</f>
        <v/>
      </c>
      <c r="M717" s="224" t="str">
        <f>IF(Q717="","",IF(ISNUMBER(MATCH(Q717,$Q$6:Q716,0)),"",Y717))</f>
        <v/>
      </c>
      <c r="N717" s="224" t="str">
        <f>IF(R717="","",IF(ISNUMBER(MATCH(R717,$R$6:R716,0)),"",Y717))</f>
        <v/>
      </c>
      <c r="O717" s="224" t="str">
        <f>IF(S717="","",IF(ISNUMBER(MATCH(S717,$S$6:S716,0)),"",Y717))</f>
        <v/>
      </c>
      <c r="P717" s="224" t="str">
        <f t="shared" si="573"/>
        <v/>
      </c>
      <c r="Q717" s="224" t="str">
        <f t="shared" si="574"/>
        <v/>
      </c>
      <c r="R717" s="224" t="str">
        <f t="shared" si="575"/>
        <v/>
      </c>
      <c r="S717" s="224" t="str">
        <f t="shared" si="576"/>
        <v/>
      </c>
      <c r="T717" s="175" t="str">
        <f t="shared" si="577"/>
        <v/>
      </c>
      <c r="U717" s="175" t="str">
        <f t="shared" si="578"/>
        <v/>
      </c>
      <c r="V717" s="175" t="str">
        <f t="shared" si="579"/>
        <v/>
      </c>
      <c r="W717" s="175" t="str">
        <f t="shared" si="580"/>
        <v/>
      </c>
      <c r="X717" s="52"/>
      <c r="Y717" s="248"/>
      <c r="Z717" s="186"/>
      <c r="AA717" s="187"/>
      <c r="AB717" s="187"/>
      <c r="AC717" s="187"/>
      <c r="AD717" s="187"/>
      <c r="AE717" s="187"/>
      <c r="AF717" s="187"/>
      <c r="AG717" s="187"/>
      <c r="AH717" s="187"/>
      <c r="AI717" s="187"/>
      <c r="AJ717" s="187"/>
      <c r="AK717" s="187"/>
      <c r="AL717" s="187"/>
      <c r="AM717" s="187"/>
      <c r="AN717" s="187"/>
      <c r="AO717" s="187"/>
      <c r="AP717" s="187"/>
      <c r="AQ717" s="187"/>
      <c r="AR717" s="187"/>
      <c r="AS717" s="187"/>
      <c r="AT717" s="187"/>
      <c r="AU717" s="187"/>
      <c r="AV717" s="187"/>
      <c r="AW717" s="187"/>
      <c r="AX717" s="187"/>
      <c r="AY717" s="187"/>
      <c r="AZ717" s="187"/>
      <c r="BA717" s="187"/>
      <c r="BB717" s="187"/>
      <c r="BC717" s="187"/>
      <c r="BD717" s="187"/>
      <c r="BE717" s="187"/>
      <c r="BF717" s="187"/>
      <c r="BG717" s="187"/>
      <c r="BH717" s="187"/>
      <c r="BI717" s="187"/>
      <c r="BJ717" s="187"/>
      <c r="BK717" s="187"/>
      <c r="BL717" s="187"/>
      <c r="BM717" s="187"/>
      <c r="BN717" s="187"/>
      <c r="BO717" s="187"/>
      <c r="BP717" s="187"/>
      <c r="BQ717" s="187"/>
      <c r="BR717" s="187"/>
      <c r="BS717" s="187"/>
      <c r="BT717" s="187"/>
      <c r="BU717" s="187"/>
      <c r="BV717" s="187"/>
      <c r="BW717" s="187"/>
      <c r="BX717" s="187"/>
      <c r="BY717" s="227"/>
      <c r="BZ717" s="227"/>
      <c r="CA717" s="227"/>
      <c r="CB717" s="227"/>
      <c r="CC717" s="227"/>
      <c r="CD717" s="224"/>
      <c r="CE717" s="224"/>
      <c r="CF717" s="224"/>
      <c r="CG717" s="224"/>
      <c r="CH717" s="224"/>
      <c r="CJ717" s="252" t="str">
        <f t="shared" si="581"/>
        <v/>
      </c>
      <c r="CK717" s="253" t="str">
        <f>IF(CL717="","",IF(ISNUMBER(MATCH(CL717,$CL$6:CL716,0)),"",CJ717))</f>
        <v/>
      </c>
      <c r="CL717" s="181" t="str">
        <f t="shared" si="582"/>
        <v/>
      </c>
      <c r="CM717" s="175" t="str">
        <f t="shared" si="583"/>
        <v/>
      </c>
      <c r="CN717" s="175" t="str">
        <f t="shared" si="584"/>
        <v/>
      </c>
      <c r="CO717" s="175" t="str">
        <f t="shared" si="585"/>
        <v/>
      </c>
      <c r="CP717" s="59"/>
      <c r="CQ717" s="60"/>
      <c r="CR717" s="181" t="str">
        <f>IF(CS717="","",IF(ISNUMBER(MATCH(CS717,$CS$6:CS716,0)),"",CJ717))</f>
        <v/>
      </c>
      <c r="CS717" s="181" t="str">
        <f t="shared" si="563"/>
        <v/>
      </c>
      <c r="CT717" s="177" t="str">
        <f t="shared" si="586"/>
        <v/>
      </c>
      <c r="CU717" s="177" t="str">
        <f t="shared" si="587"/>
        <v/>
      </c>
      <c r="CV717" s="256" t="str">
        <f>IF(CW717="","",IF(ISNUMBER(MATCH(CW717,$CW$6:CW716,0)),"",CJ717))</f>
        <v/>
      </c>
      <c r="CW717" s="181" t="str">
        <f t="shared" si="564"/>
        <v/>
      </c>
      <c r="CX717" s="178" t="str">
        <f t="shared" si="588"/>
        <v/>
      </c>
      <c r="CY717" s="178" t="str">
        <f t="shared" si="589"/>
        <v/>
      </c>
      <c r="CZ717" s="184" t="str">
        <f t="shared" si="590"/>
        <v/>
      </c>
      <c r="DA717" s="68"/>
      <c r="DB717" s="69"/>
      <c r="DC717" s="181" t="str">
        <f>IF(DE717="","",IF(ISNUMBER(MATCH(DE717,$DE$6:DE716,0)),"",CJ717))</f>
        <v/>
      </c>
      <c r="DD717" s="181" t="str">
        <f t="shared" si="561"/>
        <v/>
      </c>
      <c r="DE717" s="181" t="str">
        <f t="shared" si="561"/>
        <v/>
      </c>
      <c r="DF717" s="177" t="str">
        <f t="shared" si="591"/>
        <v/>
      </c>
      <c r="DG717" s="185" t="str">
        <f t="shared" si="592"/>
        <v/>
      </c>
      <c r="DH717" s="77"/>
      <c r="DI717" s="69"/>
      <c r="DJ717" s="181" t="str">
        <f>IF(DL717="","",IF(ISNUMBER(MATCH(DL717,$DL$6:DL716,0)),"",CJ717))</f>
        <v/>
      </c>
      <c r="DK717" s="181" t="str">
        <f t="shared" si="562"/>
        <v/>
      </c>
      <c r="DL717" s="181" t="str">
        <f t="shared" si="562"/>
        <v/>
      </c>
      <c r="DM717" s="177" t="str">
        <f t="shared" si="593"/>
        <v/>
      </c>
      <c r="DN717" s="177" t="str">
        <f t="shared" si="594"/>
        <v/>
      </c>
      <c r="DO717" s="181" t="str">
        <f t="shared" si="565"/>
        <v/>
      </c>
      <c r="DP717" s="51"/>
      <c r="DQ717" s="51"/>
      <c r="DR717" s="51"/>
      <c r="EA717" s="227">
        <f t="shared" si="595"/>
        <v>0</v>
      </c>
      <c r="EB717" s="227">
        <f t="shared" si="566"/>
        <v>1</v>
      </c>
      <c r="EC717" s="227">
        <f t="shared" si="596"/>
        <v>1900</v>
      </c>
      <c r="EE717" s="227" t="str">
        <f t="shared" si="597"/>
        <v/>
      </c>
      <c r="EF717" s="227" t="str">
        <f t="shared" si="567"/>
        <v/>
      </c>
      <c r="EG717" s="227" t="str">
        <f t="shared" si="598"/>
        <v/>
      </c>
      <c r="EI717" s="227" t="str">
        <f t="shared" si="599"/>
        <v/>
      </c>
      <c r="EJ717" s="227" t="str">
        <f t="shared" si="568"/>
        <v/>
      </c>
      <c r="EK717" s="227" t="str">
        <f t="shared" si="600"/>
        <v/>
      </c>
      <c r="EM717" s="227" t="str">
        <f t="shared" si="601"/>
        <v/>
      </c>
      <c r="EN717" s="227" t="str">
        <f t="shared" si="569"/>
        <v/>
      </c>
      <c r="EO717" s="227" t="str">
        <f t="shared" si="602"/>
        <v/>
      </c>
      <c r="EQ717" s="227" t="str">
        <f t="shared" si="603"/>
        <v/>
      </c>
      <c r="ER717" s="227" t="str">
        <f t="shared" si="570"/>
        <v/>
      </c>
      <c r="ES717" s="227" t="str">
        <f t="shared" si="604"/>
        <v/>
      </c>
    </row>
    <row r="718" spans="7:149" x14ac:dyDescent="0.25">
      <c r="G718" s="52"/>
      <c r="H718" s="52"/>
      <c r="I718" s="224" t="str">
        <f t="shared" si="571"/>
        <v/>
      </c>
      <c r="J718" s="224" t="str">
        <f t="shared" si="572"/>
        <v/>
      </c>
      <c r="K718" s="52"/>
      <c r="L718" s="224" t="str">
        <f>IF(P718="","",IF(ISNUMBER(MATCH(P718,$P$6:P717,0)),"",Y718))</f>
        <v/>
      </c>
      <c r="M718" s="224" t="str">
        <f>IF(Q718="","",IF(ISNUMBER(MATCH(Q718,$Q$6:Q717,0)),"",Y718))</f>
        <v/>
      </c>
      <c r="N718" s="224" t="str">
        <f>IF(R718="","",IF(ISNUMBER(MATCH(R718,$R$6:R717,0)),"",Y718))</f>
        <v/>
      </c>
      <c r="O718" s="224" t="str">
        <f>IF(S718="","",IF(ISNUMBER(MATCH(S718,$S$6:S717,0)),"",Y718))</f>
        <v/>
      </c>
      <c r="P718" s="224" t="str">
        <f t="shared" si="573"/>
        <v/>
      </c>
      <c r="Q718" s="224" t="str">
        <f t="shared" si="574"/>
        <v/>
      </c>
      <c r="R718" s="224" t="str">
        <f t="shared" si="575"/>
        <v/>
      </c>
      <c r="S718" s="224" t="str">
        <f t="shared" si="576"/>
        <v/>
      </c>
      <c r="T718" s="175" t="str">
        <f t="shared" si="577"/>
        <v/>
      </c>
      <c r="U718" s="175" t="str">
        <f t="shared" si="578"/>
        <v/>
      </c>
      <c r="V718" s="175" t="str">
        <f t="shared" si="579"/>
        <v/>
      </c>
      <c r="W718" s="175" t="str">
        <f t="shared" si="580"/>
        <v/>
      </c>
      <c r="X718" s="52"/>
      <c r="Y718" s="248"/>
      <c r="Z718" s="186"/>
      <c r="AA718" s="187"/>
      <c r="AB718" s="187"/>
      <c r="AC718" s="187"/>
      <c r="AD718" s="187"/>
      <c r="AE718" s="187"/>
      <c r="AF718" s="187"/>
      <c r="AG718" s="187"/>
      <c r="AH718" s="187"/>
      <c r="AI718" s="187"/>
      <c r="AJ718" s="187"/>
      <c r="AK718" s="187"/>
      <c r="AL718" s="187"/>
      <c r="AM718" s="187"/>
      <c r="AN718" s="187"/>
      <c r="AO718" s="187"/>
      <c r="AP718" s="187"/>
      <c r="AQ718" s="187"/>
      <c r="AR718" s="187"/>
      <c r="AS718" s="187"/>
      <c r="AT718" s="187"/>
      <c r="AU718" s="187"/>
      <c r="AV718" s="187"/>
      <c r="AW718" s="187"/>
      <c r="AX718" s="187"/>
      <c r="AY718" s="187"/>
      <c r="AZ718" s="187"/>
      <c r="BA718" s="187"/>
      <c r="BB718" s="187"/>
      <c r="BC718" s="187"/>
      <c r="BD718" s="187"/>
      <c r="BE718" s="187"/>
      <c r="BF718" s="187"/>
      <c r="BG718" s="187"/>
      <c r="BH718" s="187"/>
      <c r="BI718" s="187"/>
      <c r="BJ718" s="187"/>
      <c r="BK718" s="187"/>
      <c r="BL718" s="187"/>
      <c r="BM718" s="187"/>
      <c r="BN718" s="187"/>
      <c r="BO718" s="187"/>
      <c r="BP718" s="187"/>
      <c r="BQ718" s="187"/>
      <c r="BR718" s="187"/>
      <c r="BS718" s="187"/>
      <c r="BT718" s="187"/>
      <c r="BU718" s="187"/>
      <c r="BV718" s="187"/>
      <c r="BW718" s="187"/>
      <c r="BX718" s="187"/>
      <c r="BY718" s="227"/>
      <c r="BZ718" s="227"/>
      <c r="CA718" s="227"/>
      <c r="CB718" s="227"/>
      <c r="CC718" s="227"/>
      <c r="CD718" s="224"/>
      <c r="CE718" s="224"/>
      <c r="CF718" s="224"/>
      <c r="CG718" s="224"/>
      <c r="CH718" s="224"/>
      <c r="CJ718" s="252" t="str">
        <f t="shared" si="581"/>
        <v/>
      </c>
      <c r="CK718" s="253" t="str">
        <f>IF(CL718="","",IF(ISNUMBER(MATCH(CL718,$CL$6:CL717,0)),"",CJ718))</f>
        <v/>
      </c>
      <c r="CL718" s="181" t="str">
        <f t="shared" si="582"/>
        <v/>
      </c>
      <c r="CM718" s="175" t="str">
        <f t="shared" si="583"/>
        <v/>
      </c>
      <c r="CN718" s="175" t="str">
        <f t="shared" si="584"/>
        <v/>
      </c>
      <c r="CO718" s="175" t="str">
        <f t="shared" si="585"/>
        <v/>
      </c>
      <c r="CP718" s="59"/>
      <c r="CQ718" s="60"/>
      <c r="CR718" s="181" t="str">
        <f>IF(CS718="","",IF(ISNUMBER(MATCH(CS718,$CS$6:CS717,0)),"",CJ718))</f>
        <v/>
      </c>
      <c r="CS718" s="181" t="str">
        <f t="shared" si="563"/>
        <v/>
      </c>
      <c r="CT718" s="177" t="str">
        <f t="shared" si="586"/>
        <v/>
      </c>
      <c r="CU718" s="177" t="str">
        <f t="shared" si="587"/>
        <v/>
      </c>
      <c r="CV718" s="256" t="str">
        <f>IF(CW718="","",IF(ISNUMBER(MATCH(CW718,$CW$6:CW717,0)),"",CJ718))</f>
        <v/>
      </c>
      <c r="CW718" s="181" t="str">
        <f t="shared" si="564"/>
        <v/>
      </c>
      <c r="CX718" s="178" t="str">
        <f t="shared" si="588"/>
        <v/>
      </c>
      <c r="CY718" s="178" t="str">
        <f t="shared" si="589"/>
        <v/>
      </c>
      <c r="CZ718" s="184" t="str">
        <f t="shared" si="590"/>
        <v/>
      </c>
      <c r="DA718" s="68"/>
      <c r="DB718" s="69"/>
      <c r="DC718" s="181" t="str">
        <f>IF(DE718="","",IF(ISNUMBER(MATCH(DE718,$DE$6:DE717,0)),"",CJ718))</f>
        <v/>
      </c>
      <c r="DD718" s="181" t="str">
        <f t="shared" si="561"/>
        <v/>
      </c>
      <c r="DE718" s="181" t="str">
        <f t="shared" si="561"/>
        <v/>
      </c>
      <c r="DF718" s="177" t="str">
        <f t="shared" si="591"/>
        <v/>
      </c>
      <c r="DG718" s="185" t="str">
        <f t="shared" si="592"/>
        <v/>
      </c>
      <c r="DH718" s="77"/>
      <c r="DI718" s="69"/>
      <c r="DJ718" s="181" t="str">
        <f>IF(DL718="","",IF(ISNUMBER(MATCH(DL718,$DL$6:DL717,0)),"",CJ718))</f>
        <v/>
      </c>
      <c r="DK718" s="181" t="str">
        <f t="shared" si="562"/>
        <v/>
      </c>
      <c r="DL718" s="181" t="str">
        <f t="shared" si="562"/>
        <v/>
      </c>
      <c r="DM718" s="177" t="str">
        <f t="shared" si="593"/>
        <v/>
      </c>
      <c r="DN718" s="177" t="str">
        <f t="shared" si="594"/>
        <v/>
      </c>
      <c r="DO718" s="181" t="str">
        <f t="shared" si="565"/>
        <v/>
      </c>
      <c r="DP718" s="51"/>
      <c r="DQ718" s="51"/>
      <c r="DR718" s="51"/>
      <c r="EA718" s="227">
        <f t="shared" si="595"/>
        <v>0</v>
      </c>
      <c r="EB718" s="227">
        <f t="shared" si="566"/>
        <v>1</v>
      </c>
      <c r="EC718" s="227">
        <f t="shared" si="596"/>
        <v>1900</v>
      </c>
      <c r="EE718" s="227" t="str">
        <f t="shared" si="597"/>
        <v/>
      </c>
      <c r="EF718" s="227" t="str">
        <f t="shared" si="567"/>
        <v/>
      </c>
      <c r="EG718" s="227" t="str">
        <f t="shared" si="598"/>
        <v/>
      </c>
      <c r="EI718" s="227" t="str">
        <f t="shared" si="599"/>
        <v/>
      </c>
      <c r="EJ718" s="227" t="str">
        <f t="shared" si="568"/>
        <v/>
      </c>
      <c r="EK718" s="227" t="str">
        <f t="shared" si="600"/>
        <v/>
      </c>
      <c r="EM718" s="227" t="str">
        <f t="shared" si="601"/>
        <v/>
      </c>
      <c r="EN718" s="227" t="str">
        <f t="shared" si="569"/>
        <v/>
      </c>
      <c r="EO718" s="227" t="str">
        <f t="shared" si="602"/>
        <v/>
      </c>
      <c r="EQ718" s="227" t="str">
        <f t="shared" si="603"/>
        <v/>
      </c>
      <c r="ER718" s="227" t="str">
        <f t="shared" si="570"/>
        <v/>
      </c>
      <c r="ES718" s="227" t="str">
        <f t="shared" si="604"/>
        <v/>
      </c>
    </row>
    <row r="719" spans="7:149" x14ac:dyDescent="0.25">
      <c r="G719" s="52"/>
      <c r="H719" s="52"/>
      <c r="I719" s="224" t="str">
        <f t="shared" si="571"/>
        <v/>
      </c>
      <c r="J719" s="224" t="str">
        <f t="shared" si="572"/>
        <v/>
      </c>
      <c r="K719" s="52"/>
      <c r="L719" s="224" t="str">
        <f>IF(P719="","",IF(ISNUMBER(MATCH(P719,$P$6:P718,0)),"",Y719))</f>
        <v/>
      </c>
      <c r="M719" s="224" t="str">
        <f>IF(Q719="","",IF(ISNUMBER(MATCH(Q719,$Q$6:Q718,0)),"",Y719))</f>
        <v/>
      </c>
      <c r="N719" s="224" t="str">
        <f>IF(R719="","",IF(ISNUMBER(MATCH(R719,$R$6:R718,0)),"",Y719))</f>
        <v/>
      </c>
      <c r="O719" s="224" t="str">
        <f>IF(S719="","",IF(ISNUMBER(MATCH(S719,$S$6:S718,0)),"",Y719))</f>
        <v/>
      </c>
      <c r="P719" s="224" t="str">
        <f t="shared" si="573"/>
        <v/>
      </c>
      <c r="Q719" s="224" t="str">
        <f t="shared" si="574"/>
        <v/>
      </c>
      <c r="R719" s="224" t="str">
        <f t="shared" si="575"/>
        <v/>
      </c>
      <c r="S719" s="224" t="str">
        <f t="shared" si="576"/>
        <v/>
      </c>
      <c r="T719" s="175" t="str">
        <f t="shared" si="577"/>
        <v/>
      </c>
      <c r="U719" s="175" t="str">
        <f t="shared" si="578"/>
        <v/>
      </c>
      <c r="V719" s="175" t="str">
        <f t="shared" si="579"/>
        <v/>
      </c>
      <c r="W719" s="175" t="str">
        <f t="shared" si="580"/>
        <v/>
      </c>
      <c r="X719" s="52"/>
      <c r="Y719" s="248"/>
      <c r="Z719" s="186"/>
      <c r="AA719" s="187"/>
      <c r="AB719" s="187"/>
      <c r="AC719" s="187"/>
      <c r="AD719" s="187"/>
      <c r="AE719" s="187"/>
      <c r="AF719" s="187"/>
      <c r="AG719" s="187"/>
      <c r="AH719" s="187"/>
      <c r="AI719" s="187"/>
      <c r="AJ719" s="187"/>
      <c r="AK719" s="187"/>
      <c r="AL719" s="187"/>
      <c r="AM719" s="187"/>
      <c r="AN719" s="187"/>
      <c r="AO719" s="187"/>
      <c r="AP719" s="187"/>
      <c r="AQ719" s="187"/>
      <c r="AR719" s="187"/>
      <c r="AS719" s="187"/>
      <c r="AT719" s="187"/>
      <c r="AU719" s="187"/>
      <c r="AV719" s="187"/>
      <c r="AW719" s="187"/>
      <c r="AX719" s="187"/>
      <c r="AY719" s="187"/>
      <c r="AZ719" s="187"/>
      <c r="BA719" s="187"/>
      <c r="BB719" s="187"/>
      <c r="BC719" s="187"/>
      <c r="BD719" s="187"/>
      <c r="BE719" s="187"/>
      <c r="BF719" s="187"/>
      <c r="BG719" s="187"/>
      <c r="BH719" s="187"/>
      <c r="BI719" s="187"/>
      <c r="BJ719" s="187"/>
      <c r="BK719" s="187"/>
      <c r="BL719" s="187"/>
      <c r="BM719" s="187"/>
      <c r="BN719" s="187"/>
      <c r="BO719" s="187"/>
      <c r="BP719" s="187"/>
      <c r="BQ719" s="187"/>
      <c r="BR719" s="187"/>
      <c r="BS719" s="187"/>
      <c r="BT719" s="187"/>
      <c r="BU719" s="187"/>
      <c r="BV719" s="187"/>
      <c r="BW719" s="187"/>
      <c r="BX719" s="187"/>
      <c r="BY719" s="227"/>
      <c r="BZ719" s="227"/>
      <c r="CA719" s="227"/>
      <c r="CB719" s="227"/>
      <c r="CC719" s="227"/>
      <c r="CD719" s="224"/>
      <c r="CE719" s="224"/>
      <c r="CF719" s="224"/>
      <c r="CG719" s="224"/>
      <c r="CH719" s="224"/>
      <c r="CJ719" s="252" t="str">
        <f t="shared" si="581"/>
        <v/>
      </c>
      <c r="CK719" s="253" t="str">
        <f>IF(CL719="","",IF(ISNUMBER(MATCH(CL719,$CL$6:CL718,0)),"",CJ719))</f>
        <v/>
      </c>
      <c r="CL719" s="181" t="str">
        <f t="shared" si="582"/>
        <v/>
      </c>
      <c r="CM719" s="175" t="str">
        <f t="shared" si="583"/>
        <v/>
      </c>
      <c r="CN719" s="175" t="str">
        <f t="shared" si="584"/>
        <v/>
      </c>
      <c r="CO719" s="175" t="str">
        <f t="shared" si="585"/>
        <v/>
      </c>
      <c r="CP719" s="59"/>
      <c r="CQ719" s="60"/>
      <c r="CR719" s="181" t="str">
        <f>IF(CS719="","",IF(ISNUMBER(MATCH(CS719,$CS$6:CS718,0)),"",CJ719))</f>
        <v/>
      </c>
      <c r="CS719" s="181" t="str">
        <f t="shared" si="563"/>
        <v/>
      </c>
      <c r="CT719" s="177" t="str">
        <f t="shared" si="586"/>
        <v/>
      </c>
      <c r="CU719" s="177" t="str">
        <f t="shared" si="587"/>
        <v/>
      </c>
      <c r="CV719" s="256" t="str">
        <f>IF(CW719="","",IF(ISNUMBER(MATCH(CW719,$CW$6:CW718,0)),"",CJ719))</f>
        <v/>
      </c>
      <c r="CW719" s="181" t="str">
        <f t="shared" si="564"/>
        <v/>
      </c>
      <c r="CX719" s="178" t="str">
        <f t="shared" si="588"/>
        <v/>
      </c>
      <c r="CY719" s="178" t="str">
        <f t="shared" si="589"/>
        <v/>
      </c>
      <c r="CZ719" s="184" t="str">
        <f t="shared" si="590"/>
        <v/>
      </c>
      <c r="DA719" s="68"/>
      <c r="DB719" s="69"/>
      <c r="DC719" s="181" t="str">
        <f>IF(DE719="","",IF(ISNUMBER(MATCH(DE719,$DE$6:DE718,0)),"",CJ719))</f>
        <v/>
      </c>
      <c r="DD719" s="181" t="str">
        <f t="shared" si="561"/>
        <v/>
      </c>
      <c r="DE719" s="181" t="str">
        <f t="shared" si="561"/>
        <v/>
      </c>
      <c r="DF719" s="177" t="str">
        <f t="shared" si="591"/>
        <v/>
      </c>
      <c r="DG719" s="185" t="str">
        <f t="shared" si="592"/>
        <v/>
      </c>
      <c r="DH719" s="77"/>
      <c r="DI719" s="69"/>
      <c r="DJ719" s="181" t="str">
        <f>IF(DL719="","",IF(ISNUMBER(MATCH(DL719,$DL$6:DL718,0)),"",CJ719))</f>
        <v/>
      </c>
      <c r="DK719" s="181" t="str">
        <f t="shared" si="562"/>
        <v/>
      </c>
      <c r="DL719" s="181" t="str">
        <f t="shared" si="562"/>
        <v/>
      </c>
      <c r="DM719" s="177" t="str">
        <f t="shared" si="593"/>
        <v/>
      </c>
      <c r="DN719" s="177" t="str">
        <f t="shared" si="594"/>
        <v/>
      </c>
      <c r="DO719" s="181" t="str">
        <f t="shared" si="565"/>
        <v/>
      </c>
      <c r="DP719" s="51"/>
      <c r="DQ719" s="51"/>
      <c r="DR719" s="51"/>
      <c r="EA719" s="227">
        <f t="shared" si="595"/>
        <v>0</v>
      </c>
      <c r="EB719" s="227">
        <f t="shared" si="566"/>
        <v>1</v>
      </c>
      <c r="EC719" s="227">
        <f t="shared" si="596"/>
        <v>1900</v>
      </c>
      <c r="EE719" s="227" t="str">
        <f t="shared" si="597"/>
        <v/>
      </c>
      <c r="EF719" s="227" t="str">
        <f t="shared" si="567"/>
        <v/>
      </c>
      <c r="EG719" s="227" t="str">
        <f t="shared" si="598"/>
        <v/>
      </c>
      <c r="EI719" s="227" t="str">
        <f t="shared" si="599"/>
        <v/>
      </c>
      <c r="EJ719" s="227" t="str">
        <f t="shared" si="568"/>
        <v/>
      </c>
      <c r="EK719" s="227" t="str">
        <f t="shared" si="600"/>
        <v/>
      </c>
      <c r="EM719" s="227" t="str">
        <f t="shared" si="601"/>
        <v/>
      </c>
      <c r="EN719" s="227" t="str">
        <f t="shared" si="569"/>
        <v/>
      </c>
      <c r="EO719" s="227" t="str">
        <f t="shared" si="602"/>
        <v/>
      </c>
      <c r="EQ719" s="227" t="str">
        <f t="shared" si="603"/>
        <v/>
      </c>
      <c r="ER719" s="227" t="str">
        <f t="shared" si="570"/>
        <v/>
      </c>
      <c r="ES719" s="227" t="str">
        <f t="shared" si="604"/>
        <v/>
      </c>
    </row>
    <row r="720" spans="7:149" x14ac:dyDescent="0.25">
      <c r="G720" s="52"/>
      <c r="H720" s="52"/>
      <c r="I720" s="224" t="str">
        <f t="shared" si="571"/>
        <v/>
      </c>
      <c r="J720" s="224" t="str">
        <f t="shared" si="572"/>
        <v/>
      </c>
      <c r="K720" s="52"/>
      <c r="L720" s="224" t="str">
        <f>IF(P720="","",IF(ISNUMBER(MATCH(P720,$P$6:P719,0)),"",Y720))</f>
        <v/>
      </c>
      <c r="M720" s="224" t="str">
        <f>IF(Q720="","",IF(ISNUMBER(MATCH(Q720,$Q$6:Q719,0)),"",Y720))</f>
        <v/>
      </c>
      <c r="N720" s="224" t="str">
        <f>IF(R720="","",IF(ISNUMBER(MATCH(R720,$R$6:R719,0)),"",Y720))</f>
        <v/>
      </c>
      <c r="O720" s="224" t="str">
        <f>IF(S720="","",IF(ISNUMBER(MATCH(S720,$S$6:S719,0)),"",Y720))</f>
        <v/>
      </c>
      <c r="P720" s="224" t="str">
        <f t="shared" si="573"/>
        <v/>
      </c>
      <c r="Q720" s="224" t="str">
        <f t="shared" si="574"/>
        <v/>
      </c>
      <c r="R720" s="224" t="str">
        <f t="shared" si="575"/>
        <v/>
      </c>
      <c r="S720" s="224" t="str">
        <f t="shared" si="576"/>
        <v/>
      </c>
      <c r="T720" s="175" t="str">
        <f t="shared" si="577"/>
        <v/>
      </c>
      <c r="U720" s="175" t="str">
        <f t="shared" si="578"/>
        <v/>
      </c>
      <c r="V720" s="175" t="str">
        <f t="shared" si="579"/>
        <v/>
      </c>
      <c r="W720" s="175" t="str">
        <f t="shared" si="580"/>
        <v/>
      </c>
      <c r="X720" s="52"/>
      <c r="Y720" s="248"/>
      <c r="Z720" s="186"/>
      <c r="AA720" s="187"/>
      <c r="AB720" s="187"/>
      <c r="AC720" s="187"/>
      <c r="AD720" s="187"/>
      <c r="AE720" s="187"/>
      <c r="AF720" s="187"/>
      <c r="AG720" s="187"/>
      <c r="AH720" s="187"/>
      <c r="AI720" s="187"/>
      <c r="AJ720" s="187"/>
      <c r="AK720" s="187"/>
      <c r="AL720" s="187"/>
      <c r="AM720" s="187"/>
      <c r="AN720" s="187"/>
      <c r="AO720" s="187"/>
      <c r="AP720" s="187"/>
      <c r="AQ720" s="187"/>
      <c r="AR720" s="187"/>
      <c r="AS720" s="187"/>
      <c r="AT720" s="187"/>
      <c r="AU720" s="187"/>
      <c r="AV720" s="187"/>
      <c r="AW720" s="187"/>
      <c r="AX720" s="187"/>
      <c r="AY720" s="187"/>
      <c r="AZ720" s="187"/>
      <c r="BA720" s="187"/>
      <c r="BB720" s="187"/>
      <c r="BC720" s="187"/>
      <c r="BD720" s="187"/>
      <c r="BE720" s="187"/>
      <c r="BF720" s="187"/>
      <c r="BG720" s="187"/>
      <c r="BH720" s="187"/>
      <c r="BI720" s="187"/>
      <c r="BJ720" s="187"/>
      <c r="BK720" s="187"/>
      <c r="BL720" s="187"/>
      <c r="BM720" s="187"/>
      <c r="BN720" s="187"/>
      <c r="BO720" s="187"/>
      <c r="BP720" s="187"/>
      <c r="BQ720" s="187"/>
      <c r="BR720" s="187"/>
      <c r="BS720" s="187"/>
      <c r="BT720" s="187"/>
      <c r="BU720" s="187"/>
      <c r="BV720" s="187"/>
      <c r="BW720" s="187"/>
      <c r="BX720" s="187"/>
      <c r="BY720" s="227"/>
      <c r="BZ720" s="227"/>
      <c r="CA720" s="227"/>
      <c r="CB720" s="227"/>
      <c r="CC720" s="227"/>
      <c r="CD720" s="224"/>
      <c r="CE720" s="224"/>
      <c r="CF720" s="224"/>
      <c r="CG720" s="224"/>
      <c r="CH720" s="224"/>
      <c r="CJ720" s="252" t="str">
        <f t="shared" si="581"/>
        <v/>
      </c>
      <c r="CK720" s="253" t="str">
        <f>IF(CL720="","",IF(ISNUMBER(MATCH(CL720,$CL$6:CL719,0)),"",CJ720))</f>
        <v/>
      </c>
      <c r="CL720" s="181" t="str">
        <f t="shared" si="582"/>
        <v/>
      </c>
      <c r="CM720" s="175" t="str">
        <f t="shared" si="583"/>
        <v/>
      </c>
      <c r="CN720" s="175" t="str">
        <f t="shared" si="584"/>
        <v/>
      </c>
      <c r="CO720" s="175" t="str">
        <f t="shared" si="585"/>
        <v/>
      </c>
      <c r="CP720" s="59"/>
      <c r="CQ720" s="60"/>
      <c r="CR720" s="181" t="str">
        <f>IF(CS720="","",IF(ISNUMBER(MATCH(CS720,$CS$6:CS719,0)),"",CJ720))</f>
        <v/>
      </c>
      <c r="CS720" s="181" t="str">
        <f t="shared" si="563"/>
        <v/>
      </c>
      <c r="CT720" s="177" t="str">
        <f t="shared" si="586"/>
        <v/>
      </c>
      <c r="CU720" s="177" t="str">
        <f t="shared" si="587"/>
        <v/>
      </c>
      <c r="CV720" s="256" t="str">
        <f>IF(CW720="","",IF(ISNUMBER(MATCH(CW720,$CW$6:CW719,0)),"",CJ720))</f>
        <v/>
      </c>
      <c r="CW720" s="181" t="str">
        <f t="shared" si="564"/>
        <v/>
      </c>
      <c r="CX720" s="178" t="str">
        <f t="shared" si="588"/>
        <v/>
      </c>
      <c r="CY720" s="178" t="str">
        <f t="shared" si="589"/>
        <v/>
      </c>
      <c r="CZ720" s="184" t="str">
        <f t="shared" si="590"/>
        <v/>
      </c>
      <c r="DA720" s="68"/>
      <c r="DB720" s="69"/>
      <c r="DC720" s="181" t="str">
        <f>IF(DE720="","",IF(ISNUMBER(MATCH(DE720,$DE$6:DE719,0)),"",CJ720))</f>
        <v/>
      </c>
      <c r="DD720" s="181" t="str">
        <f t="shared" si="561"/>
        <v/>
      </c>
      <c r="DE720" s="181" t="str">
        <f t="shared" si="561"/>
        <v/>
      </c>
      <c r="DF720" s="177" t="str">
        <f t="shared" si="591"/>
        <v/>
      </c>
      <c r="DG720" s="185" t="str">
        <f t="shared" si="592"/>
        <v/>
      </c>
      <c r="DH720" s="77"/>
      <c r="DI720" s="69"/>
      <c r="DJ720" s="181" t="str">
        <f>IF(DL720="","",IF(ISNUMBER(MATCH(DL720,$DL$6:DL719,0)),"",CJ720))</f>
        <v/>
      </c>
      <c r="DK720" s="181" t="str">
        <f t="shared" si="562"/>
        <v/>
      </c>
      <c r="DL720" s="181" t="str">
        <f t="shared" si="562"/>
        <v/>
      </c>
      <c r="DM720" s="177" t="str">
        <f t="shared" si="593"/>
        <v/>
      </c>
      <c r="DN720" s="177" t="str">
        <f t="shared" si="594"/>
        <v/>
      </c>
      <c r="DO720" s="181" t="str">
        <f t="shared" si="565"/>
        <v/>
      </c>
      <c r="DP720" s="51"/>
      <c r="DQ720" s="51"/>
      <c r="DR720" s="51"/>
      <c r="EA720" s="227">
        <f t="shared" si="595"/>
        <v>0</v>
      </c>
      <c r="EB720" s="227">
        <f t="shared" si="566"/>
        <v>1</v>
      </c>
      <c r="EC720" s="227">
        <f t="shared" si="596"/>
        <v>1900</v>
      </c>
      <c r="EE720" s="227" t="str">
        <f t="shared" si="597"/>
        <v/>
      </c>
      <c r="EF720" s="227" t="str">
        <f t="shared" si="567"/>
        <v/>
      </c>
      <c r="EG720" s="227" t="str">
        <f t="shared" si="598"/>
        <v/>
      </c>
      <c r="EI720" s="227" t="str">
        <f t="shared" si="599"/>
        <v/>
      </c>
      <c r="EJ720" s="227" t="str">
        <f t="shared" si="568"/>
        <v/>
      </c>
      <c r="EK720" s="227" t="str">
        <f t="shared" si="600"/>
        <v/>
      </c>
      <c r="EM720" s="227" t="str">
        <f t="shared" si="601"/>
        <v/>
      </c>
      <c r="EN720" s="227" t="str">
        <f t="shared" si="569"/>
        <v/>
      </c>
      <c r="EO720" s="227" t="str">
        <f t="shared" si="602"/>
        <v/>
      </c>
      <c r="EQ720" s="227" t="str">
        <f t="shared" si="603"/>
        <v/>
      </c>
      <c r="ER720" s="227" t="str">
        <f t="shared" si="570"/>
        <v/>
      </c>
      <c r="ES720" s="227" t="str">
        <f t="shared" si="604"/>
        <v/>
      </c>
    </row>
    <row r="721" spans="7:149" x14ac:dyDescent="0.25">
      <c r="G721" s="52"/>
      <c r="H721" s="52"/>
      <c r="I721" s="224" t="str">
        <f t="shared" si="571"/>
        <v/>
      </c>
      <c r="J721" s="224" t="str">
        <f t="shared" si="572"/>
        <v/>
      </c>
      <c r="K721" s="52"/>
      <c r="L721" s="224" t="str">
        <f>IF(P721="","",IF(ISNUMBER(MATCH(P721,$P$6:P720,0)),"",Y721))</f>
        <v/>
      </c>
      <c r="M721" s="224" t="str">
        <f>IF(Q721="","",IF(ISNUMBER(MATCH(Q721,$Q$6:Q720,0)),"",Y721))</f>
        <v/>
      </c>
      <c r="N721" s="224" t="str">
        <f>IF(R721="","",IF(ISNUMBER(MATCH(R721,$R$6:R720,0)),"",Y721))</f>
        <v/>
      </c>
      <c r="O721" s="224" t="str">
        <f>IF(S721="","",IF(ISNUMBER(MATCH(S721,$S$6:S720,0)),"",Y721))</f>
        <v/>
      </c>
      <c r="P721" s="224" t="str">
        <f t="shared" si="573"/>
        <v/>
      </c>
      <c r="Q721" s="224" t="str">
        <f t="shared" si="574"/>
        <v/>
      </c>
      <c r="R721" s="224" t="str">
        <f t="shared" si="575"/>
        <v/>
      </c>
      <c r="S721" s="224" t="str">
        <f t="shared" si="576"/>
        <v/>
      </c>
      <c r="T721" s="175" t="str">
        <f t="shared" si="577"/>
        <v/>
      </c>
      <c r="U721" s="175" t="str">
        <f t="shared" si="578"/>
        <v/>
      </c>
      <c r="V721" s="175" t="str">
        <f t="shared" si="579"/>
        <v/>
      </c>
      <c r="W721" s="175" t="str">
        <f t="shared" si="580"/>
        <v/>
      </c>
      <c r="X721" s="52"/>
      <c r="Y721" s="248"/>
      <c r="Z721" s="186"/>
      <c r="AA721" s="187"/>
      <c r="AB721" s="187"/>
      <c r="AC721" s="187"/>
      <c r="AD721" s="187"/>
      <c r="AE721" s="187"/>
      <c r="AF721" s="187"/>
      <c r="AG721" s="187"/>
      <c r="AH721" s="187"/>
      <c r="AI721" s="187"/>
      <c r="AJ721" s="187"/>
      <c r="AK721" s="187"/>
      <c r="AL721" s="187"/>
      <c r="AM721" s="187"/>
      <c r="AN721" s="187"/>
      <c r="AO721" s="187"/>
      <c r="AP721" s="187"/>
      <c r="AQ721" s="187"/>
      <c r="AR721" s="187"/>
      <c r="AS721" s="187"/>
      <c r="AT721" s="187"/>
      <c r="AU721" s="187"/>
      <c r="AV721" s="187"/>
      <c r="AW721" s="187"/>
      <c r="AX721" s="187"/>
      <c r="AY721" s="187"/>
      <c r="AZ721" s="187"/>
      <c r="BA721" s="187"/>
      <c r="BB721" s="187"/>
      <c r="BC721" s="187"/>
      <c r="BD721" s="187"/>
      <c r="BE721" s="187"/>
      <c r="BF721" s="187"/>
      <c r="BG721" s="187"/>
      <c r="BH721" s="187"/>
      <c r="BI721" s="187"/>
      <c r="BJ721" s="187"/>
      <c r="BK721" s="187"/>
      <c r="BL721" s="187"/>
      <c r="BM721" s="187"/>
      <c r="BN721" s="187"/>
      <c r="BO721" s="187"/>
      <c r="BP721" s="187"/>
      <c r="BQ721" s="187"/>
      <c r="BR721" s="187"/>
      <c r="BS721" s="187"/>
      <c r="BT721" s="187"/>
      <c r="BU721" s="187"/>
      <c r="BV721" s="187"/>
      <c r="BW721" s="187"/>
      <c r="BX721" s="187"/>
      <c r="BY721" s="227"/>
      <c r="BZ721" s="227"/>
      <c r="CA721" s="227"/>
      <c r="CB721" s="227"/>
      <c r="CC721" s="227"/>
      <c r="CD721" s="224"/>
      <c r="CE721" s="224"/>
      <c r="CF721" s="224"/>
      <c r="CG721" s="224"/>
      <c r="CH721" s="224"/>
      <c r="CJ721" s="252" t="str">
        <f t="shared" si="581"/>
        <v/>
      </c>
      <c r="CK721" s="253" t="str">
        <f>IF(CL721="","",IF(ISNUMBER(MATCH(CL721,$CL$6:CL720,0)),"",CJ721))</f>
        <v/>
      </c>
      <c r="CL721" s="181" t="str">
        <f t="shared" si="582"/>
        <v/>
      </c>
      <c r="CM721" s="175" t="str">
        <f t="shared" si="583"/>
        <v/>
      </c>
      <c r="CN721" s="175" t="str">
        <f t="shared" si="584"/>
        <v/>
      </c>
      <c r="CO721" s="175" t="str">
        <f t="shared" si="585"/>
        <v/>
      </c>
      <c r="CP721" s="59"/>
      <c r="CQ721" s="60"/>
      <c r="CR721" s="181" t="str">
        <f>IF(CS721="","",IF(ISNUMBER(MATCH(CS721,$CS$6:CS720,0)),"",CJ721))</f>
        <v/>
      </c>
      <c r="CS721" s="181" t="str">
        <f t="shared" si="563"/>
        <v/>
      </c>
      <c r="CT721" s="177" t="str">
        <f t="shared" si="586"/>
        <v/>
      </c>
      <c r="CU721" s="177" t="str">
        <f t="shared" si="587"/>
        <v/>
      </c>
      <c r="CV721" s="256" t="str">
        <f>IF(CW721="","",IF(ISNUMBER(MATCH(CW721,$CW$6:CW720,0)),"",CJ721))</f>
        <v/>
      </c>
      <c r="CW721" s="181" t="str">
        <f t="shared" si="564"/>
        <v/>
      </c>
      <c r="CX721" s="178" t="str">
        <f t="shared" si="588"/>
        <v/>
      </c>
      <c r="CY721" s="178" t="str">
        <f t="shared" si="589"/>
        <v/>
      </c>
      <c r="CZ721" s="184" t="str">
        <f t="shared" si="590"/>
        <v/>
      </c>
      <c r="DA721" s="68"/>
      <c r="DB721" s="69"/>
      <c r="DC721" s="181" t="str">
        <f>IF(DE721="","",IF(ISNUMBER(MATCH(DE721,$DE$6:DE720,0)),"",CJ721))</f>
        <v/>
      </c>
      <c r="DD721" s="181" t="str">
        <f t="shared" si="561"/>
        <v/>
      </c>
      <c r="DE721" s="181" t="str">
        <f t="shared" si="561"/>
        <v/>
      </c>
      <c r="DF721" s="177" t="str">
        <f t="shared" si="591"/>
        <v/>
      </c>
      <c r="DG721" s="185" t="str">
        <f t="shared" si="592"/>
        <v/>
      </c>
      <c r="DH721" s="77"/>
      <c r="DI721" s="69"/>
      <c r="DJ721" s="181" t="str">
        <f>IF(DL721="","",IF(ISNUMBER(MATCH(DL721,$DL$6:DL720,0)),"",CJ721))</f>
        <v/>
      </c>
      <c r="DK721" s="181" t="str">
        <f t="shared" si="562"/>
        <v/>
      </c>
      <c r="DL721" s="181" t="str">
        <f t="shared" si="562"/>
        <v/>
      </c>
      <c r="DM721" s="177" t="str">
        <f t="shared" si="593"/>
        <v/>
      </c>
      <c r="DN721" s="177" t="str">
        <f t="shared" si="594"/>
        <v/>
      </c>
      <c r="DO721" s="181" t="str">
        <f t="shared" si="565"/>
        <v/>
      </c>
      <c r="DP721" s="51"/>
      <c r="DQ721" s="51"/>
      <c r="DR721" s="51"/>
      <c r="EA721" s="227">
        <f t="shared" si="595"/>
        <v>0</v>
      </c>
      <c r="EB721" s="227">
        <f t="shared" si="566"/>
        <v>1</v>
      </c>
      <c r="EC721" s="227">
        <f t="shared" si="596"/>
        <v>1900</v>
      </c>
      <c r="EE721" s="227" t="str">
        <f t="shared" si="597"/>
        <v/>
      </c>
      <c r="EF721" s="227" t="str">
        <f t="shared" si="567"/>
        <v/>
      </c>
      <c r="EG721" s="227" t="str">
        <f t="shared" si="598"/>
        <v/>
      </c>
      <c r="EI721" s="227" t="str">
        <f t="shared" si="599"/>
        <v/>
      </c>
      <c r="EJ721" s="227" t="str">
        <f t="shared" si="568"/>
        <v/>
      </c>
      <c r="EK721" s="227" t="str">
        <f t="shared" si="600"/>
        <v/>
      </c>
      <c r="EM721" s="227" t="str">
        <f t="shared" si="601"/>
        <v/>
      </c>
      <c r="EN721" s="227" t="str">
        <f t="shared" si="569"/>
        <v/>
      </c>
      <c r="EO721" s="227" t="str">
        <f t="shared" si="602"/>
        <v/>
      </c>
      <c r="EQ721" s="227" t="str">
        <f t="shared" si="603"/>
        <v/>
      </c>
      <c r="ER721" s="227" t="str">
        <f t="shared" si="570"/>
        <v/>
      </c>
      <c r="ES721" s="227" t="str">
        <f t="shared" si="604"/>
        <v/>
      </c>
    </row>
    <row r="722" spans="7:149" x14ac:dyDescent="0.25">
      <c r="G722" s="52"/>
      <c r="H722" s="52"/>
      <c r="I722" s="224" t="str">
        <f t="shared" si="571"/>
        <v/>
      </c>
      <c r="J722" s="224" t="str">
        <f t="shared" si="572"/>
        <v/>
      </c>
      <c r="K722" s="52"/>
      <c r="L722" s="224" t="str">
        <f>IF(P722="","",IF(ISNUMBER(MATCH(P722,$P$6:P721,0)),"",Y722))</f>
        <v/>
      </c>
      <c r="M722" s="224" t="str">
        <f>IF(Q722="","",IF(ISNUMBER(MATCH(Q722,$Q$6:Q721,0)),"",Y722))</f>
        <v/>
      </c>
      <c r="N722" s="224" t="str">
        <f>IF(R722="","",IF(ISNUMBER(MATCH(R722,$R$6:R721,0)),"",Y722))</f>
        <v/>
      </c>
      <c r="O722" s="224" t="str">
        <f>IF(S722="","",IF(ISNUMBER(MATCH(S722,$S$6:S721,0)),"",Y722))</f>
        <v/>
      </c>
      <c r="P722" s="224" t="str">
        <f t="shared" si="573"/>
        <v/>
      </c>
      <c r="Q722" s="224" t="str">
        <f t="shared" si="574"/>
        <v/>
      </c>
      <c r="R722" s="224" t="str">
        <f t="shared" si="575"/>
        <v/>
      </c>
      <c r="S722" s="224" t="str">
        <f t="shared" si="576"/>
        <v/>
      </c>
      <c r="T722" s="175" t="str">
        <f t="shared" si="577"/>
        <v/>
      </c>
      <c r="U722" s="175" t="str">
        <f t="shared" si="578"/>
        <v/>
      </c>
      <c r="V722" s="175" t="str">
        <f t="shared" si="579"/>
        <v/>
      </c>
      <c r="W722" s="175" t="str">
        <f t="shared" si="580"/>
        <v/>
      </c>
      <c r="X722" s="52"/>
      <c r="Y722" s="248"/>
      <c r="Z722" s="186"/>
      <c r="AA722" s="187"/>
      <c r="AB722" s="187"/>
      <c r="AC722" s="187"/>
      <c r="AD722" s="187"/>
      <c r="AE722" s="187"/>
      <c r="AF722" s="187"/>
      <c r="AG722" s="187"/>
      <c r="AH722" s="187"/>
      <c r="AI722" s="187"/>
      <c r="AJ722" s="187"/>
      <c r="AK722" s="187"/>
      <c r="AL722" s="187"/>
      <c r="AM722" s="187"/>
      <c r="AN722" s="187"/>
      <c r="AO722" s="187"/>
      <c r="AP722" s="187"/>
      <c r="AQ722" s="187"/>
      <c r="AR722" s="187"/>
      <c r="AS722" s="187"/>
      <c r="AT722" s="187"/>
      <c r="AU722" s="187"/>
      <c r="AV722" s="187"/>
      <c r="AW722" s="187"/>
      <c r="AX722" s="187"/>
      <c r="AY722" s="187"/>
      <c r="AZ722" s="187"/>
      <c r="BA722" s="187"/>
      <c r="BB722" s="187"/>
      <c r="BC722" s="187"/>
      <c r="BD722" s="187"/>
      <c r="BE722" s="187"/>
      <c r="BF722" s="187"/>
      <c r="BG722" s="187"/>
      <c r="BH722" s="187"/>
      <c r="BI722" s="187"/>
      <c r="BJ722" s="187"/>
      <c r="BK722" s="187"/>
      <c r="BL722" s="187"/>
      <c r="BM722" s="187"/>
      <c r="BN722" s="187"/>
      <c r="BO722" s="187"/>
      <c r="BP722" s="187"/>
      <c r="BQ722" s="187"/>
      <c r="BR722" s="187"/>
      <c r="BS722" s="187"/>
      <c r="BT722" s="187"/>
      <c r="BU722" s="187"/>
      <c r="BV722" s="187"/>
      <c r="BW722" s="187"/>
      <c r="BX722" s="187"/>
      <c r="BY722" s="227"/>
      <c r="BZ722" s="227"/>
      <c r="CA722" s="227"/>
      <c r="CB722" s="227"/>
      <c r="CC722" s="227"/>
      <c r="CD722" s="224"/>
      <c r="CE722" s="224"/>
      <c r="CF722" s="224"/>
      <c r="CG722" s="224"/>
      <c r="CH722" s="224"/>
      <c r="CJ722" s="252" t="str">
        <f t="shared" si="581"/>
        <v/>
      </c>
      <c r="CK722" s="253" t="str">
        <f>IF(CL722="","",IF(ISNUMBER(MATCH(CL722,$CL$6:CL721,0)),"",CJ722))</f>
        <v/>
      </c>
      <c r="CL722" s="181" t="str">
        <f t="shared" si="582"/>
        <v/>
      </c>
      <c r="CM722" s="175" t="str">
        <f t="shared" si="583"/>
        <v/>
      </c>
      <c r="CN722" s="175" t="str">
        <f t="shared" si="584"/>
        <v/>
      </c>
      <c r="CO722" s="175" t="str">
        <f t="shared" si="585"/>
        <v/>
      </c>
      <c r="CP722" s="59"/>
      <c r="CQ722" s="60"/>
      <c r="CR722" s="181" t="str">
        <f>IF(CS722="","",IF(ISNUMBER(MATCH(CS722,$CS$6:CS721,0)),"",CJ722))</f>
        <v/>
      </c>
      <c r="CS722" s="181" t="str">
        <f t="shared" si="563"/>
        <v/>
      </c>
      <c r="CT722" s="177" t="str">
        <f t="shared" si="586"/>
        <v/>
      </c>
      <c r="CU722" s="177" t="str">
        <f t="shared" si="587"/>
        <v/>
      </c>
      <c r="CV722" s="256" t="str">
        <f>IF(CW722="","",IF(ISNUMBER(MATCH(CW722,$CW$6:CW721,0)),"",CJ722))</f>
        <v/>
      </c>
      <c r="CW722" s="181" t="str">
        <f t="shared" si="564"/>
        <v/>
      </c>
      <c r="CX722" s="178" t="str">
        <f t="shared" si="588"/>
        <v/>
      </c>
      <c r="CY722" s="178" t="str">
        <f t="shared" si="589"/>
        <v/>
      </c>
      <c r="CZ722" s="184" t="str">
        <f t="shared" si="590"/>
        <v/>
      </c>
      <c r="DA722" s="68"/>
      <c r="DB722" s="69"/>
      <c r="DC722" s="181" t="str">
        <f>IF(DE722="","",IF(ISNUMBER(MATCH(DE722,$DE$6:DE721,0)),"",CJ722))</f>
        <v/>
      </c>
      <c r="DD722" s="181" t="str">
        <f t="shared" si="561"/>
        <v/>
      </c>
      <c r="DE722" s="181" t="str">
        <f t="shared" si="561"/>
        <v/>
      </c>
      <c r="DF722" s="177" t="str">
        <f t="shared" si="591"/>
        <v/>
      </c>
      <c r="DG722" s="185" t="str">
        <f t="shared" si="592"/>
        <v/>
      </c>
      <c r="DH722" s="77"/>
      <c r="DI722" s="69"/>
      <c r="DJ722" s="181" t="str">
        <f>IF(DL722="","",IF(ISNUMBER(MATCH(DL722,$DL$6:DL721,0)),"",CJ722))</f>
        <v/>
      </c>
      <c r="DK722" s="181" t="str">
        <f t="shared" si="562"/>
        <v/>
      </c>
      <c r="DL722" s="181" t="str">
        <f t="shared" si="562"/>
        <v/>
      </c>
      <c r="DM722" s="177" t="str">
        <f t="shared" si="593"/>
        <v/>
      </c>
      <c r="DN722" s="177" t="str">
        <f t="shared" si="594"/>
        <v/>
      </c>
      <c r="DO722" s="181" t="str">
        <f t="shared" si="565"/>
        <v/>
      </c>
      <c r="DP722" s="51"/>
      <c r="DQ722" s="51"/>
      <c r="DR722" s="51"/>
      <c r="EA722" s="227">
        <f t="shared" si="595"/>
        <v>0</v>
      </c>
      <c r="EB722" s="227">
        <f t="shared" si="566"/>
        <v>1</v>
      </c>
      <c r="EC722" s="227">
        <f t="shared" si="596"/>
        <v>1900</v>
      </c>
      <c r="EE722" s="227" t="str">
        <f t="shared" si="597"/>
        <v/>
      </c>
      <c r="EF722" s="227" t="str">
        <f t="shared" si="567"/>
        <v/>
      </c>
      <c r="EG722" s="227" t="str">
        <f t="shared" si="598"/>
        <v/>
      </c>
      <c r="EI722" s="227" t="str">
        <f t="shared" si="599"/>
        <v/>
      </c>
      <c r="EJ722" s="227" t="str">
        <f t="shared" si="568"/>
        <v/>
      </c>
      <c r="EK722" s="227" t="str">
        <f t="shared" si="600"/>
        <v/>
      </c>
      <c r="EM722" s="227" t="str">
        <f t="shared" si="601"/>
        <v/>
      </c>
      <c r="EN722" s="227" t="str">
        <f t="shared" si="569"/>
        <v/>
      </c>
      <c r="EO722" s="227" t="str">
        <f t="shared" si="602"/>
        <v/>
      </c>
      <c r="EQ722" s="227" t="str">
        <f t="shared" si="603"/>
        <v/>
      </c>
      <c r="ER722" s="227" t="str">
        <f t="shared" si="570"/>
        <v/>
      </c>
      <c r="ES722" s="227" t="str">
        <f t="shared" si="604"/>
        <v/>
      </c>
    </row>
    <row r="723" spans="7:149" x14ac:dyDescent="0.25">
      <c r="G723" s="52"/>
      <c r="H723" s="52"/>
      <c r="I723" s="224" t="str">
        <f t="shared" si="571"/>
        <v/>
      </c>
      <c r="J723" s="224" t="str">
        <f t="shared" si="572"/>
        <v/>
      </c>
      <c r="K723" s="52"/>
      <c r="L723" s="224" t="str">
        <f>IF(P723="","",IF(ISNUMBER(MATCH(P723,$P$6:P722,0)),"",Y723))</f>
        <v/>
      </c>
      <c r="M723" s="224" t="str">
        <f>IF(Q723="","",IF(ISNUMBER(MATCH(Q723,$Q$6:Q722,0)),"",Y723))</f>
        <v/>
      </c>
      <c r="N723" s="224" t="str">
        <f>IF(R723="","",IF(ISNUMBER(MATCH(R723,$R$6:R722,0)),"",Y723))</f>
        <v/>
      </c>
      <c r="O723" s="224" t="str">
        <f>IF(S723="","",IF(ISNUMBER(MATCH(S723,$S$6:S722,0)),"",Y723))</f>
        <v/>
      </c>
      <c r="P723" s="224" t="str">
        <f t="shared" si="573"/>
        <v/>
      </c>
      <c r="Q723" s="224" t="str">
        <f t="shared" si="574"/>
        <v/>
      </c>
      <c r="R723" s="224" t="str">
        <f t="shared" si="575"/>
        <v/>
      </c>
      <c r="S723" s="224" t="str">
        <f t="shared" si="576"/>
        <v/>
      </c>
      <c r="T723" s="175" t="str">
        <f t="shared" si="577"/>
        <v/>
      </c>
      <c r="U723" s="175" t="str">
        <f t="shared" si="578"/>
        <v/>
      </c>
      <c r="V723" s="175" t="str">
        <f t="shared" si="579"/>
        <v/>
      </c>
      <c r="W723" s="175" t="str">
        <f t="shared" si="580"/>
        <v/>
      </c>
      <c r="X723" s="52"/>
      <c r="Y723" s="248"/>
      <c r="Z723" s="186"/>
      <c r="AA723" s="187"/>
      <c r="AB723" s="187"/>
      <c r="AC723" s="187"/>
      <c r="AD723" s="187"/>
      <c r="AE723" s="187"/>
      <c r="AF723" s="187"/>
      <c r="AG723" s="187"/>
      <c r="AH723" s="187"/>
      <c r="AI723" s="187"/>
      <c r="AJ723" s="187"/>
      <c r="AK723" s="187"/>
      <c r="AL723" s="187"/>
      <c r="AM723" s="187"/>
      <c r="AN723" s="187"/>
      <c r="AO723" s="187"/>
      <c r="AP723" s="187"/>
      <c r="AQ723" s="187"/>
      <c r="AR723" s="187"/>
      <c r="AS723" s="187"/>
      <c r="AT723" s="187"/>
      <c r="AU723" s="187"/>
      <c r="AV723" s="187"/>
      <c r="AW723" s="187"/>
      <c r="AX723" s="187"/>
      <c r="AY723" s="187"/>
      <c r="AZ723" s="187"/>
      <c r="BA723" s="187"/>
      <c r="BB723" s="187"/>
      <c r="BC723" s="187"/>
      <c r="BD723" s="187"/>
      <c r="BE723" s="187"/>
      <c r="BF723" s="187"/>
      <c r="BG723" s="187"/>
      <c r="BH723" s="187"/>
      <c r="BI723" s="187"/>
      <c r="BJ723" s="187"/>
      <c r="BK723" s="187"/>
      <c r="BL723" s="187"/>
      <c r="BM723" s="187"/>
      <c r="BN723" s="187"/>
      <c r="BO723" s="187"/>
      <c r="BP723" s="187"/>
      <c r="BQ723" s="187"/>
      <c r="BR723" s="187"/>
      <c r="BS723" s="187"/>
      <c r="BT723" s="187"/>
      <c r="BU723" s="187"/>
      <c r="BV723" s="187"/>
      <c r="BW723" s="187"/>
      <c r="BX723" s="187"/>
      <c r="BY723" s="227"/>
      <c r="BZ723" s="227"/>
      <c r="CA723" s="227"/>
      <c r="CB723" s="227"/>
      <c r="CC723" s="227"/>
      <c r="CD723" s="224"/>
      <c r="CE723" s="224"/>
      <c r="CF723" s="224"/>
      <c r="CG723" s="224"/>
      <c r="CH723" s="224"/>
      <c r="CJ723" s="252" t="str">
        <f t="shared" si="581"/>
        <v/>
      </c>
      <c r="CK723" s="253" t="str">
        <f>IF(CL723="","",IF(ISNUMBER(MATCH(CL723,$CL$6:CL722,0)),"",CJ723))</f>
        <v/>
      </c>
      <c r="CL723" s="181" t="str">
        <f t="shared" si="582"/>
        <v/>
      </c>
      <c r="CM723" s="175" t="str">
        <f t="shared" si="583"/>
        <v/>
      </c>
      <c r="CN723" s="175" t="str">
        <f t="shared" si="584"/>
        <v/>
      </c>
      <c r="CO723" s="175" t="str">
        <f t="shared" si="585"/>
        <v/>
      </c>
      <c r="CP723" s="59"/>
      <c r="CQ723" s="60"/>
      <c r="CR723" s="181" t="str">
        <f>IF(CS723="","",IF(ISNUMBER(MATCH(CS723,$CS$6:CS722,0)),"",CJ723))</f>
        <v/>
      </c>
      <c r="CS723" s="181" t="str">
        <f t="shared" si="563"/>
        <v/>
      </c>
      <c r="CT723" s="177" t="str">
        <f t="shared" si="586"/>
        <v/>
      </c>
      <c r="CU723" s="177" t="str">
        <f t="shared" si="587"/>
        <v/>
      </c>
      <c r="CV723" s="256" t="str">
        <f>IF(CW723="","",IF(ISNUMBER(MATCH(CW723,$CW$6:CW722,0)),"",CJ723))</f>
        <v/>
      </c>
      <c r="CW723" s="181" t="str">
        <f t="shared" si="564"/>
        <v/>
      </c>
      <c r="CX723" s="178" t="str">
        <f t="shared" si="588"/>
        <v/>
      </c>
      <c r="CY723" s="178" t="str">
        <f t="shared" si="589"/>
        <v/>
      </c>
      <c r="CZ723" s="184" t="str">
        <f t="shared" si="590"/>
        <v/>
      </c>
      <c r="DA723" s="68"/>
      <c r="DB723" s="69"/>
      <c r="DC723" s="181" t="str">
        <f>IF(DE723="","",IF(ISNUMBER(MATCH(DE723,$DE$6:DE722,0)),"",CJ723))</f>
        <v/>
      </c>
      <c r="DD723" s="181" t="str">
        <f t="shared" si="561"/>
        <v/>
      </c>
      <c r="DE723" s="181" t="str">
        <f t="shared" si="561"/>
        <v/>
      </c>
      <c r="DF723" s="177" t="str">
        <f t="shared" si="591"/>
        <v/>
      </c>
      <c r="DG723" s="185" t="str">
        <f t="shared" si="592"/>
        <v/>
      </c>
      <c r="DH723" s="77"/>
      <c r="DI723" s="69"/>
      <c r="DJ723" s="181" t="str">
        <f>IF(DL723="","",IF(ISNUMBER(MATCH(DL723,$DL$6:DL722,0)),"",CJ723))</f>
        <v/>
      </c>
      <c r="DK723" s="181" t="str">
        <f t="shared" si="562"/>
        <v/>
      </c>
      <c r="DL723" s="181" t="str">
        <f t="shared" si="562"/>
        <v/>
      </c>
      <c r="DM723" s="177" t="str">
        <f t="shared" si="593"/>
        <v/>
      </c>
      <c r="DN723" s="177" t="str">
        <f t="shared" si="594"/>
        <v/>
      </c>
      <c r="DO723" s="181" t="str">
        <f t="shared" si="565"/>
        <v/>
      </c>
      <c r="DP723" s="51"/>
      <c r="DQ723" s="51"/>
      <c r="DR723" s="51"/>
      <c r="EA723" s="227">
        <f t="shared" si="595"/>
        <v>0</v>
      </c>
      <c r="EB723" s="227">
        <f t="shared" si="566"/>
        <v>1</v>
      </c>
      <c r="EC723" s="227">
        <f t="shared" si="596"/>
        <v>1900</v>
      </c>
      <c r="EE723" s="227" t="str">
        <f t="shared" si="597"/>
        <v/>
      </c>
      <c r="EF723" s="227" t="str">
        <f t="shared" si="567"/>
        <v/>
      </c>
      <c r="EG723" s="227" t="str">
        <f t="shared" si="598"/>
        <v/>
      </c>
      <c r="EI723" s="227" t="str">
        <f t="shared" si="599"/>
        <v/>
      </c>
      <c r="EJ723" s="227" t="str">
        <f t="shared" si="568"/>
        <v/>
      </c>
      <c r="EK723" s="227" t="str">
        <f t="shared" si="600"/>
        <v/>
      </c>
      <c r="EM723" s="227" t="str">
        <f t="shared" si="601"/>
        <v/>
      </c>
      <c r="EN723" s="227" t="str">
        <f t="shared" si="569"/>
        <v/>
      </c>
      <c r="EO723" s="227" t="str">
        <f t="shared" si="602"/>
        <v/>
      </c>
      <c r="EQ723" s="227" t="str">
        <f t="shared" si="603"/>
        <v/>
      </c>
      <c r="ER723" s="227" t="str">
        <f t="shared" si="570"/>
        <v/>
      </c>
      <c r="ES723" s="227" t="str">
        <f t="shared" si="604"/>
        <v/>
      </c>
    </row>
    <row r="724" spans="7:149" x14ac:dyDescent="0.25">
      <c r="G724" s="52"/>
      <c r="H724" s="52"/>
      <c r="I724" s="224" t="str">
        <f t="shared" si="571"/>
        <v/>
      </c>
      <c r="J724" s="224" t="str">
        <f t="shared" si="572"/>
        <v/>
      </c>
      <c r="K724" s="52"/>
      <c r="L724" s="224" t="str">
        <f>IF(P724="","",IF(ISNUMBER(MATCH(P724,$P$6:P723,0)),"",Y724))</f>
        <v/>
      </c>
      <c r="M724" s="224" t="str">
        <f>IF(Q724="","",IF(ISNUMBER(MATCH(Q724,$Q$6:Q723,0)),"",Y724))</f>
        <v/>
      </c>
      <c r="N724" s="224" t="str">
        <f>IF(R724="","",IF(ISNUMBER(MATCH(R724,$R$6:R723,0)),"",Y724))</f>
        <v/>
      </c>
      <c r="O724" s="224" t="str">
        <f>IF(S724="","",IF(ISNUMBER(MATCH(S724,$S$6:S723,0)),"",Y724))</f>
        <v/>
      </c>
      <c r="P724" s="224" t="str">
        <f t="shared" si="573"/>
        <v/>
      </c>
      <c r="Q724" s="224" t="str">
        <f t="shared" si="574"/>
        <v/>
      </c>
      <c r="R724" s="224" t="str">
        <f t="shared" si="575"/>
        <v/>
      </c>
      <c r="S724" s="224" t="str">
        <f t="shared" si="576"/>
        <v/>
      </c>
      <c r="T724" s="175" t="str">
        <f t="shared" si="577"/>
        <v/>
      </c>
      <c r="U724" s="175" t="str">
        <f t="shared" si="578"/>
        <v/>
      </c>
      <c r="V724" s="175" t="str">
        <f t="shared" si="579"/>
        <v/>
      </c>
      <c r="W724" s="175" t="str">
        <f t="shared" si="580"/>
        <v/>
      </c>
      <c r="X724" s="52"/>
      <c r="Y724" s="248"/>
      <c r="Z724" s="186"/>
      <c r="AA724" s="187"/>
      <c r="AB724" s="187"/>
      <c r="AC724" s="187"/>
      <c r="AD724" s="187"/>
      <c r="AE724" s="187"/>
      <c r="AF724" s="187"/>
      <c r="AG724" s="187"/>
      <c r="AH724" s="187"/>
      <c r="AI724" s="187"/>
      <c r="AJ724" s="187"/>
      <c r="AK724" s="187"/>
      <c r="AL724" s="187"/>
      <c r="AM724" s="187"/>
      <c r="AN724" s="187"/>
      <c r="AO724" s="187"/>
      <c r="AP724" s="187"/>
      <c r="AQ724" s="187"/>
      <c r="AR724" s="187"/>
      <c r="AS724" s="187"/>
      <c r="AT724" s="187"/>
      <c r="AU724" s="187"/>
      <c r="AV724" s="187"/>
      <c r="AW724" s="187"/>
      <c r="AX724" s="187"/>
      <c r="AY724" s="187"/>
      <c r="AZ724" s="187"/>
      <c r="BA724" s="187"/>
      <c r="BB724" s="187"/>
      <c r="BC724" s="187"/>
      <c r="BD724" s="187"/>
      <c r="BE724" s="187"/>
      <c r="BF724" s="187"/>
      <c r="BG724" s="187"/>
      <c r="BH724" s="187"/>
      <c r="BI724" s="187"/>
      <c r="BJ724" s="187"/>
      <c r="BK724" s="187"/>
      <c r="BL724" s="187"/>
      <c r="BM724" s="187"/>
      <c r="BN724" s="187"/>
      <c r="BO724" s="187"/>
      <c r="BP724" s="187"/>
      <c r="BQ724" s="187"/>
      <c r="BR724" s="187"/>
      <c r="BS724" s="187"/>
      <c r="BT724" s="187"/>
      <c r="BU724" s="187"/>
      <c r="BV724" s="187"/>
      <c r="BW724" s="187"/>
      <c r="BX724" s="187"/>
      <c r="BY724" s="227"/>
      <c r="BZ724" s="227"/>
      <c r="CA724" s="227"/>
      <c r="CB724" s="227"/>
      <c r="CC724" s="227"/>
      <c r="CD724" s="224"/>
      <c r="CE724" s="224"/>
      <c r="CF724" s="224"/>
      <c r="CG724" s="224"/>
      <c r="CH724" s="224"/>
      <c r="CJ724" s="252" t="str">
        <f t="shared" si="581"/>
        <v/>
      </c>
      <c r="CK724" s="253" t="str">
        <f>IF(CL724="","",IF(ISNUMBER(MATCH(CL724,$CL$6:CL723,0)),"",CJ724))</f>
        <v/>
      </c>
      <c r="CL724" s="181" t="str">
        <f t="shared" si="582"/>
        <v/>
      </c>
      <c r="CM724" s="175" t="str">
        <f t="shared" si="583"/>
        <v/>
      </c>
      <c r="CN724" s="175" t="str">
        <f t="shared" si="584"/>
        <v/>
      </c>
      <c r="CO724" s="175" t="str">
        <f t="shared" si="585"/>
        <v/>
      </c>
      <c r="CP724" s="59"/>
      <c r="CQ724" s="60"/>
      <c r="CR724" s="181" t="str">
        <f>IF(CS724="","",IF(ISNUMBER(MATCH(CS724,$CS$6:CS723,0)),"",CJ724))</f>
        <v/>
      </c>
      <c r="CS724" s="181" t="str">
        <f t="shared" si="563"/>
        <v/>
      </c>
      <c r="CT724" s="177" t="str">
        <f t="shared" si="586"/>
        <v/>
      </c>
      <c r="CU724" s="177" t="str">
        <f t="shared" si="587"/>
        <v/>
      </c>
      <c r="CV724" s="256" t="str">
        <f>IF(CW724="","",IF(ISNUMBER(MATCH(CW724,$CW$6:CW723,0)),"",CJ724))</f>
        <v/>
      </c>
      <c r="CW724" s="181" t="str">
        <f t="shared" si="564"/>
        <v/>
      </c>
      <c r="CX724" s="178" t="str">
        <f t="shared" si="588"/>
        <v/>
      </c>
      <c r="CY724" s="178" t="str">
        <f t="shared" si="589"/>
        <v/>
      </c>
      <c r="CZ724" s="184" t="str">
        <f t="shared" si="590"/>
        <v/>
      </c>
      <c r="DA724" s="68"/>
      <c r="DB724" s="69"/>
      <c r="DC724" s="181" t="str">
        <f>IF(DE724="","",IF(ISNUMBER(MATCH(DE724,$DE$6:DE723,0)),"",CJ724))</f>
        <v/>
      </c>
      <c r="DD724" s="181" t="str">
        <f t="shared" si="561"/>
        <v/>
      </c>
      <c r="DE724" s="181" t="str">
        <f t="shared" si="561"/>
        <v/>
      </c>
      <c r="DF724" s="177" t="str">
        <f t="shared" si="591"/>
        <v/>
      </c>
      <c r="DG724" s="185" t="str">
        <f t="shared" si="592"/>
        <v/>
      </c>
      <c r="DH724" s="77"/>
      <c r="DI724" s="69"/>
      <c r="DJ724" s="181" t="str">
        <f>IF(DL724="","",IF(ISNUMBER(MATCH(DL724,$DL$6:DL723,0)),"",CJ724))</f>
        <v/>
      </c>
      <c r="DK724" s="181" t="str">
        <f t="shared" si="562"/>
        <v/>
      </c>
      <c r="DL724" s="181" t="str">
        <f t="shared" si="562"/>
        <v/>
      </c>
      <c r="DM724" s="177" t="str">
        <f t="shared" si="593"/>
        <v/>
      </c>
      <c r="DN724" s="177" t="str">
        <f t="shared" si="594"/>
        <v/>
      </c>
      <c r="DO724" s="181" t="str">
        <f t="shared" si="565"/>
        <v/>
      </c>
      <c r="DP724" s="51"/>
      <c r="DQ724" s="51"/>
      <c r="DR724" s="51"/>
      <c r="EA724" s="227">
        <f t="shared" si="595"/>
        <v>0</v>
      </c>
      <c r="EB724" s="227">
        <f t="shared" si="566"/>
        <v>1</v>
      </c>
      <c r="EC724" s="227">
        <f t="shared" si="596"/>
        <v>1900</v>
      </c>
      <c r="EE724" s="227" t="str">
        <f t="shared" si="597"/>
        <v/>
      </c>
      <c r="EF724" s="227" t="str">
        <f t="shared" si="567"/>
        <v/>
      </c>
      <c r="EG724" s="227" t="str">
        <f t="shared" si="598"/>
        <v/>
      </c>
      <c r="EI724" s="227" t="str">
        <f t="shared" si="599"/>
        <v/>
      </c>
      <c r="EJ724" s="227" t="str">
        <f t="shared" si="568"/>
        <v/>
      </c>
      <c r="EK724" s="227" t="str">
        <f t="shared" si="600"/>
        <v/>
      </c>
      <c r="EM724" s="227" t="str">
        <f t="shared" si="601"/>
        <v/>
      </c>
      <c r="EN724" s="227" t="str">
        <f t="shared" si="569"/>
        <v/>
      </c>
      <c r="EO724" s="227" t="str">
        <f t="shared" si="602"/>
        <v/>
      </c>
      <c r="EQ724" s="227" t="str">
        <f t="shared" si="603"/>
        <v/>
      </c>
      <c r="ER724" s="227" t="str">
        <f t="shared" si="570"/>
        <v/>
      </c>
      <c r="ES724" s="227" t="str">
        <f t="shared" si="604"/>
        <v/>
      </c>
    </row>
    <row r="725" spans="7:149" x14ac:dyDescent="0.25">
      <c r="G725" s="52"/>
      <c r="H725" s="52"/>
      <c r="I725" s="224" t="str">
        <f t="shared" si="571"/>
        <v/>
      </c>
      <c r="J725" s="224" t="str">
        <f t="shared" si="572"/>
        <v/>
      </c>
      <c r="K725" s="52"/>
      <c r="L725" s="224" t="str">
        <f>IF(P725="","",IF(ISNUMBER(MATCH(P725,$P$6:P724,0)),"",Y725))</f>
        <v/>
      </c>
      <c r="M725" s="224" t="str">
        <f>IF(Q725="","",IF(ISNUMBER(MATCH(Q725,$Q$6:Q724,0)),"",Y725))</f>
        <v/>
      </c>
      <c r="N725" s="224" t="str">
        <f>IF(R725="","",IF(ISNUMBER(MATCH(R725,$R$6:R724,0)),"",Y725))</f>
        <v/>
      </c>
      <c r="O725" s="224" t="str">
        <f>IF(S725="","",IF(ISNUMBER(MATCH(S725,$S$6:S724,0)),"",Y725))</f>
        <v/>
      </c>
      <c r="P725" s="224" t="str">
        <f t="shared" si="573"/>
        <v/>
      </c>
      <c r="Q725" s="224" t="str">
        <f t="shared" si="574"/>
        <v/>
      </c>
      <c r="R725" s="224" t="str">
        <f t="shared" si="575"/>
        <v/>
      </c>
      <c r="S725" s="224" t="str">
        <f t="shared" si="576"/>
        <v/>
      </c>
      <c r="T725" s="175" t="str">
        <f t="shared" si="577"/>
        <v/>
      </c>
      <c r="U725" s="175" t="str">
        <f t="shared" si="578"/>
        <v/>
      </c>
      <c r="V725" s="175" t="str">
        <f t="shared" si="579"/>
        <v/>
      </c>
      <c r="W725" s="175" t="str">
        <f t="shared" si="580"/>
        <v/>
      </c>
      <c r="X725" s="52"/>
      <c r="Y725" s="248"/>
      <c r="Z725" s="186"/>
      <c r="AA725" s="187"/>
      <c r="AB725" s="187"/>
      <c r="AC725" s="187"/>
      <c r="AD725" s="187"/>
      <c r="AE725" s="187"/>
      <c r="AF725" s="187"/>
      <c r="AG725" s="187"/>
      <c r="AH725" s="187"/>
      <c r="AI725" s="187"/>
      <c r="AJ725" s="187"/>
      <c r="AK725" s="187"/>
      <c r="AL725" s="187"/>
      <c r="AM725" s="187"/>
      <c r="AN725" s="187"/>
      <c r="AO725" s="187"/>
      <c r="AP725" s="187"/>
      <c r="AQ725" s="187"/>
      <c r="AR725" s="187"/>
      <c r="AS725" s="187"/>
      <c r="AT725" s="187"/>
      <c r="AU725" s="187"/>
      <c r="AV725" s="187"/>
      <c r="AW725" s="187"/>
      <c r="AX725" s="187"/>
      <c r="AY725" s="187"/>
      <c r="AZ725" s="187"/>
      <c r="BA725" s="187"/>
      <c r="BB725" s="187"/>
      <c r="BC725" s="187"/>
      <c r="BD725" s="187"/>
      <c r="BE725" s="187"/>
      <c r="BF725" s="187"/>
      <c r="BG725" s="187"/>
      <c r="BH725" s="187"/>
      <c r="BI725" s="187"/>
      <c r="BJ725" s="187"/>
      <c r="BK725" s="187"/>
      <c r="BL725" s="187"/>
      <c r="BM725" s="187"/>
      <c r="BN725" s="187"/>
      <c r="BO725" s="187"/>
      <c r="BP725" s="187"/>
      <c r="BQ725" s="187"/>
      <c r="BR725" s="187"/>
      <c r="BS725" s="187"/>
      <c r="BT725" s="187"/>
      <c r="BU725" s="187"/>
      <c r="BV725" s="187"/>
      <c r="BW725" s="187"/>
      <c r="BX725" s="187"/>
      <c r="BY725" s="227"/>
      <c r="BZ725" s="227"/>
      <c r="CA725" s="227"/>
      <c r="CB725" s="227"/>
      <c r="CC725" s="227"/>
      <c r="CD725" s="224"/>
      <c r="CE725" s="224"/>
      <c r="CF725" s="224"/>
      <c r="CG725" s="224"/>
      <c r="CH725" s="224"/>
      <c r="CJ725" s="252" t="str">
        <f t="shared" si="581"/>
        <v/>
      </c>
      <c r="CK725" s="253" t="str">
        <f>IF(CL725="","",IF(ISNUMBER(MATCH(CL725,$CL$6:CL724,0)),"",CJ725))</f>
        <v/>
      </c>
      <c r="CL725" s="181" t="str">
        <f t="shared" si="582"/>
        <v/>
      </c>
      <c r="CM725" s="175" t="str">
        <f t="shared" si="583"/>
        <v/>
      </c>
      <c r="CN725" s="175" t="str">
        <f t="shared" si="584"/>
        <v/>
      </c>
      <c r="CO725" s="175" t="str">
        <f t="shared" si="585"/>
        <v/>
      </c>
      <c r="CP725" s="59"/>
      <c r="CQ725" s="60"/>
      <c r="CR725" s="181" t="str">
        <f>IF(CS725="","",IF(ISNUMBER(MATCH(CS725,$CS$6:CS724,0)),"",CJ725))</f>
        <v/>
      </c>
      <c r="CS725" s="181" t="str">
        <f t="shared" si="563"/>
        <v/>
      </c>
      <c r="CT725" s="177" t="str">
        <f t="shared" si="586"/>
        <v/>
      </c>
      <c r="CU725" s="177" t="str">
        <f t="shared" si="587"/>
        <v/>
      </c>
      <c r="CV725" s="256" t="str">
        <f>IF(CW725="","",IF(ISNUMBER(MATCH(CW725,$CW$6:CW724,0)),"",CJ725))</f>
        <v/>
      </c>
      <c r="CW725" s="181" t="str">
        <f t="shared" si="564"/>
        <v/>
      </c>
      <c r="CX725" s="178" t="str">
        <f t="shared" si="588"/>
        <v/>
      </c>
      <c r="CY725" s="178" t="str">
        <f t="shared" si="589"/>
        <v/>
      </c>
      <c r="CZ725" s="184" t="str">
        <f t="shared" si="590"/>
        <v/>
      </c>
      <c r="DA725" s="68"/>
      <c r="DB725" s="69"/>
      <c r="DC725" s="181" t="str">
        <f>IF(DE725="","",IF(ISNUMBER(MATCH(DE725,$DE$6:DE724,0)),"",CJ725))</f>
        <v/>
      </c>
      <c r="DD725" s="181" t="str">
        <f t="shared" si="561"/>
        <v/>
      </c>
      <c r="DE725" s="181" t="str">
        <f t="shared" si="561"/>
        <v/>
      </c>
      <c r="DF725" s="177" t="str">
        <f t="shared" si="591"/>
        <v/>
      </c>
      <c r="DG725" s="185" t="str">
        <f t="shared" si="592"/>
        <v/>
      </c>
      <c r="DH725" s="77"/>
      <c r="DI725" s="69"/>
      <c r="DJ725" s="181" t="str">
        <f>IF(DL725="","",IF(ISNUMBER(MATCH(DL725,$DL$6:DL724,0)),"",CJ725))</f>
        <v/>
      </c>
      <c r="DK725" s="181" t="str">
        <f t="shared" si="562"/>
        <v/>
      </c>
      <c r="DL725" s="181" t="str">
        <f t="shared" si="562"/>
        <v/>
      </c>
      <c r="DM725" s="177" t="str">
        <f t="shared" si="593"/>
        <v/>
      </c>
      <c r="DN725" s="177" t="str">
        <f t="shared" si="594"/>
        <v/>
      </c>
      <c r="DO725" s="181" t="str">
        <f t="shared" si="565"/>
        <v/>
      </c>
      <c r="DP725" s="51"/>
      <c r="DQ725" s="51"/>
      <c r="DR725" s="51"/>
      <c r="EA725" s="227">
        <f t="shared" si="595"/>
        <v>0</v>
      </c>
      <c r="EB725" s="227">
        <f t="shared" si="566"/>
        <v>1</v>
      </c>
      <c r="EC725" s="227">
        <f t="shared" si="596"/>
        <v>1900</v>
      </c>
      <c r="EE725" s="227" t="str">
        <f t="shared" si="597"/>
        <v/>
      </c>
      <c r="EF725" s="227" t="str">
        <f t="shared" si="567"/>
        <v/>
      </c>
      <c r="EG725" s="227" t="str">
        <f t="shared" si="598"/>
        <v/>
      </c>
      <c r="EI725" s="227" t="str">
        <f t="shared" si="599"/>
        <v/>
      </c>
      <c r="EJ725" s="227" t="str">
        <f t="shared" si="568"/>
        <v/>
      </c>
      <c r="EK725" s="227" t="str">
        <f t="shared" si="600"/>
        <v/>
      </c>
      <c r="EM725" s="227" t="str">
        <f t="shared" si="601"/>
        <v/>
      </c>
      <c r="EN725" s="227" t="str">
        <f t="shared" si="569"/>
        <v/>
      </c>
      <c r="EO725" s="227" t="str">
        <f t="shared" si="602"/>
        <v/>
      </c>
      <c r="EQ725" s="227" t="str">
        <f t="shared" si="603"/>
        <v/>
      </c>
      <c r="ER725" s="227" t="str">
        <f t="shared" si="570"/>
        <v/>
      </c>
      <c r="ES725" s="227" t="str">
        <f t="shared" si="604"/>
        <v/>
      </c>
    </row>
    <row r="726" spans="7:149" x14ac:dyDescent="0.25">
      <c r="G726" s="52"/>
      <c r="H726" s="52"/>
      <c r="I726" s="224" t="str">
        <f t="shared" si="571"/>
        <v/>
      </c>
      <c r="J726" s="224" t="str">
        <f t="shared" si="572"/>
        <v/>
      </c>
      <c r="K726" s="52"/>
      <c r="L726" s="224" t="str">
        <f>IF(P726="","",IF(ISNUMBER(MATCH(P726,$P$6:P725,0)),"",Y726))</f>
        <v/>
      </c>
      <c r="M726" s="224" t="str">
        <f>IF(Q726="","",IF(ISNUMBER(MATCH(Q726,$Q$6:Q725,0)),"",Y726))</f>
        <v/>
      </c>
      <c r="N726" s="224" t="str">
        <f>IF(R726="","",IF(ISNUMBER(MATCH(R726,$R$6:R725,0)),"",Y726))</f>
        <v/>
      </c>
      <c r="O726" s="224" t="str">
        <f>IF(S726="","",IF(ISNUMBER(MATCH(S726,$S$6:S725,0)),"",Y726))</f>
        <v/>
      </c>
      <c r="P726" s="224" t="str">
        <f t="shared" si="573"/>
        <v/>
      </c>
      <c r="Q726" s="224" t="str">
        <f t="shared" si="574"/>
        <v/>
      </c>
      <c r="R726" s="224" t="str">
        <f t="shared" si="575"/>
        <v/>
      </c>
      <c r="S726" s="224" t="str">
        <f t="shared" si="576"/>
        <v/>
      </c>
      <c r="T726" s="175" t="str">
        <f t="shared" si="577"/>
        <v/>
      </c>
      <c r="U726" s="175" t="str">
        <f t="shared" si="578"/>
        <v/>
      </c>
      <c r="V726" s="175" t="str">
        <f t="shared" si="579"/>
        <v/>
      </c>
      <c r="W726" s="175" t="str">
        <f t="shared" si="580"/>
        <v/>
      </c>
      <c r="X726" s="52"/>
      <c r="Y726" s="248"/>
      <c r="Z726" s="186"/>
      <c r="AA726" s="187"/>
      <c r="AB726" s="187"/>
      <c r="AC726" s="187"/>
      <c r="AD726" s="187"/>
      <c r="AE726" s="187"/>
      <c r="AF726" s="187"/>
      <c r="AG726" s="187"/>
      <c r="AH726" s="187"/>
      <c r="AI726" s="187"/>
      <c r="AJ726" s="187"/>
      <c r="AK726" s="187"/>
      <c r="AL726" s="187"/>
      <c r="AM726" s="187"/>
      <c r="AN726" s="187"/>
      <c r="AO726" s="187"/>
      <c r="AP726" s="187"/>
      <c r="AQ726" s="187"/>
      <c r="AR726" s="187"/>
      <c r="AS726" s="187"/>
      <c r="AT726" s="187"/>
      <c r="AU726" s="187"/>
      <c r="AV726" s="187"/>
      <c r="AW726" s="187"/>
      <c r="AX726" s="187"/>
      <c r="AY726" s="187"/>
      <c r="AZ726" s="187"/>
      <c r="BA726" s="187"/>
      <c r="BB726" s="187"/>
      <c r="BC726" s="187"/>
      <c r="BD726" s="187"/>
      <c r="BE726" s="187"/>
      <c r="BF726" s="187"/>
      <c r="BG726" s="187"/>
      <c r="BH726" s="187"/>
      <c r="BI726" s="187"/>
      <c r="BJ726" s="187"/>
      <c r="BK726" s="187"/>
      <c r="BL726" s="187"/>
      <c r="BM726" s="187"/>
      <c r="BN726" s="187"/>
      <c r="BO726" s="187"/>
      <c r="BP726" s="187"/>
      <c r="BQ726" s="187"/>
      <c r="BR726" s="187"/>
      <c r="BS726" s="187"/>
      <c r="BT726" s="187"/>
      <c r="BU726" s="187"/>
      <c r="BV726" s="187"/>
      <c r="BW726" s="187"/>
      <c r="BX726" s="187"/>
      <c r="BY726" s="227"/>
      <c r="BZ726" s="227"/>
      <c r="CA726" s="227"/>
      <c r="CB726" s="227"/>
      <c r="CC726" s="227"/>
      <c r="CD726" s="224"/>
      <c r="CE726" s="224"/>
      <c r="CF726" s="224"/>
      <c r="CG726" s="224"/>
      <c r="CH726" s="224"/>
      <c r="CJ726" s="252" t="str">
        <f t="shared" si="581"/>
        <v/>
      </c>
      <c r="CK726" s="253" t="str">
        <f>IF(CL726="","",IF(ISNUMBER(MATCH(CL726,$CL$6:CL725,0)),"",CJ726))</f>
        <v/>
      </c>
      <c r="CL726" s="181" t="str">
        <f t="shared" si="582"/>
        <v/>
      </c>
      <c r="CM726" s="175" t="str">
        <f t="shared" si="583"/>
        <v/>
      </c>
      <c r="CN726" s="175" t="str">
        <f t="shared" si="584"/>
        <v/>
      </c>
      <c r="CO726" s="175" t="str">
        <f t="shared" si="585"/>
        <v/>
      </c>
      <c r="CP726" s="59"/>
      <c r="CQ726" s="60"/>
      <c r="CR726" s="181" t="str">
        <f>IF(CS726="","",IF(ISNUMBER(MATCH(CS726,$CS$6:CS725,0)),"",CJ726))</f>
        <v/>
      </c>
      <c r="CS726" s="181" t="str">
        <f t="shared" si="563"/>
        <v/>
      </c>
      <c r="CT726" s="177" t="str">
        <f t="shared" si="586"/>
        <v/>
      </c>
      <c r="CU726" s="177" t="str">
        <f t="shared" si="587"/>
        <v/>
      </c>
      <c r="CV726" s="256" t="str">
        <f>IF(CW726="","",IF(ISNUMBER(MATCH(CW726,$CW$6:CW725,0)),"",CJ726))</f>
        <v/>
      </c>
      <c r="CW726" s="181" t="str">
        <f t="shared" si="564"/>
        <v/>
      </c>
      <c r="CX726" s="178" t="str">
        <f t="shared" si="588"/>
        <v/>
      </c>
      <c r="CY726" s="178" t="str">
        <f t="shared" si="589"/>
        <v/>
      </c>
      <c r="CZ726" s="184" t="str">
        <f t="shared" si="590"/>
        <v/>
      </c>
      <c r="DA726" s="68"/>
      <c r="DB726" s="69"/>
      <c r="DC726" s="181" t="str">
        <f>IF(DE726="","",IF(ISNUMBER(MATCH(DE726,$DE$6:DE725,0)),"",CJ726))</f>
        <v/>
      </c>
      <c r="DD726" s="181" t="str">
        <f t="shared" si="561"/>
        <v/>
      </c>
      <c r="DE726" s="181" t="str">
        <f t="shared" si="561"/>
        <v/>
      </c>
      <c r="DF726" s="177" t="str">
        <f t="shared" si="591"/>
        <v/>
      </c>
      <c r="DG726" s="185" t="str">
        <f t="shared" si="592"/>
        <v/>
      </c>
      <c r="DH726" s="77"/>
      <c r="DI726" s="69"/>
      <c r="DJ726" s="181" t="str">
        <f>IF(DL726="","",IF(ISNUMBER(MATCH(DL726,$DL$6:DL725,0)),"",CJ726))</f>
        <v/>
      </c>
      <c r="DK726" s="181" t="str">
        <f t="shared" si="562"/>
        <v/>
      </c>
      <c r="DL726" s="181" t="str">
        <f t="shared" si="562"/>
        <v/>
      </c>
      <c r="DM726" s="177" t="str">
        <f t="shared" si="593"/>
        <v/>
      </c>
      <c r="DN726" s="177" t="str">
        <f t="shared" si="594"/>
        <v/>
      </c>
      <c r="DO726" s="181" t="str">
        <f t="shared" si="565"/>
        <v/>
      </c>
      <c r="DP726" s="51"/>
      <c r="DQ726" s="51"/>
      <c r="DR726" s="51"/>
      <c r="EA726" s="227">
        <f t="shared" si="595"/>
        <v>0</v>
      </c>
      <c r="EB726" s="227">
        <f t="shared" si="566"/>
        <v>1</v>
      </c>
      <c r="EC726" s="227">
        <f t="shared" si="596"/>
        <v>1900</v>
      </c>
      <c r="EE726" s="227" t="str">
        <f t="shared" si="597"/>
        <v/>
      </c>
      <c r="EF726" s="227" t="str">
        <f t="shared" si="567"/>
        <v/>
      </c>
      <c r="EG726" s="227" t="str">
        <f t="shared" si="598"/>
        <v/>
      </c>
      <c r="EI726" s="227" t="str">
        <f t="shared" si="599"/>
        <v/>
      </c>
      <c r="EJ726" s="227" t="str">
        <f t="shared" si="568"/>
        <v/>
      </c>
      <c r="EK726" s="227" t="str">
        <f t="shared" si="600"/>
        <v/>
      </c>
      <c r="EM726" s="227" t="str">
        <f t="shared" si="601"/>
        <v/>
      </c>
      <c r="EN726" s="227" t="str">
        <f t="shared" si="569"/>
        <v/>
      </c>
      <c r="EO726" s="227" t="str">
        <f t="shared" si="602"/>
        <v/>
      </c>
      <c r="EQ726" s="227" t="str">
        <f t="shared" si="603"/>
        <v/>
      </c>
      <c r="ER726" s="227" t="str">
        <f t="shared" si="570"/>
        <v/>
      </c>
      <c r="ES726" s="227" t="str">
        <f t="shared" si="604"/>
        <v/>
      </c>
    </row>
    <row r="727" spans="7:149" x14ac:dyDescent="0.25">
      <c r="G727" s="52"/>
      <c r="H727" s="52"/>
      <c r="I727" s="224" t="str">
        <f t="shared" si="571"/>
        <v/>
      </c>
      <c r="J727" s="224" t="str">
        <f t="shared" si="572"/>
        <v/>
      </c>
      <c r="K727" s="52"/>
      <c r="L727" s="224" t="str">
        <f>IF(P727="","",IF(ISNUMBER(MATCH(P727,$P$6:P726,0)),"",Y727))</f>
        <v/>
      </c>
      <c r="M727" s="224" t="str">
        <f>IF(Q727="","",IF(ISNUMBER(MATCH(Q727,$Q$6:Q726,0)),"",Y727))</f>
        <v/>
      </c>
      <c r="N727" s="224" t="str">
        <f>IF(R727="","",IF(ISNUMBER(MATCH(R727,$R$6:R726,0)),"",Y727))</f>
        <v/>
      </c>
      <c r="O727" s="224" t="str">
        <f>IF(S727="","",IF(ISNUMBER(MATCH(S727,$S$6:S726,0)),"",Y727))</f>
        <v/>
      </c>
      <c r="P727" s="224" t="str">
        <f t="shared" si="573"/>
        <v/>
      </c>
      <c r="Q727" s="224" t="str">
        <f t="shared" si="574"/>
        <v/>
      </c>
      <c r="R727" s="224" t="str">
        <f t="shared" si="575"/>
        <v/>
      </c>
      <c r="S727" s="224" t="str">
        <f t="shared" si="576"/>
        <v/>
      </c>
      <c r="T727" s="175" t="str">
        <f t="shared" si="577"/>
        <v/>
      </c>
      <c r="U727" s="175" t="str">
        <f t="shared" si="578"/>
        <v/>
      </c>
      <c r="V727" s="175" t="str">
        <f t="shared" si="579"/>
        <v/>
      </c>
      <c r="W727" s="175" t="str">
        <f t="shared" si="580"/>
        <v/>
      </c>
      <c r="X727" s="52"/>
      <c r="Y727" s="248"/>
      <c r="Z727" s="186"/>
      <c r="AA727" s="187"/>
      <c r="AB727" s="187"/>
      <c r="AC727" s="187"/>
      <c r="AD727" s="187"/>
      <c r="AE727" s="187"/>
      <c r="AF727" s="187"/>
      <c r="AG727" s="187"/>
      <c r="AH727" s="187"/>
      <c r="AI727" s="187"/>
      <c r="AJ727" s="187"/>
      <c r="AK727" s="187"/>
      <c r="AL727" s="187"/>
      <c r="AM727" s="187"/>
      <c r="AN727" s="187"/>
      <c r="AO727" s="187"/>
      <c r="AP727" s="187"/>
      <c r="AQ727" s="187"/>
      <c r="AR727" s="187"/>
      <c r="AS727" s="187"/>
      <c r="AT727" s="187"/>
      <c r="AU727" s="187"/>
      <c r="AV727" s="187"/>
      <c r="AW727" s="187"/>
      <c r="AX727" s="187"/>
      <c r="AY727" s="187"/>
      <c r="AZ727" s="187"/>
      <c r="BA727" s="187"/>
      <c r="BB727" s="187"/>
      <c r="BC727" s="187"/>
      <c r="BD727" s="187"/>
      <c r="BE727" s="187"/>
      <c r="BF727" s="187"/>
      <c r="BG727" s="187"/>
      <c r="BH727" s="187"/>
      <c r="BI727" s="187"/>
      <c r="BJ727" s="187"/>
      <c r="BK727" s="187"/>
      <c r="BL727" s="187"/>
      <c r="BM727" s="187"/>
      <c r="BN727" s="187"/>
      <c r="BO727" s="187"/>
      <c r="BP727" s="187"/>
      <c r="BQ727" s="187"/>
      <c r="BR727" s="187"/>
      <c r="BS727" s="187"/>
      <c r="BT727" s="187"/>
      <c r="BU727" s="187"/>
      <c r="BV727" s="187"/>
      <c r="BW727" s="187"/>
      <c r="BX727" s="187"/>
      <c r="BY727" s="227"/>
      <c r="BZ727" s="227"/>
      <c r="CA727" s="227"/>
      <c r="CB727" s="227"/>
      <c r="CC727" s="227"/>
      <c r="CD727" s="224"/>
      <c r="CE727" s="224"/>
      <c r="CF727" s="224"/>
      <c r="CG727" s="224"/>
      <c r="CH727" s="224"/>
      <c r="CJ727" s="252" t="str">
        <f t="shared" si="581"/>
        <v/>
      </c>
      <c r="CK727" s="253" t="str">
        <f>IF(CL727="","",IF(ISNUMBER(MATCH(CL727,$CL$6:CL726,0)),"",CJ727))</f>
        <v/>
      </c>
      <c r="CL727" s="181" t="str">
        <f t="shared" si="582"/>
        <v/>
      </c>
      <c r="CM727" s="175" t="str">
        <f t="shared" si="583"/>
        <v/>
      </c>
      <c r="CN727" s="175" t="str">
        <f t="shared" si="584"/>
        <v/>
      </c>
      <c r="CO727" s="175" t="str">
        <f t="shared" si="585"/>
        <v/>
      </c>
      <c r="CP727" s="59"/>
      <c r="CQ727" s="60"/>
      <c r="CR727" s="181" t="str">
        <f>IF(CS727="","",IF(ISNUMBER(MATCH(CS727,$CS$6:CS726,0)),"",CJ727))</f>
        <v/>
      </c>
      <c r="CS727" s="181" t="str">
        <f t="shared" si="563"/>
        <v/>
      </c>
      <c r="CT727" s="177" t="str">
        <f t="shared" si="586"/>
        <v/>
      </c>
      <c r="CU727" s="177" t="str">
        <f t="shared" si="587"/>
        <v/>
      </c>
      <c r="CV727" s="256" t="str">
        <f>IF(CW727="","",IF(ISNUMBER(MATCH(CW727,$CW$6:CW726,0)),"",CJ727))</f>
        <v/>
      </c>
      <c r="CW727" s="181" t="str">
        <f t="shared" si="564"/>
        <v/>
      </c>
      <c r="CX727" s="178" t="str">
        <f t="shared" si="588"/>
        <v/>
      </c>
      <c r="CY727" s="178" t="str">
        <f t="shared" si="589"/>
        <v/>
      </c>
      <c r="CZ727" s="184" t="str">
        <f t="shared" si="590"/>
        <v/>
      </c>
      <c r="DA727" s="68"/>
      <c r="DB727" s="69"/>
      <c r="DC727" s="181" t="str">
        <f>IF(DE727="","",IF(ISNUMBER(MATCH(DE727,$DE$6:DE726,0)),"",CJ727))</f>
        <v/>
      </c>
      <c r="DD727" s="181" t="str">
        <f t="shared" ref="DD727:DE746" si="605">IFERROR(INDEX($AA$7:$BX$1006,$CJ727,DD$6),"")</f>
        <v/>
      </c>
      <c r="DE727" s="181" t="str">
        <f t="shared" si="605"/>
        <v/>
      </c>
      <c r="DF727" s="177" t="str">
        <f t="shared" si="591"/>
        <v/>
      </c>
      <c r="DG727" s="185" t="str">
        <f t="shared" si="592"/>
        <v/>
      </c>
      <c r="DH727" s="77"/>
      <c r="DI727" s="69"/>
      <c r="DJ727" s="181" t="str">
        <f>IF(DL727="","",IF(ISNUMBER(MATCH(DL727,$DL$6:DL726,0)),"",CJ727))</f>
        <v/>
      </c>
      <c r="DK727" s="181" t="str">
        <f t="shared" ref="DK727:DL746" si="606">IFERROR(INDEX($AA$7:$BX$1006,$CJ727,DK$6),"")</f>
        <v/>
      </c>
      <c r="DL727" s="181" t="str">
        <f t="shared" si="606"/>
        <v/>
      </c>
      <c r="DM727" s="177" t="str">
        <f t="shared" si="593"/>
        <v/>
      </c>
      <c r="DN727" s="177" t="str">
        <f t="shared" si="594"/>
        <v/>
      </c>
      <c r="DO727" s="181" t="str">
        <f t="shared" si="565"/>
        <v/>
      </c>
      <c r="DP727" s="51"/>
      <c r="DQ727" s="51"/>
      <c r="DR727" s="51"/>
      <c r="EA727" s="227">
        <f t="shared" si="595"/>
        <v>0</v>
      </c>
      <c r="EB727" s="227">
        <f t="shared" si="566"/>
        <v>1</v>
      </c>
      <c r="EC727" s="227">
        <f t="shared" si="596"/>
        <v>1900</v>
      </c>
      <c r="EE727" s="227" t="str">
        <f t="shared" si="597"/>
        <v/>
      </c>
      <c r="EF727" s="227" t="str">
        <f t="shared" si="567"/>
        <v/>
      </c>
      <c r="EG727" s="227" t="str">
        <f t="shared" si="598"/>
        <v/>
      </c>
      <c r="EI727" s="227" t="str">
        <f t="shared" si="599"/>
        <v/>
      </c>
      <c r="EJ727" s="227" t="str">
        <f t="shared" si="568"/>
        <v/>
      </c>
      <c r="EK727" s="227" t="str">
        <f t="shared" si="600"/>
        <v/>
      </c>
      <c r="EM727" s="227" t="str">
        <f t="shared" si="601"/>
        <v/>
      </c>
      <c r="EN727" s="227" t="str">
        <f t="shared" si="569"/>
        <v/>
      </c>
      <c r="EO727" s="227" t="str">
        <f t="shared" si="602"/>
        <v/>
      </c>
      <c r="EQ727" s="227" t="str">
        <f t="shared" si="603"/>
        <v/>
      </c>
      <c r="ER727" s="227" t="str">
        <f t="shared" si="570"/>
        <v/>
      </c>
      <c r="ES727" s="227" t="str">
        <f t="shared" si="604"/>
        <v/>
      </c>
    </row>
    <row r="728" spans="7:149" x14ac:dyDescent="0.25">
      <c r="G728" s="52"/>
      <c r="H728" s="52"/>
      <c r="I728" s="224" t="str">
        <f t="shared" si="571"/>
        <v/>
      </c>
      <c r="J728" s="224" t="str">
        <f t="shared" si="572"/>
        <v/>
      </c>
      <c r="K728" s="52"/>
      <c r="L728" s="224" t="str">
        <f>IF(P728="","",IF(ISNUMBER(MATCH(P728,$P$6:P727,0)),"",Y728))</f>
        <v/>
      </c>
      <c r="M728" s="224" t="str">
        <f>IF(Q728="","",IF(ISNUMBER(MATCH(Q728,$Q$6:Q727,0)),"",Y728))</f>
        <v/>
      </c>
      <c r="N728" s="224" t="str">
        <f>IF(R728="","",IF(ISNUMBER(MATCH(R728,$R$6:R727,0)),"",Y728))</f>
        <v/>
      </c>
      <c r="O728" s="224" t="str">
        <f>IF(S728="","",IF(ISNUMBER(MATCH(S728,$S$6:S727,0)),"",Y728))</f>
        <v/>
      </c>
      <c r="P728" s="224" t="str">
        <f t="shared" si="573"/>
        <v/>
      </c>
      <c r="Q728" s="224" t="str">
        <f t="shared" si="574"/>
        <v/>
      </c>
      <c r="R728" s="224" t="str">
        <f t="shared" si="575"/>
        <v/>
      </c>
      <c r="S728" s="224" t="str">
        <f t="shared" si="576"/>
        <v/>
      </c>
      <c r="T728" s="175" t="str">
        <f t="shared" si="577"/>
        <v/>
      </c>
      <c r="U728" s="175" t="str">
        <f t="shared" si="578"/>
        <v/>
      </c>
      <c r="V728" s="175" t="str">
        <f t="shared" si="579"/>
        <v/>
      </c>
      <c r="W728" s="175" t="str">
        <f t="shared" si="580"/>
        <v/>
      </c>
      <c r="X728" s="52"/>
      <c r="Y728" s="248"/>
      <c r="Z728" s="186"/>
      <c r="AA728" s="187"/>
      <c r="AB728" s="187"/>
      <c r="AC728" s="187"/>
      <c r="AD728" s="187"/>
      <c r="AE728" s="187"/>
      <c r="AF728" s="187"/>
      <c r="AG728" s="187"/>
      <c r="AH728" s="187"/>
      <c r="AI728" s="187"/>
      <c r="AJ728" s="187"/>
      <c r="AK728" s="187"/>
      <c r="AL728" s="187"/>
      <c r="AM728" s="187"/>
      <c r="AN728" s="187"/>
      <c r="AO728" s="187"/>
      <c r="AP728" s="187"/>
      <c r="AQ728" s="187"/>
      <c r="AR728" s="187"/>
      <c r="AS728" s="187"/>
      <c r="AT728" s="187"/>
      <c r="AU728" s="187"/>
      <c r="AV728" s="187"/>
      <c r="AW728" s="187"/>
      <c r="AX728" s="187"/>
      <c r="AY728" s="187"/>
      <c r="AZ728" s="187"/>
      <c r="BA728" s="187"/>
      <c r="BB728" s="187"/>
      <c r="BC728" s="187"/>
      <c r="BD728" s="187"/>
      <c r="BE728" s="187"/>
      <c r="BF728" s="187"/>
      <c r="BG728" s="187"/>
      <c r="BH728" s="187"/>
      <c r="BI728" s="187"/>
      <c r="BJ728" s="187"/>
      <c r="BK728" s="187"/>
      <c r="BL728" s="187"/>
      <c r="BM728" s="187"/>
      <c r="BN728" s="187"/>
      <c r="BO728" s="187"/>
      <c r="BP728" s="187"/>
      <c r="BQ728" s="187"/>
      <c r="BR728" s="187"/>
      <c r="BS728" s="187"/>
      <c r="BT728" s="187"/>
      <c r="BU728" s="187"/>
      <c r="BV728" s="187"/>
      <c r="BW728" s="187"/>
      <c r="BX728" s="187"/>
      <c r="BY728" s="227"/>
      <c r="BZ728" s="227"/>
      <c r="CA728" s="227"/>
      <c r="CB728" s="227"/>
      <c r="CC728" s="227"/>
      <c r="CD728" s="224"/>
      <c r="CE728" s="224"/>
      <c r="CF728" s="224"/>
      <c r="CG728" s="224"/>
      <c r="CH728" s="224"/>
      <c r="CJ728" s="252" t="str">
        <f t="shared" si="581"/>
        <v/>
      </c>
      <c r="CK728" s="253" t="str">
        <f>IF(CL728="","",IF(ISNUMBER(MATCH(CL728,$CL$6:CL727,0)),"",CJ728))</f>
        <v/>
      </c>
      <c r="CL728" s="181" t="str">
        <f t="shared" si="582"/>
        <v/>
      </c>
      <c r="CM728" s="175" t="str">
        <f t="shared" si="583"/>
        <v/>
      </c>
      <c r="CN728" s="175" t="str">
        <f t="shared" si="584"/>
        <v/>
      </c>
      <c r="CO728" s="175" t="str">
        <f t="shared" si="585"/>
        <v/>
      </c>
      <c r="CP728" s="59"/>
      <c r="CQ728" s="60"/>
      <c r="CR728" s="181" t="str">
        <f>IF(CS728="","",IF(ISNUMBER(MATCH(CS728,$CS$6:CS727,0)),"",CJ728))</f>
        <v/>
      </c>
      <c r="CS728" s="181" t="str">
        <f t="shared" si="563"/>
        <v/>
      </c>
      <c r="CT728" s="177" t="str">
        <f t="shared" si="586"/>
        <v/>
      </c>
      <c r="CU728" s="177" t="str">
        <f t="shared" si="587"/>
        <v/>
      </c>
      <c r="CV728" s="256" t="str">
        <f>IF(CW728="","",IF(ISNUMBER(MATCH(CW728,$CW$6:CW727,0)),"",CJ728))</f>
        <v/>
      </c>
      <c r="CW728" s="181" t="str">
        <f t="shared" si="564"/>
        <v/>
      </c>
      <c r="CX728" s="178" t="str">
        <f t="shared" si="588"/>
        <v/>
      </c>
      <c r="CY728" s="178" t="str">
        <f t="shared" si="589"/>
        <v/>
      </c>
      <c r="CZ728" s="184" t="str">
        <f t="shared" si="590"/>
        <v/>
      </c>
      <c r="DA728" s="68"/>
      <c r="DB728" s="69"/>
      <c r="DC728" s="181" t="str">
        <f>IF(DE728="","",IF(ISNUMBER(MATCH(DE728,$DE$6:DE727,0)),"",CJ728))</f>
        <v/>
      </c>
      <c r="DD728" s="181" t="str">
        <f t="shared" si="605"/>
        <v/>
      </c>
      <c r="DE728" s="181" t="str">
        <f t="shared" si="605"/>
        <v/>
      </c>
      <c r="DF728" s="177" t="str">
        <f t="shared" si="591"/>
        <v/>
      </c>
      <c r="DG728" s="185" t="str">
        <f t="shared" si="592"/>
        <v/>
      </c>
      <c r="DH728" s="77"/>
      <c r="DI728" s="69"/>
      <c r="DJ728" s="181" t="str">
        <f>IF(DL728="","",IF(ISNUMBER(MATCH(DL728,$DL$6:DL727,0)),"",CJ728))</f>
        <v/>
      </c>
      <c r="DK728" s="181" t="str">
        <f t="shared" si="606"/>
        <v/>
      </c>
      <c r="DL728" s="181" t="str">
        <f t="shared" si="606"/>
        <v/>
      </c>
      <c r="DM728" s="177" t="str">
        <f t="shared" si="593"/>
        <v/>
      </c>
      <c r="DN728" s="177" t="str">
        <f t="shared" si="594"/>
        <v/>
      </c>
      <c r="DO728" s="181" t="str">
        <f t="shared" si="565"/>
        <v/>
      </c>
      <c r="DP728" s="51"/>
      <c r="DQ728" s="51"/>
      <c r="DR728" s="51"/>
      <c r="EA728" s="227">
        <f t="shared" si="595"/>
        <v>0</v>
      </c>
      <c r="EB728" s="227">
        <f t="shared" si="566"/>
        <v>1</v>
      </c>
      <c r="EC728" s="227">
        <f t="shared" si="596"/>
        <v>1900</v>
      </c>
      <c r="EE728" s="227" t="str">
        <f t="shared" si="597"/>
        <v/>
      </c>
      <c r="EF728" s="227" t="str">
        <f t="shared" si="567"/>
        <v/>
      </c>
      <c r="EG728" s="227" t="str">
        <f t="shared" si="598"/>
        <v/>
      </c>
      <c r="EI728" s="227" t="str">
        <f t="shared" si="599"/>
        <v/>
      </c>
      <c r="EJ728" s="227" t="str">
        <f t="shared" si="568"/>
        <v/>
      </c>
      <c r="EK728" s="227" t="str">
        <f t="shared" si="600"/>
        <v/>
      </c>
      <c r="EM728" s="227" t="str">
        <f t="shared" si="601"/>
        <v/>
      </c>
      <c r="EN728" s="227" t="str">
        <f t="shared" si="569"/>
        <v/>
      </c>
      <c r="EO728" s="227" t="str">
        <f t="shared" si="602"/>
        <v/>
      </c>
      <c r="EQ728" s="227" t="str">
        <f t="shared" si="603"/>
        <v/>
      </c>
      <c r="ER728" s="227" t="str">
        <f t="shared" si="570"/>
        <v/>
      </c>
      <c r="ES728" s="227" t="str">
        <f t="shared" si="604"/>
        <v/>
      </c>
    </row>
    <row r="729" spans="7:149" x14ac:dyDescent="0.25">
      <c r="G729" s="52"/>
      <c r="H729" s="52"/>
      <c r="I729" s="224" t="str">
        <f t="shared" si="571"/>
        <v/>
      </c>
      <c r="J729" s="224" t="str">
        <f t="shared" si="572"/>
        <v/>
      </c>
      <c r="K729" s="52"/>
      <c r="L729" s="224" t="str">
        <f>IF(P729="","",IF(ISNUMBER(MATCH(P729,$P$6:P728,0)),"",Y729))</f>
        <v/>
      </c>
      <c r="M729" s="224" t="str">
        <f>IF(Q729="","",IF(ISNUMBER(MATCH(Q729,$Q$6:Q728,0)),"",Y729))</f>
        <v/>
      </c>
      <c r="N729" s="224" t="str">
        <f>IF(R729="","",IF(ISNUMBER(MATCH(R729,$R$6:R728,0)),"",Y729))</f>
        <v/>
      </c>
      <c r="O729" s="224" t="str">
        <f>IF(S729="","",IF(ISNUMBER(MATCH(S729,$S$6:S728,0)),"",Y729))</f>
        <v/>
      </c>
      <c r="P729" s="224" t="str">
        <f t="shared" si="573"/>
        <v/>
      </c>
      <c r="Q729" s="224" t="str">
        <f t="shared" si="574"/>
        <v/>
      </c>
      <c r="R729" s="224" t="str">
        <f t="shared" si="575"/>
        <v/>
      </c>
      <c r="S729" s="224" t="str">
        <f t="shared" si="576"/>
        <v/>
      </c>
      <c r="T729" s="175" t="str">
        <f t="shared" si="577"/>
        <v/>
      </c>
      <c r="U729" s="175" t="str">
        <f t="shared" si="578"/>
        <v/>
      </c>
      <c r="V729" s="175" t="str">
        <f t="shared" si="579"/>
        <v/>
      </c>
      <c r="W729" s="175" t="str">
        <f t="shared" si="580"/>
        <v/>
      </c>
      <c r="X729" s="52"/>
      <c r="Y729" s="248"/>
      <c r="Z729" s="186"/>
      <c r="AA729" s="187"/>
      <c r="AB729" s="187"/>
      <c r="AC729" s="187"/>
      <c r="AD729" s="187"/>
      <c r="AE729" s="187"/>
      <c r="AF729" s="187"/>
      <c r="AG729" s="187"/>
      <c r="AH729" s="187"/>
      <c r="AI729" s="187"/>
      <c r="AJ729" s="187"/>
      <c r="AK729" s="187"/>
      <c r="AL729" s="187"/>
      <c r="AM729" s="187"/>
      <c r="AN729" s="187"/>
      <c r="AO729" s="187"/>
      <c r="AP729" s="187"/>
      <c r="AQ729" s="187"/>
      <c r="AR729" s="187"/>
      <c r="AS729" s="187"/>
      <c r="AT729" s="187"/>
      <c r="AU729" s="187"/>
      <c r="AV729" s="187"/>
      <c r="AW729" s="187"/>
      <c r="AX729" s="187"/>
      <c r="AY729" s="187"/>
      <c r="AZ729" s="187"/>
      <c r="BA729" s="187"/>
      <c r="BB729" s="187"/>
      <c r="BC729" s="187"/>
      <c r="BD729" s="187"/>
      <c r="BE729" s="187"/>
      <c r="BF729" s="187"/>
      <c r="BG729" s="187"/>
      <c r="BH729" s="187"/>
      <c r="BI729" s="187"/>
      <c r="BJ729" s="187"/>
      <c r="BK729" s="187"/>
      <c r="BL729" s="187"/>
      <c r="BM729" s="187"/>
      <c r="BN729" s="187"/>
      <c r="BO729" s="187"/>
      <c r="BP729" s="187"/>
      <c r="BQ729" s="187"/>
      <c r="BR729" s="187"/>
      <c r="BS729" s="187"/>
      <c r="BT729" s="187"/>
      <c r="BU729" s="187"/>
      <c r="BV729" s="187"/>
      <c r="BW729" s="187"/>
      <c r="BX729" s="187"/>
      <c r="BY729" s="227"/>
      <c r="BZ729" s="227"/>
      <c r="CA729" s="227"/>
      <c r="CB729" s="227"/>
      <c r="CC729" s="227"/>
      <c r="CD729" s="224"/>
      <c r="CE729" s="224"/>
      <c r="CF729" s="224"/>
      <c r="CG729" s="224"/>
      <c r="CH729" s="224"/>
      <c r="CJ729" s="252" t="str">
        <f t="shared" si="581"/>
        <v/>
      </c>
      <c r="CK729" s="253" t="str">
        <f>IF(CL729="","",IF(ISNUMBER(MATCH(CL729,$CL$6:CL728,0)),"",CJ729))</f>
        <v/>
      </c>
      <c r="CL729" s="181" t="str">
        <f t="shared" si="582"/>
        <v/>
      </c>
      <c r="CM729" s="175" t="str">
        <f t="shared" si="583"/>
        <v/>
      </c>
      <c r="CN729" s="175" t="str">
        <f t="shared" si="584"/>
        <v/>
      </c>
      <c r="CO729" s="175" t="str">
        <f t="shared" si="585"/>
        <v/>
      </c>
      <c r="CP729" s="59"/>
      <c r="CQ729" s="60"/>
      <c r="CR729" s="181" t="str">
        <f>IF(CS729="","",IF(ISNUMBER(MATCH(CS729,$CS$6:CS728,0)),"",CJ729))</f>
        <v/>
      </c>
      <c r="CS729" s="181" t="str">
        <f t="shared" si="563"/>
        <v/>
      </c>
      <c r="CT729" s="177" t="str">
        <f t="shared" si="586"/>
        <v/>
      </c>
      <c r="CU729" s="177" t="str">
        <f t="shared" si="587"/>
        <v/>
      </c>
      <c r="CV729" s="256" t="str">
        <f>IF(CW729="","",IF(ISNUMBER(MATCH(CW729,$CW$6:CW728,0)),"",CJ729))</f>
        <v/>
      </c>
      <c r="CW729" s="181" t="str">
        <f t="shared" si="564"/>
        <v/>
      </c>
      <c r="CX729" s="178" t="str">
        <f t="shared" si="588"/>
        <v/>
      </c>
      <c r="CY729" s="178" t="str">
        <f t="shared" si="589"/>
        <v/>
      </c>
      <c r="CZ729" s="184" t="str">
        <f t="shared" si="590"/>
        <v/>
      </c>
      <c r="DA729" s="68"/>
      <c r="DB729" s="69"/>
      <c r="DC729" s="181" t="str">
        <f>IF(DE729="","",IF(ISNUMBER(MATCH(DE729,$DE$6:DE728,0)),"",CJ729))</f>
        <v/>
      </c>
      <c r="DD729" s="181" t="str">
        <f t="shared" si="605"/>
        <v/>
      </c>
      <c r="DE729" s="181" t="str">
        <f t="shared" si="605"/>
        <v/>
      </c>
      <c r="DF729" s="177" t="str">
        <f t="shared" si="591"/>
        <v/>
      </c>
      <c r="DG729" s="185" t="str">
        <f t="shared" si="592"/>
        <v/>
      </c>
      <c r="DH729" s="77"/>
      <c r="DI729" s="69"/>
      <c r="DJ729" s="181" t="str">
        <f>IF(DL729="","",IF(ISNUMBER(MATCH(DL729,$DL$6:DL728,0)),"",CJ729))</f>
        <v/>
      </c>
      <c r="DK729" s="181" t="str">
        <f t="shared" si="606"/>
        <v/>
      </c>
      <c r="DL729" s="181" t="str">
        <f t="shared" si="606"/>
        <v/>
      </c>
      <c r="DM729" s="177" t="str">
        <f t="shared" si="593"/>
        <v/>
      </c>
      <c r="DN729" s="177" t="str">
        <f t="shared" si="594"/>
        <v/>
      </c>
      <c r="DO729" s="181" t="str">
        <f t="shared" si="565"/>
        <v/>
      </c>
      <c r="DP729" s="51"/>
      <c r="DQ729" s="51"/>
      <c r="DR729" s="51"/>
      <c r="EA729" s="227">
        <f t="shared" si="595"/>
        <v>0</v>
      </c>
      <c r="EB729" s="227">
        <f t="shared" si="566"/>
        <v>1</v>
      </c>
      <c r="EC729" s="227">
        <f t="shared" si="596"/>
        <v>1900</v>
      </c>
      <c r="EE729" s="227" t="str">
        <f t="shared" si="597"/>
        <v/>
      </c>
      <c r="EF729" s="227" t="str">
        <f t="shared" si="567"/>
        <v/>
      </c>
      <c r="EG729" s="227" t="str">
        <f t="shared" si="598"/>
        <v/>
      </c>
      <c r="EI729" s="227" t="str">
        <f t="shared" si="599"/>
        <v/>
      </c>
      <c r="EJ729" s="227" t="str">
        <f t="shared" si="568"/>
        <v/>
      </c>
      <c r="EK729" s="227" t="str">
        <f t="shared" si="600"/>
        <v/>
      </c>
      <c r="EM729" s="227" t="str">
        <f t="shared" si="601"/>
        <v/>
      </c>
      <c r="EN729" s="227" t="str">
        <f t="shared" si="569"/>
        <v/>
      </c>
      <c r="EO729" s="227" t="str">
        <f t="shared" si="602"/>
        <v/>
      </c>
      <c r="EQ729" s="227" t="str">
        <f t="shared" si="603"/>
        <v/>
      </c>
      <c r="ER729" s="227" t="str">
        <f t="shared" si="570"/>
        <v/>
      </c>
      <c r="ES729" s="227" t="str">
        <f t="shared" si="604"/>
        <v/>
      </c>
    </row>
    <row r="730" spans="7:149" x14ac:dyDescent="0.25">
      <c r="G730" s="52"/>
      <c r="H730" s="52"/>
      <c r="I730" s="224" t="str">
        <f t="shared" si="571"/>
        <v/>
      </c>
      <c r="J730" s="224" t="str">
        <f t="shared" si="572"/>
        <v/>
      </c>
      <c r="K730" s="52"/>
      <c r="L730" s="224" t="str">
        <f>IF(P730="","",IF(ISNUMBER(MATCH(P730,$P$6:P729,0)),"",Y730))</f>
        <v/>
      </c>
      <c r="M730" s="224" t="str">
        <f>IF(Q730="","",IF(ISNUMBER(MATCH(Q730,$Q$6:Q729,0)),"",Y730))</f>
        <v/>
      </c>
      <c r="N730" s="224" t="str">
        <f>IF(R730="","",IF(ISNUMBER(MATCH(R730,$R$6:R729,0)),"",Y730))</f>
        <v/>
      </c>
      <c r="O730" s="224" t="str">
        <f>IF(S730="","",IF(ISNUMBER(MATCH(S730,$S$6:S729,0)),"",Y730))</f>
        <v/>
      </c>
      <c r="P730" s="224" t="str">
        <f t="shared" si="573"/>
        <v/>
      </c>
      <c r="Q730" s="224" t="str">
        <f t="shared" si="574"/>
        <v/>
      </c>
      <c r="R730" s="224" t="str">
        <f t="shared" si="575"/>
        <v/>
      </c>
      <c r="S730" s="224" t="str">
        <f t="shared" si="576"/>
        <v/>
      </c>
      <c r="T730" s="175" t="str">
        <f t="shared" si="577"/>
        <v/>
      </c>
      <c r="U730" s="175" t="str">
        <f t="shared" si="578"/>
        <v/>
      </c>
      <c r="V730" s="175" t="str">
        <f t="shared" si="579"/>
        <v/>
      </c>
      <c r="W730" s="175" t="str">
        <f t="shared" si="580"/>
        <v/>
      </c>
      <c r="X730" s="52"/>
      <c r="Y730" s="248"/>
      <c r="Z730" s="186"/>
      <c r="AA730" s="187"/>
      <c r="AB730" s="187"/>
      <c r="AC730" s="187"/>
      <c r="AD730" s="187"/>
      <c r="AE730" s="187"/>
      <c r="AF730" s="187"/>
      <c r="AG730" s="187"/>
      <c r="AH730" s="187"/>
      <c r="AI730" s="187"/>
      <c r="AJ730" s="187"/>
      <c r="AK730" s="187"/>
      <c r="AL730" s="187"/>
      <c r="AM730" s="187"/>
      <c r="AN730" s="187"/>
      <c r="AO730" s="187"/>
      <c r="AP730" s="187"/>
      <c r="AQ730" s="187"/>
      <c r="AR730" s="187"/>
      <c r="AS730" s="187"/>
      <c r="AT730" s="187"/>
      <c r="AU730" s="187"/>
      <c r="AV730" s="187"/>
      <c r="AW730" s="187"/>
      <c r="AX730" s="187"/>
      <c r="AY730" s="187"/>
      <c r="AZ730" s="187"/>
      <c r="BA730" s="187"/>
      <c r="BB730" s="187"/>
      <c r="BC730" s="187"/>
      <c r="BD730" s="187"/>
      <c r="BE730" s="187"/>
      <c r="BF730" s="187"/>
      <c r="BG730" s="187"/>
      <c r="BH730" s="187"/>
      <c r="BI730" s="187"/>
      <c r="BJ730" s="187"/>
      <c r="BK730" s="187"/>
      <c r="BL730" s="187"/>
      <c r="BM730" s="187"/>
      <c r="BN730" s="187"/>
      <c r="BO730" s="187"/>
      <c r="BP730" s="187"/>
      <c r="BQ730" s="187"/>
      <c r="BR730" s="187"/>
      <c r="BS730" s="187"/>
      <c r="BT730" s="187"/>
      <c r="BU730" s="187"/>
      <c r="BV730" s="187"/>
      <c r="BW730" s="187"/>
      <c r="BX730" s="187"/>
      <c r="BY730" s="227"/>
      <c r="BZ730" s="227"/>
      <c r="CA730" s="227"/>
      <c r="CB730" s="227"/>
      <c r="CC730" s="227"/>
      <c r="CD730" s="224"/>
      <c r="CE730" s="224"/>
      <c r="CF730" s="224"/>
      <c r="CG730" s="224"/>
      <c r="CH730" s="224"/>
      <c r="CJ730" s="252" t="str">
        <f t="shared" si="581"/>
        <v/>
      </c>
      <c r="CK730" s="253" t="str">
        <f>IF(CL730="","",IF(ISNUMBER(MATCH(CL730,$CL$6:CL729,0)),"",CJ730))</f>
        <v/>
      </c>
      <c r="CL730" s="181" t="str">
        <f t="shared" si="582"/>
        <v/>
      </c>
      <c r="CM730" s="175" t="str">
        <f t="shared" si="583"/>
        <v/>
      </c>
      <c r="CN730" s="175" t="str">
        <f t="shared" si="584"/>
        <v/>
      </c>
      <c r="CO730" s="175" t="str">
        <f t="shared" si="585"/>
        <v/>
      </c>
      <c r="CP730" s="59"/>
      <c r="CQ730" s="60"/>
      <c r="CR730" s="181" t="str">
        <f>IF(CS730="","",IF(ISNUMBER(MATCH(CS730,$CS$6:CS729,0)),"",CJ730))</f>
        <v/>
      </c>
      <c r="CS730" s="181" t="str">
        <f t="shared" si="563"/>
        <v/>
      </c>
      <c r="CT730" s="177" t="str">
        <f t="shared" si="586"/>
        <v/>
      </c>
      <c r="CU730" s="177" t="str">
        <f t="shared" si="587"/>
        <v/>
      </c>
      <c r="CV730" s="256" t="str">
        <f>IF(CW730="","",IF(ISNUMBER(MATCH(CW730,$CW$6:CW729,0)),"",CJ730))</f>
        <v/>
      </c>
      <c r="CW730" s="181" t="str">
        <f t="shared" si="564"/>
        <v/>
      </c>
      <c r="CX730" s="178" t="str">
        <f t="shared" si="588"/>
        <v/>
      </c>
      <c r="CY730" s="178" t="str">
        <f t="shared" si="589"/>
        <v/>
      </c>
      <c r="CZ730" s="184" t="str">
        <f t="shared" si="590"/>
        <v/>
      </c>
      <c r="DA730" s="68"/>
      <c r="DB730" s="69"/>
      <c r="DC730" s="181" t="str">
        <f>IF(DE730="","",IF(ISNUMBER(MATCH(DE730,$DE$6:DE729,0)),"",CJ730))</f>
        <v/>
      </c>
      <c r="DD730" s="181" t="str">
        <f t="shared" si="605"/>
        <v/>
      </c>
      <c r="DE730" s="181" t="str">
        <f t="shared" si="605"/>
        <v/>
      </c>
      <c r="DF730" s="177" t="str">
        <f t="shared" si="591"/>
        <v/>
      </c>
      <c r="DG730" s="185" t="str">
        <f t="shared" si="592"/>
        <v/>
      </c>
      <c r="DH730" s="77"/>
      <c r="DI730" s="69"/>
      <c r="DJ730" s="181" t="str">
        <f>IF(DL730="","",IF(ISNUMBER(MATCH(DL730,$DL$6:DL729,0)),"",CJ730))</f>
        <v/>
      </c>
      <c r="DK730" s="181" t="str">
        <f t="shared" si="606"/>
        <v/>
      </c>
      <c r="DL730" s="181" t="str">
        <f t="shared" si="606"/>
        <v/>
      </c>
      <c r="DM730" s="177" t="str">
        <f t="shared" si="593"/>
        <v/>
      </c>
      <c r="DN730" s="177" t="str">
        <f t="shared" si="594"/>
        <v/>
      </c>
      <c r="DO730" s="181" t="str">
        <f t="shared" si="565"/>
        <v/>
      </c>
      <c r="DP730" s="51"/>
      <c r="DQ730" s="51"/>
      <c r="DR730" s="51"/>
      <c r="EA730" s="227">
        <f t="shared" si="595"/>
        <v>0</v>
      </c>
      <c r="EB730" s="227">
        <f t="shared" si="566"/>
        <v>1</v>
      </c>
      <c r="EC730" s="227">
        <f t="shared" si="596"/>
        <v>1900</v>
      </c>
      <c r="EE730" s="227" t="str">
        <f t="shared" si="597"/>
        <v/>
      </c>
      <c r="EF730" s="227" t="str">
        <f t="shared" si="567"/>
        <v/>
      </c>
      <c r="EG730" s="227" t="str">
        <f t="shared" si="598"/>
        <v/>
      </c>
      <c r="EI730" s="227" t="str">
        <f t="shared" si="599"/>
        <v/>
      </c>
      <c r="EJ730" s="227" t="str">
        <f t="shared" si="568"/>
        <v/>
      </c>
      <c r="EK730" s="227" t="str">
        <f t="shared" si="600"/>
        <v/>
      </c>
      <c r="EM730" s="227" t="str">
        <f t="shared" si="601"/>
        <v/>
      </c>
      <c r="EN730" s="227" t="str">
        <f t="shared" si="569"/>
        <v/>
      </c>
      <c r="EO730" s="227" t="str">
        <f t="shared" si="602"/>
        <v/>
      </c>
      <c r="EQ730" s="227" t="str">
        <f t="shared" si="603"/>
        <v/>
      </c>
      <c r="ER730" s="227" t="str">
        <f t="shared" si="570"/>
        <v/>
      </c>
      <c r="ES730" s="227" t="str">
        <f t="shared" si="604"/>
        <v/>
      </c>
    </row>
    <row r="731" spans="7:149" x14ac:dyDescent="0.25">
      <c r="G731" s="52"/>
      <c r="H731" s="52"/>
      <c r="I731" s="224" t="str">
        <f t="shared" si="571"/>
        <v/>
      </c>
      <c r="J731" s="224" t="str">
        <f t="shared" si="572"/>
        <v/>
      </c>
      <c r="K731" s="52"/>
      <c r="L731" s="224" t="str">
        <f>IF(P731="","",IF(ISNUMBER(MATCH(P731,$P$6:P730,0)),"",Y731))</f>
        <v/>
      </c>
      <c r="M731" s="224" t="str">
        <f>IF(Q731="","",IF(ISNUMBER(MATCH(Q731,$Q$6:Q730,0)),"",Y731))</f>
        <v/>
      </c>
      <c r="N731" s="224" t="str">
        <f>IF(R731="","",IF(ISNUMBER(MATCH(R731,$R$6:R730,0)),"",Y731))</f>
        <v/>
      </c>
      <c r="O731" s="224" t="str">
        <f>IF(S731="","",IF(ISNUMBER(MATCH(S731,$S$6:S730,0)),"",Y731))</f>
        <v/>
      </c>
      <c r="P731" s="224" t="str">
        <f t="shared" si="573"/>
        <v/>
      </c>
      <c r="Q731" s="224" t="str">
        <f t="shared" si="574"/>
        <v/>
      </c>
      <c r="R731" s="224" t="str">
        <f t="shared" si="575"/>
        <v/>
      </c>
      <c r="S731" s="224" t="str">
        <f t="shared" si="576"/>
        <v/>
      </c>
      <c r="T731" s="175" t="str">
        <f t="shared" si="577"/>
        <v/>
      </c>
      <c r="U731" s="175" t="str">
        <f t="shared" si="578"/>
        <v/>
      </c>
      <c r="V731" s="175" t="str">
        <f t="shared" si="579"/>
        <v/>
      </c>
      <c r="W731" s="175" t="str">
        <f t="shared" si="580"/>
        <v/>
      </c>
      <c r="X731" s="52"/>
      <c r="Y731" s="248"/>
      <c r="Z731" s="186"/>
      <c r="AA731" s="187"/>
      <c r="AB731" s="187"/>
      <c r="AC731" s="187"/>
      <c r="AD731" s="187"/>
      <c r="AE731" s="187"/>
      <c r="AF731" s="187"/>
      <c r="AG731" s="187"/>
      <c r="AH731" s="187"/>
      <c r="AI731" s="187"/>
      <c r="AJ731" s="187"/>
      <c r="AK731" s="187"/>
      <c r="AL731" s="187"/>
      <c r="AM731" s="187"/>
      <c r="AN731" s="187"/>
      <c r="AO731" s="187"/>
      <c r="AP731" s="187"/>
      <c r="AQ731" s="187"/>
      <c r="AR731" s="187"/>
      <c r="AS731" s="187"/>
      <c r="AT731" s="187"/>
      <c r="AU731" s="187"/>
      <c r="AV731" s="187"/>
      <c r="AW731" s="187"/>
      <c r="AX731" s="187"/>
      <c r="AY731" s="187"/>
      <c r="AZ731" s="187"/>
      <c r="BA731" s="187"/>
      <c r="BB731" s="187"/>
      <c r="BC731" s="187"/>
      <c r="BD731" s="187"/>
      <c r="BE731" s="187"/>
      <c r="BF731" s="187"/>
      <c r="BG731" s="187"/>
      <c r="BH731" s="187"/>
      <c r="BI731" s="187"/>
      <c r="BJ731" s="187"/>
      <c r="BK731" s="187"/>
      <c r="BL731" s="187"/>
      <c r="BM731" s="187"/>
      <c r="BN731" s="187"/>
      <c r="BO731" s="187"/>
      <c r="BP731" s="187"/>
      <c r="BQ731" s="187"/>
      <c r="BR731" s="187"/>
      <c r="BS731" s="187"/>
      <c r="BT731" s="187"/>
      <c r="BU731" s="187"/>
      <c r="BV731" s="187"/>
      <c r="BW731" s="187"/>
      <c r="BX731" s="187"/>
      <c r="BY731" s="227"/>
      <c r="BZ731" s="227"/>
      <c r="CA731" s="227"/>
      <c r="CB731" s="227"/>
      <c r="CC731" s="227"/>
      <c r="CD731" s="224"/>
      <c r="CE731" s="224"/>
      <c r="CF731" s="224"/>
      <c r="CG731" s="224"/>
      <c r="CH731" s="224"/>
      <c r="CJ731" s="252" t="str">
        <f t="shared" si="581"/>
        <v/>
      </c>
      <c r="CK731" s="253" t="str">
        <f>IF(CL731="","",IF(ISNUMBER(MATCH(CL731,$CL$6:CL730,0)),"",CJ731))</f>
        <v/>
      </c>
      <c r="CL731" s="181" t="str">
        <f t="shared" si="582"/>
        <v/>
      </c>
      <c r="CM731" s="175" t="str">
        <f t="shared" si="583"/>
        <v/>
      </c>
      <c r="CN731" s="175" t="str">
        <f t="shared" si="584"/>
        <v/>
      </c>
      <c r="CO731" s="175" t="str">
        <f t="shared" si="585"/>
        <v/>
      </c>
      <c r="CP731" s="59"/>
      <c r="CQ731" s="60"/>
      <c r="CR731" s="181" t="str">
        <f>IF(CS731="","",IF(ISNUMBER(MATCH(CS731,$CS$6:CS730,0)),"",CJ731))</f>
        <v/>
      </c>
      <c r="CS731" s="181" t="str">
        <f t="shared" si="563"/>
        <v/>
      </c>
      <c r="CT731" s="177" t="str">
        <f t="shared" si="586"/>
        <v/>
      </c>
      <c r="CU731" s="177" t="str">
        <f t="shared" si="587"/>
        <v/>
      </c>
      <c r="CV731" s="256" t="str">
        <f>IF(CW731="","",IF(ISNUMBER(MATCH(CW731,$CW$6:CW730,0)),"",CJ731))</f>
        <v/>
      </c>
      <c r="CW731" s="181" t="str">
        <f t="shared" si="564"/>
        <v/>
      </c>
      <c r="CX731" s="178" t="str">
        <f t="shared" si="588"/>
        <v/>
      </c>
      <c r="CY731" s="178" t="str">
        <f t="shared" si="589"/>
        <v/>
      </c>
      <c r="CZ731" s="184" t="str">
        <f t="shared" si="590"/>
        <v/>
      </c>
      <c r="DA731" s="68"/>
      <c r="DB731" s="69"/>
      <c r="DC731" s="181" t="str">
        <f>IF(DE731="","",IF(ISNUMBER(MATCH(DE731,$DE$6:DE730,0)),"",CJ731))</f>
        <v/>
      </c>
      <c r="DD731" s="181" t="str">
        <f t="shared" si="605"/>
        <v/>
      </c>
      <c r="DE731" s="181" t="str">
        <f t="shared" si="605"/>
        <v/>
      </c>
      <c r="DF731" s="177" t="str">
        <f t="shared" si="591"/>
        <v/>
      </c>
      <c r="DG731" s="185" t="str">
        <f t="shared" si="592"/>
        <v/>
      </c>
      <c r="DH731" s="77"/>
      <c r="DI731" s="69"/>
      <c r="DJ731" s="181" t="str">
        <f>IF(DL731="","",IF(ISNUMBER(MATCH(DL731,$DL$6:DL730,0)),"",CJ731))</f>
        <v/>
      </c>
      <c r="DK731" s="181" t="str">
        <f t="shared" si="606"/>
        <v/>
      </c>
      <c r="DL731" s="181" t="str">
        <f t="shared" si="606"/>
        <v/>
      </c>
      <c r="DM731" s="177" t="str">
        <f t="shared" si="593"/>
        <v/>
      </c>
      <c r="DN731" s="177" t="str">
        <f t="shared" si="594"/>
        <v/>
      </c>
      <c r="DO731" s="181" t="str">
        <f t="shared" si="565"/>
        <v/>
      </c>
      <c r="DP731" s="51"/>
      <c r="DQ731" s="51"/>
      <c r="DR731" s="51"/>
      <c r="EA731" s="227">
        <f t="shared" si="595"/>
        <v>0</v>
      </c>
      <c r="EB731" s="227">
        <f t="shared" si="566"/>
        <v>1</v>
      </c>
      <c r="EC731" s="227">
        <f t="shared" si="596"/>
        <v>1900</v>
      </c>
      <c r="EE731" s="227" t="str">
        <f t="shared" si="597"/>
        <v/>
      </c>
      <c r="EF731" s="227" t="str">
        <f t="shared" si="567"/>
        <v/>
      </c>
      <c r="EG731" s="227" t="str">
        <f t="shared" si="598"/>
        <v/>
      </c>
      <c r="EI731" s="227" t="str">
        <f t="shared" si="599"/>
        <v/>
      </c>
      <c r="EJ731" s="227" t="str">
        <f t="shared" si="568"/>
        <v/>
      </c>
      <c r="EK731" s="227" t="str">
        <f t="shared" si="600"/>
        <v/>
      </c>
      <c r="EM731" s="227" t="str">
        <f t="shared" si="601"/>
        <v/>
      </c>
      <c r="EN731" s="227" t="str">
        <f t="shared" si="569"/>
        <v/>
      </c>
      <c r="EO731" s="227" t="str">
        <f t="shared" si="602"/>
        <v/>
      </c>
      <c r="EQ731" s="227" t="str">
        <f t="shared" si="603"/>
        <v/>
      </c>
      <c r="ER731" s="227" t="str">
        <f t="shared" si="570"/>
        <v/>
      </c>
      <c r="ES731" s="227" t="str">
        <f t="shared" si="604"/>
        <v/>
      </c>
    </row>
    <row r="732" spans="7:149" x14ac:dyDescent="0.25">
      <c r="G732" s="52"/>
      <c r="H732" s="52"/>
      <c r="I732" s="224" t="str">
        <f t="shared" si="571"/>
        <v/>
      </c>
      <c r="J732" s="224" t="str">
        <f t="shared" si="572"/>
        <v/>
      </c>
      <c r="K732" s="52"/>
      <c r="L732" s="224" t="str">
        <f>IF(P732="","",IF(ISNUMBER(MATCH(P732,$P$6:P731,0)),"",Y732))</f>
        <v/>
      </c>
      <c r="M732" s="224" t="str">
        <f>IF(Q732="","",IF(ISNUMBER(MATCH(Q732,$Q$6:Q731,0)),"",Y732))</f>
        <v/>
      </c>
      <c r="N732" s="224" t="str">
        <f>IF(R732="","",IF(ISNUMBER(MATCH(R732,$R$6:R731,0)),"",Y732))</f>
        <v/>
      </c>
      <c r="O732" s="224" t="str">
        <f>IF(S732="","",IF(ISNUMBER(MATCH(S732,$S$6:S731,0)),"",Y732))</f>
        <v/>
      </c>
      <c r="P732" s="224" t="str">
        <f t="shared" si="573"/>
        <v/>
      </c>
      <c r="Q732" s="224" t="str">
        <f t="shared" si="574"/>
        <v/>
      </c>
      <c r="R732" s="224" t="str">
        <f t="shared" si="575"/>
        <v/>
      </c>
      <c r="S732" s="224" t="str">
        <f t="shared" si="576"/>
        <v/>
      </c>
      <c r="T732" s="175" t="str">
        <f t="shared" si="577"/>
        <v/>
      </c>
      <c r="U732" s="175" t="str">
        <f t="shared" si="578"/>
        <v/>
      </c>
      <c r="V732" s="175" t="str">
        <f t="shared" si="579"/>
        <v/>
      </c>
      <c r="W732" s="175" t="str">
        <f t="shared" si="580"/>
        <v/>
      </c>
      <c r="X732" s="52"/>
      <c r="Y732" s="248"/>
      <c r="Z732" s="186"/>
      <c r="AA732" s="187"/>
      <c r="AB732" s="187"/>
      <c r="AC732" s="187"/>
      <c r="AD732" s="187"/>
      <c r="AE732" s="187"/>
      <c r="AF732" s="187"/>
      <c r="AG732" s="187"/>
      <c r="AH732" s="187"/>
      <c r="AI732" s="187"/>
      <c r="AJ732" s="187"/>
      <c r="AK732" s="187"/>
      <c r="AL732" s="187"/>
      <c r="AM732" s="187"/>
      <c r="AN732" s="187"/>
      <c r="AO732" s="187"/>
      <c r="AP732" s="187"/>
      <c r="AQ732" s="187"/>
      <c r="AR732" s="187"/>
      <c r="AS732" s="187"/>
      <c r="AT732" s="187"/>
      <c r="AU732" s="187"/>
      <c r="AV732" s="187"/>
      <c r="AW732" s="187"/>
      <c r="AX732" s="187"/>
      <c r="AY732" s="187"/>
      <c r="AZ732" s="187"/>
      <c r="BA732" s="187"/>
      <c r="BB732" s="187"/>
      <c r="BC732" s="187"/>
      <c r="BD732" s="187"/>
      <c r="BE732" s="187"/>
      <c r="BF732" s="187"/>
      <c r="BG732" s="187"/>
      <c r="BH732" s="187"/>
      <c r="BI732" s="187"/>
      <c r="BJ732" s="187"/>
      <c r="BK732" s="187"/>
      <c r="BL732" s="187"/>
      <c r="BM732" s="187"/>
      <c r="BN732" s="187"/>
      <c r="BO732" s="187"/>
      <c r="BP732" s="187"/>
      <c r="BQ732" s="187"/>
      <c r="BR732" s="187"/>
      <c r="BS732" s="187"/>
      <c r="BT732" s="187"/>
      <c r="BU732" s="187"/>
      <c r="BV732" s="187"/>
      <c r="BW732" s="187"/>
      <c r="BX732" s="187"/>
      <c r="BY732" s="227"/>
      <c r="BZ732" s="227"/>
      <c r="CA732" s="227"/>
      <c r="CB732" s="227"/>
      <c r="CC732" s="227"/>
      <c r="CD732" s="224"/>
      <c r="CE732" s="224"/>
      <c r="CF732" s="224"/>
      <c r="CG732" s="224"/>
      <c r="CH732" s="224"/>
      <c r="CJ732" s="252" t="str">
        <f t="shared" si="581"/>
        <v/>
      </c>
      <c r="CK732" s="253" t="str">
        <f>IF(CL732="","",IF(ISNUMBER(MATCH(CL732,$CL$6:CL731,0)),"",CJ732))</f>
        <v/>
      </c>
      <c r="CL732" s="181" t="str">
        <f t="shared" si="582"/>
        <v/>
      </c>
      <c r="CM732" s="175" t="str">
        <f t="shared" si="583"/>
        <v/>
      </c>
      <c r="CN732" s="175" t="str">
        <f t="shared" si="584"/>
        <v/>
      </c>
      <c r="CO732" s="175" t="str">
        <f t="shared" si="585"/>
        <v/>
      </c>
      <c r="CP732" s="59"/>
      <c r="CQ732" s="60"/>
      <c r="CR732" s="181" t="str">
        <f>IF(CS732="","",IF(ISNUMBER(MATCH(CS732,$CS$6:CS731,0)),"",CJ732))</f>
        <v/>
      </c>
      <c r="CS732" s="181" t="str">
        <f t="shared" si="563"/>
        <v/>
      </c>
      <c r="CT732" s="177" t="str">
        <f t="shared" si="586"/>
        <v/>
      </c>
      <c r="CU732" s="177" t="str">
        <f t="shared" si="587"/>
        <v/>
      </c>
      <c r="CV732" s="256" t="str">
        <f>IF(CW732="","",IF(ISNUMBER(MATCH(CW732,$CW$6:CW731,0)),"",CJ732))</f>
        <v/>
      </c>
      <c r="CW732" s="181" t="str">
        <f t="shared" si="564"/>
        <v/>
      </c>
      <c r="CX732" s="178" t="str">
        <f t="shared" si="588"/>
        <v/>
      </c>
      <c r="CY732" s="178" t="str">
        <f t="shared" si="589"/>
        <v/>
      </c>
      <c r="CZ732" s="184" t="str">
        <f t="shared" si="590"/>
        <v/>
      </c>
      <c r="DA732" s="68"/>
      <c r="DB732" s="69"/>
      <c r="DC732" s="181" t="str">
        <f>IF(DE732="","",IF(ISNUMBER(MATCH(DE732,$DE$6:DE731,0)),"",CJ732))</f>
        <v/>
      </c>
      <c r="DD732" s="181" t="str">
        <f t="shared" si="605"/>
        <v/>
      </c>
      <c r="DE732" s="181" t="str">
        <f t="shared" si="605"/>
        <v/>
      </c>
      <c r="DF732" s="177" t="str">
        <f t="shared" si="591"/>
        <v/>
      </c>
      <c r="DG732" s="185" t="str">
        <f t="shared" si="592"/>
        <v/>
      </c>
      <c r="DH732" s="77"/>
      <c r="DI732" s="69"/>
      <c r="DJ732" s="181" t="str">
        <f>IF(DL732="","",IF(ISNUMBER(MATCH(DL732,$DL$6:DL731,0)),"",CJ732))</f>
        <v/>
      </c>
      <c r="DK732" s="181" t="str">
        <f t="shared" si="606"/>
        <v/>
      </c>
      <c r="DL732" s="181" t="str">
        <f t="shared" si="606"/>
        <v/>
      </c>
      <c r="DM732" s="177" t="str">
        <f t="shared" si="593"/>
        <v/>
      </c>
      <c r="DN732" s="177" t="str">
        <f t="shared" si="594"/>
        <v/>
      </c>
      <c r="DO732" s="181" t="str">
        <f t="shared" si="565"/>
        <v/>
      </c>
      <c r="DP732" s="51"/>
      <c r="DQ732" s="51"/>
      <c r="DR732" s="51"/>
      <c r="EA732" s="227">
        <f t="shared" si="595"/>
        <v>0</v>
      </c>
      <c r="EB732" s="227">
        <f t="shared" si="566"/>
        <v>1</v>
      </c>
      <c r="EC732" s="227">
        <f t="shared" si="596"/>
        <v>1900</v>
      </c>
      <c r="EE732" s="227" t="str">
        <f t="shared" si="597"/>
        <v/>
      </c>
      <c r="EF732" s="227" t="str">
        <f t="shared" si="567"/>
        <v/>
      </c>
      <c r="EG732" s="227" t="str">
        <f t="shared" si="598"/>
        <v/>
      </c>
      <c r="EI732" s="227" t="str">
        <f t="shared" si="599"/>
        <v/>
      </c>
      <c r="EJ732" s="227" t="str">
        <f t="shared" si="568"/>
        <v/>
      </c>
      <c r="EK732" s="227" t="str">
        <f t="shared" si="600"/>
        <v/>
      </c>
      <c r="EM732" s="227" t="str">
        <f t="shared" si="601"/>
        <v/>
      </c>
      <c r="EN732" s="227" t="str">
        <f t="shared" si="569"/>
        <v/>
      </c>
      <c r="EO732" s="227" t="str">
        <f t="shared" si="602"/>
        <v/>
      </c>
      <c r="EQ732" s="227" t="str">
        <f t="shared" si="603"/>
        <v/>
      </c>
      <c r="ER732" s="227" t="str">
        <f t="shared" si="570"/>
        <v/>
      </c>
      <c r="ES732" s="227" t="str">
        <f t="shared" si="604"/>
        <v/>
      </c>
    </row>
    <row r="733" spans="7:149" x14ac:dyDescent="0.25">
      <c r="G733" s="52"/>
      <c r="H733" s="52"/>
      <c r="I733" s="224" t="str">
        <f t="shared" si="571"/>
        <v/>
      </c>
      <c r="J733" s="224" t="str">
        <f t="shared" si="572"/>
        <v/>
      </c>
      <c r="K733" s="52"/>
      <c r="L733" s="224" t="str">
        <f>IF(P733="","",IF(ISNUMBER(MATCH(P733,$P$6:P732,0)),"",Y733))</f>
        <v/>
      </c>
      <c r="M733" s="224" t="str">
        <f>IF(Q733="","",IF(ISNUMBER(MATCH(Q733,$Q$6:Q732,0)),"",Y733))</f>
        <v/>
      </c>
      <c r="N733" s="224" t="str">
        <f>IF(R733="","",IF(ISNUMBER(MATCH(R733,$R$6:R732,0)),"",Y733))</f>
        <v/>
      </c>
      <c r="O733" s="224" t="str">
        <f>IF(S733="","",IF(ISNUMBER(MATCH(S733,$S$6:S732,0)),"",Y733))</f>
        <v/>
      </c>
      <c r="P733" s="224" t="str">
        <f t="shared" si="573"/>
        <v/>
      </c>
      <c r="Q733" s="224" t="str">
        <f t="shared" si="574"/>
        <v/>
      </c>
      <c r="R733" s="224" t="str">
        <f t="shared" si="575"/>
        <v/>
      </c>
      <c r="S733" s="224" t="str">
        <f t="shared" si="576"/>
        <v/>
      </c>
      <c r="T733" s="175" t="str">
        <f t="shared" si="577"/>
        <v/>
      </c>
      <c r="U733" s="175" t="str">
        <f t="shared" si="578"/>
        <v/>
      </c>
      <c r="V733" s="175" t="str">
        <f t="shared" si="579"/>
        <v/>
      </c>
      <c r="W733" s="175" t="str">
        <f t="shared" si="580"/>
        <v/>
      </c>
      <c r="X733" s="52"/>
      <c r="Y733" s="248"/>
      <c r="Z733" s="186"/>
      <c r="AA733" s="187"/>
      <c r="AB733" s="187"/>
      <c r="AC733" s="187"/>
      <c r="AD733" s="187"/>
      <c r="AE733" s="187"/>
      <c r="AF733" s="187"/>
      <c r="AG733" s="187"/>
      <c r="AH733" s="187"/>
      <c r="AI733" s="187"/>
      <c r="AJ733" s="187"/>
      <c r="AK733" s="187"/>
      <c r="AL733" s="187"/>
      <c r="AM733" s="187"/>
      <c r="AN733" s="187"/>
      <c r="AO733" s="187"/>
      <c r="AP733" s="187"/>
      <c r="AQ733" s="187"/>
      <c r="AR733" s="187"/>
      <c r="AS733" s="187"/>
      <c r="AT733" s="187"/>
      <c r="AU733" s="187"/>
      <c r="AV733" s="187"/>
      <c r="AW733" s="187"/>
      <c r="AX733" s="187"/>
      <c r="AY733" s="187"/>
      <c r="AZ733" s="187"/>
      <c r="BA733" s="187"/>
      <c r="BB733" s="187"/>
      <c r="BC733" s="187"/>
      <c r="BD733" s="187"/>
      <c r="BE733" s="187"/>
      <c r="BF733" s="187"/>
      <c r="BG733" s="187"/>
      <c r="BH733" s="187"/>
      <c r="BI733" s="187"/>
      <c r="BJ733" s="187"/>
      <c r="BK733" s="187"/>
      <c r="BL733" s="187"/>
      <c r="BM733" s="187"/>
      <c r="BN733" s="187"/>
      <c r="BO733" s="187"/>
      <c r="BP733" s="187"/>
      <c r="BQ733" s="187"/>
      <c r="BR733" s="187"/>
      <c r="BS733" s="187"/>
      <c r="BT733" s="187"/>
      <c r="BU733" s="187"/>
      <c r="BV733" s="187"/>
      <c r="BW733" s="187"/>
      <c r="BX733" s="187"/>
      <c r="BY733" s="227"/>
      <c r="BZ733" s="227"/>
      <c r="CA733" s="227"/>
      <c r="CB733" s="227"/>
      <c r="CC733" s="227"/>
      <c r="CD733" s="224"/>
      <c r="CE733" s="224"/>
      <c r="CF733" s="224"/>
      <c r="CG733" s="224"/>
      <c r="CH733" s="224"/>
      <c r="CJ733" s="252" t="str">
        <f t="shared" si="581"/>
        <v/>
      </c>
      <c r="CK733" s="253" t="str">
        <f>IF(CL733="","",IF(ISNUMBER(MATCH(CL733,$CL$6:CL732,0)),"",CJ733))</f>
        <v/>
      </c>
      <c r="CL733" s="181" t="str">
        <f t="shared" si="582"/>
        <v/>
      </c>
      <c r="CM733" s="175" t="str">
        <f t="shared" si="583"/>
        <v/>
      </c>
      <c r="CN733" s="175" t="str">
        <f t="shared" si="584"/>
        <v/>
      </c>
      <c r="CO733" s="175" t="str">
        <f t="shared" si="585"/>
        <v/>
      </c>
      <c r="CP733" s="59"/>
      <c r="CQ733" s="60"/>
      <c r="CR733" s="181" t="str">
        <f>IF(CS733="","",IF(ISNUMBER(MATCH(CS733,$CS$6:CS732,0)),"",CJ733))</f>
        <v/>
      </c>
      <c r="CS733" s="181" t="str">
        <f t="shared" si="563"/>
        <v/>
      </c>
      <c r="CT733" s="177" t="str">
        <f t="shared" si="586"/>
        <v/>
      </c>
      <c r="CU733" s="177" t="str">
        <f t="shared" si="587"/>
        <v/>
      </c>
      <c r="CV733" s="256" t="str">
        <f>IF(CW733="","",IF(ISNUMBER(MATCH(CW733,$CW$6:CW732,0)),"",CJ733))</f>
        <v/>
      </c>
      <c r="CW733" s="181" t="str">
        <f t="shared" si="564"/>
        <v/>
      </c>
      <c r="CX733" s="178" t="str">
        <f t="shared" si="588"/>
        <v/>
      </c>
      <c r="CY733" s="178" t="str">
        <f t="shared" si="589"/>
        <v/>
      </c>
      <c r="CZ733" s="184" t="str">
        <f t="shared" si="590"/>
        <v/>
      </c>
      <c r="DA733" s="68"/>
      <c r="DB733" s="69"/>
      <c r="DC733" s="181" t="str">
        <f>IF(DE733="","",IF(ISNUMBER(MATCH(DE733,$DE$6:DE732,0)),"",CJ733))</f>
        <v/>
      </c>
      <c r="DD733" s="181" t="str">
        <f t="shared" si="605"/>
        <v/>
      </c>
      <c r="DE733" s="181" t="str">
        <f t="shared" si="605"/>
        <v/>
      </c>
      <c r="DF733" s="177" t="str">
        <f t="shared" si="591"/>
        <v/>
      </c>
      <c r="DG733" s="185" t="str">
        <f t="shared" si="592"/>
        <v/>
      </c>
      <c r="DH733" s="77"/>
      <c r="DI733" s="69"/>
      <c r="DJ733" s="181" t="str">
        <f>IF(DL733="","",IF(ISNUMBER(MATCH(DL733,$DL$6:DL732,0)),"",CJ733))</f>
        <v/>
      </c>
      <c r="DK733" s="181" t="str">
        <f t="shared" si="606"/>
        <v/>
      </c>
      <c r="DL733" s="181" t="str">
        <f t="shared" si="606"/>
        <v/>
      </c>
      <c r="DM733" s="177" t="str">
        <f t="shared" si="593"/>
        <v/>
      </c>
      <c r="DN733" s="177" t="str">
        <f t="shared" si="594"/>
        <v/>
      </c>
      <c r="DO733" s="181" t="str">
        <f t="shared" si="565"/>
        <v/>
      </c>
      <c r="DP733" s="51"/>
      <c r="DQ733" s="51"/>
      <c r="DR733" s="51"/>
      <c r="EA733" s="227">
        <f t="shared" si="595"/>
        <v>0</v>
      </c>
      <c r="EB733" s="227">
        <f t="shared" si="566"/>
        <v>1</v>
      </c>
      <c r="EC733" s="227">
        <f t="shared" si="596"/>
        <v>1900</v>
      </c>
      <c r="EE733" s="227" t="str">
        <f t="shared" si="597"/>
        <v/>
      </c>
      <c r="EF733" s="227" t="str">
        <f t="shared" si="567"/>
        <v/>
      </c>
      <c r="EG733" s="227" t="str">
        <f t="shared" si="598"/>
        <v/>
      </c>
      <c r="EI733" s="227" t="str">
        <f t="shared" si="599"/>
        <v/>
      </c>
      <c r="EJ733" s="227" t="str">
        <f t="shared" si="568"/>
        <v/>
      </c>
      <c r="EK733" s="227" t="str">
        <f t="shared" si="600"/>
        <v/>
      </c>
      <c r="EM733" s="227" t="str">
        <f t="shared" si="601"/>
        <v/>
      </c>
      <c r="EN733" s="227" t="str">
        <f t="shared" si="569"/>
        <v/>
      </c>
      <c r="EO733" s="227" t="str">
        <f t="shared" si="602"/>
        <v/>
      </c>
      <c r="EQ733" s="227" t="str">
        <f t="shared" si="603"/>
        <v/>
      </c>
      <c r="ER733" s="227" t="str">
        <f t="shared" si="570"/>
        <v/>
      </c>
      <c r="ES733" s="227" t="str">
        <f t="shared" si="604"/>
        <v/>
      </c>
    </row>
    <row r="734" spans="7:149" x14ac:dyDescent="0.25">
      <c r="G734" s="52"/>
      <c r="H734" s="52"/>
      <c r="I734" s="224" t="str">
        <f t="shared" si="571"/>
        <v/>
      </c>
      <c r="J734" s="224" t="str">
        <f t="shared" si="572"/>
        <v/>
      </c>
      <c r="K734" s="52"/>
      <c r="L734" s="224" t="str">
        <f>IF(P734="","",IF(ISNUMBER(MATCH(P734,$P$6:P733,0)),"",Y734))</f>
        <v/>
      </c>
      <c r="M734" s="224" t="str">
        <f>IF(Q734="","",IF(ISNUMBER(MATCH(Q734,$Q$6:Q733,0)),"",Y734))</f>
        <v/>
      </c>
      <c r="N734" s="224" t="str">
        <f>IF(R734="","",IF(ISNUMBER(MATCH(R734,$R$6:R733,0)),"",Y734))</f>
        <v/>
      </c>
      <c r="O734" s="224" t="str">
        <f>IF(S734="","",IF(ISNUMBER(MATCH(S734,$S$6:S733,0)),"",Y734))</f>
        <v/>
      </c>
      <c r="P734" s="224" t="str">
        <f t="shared" si="573"/>
        <v/>
      </c>
      <c r="Q734" s="224" t="str">
        <f t="shared" si="574"/>
        <v/>
      </c>
      <c r="R734" s="224" t="str">
        <f t="shared" si="575"/>
        <v/>
      </c>
      <c r="S734" s="224" t="str">
        <f t="shared" si="576"/>
        <v/>
      </c>
      <c r="T734" s="175" t="str">
        <f t="shared" si="577"/>
        <v/>
      </c>
      <c r="U734" s="175" t="str">
        <f t="shared" si="578"/>
        <v/>
      </c>
      <c r="V734" s="175" t="str">
        <f t="shared" si="579"/>
        <v/>
      </c>
      <c r="W734" s="175" t="str">
        <f t="shared" si="580"/>
        <v/>
      </c>
      <c r="X734" s="52"/>
      <c r="Y734" s="248"/>
      <c r="Z734" s="186"/>
      <c r="AA734" s="187"/>
      <c r="AB734" s="187"/>
      <c r="AC734" s="187"/>
      <c r="AD734" s="187"/>
      <c r="AE734" s="187"/>
      <c r="AF734" s="187"/>
      <c r="AG734" s="187"/>
      <c r="AH734" s="187"/>
      <c r="AI734" s="187"/>
      <c r="AJ734" s="187"/>
      <c r="AK734" s="187"/>
      <c r="AL734" s="187"/>
      <c r="AM734" s="187"/>
      <c r="AN734" s="187"/>
      <c r="AO734" s="187"/>
      <c r="AP734" s="187"/>
      <c r="AQ734" s="187"/>
      <c r="AR734" s="187"/>
      <c r="AS734" s="187"/>
      <c r="AT734" s="187"/>
      <c r="AU734" s="187"/>
      <c r="AV734" s="187"/>
      <c r="AW734" s="187"/>
      <c r="AX734" s="187"/>
      <c r="AY734" s="187"/>
      <c r="AZ734" s="187"/>
      <c r="BA734" s="187"/>
      <c r="BB734" s="187"/>
      <c r="BC734" s="187"/>
      <c r="BD734" s="187"/>
      <c r="BE734" s="187"/>
      <c r="BF734" s="187"/>
      <c r="BG734" s="187"/>
      <c r="BH734" s="187"/>
      <c r="BI734" s="187"/>
      <c r="BJ734" s="187"/>
      <c r="BK734" s="187"/>
      <c r="BL734" s="187"/>
      <c r="BM734" s="187"/>
      <c r="BN734" s="187"/>
      <c r="BO734" s="187"/>
      <c r="BP734" s="187"/>
      <c r="BQ734" s="187"/>
      <c r="BR734" s="187"/>
      <c r="BS734" s="187"/>
      <c r="BT734" s="187"/>
      <c r="BU734" s="187"/>
      <c r="BV734" s="187"/>
      <c r="BW734" s="187"/>
      <c r="BX734" s="187"/>
      <c r="BY734" s="227"/>
      <c r="BZ734" s="227"/>
      <c r="CA734" s="227"/>
      <c r="CB734" s="227"/>
      <c r="CC734" s="227"/>
      <c r="CD734" s="224"/>
      <c r="CE734" s="224"/>
      <c r="CF734" s="224"/>
      <c r="CG734" s="224"/>
      <c r="CH734" s="224"/>
      <c r="CJ734" s="252" t="str">
        <f t="shared" si="581"/>
        <v/>
      </c>
      <c r="CK734" s="253" t="str">
        <f>IF(CL734="","",IF(ISNUMBER(MATCH(CL734,$CL$6:CL733,0)),"",CJ734))</f>
        <v/>
      </c>
      <c r="CL734" s="181" t="str">
        <f t="shared" si="582"/>
        <v/>
      </c>
      <c r="CM734" s="175" t="str">
        <f t="shared" si="583"/>
        <v/>
      </c>
      <c r="CN734" s="175" t="str">
        <f t="shared" si="584"/>
        <v/>
      </c>
      <c r="CO734" s="175" t="str">
        <f t="shared" si="585"/>
        <v/>
      </c>
      <c r="CP734" s="59"/>
      <c r="CQ734" s="60"/>
      <c r="CR734" s="181" t="str">
        <f>IF(CS734="","",IF(ISNUMBER(MATCH(CS734,$CS$6:CS733,0)),"",CJ734))</f>
        <v/>
      </c>
      <c r="CS734" s="181" t="str">
        <f t="shared" si="563"/>
        <v/>
      </c>
      <c r="CT734" s="177" t="str">
        <f t="shared" si="586"/>
        <v/>
      </c>
      <c r="CU734" s="177" t="str">
        <f t="shared" si="587"/>
        <v/>
      </c>
      <c r="CV734" s="256" t="str">
        <f>IF(CW734="","",IF(ISNUMBER(MATCH(CW734,$CW$6:CW733,0)),"",CJ734))</f>
        <v/>
      </c>
      <c r="CW734" s="181" t="str">
        <f t="shared" si="564"/>
        <v/>
      </c>
      <c r="CX734" s="178" t="str">
        <f t="shared" si="588"/>
        <v/>
      </c>
      <c r="CY734" s="178" t="str">
        <f t="shared" si="589"/>
        <v/>
      </c>
      <c r="CZ734" s="184" t="str">
        <f t="shared" si="590"/>
        <v/>
      </c>
      <c r="DA734" s="68"/>
      <c r="DB734" s="69"/>
      <c r="DC734" s="181" t="str">
        <f>IF(DE734="","",IF(ISNUMBER(MATCH(DE734,$DE$6:DE733,0)),"",CJ734))</f>
        <v/>
      </c>
      <c r="DD734" s="181" t="str">
        <f t="shared" si="605"/>
        <v/>
      </c>
      <c r="DE734" s="181" t="str">
        <f t="shared" si="605"/>
        <v/>
      </c>
      <c r="DF734" s="177" t="str">
        <f t="shared" si="591"/>
        <v/>
      </c>
      <c r="DG734" s="185" t="str">
        <f t="shared" si="592"/>
        <v/>
      </c>
      <c r="DH734" s="77"/>
      <c r="DI734" s="69"/>
      <c r="DJ734" s="181" t="str">
        <f>IF(DL734="","",IF(ISNUMBER(MATCH(DL734,$DL$6:DL733,0)),"",CJ734))</f>
        <v/>
      </c>
      <c r="DK734" s="181" t="str">
        <f t="shared" si="606"/>
        <v/>
      </c>
      <c r="DL734" s="181" t="str">
        <f t="shared" si="606"/>
        <v/>
      </c>
      <c r="DM734" s="177" t="str">
        <f t="shared" si="593"/>
        <v/>
      </c>
      <c r="DN734" s="177" t="str">
        <f t="shared" si="594"/>
        <v/>
      </c>
      <c r="DO734" s="181" t="str">
        <f t="shared" si="565"/>
        <v/>
      </c>
      <c r="DP734" s="51"/>
      <c r="DQ734" s="51"/>
      <c r="DR734" s="51"/>
      <c r="EA734" s="227">
        <f t="shared" si="595"/>
        <v>0</v>
      </c>
      <c r="EB734" s="227">
        <f t="shared" si="566"/>
        <v>1</v>
      </c>
      <c r="EC734" s="227">
        <f t="shared" si="596"/>
        <v>1900</v>
      </c>
      <c r="EE734" s="227" t="str">
        <f t="shared" si="597"/>
        <v/>
      </c>
      <c r="EF734" s="227" t="str">
        <f t="shared" si="567"/>
        <v/>
      </c>
      <c r="EG734" s="227" t="str">
        <f t="shared" si="598"/>
        <v/>
      </c>
      <c r="EI734" s="227" t="str">
        <f t="shared" si="599"/>
        <v/>
      </c>
      <c r="EJ734" s="227" t="str">
        <f t="shared" si="568"/>
        <v/>
      </c>
      <c r="EK734" s="227" t="str">
        <f t="shared" si="600"/>
        <v/>
      </c>
      <c r="EM734" s="227" t="str">
        <f t="shared" si="601"/>
        <v/>
      </c>
      <c r="EN734" s="227" t="str">
        <f t="shared" si="569"/>
        <v/>
      </c>
      <c r="EO734" s="227" t="str">
        <f t="shared" si="602"/>
        <v/>
      </c>
      <c r="EQ734" s="227" t="str">
        <f t="shared" si="603"/>
        <v/>
      </c>
      <c r="ER734" s="227" t="str">
        <f t="shared" si="570"/>
        <v/>
      </c>
      <c r="ES734" s="227" t="str">
        <f t="shared" si="604"/>
        <v/>
      </c>
    </row>
    <row r="735" spans="7:149" x14ac:dyDescent="0.25">
      <c r="G735" s="52"/>
      <c r="H735" s="52"/>
      <c r="I735" s="224" t="str">
        <f t="shared" si="571"/>
        <v/>
      </c>
      <c r="J735" s="224" t="str">
        <f t="shared" si="572"/>
        <v/>
      </c>
      <c r="K735" s="52"/>
      <c r="L735" s="224" t="str">
        <f>IF(P735="","",IF(ISNUMBER(MATCH(P735,$P$6:P734,0)),"",Y735))</f>
        <v/>
      </c>
      <c r="M735" s="224" t="str">
        <f>IF(Q735="","",IF(ISNUMBER(MATCH(Q735,$Q$6:Q734,0)),"",Y735))</f>
        <v/>
      </c>
      <c r="N735" s="224" t="str">
        <f>IF(R735="","",IF(ISNUMBER(MATCH(R735,$R$6:R734,0)),"",Y735))</f>
        <v/>
      </c>
      <c r="O735" s="224" t="str">
        <f>IF(S735="","",IF(ISNUMBER(MATCH(S735,$S$6:S734,0)),"",Y735))</f>
        <v/>
      </c>
      <c r="P735" s="224" t="str">
        <f t="shared" si="573"/>
        <v/>
      </c>
      <c r="Q735" s="224" t="str">
        <f t="shared" si="574"/>
        <v/>
      </c>
      <c r="R735" s="224" t="str">
        <f t="shared" si="575"/>
        <v/>
      </c>
      <c r="S735" s="224" t="str">
        <f t="shared" si="576"/>
        <v/>
      </c>
      <c r="T735" s="175" t="str">
        <f t="shared" si="577"/>
        <v/>
      </c>
      <c r="U735" s="175" t="str">
        <f t="shared" si="578"/>
        <v/>
      </c>
      <c r="V735" s="175" t="str">
        <f t="shared" si="579"/>
        <v/>
      </c>
      <c r="W735" s="175" t="str">
        <f t="shared" si="580"/>
        <v/>
      </c>
      <c r="X735" s="52"/>
      <c r="Y735" s="248"/>
      <c r="Z735" s="186"/>
      <c r="AA735" s="187"/>
      <c r="AB735" s="187"/>
      <c r="AC735" s="187"/>
      <c r="AD735" s="187"/>
      <c r="AE735" s="187"/>
      <c r="AF735" s="187"/>
      <c r="AG735" s="187"/>
      <c r="AH735" s="187"/>
      <c r="AI735" s="187"/>
      <c r="AJ735" s="187"/>
      <c r="AK735" s="187"/>
      <c r="AL735" s="187"/>
      <c r="AM735" s="187"/>
      <c r="AN735" s="187"/>
      <c r="AO735" s="187"/>
      <c r="AP735" s="187"/>
      <c r="AQ735" s="187"/>
      <c r="AR735" s="187"/>
      <c r="AS735" s="187"/>
      <c r="AT735" s="187"/>
      <c r="AU735" s="187"/>
      <c r="AV735" s="187"/>
      <c r="AW735" s="187"/>
      <c r="AX735" s="187"/>
      <c r="AY735" s="187"/>
      <c r="AZ735" s="187"/>
      <c r="BA735" s="187"/>
      <c r="BB735" s="187"/>
      <c r="BC735" s="187"/>
      <c r="BD735" s="187"/>
      <c r="BE735" s="187"/>
      <c r="BF735" s="187"/>
      <c r="BG735" s="187"/>
      <c r="BH735" s="187"/>
      <c r="BI735" s="187"/>
      <c r="BJ735" s="187"/>
      <c r="BK735" s="187"/>
      <c r="BL735" s="187"/>
      <c r="BM735" s="187"/>
      <c r="BN735" s="187"/>
      <c r="BO735" s="187"/>
      <c r="BP735" s="187"/>
      <c r="BQ735" s="187"/>
      <c r="BR735" s="187"/>
      <c r="BS735" s="187"/>
      <c r="BT735" s="187"/>
      <c r="BU735" s="187"/>
      <c r="BV735" s="187"/>
      <c r="BW735" s="187"/>
      <c r="BX735" s="187"/>
      <c r="BY735" s="227"/>
      <c r="BZ735" s="227"/>
      <c r="CA735" s="227"/>
      <c r="CB735" s="227"/>
      <c r="CC735" s="227"/>
      <c r="CD735" s="224"/>
      <c r="CE735" s="224"/>
      <c r="CF735" s="224"/>
      <c r="CG735" s="224"/>
      <c r="CH735" s="224"/>
      <c r="CJ735" s="252" t="str">
        <f t="shared" si="581"/>
        <v/>
      </c>
      <c r="CK735" s="253" t="str">
        <f>IF(CL735="","",IF(ISNUMBER(MATCH(CL735,$CL$6:CL734,0)),"",CJ735))</f>
        <v/>
      </c>
      <c r="CL735" s="181" t="str">
        <f t="shared" si="582"/>
        <v/>
      </c>
      <c r="CM735" s="175" t="str">
        <f t="shared" si="583"/>
        <v/>
      </c>
      <c r="CN735" s="175" t="str">
        <f t="shared" si="584"/>
        <v/>
      </c>
      <c r="CO735" s="175" t="str">
        <f t="shared" si="585"/>
        <v/>
      </c>
      <c r="CP735" s="59"/>
      <c r="CQ735" s="60"/>
      <c r="CR735" s="181" t="str">
        <f>IF(CS735="","",IF(ISNUMBER(MATCH(CS735,$CS$6:CS734,0)),"",CJ735))</f>
        <v/>
      </c>
      <c r="CS735" s="181" t="str">
        <f t="shared" si="563"/>
        <v/>
      </c>
      <c r="CT735" s="177" t="str">
        <f t="shared" si="586"/>
        <v/>
      </c>
      <c r="CU735" s="177" t="str">
        <f t="shared" si="587"/>
        <v/>
      </c>
      <c r="CV735" s="256" t="str">
        <f>IF(CW735="","",IF(ISNUMBER(MATCH(CW735,$CW$6:CW734,0)),"",CJ735))</f>
        <v/>
      </c>
      <c r="CW735" s="181" t="str">
        <f t="shared" si="564"/>
        <v/>
      </c>
      <c r="CX735" s="178" t="str">
        <f t="shared" si="588"/>
        <v/>
      </c>
      <c r="CY735" s="178" t="str">
        <f t="shared" si="589"/>
        <v/>
      </c>
      <c r="CZ735" s="184" t="str">
        <f t="shared" si="590"/>
        <v/>
      </c>
      <c r="DA735" s="68"/>
      <c r="DB735" s="69"/>
      <c r="DC735" s="181" t="str">
        <f>IF(DE735="","",IF(ISNUMBER(MATCH(DE735,$DE$6:DE734,0)),"",CJ735))</f>
        <v/>
      </c>
      <c r="DD735" s="181" t="str">
        <f t="shared" si="605"/>
        <v/>
      </c>
      <c r="DE735" s="181" t="str">
        <f t="shared" si="605"/>
        <v/>
      </c>
      <c r="DF735" s="177" t="str">
        <f t="shared" si="591"/>
        <v/>
      </c>
      <c r="DG735" s="185" t="str">
        <f t="shared" si="592"/>
        <v/>
      </c>
      <c r="DH735" s="77"/>
      <c r="DI735" s="69"/>
      <c r="DJ735" s="181" t="str">
        <f>IF(DL735="","",IF(ISNUMBER(MATCH(DL735,$DL$6:DL734,0)),"",CJ735))</f>
        <v/>
      </c>
      <c r="DK735" s="181" t="str">
        <f t="shared" si="606"/>
        <v/>
      </c>
      <c r="DL735" s="181" t="str">
        <f t="shared" si="606"/>
        <v/>
      </c>
      <c r="DM735" s="177" t="str">
        <f t="shared" si="593"/>
        <v/>
      </c>
      <c r="DN735" s="177" t="str">
        <f t="shared" si="594"/>
        <v/>
      </c>
      <c r="DO735" s="181" t="str">
        <f t="shared" si="565"/>
        <v/>
      </c>
      <c r="DP735" s="51"/>
      <c r="DQ735" s="51"/>
      <c r="DR735" s="51"/>
      <c r="EA735" s="227">
        <f t="shared" si="595"/>
        <v>0</v>
      </c>
      <c r="EB735" s="227">
        <f t="shared" si="566"/>
        <v>1</v>
      </c>
      <c r="EC735" s="227">
        <f t="shared" si="596"/>
        <v>1900</v>
      </c>
      <c r="EE735" s="227" t="str">
        <f t="shared" si="597"/>
        <v/>
      </c>
      <c r="EF735" s="227" t="str">
        <f t="shared" si="567"/>
        <v/>
      </c>
      <c r="EG735" s="227" t="str">
        <f t="shared" si="598"/>
        <v/>
      </c>
      <c r="EI735" s="227" t="str">
        <f t="shared" si="599"/>
        <v/>
      </c>
      <c r="EJ735" s="227" t="str">
        <f t="shared" si="568"/>
        <v/>
      </c>
      <c r="EK735" s="227" t="str">
        <f t="shared" si="600"/>
        <v/>
      </c>
      <c r="EM735" s="227" t="str">
        <f t="shared" si="601"/>
        <v/>
      </c>
      <c r="EN735" s="227" t="str">
        <f t="shared" si="569"/>
        <v/>
      </c>
      <c r="EO735" s="227" t="str">
        <f t="shared" si="602"/>
        <v/>
      </c>
      <c r="EQ735" s="227" t="str">
        <f t="shared" si="603"/>
        <v/>
      </c>
      <c r="ER735" s="227" t="str">
        <f t="shared" si="570"/>
        <v/>
      </c>
      <c r="ES735" s="227" t="str">
        <f t="shared" si="604"/>
        <v/>
      </c>
    </row>
    <row r="736" spans="7:149" x14ac:dyDescent="0.25">
      <c r="G736" s="52"/>
      <c r="H736" s="52"/>
      <c r="I736" s="224" t="str">
        <f t="shared" si="571"/>
        <v/>
      </c>
      <c r="J736" s="224" t="str">
        <f t="shared" si="572"/>
        <v/>
      </c>
      <c r="K736" s="52"/>
      <c r="L736" s="224" t="str">
        <f>IF(P736="","",IF(ISNUMBER(MATCH(P736,$P$6:P735,0)),"",Y736))</f>
        <v/>
      </c>
      <c r="M736" s="224" t="str">
        <f>IF(Q736="","",IF(ISNUMBER(MATCH(Q736,$Q$6:Q735,0)),"",Y736))</f>
        <v/>
      </c>
      <c r="N736" s="224" t="str">
        <f>IF(R736="","",IF(ISNUMBER(MATCH(R736,$R$6:R735,0)),"",Y736))</f>
        <v/>
      </c>
      <c r="O736" s="224" t="str">
        <f>IF(S736="","",IF(ISNUMBER(MATCH(S736,$S$6:S735,0)),"",Y736))</f>
        <v/>
      </c>
      <c r="P736" s="224" t="str">
        <f t="shared" si="573"/>
        <v/>
      </c>
      <c r="Q736" s="224" t="str">
        <f t="shared" si="574"/>
        <v/>
      </c>
      <c r="R736" s="224" t="str">
        <f t="shared" si="575"/>
        <v/>
      </c>
      <c r="S736" s="224" t="str">
        <f t="shared" si="576"/>
        <v/>
      </c>
      <c r="T736" s="175" t="str">
        <f t="shared" si="577"/>
        <v/>
      </c>
      <c r="U736" s="175" t="str">
        <f t="shared" si="578"/>
        <v/>
      </c>
      <c r="V736" s="175" t="str">
        <f t="shared" si="579"/>
        <v/>
      </c>
      <c r="W736" s="175" t="str">
        <f t="shared" si="580"/>
        <v/>
      </c>
      <c r="X736" s="52"/>
      <c r="Y736" s="248"/>
      <c r="Z736" s="186"/>
      <c r="AA736" s="187"/>
      <c r="AB736" s="187"/>
      <c r="AC736" s="187"/>
      <c r="AD736" s="187"/>
      <c r="AE736" s="187"/>
      <c r="AF736" s="187"/>
      <c r="AG736" s="187"/>
      <c r="AH736" s="187"/>
      <c r="AI736" s="187"/>
      <c r="AJ736" s="187"/>
      <c r="AK736" s="187"/>
      <c r="AL736" s="187"/>
      <c r="AM736" s="187"/>
      <c r="AN736" s="187"/>
      <c r="AO736" s="187"/>
      <c r="AP736" s="187"/>
      <c r="AQ736" s="187"/>
      <c r="AR736" s="187"/>
      <c r="AS736" s="187"/>
      <c r="AT736" s="187"/>
      <c r="AU736" s="187"/>
      <c r="AV736" s="187"/>
      <c r="AW736" s="187"/>
      <c r="AX736" s="187"/>
      <c r="AY736" s="187"/>
      <c r="AZ736" s="187"/>
      <c r="BA736" s="187"/>
      <c r="BB736" s="187"/>
      <c r="BC736" s="187"/>
      <c r="BD736" s="187"/>
      <c r="BE736" s="187"/>
      <c r="BF736" s="187"/>
      <c r="BG736" s="187"/>
      <c r="BH736" s="187"/>
      <c r="BI736" s="187"/>
      <c r="BJ736" s="187"/>
      <c r="BK736" s="187"/>
      <c r="BL736" s="187"/>
      <c r="BM736" s="187"/>
      <c r="BN736" s="187"/>
      <c r="BO736" s="187"/>
      <c r="BP736" s="187"/>
      <c r="BQ736" s="187"/>
      <c r="BR736" s="187"/>
      <c r="BS736" s="187"/>
      <c r="BT736" s="187"/>
      <c r="BU736" s="187"/>
      <c r="BV736" s="187"/>
      <c r="BW736" s="187"/>
      <c r="BX736" s="187"/>
      <c r="BY736" s="227"/>
      <c r="BZ736" s="227"/>
      <c r="CA736" s="227"/>
      <c r="CB736" s="227"/>
      <c r="CC736" s="227"/>
      <c r="CD736" s="224"/>
      <c r="CE736" s="224"/>
      <c r="CF736" s="224"/>
      <c r="CG736" s="224"/>
      <c r="CH736" s="224"/>
      <c r="CJ736" s="252" t="str">
        <f t="shared" si="581"/>
        <v/>
      </c>
      <c r="CK736" s="253" t="str">
        <f>IF(CL736="","",IF(ISNUMBER(MATCH(CL736,$CL$6:CL735,0)),"",CJ736))</f>
        <v/>
      </c>
      <c r="CL736" s="181" t="str">
        <f t="shared" si="582"/>
        <v/>
      </c>
      <c r="CM736" s="175" t="str">
        <f t="shared" si="583"/>
        <v/>
      </c>
      <c r="CN736" s="175" t="str">
        <f t="shared" si="584"/>
        <v/>
      </c>
      <c r="CO736" s="175" t="str">
        <f t="shared" si="585"/>
        <v/>
      </c>
      <c r="CP736" s="59"/>
      <c r="CQ736" s="60"/>
      <c r="CR736" s="181" t="str">
        <f>IF(CS736="","",IF(ISNUMBER(MATCH(CS736,$CS$6:CS735,0)),"",CJ736))</f>
        <v/>
      </c>
      <c r="CS736" s="181" t="str">
        <f t="shared" si="563"/>
        <v/>
      </c>
      <c r="CT736" s="177" t="str">
        <f t="shared" si="586"/>
        <v/>
      </c>
      <c r="CU736" s="177" t="str">
        <f t="shared" si="587"/>
        <v/>
      </c>
      <c r="CV736" s="256" t="str">
        <f>IF(CW736="","",IF(ISNUMBER(MATCH(CW736,$CW$6:CW735,0)),"",CJ736))</f>
        <v/>
      </c>
      <c r="CW736" s="181" t="str">
        <f t="shared" si="564"/>
        <v/>
      </c>
      <c r="CX736" s="178" t="str">
        <f t="shared" si="588"/>
        <v/>
      </c>
      <c r="CY736" s="178" t="str">
        <f t="shared" si="589"/>
        <v/>
      </c>
      <c r="CZ736" s="184" t="str">
        <f t="shared" si="590"/>
        <v/>
      </c>
      <c r="DA736" s="68"/>
      <c r="DB736" s="69"/>
      <c r="DC736" s="181" t="str">
        <f>IF(DE736="","",IF(ISNUMBER(MATCH(DE736,$DE$6:DE735,0)),"",CJ736))</f>
        <v/>
      </c>
      <c r="DD736" s="181" t="str">
        <f t="shared" si="605"/>
        <v/>
      </c>
      <c r="DE736" s="181" t="str">
        <f t="shared" si="605"/>
        <v/>
      </c>
      <c r="DF736" s="177" t="str">
        <f t="shared" si="591"/>
        <v/>
      </c>
      <c r="DG736" s="185" t="str">
        <f t="shared" si="592"/>
        <v/>
      </c>
      <c r="DH736" s="77"/>
      <c r="DI736" s="69"/>
      <c r="DJ736" s="181" t="str">
        <f>IF(DL736="","",IF(ISNUMBER(MATCH(DL736,$DL$6:DL735,0)),"",CJ736))</f>
        <v/>
      </c>
      <c r="DK736" s="181" t="str">
        <f t="shared" si="606"/>
        <v/>
      </c>
      <c r="DL736" s="181" t="str">
        <f t="shared" si="606"/>
        <v/>
      </c>
      <c r="DM736" s="177" t="str">
        <f t="shared" si="593"/>
        <v/>
      </c>
      <c r="DN736" s="177" t="str">
        <f t="shared" si="594"/>
        <v/>
      </c>
      <c r="DO736" s="181" t="str">
        <f t="shared" si="565"/>
        <v/>
      </c>
      <c r="DP736" s="51"/>
      <c r="DQ736" s="51"/>
      <c r="DR736" s="51"/>
      <c r="EA736" s="227">
        <f t="shared" si="595"/>
        <v>0</v>
      </c>
      <c r="EB736" s="227">
        <f t="shared" si="566"/>
        <v>1</v>
      </c>
      <c r="EC736" s="227">
        <f t="shared" si="596"/>
        <v>1900</v>
      </c>
      <c r="EE736" s="227" t="str">
        <f t="shared" si="597"/>
        <v/>
      </c>
      <c r="EF736" s="227" t="str">
        <f t="shared" si="567"/>
        <v/>
      </c>
      <c r="EG736" s="227" t="str">
        <f t="shared" si="598"/>
        <v/>
      </c>
      <c r="EI736" s="227" t="str">
        <f t="shared" si="599"/>
        <v/>
      </c>
      <c r="EJ736" s="227" t="str">
        <f t="shared" si="568"/>
        <v/>
      </c>
      <c r="EK736" s="227" t="str">
        <f t="shared" si="600"/>
        <v/>
      </c>
      <c r="EM736" s="227" t="str">
        <f t="shared" si="601"/>
        <v/>
      </c>
      <c r="EN736" s="227" t="str">
        <f t="shared" si="569"/>
        <v/>
      </c>
      <c r="EO736" s="227" t="str">
        <f t="shared" si="602"/>
        <v/>
      </c>
      <c r="EQ736" s="227" t="str">
        <f t="shared" si="603"/>
        <v/>
      </c>
      <c r="ER736" s="227" t="str">
        <f t="shared" si="570"/>
        <v/>
      </c>
      <c r="ES736" s="227" t="str">
        <f t="shared" si="604"/>
        <v/>
      </c>
    </row>
    <row r="737" spans="7:149" x14ac:dyDescent="0.25">
      <c r="G737" s="52"/>
      <c r="H737" s="52"/>
      <c r="I737" s="224" t="str">
        <f t="shared" si="571"/>
        <v/>
      </c>
      <c r="J737" s="224" t="str">
        <f t="shared" si="572"/>
        <v/>
      </c>
      <c r="K737" s="52"/>
      <c r="L737" s="224" t="str">
        <f>IF(P737="","",IF(ISNUMBER(MATCH(P737,$P$6:P736,0)),"",Y737))</f>
        <v/>
      </c>
      <c r="M737" s="224" t="str">
        <f>IF(Q737="","",IF(ISNUMBER(MATCH(Q737,$Q$6:Q736,0)),"",Y737))</f>
        <v/>
      </c>
      <c r="N737" s="224" t="str">
        <f>IF(R737="","",IF(ISNUMBER(MATCH(R737,$R$6:R736,0)),"",Y737))</f>
        <v/>
      </c>
      <c r="O737" s="224" t="str">
        <f>IF(S737="","",IF(ISNUMBER(MATCH(S737,$S$6:S736,0)),"",Y737))</f>
        <v/>
      </c>
      <c r="P737" s="224" t="str">
        <f t="shared" si="573"/>
        <v/>
      </c>
      <c r="Q737" s="224" t="str">
        <f t="shared" si="574"/>
        <v/>
      </c>
      <c r="R737" s="224" t="str">
        <f t="shared" si="575"/>
        <v/>
      </c>
      <c r="S737" s="224" t="str">
        <f t="shared" si="576"/>
        <v/>
      </c>
      <c r="T737" s="175" t="str">
        <f t="shared" si="577"/>
        <v/>
      </c>
      <c r="U737" s="175" t="str">
        <f t="shared" si="578"/>
        <v/>
      </c>
      <c r="V737" s="175" t="str">
        <f t="shared" si="579"/>
        <v/>
      </c>
      <c r="W737" s="175" t="str">
        <f t="shared" si="580"/>
        <v/>
      </c>
      <c r="X737" s="52"/>
      <c r="Y737" s="248"/>
      <c r="Z737" s="186"/>
      <c r="AA737" s="187"/>
      <c r="AB737" s="187"/>
      <c r="AC737" s="187"/>
      <c r="AD737" s="187"/>
      <c r="AE737" s="187"/>
      <c r="AF737" s="187"/>
      <c r="AG737" s="187"/>
      <c r="AH737" s="187"/>
      <c r="AI737" s="187"/>
      <c r="AJ737" s="187"/>
      <c r="AK737" s="187"/>
      <c r="AL737" s="187"/>
      <c r="AM737" s="187"/>
      <c r="AN737" s="187"/>
      <c r="AO737" s="187"/>
      <c r="AP737" s="187"/>
      <c r="AQ737" s="187"/>
      <c r="AR737" s="187"/>
      <c r="AS737" s="187"/>
      <c r="AT737" s="187"/>
      <c r="AU737" s="187"/>
      <c r="AV737" s="187"/>
      <c r="AW737" s="187"/>
      <c r="AX737" s="187"/>
      <c r="AY737" s="187"/>
      <c r="AZ737" s="187"/>
      <c r="BA737" s="187"/>
      <c r="BB737" s="187"/>
      <c r="BC737" s="187"/>
      <c r="BD737" s="187"/>
      <c r="BE737" s="187"/>
      <c r="BF737" s="187"/>
      <c r="BG737" s="187"/>
      <c r="BH737" s="187"/>
      <c r="BI737" s="187"/>
      <c r="BJ737" s="187"/>
      <c r="BK737" s="187"/>
      <c r="BL737" s="187"/>
      <c r="BM737" s="187"/>
      <c r="BN737" s="187"/>
      <c r="BO737" s="187"/>
      <c r="BP737" s="187"/>
      <c r="BQ737" s="187"/>
      <c r="BR737" s="187"/>
      <c r="BS737" s="187"/>
      <c r="BT737" s="187"/>
      <c r="BU737" s="187"/>
      <c r="BV737" s="187"/>
      <c r="BW737" s="187"/>
      <c r="BX737" s="187"/>
      <c r="BY737" s="227"/>
      <c r="BZ737" s="227"/>
      <c r="CA737" s="227"/>
      <c r="CB737" s="227"/>
      <c r="CC737" s="227"/>
      <c r="CD737" s="224"/>
      <c r="CE737" s="224"/>
      <c r="CF737" s="224"/>
      <c r="CG737" s="224"/>
      <c r="CH737" s="224"/>
      <c r="CJ737" s="252" t="str">
        <f t="shared" si="581"/>
        <v/>
      </c>
      <c r="CK737" s="253" t="str">
        <f>IF(CL737="","",IF(ISNUMBER(MATCH(CL737,$CL$6:CL736,0)),"",CJ737))</f>
        <v/>
      </c>
      <c r="CL737" s="181" t="str">
        <f t="shared" si="582"/>
        <v/>
      </c>
      <c r="CM737" s="175" t="str">
        <f t="shared" si="583"/>
        <v/>
      </c>
      <c r="CN737" s="175" t="str">
        <f t="shared" si="584"/>
        <v/>
      </c>
      <c r="CO737" s="175" t="str">
        <f t="shared" si="585"/>
        <v/>
      </c>
      <c r="CP737" s="59"/>
      <c r="CQ737" s="60"/>
      <c r="CR737" s="181" t="str">
        <f>IF(CS737="","",IF(ISNUMBER(MATCH(CS737,$CS$6:CS736,0)),"",CJ737))</f>
        <v/>
      </c>
      <c r="CS737" s="181" t="str">
        <f t="shared" si="563"/>
        <v/>
      </c>
      <c r="CT737" s="177" t="str">
        <f t="shared" si="586"/>
        <v/>
      </c>
      <c r="CU737" s="177" t="str">
        <f t="shared" si="587"/>
        <v/>
      </c>
      <c r="CV737" s="256" t="str">
        <f>IF(CW737="","",IF(ISNUMBER(MATCH(CW737,$CW$6:CW736,0)),"",CJ737))</f>
        <v/>
      </c>
      <c r="CW737" s="181" t="str">
        <f t="shared" si="564"/>
        <v/>
      </c>
      <c r="CX737" s="178" t="str">
        <f t="shared" si="588"/>
        <v/>
      </c>
      <c r="CY737" s="178" t="str">
        <f t="shared" si="589"/>
        <v/>
      </c>
      <c r="CZ737" s="184" t="str">
        <f t="shared" si="590"/>
        <v/>
      </c>
      <c r="DA737" s="68"/>
      <c r="DB737" s="69"/>
      <c r="DC737" s="181" t="str">
        <f>IF(DE737="","",IF(ISNUMBER(MATCH(DE737,$DE$6:DE736,0)),"",CJ737))</f>
        <v/>
      </c>
      <c r="DD737" s="181" t="str">
        <f t="shared" si="605"/>
        <v/>
      </c>
      <c r="DE737" s="181" t="str">
        <f t="shared" si="605"/>
        <v/>
      </c>
      <c r="DF737" s="177" t="str">
        <f t="shared" si="591"/>
        <v/>
      </c>
      <c r="DG737" s="185" t="str">
        <f t="shared" si="592"/>
        <v/>
      </c>
      <c r="DH737" s="77"/>
      <c r="DI737" s="69"/>
      <c r="DJ737" s="181" t="str">
        <f>IF(DL737="","",IF(ISNUMBER(MATCH(DL737,$DL$6:DL736,0)),"",CJ737))</f>
        <v/>
      </c>
      <c r="DK737" s="181" t="str">
        <f t="shared" si="606"/>
        <v/>
      </c>
      <c r="DL737" s="181" t="str">
        <f t="shared" si="606"/>
        <v/>
      </c>
      <c r="DM737" s="177" t="str">
        <f t="shared" si="593"/>
        <v/>
      </c>
      <c r="DN737" s="177" t="str">
        <f t="shared" si="594"/>
        <v/>
      </c>
      <c r="DO737" s="181" t="str">
        <f t="shared" si="565"/>
        <v/>
      </c>
      <c r="DP737" s="51"/>
      <c r="DQ737" s="51"/>
      <c r="DR737" s="51"/>
      <c r="EA737" s="227">
        <f t="shared" si="595"/>
        <v>0</v>
      </c>
      <c r="EB737" s="227">
        <f t="shared" si="566"/>
        <v>1</v>
      </c>
      <c r="EC737" s="227">
        <f t="shared" si="596"/>
        <v>1900</v>
      </c>
      <c r="EE737" s="227" t="str">
        <f t="shared" si="597"/>
        <v/>
      </c>
      <c r="EF737" s="227" t="str">
        <f t="shared" si="567"/>
        <v/>
      </c>
      <c r="EG737" s="227" t="str">
        <f t="shared" si="598"/>
        <v/>
      </c>
      <c r="EI737" s="227" t="str">
        <f t="shared" si="599"/>
        <v/>
      </c>
      <c r="EJ737" s="227" t="str">
        <f t="shared" si="568"/>
        <v/>
      </c>
      <c r="EK737" s="227" t="str">
        <f t="shared" si="600"/>
        <v/>
      </c>
      <c r="EM737" s="227" t="str">
        <f t="shared" si="601"/>
        <v/>
      </c>
      <c r="EN737" s="227" t="str">
        <f t="shared" si="569"/>
        <v/>
      </c>
      <c r="EO737" s="227" t="str">
        <f t="shared" si="602"/>
        <v/>
      </c>
      <c r="EQ737" s="227" t="str">
        <f t="shared" si="603"/>
        <v/>
      </c>
      <c r="ER737" s="227" t="str">
        <f t="shared" si="570"/>
        <v/>
      </c>
      <c r="ES737" s="227" t="str">
        <f t="shared" si="604"/>
        <v/>
      </c>
    </row>
    <row r="738" spans="7:149" x14ac:dyDescent="0.25">
      <c r="G738" s="52"/>
      <c r="H738" s="52"/>
      <c r="I738" s="224" t="str">
        <f t="shared" si="571"/>
        <v/>
      </c>
      <c r="J738" s="224" t="str">
        <f t="shared" si="572"/>
        <v/>
      </c>
      <c r="K738" s="52"/>
      <c r="L738" s="224" t="str">
        <f>IF(P738="","",IF(ISNUMBER(MATCH(P738,$P$6:P737,0)),"",Y738))</f>
        <v/>
      </c>
      <c r="M738" s="224" t="str">
        <f>IF(Q738="","",IF(ISNUMBER(MATCH(Q738,$Q$6:Q737,0)),"",Y738))</f>
        <v/>
      </c>
      <c r="N738" s="224" t="str">
        <f>IF(R738="","",IF(ISNUMBER(MATCH(R738,$R$6:R737,0)),"",Y738))</f>
        <v/>
      </c>
      <c r="O738" s="224" t="str">
        <f>IF(S738="","",IF(ISNUMBER(MATCH(S738,$S$6:S737,0)),"",Y738))</f>
        <v/>
      </c>
      <c r="P738" s="224" t="str">
        <f t="shared" si="573"/>
        <v/>
      </c>
      <c r="Q738" s="224" t="str">
        <f t="shared" si="574"/>
        <v/>
      </c>
      <c r="R738" s="224" t="str">
        <f t="shared" si="575"/>
        <v/>
      </c>
      <c r="S738" s="224" t="str">
        <f t="shared" si="576"/>
        <v/>
      </c>
      <c r="T738" s="175" t="str">
        <f t="shared" si="577"/>
        <v/>
      </c>
      <c r="U738" s="175" t="str">
        <f t="shared" si="578"/>
        <v/>
      </c>
      <c r="V738" s="175" t="str">
        <f t="shared" si="579"/>
        <v/>
      </c>
      <c r="W738" s="175" t="str">
        <f t="shared" si="580"/>
        <v/>
      </c>
      <c r="X738" s="52"/>
      <c r="Y738" s="248"/>
      <c r="Z738" s="186"/>
      <c r="AA738" s="187"/>
      <c r="AB738" s="187"/>
      <c r="AC738" s="187"/>
      <c r="AD738" s="187"/>
      <c r="AE738" s="187"/>
      <c r="AF738" s="187"/>
      <c r="AG738" s="187"/>
      <c r="AH738" s="187"/>
      <c r="AI738" s="187"/>
      <c r="AJ738" s="187"/>
      <c r="AK738" s="187"/>
      <c r="AL738" s="187"/>
      <c r="AM738" s="187"/>
      <c r="AN738" s="187"/>
      <c r="AO738" s="187"/>
      <c r="AP738" s="187"/>
      <c r="AQ738" s="187"/>
      <c r="AR738" s="187"/>
      <c r="AS738" s="187"/>
      <c r="AT738" s="187"/>
      <c r="AU738" s="187"/>
      <c r="AV738" s="187"/>
      <c r="AW738" s="187"/>
      <c r="AX738" s="187"/>
      <c r="AY738" s="187"/>
      <c r="AZ738" s="187"/>
      <c r="BA738" s="187"/>
      <c r="BB738" s="187"/>
      <c r="BC738" s="187"/>
      <c r="BD738" s="187"/>
      <c r="BE738" s="187"/>
      <c r="BF738" s="187"/>
      <c r="BG738" s="187"/>
      <c r="BH738" s="187"/>
      <c r="BI738" s="187"/>
      <c r="BJ738" s="187"/>
      <c r="BK738" s="187"/>
      <c r="BL738" s="187"/>
      <c r="BM738" s="187"/>
      <c r="BN738" s="187"/>
      <c r="BO738" s="187"/>
      <c r="BP738" s="187"/>
      <c r="BQ738" s="187"/>
      <c r="BR738" s="187"/>
      <c r="BS738" s="187"/>
      <c r="BT738" s="187"/>
      <c r="BU738" s="187"/>
      <c r="BV738" s="187"/>
      <c r="BW738" s="187"/>
      <c r="BX738" s="187"/>
      <c r="BY738" s="227"/>
      <c r="BZ738" s="227"/>
      <c r="CA738" s="227"/>
      <c r="CB738" s="227"/>
      <c r="CC738" s="227"/>
      <c r="CD738" s="224"/>
      <c r="CE738" s="224"/>
      <c r="CF738" s="224"/>
      <c r="CG738" s="224"/>
      <c r="CH738" s="224"/>
      <c r="CJ738" s="252" t="str">
        <f t="shared" si="581"/>
        <v/>
      </c>
      <c r="CK738" s="253" t="str">
        <f>IF(CL738="","",IF(ISNUMBER(MATCH(CL738,$CL$6:CL737,0)),"",CJ738))</f>
        <v/>
      </c>
      <c r="CL738" s="181" t="str">
        <f t="shared" si="582"/>
        <v/>
      </c>
      <c r="CM738" s="175" t="str">
        <f t="shared" si="583"/>
        <v/>
      </c>
      <c r="CN738" s="175" t="str">
        <f t="shared" si="584"/>
        <v/>
      </c>
      <c r="CO738" s="175" t="str">
        <f t="shared" si="585"/>
        <v/>
      </c>
      <c r="CP738" s="59"/>
      <c r="CQ738" s="60"/>
      <c r="CR738" s="181" t="str">
        <f>IF(CS738="","",IF(ISNUMBER(MATCH(CS738,$CS$6:CS737,0)),"",CJ738))</f>
        <v/>
      </c>
      <c r="CS738" s="181" t="str">
        <f t="shared" si="563"/>
        <v/>
      </c>
      <c r="CT738" s="177" t="str">
        <f t="shared" si="586"/>
        <v/>
      </c>
      <c r="CU738" s="177" t="str">
        <f t="shared" si="587"/>
        <v/>
      </c>
      <c r="CV738" s="256" t="str">
        <f>IF(CW738="","",IF(ISNUMBER(MATCH(CW738,$CW$6:CW737,0)),"",CJ738))</f>
        <v/>
      </c>
      <c r="CW738" s="181" t="str">
        <f t="shared" si="564"/>
        <v/>
      </c>
      <c r="CX738" s="178" t="str">
        <f t="shared" si="588"/>
        <v/>
      </c>
      <c r="CY738" s="178" t="str">
        <f t="shared" si="589"/>
        <v/>
      </c>
      <c r="CZ738" s="184" t="str">
        <f t="shared" si="590"/>
        <v/>
      </c>
      <c r="DA738" s="68"/>
      <c r="DB738" s="69"/>
      <c r="DC738" s="181" t="str">
        <f>IF(DE738="","",IF(ISNUMBER(MATCH(DE738,$DE$6:DE737,0)),"",CJ738))</f>
        <v/>
      </c>
      <c r="DD738" s="181" t="str">
        <f t="shared" si="605"/>
        <v/>
      </c>
      <c r="DE738" s="181" t="str">
        <f t="shared" si="605"/>
        <v/>
      </c>
      <c r="DF738" s="177" t="str">
        <f t="shared" si="591"/>
        <v/>
      </c>
      <c r="DG738" s="185" t="str">
        <f t="shared" si="592"/>
        <v/>
      </c>
      <c r="DH738" s="77"/>
      <c r="DI738" s="69"/>
      <c r="DJ738" s="181" t="str">
        <f>IF(DL738="","",IF(ISNUMBER(MATCH(DL738,$DL$6:DL737,0)),"",CJ738))</f>
        <v/>
      </c>
      <c r="DK738" s="181" t="str">
        <f t="shared" si="606"/>
        <v/>
      </c>
      <c r="DL738" s="181" t="str">
        <f t="shared" si="606"/>
        <v/>
      </c>
      <c r="DM738" s="177" t="str">
        <f t="shared" si="593"/>
        <v/>
      </c>
      <c r="DN738" s="177" t="str">
        <f t="shared" si="594"/>
        <v/>
      </c>
      <c r="DO738" s="181" t="str">
        <f t="shared" si="565"/>
        <v/>
      </c>
      <c r="DP738" s="51"/>
      <c r="DQ738" s="51"/>
      <c r="DR738" s="51"/>
      <c r="EA738" s="227">
        <f t="shared" si="595"/>
        <v>0</v>
      </c>
      <c r="EB738" s="227">
        <f t="shared" si="566"/>
        <v>1</v>
      </c>
      <c r="EC738" s="227">
        <f t="shared" si="596"/>
        <v>1900</v>
      </c>
      <c r="EE738" s="227" t="str">
        <f t="shared" si="597"/>
        <v/>
      </c>
      <c r="EF738" s="227" t="str">
        <f t="shared" si="567"/>
        <v/>
      </c>
      <c r="EG738" s="227" t="str">
        <f t="shared" si="598"/>
        <v/>
      </c>
      <c r="EI738" s="227" t="str">
        <f t="shared" si="599"/>
        <v/>
      </c>
      <c r="EJ738" s="227" t="str">
        <f t="shared" si="568"/>
        <v/>
      </c>
      <c r="EK738" s="227" t="str">
        <f t="shared" si="600"/>
        <v/>
      </c>
      <c r="EM738" s="227" t="str">
        <f t="shared" si="601"/>
        <v/>
      </c>
      <c r="EN738" s="227" t="str">
        <f t="shared" si="569"/>
        <v/>
      </c>
      <c r="EO738" s="227" t="str">
        <f t="shared" si="602"/>
        <v/>
      </c>
      <c r="EQ738" s="227" t="str">
        <f t="shared" si="603"/>
        <v/>
      </c>
      <c r="ER738" s="227" t="str">
        <f t="shared" si="570"/>
        <v/>
      </c>
      <c r="ES738" s="227" t="str">
        <f t="shared" si="604"/>
        <v/>
      </c>
    </row>
    <row r="739" spans="7:149" x14ac:dyDescent="0.25">
      <c r="G739" s="52"/>
      <c r="H739" s="52"/>
      <c r="I739" s="224" t="str">
        <f t="shared" si="571"/>
        <v/>
      </c>
      <c r="J739" s="224" t="str">
        <f t="shared" si="572"/>
        <v/>
      </c>
      <c r="K739" s="52"/>
      <c r="L739" s="224" t="str">
        <f>IF(P739="","",IF(ISNUMBER(MATCH(P739,$P$6:P738,0)),"",Y739))</f>
        <v/>
      </c>
      <c r="M739" s="224" t="str">
        <f>IF(Q739="","",IF(ISNUMBER(MATCH(Q739,$Q$6:Q738,0)),"",Y739))</f>
        <v/>
      </c>
      <c r="N739" s="224" t="str">
        <f>IF(R739="","",IF(ISNUMBER(MATCH(R739,$R$6:R738,0)),"",Y739))</f>
        <v/>
      </c>
      <c r="O739" s="224" t="str">
        <f>IF(S739="","",IF(ISNUMBER(MATCH(S739,$S$6:S738,0)),"",Y739))</f>
        <v/>
      </c>
      <c r="P739" s="224" t="str">
        <f t="shared" si="573"/>
        <v/>
      </c>
      <c r="Q739" s="224" t="str">
        <f t="shared" si="574"/>
        <v/>
      </c>
      <c r="R739" s="224" t="str">
        <f t="shared" si="575"/>
        <v/>
      </c>
      <c r="S739" s="224" t="str">
        <f t="shared" si="576"/>
        <v/>
      </c>
      <c r="T739" s="175" t="str">
        <f t="shared" si="577"/>
        <v/>
      </c>
      <c r="U739" s="175" t="str">
        <f t="shared" si="578"/>
        <v/>
      </c>
      <c r="V739" s="175" t="str">
        <f t="shared" si="579"/>
        <v/>
      </c>
      <c r="W739" s="175" t="str">
        <f t="shared" si="580"/>
        <v/>
      </c>
      <c r="X739" s="52"/>
      <c r="Y739" s="248"/>
      <c r="Z739" s="186"/>
      <c r="AA739" s="187"/>
      <c r="AB739" s="187"/>
      <c r="AC739" s="187"/>
      <c r="AD739" s="187"/>
      <c r="AE739" s="187"/>
      <c r="AF739" s="187"/>
      <c r="AG739" s="187"/>
      <c r="AH739" s="187"/>
      <c r="AI739" s="187"/>
      <c r="AJ739" s="187"/>
      <c r="AK739" s="187"/>
      <c r="AL739" s="187"/>
      <c r="AM739" s="187"/>
      <c r="AN739" s="187"/>
      <c r="AO739" s="187"/>
      <c r="AP739" s="187"/>
      <c r="AQ739" s="187"/>
      <c r="AR739" s="187"/>
      <c r="AS739" s="187"/>
      <c r="AT739" s="187"/>
      <c r="AU739" s="187"/>
      <c r="AV739" s="187"/>
      <c r="AW739" s="187"/>
      <c r="AX739" s="187"/>
      <c r="AY739" s="187"/>
      <c r="AZ739" s="187"/>
      <c r="BA739" s="187"/>
      <c r="BB739" s="187"/>
      <c r="BC739" s="187"/>
      <c r="BD739" s="187"/>
      <c r="BE739" s="187"/>
      <c r="BF739" s="187"/>
      <c r="BG739" s="187"/>
      <c r="BH739" s="187"/>
      <c r="BI739" s="187"/>
      <c r="BJ739" s="187"/>
      <c r="BK739" s="187"/>
      <c r="BL739" s="187"/>
      <c r="BM739" s="187"/>
      <c r="BN739" s="187"/>
      <c r="BO739" s="187"/>
      <c r="BP739" s="187"/>
      <c r="BQ739" s="187"/>
      <c r="BR739" s="187"/>
      <c r="BS739" s="187"/>
      <c r="BT739" s="187"/>
      <c r="BU739" s="187"/>
      <c r="BV739" s="187"/>
      <c r="BW739" s="187"/>
      <c r="BX739" s="187"/>
      <c r="BY739" s="227"/>
      <c r="BZ739" s="227"/>
      <c r="CA739" s="227"/>
      <c r="CB739" s="227"/>
      <c r="CC739" s="227"/>
      <c r="CD739" s="224"/>
      <c r="CE739" s="224"/>
      <c r="CF739" s="224"/>
      <c r="CG739" s="224"/>
      <c r="CH739" s="224"/>
      <c r="CJ739" s="252" t="str">
        <f t="shared" si="581"/>
        <v/>
      </c>
      <c r="CK739" s="253" t="str">
        <f>IF(CL739="","",IF(ISNUMBER(MATCH(CL739,$CL$6:CL738,0)),"",CJ739))</f>
        <v/>
      </c>
      <c r="CL739" s="181" t="str">
        <f t="shared" si="582"/>
        <v/>
      </c>
      <c r="CM739" s="175" t="str">
        <f t="shared" si="583"/>
        <v/>
      </c>
      <c r="CN739" s="175" t="str">
        <f t="shared" si="584"/>
        <v/>
      </c>
      <c r="CO739" s="175" t="str">
        <f t="shared" si="585"/>
        <v/>
      </c>
      <c r="CP739" s="59"/>
      <c r="CQ739" s="60"/>
      <c r="CR739" s="181" t="str">
        <f>IF(CS739="","",IF(ISNUMBER(MATCH(CS739,$CS$6:CS738,0)),"",CJ739))</f>
        <v/>
      </c>
      <c r="CS739" s="181" t="str">
        <f t="shared" si="563"/>
        <v/>
      </c>
      <c r="CT739" s="177" t="str">
        <f t="shared" si="586"/>
        <v/>
      </c>
      <c r="CU739" s="177" t="str">
        <f t="shared" si="587"/>
        <v/>
      </c>
      <c r="CV739" s="256" t="str">
        <f>IF(CW739="","",IF(ISNUMBER(MATCH(CW739,$CW$6:CW738,0)),"",CJ739))</f>
        <v/>
      </c>
      <c r="CW739" s="181" t="str">
        <f t="shared" si="564"/>
        <v/>
      </c>
      <c r="CX739" s="178" t="str">
        <f t="shared" si="588"/>
        <v/>
      </c>
      <c r="CY739" s="178" t="str">
        <f t="shared" si="589"/>
        <v/>
      </c>
      <c r="CZ739" s="184" t="str">
        <f t="shared" si="590"/>
        <v/>
      </c>
      <c r="DA739" s="68"/>
      <c r="DB739" s="69"/>
      <c r="DC739" s="181" t="str">
        <f>IF(DE739="","",IF(ISNUMBER(MATCH(DE739,$DE$6:DE738,0)),"",CJ739))</f>
        <v/>
      </c>
      <c r="DD739" s="181" t="str">
        <f t="shared" si="605"/>
        <v/>
      </c>
      <c r="DE739" s="181" t="str">
        <f t="shared" si="605"/>
        <v/>
      </c>
      <c r="DF739" s="177" t="str">
        <f t="shared" si="591"/>
        <v/>
      </c>
      <c r="DG739" s="185" t="str">
        <f t="shared" si="592"/>
        <v/>
      </c>
      <c r="DH739" s="77"/>
      <c r="DI739" s="69"/>
      <c r="DJ739" s="181" t="str">
        <f>IF(DL739="","",IF(ISNUMBER(MATCH(DL739,$DL$6:DL738,0)),"",CJ739))</f>
        <v/>
      </c>
      <c r="DK739" s="181" t="str">
        <f t="shared" si="606"/>
        <v/>
      </c>
      <c r="DL739" s="181" t="str">
        <f t="shared" si="606"/>
        <v/>
      </c>
      <c r="DM739" s="177" t="str">
        <f t="shared" si="593"/>
        <v/>
      </c>
      <c r="DN739" s="177" t="str">
        <f t="shared" si="594"/>
        <v/>
      </c>
      <c r="DO739" s="181" t="str">
        <f t="shared" si="565"/>
        <v/>
      </c>
      <c r="DP739" s="51"/>
      <c r="DQ739" s="51"/>
      <c r="DR739" s="51"/>
      <c r="EA739" s="227">
        <f t="shared" si="595"/>
        <v>0</v>
      </c>
      <c r="EB739" s="227">
        <f t="shared" si="566"/>
        <v>1</v>
      </c>
      <c r="EC739" s="227">
        <f t="shared" si="596"/>
        <v>1900</v>
      </c>
      <c r="EE739" s="227" t="str">
        <f t="shared" si="597"/>
        <v/>
      </c>
      <c r="EF739" s="227" t="str">
        <f t="shared" si="567"/>
        <v/>
      </c>
      <c r="EG739" s="227" t="str">
        <f t="shared" si="598"/>
        <v/>
      </c>
      <c r="EI739" s="227" t="str">
        <f t="shared" si="599"/>
        <v/>
      </c>
      <c r="EJ739" s="227" t="str">
        <f t="shared" si="568"/>
        <v/>
      </c>
      <c r="EK739" s="227" t="str">
        <f t="shared" si="600"/>
        <v/>
      </c>
      <c r="EM739" s="227" t="str">
        <f t="shared" si="601"/>
        <v/>
      </c>
      <c r="EN739" s="227" t="str">
        <f t="shared" si="569"/>
        <v/>
      </c>
      <c r="EO739" s="227" t="str">
        <f t="shared" si="602"/>
        <v/>
      </c>
      <c r="EQ739" s="227" t="str">
        <f t="shared" si="603"/>
        <v/>
      </c>
      <c r="ER739" s="227" t="str">
        <f t="shared" si="570"/>
        <v/>
      </c>
      <c r="ES739" s="227" t="str">
        <f t="shared" si="604"/>
        <v/>
      </c>
    </row>
    <row r="740" spans="7:149" x14ac:dyDescent="0.25">
      <c r="G740" s="52"/>
      <c r="H740" s="52"/>
      <c r="I740" s="224" t="str">
        <f t="shared" si="571"/>
        <v/>
      </c>
      <c r="J740" s="224" t="str">
        <f t="shared" si="572"/>
        <v/>
      </c>
      <c r="K740" s="52"/>
      <c r="L740" s="224" t="str">
        <f>IF(P740="","",IF(ISNUMBER(MATCH(P740,$P$6:P739,0)),"",Y740))</f>
        <v/>
      </c>
      <c r="M740" s="224" t="str">
        <f>IF(Q740="","",IF(ISNUMBER(MATCH(Q740,$Q$6:Q739,0)),"",Y740))</f>
        <v/>
      </c>
      <c r="N740" s="224" t="str">
        <f>IF(R740="","",IF(ISNUMBER(MATCH(R740,$R$6:R739,0)),"",Y740))</f>
        <v/>
      </c>
      <c r="O740" s="224" t="str">
        <f>IF(S740="","",IF(ISNUMBER(MATCH(S740,$S$6:S739,0)),"",Y740))</f>
        <v/>
      </c>
      <c r="P740" s="224" t="str">
        <f t="shared" si="573"/>
        <v/>
      </c>
      <c r="Q740" s="224" t="str">
        <f t="shared" si="574"/>
        <v/>
      </c>
      <c r="R740" s="224" t="str">
        <f t="shared" si="575"/>
        <v/>
      </c>
      <c r="S740" s="224" t="str">
        <f t="shared" si="576"/>
        <v/>
      </c>
      <c r="T740" s="175" t="str">
        <f t="shared" si="577"/>
        <v/>
      </c>
      <c r="U740" s="175" t="str">
        <f t="shared" si="578"/>
        <v/>
      </c>
      <c r="V740" s="175" t="str">
        <f t="shared" si="579"/>
        <v/>
      </c>
      <c r="W740" s="175" t="str">
        <f t="shared" si="580"/>
        <v/>
      </c>
      <c r="X740" s="52"/>
      <c r="Y740" s="248"/>
      <c r="Z740" s="186"/>
      <c r="AA740" s="187"/>
      <c r="AB740" s="187"/>
      <c r="AC740" s="187"/>
      <c r="AD740" s="187"/>
      <c r="AE740" s="187"/>
      <c r="AF740" s="187"/>
      <c r="AG740" s="187"/>
      <c r="AH740" s="187"/>
      <c r="AI740" s="187"/>
      <c r="AJ740" s="187"/>
      <c r="AK740" s="187"/>
      <c r="AL740" s="187"/>
      <c r="AM740" s="187"/>
      <c r="AN740" s="187"/>
      <c r="AO740" s="187"/>
      <c r="AP740" s="187"/>
      <c r="AQ740" s="187"/>
      <c r="AR740" s="187"/>
      <c r="AS740" s="187"/>
      <c r="AT740" s="187"/>
      <c r="AU740" s="187"/>
      <c r="AV740" s="187"/>
      <c r="AW740" s="187"/>
      <c r="AX740" s="187"/>
      <c r="AY740" s="187"/>
      <c r="AZ740" s="187"/>
      <c r="BA740" s="187"/>
      <c r="BB740" s="187"/>
      <c r="BC740" s="187"/>
      <c r="BD740" s="187"/>
      <c r="BE740" s="187"/>
      <c r="BF740" s="187"/>
      <c r="BG740" s="187"/>
      <c r="BH740" s="187"/>
      <c r="BI740" s="187"/>
      <c r="BJ740" s="187"/>
      <c r="BK740" s="187"/>
      <c r="BL740" s="187"/>
      <c r="BM740" s="187"/>
      <c r="BN740" s="187"/>
      <c r="BO740" s="187"/>
      <c r="BP740" s="187"/>
      <c r="BQ740" s="187"/>
      <c r="BR740" s="187"/>
      <c r="BS740" s="187"/>
      <c r="BT740" s="187"/>
      <c r="BU740" s="187"/>
      <c r="BV740" s="187"/>
      <c r="BW740" s="187"/>
      <c r="BX740" s="187"/>
      <c r="BY740" s="227"/>
      <c r="BZ740" s="227"/>
      <c r="CA740" s="227"/>
      <c r="CB740" s="227"/>
      <c r="CC740" s="227"/>
      <c r="CD740" s="224"/>
      <c r="CE740" s="224"/>
      <c r="CF740" s="224"/>
      <c r="CG740" s="224"/>
      <c r="CH740" s="224"/>
      <c r="CJ740" s="252" t="str">
        <f t="shared" si="581"/>
        <v/>
      </c>
      <c r="CK740" s="253" t="str">
        <f>IF(CL740="","",IF(ISNUMBER(MATCH(CL740,$CL$6:CL739,0)),"",CJ740))</f>
        <v/>
      </c>
      <c r="CL740" s="181" t="str">
        <f t="shared" si="582"/>
        <v/>
      </c>
      <c r="CM740" s="175" t="str">
        <f t="shared" si="583"/>
        <v/>
      </c>
      <c r="CN740" s="175" t="str">
        <f t="shared" si="584"/>
        <v/>
      </c>
      <c r="CO740" s="175" t="str">
        <f t="shared" si="585"/>
        <v/>
      </c>
      <c r="CP740" s="59"/>
      <c r="CQ740" s="60"/>
      <c r="CR740" s="181" t="str">
        <f>IF(CS740="","",IF(ISNUMBER(MATCH(CS740,$CS$6:CS739,0)),"",CJ740))</f>
        <v/>
      </c>
      <c r="CS740" s="181" t="str">
        <f t="shared" si="563"/>
        <v/>
      </c>
      <c r="CT740" s="177" t="str">
        <f t="shared" si="586"/>
        <v/>
      </c>
      <c r="CU740" s="177" t="str">
        <f t="shared" si="587"/>
        <v/>
      </c>
      <c r="CV740" s="256" t="str">
        <f>IF(CW740="","",IF(ISNUMBER(MATCH(CW740,$CW$6:CW739,0)),"",CJ740))</f>
        <v/>
      </c>
      <c r="CW740" s="181" t="str">
        <f t="shared" si="564"/>
        <v/>
      </c>
      <c r="CX740" s="178" t="str">
        <f t="shared" si="588"/>
        <v/>
      </c>
      <c r="CY740" s="178" t="str">
        <f t="shared" si="589"/>
        <v/>
      </c>
      <c r="CZ740" s="184" t="str">
        <f t="shared" si="590"/>
        <v/>
      </c>
      <c r="DA740" s="68"/>
      <c r="DB740" s="69"/>
      <c r="DC740" s="181" t="str">
        <f>IF(DE740="","",IF(ISNUMBER(MATCH(DE740,$DE$6:DE739,0)),"",CJ740))</f>
        <v/>
      </c>
      <c r="DD740" s="181" t="str">
        <f t="shared" si="605"/>
        <v/>
      </c>
      <c r="DE740" s="181" t="str">
        <f t="shared" si="605"/>
        <v/>
      </c>
      <c r="DF740" s="177" t="str">
        <f t="shared" si="591"/>
        <v/>
      </c>
      <c r="DG740" s="185" t="str">
        <f t="shared" si="592"/>
        <v/>
      </c>
      <c r="DH740" s="77"/>
      <c r="DI740" s="69"/>
      <c r="DJ740" s="181" t="str">
        <f>IF(DL740="","",IF(ISNUMBER(MATCH(DL740,$DL$6:DL739,0)),"",CJ740))</f>
        <v/>
      </c>
      <c r="DK740" s="181" t="str">
        <f t="shared" si="606"/>
        <v/>
      </c>
      <c r="DL740" s="181" t="str">
        <f t="shared" si="606"/>
        <v/>
      </c>
      <c r="DM740" s="177" t="str">
        <f t="shared" si="593"/>
        <v/>
      </c>
      <c r="DN740" s="177" t="str">
        <f t="shared" si="594"/>
        <v/>
      </c>
      <c r="DO740" s="181" t="str">
        <f t="shared" si="565"/>
        <v/>
      </c>
      <c r="DP740" s="51"/>
      <c r="DQ740" s="51"/>
      <c r="DR740" s="51"/>
      <c r="EA740" s="227">
        <f t="shared" si="595"/>
        <v>0</v>
      </c>
      <c r="EB740" s="227">
        <f t="shared" si="566"/>
        <v>1</v>
      </c>
      <c r="EC740" s="227">
        <f t="shared" si="596"/>
        <v>1900</v>
      </c>
      <c r="EE740" s="227" t="str">
        <f t="shared" si="597"/>
        <v/>
      </c>
      <c r="EF740" s="227" t="str">
        <f t="shared" si="567"/>
        <v/>
      </c>
      <c r="EG740" s="227" t="str">
        <f t="shared" si="598"/>
        <v/>
      </c>
      <c r="EI740" s="227" t="str">
        <f t="shared" si="599"/>
        <v/>
      </c>
      <c r="EJ740" s="227" t="str">
        <f t="shared" si="568"/>
        <v/>
      </c>
      <c r="EK740" s="227" t="str">
        <f t="shared" si="600"/>
        <v/>
      </c>
      <c r="EM740" s="227" t="str">
        <f t="shared" si="601"/>
        <v/>
      </c>
      <c r="EN740" s="227" t="str">
        <f t="shared" si="569"/>
        <v/>
      </c>
      <c r="EO740" s="227" t="str">
        <f t="shared" si="602"/>
        <v/>
      </c>
      <c r="EQ740" s="227" t="str">
        <f t="shared" si="603"/>
        <v/>
      </c>
      <c r="ER740" s="227" t="str">
        <f t="shared" si="570"/>
        <v/>
      </c>
      <c r="ES740" s="227" t="str">
        <f t="shared" si="604"/>
        <v/>
      </c>
    </row>
    <row r="741" spans="7:149" x14ac:dyDescent="0.25">
      <c r="G741" s="52"/>
      <c r="H741" s="52"/>
      <c r="I741" s="224" t="str">
        <f t="shared" si="571"/>
        <v/>
      </c>
      <c r="J741" s="224" t="str">
        <f t="shared" si="572"/>
        <v/>
      </c>
      <c r="K741" s="52"/>
      <c r="L741" s="224" t="str">
        <f>IF(P741="","",IF(ISNUMBER(MATCH(P741,$P$6:P740,0)),"",Y741))</f>
        <v/>
      </c>
      <c r="M741" s="224" t="str">
        <f>IF(Q741="","",IF(ISNUMBER(MATCH(Q741,$Q$6:Q740,0)),"",Y741))</f>
        <v/>
      </c>
      <c r="N741" s="224" t="str">
        <f>IF(R741="","",IF(ISNUMBER(MATCH(R741,$R$6:R740,0)),"",Y741))</f>
        <v/>
      </c>
      <c r="O741" s="224" t="str">
        <f>IF(S741="","",IF(ISNUMBER(MATCH(S741,$S$6:S740,0)),"",Y741))</f>
        <v/>
      </c>
      <c r="P741" s="224" t="str">
        <f t="shared" si="573"/>
        <v/>
      </c>
      <c r="Q741" s="224" t="str">
        <f t="shared" si="574"/>
        <v/>
      </c>
      <c r="R741" s="224" t="str">
        <f t="shared" si="575"/>
        <v/>
      </c>
      <c r="S741" s="224" t="str">
        <f t="shared" si="576"/>
        <v/>
      </c>
      <c r="T741" s="175" t="str">
        <f t="shared" si="577"/>
        <v/>
      </c>
      <c r="U741" s="175" t="str">
        <f t="shared" si="578"/>
        <v/>
      </c>
      <c r="V741" s="175" t="str">
        <f t="shared" si="579"/>
        <v/>
      </c>
      <c r="W741" s="175" t="str">
        <f t="shared" si="580"/>
        <v/>
      </c>
      <c r="X741" s="52"/>
      <c r="Y741" s="248"/>
      <c r="Z741" s="186"/>
      <c r="AA741" s="187"/>
      <c r="AB741" s="187"/>
      <c r="AC741" s="187"/>
      <c r="AD741" s="187"/>
      <c r="AE741" s="187"/>
      <c r="AF741" s="187"/>
      <c r="AG741" s="187"/>
      <c r="AH741" s="187"/>
      <c r="AI741" s="187"/>
      <c r="AJ741" s="187"/>
      <c r="AK741" s="187"/>
      <c r="AL741" s="187"/>
      <c r="AM741" s="187"/>
      <c r="AN741" s="187"/>
      <c r="AO741" s="187"/>
      <c r="AP741" s="187"/>
      <c r="AQ741" s="187"/>
      <c r="AR741" s="187"/>
      <c r="AS741" s="187"/>
      <c r="AT741" s="187"/>
      <c r="AU741" s="187"/>
      <c r="AV741" s="187"/>
      <c r="AW741" s="187"/>
      <c r="AX741" s="187"/>
      <c r="AY741" s="187"/>
      <c r="AZ741" s="187"/>
      <c r="BA741" s="187"/>
      <c r="BB741" s="187"/>
      <c r="BC741" s="187"/>
      <c r="BD741" s="187"/>
      <c r="BE741" s="187"/>
      <c r="BF741" s="187"/>
      <c r="BG741" s="187"/>
      <c r="BH741" s="187"/>
      <c r="BI741" s="187"/>
      <c r="BJ741" s="187"/>
      <c r="BK741" s="187"/>
      <c r="BL741" s="187"/>
      <c r="BM741" s="187"/>
      <c r="BN741" s="187"/>
      <c r="BO741" s="187"/>
      <c r="BP741" s="187"/>
      <c r="BQ741" s="187"/>
      <c r="BR741" s="187"/>
      <c r="BS741" s="187"/>
      <c r="BT741" s="187"/>
      <c r="BU741" s="187"/>
      <c r="BV741" s="187"/>
      <c r="BW741" s="187"/>
      <c r="BX741" s="187"/>
      <c r="BY741" s="227"/>
      <c r="BZ741" s="227"/>
      <c r="CA741" s="227"/>
      <c r="CB741" s="227"/>
      <c r="CC741" s="227"/>
      <c r="CD741" s="224"/>
      <c r="CE741" s="224"/>
      <c r="CF741" s="224"/>
      <c r="CG741" s="224"/>
      <c r="CH741" s="224"/>
      <c r="CJ741" s="252" t="str">
        <f t="shared" si="581"/>
        <v/>
      </c>
      <c r="CK741" s="253" t="str">
        <f>IF(CL741="","",IF(ISNUMBER(MATCH(CL741,$CL$6:CL740,0)),"",CJ741))</f>
        <v/>
      </c>
      <c r="CL741" s="181" t="str">
        <f t="shared" si="582"/>
        <v/>
      </c>
      <c r="CM741" s="175" t="str">
        <f t="shared" si="583"/>
        <v/>
      </c>
      <c r="CN741" s="175" t="str">
        <f t="shared" si="584"/>
        <v/>
      </c>
      <c r="CO741" s="175" t="str">
        <f t="shared" si="585"/>
        <v/>
      </c>
      <c r="CP741" s="59"/>
      <c r="CQ741" s="60"/>
      <c r="CR741" s="181" t="str">
        <f>IF(CS741="","",IF(ISNUMBER(MATCH(CS741,$CS$6:CS740,0)),"",CJ741))</f>
        <v/>
      </c>
      <c r="CS741" s="181" t="str">
        <f t="shared" si="563"/>
        <v/>
      </c>
      <c r="CT741" s="177" t="str">
        <f t="shared" si="586"/>
        <v/>
      </c>
      <c r="CU741" s="177" t="str">
        <f t="shared" si="587"/>
        <v/>
      </c>
      <c r="CV741" s="256" t="str">
        <f>IF(CW741="","",IF(ISNUMBER(MATCH(CW741,$CW$6:CW740,0)),"",CJ741))</f>
        <v/>
      </c>
      <c r="CW741" s="181" t="str">
        <f t="shared" si="564"/>
        <v/>
      </c>
      <c r="CX741" s="178" t="str">
        <f t="shared" si="588"/>
        <v/>
      </c>
      <c r="CY741" s="178" t="str">
        <f t="shared" si="589"/>
        <v/>
      </c>
      <c r="CZ741" s="184" t="str">
        <f t="shared" si="590"/>
        <v/>
      </c>
      <c r="DA741" s="68"/>
      <c r="DB741" s="69"/>
      <c r="DC741" s="181" t="str">
        <f>IF(DE741="","",IF(ISNUMBER(MATCH(DE741,$DE$6:DE740,0)),"",CJ741))</f>
        <v/>
      </c>
      <c r="DD741" s="181" t="str">
        <f t="shared" si="605"/>
        <v/>
      </c>
      <c r="DE741" s="181" t="str">
        <f t="shared" si="605"/>
        <v/>
      </c>
      <c r="DF741" s="177" t="str">
        <f t="shared" si="591"/>
        <v/>
      </c>
      <c r="DG741" s="185" t="str">
        <f t="shared" si="592"/>
        <v/>
      </c>
      <c r="DH741" s="77"/>
      <c r="DI741" s="69"/>
      <c r="DJ741" s="181" t="str">
        <f>IF(DL741="","",IF(ISNUMBER(MATCH(DL741,$DL$6:DL740,0)),"",CJ741))</f>
        <v/>
      </c>
      <c r="DK741" s="181" t="str">
        <f t="shared" si="606"/>
        <v/>
      </c>
      <c r="DL741" s="181" t="str">
        <f t="shared" si="606"/>
        <v/>
      </c>
      <c r="DM741" s="177" t="str">
        <f t="shared" si="593"/>
        <v/>
      </c>
      <c r="DN741" s="177" t="str">
        <f t="shared" si="594"/>
        <v/>
      </c>
      <c r="DO741" s="181" t="str">
        <f t="shared" si="565"/>
        <v/>
      </c>
      <c r="DP741" s="51"/>
      <c r="DQ741" s="51"/>
      <c r="DR741" s="51"/>
      <c r="EA741" s="227">
        <f t="shared" si="595"/>
        <v>0</v>
      </c>
      <c r="EB741" s="227">
        <f t="shared" si="566"/>
        <v>1</v>
      </c>
      <c r="EC741" s="227">
        <f t="shared" si="596"/>
        <v>1900</v>
      </c>
      <c r="EE741" s="227" t="str">
        <f t="shared" si="597"/>
        <v/>
      </c>
      <c r="EF741" s="227" t="str">
        <f t="shared" si="567"/>
        <v/>
      </c>
      <c r="EG741" s="227" t="str">
        <f t="shared" si="598"/>
        <v/>
      </c>
      <c r="EI741" s="227" t="str">
        <f t="shared" si="599"/>
        <v/>
      </c>
      <c r="EJ741" s="227" t="str">
        <f t="shared" si="568"/>
        <v/>
      </c>
      <c r="EK741" s="227" t="str">
        <f t="shared" si="600"/>
        <v/>
      </c>
      <c r="EM741" s="227" t="str">
        <f t="shared" si="601"/>
        <v/>
      </c>
      <c r="EN741" s="227" t="str">
        <f t="shared" si="569"/>
        <v/>
      </c>
      <c r="EO741" s="227" t="str">
        <f t="shared" si="602"/>
        <v/>
      </c>
      <c r="EQ741" s="227" t="str">
        <f t="shared" si="603"/>
        <v/>
      </c>
      <c r="ER741" s="227" t="str">
        <f t="shared" si="570"/>
        <v/>
      </c>
      <c r="ES741" s="227" t="str">
        <f t="shared" si="604"/>
        <v/>
      </c>
    </row>
    <row r="742" spans="7:149" x14ac:dyDescent="0.25">
      <c r="G742" s="52"/>
      <c r="H742" s="52"/>
      <c r="I742" s="224" t="str">
        <f t="shared" si="571"/>
        <v/>
      </c>
      <c r="J742" s="224" t="str">
        <f t="shared" si="572"/>
        <v/>
      </c>
      <c r="K742" s="52"/>
      <c r="L742" s="224" t="str">
        <f>IF(P742="","",IF(ISNUMBER(MATCH(P742,$P$6:P741,0)),"",Y742))</f>
        <v/>
      </c>
      <c r="M742" s="224" t="str">
        <f>IF(Q742="","",IF(ISNUMBER(MATCH(Q742,$Q$6:Q741,0)),"",Y742))</f>
        <v/>
      </c>
      <c r="N742" s="224" t="str">
        <f>IF(R742="","",IF(ISNUMBER(MATCH(R742,$R$6:R741,0)),"",Y742))</f>
        <v/>
      </c>
      <c r="O742" s="224" t="str">
        <f>IF(S742="","",IF(ISNUMBER(MATCH(S742,$S$6:S741,0)),"",Y742))</f>
        <v/>
      </c>
      <c r="P742" s="224" t="str">
        <f t="shared" si="573"/>
        <v/>
      </c>
      <c r="Q742" s="224" t="str">
        <f t="shared" si="574"/>
        <v/>
      </c>
      <c r="R742" s="224" t="str">
        <f t="shared" si="575"/>
        <v/>
      </c>
      <c r="S742" s="224" t="str">
        <f t="shared" si="576"/>
        <v/>
      </c>
      <c r="T742" s="175" t="str">
        <f t="shared" si="577"/>
        <v/>
      </c>
      <c r="U742" s="175" t="str">
        <f t="shared" si="578"/>
        <v/>
      </c>
      <c r="V742" s="175" t="str">
        <f t="shared" si="579"/>
        <v/>
      </c>
      <c r="W742" s="175" t="str">
        <f t="shared" si="580"/>
        <v/>
      </c>
      <c r="X742" s="52"/>
      <c r="Y742" s="248"/>
      <c r="Z742" s="186"/>
      <c r="AA742" s="187"/>
      <c r="AB742" s="187"/>
      <c r="AC742" s="187"/>
      <c r="AD742" s="187"/>
      <c r="AE742" s="187"/>
      <c r="AF742" s="187"/>
      <c r="AG742" s="187"/>
      <c r="AH742" s="187"/>
      <c r="AI742" s="187"/>
      <c r="AJ742" s="187"/>
      <c r="AK742" s="187"/>
      <c r="AL742" s="187"/>
      <c r="AM742" s="187"/>
      <c r="AN742" s="187"/>
      <c r="AO742" s="187"/>
      <c r="AP742" s="187"/>
      <c r="AQ742" s="187"/>
      <c r="AR742" s="187"/>
      <c r="AS742" s="187"/>
      <c r="AT742" s="187"/>
      <c r="AU742" s="187"/>
      <c r="AV742" s="187"/>
      <c r="AW742" s="187"/>
      <c r="AX742" s="187"/>
      <c r="AY742" s="187"/>
      <c r="AZ742" s="187"/>
      <c r="BA742" s="187"/>
      <c r="BB742" s="187"/>
      <c r="BC742" s="187"/>
      <c r="BD742" s="187"/>
      <c r="BE742" s="187"/>
      <c r="BF742" s="187"/>
      <c r="BG742" s="187"/>
      <c r="BH742" s="187"/>
      <c r="BI742" s="187"/>
      <c r="BJ742" s="187"/>
      <c r="BK742" s="187"/>
      <c r="BL742" s="187"/>
      <c r="BM742" s="187"/>
      <c r="BN742" s="187"/>
      <c r="BO742" s="187"/>
      <c r="BP742" s="187"/>
      <c r="BQ742" s="187"/>
      <c r="BR742" s="187"/>
      <c r="BS742" s="187"/>
      <c r="BT742" s="187"/>
      <c r="BU742" s="187"/>
      <c r="BV742" s="187"/>
      <c r="BW742" s="187"/>
      <c r="BX742" s="187"/>
      <c r="BY742" s="227"/>
      <c r="BZ742" s="227"/>
      <c r="CA742" s="227"/>
      <c r="CB742" s="227"/>
      <c r="CC742" s="227"/>
      <c r="CD742" s="224"/>
      <c r="CE742" s="224"/>
      <c r="CF742" s="224"/>
      <c r="CG742" s="224"/>
      <c r="CH742" s="224"/>
      <c r="CJ742" s="252" t="str">
        <f t="shared" si="581"/>
        <v/>
      </c>
      <c r="CK742" s="253" t="str">
        <f>IF(CL742="","",IF(ISNUMBER(MATCH(CL742,$CL$6:CL741,0)),"",CJ742))</f>
        <v/>
      </c>
      <c r="CL742" s="181" t="str">
        <f t="shared" si="582"/>
        <v/>
      </c>
      <c r="CM742" s="175" t="str">
        <f t="shared" si="583"/>
        <v/>
      </c>
      <c r="CN742" s="175" t="str">
        <f t="shared" si="584"/>
        <v/>
      </c>
      <c r="CO742" s="175" t="str">
        <f t="shared" si="585"/>
        <v/>
      </c>
      <c r="CP742" s="59"/>
      <c r="CQ742" s="60"/>
      <c r="CR742" s="181" t="str">
        <f>IF(CS742="","",IF(ISNUMBER(MATCH(CS742,$CS$6:CS741,0)),"",CJ742))</f>
        <v/>
      </c>
      <c r="CS742" s="181" t="str">
        <f t="shared" si="563"/>
        <v/>
      </c>
      <c r="CT742" s="177" t="str">
        <f t="shared" si="586"/>
        <v/>
      </c>
      <c r="CU742" s="177" t="str">
        <f t="shared" si="587"/>
        <v/>
      </c>
      <c r="CV742" s="256" t="str">
        <f>IF(CW742="","",IF(ISNUMBER(MATCH(CW742,$CW$6:CW741,0)),"",CJ742))</f>
        <v/>
      </c>
      <c r="CW742" s="181" t="str">
        <f t="shared" si="564"/>
        <v/>
      </c>
      <c r="CX742" s="178" t="str">
        <f t="shared" si="588"/>
        <v/>
      </c>
      <c r="CY742" s="178" t="str">
        <f t="shared" si="589"/>
        <v/>
      </c>
      <c r="CZ742" s="184" t="str">
        <f t="shared" si="590"/>
        <v/>
      </c>
      <c r="DA742" s="68"/>
      <c r="DB742" s="69"/>
      <c r="DC742" s="181" t="str">
        <f>IF(DE742="","",IF(ISNUMBER(MATCH(DE742,$DE$6:DE741,0)),"",CJ742))</f>
        <v/>
      </c>
      <c r="DD742" s="181" t="str">
        <f t="shared" si="605"/>
        <v/>
      </c>
      <c r="DE742" s="181" t="str">
        <f t="shared" si="605"/>
        <v/>
      </c>
      <c r="DF742" s="177" t="str">
        <f t="shared" si="591"/>
        <v/>
      </c>
      <c r="DG742" s="185" t="str">
        <f t="shared" si="592"/>
        <v/>
      </c>
      <c r="DH742" s="77"/>
      <c r="DI742" s="69"/>
      <c r="DJ742" s="181" t="str">
        <f>IF(DL742="","",IF(ISNUMBER(MATCH(DL742,$DL$6:DL741,0)),"",CJ742))</f>
        <v/>
      </c>
      <c r="DK742" s="181" t="str">
        <f t="shared" si="606"/>
        <v/>
      </c>
      <c r="DL742" s="181" t="str">
        <f t="shared" si="606"/>
        <v/>
      </c>
      <c r="DM742" s="177" t="str">
        <f t="shared" si="593"/>
        <v/>
      </c>
      <c r="DN742" s="177" t="str">
        <f t="shared" si="594"/>
        <v/>
      </c>
      <c r="DO742" s="181" t="str">
        <f t="shared" si="565"/>
        <v/>
      </c>
      <c r="DP742" s="51"/>
      <c r="DQ742" s="51"/>
      <c r="DR742" s="51"/>
      <c r="EA742" s="227">
        <f t="shared" si="595"/>
        <v>0</v>
      </c>
      <c r="EB742" s="227">
        <f t="shared" si="566"/>
        <v>1</v>
      </c>
      <c r="EC742" s="227">
        <f t="shared" si="596"/>
        <v>1900</v>
      </c>
      <c r="EE742" s="227" t="str">
        <f t="shared" si="597"/>
        <v/>
      </c>
      <c r="EF742" s="227" t="str">
        <f t="shared" si="567"/>
        <v/>
      </c>
      <c r="EG742" s="227" t="str">
        <f t="shared" si="598"/>
        <v/>
      </c>
      <c r="EI742" s="227" t="str">
        <f t="shared" si="599"/>
        <v/>
      </c>
      <c r="EJ742" s="227" t="str">
        <f t="shared" si="568"/>
        <v/>
      </c>
      <c r="EK742" s="227" t="str">
        <f t="shared" si="600"/>
        <v/>
      </c>
      <c r="EM742" s="227" t="str">
        <f t="shared" si="601"/>
        <v/>
      </c>
      <c r="EN742" s="227" t="str">
        <f t="shared" si="569"/>
        <v/>
      </c>
      <c r="EO742" s="227" t="str">
        <f t="shared" si="602"/>
        <v/>
      </c>
      <c r="EQ742" s="227" t="str">
        <f t="shared" si="603"/>
        <v/>
      </c>
      <c r="ER742" s="227" t="str">
        <f t="shared" si="570"/>
        <v/>
      </c>
      <c r="ES742" s="227" t="str">
        <f t="shared" si="604"/>
        <v/>
      </c>
    </row>
    <row r="743" spans="7:149" x14ac:dyDescent="0.25">
      <c r="G743" s="52"/>
      <c r="H743" s="52"/>
      <c r="I743" s="224" t="str">
        <f t="shared" si="571"/>
        <v/>
      </c>
      <c r="J743" s="224" t="str">
        <f t="shared" si="572"/>
        <v/>
      </c>
      <c r="K743" s="52"/>
      <c r="L743" s="224" t="str">
        <f>IF(P743="","",IF(ISNUMBER(MATCH(P743,$P$6:P742,0)),"",Y743))</f>
        <v/>
      </c>
      <c r="M743" s="224" t="str">
        <f>IF(Q743="","",IF(ISNUMBER(MATCH(Q743,$Q$6:Q742,0)),"",Y743))</f>
        <v/>
      </c>
      <c r="N743" s="224" t="str">
        <f>IF(R743="","",IF(ISNUMBER(MATCH(R743,$R$6:R742,0)),"",Y743))</f>
        <v/>
      </c>
      <c r="O743" s="224" t="str">
        <f>IF(S743="","",IF(ISNUMBER(MATCH(S743,$S$6:S742,0)),"",Y743))</f>
        <v/>
      </c>
      <c r="P743" s="224" t="str">
        <f t="shared" si="573"/>
        <v/>
      </c>
      <c r="Q743" s="224" t="str">
        <f t="shared" si="574"/>
        <v/>
      </c>
      <c r="R743" s="224" t="str">
        <f t="shared" si="575"/>
        <v/>
      </c>
      <c r="S743" s="224" t="str">
        <f t="shared" si="576"/>
        <v/>
      </c>
      <c r="T743" s="175" t="str">
        <f t="shared" si="577"/>
        <v/>
      </c>
      <c r="U743" s="175" t="str">
        <f t="shared" si="578"/>
        <v/>
      </c>
      <c r="V743" s="175" t="str">
        <f t="shared" si="579"/>
        <v/>
      </c>
      <c r="W743" s="175" t="str">
        <f t="shared" si="580"/>
        <v/>
      </c>
      <c r="X743" s="52"/>
      <c r="Y743" s="248"/>
      <c r="Z743" s="186"/>
      <c r="AA743" s="187"/>
      <c r="AB743" s="187"/>
      <c r="AC743" s="187"/>
      <c r="AD743" s="187"/>
      <c r="AE743" s="187"/>
      <c r="AF743" s="187"/>
      <c r="AG743" s="187"/>
      <c r="AH743" s="187"/>
      <c r="AI743" s="187"/>
      <c r="AJ743" s="187"/>
      <c r="AK743" s="187"/>
      <c r="AL743" s="187"/>
      <c r="AM743" s="187"/>
      <c r="AN743" s="187"/>
      <c r="AO743" s="187"/>
      <c r="AP743" s="187"/>
      <c r="AQ743" s="187"/>
      <c r="AR743" s="187"/>
      <c r="AS743" s="187"/>
      <c r="AT743" s="187"/>
      <c r="AU743" s="187"/>
      <c r="AV743" s="187"/>
      <c r="AW743" s="187"/>
      <c r="AX743" s="187"/>
      <c r="AY743" s="187"/>
      <c r="AZ743" s="187"/>
      <c r="BA743" s="187"/>
      <c r="BB743" s="187"/>
      <c r="BC743" s="187"/>
      <c r="BD743" s="187"/>
      <c r="BE743" s="187"/>
      <c r="BF743" s="187"/>
      <c r="BG743" s="187"/>
      <c r="BH743" s="187"/>
      <c r="BI743" s="187"/>
      <c r="BJ743" s="187"/>
      <c r="BK743" s="187"/>
      <c r="BL743" s="187"/>
      <c r="BM743" s="187"/>
      <c r="BN743" s="187"/>
      <c r="BO743" s="187"/>
      <c r="BP743" s="187"/>
      <c r="BQ743" s="187"/>
      <c r="BR743" s="187"/>
      <c r="BS743" s="187"/>
      <c r="BT743" s="187"/>
      <c r="BU743" s="187"/>
      <c r="BV743" s="187"/>
      <c r="BW743" s="187"/>
      <c r="BX743" s="187"/>
      <c r="BY743" s="227"/>
      <c r="BZ743" s="227"/>
      <c r="CA743" s="227"/>
      <c r="CB743" s="227"/>
      <c r="CC743" s="227"/>
      <c r="CD743" s="224"/>
      <c r="CE743" s="224"/>
      <c r="CF743" s="224"/>
      <c r="CG743" s="224"/>
      <c r="CH743" s="224"/>
      <c r="CJ743" s="252" t="str">
        <f t="shared" si="581"/>
        <v/>
      </c>
      <c r="CK743" s="253" t="str">
        <f>IF(CL743="","",IF(ISNUMBER(MATCH(CL743,$CL$6:CL742,0)),"",CJ743))</f>
        <v/>
      </c>
      <c r="CL743" s="181" t="str">
        <f t="shared" si="582"/>
        <v/>
      </c>
      <c r="CM743" s="175" t="str">
        <f t="shared" si="583"/>
        <v/>
      </c>
      <c r="CN743" s="175" t="str">
        <f t="shared" si="584"/>
        <v/>
      </c>
      <c r="CO743" s="175" t="str">
        <f t="shared" si="585"/>
        <v/>
      </c>
      <c r="CP743" s="59"/>
      <c r="CQ743" s="60"/>
      <c r="CR743" s="181" t="str">
        <f>IF(CS743="","",IF(ISNUMBER(MATCH(CS743,$CS$6:CS742,0)),"",CJ743))</f>
        <v/>
      </c>
      <c r="CS743" s="181" t="str">
        <f t="shared" si="563"/>
        <v/>
      </c>
      <c r="CT743" s="177" t="str">
        <f t="shared" si="586"/>
        <v/>
      </c>
      <c r="CU743" s="177" t="str">
        <f t="shared" si="587"/>
        <v/>
      </c>
      <c r="CV743" s="256" t="str">
        <f>IF(CW743="","",IF(ISNUMBER(MATCH(CW743,$CW$6:CW742,0)),"",CJ743))</f>
        <v/>
      </c>
      <c r="CW743" s="181" t="str">
        <f t="shared" si="564"/>
        <v/>
      </c>
      <c r="CX743" s="178" t="str">
        <f t="shared" si="588"/>
        <v/>
      </c>
      <c r="CY743" s="178" t="str">
        <f t="shared" si="589"/>
        <v/>
      </c>
      <c r="CZ743" s="184" t="str">
        <f t="shared" si="590"/>
        <v/>
      </c>
      <c r="DA743" s="68"/>
      <c r="DB743" s="69"/>
      <c r="DC743" s="181" t="str">
        <f>IF(DE743="","",IF(ISNUMBER(MATCH(DE743,$DE$6:DE742,0)),"",CJ743))</f>
        <v/>
      </c>
      <c r="DD743" s="181" t="str">
        <f t="shared" si="605"/>
        <v/>
      </c>
      <c r="DE743" s="181" t="str">
        <f t="shared" si="605"/>
        <v/>
      </c>
      <c r="DF743" s="177" t="str">
        <f t="shared" si="591"/>
        <v/>
      </c>
      <c r="DG743" s="185" t="str">
        <f t="shared" si="592"/>
        <v/>
      </c>
      <c r="DH743" s="77"/>
      <c r="DI743" s="69"/>
      <c r="DJ743" s="181" t="str">
        <f>IF(DL743="","",IF(ISNUMBER(MATCH(DL743,$DL$6:DL742,0)),"",CJ743))</f>
        <v/>
      </c>
      <c r="DK743" s="181" t="str">
        <f t="shared" si="606"/>
        <v/>
      </c>
      <c r="DL743" s="181" t="str">
        <f t="shared" si="606"/>
        <v/>
      </c>
      <c r="DM743" s="177" t="str">
        <f t="shared" si="593"/>
        <v/>
      </c>
      <c r="DN743" s="177" t="str">
        <f t="shared" si="594"/>
        <v/>
      </c>
      <c r="DO743" s="181" t="str">
        <f t="shared" si="565"/>
        <v/>
      </c>
      <c r="DP743" s="51"/>
      <c r="DQ743" s="51"/>
      <c r="DR743" s="51"/>
      <c r="EA743" s="227">
        <f t="shared" si="595"/>
        <v>0</v>
      </c>
      <c r="EB743" s="227">
        <f t="shared" si="566"/>
        <v>1</v>
      </c>
      <c r="EC743" s="227">
        <f t="shared" si="596"/>
        <v>1900</v>
      </c>
      <c r="EE743" s="227" t="str">
        <f t="shared" si="597"/>
        <v/>
      </c>
      <c r="EF743" s="227" t="str">
        <f t="shared" si="567"/>
        <v/>
      </c>
      <c r="EG743" s="227" t="str">
        <f t="shared" si="598"/>
        <v/>
      </c>
      <c r="EI743" s="227" t="str">
        <f t="shared" si="599"/>
        <v/>
      </c>
      <c r="EJ743" s="227" t="str">
        <f t="shared" si="568"/>
        <v/>
      </c>
      <c r="EK743" s="227" t="str">
        <f t="shared" si="600"/>
        <v/>
      </c>
      <c r="EM743" s="227" t="str">
        <f t="shared" si="601"/>
        <v/>
      </c>
      <c r="EN743" s="227" t="str">
        <f t="shared" si="569"/>
        <v/>
      </c>
      <c r="EO743" s="227" t="str">
        <f t="shared" si="602"/>
        <v/>
      </c>
      <c r="EQ743" s="227" t="str">
        <f t="shared" si="603"/>
        <v/>
      </c>
      <c r="ER743" s="227" t="str">
        <f t="shared" si="570"/>
        <v/>
      </c>
      <c r="ES743" s="227" t="str">
        <f t="shared" si="604"/>
        <v/>
      </c>
    </row>
    <row r="744" spans="7:149" x14ac:dyDescent="0.25">
      <c r="G744" s="52"/>
      <c r="H744" s="52"/>
      <c r="I744" s="224" t="str">
        <f t="shared" si="571"/>
        <v/>
      </c>
      <c r="J744" s="224" t="str">
        <f t="shared" si="572"/>
        <v/>
      </c>
      <c r="K744" s="52"/>
      <c r="L744" s="224" t="str">
        <f>IF(P744="","",IF(ISNUMBER(MATCH(P744,$P$6:P743,0)),"",Y744))</f>
        <v/>
      </c>
      <c r="M744" s="224" t="str">
        <f>IF(Q744="","",IF(ISNUMBER(MATCH(Q744,$Q$6:Q743,0)),"",Y744))</f>
        <v/>
      </c>
      <c r="N744" s="224" t="str">
        <f>IF(R744="","",IF(ISNUMBER(MATCH(R744,$R$6:R743,0)),"",Y744))</f>
        <v/>
      </c>
      <c r="O744" s="224" t="str">
        <f>IF(S744="","",IF(ISNUMBER(MATCH(S744,$S$6:S743,0)),"",Y744))</f>
        <v/>
      </c>
      <c r="P744" s="224" t="str">
        <f t="shared" si="573"/>
        <v/>
      </c>
      <c r="Q744" s="224" t="str">
        <f t="shared" si="574"/>
        <v/>
      </c>
      <c r="R744" s="224" t="str">
        <f t="shared" si="575"/>
        <v/>
      </c>
      <c r="S744" s="224" t="str">
        <f t="shared" si="576"/>
        <v/>
      </c>
      <c r="T744" s="175" t="str">
        <f t="shared" si="577"/>
        <v/>
      </c>
      <c r="U744" s="175" t="str">
        <f t="shared" si="578"/>
        <v/>
      </c>
      <c r="V744" s="175" t="str">
        <f t="shared" si="579"/>
        <v/>
      </c>
      <c r="W744" s="175" t="str">
        <f t="shared" si="580"/>
        <v/>
      </c>
      <c r="X744" s="52"/>
      <c r="Y744" s="248"/>
      <c r="Z744" s="186"/>
      <c r="AA744" s="187"/>
      <c r="AB744" s="187"/>
      <c r="AC744" s="187"/>
      <c r="AD744" s="187"/>
      <c r="AE744" s="187"/>
      <c r="AF744" s="187"/>
      <c r="AG744" s="187"/>
      <c r="AH744" s="187"/>
      <c r="AI744" s="187"/>
      <c r="AJ744" s="187"/>
      <c r="AK744" s="187"/>
      <c r="AL744" s="187"/>
      <c r="AM744" s="187"/>
      <c r="AN744" s="187"/>
      <c r="AO744" s="187"/>
      <c r="AP744" s="187"/>
      <c r="AQ744" s="187"/>
      <c r="AR744" s="187"/>
      <c r="AS744" s="187"/>
      <c r="AT744" s="187"/>
      <c r="AU744" s="187"/>
      <c r="AV744" s="187"/>
      <c r="AW744" s="187"/>
      <c r="AX744" s="187"/>
      <c r="AY744" s="187"/>
      <c r="AZ744" s="187"/>
      <c r="BA744" s="187"/>
      <c r="BB744" s="187"/>
      <c r="BC744" s="187"/>
      <c r="BD744" s="187"/>
      <c r="BE744" s="187"/>
      <c r="BF744" s="187"/>
      <c r="BG744" s="187"/>
      <c r="BH744" s="187"/>
      <c r="BI744" s="187"/>
      <c r="BJ744" s="187"/>
      <c r="BK744" s="187"/>
      <c r="BL744" s="187"/>
      <c r="BM744" s="187"/>
      <c r="BN744" s="187"/>
      <c r="BO744" s="187"/>
      <c r="BP744" s="187"/>
      <c r="BQ744" s="187"/>
      <c r="BR744" s="187"/>
      <c r="BS744" s="187"/>
      <c r="BT744" s="187"/>
      <c r="BU744" s="187"/>
      <c r="BV744" s="187"/>
      <c r="BW744" s="187"/>
      <c r="BX744" s="187"/>
      <c r="BY744" s="227"/>
      <c r="BZ744" s="227"/>
      <c r="CA744" s="227"/>
      <c r="CB744" s="227"/>
      <c r="CC744" s="227"/>
      <c r="CD744" s="224"/>
      <c r="CE744" s="224"/>
      <c r="CF744" s="224"/>
      <c r="CG744" s="224"/>
      <c r="CH744" s="224"/>
      <c r="CJ744" s="252" t="str">
        <f t="shared" si="581"/>
        <v/>
      </c>
      <c r="CK744" s="253" t="str">
        <f>IF(CL744="","",IF(ISNUMBER(MATCH(CL744,$CL$6:CL743,0)),"",CJ744))</f>
        <v/>
      </c>
      <c r="CL744" s="181" t="str">
        <f t="shared" si="582"/>
        <v/>
      </c>
      <c r="CM744" s="175" t="str">
        <f t="shared" si="583"/>
        <v/>
      </c>
      <c r="CN744" s="175" t="str">
        <f t="shared" si="584"/>
        <v/>
      </c>
      <c r="CO744" s="175" t="str">
        <f t="shared" si="585"/>
        <v/>
      </c>
      <c r="CP744" s="59"/>
      <c r="CQ744" s="60"/>
      <c r="CR744" s="181" t="str">
        <f>IF(CS744="","",IF(ISNUMBER(MATCH(CS744,$CS$6:CS743,0)),"",CJ744))</f>
        <v/>
      </c>
      <c r="CS744" s="181" t="str">
        <f t="shared" si="563"/>
        <v/>
      </c>
      <c r="CT744" s="177" t="str">
        <f t="shared" si="586"/>
        <v/>
      </c>
      <c r="CU744" s="177" t="str">
        <f t="shared" si="587"/>
        <v/>
      </c>
      <c r="CV744" s="256" t="str">
        <f>IF(CW744="","",IF(ISNUMBER(MATCH(CW744,$CW$6:CW743,0)),"",CJ744))</f>
        <v/>
      </c>
      <c r="CW744" s="181" t="str">
        <f t="shared" si="564"/>
        <v/>
      </c>
      <c r="CX744" s="178" t="str">
        <f t="shared" si="588"/>
        <v/>
      </c>
      <c r="CY744" s="178" t="str">
        <f t="shared" si="589"/>
        <v/>
      </c>
      <c r="CZ744" s="184" t="str">
        <f t="shared" si="590"/>
        <v/>
      </c>
      <c r="DA744" s="68"/>
      <c r="DB744" s="69"/>
      <c r="DC744" s="181" t="str">
        <f>IF(DE744="","",IF(ISNUMBER(MATCH(DE744,$DE$6:DE743,0)),"",CJ744))</f>
        <v/>
      </c>
      <c r="DD744" s="181" t="str">
        <f t="shared" si="605"/>
        <v/>
      </c>
      <c r="DE744" s="181" t="str">
        <f t="shared" si="605"/>
        <v/>
      </c>
      <c r="DF744" s="177" t="str">
        <f t="shared" si="591"/>
        <v/>
      </c>
      <c r="DG744" s="185" t="str">
        <f t="shared" si="592"/>
        <v/>
      </c>
      <c r="DH744" s="77"/>
      <c r="DI744" s="69"/>
      <c r="DJ744" s="181" t="str">
        <f>IF(DL744="","",IF(ISNUMBER(MATCH(DL744,$DL$6:DL743,0)),"",CJ744))</f>
        <v/>
      </c>
      <c r="DK744" s="181" t="str">
        <f t="shared" si="606"/>
        <v/>
      </c>
      <c r="DL744" s="181" t="str">
        <f t="shared" si="606"/>
        <v/>
      </c>
      <c r="DM744" s="177" t="str">
        <f t="shared" si="593"/>
        <v/>
      </c>
      <c r="DN744" s="177" t="str">
        <f t="shared" si="594"/>
        <v/>
      </c>
      <c r="DO744" s="181" t="str">
        <f t="shared" si="565"/>
        <v/>
      </c>
      <c r="DP744" s="51"/>
      <c r="DQ744" s="51"/>
      <c r="DR744" s="51"/>
      <c r="EA744" s="227">
        <f t="shared" si="595"/>
        <v>0</v>
      </c>
      <c r="EB744" s="227">
        <f t="shared" si="566"/>
        <v>1</v>
      </c>
      <c r="EC744" s="227">
        <f t="shared" si="596"/>
        <v>1900</v>
      </c>
      <c r="EE744" s="227" t="str">
        <f t="shared" si="597"/>
        <v/>
      </c>
      <c r="EF744" s="227" t="str">
        <f t="shared" si="567"/>
        <v/>
      </c>
      <c r="EG744" s="227" t="str">
        <f t="shared" si="598"/>
        <v/>
      </c>
      <c r="EI744" s="227" t="str">
        <f t="shared" si="599"/>
        <v/>
      </c>
      <c r="EJ744" s="227" t="str">
        <f t="shared" si="568"/>
        <v/>
      </c>
      <c r="EK744" s="227" t="str">
        <f t="shared" si="600"/>
        <v/>
      </c>
      <c r="EM744" s="227" t="str">
        <f t="shared" si="601"/>
        <v/>
      </c>
      <c r="EN744" s="227" t="str">
        <f t="shared" si="569"/>
        <v/>
      </c>
      <c r="EO744" s="227" t="str">
        <f t="shared" si="602"/>
        <v/>
      </c>
      <c r="EQ744" s="227" t="str">
        <f t="shared" si="603"/>
        <v/>
      </c>
      <c r="ER744" s="227" t="str">
        <f t="shared" si="570"/>
        <v/>
      </c>
      <c r="ES744" s="227" t="str">
        <f t="shared" si="604"/>
        <v/>
      </c>
    </row>
    <row r="745" spans="7:149" x14ac:dyDescent="0.25">
      <c r="G745" s="52"/>
      <c r="H745" s="52"/>
      <c r="I745" s="224" t="str">
        <f t="shared" si="571"/>
        <v/>
      </c>
      <c r="J745" s="224" t="str">
        <f t="shared" si="572"/>
        <v/>
      </c>
      <c r="K745" s="52"/>
      <c r="L745" s="224" t="str">
        <f>IF(P745="","",IF(ISNUMBER(MATCH(P745,$P$6:P744,0)),"",Y745))</f>
        <v/>
      </c>
      <c r="M745" s="224" t="str">
        <f>IF(Q745="","",IF(ISNUMBER(MATCH(Q745,$Q$6:Q744,0)),"",Y745))</f>
        <v/>
      </c>
      <c r="N745" s="224" t="str">
        <f>IF(R745="","",IF(ISNUMBER(MATCH(R745,$R$6:R744,0)),"",Y745))</f>
        <v/>
      </c>
      <c r="O745" s="224" t="str">
        <f>IF(S745="","",IF(ISNUMBER(MATCH(S745,$S$6:S744,0)),"",Y745))</f>
        <v/>
      </c>
      <c r="P745" s="224" t="str">
        <f t="shared" si="573"/>
        <v/>
      </c>
      <c r="Q745" s="224" t="str">
        <f t="shared" si="574"/>
        <v/>
      </c>
      <c r="R745" s="224" t="str">
        <f t="shared" si="575"/>
        <v/>
      </c>
      <c r="S745" s="224" t="str">
        <f t="shared" si="576"/>
        <v/>
      </c>
      <c r="T745" s="175" t="str">
        <f t="shared" si="577"/>
        <v/>
      </c>
      <c r="U745" s="175" t="str">
        <f t="shared" si="578"/>
        <v/>
      </c>
      <c r="V745" s="175" t="str">
        <f t="shared" si="579"/>
        <v/>
      </c>
      <c r="W745" s="175" t="str">
        <f t="shared" si="580"/>
        <v/>
      </c>
      <c r="X745" s="52"/>
      <c r="Y745" s="248"/>
      <c r="Z745" s="186"/>
      <c r="AA745" s="187"/>
      <c r="AB745" s="187"/>
      <c r="AC745" s="187"/>
      <c r="AD745" s="187"/>
      <c r="AE745" s="187"/>
      <c r="AF745" s="187"/>
      <c r="AG745" s="187"/>
      <c r="AH745" s="187"/>
      <c r="AI745" s="187"/>
      <c r="AJ745" s="187"/>
      <c r="AK745" s="187"/>
      <c r="AL745" s="187"/>
      <c r="AM745" s="187"/>
      <c r="AN745" s="187"/>
      <c r="AO745" s="187"/>
      <c r="AP745" s="187"/>
      <c r="AQ745" s="187"/>
      <c r="AR745" s="187"/>
      <c r="AS745" s="187"/>
      <c r="AT745" s="187"/>
      <c r="AU745" s="187"/>
      <c r="AV745" s="187"/>
      <c r="AW745" s="187"/>
      <c r="AX745" s="187"/>
      <c r="AY745" s="187"/>
      <c r="AZ745" s="187"/>
      <c r="BA745" s="187"/>
      <c r="BB745" s="187"/>
      <c r="BC745" s="187"/>
      <c r="BD745" s="187"/>
      <c r="BE745" s="187"/>
      <c r="BF745" s="187"/>
      <c r="BG745" s="187"/>
      <c r="BH745" s="187"/>
      <c r="BI745" s="187"/>
      <c r="BJ745" s="187"/>
      <c r="BK745" s="187"/>
      <c r="BL745" s="187"/>
      <c r="BM745" s="187"/>
      <c r="BN745" s="187"/>
      <c r="BO745" s="187"/>
      <c r="BP745" s="187"/>
      <c r="BQ745" s="187"/>
      <c r="BR745" s="187"/>
      <c r="BS745" s="187"/>
      <c r="BT745" s="187"/>
      <c r="BU745" s="187"/>
      <c r="BV745" s="187"/>
      <c r="BW745" s="187"/>
      <c r="BX745" s="187"/>
      <c r="BY745" s="227"/>
      <c r="BZ745" s="227"/>
      <c r="CA745" s="227"/>
      <c r="CB745" s="227"/>
      <c r="CC745" s="227"/>
      <c r="CD745" s="224"/>
      <c r="CE745" s="224"/>
      <c r="CF745" s="224"/>
      <c r="CG745" s="224"/>
      <c r="CH745" s="224"/>
      <c r="CJ745" s="252" t="str">
        <f t="shared" si="581"/>
        <v/>
      </c>
      <c r="CK745" s="253" t="str">
        <f>IF(CL745="","",IF(ISNUMBER(MATCH(CL745,$CL$6:CL744,0)),"",CJ745))</f>
        <v/>
      </c>
      <c r="CL745" s="181" t="str">
        <f t="shared" si="582"/>
        <v/>
      </c>
      <c r="CM745" s="175" t="str">
        <f t="shared" si="583"/>
        <v/>
      </c>
      <c r="CN745" s="175" t="str">
        <f t="shared" si="584"/>
        <v/>
      </c>
      <c r="CO745" s="175" t="str">
        <f t="shared" si="585"/>
        <v/>
      </c>
      <c r="CP745" s="59"/>
      <c r="CQ745" s="60"/>
      <c r="CR745" s="181" t="str">
        <f>IF(CS745="","",IF(ISNUMBER(MATCH(CS745,$CS$6:CS744,0)),"",CJ745))</f>
        <v/>
      </c>
      <c r="CS745" s="181" t="str">
        <f t="shared" si="563"/>
        <v/>
      </c>
      <c r="CT745" s="177" t="str">
        <f t="shared" si="586"/>
        <v/>
      </c>
      <c r="CU745" s="177" t="str">
        <f t="shared" si="587"/>
        <v/>
      </c>
      <c r="CV745" s="256" t="str">
        <f>IF(CW745="","",IF(ISNUMBER(MATCH(CW745,$CW$6:CW744,0)),"",CJ745))</f>
        <v/>
      </c>
      <c r="CW745" s="181" t="str">
        <f t="shared" si="564"/>
        <v/>
      </c>
      <c r="CX745" s="178" t="str">
        <f t="shared" si="588"/>
        <v/>
      </c>
      <c r="CY745" s="178" t="str">
        <f t="shared" si="589"/>
        <v/>
      </c>
      <c r="CZ745" s="184" t="str">
        <f t="shared" si="590"/>
        <v/>
      </c>
      <c r="DA745" s="68"/>
      <c r="DB745" s="69"/>
      <c r="DC745" s="181" t="str">
        <f>IF(DE745="","",IF(ISNUMBER(MATCH(DE745,$DE$6:DE744,0)),"",CJ745))</f>
        <v/>
      </c>
      <c r="DD745" s="181" t="str">
        <f t="shared" si="605"/>
        <v/>
      </c>
      <c r="DE745" s="181" t="str">
        <f t="shared" si="605"/>
        <v/>
      </c>
      <c r="DF745" s="177" t="str">
        <f t="shared" si="591"/>
        <v/>
      </c>
      <c r="DG745" s="185" t="str">
        <f t="shared" si="592"/>
        <v/>
      </c>
      <c r="DH745" s="77"/>
      <c r="DI745" s="69"/>
      <c r="DJ745" s="181" t="str">
        <f>IF(DL745="","",IF(ISNUMBER(MATCH(DL745,$DL$6:DL744,0)),"",CJ745))</f>
        <v/>
      </c>
      <c r="DK745" s="181" t="str">
        <f t="shared" si="606"/>
        <v/>
      </c>
      <c r="DL745" s="181" t="str">
        <f t="shared" si="606"/>
        <v/>
      </c>
      <c r="DM745" s="177" t="str">
        <f t="shared" si="593"/>
        <v/>
      </c>
      <c r="DN745" s="177" t="str">
        <f t="shared" si="594"/>
        <v/>
      </c>
      <c r="DO745" s="181" t="str">
        <f t="shared" si="565"/>
        <v/>
      </c>
      <c r="DP745" s="51"/>
      <c r="DQ745" s="51"/>
      <c r="DR745" s="51"/>
      <c r="EA745" s="227">
        <f t="shared" si="595"/>
        <v>0</v>
      </c>
      <c r="EB745" s="227">
        <f t="shared" si="566"/>
        <v>1</v>
      </c>
      <c r="EC745" s="227">
        <f t="shared" si="596"/>
        <v>1900</v>
      </c>
      <c r="EE745" s="227" t="str">
        <f t="shared" si="597"/>
        <v/>
      </c>
      <c r="EF745" s="227" t="str">
        <f t="shared" si="567"/>
        <v/>
      </c>
      <c r="EG745" s="227" t="str">
        <f t="shared" si="598"/>
        <v/>
      </c>
      <c r="EI745" s="227" t="str">
        <f t="shared" si="599"/>
        <v/>
      </c>
      <c r="EJ745" s="227" t="str">
        <f t="shared" si="568"/>
        <v/>
      </c>
      <c r="EK745" s="227" t="str">
        <f t="shared" si="600"/>
        <v/>
      </c>
      <c r="EM745" s="227" t="str">
        <f t="shared" si="601"/>
        <v/>
      </c>
      <c r="EN745" s="227" t="str">
        <f t="shared" si="569"/>
        <v/>
      </c>
      <c r="EO745" s="227" t="str">
        <f t="shared" si="602"/>
        <v/>
      </c>
      <c r="EQ745" s="227" t="str">
        <f t="shared" si="603"/>
        <v/>
      </c>
      <c r="ER745" s="227" t="str">
        <f t="shared" si="570"/>
        <v/>
      </c>
      <c r="ES745" s="227" t="str">
        <f t="shared" si="604"/>
        <v/>
      </c>
    </row>
    <row r="746" spans="7:149" x14ac:dyDescent="0.25">
      <c r="G746" s="52"/>
      <c r="H746" s="52"/>
      <c r="I746" s="224" t="str">
        <f t="shared" si="571"/>
        <v/>
      </c>
      <c r="J746" s="224" t="str">
        <f t="shared" si="572"/>
        <v/>
      </c>
      <c r="K746" s="52"/>
      <c r="L746" s="224" t="str">
        <f>IF(P746="","",IF(ISNUMBER(MATCH(P746,$P$6:P745,0)),"",Y746))</f>
        <v/>
      </c>
      <c r="M746" s="224" t="str">
        <f>IF(Q746="","",IF(ISNUMBER(MATCH(Q746,$Q$6:Q745,0)),"",Y746))</f>
        <v/>
      </c>
      <c r="N746" s="224" t="str">
        <f>IF(R746="","",IF(ISNUMBER(MATCH(R746,$R$6:R745,0)),"",Y746))</f>
        <v/>
      </c>
      <c r="O746" s="224" t="str">
        <f>IF(S746="","",IF(ISNUMBER(MATCH(S746,$S$6:S745,0)),"",Y746))</f>
        <v/>
      </c>
      <c r="P746" s="224" t="str">
        <f t="shared" si="573"/>
        <v/>
      </c>
      <c r="Q746" s="224" t="str">
        <f t="shared" si="574"/>
        <v/>
      </c>
      <c r="R746" s="224" t="str">
        <f t="shared" si="575"/>
        <v/>
      </c>
      <c r="S746" s="224" t="str">
        <f t="shared" si="576"/>
        <v/>
      </c>
      <c r="T746" s="175" t="str">
        <f t="shared" si="577"/>
        <v/>
      </c>
      <c r="U746" s="175" t="str">
        <f t="shared" si="578"/>
        <v/>
      </c>
      <c r="V746" s="175" t="str">
        <f t="shared" si="579"/>
        <v/>
      </c>
      <c r="W746" s="175" t="str">
        <f t="shared" si="580"/>
        <v/>
      </c>
      <c r="X746" s="52"/>
      <c r="Y746" s="248"/>
      <c r="Z746" s="186"/>
      <c r="AA746" s="187"/>
      <c r="AB746" s="187"/>
      <c r="AC746" s="187"/>
      <c r="AD746" s="187"/>
      <c r="AE746" s="187"/>
      <c r="AF746" s="187"/>
      <c r="AG746" s="187"/>
      <c r="AH746" s="187"/>
      <c r="AI746" s="187"/>
      <c r="AJ746" s="187"/>
      <c r="AK746" s="187"/>
      <c r="AL746" s="187"/>
      <c r="AM746" s="187"/>
      <c r="AN746" s="187"/>
      <c r="AO746" s="187"/>
      <c r="AP746" s="187"/>
      <c r="AQ746" s="187"/>
      <c r="AR746" s="187"/>
      <c r="AS746" s="187"/>
      <c r="AT746" s="187"/>
      <c r="AU746" s="187"/>
      <c r="AV746" s="187"/>
      <c r="AW746" s="187"/>
      <c r="AX746" s="187"/>
      <c r="AY746" s="187"/>
      <c r="AZ746" s="187"/>
      <c r="BA746" s="187"/>
      <c r="BB746" s="187"/>
      <c r="BC746" s="187"/>
      <c r="BD746" s="187"/>
      <c r="BE746" s="187"/>
      <c r="BF746" s="187"/>
      <c r="BG746" s="187"/>
      <c r="BH746" s="187"/>
      <c r="BI746" s="187"/>
      <c r="BJ746" s="187"/>
      <c r="BK746" s="187"/>
      <c r="BL746" s="187"/>
      <c r="BM746" s="187"/>
      <c r="BN746" s="187"/>
      <c r="BO746" s="187"/>
      <c r="BP746" s="187"/>
      <c r="BQ746" s="187"/>
      <c r="BR746" s="187"/>
      <c r="BS746" s="187"/>
      <c r="BT746" s="187"/>
      <c r="BU746" s="187"/>
      <c r="BV746" s="187"/>
      <c r="BW746" s="187"/>
      <c r="BX746" s="187"/>
      <c r="BY746" s="227"/>
      <c r="BZ746" s="227"/>
      <c r="CA746" s="227"/>
      <c r="CB746" s="227"/>
      <c r="CC746" s="227"/>
      <c r="CD746" s="224"/>
      <c r="CE746" s="224"/>
      <c r="CF746" s="224"/>
      <c r="CG746" s="224"/>
      <c r="CH746" s="224"/>
      <c r="CJ746" s="252" t="str">
        <f t="shared" si="581"/>
        <v/>
      </c>
      <c r="CK746" s="253" t="str">
        <f>IF(CL746="","",IF(ISNUMBER(MATCH(CL746,$CL$6:CL745,0)),"",CJ746))</f>
        <v/>
      </c>
      <c r="CL746" s="181" t="str">
        <f t="shared" si="582"/>
        <v/>
      </c>
      <c r="CM746" s="175" t="str">
        <f t="shared" si="583"/>
        <v/>
      </c>
      <c r="CN746" s="175" t="str">
        <f t="shared" si="584"/>
        <v/>
      </c>
      <c r="CO746" s="175" t="str">
        <f t="shared" si="585"/>
        <v/>
      </c>
      <c r="CP746" s="59"/>
      <c r="CQ746" s="60"/>
      <c r="CR746" s="181" t="str">
        <f>IF(CS746="","",IF(ISNUMBER(MATCH(CS746,$CS$6:CS745,0)),"",CJ746))</f>
        <v/>
      </c>
      <c r="CS746" s="181" t="str">
        <f t="shared" si="563"/>
        <v/>
      </c>
      <c r="CT746" s="177" t="str">
        <f t="shared" si="586"/>
        <v/>
      </c>
      <c r="CU746" s="177" t="str">
        <f t="shared" si="587"/>
        <v/>
      </c>
      <c r="CV746" s="256" t="str">
        <f>IF(CW746="","",IF(ISNUMBER(MATCH(CW746,$CW$6:CW745,0)),"",CJ746))</f>
        <v/>
      </c>
      <c r="CW746" s="181" t="str">
        <f t="shared" si="564"/>
        <v/>
      </c>
      <c r="CX746" s="178" t="str">
        <f t="shared" si="588"/>
        <v/>
      </c>
      <c r="CY746" s="178" t="str">
        <f t="shared" si="589"/>
        <v/>
      </c>
      <c r="CZ746" s="184" t="str">
        <f t="shared" si="590"/>
        <v/>
      </c>
      <c r="DA746" s="68"/>
      <c r="DB746" s="69"/>
      <c r="DC746" s="181" t="str">
        <f>IF(DE746="","",IF(ISNUMBER(MATCH(DE746,$DE$6:DE745,0)),"",CJ746))</f>
        <v/>
      </c>
      <c r="DD746" s="181" t="str">
        <f t="shared" si="605"/>
        <v/>
      </c>
      <c r="DE746" s="181" t="str">
        <f t="shared" si="605"/>
        <v/>
      </c>
      <c r="DF746" s="177" t="str">
        <f t="shared" si="591"/>
        <v/>
      </c>
      <c r="DG746" s="185" t="str">
        <f t="shared" si="592"/>
        <v/>
      </c>
      <c r="DH746" s="77"/>
      <c r="DI746" s="69"/>
      <c r="DJ746" s="181" t="str">
        <f>IF(DL746="","",IF(ISNUMBER(MATCH(DL746,$DL$6:DL745,0)),"",CJ746))</f>
        <v/>
      </c>
      <c r="DK746" s="181" t="str">
        <f t="shared" si="606"/>
        <v/>
      </c>
      <c r="DL746" s="181" t="str">
        <f t="shared" si="606"/>
        <v/>
      </c>
      <c r="DM746" s="177" t="str">
        <f t="shared" si="593"/>
        <v/>
      </c>
      <c r="DN746" s="177" t="str">
        <f t="shared" si="594"/>
        <v/>
      </c>
      <c r="DO746" s="181" t="str">
        <f t="shared" si="565"/>
        <v/>
      </c>
      <c r="DP746" s="51"/>
      <c r="DQ746" s="51"/>
      <c r="DR746" s="51"/>
      <c r="EA746" s="227">
        <f t="shared" si="595"/>
        <v>0</v>
      </c>
      <c r="EB746" s="227">
        <f t="shared" si="566"/>
        <v>1</v>
      </c>
      <c r="EC746" s="227">
        <f t="shared" si="596"/>
        <v>1900</v>
      </c>
      <c r="EE746" s="227" t="str">
        <f t="shared" si="597"/>
        <v/>
      </c>
      <c r="EF746" s="227" t="str">
        <f t="shared" si="567"/>
        <v/>
      </c>
      <c r="EG746" s="227" t="str">
        <f t="shared" si="598"/>
        <v/>
      </c>
      <c r="EI746" s="227" t="str">
        <f t="shared" si="599"/>
        <v/>
      </c>
      <c r="EJ746" s="227" t="str">
        <f t="shared" si="568"/>
        <v/>
      </c>
      <c r="EK746" s="227" t="str">
        <f t="shared" si="600"/>
        <v/>
      </c>
      <c r="EM746" s="227" t="str">
        <f t="shared" si="601"/>
        <v/>
      </c>
      <c r="EN746" s="227" t="str">
        <f t="shared" si="569"/>
        <v/>
      </c>
      <c r="EO746" s="227" t="str">
        <f t="shared" si="602"/>
        <v/>
      </c>
      <c r="EQ746" s="227" t="str">
        <f t="shared" si="603"/>
        <v/>
      </c>
      <c r="ER746" s="227" t="str">
        <f t="shared" si="570"/>
        <v/>
      </c>
      <c r="ES746" s="227" t="str">
        <f t="shared" si="604"/>
        <v/>
      </c>
    </row>
    <row r="747" spans="7:149" x14ac:dyDescent="0.25">
      <c r="G747" s="52"/>
      <c r="H747" s="52"/>
      <c r="I747" s="224" t="str">
        <f t="shared" si="571"/>
        <v/>
      </c>
      <c r="J747" s="224" t="str">
        <f t="shared" si="572"/>
        <v/>
      </c>
      <c r="K747" s="52"/>
      <c r="L747" s="224" t="str">
        <f>IF(P747="","",IF(ISNUMBER(MATCH(P747,$P$6:P746,0)),"",Y747))</f>
        <v/>
      </c>
      <c r="M747" s="224" t="str">
        <f>IF(Q747="","",IF(ISNUMBER(MATCH(Q747,$Q$6:Q746,0)),"",Y747))</f>
        <v/>
      </c>
      <c r="N747" s="224" t="str">
        <f>IF(R747="","",IF(ISNUMBER(MATCH(R747,$R$6:R746,0)),"",Y747))</f>
        <v/>
      </c>
      <c r="O747" s="224" t="str">
        <f>IF(S747="","",IF(ISNUMBER(MATCH(S747,$S$6:S746,0)),"",Y747))</f>
        <v/>
      </c>
      <c r="P747" s="224" t="str">
        <f t="shared" si="573"/>
        <v/>
      </c>
      <c r="Q747" s="224" t="str">
        <f t="shared" si="574"/>
        <v/>
      </c>
      <c r="R747" s="224" t="str">
        <f t="shared" si="575"/>
        <v/>
      </c>
      <c r="S747" s="224" t="str">
        <f t="shared" si="576"/>
        <v/>
      </c>
      <c r="T747" s="175" t="str">
        <f t="shared" si="577"/>
        <v/>
      </c>
      <c r="U747" s="175" t="str">
        <f t="shared" si="578"/>
        <v/>
      </c>
      <c r="V747" s="175" t="str">
        <f t="shared" si="579"/>
        <v/>
      </c>
      <c r="W747" s="175" t="str">
        <f t="shared" si="580"/>
        <v/>
      </c>
      <c r="X747" s="52"/>
      <c r="Y747" s="248"/>
      <c r="Z747" s="186"/>
      <c r="AA747" s="187"/>
      <c r="AB747" s="187"/>
      <c r="AC747" s="187"/>
      <c r="AD747" s="187"/>
      <c r="AE747" s="187"/>
      <c r="AF747" s="187"/>
      <c r="AG747" s="187"/>
      <c r="AH747" s="187"/>
      <c r="AI747" s="187"/>
      <c r="AJ747" s="187"/>
      <c r="AK747" s="187"/>
      <c r="AL747" s="187"/>
      <c r="AM747" s="187"/>
      <c r="AN747" s="187"/>
      <c r="AO747" s="187"/>
      <c r="AP747" s="187"/>
      <c r="AQ747" s="187"/>
      <c r="AR747" s="187"/>
      <c r="AS747" s="187"/>
      <c r="AT747" s="187"/>
      <c r="AU747" s="187"/>
      <c r="AV747" s="187"/>
      <c r="AW747" s="187"/>
      <c r="AX747" s="187"/>
      <c r="AY747" s="187"/>
      <c r="AZ747" s="187"/>
      <c r="BA747" s="187"/>
      <c r="BB747" s="187"/>
      <c r="BC747" s="187"/>
      <c r="BD747" s="187"/>
      <c r="BE747" s="187"/>
      <c r="BF747" s="187"/>
      <c r="BG747" s="187"/>
      <c r="BH747" s="187"/>
      <c r="BI747" s="187"/>
      <c r="BJ747" s="187"/>
      <c r="BK747" s="187"/>
      <c r="BL747" s="187"/>
      <c r="BM747" s="187"/>
      <c r="BN747" s="187"/>
      <c r="BO747" s="187"/>
      <c r="BP747" s="187"/>
      <c r="BQ747" s="187"/>
      <c r="BR747" s="187"/>
      <c r="BS747" s="187"/>
      <c r="BT747" s="187"/>
      <c r="BU747" s="187"/>
      <c r="BV747" s="187"/>
      <c r="BW747" s="187"/>
      <c r="BX747" s="187"/>
      <c r="BY747" s="227"/>
      <c r="BZ747" s="227"/>
      <c r="CA747" s="227"/>
      <c r="CB747" s="227"/>
      <c r="CC747" s="227"/>
      <c r="CD747" s="224"/>
      <c r="CE747" s="224"/>
      <c r="CF747" s="224"/>
      <c r="CG747" s="224"/>
      <c r="CH747" s="224"/>
      <c r="CJ747" s="252" t="str">
        <f t="shared" si="581"/>
        <v/>
      </c>
      <c r="CK747" s="253" t="str">
        <f>IF(CL747="","",IF(ISNUMBER(MATCH(CL747,$CL$6:CL746,0)),"",CJ747))</f>
        <v/>
      </c>
      <c r="CL747" s="181" t="str">
        <f t="shared" si="582"/>
        <v/>
      </c>
      <c r="CM747" s="175" t="str">
        <f t="shared" si="583"/>
        <v/>
      </c>
      <c r="CN747" s="175" t="str">
        <f t="shared" si="584"/>
        <v/>
      </c>
      <c r="CO747" s="175" t="str">
        <f t="shared" si="585"/>
        <v/>
      </c>
      <c r="CP747" s="59"/>
      <c r="CQ747" s="60"/>
      <c r="CR747" s="181" t="str">
        <f>IF(CS747="","",IF(ISNUMBER(MATCH(CS747,$CS$6:CS746,0)),"",CJ747))</f>
        <v/>
      </c>
      <c r="CS747" s="181" t="str">
        <f t="shared" si="563"/>
        <v/>
      </c>
      <c r="CT747" s="177" t="str">
        <f t="shared" si="586"/>
        <v/>
      </c>
      <c r="CU747" s="177" t="str">
        <f t="shared" si="587"/>
        <v/>
      </c>
      <c r="CV747" s="256" t="str">
        <f>IF(CW747="","",IF(ISNUMBER(MATCH(CW747,$CW$6:CW746,0)),"",CJ747))</f>
        <v/>
      </c>
      <c r="CW747" s="181" t="str">
        <f t="shared" si="564"/>
        <v/>
      </c>
      <c r="CX747" s="178" t="str">
        <f t="shared" si="588"/>
        <v/>
      </c>
      <c r="CY747" s="178" t="str">
        <f t="shared" si="589"/>
        <v/>
      </c>
      <c r="CZ747" s="184" t="str">
        <f t="shared" si="590"/>
        <v/>
      </c>
      <c r="DA747" s="68"/>
      <c r="DB747" s="69"/>
      <c r="DC747" s="181" t="str">
        <f>IF(DE747="","",IF(ISNUMBER(MATCH(DE747,$DE$6:DE746,0)),"",CJ747))</f>
        <v/>
      </c>
      <c r="DD747" s="181" t="str">
        <f t="shared" ref="DD747:DE766" si="607">IFERROR(INDEX($AA$7:$BX$1006,$CJ747,DD$6),"")</f>
        <v/>
      </c>
      <c r="DE747" s="181" t="str">
        <f t="shared" si="607"/>
        <v/>
      </c>
      <c r="DF747" s="177" t="str">
        <f t="shared" si="591"/>
        <v/>
      </c>
      <c r="DG747" s="185" t="str">
        <f t="shared" si="592"/>
        <v/>
      </c>
      <c r="DH747" s="77"/>
      <c r="DI747" s="69"/>
      <c r="DJ747" s="181" t="str">
        <f>IF(DL747="","",IF(ISNUMBER(MATCH(DL747,$DL$6:DL746,0)),"",CJ747))</f>
        <v/>
      </c>
      <c r="DK747" s="181" t="str">
        <f t="shared" ref="DK747:DL766" si="608">IFERROR(INDEX($AA$7:$BX$1006,$CJ747,DK$6),"")</f>
        <v/>
      </c>
      <c r="DL747" s="181" t="str">
        <f t="shared" si="608"/>
        <v/>
      </c>
      <c r="DM747" s="177" t="str">
        <f t="shared" si="593"/>
        <v/>
      </c>
      <c r="DN747" s="177" t="str">
        <f t="shared" si="594"/>
        <v/>
      </c>
      <c r="DO747" s="181" t="str">
        <f t="shared" si="565"/>
        <v/>
      </c>
      <c r="DP747" s="51"/>
      <c r="DQ747" s="51"/>
      <c r="DR747" s="51"/>
      <c r="EA747" s="227">
        <f t="shared" si="595"/>
        <v>0</v>
      </c>
      <c r="EB747" s="227">
        <f t="shared" si="566"/>
        <v>1</v>
      </c>
      <c r="EC747" s="227">
        <f t="shared" si="596"/>
        <v>1900</v>
      </c>
      <c r="EE747" s="227" t="str">
        <f t="shared" si="597"/>
        <v/>
      </c>
      <c r="EF747" s="227" t="str">
        <f t="shared" si="567"/>
        <v/>
      </c>
      <c r="EG747" s="227" t="str">
        <f t="shared" si="598"/>
        <v/>
      </c>
      <c r="EI747" s="227" t="str">
        <f t="shared" si="599"/>
        <v/>
      </c>
      <c r="EJ747" s="227" t="str">
        <f t="shared" si="568"/>
        <v/>
      </c>
      <c r="EK747" s="227" t="str">
        <f t="shared" si="600"/>
        <v/>
      </c>
      <c r="EM747" s="227" t="str">
        <f t="shared" si="601"/>
        <v/>
      </c>
      <c r="EN747" s="227" t="str">
        <f t="shared" si="569"/>
        <v/>
      </c>
      <c r="EO747" s="227" t="str">
        <f t="shared" si="602"/>
        <v/>
      </c>
      <c r="EQ747" s="227" t="str">
        <f t="shared" si="603"/>
        <v/>
      </c>
      <c r="ER747" s="227" t="str">
        <f t="shared" si="570"/>
        <v/>
      </c>
      <c r="ES747" s="227" t="str">
        <f t="shared" si="604"/>
        <v/>
      </c>
    </row>
    <row r="748" spans="7:149" x14ac:dyDescent="0.25">
      <c r="G748" s="52"/>
      <c r="H748" s="52"/>
      <c r="I748" s="224" t="str">
        <f t="shared" si="571"/>
        <v/>
      </c>
      <c r="J748" s="224" t="str">
        <f t="shared" si="572"/>
        <v/>
      </c>
      <c r="K748" s="52"/>
      <c r="L748" s="224" t="str">
        <f>IF(P748="","",IF(ISNUMBER(MATCH(P748,$P$6:P747,0)),"",Y748))</f>
        <v/>
      </c>
      <c r="M748" s="224" t="str">
        <f>IF(Q748="","",IF(ISNUMBER(MATCH(Q748,$Q$6:Q747,0)),"",Y748))</f>
        <v/>
      </c>
      <c r="N748" s="224" t="str">
        <f>IF(R748="","",IF(ISNUMBER(MATCH(R748,$R$6:R747,0)),"",Y748))</f>
        <v/>
      </c>
      <c r="O748" s="224" t="str">
        <f>IF(S748="","",IF(ISNUMBER(MATCH(S748,$S$6:S747,0)),"",Y748))</f>
        <v/>
      </c>
      <c r="P748" s="224" t="str">
        <f t="shared" si="573"/>
        <v/>
      </c>
      <c r="Q748" s="224" t="str">
        <f t="shared" si="574"/>
        <v/>
      </c>
      <c r="R748" s="224" t="str">
        <f t="shared" si="575"/>
        <v/>
      </c>
      <c r="S748" s="224" t="str">
        <f t="shared" si="576"/>
        <v/>
      </c>
      <c r="T748" s="175" t="str">
        <f t="shared" si="577"/>
        <v/>
      </c>
      <c r="U748" s="175" t="str">
        <f t="shared" si="578"/>
        <v/>
      </c>
      <c r="V748" s="175" t="str">
        <f t="shared" si="579"/>
        <v/>
      </c>
      <c r="W748" s="175" t="str">
        <f t="shared" si="580"/>
        <v/>
      </c>
      <c r="X748" s="52"/>
      <c r="Y748" s="248"/>
      <c r="Z748" s="186"/>
      <c r="AA748" s="187"/>
      <c r="AB748" s="187"/>
      <c r="AC748" s="187"/>
      <c r="AD748" s="187"/>
      <c r="AE748" s="187"/>
      <c r="AF748" s="187"/>
      <c r="AG748" s="187"/>
      <c r="AH748" s="187"/>
      <c r="AI748" s="187"/>
      <c r="AJ748" s="187"/>
      <c r="AK748" s="187"/>
      <c r="AL748" s="187"/>
      <c r="AM748" s="187"/>
      <c r="AN748" s="187"/>
      <c r="AO748" s="187"/>
      <c r="AP748" s="187"/>
      <c r="AQ748" s="187"/>
      <c r="AR748" s="187"/>
      <c r="AS748" s="187"/>
      <c r="AT748" s="187"/>
      <c r="AU748" s="187"/>
      <c r="AV748" s="187"/>
      <c r="AW748" s="187"/>
      <c r="AX748" s="187"/>
      <c r="AY748" s="187"/>
      <c r="AZ748" s="187"/>
      <c r="BA748" s="187"/>
      <c r="BB748" s="187"/>
      <c r="BC748" s="187"/>
      <c r="BD748" s="187"/>
      <c r="BE748" s="187"/>
      <c r="BF748" s="187"/>
      <c r="BG748" s="187"/>
      <c r="BH748" s="187"/>
      <c r="BI748" s="187"/>
      <c r="BJ748" s="187"/>
      <c r="BK748" s="187"/>
      <c r="BL748" s="187"/>
      <c r="BM748" s="187"/>
      <c r="BN748" s="187"/>
      <c r="BO748" s="187"/>
      <c r="BP748" s="187"/>
      <c r="BQ748" s="187"/>
      <c r="BR748" s="187"/>
      <c r="BS748" s="187"/>
      <c r="BT748" s="187"/>
      <c r="BU748" s="187"/>
      <c r="BV748" s="187"/>
      <c r="BW748" s="187"/>
      <c r="BX748" s="187"/>
      <c r="BY748" s="227"/>
      <c r="BZ748" s="227"/>
      <c r="CA748" s="227"/>
      <c r="CB748" s="227"/>
      <c r="CC748" s="227"/>
      <c r="CD748" s="224"/>
      <c r="CE748" s="224"/>
      <c r="CF748" s="224"/>
      <c r="CG748" s="224"/>
      <c r="CH748" s="224"/>
      <c r="CJ748" s="252" t="str">
        <f t="shared" si="581"/>
        <v/>
      </c>
      <c r="CK748" s="253" t="str">
        <f>IF(CL748="","",IF(ISNUMBER(MATCH(CL748,$CL$6:CL747,0)),"",CJ748))</f>
        <v/>
      </c>
      <c r="CL748" s="181" t="str">
        <f t="shared" si="582"/>
        <v/>
      </c>
      <c r="CM748" s="175" t="str">
        <f t="shared" si="583"/>
        <v/>
      </c>
      <c r="CN748" s="175" t="str">
        <f t="shared" si="584"/>
        <v/>
      </c>
      <c r="CO748" s="175" t="str">
        <f t="shared" si="585"/>
        <v/>
      </c>
      <c r="CP748" s="59"/>
      <c r="CQ748" s="60"/>
      <c r="CR748" s="181" t="str">
        <f>IF(CS748="","",IF(ISNUMBER(MATCH(CS748,$CS$6:CS747,0)),"",CJ748))</f>
        <v/>
      </c>
      <c r="CS748" s="181" t="str">
        <f t="shared" si="563"/>
        <v/>
      </c>
      <c r="CT748" s="177" t="str">
        <f t="shared" si="586"/>
        <v/>
      </c>
      <c r="CU748" s="177" t="str">
        <f t="shared" si="587"/>
        <v/>
      </c>
      <c r="CV748" s="256" t="str">
        <f>IF(CW748="","",IF(ISNUMBER(MATCH(CW748,$CW$6:CW747,0)),"",CJ748))</f>
        <v/>
      </c>
      <c r="CW748" s="181" t="str">
        <f t="shared" si="564"/>
        <v/>
      </c>
      <c r="CX748" s="178" t="str">
        <f t="shared" si="588"/>
        <v/>
      </c>
      <c r="CY748" s="178" t="str">
        <f t="shared" si="589"/>
        <v/>
      </c>
      <c r="CZ748" s="184" t="str">
        <f t="shared" si="590"/>
        <v/>
      </c>
      <c r="DA748" s="68"/>
      <c r="DB748" s="69"/>
      <c r="DC748" s="181" t="str">
        <f>IF(DE748="","",IF(ISNUMBER(MATCH(DE748,$DE$6:DE747,0)),"",CJ748))</f>
        <v/>
      </c>
      <c r="DD748" s="181" t="str">
        <f t="shared" si="607"/>
        <v/>
      </c>
      <c r="DE748" s="181" t="str">
        <f t="shared" si="607"/>
        <v/>
      </c>
      <c r="DF748" s="177" t="str">
        <f t="shared" si="591"/>
        <v/>
      </c>
      <c r="DG748" s="185" t="str">
        <f t="shared" si="592"/>
        <v/>
      </c>
      <c r="DH748" s="77"/>
      <c r="DI748" s="69"/>
      <c r="DJ748" s="181" t="str">
        <f>IF(DL748="","",IF(ISNUMBER(MATCH(DL748,$DL$6:DL747,0)),"",CJ748))</f>
        <v/>
      </c>
      <c r="DK748" s="181" t="str">
        <f t="shared" si="608"/>
        <v/>
      </c>
      <c r="DL748" s="181" t="str">
        <f t="shared" si="608"/>
        <v/>
      </c>
      <c r="DM748" s="177" t="str">
        <f t="shared" si="593"/>
        <v/>
      </c>
      <c r="DN748" s="177" t="str">
        <f t="shared" si="594"/>
        <v/>
      </c>
      <c r="DO748" s="181" t="str">
        <f t="shared" si="565"/>
        <v/>
      </c>
      <c r="DP748" s="51"/>
      <c r="DQ748" s="51"/>
      <c r="DR748" s="51"/>
      <c r="EA748" s="227">
        <f t="shared" si="595"/>
        <v>0</v>
      </c>
      <c r="EB748" s="227">
        <f t="shared" si="566"/>
        <v>1</v>
      </c>
      <c r="EC748" s="227">
        <f t="shared" si="596"/>
        <v>1900</v>
      </c>
      <c r="EE748" s="227" t="str">
        <f t="shared" si="597"/>
        <v/>
      </c>
      <c r="EF748" s="227" t="str">
        <f t="shared" si="567"/>
        <v/>
      </c>
      <c r="EG748" s="227" t="str">
        <f t="shared" si="598"/>
        <v/>
      </c>
      <c r="EI748" s="227" t="str">
        <f t="shared" si="599"/>
        <v/>
      </c>
      <c r="EJ748" s="227" t="str">
        <f t="shared" si="568"/>
        <v/>
      </c>
      <c r="EK748" s="227" t="str">
        <f t="shared" si="600"/>
        <v/>
      </c>
      <c r="EM748" s="227" t="str">
        <f t="shared" si="601"/>
        <v/>
      </c>
      <c r="EN748" s="227" t="str">
        <f t="shared" si="569"/>
        <v/>
      </c>
      <c r="EO748" s="227" t="str">
        <f t="shared" si="602"/>
        <v/>
      </c>
      <c r="EQ748" s="227" t="str">
        <f t="shared" si="603"/>
        <v/>
      </c>
      <c r="ER748" s="227" t="str">
        <f t="shared" si="570"/>
        <v/>
      </c>
      <c r="ES748" s="227" t="str">
        <f t="shared" si="604"/>
        <v/>
      </c>
    </row>
    <row r="749" spans="7:149" x14ac:dyDescent="0.25">
      <c r="G749" s="52"/>
      <c r="H749" s="52"/>
      <c r="I749" s="224" t="str">
        <f t="shared" si="571"/>
        <v/>
      </c>
      <c r="J749" s="224" t="str">
        <f t="shared" si="572"/>
        <v/>
      </c>
      <c r="K749" s="52"/>
      <c r="L749" s="224" t="str">
        <f>IF(P749="","",IF(ISNUMBER(MATCH(P749,$P$6:P748,0)),"",Y749))</f>
        <v/>
      </c>
      <c r="M749" s="224" t="str">
        <f>IF(Q749="","",IF(ISNUMBER(MATCH(Q749,$Q$6:Q748,0)),"",Y749))</f>
        <v/>
      </c>
      <c r="N749" s="224" t="str">
        <f>IF(R749="","",IF(ISNUMBER(MATCH(R749,$R$6:R748,0)),"",Y749))</f>
        <v/>
      </c>
      <c r="O749" s="224" t="str">
        <f>IF(S749="","",IF(ISNUMBER(MATCH(S749,$S$6:S748,0)),"",Y749))</f>
        <v/>
      </c>
      <c r="P749" s="224" t="str">
        <f t="shared" si="573"/>
        <v/>
      </c>
      <c r="Q749" s="224" t="str">
        <f t="shared" si="574"/>
        <v/>
      </c>
      <c r="R749" s="224" t="str">
        <f t="shared" si="575"/>
        <v/>
      </c>
      <c r="S749" s="224" t="str">
        <f t="shared" si="576"/>
        <v/>
      </c>
      <c r="T749" s="175" t="str">
        <f t="shared" si="577"/>
        <v/>
      </c>
      <c r="U749" s="175" t="str">
        <f t="shared" si="578"/>
        <v/>
      </c>
      <c r="V749" s="175" t="str">
        <f t="shared" si="579"/>
        <v/>
      </c>
      <c r="W749" s="175" t="str">
        <f t="shared" si="580"/>
        <v/>
      </c>
      <c r="X749" s="52"/>
      <c r="Y749" s="248"/>
      <c r="Z749" s="186"/>
      <c r="AA749" s="187"/>
      <c r="AB749" s="187"/>
      <c r="AC749" s="187"/>
      <c r="AD749" s="187"/>
      <c r="AE749" s="187"/>
      <c r="AF749" s="187"/>
      <c r="AG749" s="187"/>
      <c r="AH749" s="187"/>
      <c r="AI749" s="187"/>
      <c r="AJ749" s="187"/>
      <c r="AK749" s="187"/>
      <c r="AL749" s="187"/>
      <c r="AM749" s="187"/>
      <c r="AN749" s="187"/>
      <c r="AO749" s="187"/>
      <c r="AP749" s="187"/>
      <c r="AQ749" s="187"/>
      <c r="AR749" s="187"/>
      <c r="AS749" s="187"/>
      <c r="AT749" s="187"/>
      <c r="AU749" s="187"/>
      <c r="AV749" s="187"/>
      <c r="AW749" s="187"/>
      <c r="AX749" s="187"/>
      <c r="AY749" s="187"/>
      <c r="AZ749" s="187"/>
      <c r="BA749" s="187"/>
      <c r="BB749" s="187"/>
      <c r="BC749" s="187"/>
      <c r="BD749" s="187"/>
      <c r="BE749" s="187"/>
      <c r="BF749" s="187"/>
      <c r="BG749" s="187"/>
      <c r="BH749" s="187"/>
      <c r="BI749" s="187"/>
      <c r="BJ749" s="187"/>
      <c r="BK749" s="187"/>
      <c r="BL749" s="187"/>
      <c r="BM749" s="187"/>
      <c r="BN749" s="187"/>
      <c r="BO749" s="187"/>
      <c r="BP749" s="187"/>
      <c r="BQ749" s="187"/>
      <c r="BR749" s="187"/>
      <c r="BS749" s="187"/>
      <c r="BT749" s="187"/>
      <c r="BU749" s="187"/>
      <c r="BV749" s="187"/>
      <c r="BW749" s="187"/>
      <c r="BX749" s="187"/>
      <c r="BY749" s="227"/>
      <c r="BZ749" s="227"/>
      <c r="CA749" s="227"/>
      <c r="CB749" s="227"/>
      <c r="CC749" s="227"/>
      <c r="CD749" s="224"/>
      <c r="CE749" s="224"/>
      <c r="CF749" s="224"/>
      <c r="CG749" s="224"/>
      <c r="CH749" s="224"/>
      <c r="CJ749" s="252" t="str">
        <f t="shared" si="581"/>
        <v/>
      </c>
      <c r="CK749" s="253" t="str">
        <f>IF(CL749="","",IF(ISNUMBER(MATCH(CL749,$CL$6:CL748,0)),"",CJ749))</f>
        <v/>
      </c>
      <c r="CL749" s="181" t="str">
        <f t="shared" si="582"/>
        <v/>
      </c>
      <c r="CM749" s="175" t="str">
        <f t="shared" si="583"/>
        <v/>
      </c>
      <c r="CN749" s="175" t="str">
        <f t="shared" si="584"/>
        <v/>
      </c>
      <c r="CO749" s="175" t="str">
        <f t="shared" si="585"/>
        <v/>
      </c>
      <c r="CP749" s="59"/>
      <c r="CQ749" s="60"/>
      <c r="CR749" s="181" t="str">
        <f>IF(CS749="","",IF(ISNUMBER(MATCH(CS749,$CS$6:CS748,0)),"",CJ749))</f>
        <v/>
      </c>
      <c r="CS749" s="181" t="str">
        <f t="shared" si="563"/>
        <v/>
      </c>
      <c r="CT749" s="177" t="str">
        <f t="shared" si="586"/>
        <v/>
      </c>
      <c r="CU749" s="177" t="str">
        <f t="shared" si="587"/>
        <v/>
      </c>
      <c r="CV749" s="256" t="str">
        <f>IF(CW749="","",IF(ISNUMBER(MATCH(CW749,$CW$6:CW748,0)),"",CJ749))</f>
        <v/>
      </c>
      <c r="CW749" s="181" t="str">
        <f t="shared" si="564"/>
        <v/>
      </c>
      <c r="CX749" s="178" t="str">
        <f t="shared" si="588"/>
        <v/>
      </c>
      <c r="CY749" s="178" t="str">
        <f t="shared" si="589"/>
        <v/>
      </c>
      <c r="CZ749" s="184" t="str">
        <f t="shared" si="590"/>
        <v/>
      </c>
      <c r="DA749" s="68"/>
      <c r="DB749" s="69"/>
      <c r="DC749" s="181" t="str">
        <f>IF(DE749="","",IF(ISNUMBER(MATCH(DE749,$DE$6:DE748,0)),"",CJ749))</f>
        <v/>
      </c>
      <c r="DD749" s="181" t="str">
        <f t="shared" si="607"/>
        <v/>
      </c>
      <c r="DE749" s="181" t="str">
        <f t="shared" si="607"/>
        <v/>
      </c>
      <c r="DF749" s="177" t="str">
        <f t="shared" si="591"/>
        <v/>
      </c>
      <c r="DG749" s="185" t="str">
        <f t="shared" si="592"/>
        <v/>
      </c>
      <c r="DH749" s="77"/>
      <c r="DI749" s="69"/>
      <c r="DJ749" s="181" t="str">
        <f>IF(DL749="","",IF(ISNUMBER(MATCH(DL749,$DL$6:DL748,0)),"",CJ749))</f>
        <v/>
      </c>
      <c r="DK749" s="181" t="str">
        <f t="shared" si="608"/>
        <v/>
      </c>
      <c r="DL749" s="181" t="str">
        <f t="shared" si="608"/>
        <v/>
      </c>
      <c r="DM749" s="177" t="str">
        <f t="shared" si="593"/>
        <v/>
      </c>
      <c r="DN749" s="177" t="str">
        <f t="shared" si="594"/>
        <v/>
      </c>
      <c r="DO749" s="181" t="str">
        <f t="shared" si="565"/>
        <v/>
      </c>
      <c r="DP749" s="51"/>
      <c r="DQ749" s="51"/>
      <c r="DR749" s="51"/>
      <c r="EA749" s="227">
        <f t="shared" si="595"/>
        <v>0</v>
      </c>
      <c r="EB749" s="227">
        <f t="shared" si="566"/>
        <v>1</v>
      </c>
      <c r="EC749" s="227">
        <f t="shared" si="596"/>
        <v>1900</v>
      </c>
      <c r="EE749" s="227" t="str">
        <f t="shared" si="597"/>
        <v/>
      </c>
      <c r="EF749" s="227" t="str">
        <f t="shared" si="567"/>
        <v/>
      </c>
      <c r="EG749" s="227" t="str">
        <f t="shared" si="598"/>
        <v/>
      </c>
      <c r="EI749" s="227" t="str">
        <f t="shared" si="599"/>
        <v/>
      </c>
      <c r="EJ749" s="227" t="str">
        <f t="shared" si="568"/>
        <v/>
      </c>
      <c r="EK749" s="227" t="str">
        <f t="shared" si="600"/>
        <v/>
      </c>
      <c r="EM749" s="227" t="str">
        <f t="shared" si="601"/>
        <v/>
      </c>
      <c r="EN749" s="227" t="str">
        <f t="shared" si="569"/>
        <v/>
      </c>
      <c r="EO749" s="227" t="str">
        <f t="shared" si="602"/>
        <v/>
      </c>
      <c r="EQ749" s="227" t="str">
        <f t="shared" si="603"/>
        <v/>
      </c>
      <c r="ER749" s="227" t="str">
        <f t="shared" si="570"/>
        <v/>
      </c>
      <c r="ES749" s="227" t="str">
        <f t="shared" si="604"/>
        <v/>
      </c>
    </row>
    <row r="750" spans="7:149" x14ac:dyDescent="0.25">
      <c r="G750" s="52"/>
      <c r="H750" s="52"/>
      <c r="I750" s="224" t="str">
        <f t="shared" si="571"/>
        <v/>
      </c>
      <c r="J750" s="224" t="str">
        <f t="shared" si="572"/>
        <v/>
      </c>
      <c r="K750" s="52"/>
      <c r="L750" s="224" t="str">
        <f>IF(P750="","",IF(ISNUMBER(MATCH(P750,$P$6:P749,0)),"",Y750))</f>
        <v/>
      </c>
      <c r="M750" s="224" t="str">
        <f>IF(Q750="","",IF(ISNUMBER(MATCH(Q750,$Q$6:Q749,0)),"",Y750))</f>
        <v/>
      </c>
      <c r="N750" s="224" t="str">
        <f>IF(R750="","",IF(ISNUMBER(MATCH(R750,$R$6:R749,0)),"",Y750))</f>
        <v/>
      </c>
      <c r="O750" s="224" t="str">
        <f>IF(S750="","",IF(ISNUMBER(MATCH(S750,$S$6:S749,0)),"",Y750))</f>
        <v/>
      </c>
      <c r="P750" s="224" t="str">
        <f t="shared" si="573"/>
        <v/>
      </c>
      <c r="Q750" s="224" t="str">
        <f t="shared" si="574"/>
        <v/>
      </c>
      <c r="R750" s="224" t="str">
        <f t="shared" si="575"/>
        <v/>
      </c>
      <c r="S750" s="224" t="str">
        <f t="shared" si="576"/>
        <v/>
      </c>
      <c r="T750" s="175" t="str">
        <f t="shared" si="577"/>
        <v/>
      </c>
      <c r="U750" s="175" t="str">
        <f t="shared" si="578"/>
        <v/>
      </c>
      <c r="V750" s="175" t="str">
        <f t="shared" si="579"/>
        <v/>
      </c>
      <c r="W750" s="175" t="str">
        <f t="shared" si="580"/>
        <v/>
      </c>
      <c r="X750" s="52"/>
      <c r="Y750" s="248"/>
      <c r="Z750" s="186"/>
      <c r="AA750" s="187"/>
      <c r="AB750" s="187"/>
      <c r="AC750" s="187"/>
      <c r="AD750" s="187"/>
      <c r="AE750" s="187"/>
      <c r="AF750" s="187"/>
      <c r="AG750" s="187"/>
      <c r="AH750" s="187"/>
      <c r="AI750" s="187"/>
      <c r="AJ750" s="187"/>
      <c r="AK750" s="187"/>
      <c r="AL750" s="187"/>
      <c r="AM750" s="187"/>
      <c r="AN750" s="187"/>
      <c r="AO750" s="187"/>
      <c r="AP750" s="187"/>
      <c r="AQ750" s="187"/>
      <c r="AR750" s="187"/>
      <c r="AS750" s="187"/>
      <c r="AT750" s="187"/>
      <c r="AU750" s="187"/>
      <c r="AV750" s="187"/>
      <c r="AW750" s="187"/>
      <c r="AX750" s="187"/>
      <c r="AY750" s="187"/>
      <c r="AZ750" s="187"/>
      <c r="BA750" s="187"/>
      <c r="BB750" s="187"/>
      <c r="BC750" s="187"/>
      <c r="BD750" s="187"/>
      <c r="BE750" s="187"/>
      <c r="BF750" s="187"/>
      <c r="BG750" s="187"/>
      <c r="BH750" s="187"/>
      <c r="BI750" s="187"/>
      <c r="BJ750" s="187"/>
      <c r="BK750" s="187"/>
      <c r="BL750" s="187"/>
      <c r="BM750" s="187"/>
      <c r="BN750" s="187"/>
      <c r="BO750" s="187"/>
      <c r="BP750" s="187"/>
      <c r="BQ750" s="187"/>
      <c r="BR750" s="187"/>
      <c r="BS750" s="187"/>
      <c r="BT750" s="187"/>
      <c r="BU750" s="187"/>
      <c r="BV750" s="187"/>
      <c r="BW750" s="187"/>
      <c r="BX750" s="187"/>
      <c r="BY750" s="227"/>
      <c r="BZ750" s="227"/>
      <c r="CA750" s="227"/>
      <c r="CB750" s="227"/>
      <c r="CC750" s="227"/>
      <c r="CD750" s="224"/>
      <c r="CE750" s="224"/>
      <c r="CF750" s="224"/>
      <c r="CG750" s="224"/>
      <c r="CH750" s="224"/>
      <c r="CJ750" s="252" t="str">
        <f t="shared" si="581"/>
        <v/>
      </c>
      <c r="CK750" s="253" t="str">
        <f>IF(CL750="","",IF(ISNUMBER(MATCH(CL750,$CL$6:CL749,0)),"",CJ750))</f>
        <v/>
      </c>
      <c r="CL750" s="181" t="str">
        <f t="shared" si="582"/>
        <v/>
      </c>
      <c r="CM750" s="175" t="str">
        <f t="shared" si="583"/>
        <v/>
      </c>
      <c r="CN750" s="175" t="str">
        <f t="shared" si="584"/>
        <v/>
      </c>
      <c r="CO750" s="175" t="str">
        <f t="shared" si="585"/>
        <v/>
      </c>
      <c r="CP750" s="59"/>
      <c r="CQ750" s="60"/>
      <c r="CR750" s="181" t="str">
        <f>IF(CS750="","",IF(ISNUMBER(MATCH(CS750,$CS$6:CS749,0)),"",CJ750))</f>
        <v/>
      </c>
      <c r="CS750" s="181" t="str">
        <f t="shared" si="563"/>
        <v/>
      </c>
      <c r="CT750" s="177" t="str">
        <f t="shared" si="586"/>
        <v/>
      </c>
      <c r="CU750" s="177" t="str">
        <f t="shared" si="587"/>
        <v/>
      </c>
      <c r="CV750" s="256" t="str">
        <f>IF(CW750="","",IF(ISNUMBER(MATCH(CW750,$CW$6:CW749,0)),"",CJ750))</f>
        <v/>
      </c>
      <c r="CW750" s="181" t="str">
        <f t="shared" si="564"/>
        <v/>
      </c>
      <c r="CX750" s="178" t="str">
        <f t="shared" si="588"/>
        <v/>
      </c>
      <c r="CY750" s="178" t="str">
        <f t="shared" si="589"/>
        <v/>
      </c>
      <c r="CZ750" s="184" t="str">
        <f t="shared" si="590"/>
        <v/>
      </c>
      <c r="DA750" s="68"/>
      <c r="DB750" s="69"/>
      <c r="DC750" s="181" t="str">
        <f>IF(DE750="","",IF(ISNUMBER(MATCH(DE750,$DE$6:DE749,0)),"",CJ750))</f>
        <v/>
      </c>
      <c r="DD750" s="181" t="str">
        <f t="shared" si="607"/>
        <v/>
      </c>
      <c r="DE750" s="181" t="str">
        <f t="shared" si="607"/>
        <v/>
      </c>
      <c r="DF750" s="177" t="str">
        <f t="shared" si="591"/>
        <v/>
      </c>
      <c r="DG750" s="185" t="str">
        <f t="shared" si="592"/>
        <v/>
      </c>
      <c r="DH750" s="77"/>
      <c r="DI750" s="69"/>
      <c r="DJ750" s="181" t="str">
        <f>IF(DL750="","",IF(ISNUMBER(MATCH(DL750,$DL$6:DL749,0)),"",CJ750))</f>
        <v/>
      </c>
      <c r="DK750" s="181" t="str">
        <f t="shared" si="608"/>
        <v/>
      </c>
      <c r="DL750" s="181" t="str">
        <f t="shared" si="608"/>
        <v/>
      </c>
      <c r="DM750" s="177" t="str">
        <f t="shared" si="593"/>
        <v/>
      </c>
      <c r="DN750" s="177" t="str">
        <f t="shared" si="594"/>
        <v/>
      </c>
      <c r="DO750" s="181" t="str">
        <f t="shared" si="565"/>
        <v/>
      </c>
      <c r="DP750" s="51"/>
      <c r="DQ750" s="51"/>
      <c r="DR750" s="51"/>
      <c r="EA750" s="227">
        <f t="shared" si="595"/>
        <v>0</v>
      </c>
      <c r="EB750" s="227">
        <f t="shared" si="566"/>
        <v>1</v>
      </c>
      <c r="EC750" s="227">
        <f t="shared" si="596"/>
        <v>1900</v>
      </c>
      <c r="EE750" s="227" t="str">
        <f t="shared" si="597"/>
        <v/>
      </c>
      <c r="EF750" s="227" t="str">
        <f t="shared" si="567"/>
        <v/>
      </c>
      <c r="EG750" s="227" t="str">
        <f t="shared" si="598"/>
        <v/>
      </c>
      <c r="EI750" s="227" t="str">
        <f t="shared" si="599"/>
        <v/>
      </c>
      <c r="EJ750" s="227" t="str">
        <f t="shared" si="568"/>
        <v/>
      </c>
      <c r="EK750" s="227" t="str">
        <f t="shared" si="600"/>
        <v/>
      </c>
      <c r="EM750" s="227" t="str">
        <f t="shared" si="601"/>
        <v/>
      </c>
      <c r="EN750" s="227" t="str">
        <f t="shared" si="569"/>
        <v/>
      </c>
      <c r="EO750" s="227" t="str">
        <f t="shared" si="602"/>
        <v/>
      </c>
      <c r="EQ750" s="227" t="str">
        <f t="shared" si="603"/>
        <v/>
      </c>
      <c r="ER750" s="227" t="str">
        <f t="shared" si="570"/>
        <v/>
      </c>
      <c r="ES750" s="227" t="str">
        <f t="shared" si="604"/>
        <v/>
      </c>
    </row>
    <row r="751" spans="7:149" x14ac:dyDescent="0.25">
      <c r="G751" s="52"/>
      <c r="H751" s="52"/>
      <c r="I751" s="224" t="str">
        <f t="shared" si="571"/>
        <v/>
      </c>
      <c r="J751" s="224" t="str">
        <f t="shared" si="572"/>
        <v/>
      </c>
      <c r="K751" s="52"/>
      <c r="L751" s="224" t="str">
        <f>IF(P751="","",IF(ISNUMBER(MATCH(P751,$P$6:P750,0)),"",Y751))</f>
        <v/>
      </c>
      <c r="M751" s="224" t="str">
        <f>IF(Q751="","",IF(ISNUMBER(MATCH(Q751,$Q$6:Q750,0)),"",Y751))</f>
        <v/>
      </c>
      <c r="N751" s="224" t="str">
        <f>IF(R751="","",IF(ISNUMBER(MATCH(R751,$R$6:R750,0)),"",Y751))</f>
        <v/>
      </c>
      <c r="O751" s="224" t="str">
        <f>IF(S751="","",IF(ISNUMBER(MATCH(S751,$S$6:S750,0)),"",Y751))</f>
        <v/>
      </c>
      <c r="P751" s="224" t="str">
        <f t="shared" si="573"/>
        <v/>
      </c>
      <c r="Q751" s="224" t="str">
        <f t="shared" si="574"/>
        <v/>
      </c>
      <c r="R751" s="224" t="str">
        <f t="shared" si="575"/>
        <v/>
      </c>
      <c r="S751" s="224" t="str">
        <f t="shared" si="576"/>
        <v/>
      </c>
      <c r="T751" s="175" t="str">
        <f t="shared" si="577"/>
        <v/>
      </c>
      <c r="U751" s="175" t="str">
        <f t="shared" si="578"/>
        <v/>
      </c>
      <c r="V751" s="175" t="str">
        <f t="shared" si="579"/>
        <v/>
      </c>
      <c r="W751" s="175" t="str">
        <f t="shared" si="580"/>
        <v/>
      </c>
      <c r="X751" s="52"/>
      <c r="Y751" s="248"/>
      <c r="Z751" s="186"/>
      <c r="AA751" s="187"/>
      <c r="AB751" s="187"/>
      <c r="AC751" s="187"/>
      <c r="AD751" s="187"/>
      <c r="AE751" s="187"/>
      <c r="AF751" s="187"/>
      <c r="AG751" s="187"/>
      <c r="AH751" s="187"/>
      <c r="AI751" s="187"/>
      <c r="AJ751" s="187"/>
      <c r="AK751" s="187"/>
      <c r="AL751" s="187"/>
      <c r="AM751" s="187"/>
      <c r="AN751" s="187"/>
      <c r="AO751" s="187"/>
      <c r="AP751" s="187"/>
      <c r="AQ751" s="187"/>
      <c r="AR751" s="187"/>
      <c r="AS751" s="187"/>
      <c r="AT751" s="187"/>
      <c r="AU751" s="187"/>
      <c r="AV751" s="187"/>
      <c r="AW751" s="187"/>
      <c r="AX751" s="187"/>
      <c r="AY751" s="187"/>
      <c r="AZ751" s="187"/>
      <c r="BA751" s="187"/>
      <c r="BB751" s="187"/>
      <c r="BC751" s="187"/>
      <c r="BD751" s="187"/>
      <c r="BE751" s="187"/>
      <c r="BF751" s="187"/>
      <c r="BG751" s="187"/>
      <c r="BH751" s="187"/>
      <c r="BI751" s="187"/>
      <c r="BJ751" s="187"/>
      <c r="BK751" s="187"/>
      <c r="BL751" s="187"/>
      <c r="BM751" s="187"/>
      <c r="BN751" s="187"/>
      <c r="BO751" s="187"/>
      <c r="BP751" s="187"/>
      <c r="BQ751" s="187"/>
      <c r="BR751" s="187"/>
      <c r="BS751" s="187"/>
      <c r="BT751" s="187"/>
      <c r="BU751" s="187"/>
      <c r="BV751" s="187"/>
      <c r="BW751" s="187"/>
      <c r="BX751" s="187"/>
      <c r="BY751" s="227"/>
      <c r="BZ751" s="227"/>
      <c r="CA751" s="227"/>
      <c r="CB751" s="227"/>
      <c r="CC751" s="227"/>
      <c r="CD751" s="224"/>
      <c r="CE751" s="224"/>
      <c r="CF751" s="224"/>
      <c r="CG751" s="224"/>
      <c r="CH751" s="224"/>
      <c r="CJ751" s="252" t="str">
        <f t="shared" si="581"/>
        <v/>
      </c>
      <c r="CK751" s="253" t="str">
        <f>IF(CL751="","",IF(ISNUMBER(MATCH(CL751,$CL$6:CL750,0)),"",CJ751))</f>
        <v/>
      </c>
      <c r="CL751" s="181" t="str">
        <f t="shared" si="582"/>
        <v/>
      </c>
      <c r="CM751" s="175" t="str">
        <f t="shared" si="583"/>
        <v/>
      </c>
      <c r="CN751" s="175" t="str">
        <f t="shared" si="584"/>
        <v/>
      </c>
      <c r="CO751" s="175" t="str">
        <f t="shared" si="585"/>
        <v/>
      </c>
      <c r="CP751" s="59"/>
      <c r="CQ751" s="60"/>
      <c r="CR751" s="181" t="str">
        <f>IF(CS751="","",IF(ISNUMBER(MATCH(CS751,$CS$6:CS750,0)),"",CJ751))</f>
        <v/>
      </c>
      <c r="CS751" s="181" t="str">
        <f t="shared" si="563"/>
        <v/>
      </c>
      <c r="CT751" s="177" t="str">
        <f t="shared" si="586"/>
        <v/>
      </c>
      <c r="CU751" s="177" t="str">
        <f t="shared" si="587"/>
        <v/>
      </c>
      <c r="CV751" s="256" t="str">
        <f>IF(CW751="","",IF(ISNUMBER(MATCH(CW751,$CW$6:CW750,0)),"",CJ751))</f>
        <v/>
      </c>
      <c r="CW751" s="181" t="str">
        <f t="shared" si="564"/>
        <v/>
      </c>
      <c r="CX751" s="178" t="str">
        <f t="shared" si="588"/>
        <v/>
      </c>
      <c r="CY751" s="178" t="str">
        <f t="shared" si="589"/>
        <v/>
      </c>
      <c r="CZ751" s="184" t="str">
        <f t="shared" si="590"/>
        <v/>
      </c>
      <c r="DA751" s="68"/>
      <c r="DB751" s="69"/>
      <c r="DC751" s="181" t="str">
        <f>IF(DE751="","",IF(ISNUMBER(MATCH(DE751,$DE$6:DE750,0)),"",CJ751))</f>
        <v/>
      </c>
      <c r="DD751" s="181" t="str">
        <f t="shared" si="607"/>
        <v/>
      </c>
      <c r="DE751" s="181" t="str">
        <f t="shared" si="607"/>
        <v/>
      </c>
      <c r="DF751" s="177" t="str">
        <f t="shared" si="591"/>
        <v/>
      </c>
      <c r="DG751" s="185" t="str">
        <f t="shared" si="592"/>
        <v/>
      </c>
      <c r="DH751" s="77"/>
      <c r="DI751" s="69"/>
      <c r="DJ751" s="181" t="str">
        <f>IF(DL751="","",IF(ISNUMBER(MATCH(DL751,$DL$6:DL750,0)),"",CJ751))</f>
        <v/>
      </c>
      <c r="DK751" s="181" t="str">
        <f t="shared" si="608"/>
        <v/>
      </c>
      <c r="DL751" s="181" t="str">
        <f t="shared" si="608"/>
        <v/>
      </c>
      <c r="DM751" s="177" t="str">
        <f t="shared" si="593"/>
        <v/>
      </c>
      <c r="DN751" s="177" t="str">
        <f t="shared" si="594"/>
        <v/>
      </c>
      <c r="DO751" s="181" t="str">
        <f t="shared" si="565"/>
        <v/>
      </c>
      <c r="DP751" s="51"/>
      <c r="DQ751" s="51"/>
      <c r="DR751" s="51"/>
      <c r="EA751" s="227">
        <f t="shared" si="595"/>
        <v>0</v>
      </c>
      <c r="EB751" s="227">
        <f t="shared" si="566"/>
        <v>1</v>
      </c>
      <c r="EC751" s="227">
        <f t="shared" si="596"/>
        <v>1900</v>
      </c>
      <c r="EE751" s="227" t="str">
        <f t="shared" si="597"/>
        <v/>
      </c>
      <c r="EF751" s="227" t="str">
        <f t="shared" si="567"/>
        <v/>
      </c>
      <c r="EG751" s="227" t="str">
        <f t="shared" si="598"/>
        <v/>
      </c>
      <c r="EI751" s="227" t="str">
        <f t="shared" si="599"/>
        <v/>
      </c>
      <c r="EJ751" s="227" t="str">
        <f t="shared" si="568"/>
        <v/>
      </c>
      <c r="EK751" s="227" t="str">
        <f t="shared" si="600"/>
        <v/>
      </c>
      <c r="EM751" s="227" t="str">
        <f t="shared" si="601"/>
        <v/>
      </c>
      <c r="EN751" s="227" t="str">
        <f t="shared" si="569"/>
        <v/>
      </c>
      <c r="EO751" s="227" t="str">
        <f t="shared" si="602"/>
        <v/>
      </c>
      <c r="EQ751" s="227" t="str">
        <f t="shared" si="603"/>
        <v/>
      </c>
      <c r="ER751" s="227" t="str">
        <f t="shared" si="570"/>
        <v/>
      </c>
      <c r="ES751" s="227" t="str">
        <f t="shared" si="604"/>
        <v/>
      </c>
    </row>
    <row r="752" spans="7:149" x14ac:dyDescent="0.25">
      <c r="G752" s="52"/>
      <c r="H752" s="52"/>
      <c r="I752" s="224" t="str">
        <f t="shared" si="571"/>
        <v/>
      </c>
      <c r="J752" s="224" t="str">
        <f t="shared" si="572"/>
        <v/>
      </c>
      <c r="K752" s="52"/>
      <c r="L752" s="224" t="str">
        <f>IF(P752="","",IF(ISNUMBER(MATCH(P752,$P$6:P751,0)),"",Y752))</f>
        <v/>
      </c>
      <c r="M752" s="224" t="str">
        <f>IF(Q752="","",IF(ISNUMBER(MATCH(Q752,$Q$6:Q751,0)),"",Y752))</f>
        <v/>
      </c>
      <c r="N752" s="224" t="str">
        <f>IF(R752="","",IF(ISNUMBER(MATCH(R752,$R$6:R751,0)),"",Y752))</f>
        <v/>
      </c>
      <c r="O752" s="224" t="str">
        <f>IF(S752="","",IF(ISNUMBER(MATCH(S752,$S$6:S751,0)),"",Y752))</f>
        <v/>
      </c>
      <c r="P752" s="224" t="str">
        <f t="shared" si="573"/>
        <v/>
      </c>
      <c r="Q752" s="224" t="str">
        <f t="shared" si="574"/>
        <v/>
      </c>
      <c r="R752" s="224" t="str">
        <f t="shared" si="575"/>
        <v/>
      </c>
      <c r="S752" s="224" t="str">
        <f t="shared" si="576"/>
        <v/>
      </c>
      <c r="T752" s="175" t="str">
        <f t="shared" si="577"/>
        <v/>
      </c>
      <c r="U752" s="175" t="str">
        <f t="shared" si="578"/>
        <v/>
      </c>
      <c r="V752" s="175" t="str">
        <f t="shared" si="579"/>
        <v/>
      </c>
      <c r="W752" s="175" t="str">
        <f t="shared" si="580"/>
        <v/>
      </c>
      <c r="X752" s="52"/>
      <c r="Y752" s="248"/>
      <c r="Z752" s="186"/>
      <c r="AA752" s="187"/>
      <c r="AB752" s="187"/>
      <c r="AC752" s="187"/>
      <c r="AD752" s="187"/>
      <c r="AE752" s="187"/>
      <c r="AF752" s="187"/>
      <c r="AG752" s="187"/>
      <c r="AH752" s="187"/>
      <c r="AI752" s="187"/>
      <c r="AJ752" s="187"/>
      <c r="AK752" s="187"/>
      <c r="AL752" s="187"/>
      <c r="AM752" s="187"/>
      <c r="AN752" s="187"/>
      <c r="AO752" s="187"/>
      <c r="AP752" s="187"/>
      <c r="AQ752" s="187"/>
      <c r="AR752" s="187"/>
      <c r="AS752" s="187"/>
      <c r="AT752" s="187"/>
      <c r="AU752" s="187"/>
      <c r="AV752" s="187"/>
      <c r="AW752" s="187"/>
      <c r="AX752" s="187"/>
      <c r="AY752" s="187"/>
      <c r="AZ752" s="187"/>
      <c r="BA752" s="187"/>
      <c r="BB752" s="187"/>
      <c r="BC752" s="187"/>
      <c r="BD752" s="187"/>
      <c r="BE752" s="187"/>
      <c r="BF752" s="187"/>
      <c r="BG752" s="187"/>
      <c r="BH752" s="187"/>
      <c r="BI752" s="187"/>
      <c r="BJ752" s="187"/>
      <c r="BK752" s="187"/>
      <c r="BL752" s="187"/>
      <c r="BM752" s="187"/>
      <c r="BN752" s="187"/>
      <c r="BO752" s="187"/>
      <c r="BP752" s="187"/>
      <c r="BQ752" s="187"/>
      <c r="BR752" s="187"/>
      <c r="BS752" s="187"/>
      <c r="BT752" s="187"/>
      <c r="BU752" s="187"/>
      <c r="BV752" s="187"/>
      <c r="BW752" s="187"/>
      <c r="BX752" s="187"/>
      <c r="BY752" s="227"/>
      <c r="BZ752" s="227"/>
      <c r="CA752" s="227"/>
      <c r="CB752" s="227"/>
      <c r="CC752" s="227"/>
      <c r="CD752" s="224"/>
      <c r="CE752" s="224"/>
      <c r="CF752" s="224"/>
      <c r="CG752" s="224"/>
      <c r="CH752" s="224"/>
      <c r="CJ752" s="252" t="str">
        <f t="shared" si="581"/>
        <v/>
      </c>
      <c r="CK752" s="253" t="str">
        <f>IF(CL752="","",IF(ISNUMBER(MATCH(CL752,$CL$6:CL751,0)),"",CJ752))</f>
        <v/>
      </c>
      <c r="CL752" s="181" t="str">
        <f t="shared" si="582"/>
        <v/>
      </c>
      <c r="CM752" s="175" t="str">
        <f t="shared" si="583"/>
        <v/>
      </c>
      <c r="CN752" s="175" t="str">
        <f t="shared" si="584"/>
        <v/>
      </c>
      <c r="CO752" s="175" t="str">
        <f t="shared" si="585"/>
        <v/>
      </c>
      <c r="CP752" s="59"/>
      <c r="CQ752" s="60"/>
      <c r="CR752" s="181" t="str">
        <f>IF(CS752="","",IF(ISNUMBER(MATCH(CS752,$CS$6:CS751,0)),"",CJ752))</f>
        <v/>
      </c>
      <c r="CS752" s="181" t="str">
        <f t="shared" si="563"/>
        <v/>
      </c>
      <c r="CT752" s="177" t="str">
        <f t="shared" si="586"/>
        <v/>
      </c>
      <c r="CU752" s="177" t="str">
        <f t="shared" si="587"/>
        <v/>
      </c>
      <c r="CV752" s="256" t="str">
        <f>IF(CW752="","",IF(ISNUMBER(MATCH(CW752,$CW$6:CW751,0)),"",CJ752))</f>
        <v/>
      </c>
      <c r="CW752" s="181" t="str">
        <f t="shared" si="564"/>
        <v/>
      </c>
      <c r="CX752" s="178" t="str">
        <f t="shared" si="588"/>
        <v/>
      </c>
      <c r="CY752" s="178" t="str">
        <f t="shared" si="589"/>
        <v/>
      </c>
      <c r="CZ752" s="184" t="str">
        <f t="shared" si="590"/>
        <v/>
      </c>
      <c r="DA752" s="68"/>
      <c r="DB752" s="69"/>
      <c r="DC752" s="181" t="str">
        <f>IF(DE752="","",IF(ISNUMBER(MATCH(DE752,$DE$6:DE751,0)),"",CJ752))</f>
        <v/>
      </c>
      <c r="DD752" s="181" t="str">
        <f t="shared" si="607"/>
        <v/>
      </c>
      <c r="DE752" s="181" t="str">
        <f t="shared" si="607"/>
        <v/>
      </c>
      <c r="DF752" s="177" t="str">
        <f t="shared" si="591"/>
        <v/>
      </c>
      <c r="DG752" s="185" t="str">
        <f t="shared" si="592"/>
        <v/>
      </c>
      <c r="DH752" s="77"/>
      <c r="DI752" s="69"/>
      <c r="DJ752" s="181" t="str">
        <f>IF(DL752="","",IF(ISNUMBER(MATCH(DL752,$DL$6:DL751,0)),"",CJ752))</f>
        <v/>
      </c>
      <c r="DK752" s="181" t="str">
        <f t="shared" si="608"/>
        <v/>
      </c>
      <c r="DL752" s="181" t="str">
        <f t="shared" si="608"/>
        <v/>
      </c>
      <c r="DM752" s="177" t="str">
        <f t="shared" si="593"/>
        <v/>
      </c>
      <c r="DN752" s="177" t="str">
        <f t="shared" si="594"/>
        <v/>
      </c>
      <c r="DO752" s="181" t="str">
        <f t="shared" si="565"/>
        <v/>
      </c>
      <c r="DP752" s="51"/>
      <c r="DQ752" s="51"/>
      <c r="DR752" s="51"/>
      <c r="EA752" s="227">
        <f t="shared" si="595"/>
        <v>0</v>
      </c>
      <c r="EB752" s="227">
        <f t="shared" si="566"/>
        <v>1</v>
      </c>
      <c r="EC752" s="227">
        <f t="shared" si="596"/>
        <v>1900</v>
      </c>
      <c r="EE752" s="227" t="str">
        <f t="shared" si="597"/>
        <v/>
      </c>
      <c r="EF752" s="227" t="str">
        <f t="shared" si="567"/>
        <v/>
      </c>
      <c r="EG752" s="227" t="str">
        <f t="shared" si="598"/>
        <v/>
      </c>
      <c r="EI752" s="227" t="str">
        <f t="shared" si="599"/>
        <v/>
      </c>
      <c r="EJ752" s="227" t="str">
        <f t="shared" si="568"/>
        <v/>
      </c>
      <c r="EK752" s="227" t="str">
        <f t="shared" si="600"/>
        <v/>
      </c>
      <c r="EM752" s="227" t="str">
        <f t="shared" si="601"/>
        <v/>
      </c>
      <c r="EN752" s="227" t="str">
        <f t="shared" si="569"/>
        <v/>
      </c>
      <c r="EO752" s="227" t="str">
        <f t="shared" si="602"/>
        <v/>
      </c>
      <c r="EQ752" s="227" t="str">
        <f t="shared" si="603"/>
        <v/>
      </c>
      <c r="ER752" s="227" t="str">
        <f t="shared" si="570"/>
        <v/>
      </c>
      <c r="ES752" s="227" t="str">
        <f t="shared" si="604"/>
        <v/>
      </c>
    </row>
    <row r="753" spans="7:149" x14ac:dyDescent="0.25">
      <c r="G753" s="52"/>
      <c r="H753" s="52"/>
      <c r="I753" s="224" t="str">
        <f t="shared" si="571"/>
        <v/>
      </c>
      <c r="J753" s="224" t="str">
        <f t="shared" si="572"/>
        <v/>
      </c>
      <c r="K753" s="52"/>
      <c r="L753" s="224" t="str">
        <f>IF(P753="","",IF(ISNUMBER(MATCH(P753,$P$6:P752,0)),"",Y753))</f>
        <v/>
      </c>
      <c r="M753" s="224" t="str">
        <f>IF(Q753="","",IF(ISNUMBER(MATCH(Q753,$Q$6:Q752,0)),"",Y753))</f>
        <v/>
      </c>
      <c r="N753" s="224" t="str">
        <f>IF(R753="","",IF(ISNUMBER(MATCH(R753,$R$6:R752,0)),"",Y753))</f>
        <v/>
      </c>
      <c r="O753" s="224" t="str">
        <f>IF(S753="","",IF(ISNUMBER(MATCH(S753,$S$6:S752,0)),"",Y753))</f>
        <v/>
      </c>
      <c r="P753" s="224" t="str">
        <f t="shared" si="573"/>
        <v/>
      </c>
      <c r="Q753" s="224" t="str">
        <f t="shared" si="574"/>
        <v/>
      </c>
      <c r="R753" s="224" t="str">
        <f t="shared" si="575"/>
        <v/>
      </c>
      <c r="S753" s="224" t="str">
        <f t="shared" si="576"/>
        <v/>
      </c>
      <c r="T753" s="175" t="str">
        <f t="shared" si="577"/>
        <v/>
      </c>
      <c r="U753" s="175" t="str">
        <f t="shared" si="578"/>
        <v/>
      </c>
      <c r="V753" s="175" t="str">
        <f t="shared" si="579"/>
        <v/>
      </c>
      <c r="W753" s="175" t="str">
        <f t="shared" si="580"/>
        <v/>
      </c>
      <c r="X753" s="52"/>
      <c r="Y753" s="248"/>
      <c r="Z753" s="186"/>
      <c r="AA753" s="187"/>
      <c r="AB753" s="187"/>
      <c r="AC753" s="187"/>
      <c r="AD753" s="187"/>
      <c r="AE753" s="187"/>
      <c r="AF753" s="187"/>
      <c r="AG753" s="187"/>
      <c r="AH753" s="187"/>
      <c r="AI753" s="187"/>
      <c r="AJ753" s="187"/>
      <c r="AK753" s="187"/>
      <c r="AL753" s="187"/>
      <c r="AM753" s="187"/>
      <c r="AN753" s="187"/>
      <c r="AO753" s="187"/>
      <c r="AP753" s="187"/>
      <c r="AQ753" s="187"/>
      <c r="AR753" s="187"/>
      <c r="AS753" s="187"/>
      <c r="AT753" s="187"/>
      <c r="AU753" s="187"/>
      <c r="AV753" s="187"/>
      <c r="AW753" s="187"/>
      <c r="AX753" s="187"/>
      <c r="AY753" s="187"/>
      <c r="AZ753" s="187"/>
      <c r="BA753" s="187"/>
      <c r="BB753" s="187"/>
      <c r="BC753" s="187"/>
      <c r="BD753" s="187"/>
      <c r="BE753" s="187"/>
      <c r="BF753" s="187"/>
      <c r="BG753" s="187"/>
      <c r="BH753" s="187"/>
      <c r="BI753" s="187"/>
      <c r="BJ753" s="187"/>
      <c r="BK753" s="187"/>
      <c r="BL753" s="187"/>
      <c r="BM753" s="187"/>
      <c r="BN753" s="187"/>
      <c r="BO753" s="187"/>
      <c r="BP753" s="187"/>
      <c r="BQ753" s="187"/>
      <c r="BR753" s="187"/>
      <c r="BS753" s="187"/>
      <c r="BT753" s="187"/>
      <c r="BU753" s="187"/>
      <c r="BV753" s="187"/>
      <c r="BW753" s="187"/>
      <c r="BX753" s="187"/>
      <c r="BY753" s="227"/>
      <c r="BZ753" s="227"/>
      <c r="CA753" s="227"/>
      <c r="CB753" s="227"/>
      <c r="CC753" s="227"/>
      <c r="CD753" s="224"/>
      <c r="CE753" s="224"/>
      <c r="CF753" s="224"/>
      <c r="CG753" s="224"/>
      <c r="CH753" s="224"/>
      <c r="CJ753" s="252" t="str">
        <f t="shared" si="581"/>
        <v/>
      </c>
      <c r="CK753" s="253" t="str">
        <f>IF(CL753="","",IF(ISNUMBER(MATCH(CL753,$CL$6:CL752,0)),"",CJ753))</f>
        <v/>
      </c>
      <c r="CL753" s="181" t="str">
        <f t="shared" si="582"/>
        <v/>
      </c>
      <c r="CM753" s="175" t="str">
        <f t="shared" si="583"/>
        <v/>
      </c>
      <c r="CN753" s="175" t="str">
        <f t="shared" si="584"/>
        <v/>
      </c>
      <c r="CO753" s="175" t="str">
        <f t="shared" si="585"/>
        <v/>
      </c>
      <c r="CP753" s="59"/>
      <c r="CQ753" s="60"/>
      <c r="CR753" s="181" t="str">
        <f>IF(CS753="","",IF(ISNUMBER(MATCH(CS753,$CS$6:CS752,0)),"",CJ753))</f>
        <v/>
      </c>
      <c r="CS753" s="181" t="str">
        <f t="shared" si="563"/>
        <v/>
      </c>
      <c r="CT753" s="177" t="str">
        <f t="shared" si="586"/>
        <v/>
      </c>
      <c r="CU753" s="177" t="str">
        <f t="shared" si="587"/>
        <v/>
      </c>
      <c r="CV753" s="256" t="str">
        <f>IF(CW753="","",IF(ISNUMBER(MATCH(CW753,$CW$6:CW752,0)),"",CJ753))</f>
        <v/>
      </c>
      <c r="CW753" s="181" t="str">
        <f t="shared" si="564"/>
        <v/>
      </c>
      <c r="CX753" s="178" t="str">
        <f t="shared" si="588"/>
        <v/>
      </c>
      <c r="CY753" s="178" t="str">
        <f t="shared" si="589"/>
        <v/>
      </c>
      <c r="CZ753" s="184" t="str">
        <f t="shared" si="590"/>
        <v/>
      </c>
      <c r="DA753" s="68"/>
      <c r="DB753" s="69"/>
      <c r="DC753" s="181" t="str">
        <f>IF(DE753="","",IF(ISNUMBER(MATCH(DE753,$DE$6:DE752,0)),"",CJ753))</f>
        <v/>
      </c>
      <c r="DD753" s="181" t="str">
        <f t="shared" si="607"/>
        <v/>
      </c>
      <c r="DE753" s="181" t="str">
        <f t="shared" si="607"/>
        <v/>
      </c>
      <c r="DF753" s="177" t="str">
        <f t="shared" si="591"/>
        <v/>
      </c>
      <c r="DG753" s="185" t="str">
        <f t="shared" si="592"/>
        <v/>
      </c>
      <c r="DH753" s="77"/>
      <c r="DI753" s="69"/>
      <c r="DJ753" s="181" t="str">
        <f>IF(DL753="","",IF(ISNUMBER(MATCH(DL753,$DL$6:DL752,0)),"",CJ753))</f>
        <v/>
      </c>
      <c r="DK753" s="181" t="str">
        <f t="shared" si="608"/>
        <v/>
      </c>
      <c r="DL753" s="181" t="str">
        <f t="shared" si="608"/>
        <v/>
      </c>
      <c r="DM753" s="177" t="str">
        <f t="shared" si="593"/>
        <v/>
      </c>
      <c r="DN753" s="177" t="str">
        <f t="shared" si="594"/>
        <v/>
      </c>
      <c r="DO753" s="181" t="str">
        <f t="shared" si="565"/>
        <v/>
      </c>
      <c r="DP753" s="51"/>
      <c r="DQ753" s="51"/>
      <c r="DR753" s="51"/>
      <c r="EA753" s="227">
        <f t="shared" si="595"/>
        <v>0</v>
      </c>
      <c r="EB753" s="227">
        <f t="shared" si="566"/>
        <v>1</v>
      </c>
      <c r="EC753" s="227">
        <f t="shared" si="596"/>
        <v>1900</v>
      </c>
      <c r="EE753" s="227" t="str">
        <f t="shared" si="597"/>
        <v/>
      </c>
      <c r="EF753" s="227" t="str">
        <f t="shared" si="567"/>
        <v/>
      </c>
      <c r="EG753" s="227" t="str">
        <f t="shared" si="598"/>
        <v/>
      </c>
      <c r="EI753" s="227" t="str">
        <f t="shared" si="599"/>
        <v/>
      </c>
      <c r="EJ753" s="227" t="str">
        <f t="shared" si="568"/>
        <v/>
      </c>
      <c r="EK753" s="227" t="str">
        <f t="shared" si="600"/>
        <v/>
      </c>
      <c r="EM753" s="227" t="str">
        <f t="shared" si="601"/>
        <v/>
      </c>
      <c r="EN753" s="227" t="str">
        <f t="shared" si="569"/>
        <v/>
      </c>
      <c r="EO753" s="227" t="str">
        <f t="shared" si="602"/>
        <v/>
      </c>
      <c r="EQ753" s="227" t="str">
        <f t="shared" si="603"/>
        <v/>
      </c>
      <c r="ER753" s="227" t="str">
        <f t="shared" si="570"/>
        <v/>
      </c>
      <c r="ES753" s="227" t="str">
        <f t="shared" si="604"/>
        <v/>
      </c>
    </row>
    <row r="754" spans="7:149" x14ac:dyDescent="0.25">
      <c r="G754" s="52"/>
      <c r="H754" s="52"/>
      <c r="I754" s="224" t="str">
        <f t="shared" si="571"/>
        <v/>
      </c>
      <c r="J754" s="224" t="str">
        <f t="shared" si="572"/>
        <v/>
      </c>
      <c r="K754" s="52"/>
      <c r="L754" s="224" t="str">
        <f>IF(P754="","",IF(ISNUMBER(MATCH(P754,$P$6:P753,0)),"",Y754))</f>
        <v/>
      </c>
      <c r="M754" s="224" t="str">
        <f>IF(Q754="","",IF(ISNUMBER(MATCH(Q754,$Q$6:Q753,0)),"",Y754))</f>
        <v/>
      </c>
      <c r="N754" s="224" t="str">
        <f>IF(R754="","",IF(ISNUMBER(MATCH(R754,$R$6:R753,0)),"",Y754))</f>
        <v/>
      </c>
      <c r="O754" s="224" t="str">
        <f>IF(S754="","",IF(ISNUMBER(MATCH(S754,$S$6:S753,0)),"",Y754))</f>
        <v/>
      </c>
      <c r="P754" s="224" t="str">
        <f t="shared" si="573"/>
        <v/>
      </c>
      <c r="Q754" s="224" t="str">
        <f t="shared" si="574"/>
        <v/>
      </c>
      <c r="R754" s="224" t="str">
        <f t="shared" si="575"/>
        <v/>
      </c>
      <c r="S754" s="224" t="str">
        <f t="shared" si="576"/>
        <v/>
      </c>
      <c r="T754" s="175" t="str">
        <f t="shared" si="577"/>
        <v/>
      </c>
      <c r="U754" s="175" t="str">
        <f t="shared" si="578"/>
        <v/>
      </c>
      <c r="V754" s="175" t="str">
        <f t="shared" si="579"/>
        <v/>
      </c>
      <c r="W754" s="175" t="str">
        <f t="shared" si="580"/>
        <v/>
      </c>
      <c r="X754" s="52"/>
      <c r="Y754" s="248"/>
      <c r="Z754" s="186"/>
      <c r="AA754" s="187"/>
      <c r="AB754" s="187"/>
      <c r="AC754" s="187"/>
      <c r="AD754" s="187"/>
      <c r="AE754" s="187"/>
      <c r="AF754" s="187"/>
      <c r="AG754" s="187"/>
      <c r="AH754" s="187"/>
      <c r="AI754" s="187"/>
      <c r="AJ754" s="187"/>
      <c r="AK754" s="187"/>
      <c r="AL754" s="187"/>
      <c r="AM754" s="187"/>
      <c r="AN754" s="187"/>
      <c r="AO754" s="187"/>
      <c r="AP754" s="187"/>
      <c r="AQ754" s="187"/>
      <c r="AR754" s="187"/>
      <c r="AS754" s="187"/>
      <c r="AT754" s="187"/>
      <c r="AU754" s="187"/>
      <c r="AV754" s="187"/>
      <c r="AW754" s="187"/>
      <c r="AX754" s="187"/>
      <c r="AY754" s="187"/>
      <c r="AZ754" s="187"/>
      <c r="BA754" s="187"/>
      <c r="BB754" s="187"/>
      <c r="BC754" s="187"/>
      <c r="BD754" s="187"/>
      <c r="BE754" s="187"/>
      <c r="BF754" s="187"/>
      <c r="BG754" s="187"/>
      <c r="BH754" s="187"/>
      <c r="BI754" s="187"/>
      <c r="BJ754" s="187"/>
      <c r="BK754" s="187"/>
      <c r="BL754" s="187"/>
      <c r="BM754" s="187"/>
      <c r="BN754" s="187"/>
      <c r="BO754" s="187"/>
      <c r="BP754" s="187"/>
      <c r="BQ754" s="187"/>
      <c r="BR754" s="187"/>
      <c r="BS754" s="187"/>
      <c r="BT754" s="187"/>
      <c r="BU754" s="187"/>
      <c r="BV754" s="187"/>
      <c r="BW754" s="187"/>
      <c r="BX754" s="187"/>
      <c r="BY754" s="227"/>
      <c r="BZ754" s="227"/>
      <c r="CA754" s="227"/>
      <c r="CB754" s="227"/>
      <c r="CC754" s="227"/>
      <c r="CD754" s="224"/>
      <c r="CE754" s="224"/>
      <c r="CF754" s="224"/>
      <c r="CG754" s="224"/>
      <c r="CH754" s="224"/>
      <c r="CJ754" s="252" t="str">
        <f t="shared" si="581"/>
        <v/>
      </c>
      <c r="CK754" s="253" t="str">
        <f>IF(CL754="","",IF(ISNUMBER(MATCH(CL754,$CL$6:CL753,0)),"",CJ754))</f>
        <v/>
      </c>
      <c r="CL754" s="181" t="str">
        <f t="shared" si="582"/>
        <v/>
      </c>
      <c r="CM754" s="175" t="str">
        <f t="shared" si="583"/>
        <v/>
      </c>
      <c r="CN754" s="175" t="str">
        <f t="shared" si="584"/>
        <v/>
      </c>
      <c r="CO754" s="175" t="str">
        <f t="shared" si="585"/>
        <v/>
      </c>
      <c r="CP754" s="59"/>
      <c r="CQ754" s="60"/>
      <c r="CR754" s="181" t="str">
        <f>IF(CS754="","",IF(ISNUMBER(MATCH(CS754,$CS$6:CS753,0)),"",CJ754))</f>
        <v/>
      </c>
      <c r="CS754" s="181" t="str">
        <f t="shared" si="563"/>
        <v/>
      </c>
      <c r="CT754" s="177" t="str">
        <f t="shared" si="586"/>
        <v/>
      </c>
      <c r="CU754" s="177" t="str">
        <f t="shared" si="587"/>
        <v/>
      </c>
      <c r="CV754" s="256" t="str">
        <f>IF(CW754="","",IF(ISNUMBER(MATCH(CW754,$CW$6:CW753,0)),"",CJ754))</f>
        <v/>
      </c>
      <c r="CW754" s="181" t="str">
        <f t="shared" si="564"/>
        <v/>
      </c>
      <c r="CX754" s="178" t="str">
        <f t="shared" si="588"/>
        <v/>
      </c>
      <c r="CY754" s="178" t="str">
        <f t="shared" si="589"/>
        <v/>
      </c>
      <c r="CZ754" s="184" t="str">
        <f t="shared" si="590"/>
        <v/>
      </c>
      <c r="DA754" s="68"/>
      <c r="DB754" s="69"/>
      <c r="DC754" s="181" t="str">
        <f>IF(DE754="","",IF(ISNUMBER(MATCH(DE754,$DE$6:DE753,0)),"",CJ754))</f>
        <v/>
      </c>
      <c r="DD754" s="181" t="str">
        <f t="shared" si="607"/>
        <v/>
      </c>
      <c r="DE754" s="181" t="str">
        <f t="shared" si="607"/>
        <v/>
      </c>
      <c r="DF754" s="177" t="str">
        <f t="shared" si="591"/>
        <v/>
      </c>
      <c r="DG754" s="185" t="str">
        <f t="shared" si="592"/>
        <v/>
      </c>
      <c r="DH754" s="77"/>
      <c r="DI754" s="69"/>
      <c r="DJ754" s="181" t="str">
        <f>IF(DL754="","",IF(ISNUMBER(MATCH(DL754,$DL$6:DL753,0)),"",CJ754))</f>
        <v/>
      </c>
      <c r="DK754" s="181" t="str">
        <f t="shared" si="608"/>
        <v/>
      </c>
      <c r="DL754" s="181" t="str">
        <f t="shared" si="608"/>
        <v/>
      </c>
      <c r="DM754" s="177" t="str">
        <f t="shared" si="593"/>
        <v/>
      </c>
      <c r="DN754" s="177" t="str">
        <f t="shared" si="594"/>
        <v/>
      </c>
      <c r="DO754" s="181" t="str">
        <f t="shared" si="565"/>
        <v/>
      </c>
      <c r="DP754" s="51"/>
      <c r="DQ754" s="51"/>
      <c r="DR754" s="51"/>
      <c r="EA754" s="227">
        <f t="shared" si="595"/>
        <v>0</v>
      </c>
      <c r="EB754" s="227">
        <f t="shared" si="566"/>
        <v>1</v>
      </c>
      <c r="EC754" s="227">
        <f t="shared" si="596"/>
        <v>1900</v>
      </c>
      <c r="EE754" s="227" t="str">
        <f t="shared" si="597"/>
        <v/>
      </c>
      <c r="EF754" s="227" t="str">
        <f t="shared" si="567"/>
        <v/>
      </c>
      <c r="EG754" s="227" t="str">
        <f t="shared" si="598"/>
        <v/>
      </c>
      <c r="EI754" s="227" t="str">
        <f t="shared" si="599"/>
        <v/>
      </c>
      <c r="EJ754" s="227" t="str">
        <f t="shared" si="568"/>
        <v/>
      </c>
      <c r="EK754" s="227" t="str">
        <f t="shared" si="600"/>
        <v/>
      </c>
      <c r="EM754" s="227" t="str">
        <f t="shared" si="601"/>
        <v/>
      </c>
      <c r="EN754" s="227" t="str">
        <f t="shared" si="569"/>
        <v/>
      </c>
      <c r="EO754" s="227" t="str">
        <f t="shared" si="602"/>
        <v/>
      </c>
      <c r="EQ754" s="227" t="str">
        <f t="shared" si="603"/>
        <v/>
      </c>
      <c r="ER754" s="227" t="str">
        <f t="shared" si="570"/>
        <v/>
      </c>
      <c r="ES754" s="227" t="str">
        <f t="shared" si="604"/>
        <v/>
      </c>
    </row>
    <row r="755" spans="7:149" x14ac:dyDescent="0.25">
      <c r="G755" s="52"/>
      <c r="H755" s="52"/>
      <c r="I755" s="224" t="str">
        <f t="shared" si="571"/>
        <v/>
      </c>
      <c r="J755" s="224" t="str">
        <f t="shared" si="572"/>
        <v/>
      </c>
      <c r="K755" s="52"/>
      <c r="L755" s="224" t="str">
        <f>IF(P755="","",IF(ISNUMBER(MATCH(P755,$P$6:P754,0)),"",Y755))</f>
        <v/>
      </c>
      <c r="M755" s="224" t="str">
        <f>IF(Q755="","",IF(ISNUMBER(MATCH(Q755,$Q$6:Q754,0)),"",Y755))</f>
        <v/>
      </c>
      <c r="N755" s="224" t="str">
        <f>IF(R755="","",IF(ISNUMBER(MATCH(R755,$R$6:R754,0)),"",Y755))</f>
        <v/>
      </c>
      <c r="O755" s="224" t="str">
        <f>IF(S755="","",IF(ISNUMBER(MATCH(S755,$S$6:S754,0)),"",Y755))</f>
        <v/>
      </c>
      <c r="P755" s="224" t="str">
        <f t="shared" si="573"/>
        <v/>
      </c>
      <c r="Q755" s="224" t="str">
        <f t="shared" si="574"/>
        <v/>
      </c>
      <c r="R755" s="224" t="str">
        <f t="shared" si="575"/>
        <v/>
      </c>
      <c r="S755" s="224" t="str">
        <f t="shared" si="576"/>
        <v/>
      </c>
      <c r="T755" s="175" t="str">
        <f t="shared" si="577"/>
        <v/>
      </c>
      <c r="U755" s="175" t="str">
        <f t="shared" si="578"/>
        <v/>
      </c>
      <c r="V755" s="175" t="str">
        <f t="shared" si="579"/>
        <v/>
      </c>
      <c r="W755" s="175" t="str">
        <f t="shared" si="580"/>
        <v/>
      </c>
      <c r="X755" s="52"/>
      <c r="Y755" s="248"/>
      <c r="Z755" s="186"/>
      <c r="AA755" s="187"/>
      <c r="AB755" s="187"/>
      <c r="AC755" s="187"/>
      <c r="AD755" s="187"/>
      <c r="AE755" s="187"/>
      <c r="AF755" s="187"/>
      <c r="AG755" s="187"/>
      <c r="AH755" s="187"/>
      <c r="AI755" s="187"/>
      <c r="AJ755" s="187"/>
      <c r="AK755" s="187"/>
      <c r="AL755" s="187"/>
      <c r="AM755" s="187"/>
      <c r="AN755" s="187"/>
      <c r="AO755" s="187"/>
      <c r="AP755" s="187"/>
      <c r="AQ755" s="187"/>
      <c r="AR755" s="187"/>
      <c r="AS755" s="187"/>
      <c r="AT755" s="187"/>
      <c r="AU755" s="187"/>
      <c r="AV755" s="187"/>
      <c r="AW755" s="187"/>
      <c r="AX755" s="187"/>
      <c r="AY755" s="187"/>
      <c r="AZ755" s="187"/>
      <c r="BA755" s="187"/>
      <c r="BB755" s="187"/>
      <c r="BC755" s="187"/>
      <c r="BD755" s="187"/>
      <c r="BE755" s="187"/>
      <c r="BF755" s="187"/>
      <c r="BG755" s="187"/>
      <c r="BH755" s="187"/>
      <c r="BI755" s="187"/>
      <c r="BJ755" s="187"/>
      <c r="BK755" s="187"/>
      <c r="BL755" s="187"/>
      <c r="BM755" s="187"/>
      <c r="BN755" s="187"/>
      <c r="BO755" s="187"/>
      <c r="BP755" s="187"/>
      <c r="BQ755" s="187"/>
      <c r="BR755" s="187"/>
      <c r="BS755" s="187"/>
      <c r="BT755" s="187"/>
      <c r="BU755" s="187"/>
      <c r="BV755" s="187"/>
      <c r="BW755" s="187"/>
      <c r="BX755" s="187"/>
      <c r="BY755" s="227"/>
      <c r="BZ755" s="227"/>
      <c r="CA755" s="227"/>
      <c r="CB755" s="227"/>
      <c r="CC755" s="227"/>
      <c r="CD755" s="224"/>
      <c r="CE755" s="224"/>
      <c r="CF755" s="224"/>
      <c r="CG755" s="224"/>
      <c r="CH755" s="224"/>
      <c r="CJ755" s="252" t="str">
        <f t="shared" si="581"/>
        <v/>
      </c>
      <c r="CK755" s="253" t="str">
        <f>IF(CL755="","",IF(ISNUMBER(MATCH(CL755,$CL$6:CL754,0)),"",CJ755))</f>
        <v/>
      </c>
      <c r="CL755" s="181" t="str">
        <f t="shared" si="582"/>
        <v/>
      </c>
      <c r="CM755" s="175" t="str">
        <f t="shared" si="583"/>
        <v/>
      </c>
      <c r="CN755" s="175" t="str">
        <f t="shared" si="584"/>
        <v/>
      </c>
      <c r="CO755" s="175" t="str">
        <f t="shared" si="585"/>
        <v/>
      </c>
      <c r="CP755" s="59"/>
      <c r="CQ755" s="60"/>
      <c r="CR755" s="181" t="str">
        <f>IF(CS755="","",IF(ISNUMBER(MATCH(CS755,$CS$6:CS754,0)),"",CJ755))</f>
        <v/>
      </c>
      <c r="CS755" s="181" t="str">
        <f t="shared" si="563"/>
        <v/>
      </c>
      <c r="CT755" s="177" t="str">
        <f t="shared" si="586"/>
        <v/>
      </c>
      <c r="CU755" s="177" t="str">
        <f t="shared" si="587"/>
        <v/>
      </c>
      <c r="CV755" s="256" t="str">
        <f>IF(CW755="","",IF(ISNUMBER(MATCH(CW755,$CW$6:CW754,0)),"",CJ755))</f>
        <v/>
      </c>
      <c r="CW755" s="181" t="str">
        <f t="shared" si="564"/>
        <v/>
      </c>
      <c r="CX755" s="178" t="str">
        <f t="shared" si="588"/>
        <v/>
      </c>
      <c r="CY755" s="178" t="str">
        <f t="shared" si="589"/>
        <v/>
      </c>
      <c r="CZ755" s="184" t="str">
        <f t="shared" si="590"/>
        <v/>
      </c>
      <c r="DA755" s="68"/>
      <c r="DB755" s="69"/>
      <c r="DC755" s="181" t="str">
        <f>IF(DE755="","",IF(ISNUMBER(MATCH(DE755,$DE$6:DE754,0)),"",CJ755))</f>
        <v/>
      </c>
      <c r="DD755" s="181" t="str">
        <f t="shared" si="607"/>
        <v/>
      </c>
      <c r="DE755" s="181" t="str">
        <f t="shared" si="607"/>
        <v/>
      </c>
      <c r="DF755" s="177" t="str">
        <f t="shared" si="591"/>
        <v/>
      </c>
      <c r="DG755" s="185" t="str">
        <f t="shared" si="592"/>
        <v/>
      </c>
      <c r="DH755" s="77"/>
      <c r="DI755" s="69"/>
      <c r="DJ755" s="181" t="str">
        <f>IF(DL755="","",IF(ISNUMBER(MATCH(DL755,$DL$6:DL754,0)),"",CJ755))</f>
        <v/>
      </c>
      <c r="DK755" s="181" t="str">
        <f t="shared" si="608"/>
        <v/>
      </c>
      <c r="DL755" s="181" t="str">
        <f t="shared" si="608"/>
        <v/>
      </c>
      <c r="DM755" s="177" t="str">
        <f t="shared" si="593"/>
        <v/>
      </c>
      <c r="DN755" s="177" t="str">
        <f t="shared" si="594"/>
        <v/>
      </c>
      <c r="DO755" s="181" t="str">
        <f t="shared" si="565"/>
        <v/>
      </c>
      <c r="DP755" s="51"/>
      <c r="DQ755" s="51"/>
      <c r="DR755" s="51"/>
      <c r="EA755" s="227">
        <f t="shared" si="595"/>
        <v>0</v>
      </c>
      <c r="EB755" s="227">
        <f t="shared" si="566"/>
        <v>1</v>
      </c>
      <c r="EC755" s="227">
        <f t="shared" si="596"/>
        <v>1900</v>
      </c>
      <c r="EE755" s="227" t="str">
        <f t="shared" si="597"/>
        <v/>
      </c>
      <c r="EF755" s="227" t="str">
        <f t="shared" si="567"/>
        <v/>
      </c>
      <c r="EG755" s="227" t="str">
        <f t="shared" si="598"/>
        <v/>
      </c>
      <c r="EI755" s="227" t="str">
        <f t="shared" si="599"/>
        <v/>
      </c>
      <c r="EJ755" s="227" t="str">
        <f t="shared" si="568"/>
        <v/>
      </c>
      <c r="EK755" s="227" t="str">
        <f t="shared" si="600"/>
        <v/>
      </c>
      <c r="EM755" s="227" t="str">
        <f t="shared" si="601"/>
        <v/>
      </c>
      <c r="EN755" s="227" t="str">
        <f t="shared" si="569"/>
        <v/>
      </c>
      <c r="EO755" s="227" t="str">
        <f t="shared" si="602"/>
        <v/>
      </c>
      <c r="EQ755" s="227" t="str">
        <f t="shared" si="603"/>
        <v/>
      </c>
      <c r="ER755" s="227" t="str">
        <f t="shared" si="570"/>
        <v/>
      </c>
      <c r="ES755" s="227" t="str">
        <f t="shared" si="604"/>
        <v/>
      </c>
    </row>
    <row r="756" spans="7:149" x14ac:dyDescent="0.25">
      <c r="G756" s="52"/>
      <c r="H756" s="52"/>
      <c r="I756" s="224" t="str">
        <f t="shared" si="571"/>
        <v/>
      </c>
      <c r="J756" s="224" t="str">
        <f t="shared" si="572"/>
        <v/>
      </c>
      <c r="K756" s="52"/>
      <c r="L756" s="224" t="str">
        <f>IF(P756="","",IF(ISNUMBER(MATCH(P756,$P$6:P755,0)),"",Y756))</f>
        <v/>
      </c>
      <c r="M756" s="224" t="str">
        <f>IF(Q756="","",IF(ISNUMBER(MATCH(Q756,$Q$6:Q755,0)),"",Y756))</f>
        <v/>
      </c>
      <c r="N756" s="224" t="str">
        <f>IF(R756="","",IF(ISNUMBER(MATCH(R756,$R$6:R755,0)),"",Y756))</f>
        <v/>
      </c>
      <c r="O756" s="224" t="str">
        <f>IF(S756="","",IF(ISNUMBER(MATCH(S756,$S$6:S755,0)),"",Y756))</f>
        <v/>
      </c>
      <c r="P756" s="224" t="str">
        <f t="shared" si="573"/>
        <v/>
      </c>
      <c r="Q756" s="224" t="str">
        <f t="shared" si="574"/>
        <v/>
      </c>
      <c r="R756" s="224" t="str">
        <f t="shared" si="575"/>
        <v/>
      </c>
      <c r="S756" s="224" t="str">
        <f t="shared" si="576"/>
        <v/>
      </c>
      <c r="T756" s="175" t="str">
        <f t="shared" si="577"/>
        <v/>
      </c>
      <c r="U756" s="175" t="str">
        <f t="shared" si="578"/>
        <v/>
      </c>
      <c r="V756" s="175" t="str">
        <f t="shared" si="579"/>
        <v/>
      </c>
      <c r="W756" s="175" t="str">
        <f t="shared" si="580"/>
        <v/>
      </c>
      <c r="X756" s="52"/>
      <c r="Y756" s="248"/>
      <c r="Z756" s="186"/>
      <c r="AA756" s="187"/>
      <c r="AB756" s="187"/>
      <c r="AC756" s="187"/>
      <c r="AD756" s="187"/>
      <c r="AE756" s="187"/>
      <c r="AF756" s="187"/>
      <c r="AG756" s="187"/>
      <c r="AH756" s="187"/>
      <c r="AI756" s="187"/>
      <c r="AJ756" s="187"/>
      <c r="AK756" s="187"/>
      <c r="AL756" s="187"/>
      <c r="AM756" s="187"/>
      <c r="AN756" s="187"/>
      <c r="AO756" s="187"/>
      <c r="AP756" s="187"/>
      <c r="AQ756" s="187"/>
      <c r="AR756" s="187"/>
      <c r="AS756" s="187"/>
      <c r="AT756" s="187"/>
      <c r="AU756" s="187"/>
      <c r="AV756" s="187"/>
      <c r="AW756" s="187"/>
      <c r="AX756" s="187"/>
      <c r="AY756" s="187"/>
      <c r="AZ756" s="187"/>
      <c r="BA756" s="187"/>
      <c r="BB756" s="187"/>
      <c r="BC756" s="187"/>
      <c r="BD756" s="187"/>
      <c r="BE756" s="187"/>
      <c r="BF756" s="187"/>
      <c r="BG756" s="187"/>
      <c r="BH756" s="187"/>
      <c r="BI756" s="187"/>
      <c r="BJ756" s="187"/>
      <c r="BK756" s="187"/>
      <c r="BL756" s="187"/>
      <c r="BM756" s="187"/>
      <c r="BN756" s="187"/>
      <c r="BO756" s="187"/>
      <c r="BP756" s="187"/>
      <c r="BQ756" s="187"/>
      <c r="BR756" s="187"/>
      <c r="BS756" s="187"/>
      <c r="BT756" s="187"/>
      <c r="BU756" s="187"/>
      <c r="BV756" s="187"/>
      <c r="BW756" s="187"/>
      <c r="BX756" s="187"/>
      <c r="BY756" s="227"/>
      <c r="BZ756" s="227"/>
      <c r="CA756" s="227"/>
      <c r="CB756" s="227"/>
      <c r="CC756" s="227"/>
      <c r="CD756" s="224"/>
      <c r="CE756" s="224"/>
      <c r="CF756" s="224"/>
      <c r="CG756" s="224"/>
      <c r="CH756" s="224"/>
      <c r="CJ756" s="252" t="str">
        <f t="shared" si="581"/>
        <v/>
      </c>
      <c r="CK756" s="253" t="str">
        <f>IF(CL756="","",IF(ISNUMBER(MATCH(CL756,$CL$6:CL755,0)),"",CJ756))</f>
        <v/>
      </c>
      <c r="CL756" s="181" t="str">
        <f t="shared" si="582"/>
        <v/>
      </c>
      <c r="CM756" s="175" t="str">
        <f t="shared" si="583"/>
        <v/>
      </c>
      <c r="CN756" s="175" t="str">
        <f t="shared" si="584"/>
        <v/>
      </c>
      <c r="CO756" s="175" t="str">
        <f t="shared" si="585"/>
        <v/>
      </c>
      <c r="CP756" s="59"/>
      <c r="CQ756" s="60"/>
      <c r="CR756" s="181" t="str">
        <f>IF(CS756="","",IF(ISNUMBER(MATCH(CS756,$CS$6:CS755,0)),"",CJ756))</f>
        <v/>
      </c>
      <c r="CS756" s="181" t="str">
        <f t="shared" si="563"/>
        <v/>
      </c>
      <c r="CT756" s="177" t="str">
        <f t="shared" si="586"/>
        <v/>
      </c>
      <c r="CU756" s="177" t="str">
        <f t="shared" si="587"/>
        <v/>
      </c>
      <c r="CV756" s="256" t="str">
        <f>IF(CW756="","",IF(ISNUMBER(MATCH(CW756,$CW$6:CW755,0)),"",CJ756))</f>
        <v/>
      </c>
      <c r="CW756" s="181" t="str">
        <f t="shared" si="564"/>
        <v/>
      </c>
      <c r="CX756" s="178" t="str">
        <f t="shared" si="588"/>
        <v/>
      </c>
      <c r="CY756" s="178" t="str">
        <f t="shared" si="589"/>
        <v/>
      </c>
      <c r="CZ756" s="184" t="str">
        <f t="shared" si="590"/>
        <v/>
      </c>
      <c r="DA756" s="68"/>
      <c r="DB756" s="69"/>
      <c r="DC756" s="181" t="str">
        <f>IF(DE756="","",IF(ISNUMBER(MATCH(DE756,$DE$6:DE755,0)),"",CJ756))</f>
        <v/>
      </c>
      <c r="DD756" s="181" t="str">
        <f t="shared" si="607"/>
        <v/>
      </c>
      <c r="DE756" s="181" t="str">
        <f t="shared" si="607"/>
        <v/>
      </c>
      <c r="DF756" s="177" t="str">
        <f t="shared" si="591"/>
        <v/>
      </c>
      <c r="DG756" s="185" t="str">
        <f t="shared" si="592"/>
        <v/>
      </c>
      <c r="DH756" s="77"/>
      <c r="DI756" s="69"/>
      <c r="DJ756" s="181" t="str">
        <f>IF(DL756="","",IF(ISNUMBER(MATCH(DL756,$DL$6:DL755,0)),"",CJ756))</f>
        <v/>
      </c>
      <c r="DK756" s="181" t="str">
        <f t="shared" si="608"/>
        <v/>
      </c>
      <c r="DL756" s="181" t="str">
        <f t="shared" si="608"/>
        <v/>
      </c>
      <c r="DM756" s="177" t="str">
        <f t="shared" si="593"/>
        <v/>
      </c>
      <c r="DN756" s="177" t="str">
        <f t="shared" si="594"/>
        <v/>
      </c>
      <c r="DO756" s="181" t="str">
        <f t="shared" si="565"/>
        <v/>
      </c>
      <c r="DP756" s="51"/>
      <c r="DQ756" s="51"/>
      <c r="DR756" s="51"/>
      <c r="EA756" s="227">
        <f t="shared" si="595"/>
        <v>0</v>
      </c>
      <c r="EB756" s="227">
        <f t="shared" si="566"/>
        <v>1</v>
      </c>
      <c r="EC756" s="227">
        <f t="shared" si="596"/>
        <v>1900</v>
      </c>
      <c r="EE756" s="227" t="str">
        <f t="shared" si="597"/>
        <v/>
      </c>
      <c r="EF756" s="227" t="str">
        <f t="shared" si="567"/>
        <v/>
      </c>
      <c r="EG756" s="227" t="str">
        <f t="shared" si="598"/>
        <v/>
      </c>
      <c r="EI756" s="227" t="str">
        <f t="shared" si="599"/>
        <v/>
      </c>
      <c r="EJ756" s="227" t="str">
        <f t="shared" si="568"/>
        <v/>
      </c>
      <c r="EK756" s="227" t="str">
        <f t="shared" si="600"/>
        <v/>
      </c>
      <c r="EM756" s="227" t="str">
        <f t="shared" si="601"/>
        <v/>
      </c>
      <c r="EN756" s="227" t="str">
        <f t="shared" si="569"/>
        <v/>
      </c>
      <c r="EO756" s="227" t="str">
        <f t="shared" si="602"/>
        <v/>
      </c>
      <c r="EQ756" s="227" t="str">
        <f t="shared" si="603"/>
        <v/>
      </c>
      <c r="ER756" s="227" t="str">
        <f t="shared" si="570"/>
        <v/>
      </c>
      <c r="ES756" s="227" t="str">
        <f t="shared" si="604"/>
        <v/>
      </c>
    </row>
    <row r="757" spans="7:149" x14ac:dyDescent="0.25">
      <c r="G757" s="52"/>
      <c r="H757" s="52"/>
      <c r="I757" s="224" t="str">
        <f t="shared" si="571"/>
        <v/>
      </c>
      <c r="J757" s="224" t="str">
        <f t="shared" si="572"/>
        <v/>
      </c>
      <c r="K757" s="52"/>
      <c r="L757" s="224" t="str">
        <f>IF(P757="","",IF(ISNUMBER(MATCH(P757,$P$6:P756,0)),"",Y757))</f>
        <v/>
      </c>
      <c r="M757" s="224" t="str">
        <f>IF(Q757="","",IF(ISNUMBER(MATCH(Q757,$Q$6:Q756,0)),"",Y757))</f>
        <v/>
      </c>
      <c r="N757" s="224" t="str">
        <f>IF(R757="","",IF(ISNUMBER(MATCH(R757,$R$6:R756,0)),"",Y757))</f>
        <v/>
      </c>
      <c r="O757" s="224" t="str">
        <f>IF(S757="","",IF(ISNUMBER(MATCH(S757,$S$6:S756,0)),"",Y757))</f>
        <v/>
      </c>
      <c r="P757" s="224" t="str">
        <f t="shared" si="573"/>
        <v/>
      </c>
      <c r="Q757" s="224" t="str">
        <f t="shared" si="574"/>
        <v/>
      </c>
      <c r="R757" s="224" t="str">
        <f t="shared" si="575"/>
        <v/>
      </c>
      <c r="S757" s="224" t="str">
        <f t="shared" si="576"/>
        <v/>
      </c>
      <c r="T757" s="175" t="str">
        <f t="shared" si="577"/>
        <v/>
      </c>
      <c r="U757" s="175" t="str">
        <f t="shared" si="578"/>
        <v/>
      </c>
      <c r="V757" s="175" t="str">
        <f t="shared" si="579"/>
        <v/>
      </c>
      <c r="W757" s="175" t="str">
        <f t="shared" si="580"/>
        <v/>
      </c>
      <c r="X757" s="52"/>
      <c r="Y757" s="248"/>
      <c r="Z757" s="186"/>
      <c r="AA757" s="187"/>
      <c r="AB757" s="187"/>
      <c r="AC757" s="187"/>
      <c r="AD757" s="187"/>
      <c r="AE757" s="187"/>
      <c r="AF757" s="187"/>
      <c r="AG757" s="187"/>
      <c r="AH757" s="187"/>
      <c r="AI757" s="187"/>
      <c r="AJ757" s="187"/>
      <c r="AK757" s="187"/>
      <c r="AL757" s="187"/>
      <c r="AM757" s="187"/>
      <c r="AN757" s="187"/>
      <c r="AO757" s="187"/>
      <c r="AP757" s="187"/>
      <c r="AQ757" s="187"/>
      <c r="AR757" s="187"/>
      <c r="AS757" s="187"/>
      <c r="AT757" s="187"/>
      <c r="AU757" s="187"/>
      <c r="AV757" s="187"/>
      <c r="AW757" s="187"/>
      <c r="AX757" s="187"/>
      <c r="AY757" s="187"/>
      <c r="AZ757" s="187"/>
      <c r="BA757" s="187"/>
      <c r="BB757" s="187"/>
      <c r="BC757" s="187"/>
      <c r="BD757" s="187"/>
      <c r="BE757" s="187"/>
      <c r="BF757" s="187"/>
      <c r="BG757" s="187"/>
      <c r="BH757" s="187"/>
      <c r="BI757" s="187"/>
      <c r="BJ757" s="187"/>
      <c r="BK757" s="187"/>
      <c r="BL757" s="187"/>
      <c r="BM757" s="187"/>
      <c r="BN757" s="187"/>
      <c r="BO757" s="187"/>
      <c r="BP757" s="187"/>
      <c r="BQ757" s="187"/>
      <c r="BR757" s="187"/>
      <c r="BS757" s="187"/>
      <c r="BT757" s="187"/>
      <c r="BU757" s="187"/>
      <c r="BV757" s="187"/>
      <c r="BW757" s="187"/>
      <c r="BX757" s="187"/>
      <c r="BY757" s="227"/>
      <c r="BZ757" s="227"/>
      <c r="CA757" s="227"/>
      <c r="CB757" s="227"/>
      <c r="CC757" s="227"/>
      <c r="CD757" s="224"/>
      <c r="CE757" s="224"/>
      <c r="CF757" s="224"/>
      <c r="CG757" s="224"/>
      <c r="CH757" s="224"/>
      <c r="CJ757" s="252" t="str">
        <f t="shared" si="581"/>
        <v/>
      </c>
      <c r="CK757" s="253" t="str">
        <f>IF(CL757="","",IF(ISNUMBER(MATCH(CL757,$CL$6:CL756,0)),"",CJ757))</f>
        <v/>
      </c>
      <c r="CL757" s="181" t="str">
        <f t="shared" si="582"/>
        <v/>
      </c>
      <c r="CM757" s="175" t="str">
        <f t="shared" si="583"/>
        <v/>
      </c>
      <c r="CN757" s="175" t="str">
        <f t="shared" si="584"/>
        <v/>
      </c>
      <c r="CO757" s="175" t="str">
        <f t="shared" si="585"/>
        <v/>
      </c>
      <c r="CP757" s="59"/>
      <c r="CQ757" s="60"/>
      <c r="CR757" s="181" t="str">
        <f>IF(CS757="","",IF(ISNUMBER(MATCH(CS757,$CS$6:CS756,0)),"",CJ757))</f>
        <v/>
      </c>
      <c r="CS757" s="181" t="str">
        <f t="shared" si="563"/>
        <v/>
      </c>
      <c r="CT757" s="177" t="str">
        <f t="shared" si="586"/>
        <v/>
      </c>
      <c r="CU757" s="177" t="str">
        <f t="shared" si="587"/>
        <v/>
      </c>
      <c r="CV757" s="256" t="str">
        <f>IF(CW757="","",IF(ISNUMBER(MATCH(CW757,$CW$6:CW756,0)),"",CJ757))</f>
        <v/>
      </c>
      <c r="CW757" s="181" t="str">
        <f t="shared" si="564"/>
        <v/>
      </c>
      <c r="CX757" s="178" t="str">
        <f t="shared" si="588"/>
        <v/>
      </c>
      <c r="CY757" s="178" t="str">
        <f t="shared" si="589"/>
        <v/>
      </c>
      <c r="CZ757" s="184" t="str">
        <f t="shared" si="590"/>
        <v/>
      </c>
      <c r="DA757" s="68"/>
      <c r="DB757" s="69"/>
      <c r="DC757" s="181" t="str">
        <f>IF(DE757="","",IF(ISNUMBER(MATCH(DE757,$DE$6:DE756,0)),"",CJ757))</f>
        <v/>
      </c>
      <c r="DD757" s="181" t="str">
        <f t="shared" si="607"/>
        <v/>
      </c>
      <c r="DE757" s="181" t="str">
        <f t="shared" si="607"/>
        <v/>
      </c>
      <c r="DF757" s="177" t="str">
        <f t="shared" si="591"/>
        <v/>
      </c>
      <c r="DG757" s="185" t="str">
        <f t="shared" si="592"/>
        <v/>
      </c>
      <c r="DH757" s="77"/>
      <c r="DI757" s="69"/>
      <c r="DJ757" s="181" t="str">
        <f>IF(DL757="","",IF(ISNUMBER(MATCH(DL757,$DL$6:DL756,0)),"",CJ757))</f>
        <v/>
      </c>
      <c r="DK757" s="181" t="str">
        <f t="shared" si="608"/>
        <v/>
      </c>
      <c r="DL757" s="181" t="str">
        <f t="shared" si="608"/>
        <v/>
      </c>
      <c r="DM757" s="177" t="str">
        <f t="shared" si="593"/>
        <v/>
      </c>
      <c r="DN757" s="177" t="str">
        <f t="shared" si="594"/>
        <v/>
      </c>
      <c r="DO757" s="181" t="str">
        <f t="shared" si="565"/>
        <v/>
      </c>
      <c r="DP757" s="51"/>
      <c r="DQ757" s="51"/>
      <c r="DR757" s="51"/>
      <c r="EA757" s="227">
        <f t="shared" si="595"/>
        <v>0</v>
      </c>
      <c r="EB757" s="227">
        <f t="shared" si="566"/>
        <v>1</v>
      </c>
      <c r="EC757" s="227">
        <f t="shared" si="596"/>
        <v>1900</v>
      </c>
      <c r="EE757" s="227" t="str">
        <f t="shared" si="597"/>
        <v/>
      </c>
      <c r="EF757" s="227" t="str">
        <f t="shared" si="567"/>
        <v/>
      </c>
      <c r="EG757" s="227" t="str">
        <f t="shared" si="598"/>
        <v/>
      </c>
      <c r="EI757" s="227" t="str">
        <f t="shared" si="599"/>
        <v/>
      </c>
      <c r="EJ757" s="227" t="str">
        <f t="shared" si="568"/>
        <v/>
      </c>
      <c r="EK757" s="227" t="str">
        <f t="shared" si="600"/>
        <v/>
      </c>
      <c r="EM757" s="227" t="str">
        <f t="shared" si="601"/>
        <v/>
      </c>
      <c r="EN757" s="227" t="str">
        <f t="shared" si="569"/>
        <v/>
      </c>
      <c r="EO757" s="227" t="str">
        <f t="shared" si="602"/>
        <v/>
      </c>
      <c r="EQ757" s="227" t="str">
        <f t="shared" si="603"/>
        <v/>
      </c>
      <c r="ER757" s="227" t="str">
        <f t="shared" si="570"/>
        <v/>
      </c>
      <c r="ES757" s="227" t="str">
        <f t="shared" si="604"/>
        <v/>
      </c>
    </row>
    <row r="758" spans="7:149" x14ac:dyDescent="0.25">
      <c r="G758" s="52"/>
      <c r="H758" s="52"/>
      <c r="I758" s="224" t="str">
        <f t="shared" si="571"/>
        <v/>
      </c>
      <c r="J758" s="224" t="str">
        <f t="shared" si="572"/>
        <v/>
      </c>
      <c r="K758" s="52"/>
      <c r="L758" s="224" t="str">
        <f>IF(P758="","",IF(ISNUMBER(MATCH(P758,$P$6:P757,0)),"",Y758))</f>
        <v/>
      </c>
      <c r="M758" s="224" t="str">
        <f>IF(Q758="","",IF(ISNUMBER(MATCH(Q758,$Q$6:Q757,0)),"",Y758))</f>
        <v/>
      </c>
      <c r="N758" s="224" t="str">
        <f>IF(R758="","",IF(ISNUMBER(MATCH(R758,$R$6:R757,0)),"",Y758))</f>
        <v/>
      </c>
      <c r="O758" s="224" t="str">
        <f>IF(S758="","",IF(ISNUMBER(MATCH(S758,$S$6:S757,0)),"",Y758))</f>
        <v/>
      </c>
      <c r="P758" s="224" t="str">
        <f t="shared" si="573"/>
        <v/>
      </c>
      <c r="Q758" s="224" t="str">
        <f t="shared" si="574"/>
        <v/>
      </c>
      <c r="R758" s="224" t="str">
        <f t="shared" si="575"/>
        <v/>
      </c>
      <c r="S758" s="224" t="str">
        <f t="shared" si="576"/>
        <v/>
      </c>
      <c r="T758" s="175" t="str">
        <f t="shared" si="577"/>
        <v/>
      </c>
      <c r="U758" s="175" t="str">
        <f t="shared" si="578"/>
        <v/>
      </c>
      <c r="V758" s="175" t="str">
        <f t="shared" si="579"/>
        <v/>
      </c>
      <c r="W758" s="175" t="str">
        <f t="shared" si="580"/>
        <v/>
      </c>
      <c r="X758" s="52"/>
      <c r="Y758" s="248"/>
      <c r="Z758" s="186"/>
      <c r="AA758" s="187"/>
      <c r="AB758" s="187"/>
      <c r="AC758" s="187"/>
      <c r="AD758" s="187"/>
      <c r="AE758" s="187"/>
      <c r="AF758" s="187"/>
      <c r="AG758" s="187"/>
      <c r="AH758" s="187"/>
      <c r="AI758" s="187"/>
      <c r="AJ758" s="187"/>
      <c r="AK758" s="187"/>
      <c r="AL758" s="187"/>
      <c r="AM758" s="187"/>
      <c r="AN758" s="187"/>
      <c r="AO758" s="187"/>
      <c r="AP758" s="187"/>
      <c r="AQ758" s="187"/>
      <c r="AR758" s="187"/>
      <c r="AS758" s="187"/>
      <c r="AT758" s="187"/>
      <c r="AU758" s="187"/>
      <c r="AV758" s="187"/>
      <c r="AW758" s="187"/>
      <c r="AX758" s="187"/>
      <c r="AY758" s="187"/>
      <c r="AZ758" s="187"/>
      <c r="BA758" s="187"/>
      <c r="BB758" s="187"/>
      <c r="BC758" s="187"/>
      <c r="BD758" s="187"/>
      <c r="BE758" s="187"/>
      <c r="BF758" s="187"/>
      <c r="BG758" s="187"/>
      <c r="BH758" s="187"/>
      <c r="BI758" s="187"/>
      <c r="BJ758" s="187"/>
      <c r="BK758" s="187"/>
      <c r="BL758" s="187"/>
      <c r="BM758" s="187"/>
      <c r="BN758" s="187"/>
      <c r="BO758" s="187"/>
      <c r="BP758" s="187"/>
      <c r="BQ758" s="187"/>
      <c r="BR758" s="187"/>
      <c r="BS758" s="187"/>
      <c r="BT758" s="187"/>
      <c r="BU758" s="187"/>
      <c r="BV758" s="187"/>
      <c r="BW758" s="187"/>
      <c r="BX758" s="187"/>
      <c r="BY758" s="227"/>
      <c r="BZ758" s="227"/>
      <c r="CA758" s="227"/>
      <c r="CB758" s="227"/>
      <c r="CC758" s="227"/>
      <c r="CD758" s="224"/>
      <c r="CE758" s="224"/>
      <c r="CF758" s="224"/>
      <c r="CG758" s="224"/>
      <c r="CH758" s="224"/>
      <c r="CJ758" s="252" t="str">
        <f t="shared" si="581"/>
        <v/>
      </c>
      <c r="CK758" s="253" t="str">
        <f>IF(CL758="","",IF(ISNUMBER(MATCH(CL758,$CL$6:CL757,0)),"",CJ758))</f>
        <v/>
      </c>
      <c r="CL758" s="181" t="str">
        <f t="shared" si="582"/>
        <v/>
      </c>
      <c r="CM758" s="175" t="str">
        <f t="shared" si="583"/>
        <v/>
      </c>
      <c r="CN758" s="175" t="str">
        <f t="shared" si="584"/>
        <v/>
      </c>
      <c r="CO758" s="175" t="str">
        <f t="shared" si="585"/>
        <v/>
      </c>
      <c r="CP758" s="59"/>
      <c r="CQ758" s="60"/>
      <c r="CR758" s="181" t="str">
        <f>IF(CS758="","",IF(ISNUMBER(MATCH(CS758,$CS$6:CS757,0)),"",CJ758))</f>
        <v/>
      </c>
      <c r="CS758" s="181" t="str">
        <f t="shared" si="563"/>
        <v/>
      </c>
      <c r="CT758" s="177" t="str">
        <f t="shared" si="586"/>
        <v/>
      </c>
      <c r="CU758" s="177" t="str">
        <f t="shared" si="587"/>
        <v/>
      </c>
      <c r="CV758" s="256" t="str">
        <f>IF(CW758="","",IF(ISNUMBER(MATCH(CW758,$CW$6:CW757,0)),"",CJ758))</f>
        <v/>
      </c>
      <c r="CW758" s="181" t="str">
        <f t="shared" si="564"/>
        <v/>
      </c>
      <c r="CX758" s="178" t="str">
        <f t="shared" si="588"/>
        <v/>
      </c>
      <c r="CY758" s="178" t="str">
        <f t="shared" si="589"/>
        <v/>
      </c>
      <c r="CZ758" s="184" t="str">
        <f t="shared" si="590"/>
        <v/>
      </c>
      <c r="DA758" s="68"/>
      <c r="DB758" s="69"/>
      <c r="DC758" s="181" t="str">
        <f>IF(DE758="","",IF(ISNUMBER(MATCH(DE758,$DE$6:DE757,0)),"",CJ758))</f>
        <v/>
      </c>
      <c r="DD758" s="181" t="str">
        <f t="shared" si="607"/>
        <v/>
      </c>
      <c r="DE758" s="181" t="str">
        <f t="shared" si="607"/>
        <v/>
      </c>
      <c r="DF758" s="177" t="str">
        <f t="shared" si="591"/>
        <v/>
      </c>
      <c r="DG758" s="185" t="str">
        <f t="shared" si="592"/>
        <v/>
      </c>
      <c r="DH758" s="77"/>
      <c r="DI758" s="69"/>
      <c r="DJ758" s="181" t="str">
        <f>IF(DL758="","",IF(ISNUMBER(MATCH(DL758,$DL$6:DL757,0)),"",CJ758))</f>
        <v/>
      </c>
      <c r="DK758" s="181" t="str">
        <f t="shared" si="608"/>
        <v/>
      </c>
      <c r="DL758" s="181" t="str">
        <f t="shared" si="608"/>
        <v/>
      </c>
      <c r="DM758" s="177" t="str">
        <f t="shared" si="593"/>
        <v/>
      </c>
      <c r="DN758" s="177" t="str">
        <f t="shared" si="594"/>
        <v/>
      </c>
      <c r="DO758" s="181" t="str">
        <f t="shared" si="565"/>
        <v/>
      </c>
      <c r="DP758" s="51"/>
      <c r="DQ758" s="51"/>
      <c r="DR758" s="51"/>
      <c r="EA758" s="227">
        <f t="shared" si="595"/>
        <v>0</v>
      </c>
      <c r="EB758" s="227">
        <f t="shared" si="566"/>
        <v>1</v>
      </c>
      <c r="EC758" s="227">
        <f t="shared" si="596"/>
        <v>1900</v>
      </c>
      <c r="EE758" s="227" t="str">
        <f t="shared" si="597"/>
        <v/>
      </c>
      <c r="EF758" s="227" t="str">
        <f t="shared" si="567"/>
        <v/>
      </c>
      <c r="EG758" s="227" t="str">
        <f t="shared" si="598"/>
        <v/>
      </c>
      <c r="EI758" s="227" t="str">
        <f t="shared" si="599"/>
        <v/>
      </c>
      <c r="EJ758" s="227" t="str">
        <f t="shared" si="568"/>
        <v/>
      </c>
      <c r="EK758" s="227" t="str">
        <f t="shared" si="600"/>
        <v/>
      </c>
      <c r="EM758" s="227" t="str">
        <f t="shared" si="601"/>
        <v/>
      </c>
      <c r="EN758" s="227" t="str">
        <f t="shared" si="569"/>
        <v/>
      </c>
      <c r="EO758" s="227" t="str">
        <f t="shared" si="602"/>
        <v/>
      </c>
      <c r="EQ758" s="227" t="str">
        <f t="shared" si="603"/>
        <v/>
      </c>
      <c r="ER758" s="227" t="str">
        <f t="shared" si="570"/>
        <v/>
      </c>
      <c r="ES758" s="227" t="str">
        <f t="shared" si="604"/>
        <v/>
      </c>
    </row>
    <row r="759" spans="7:149" x14ac:dyDescent="0.25">
      <c r="G759" s="52"/>
      <c r="H759" s="52"/>
      <c r="I759" s="224" t="str">
        <f t="shared" si="571"/>
        <v/>
      </c>
      <c r="J759" s="224" t="str">
        <f t="shared" si="572"/>
        <v/>
      </c>
      <c r="K759" s="52"/>
      <c r="L759" s="224" t="str">
        <f>IF(P759="","",IF(ISNUMBER(MATCH(P759,$P$6:P758,0)),"",Y759))</f>
        <v/>
      </c>
      <c r="M759" s="224" t="str">
        <f>IF(Q759="","",IF(ISNUMBER(MATCH(Q759,$Q$6:Q758,0)),"",Y759))</f>
        <v/>
      </c>
      <c r="N759" s="224" t="str">
        <f>IF(R759="","",IF(ISNUMBER(MATCH(R759,$R$6:R758,0)),"",Y759))</f>
        <v/>
      </c>
      <c r="O759" s="224" t="str">
        <f>IF(S759="","",IF(ISNUMBER(MATCH(S759,$S$6:S758,0)),"",Y759))</f>
        <v/>
      </c>
      <c r="P759" s="224" t="str">
        <f t="shared" si="573"/>
        <v/>
      </c>
      <c r="Q759" s="224" t="str">
        <f t="shared" si="574"/>
        <v/>
      </c>
      <c r="R759" s="224" t="str">
        <f t="shared" si="575"/>
        <v/>
      </c>
      <c r="S759" s="224" t="str">
        <f t="shared" si="576"/>
        <v/>
      </c>
      <c r="T759" s="175" t="str">
        <f t="shared" si="577"/>
        <v/>
      </c>
      <c r="U759" s="175" t="str">
        <f t="shared" si="578"/>
        <v/>
      </c>
      <c r="V759" s="175" t="str">
        <f t="shared" si="579"/>
        <v/>
      </c>
      <c r="W759" s="175" t="str">
        <f t="shared" si="580"/>
        <v/>
      </c>
      <c r="X759" s="52"/>
      <c r="Y759" s="248"/>
      <c r="Z759" s="186"/>
      <c r="AA759" s="187"/>
      <c r="AB759" s="187"/>
      <c r="AC759" s="187"/>
      <c r="AD759" s="187"/>
      <c r="AE759" s="187"/>
      <c r="AF759" s="187"/>
      <c r="AG759" s="187"/>
      <c r="AH759" s="187"/>
      <c r="AI759" s="187"/>
      <c r="AJ759" s="187"/>
      <c r="AK759" s="187"/>
      <c r="AL759" s="187"/>
      <c r="AM759" s="187"/>
      <c r="AN759" s="187"/>
      <c r="AO759" s="187"/>
      <c r="AP759" s="187"/>
      <c r="AQ759" s="187"/>
      <c r="AR759" s="187"/>
      <c r="AS759" s="187"/>
      <c r="AT759" s="187"/>
      <c r="AU759" s="187"/>
      <c r="AV759" s="187"/>
      <c r="AW759" s="187"/>
      <c r="AX759" s="187"/>
      <c r="AY759" s="187"/>
      <c r="AZ759" s="187"/>
      <c r="BA759" s="187"/>
      <c r="BB759" s="187"/>
      <c r="BC759" s="187"/>
      <c r="BD759" s="187"/>
      <c r="BE759" s="187"/>
      <c r="BF759" s="187"/>
      <c r="BG759" s="187"/>
      <c r="BH759" s="187"/>
      <c r="BI759" s="187"/>
      <c r="BJ759" s="187"/>
      <c r="BK759" s="187"/>
      <c r="BL759" s="187"/>
      <c r="BM759" s="187"/>
      <c r="BN759" s="187"/>
      <c r="BO759" s="187"/>
      <c r="BP759" s="187"/>
      <c r="BQ759" s="187"/>
      <c r="BR759" s="187"/>
      <c r="BS759" s="187"/>
      <c r="BT759" s="187"/>
      <c r="BU759" s="187"/>
      <c r="BV759" s="187"/>
      <c r="BW759" s="187"/>
      <c r="BX759" s="187"/>
      <c r="BY759" s="227"/>
      <c r="BZ759" s="227"/>
      <c r="CA759" s="227"/>
      <c r="CB759" s="227"/>
      <c r="CC759" s="227"/>
      <c r="CD759" s="224"/>
      <c r="CE759" s="224"/>
      <c r="CF759" s="224"/>
      <c r="CG759" s="224"/>
      <c r="CH759" s="224"/>
      <c r="CJ759" s="252" t="str">
        <f t="shared" si="581"/>
        <v/>
      </c>
      <c r="CK759" s="253" t="str">
        <f>IF(CL759="","",IF(ISNUMBER(MATCH(CL759,$CL$6:CL758,0)),"",CJ759))</f>
        <v/>
      </c>
      <c r="CL759" s="181" t="str">
        <f t="shared" si="582"/>
        <v/>
      </c>
      <c r="CM759" s="175" t="str">
        <f t="shared" si="583"/>
        <v/>
      </c>
      <c r="CN759" s="175" t="str">
        <f t="shared" si="584"/>
        <v/>
      </c>
      <c r="CO759" s="175" t="str">
        <f t="shared" si="585"/>
        <v/>
      </c>
      <c r="CP759" s="59"/>
      <c r="CQ759" s="60"/>
      <c r="CR759" s="181" t="str">
        <f>IF(CS759="","",IF(ISNUMBER(MATCH(CS759,$CS$6:CS758,0)),"",CJ759))</f>
        <v/>
      </c>
      <c r="CS759" s="181" t="str">
        <f t="shared" si="563"/>
        <v/>
      </c>
      <c r="CT759" s="177" t="str">
        <f t="shared" si="586"/>
        <v/>
      </c>
      <c r="CU759" s="177" t="str">
        <f t="shared" si="587"/>
        <v/>
      </c>
      <c r="CV759" s="256" t="str">
        <f>IF(CW759="","",IF(ISNUMBER(MATCH(CW759,$CW$6:CW758,0)),"",CJ759))</f>
        <v/>
      </c>
      <c r="CW759" s="181" t="str">
        <f t="shared" si="564"/>
        <v/>
      </c>
      <c r="CX759" s="178" t="str">
        <f t="shared" si="588"/>
        <v/>
      </c>
      <c r="CY759" s="178" t="str">
        <f t="shared" si="589"/>
        <v/>
      </c>
      <c r="CZ759" s="184" t="str">
        <f t="shared" si="590"/>
        <v/>
      </c>
      <c r="DA759" s="68"/>
      <c r="DB759" s="69"/>
      <c r="DC759" s="181" t="str">
        <f>IF(DE759="","",IF(ISNUMBER(MATCH(DE759,$DE$6:DE758,0)),"",CJ759))</f>
        <v/>
      </c>
      <c r="DD759" s="181" t="str">
        <f t="shared" si="607"/>
        <v/>
      </c>
      <c r="DE759" s="181" t="str">
        <f t="shared" si="607"/>
        <v/>
      </c>
      <c r="DF759" s="177" t="str">
        <f t="shared" si="591"/>
        <v/>
      </c>
      <c r="DG759" s="185" t="str">
        <f t="shared" si="592"/>
        <v/>
      </c>
      <c r="DH759" s="77"/>
      <c r="DI759" s="69"/>
      <c r="DJ759" s="181" t="str">
        <f>IF(DL759="","",IF(ISNUMBER(MATCH(DL759,$DL$6:DL758,0)),"",CJ759))</f>
        <v/>
      </c>
      <c r="DK759" s="181" t="str">
        <f t="shared" si="608"/>
        <v/>
      </c>
      <c r="DL759" s="181" t="str">
        <f t="shared" si="608"/>
        <v/>
      </c>
      <c r="DM759" s="177" t="str">
        <f t="shared" si="593"/>
        <v/>
      </c>
      <c r="DN759" s="177" t="str">
        <f t="shared" si="594"/>
        <v/>
      </c>
      <c r="DO759" s="181" t="str">
        <f t="shared" si="565"/>
        <v/>
      </c>
      <c r="DP759" s="51"/>
      <c r="DQ759" s="51"/>
      <c r="DR759" s="51"/>
      <c r="EA759" s="227">
        <f t="shared" si="595"/>
        <v>0</v>
      </c>
      <c r="EB759" s="227">
        <f t="shared" si="566"/>
        <v>1</v>
      </c>
      <c r="EC759" s="227">
        <f t="shared" si="596"/>
        <v>1900</v>
      </c>
      <c r="EE759" s="227" t="str">
        <f t="shared" si="597"/>
        <v/>
      </c>
      <c r="EF759" s="227" t="str">
        <f t="shared" si="567"/>
        <v/>
      </c>
      <c r="EG759" s="227" t="str">
        <f t="shared" si="598"/>
        <v/>
      </c>
      <c r="EI759" s="227" t="str">
        <f t="shared" si="599"/>
        <v/>
      </c>
      <c r="EJ759" s="227" t="str">
        <f t="shared" si="568"/>
        <v/>
      </c>
      <c r="EK759" s="227" t="str">
        <f t="shared" si="600"/>
        <v/>
      </c>
      <c r="EM759" s="227" t="str">
        <f t="shared" si="601"/>
        <v/>
      </c>
      <c r="EN759" s="227" t="str">
        <f t="shared" si="569"/>
        <v/>
      </c>
      <c r="EO759" s="227" t="str">
        <f t="shared" si="602"/>
        <v/>
      </c>
      <c r="EQ759" s="227" t="str">
        <f t="shared" si="603"/>
        <v/>
      </c>
      <c r="ER759" s="227" t="str">
        <f t="shared" si="570"/>
        <v/>
      </c>
      <c r="ES759" s="227" t="str">
        <f t="shared" si="604"/>
        <v/>
      </c>
    </row>
    <row r="760" spans="7:149" x14ac:dyDescent="0.25">
      <c r="G760" s="52"/>
      <c r="H760" s="52"/>
      <c r="I760" s="224" t="str">
        <f t="shared" si="571"/>
        <v/>
      </c>
      <c r="J760" s="224" t="str">
        <f t="shared" si="572"/>
        <v/>
      </c>
      <c r="K760" s="52"/>
      <c r="L760" s="224" t="str">
        <f>IF(P760="","",IF(ISNUMBER(MATCH(P760,$P$6:P759,0)),"",Y760))</f>
        <v/>
      </c>
      <c r="M760" s="224" t="str">
        <f>IF(Q760="","",IF(ISNUMBER(MATCH(Q760,$Q$6:Q759,0)),"",Y760))</f>
        <v/>
      </c>
      <c r="N760" s="224" t="str">
        <f>IF(R760="","",IF(ISNUMBER(MATCH(R760,$R$6:R759,0)),"",Y760))</f>
        <v/>
      </c>
      <c r="O760" s="224" t="str">
        <f>IF(S760="","",IF(ISNUMBER(MATCH(S760,$S$6:S759,0)),"",Y760))</f>
        <v/>
      </c>
      <c r="P760" s="224" t="str">
        <f t="shared" si="573"/>
        <v/>
      </c>
      <c r="Q760" s="224" t="str">
        <f t="shared" si="574"/>
        <v/>
      </c>
      <c r="R760" s="224" t="str">
        <f t="shared" si="575"/>
        <v/>
      </c>
      <c r="S760" s="224" t="str">
        <f t="shared" si="576"/>
        <v/>
      </c>
      <c r="T760" s="175" t="str">
        <f t="shared" si="577"/>
        <v/>
      </c>
      <c r="U760" s="175" t="str">
        <f t="shared" si="578"/>
        <v/>
      </c>
      <c r="V760" s="175" t="str">
        <f t="shared" si="579"/>
        <v/>
      </c>
      <c r="W760" s="175" t="str">
        <f t="shared" si="580"/>
        <v/>
      </c>
      <c r="X760" s="52"/>
      <c r="Y760" s="248"/>
      <c r="Z760" s="186"/>
      <c r="AA760" s="187"/>
      <c r="AB760" s="187"/>
      <c r="AC760" s="187"/>
      <c r="AD760" s="187"/>
      <c r="AE760" s="187"/>
      <c r="AF760" s="187"/>
      <c r="AG760" s="187"/>
      <c r="AH760" s="187"/>
      <c r="AI760" s="187"/>
      <c r="AJ760" s="187"/>
      <c r="AK760" s="187"/>
      <c r="AL760" s="187"/>
      <c r="AM760" s="187"/>
      <c r="AN760" s="187"/>
      <c r="AO760" s="187"/>
      <c r="AP760" s="187"/>
      <c r="AQ760" s="187"/>
      <c r="AR760" s="187"/>
      <c r="AS760" s="187"/>
      <c r="AT760" s="187"/>
      <c r="AU760" s="187"/>
      <c r="AV760" s="187"/>
      <c r="AW760" s="187"/>
      <c r="AX760" s="187"/>
      <c r="AY760" s="187"/>
      <c r="AZ760" s="187"/>
      <c r="BA760" s="187"/>
      <c r="BB760" s="187"/>
      <c r="BC760" s="187"/>
      <c r="BD760" s="187"/>
      <c r="BE760" s="187"/>
      <c r="BF760" s="187"/>
      <c r="BG760" s="187"/>
      <c r="BH760" s="187"/>
      <c r="BI760" s="187"/>
      <c r="BJ760" s="187"/>
      <c r="BK760" s="187"/>
      <c r="BL760" s="187"/>
      <c r="BM760" s="187"/>
      <c r="BN760" s="187"/>
      <c r="BO760" s="187"/>
      <c r="BP760" s="187"/>
      <c r="BQ760" s="187"/>
      <c r="BR760" s="187"/>
      <c r="BS760" s="187"/>
      <c r="BT760" s="187"/>
      <c r="BU760" s="187"/>
      <c r="BV760" s="187"/>
      <c r="BW760" s="187"/>
      <c r="BX760" s="187"/>
      <c r="BY760" s="227"/>
      <c r="BZ760" s="227"/>
      <c r="CA760" s="227"/>
      <c r="CB760" s="227"/>
      <c r="CC760" s="227"/>
      <c r="CD760" s="224"/>
      <c r="CE760" s="224"/>
      <c r="CF760" s="224"/>
      <c r="CG760" s="224"/>
      <c r="CH760" s="224"/>
      <c r="CJ760" s="252" t="str">
        <f t="shared" si="581"/>
        <v/>
      </c>
      <c r="CK760" s="253" t="str">
        <f>IF(CL760="","",IF(ISNUMBER(MATCH(CL760,$CL$6:CL759,0)),"",CJ760))</f>
        <v/>
      </c>
      <c r="CL760" s="181" t="str">
        <f t="shared" si="582"/>
        <v/>
      </c>
      <c r="CM760" s="175" t="str">
        <f t="shared" si="583"/>
        <v/>
      </c>
      <c r="CN760" s="175" t="str">
        <f t="shared" si="584"/>
        <v/>
      </c>
      <c r="CO760" s="175" t="str">
        <f t="shared" si="585"/>
        <v/>
      </c>
      <c r="CP760" s="59"/>
      <c r="CQ760" s="60"/>
      <c r="CR760" s="181" t="str">
        <f>IF(CS760="","",IF(ISNUMBER(MATCH(CS760,$CS$6:CS759,0)),"",CJ760))</f>
        <v/>
      </c>
      <c r="CS760" s="181" t="str">
        <f t="shared" si="563"/>
        <v/>
      </c>
      <c r="CT760" s="177" t="str">
        <f t="shared" si="586"/>
        <v/>
      </c>
      <c r="CU760" s="177" t="str">
        <f t="shared" si="587"/>
        <v/>
      </c>
      <c r="CV760" s="256" t="str">
        <f>IF(CW760="","",IF(ISNUMBER(MATCH(CW760,$CW$6:CW759,0)),"",CJ760))</f>
        <v/>
      </c>
      <c r="CW760" s="181" t="str">
        <f t="shared" si="564"/>
        <v/>
      </c>
      <c r="CX760" s="178" t="str">
        <f t="shared" si="588"/>
        <v/>
      </c>
      <c r="CY760" s="178" t="str">
        <f t="shared" si="589"/>
        <v/>
      </c>
      <c r="CZ760" s="184" t="str">
        <f t="shared" si="590"/>
        <v/>
      </c>
      <c r="DA760" s="68"/>
      <c r="DB760" s="69"/>
      <c r="DC760" s="181" t="str">
        <f>IF(DE760="","",IF(ISNUMBER(MATCH(DE760,$DE$6:DE759,0)),"",CJ760))</f>
        <v/>
      </c>
      <c r="DD760" s="181" t="str">
        <f t="shared" si="607"/>
        <v/>
      </c>
      <c r="DE760" s="181" t="str">
        <f t="shared" si="607"/>
        <v/>
      </c>
      <c r="DF760" s="177" t="str">
        <f t="shared" si="591"/>
        <v/>
      </c>
      <c r="DG760" s="185" t="str">
        <f t="shared" si="592"/>
        <v/>
      </c>
      <c r="DH760" s="77"/>
      <c r="DI760" s="69"/>
      <c r="DJ760" s="181" t="str">
        <f>IF(DL760="","",IF(ISNUMBER(MATCH(DL760,$DL$6:DL759,0)),"",CJ760))</f>
        <v/>
      </c>
      <c r="DK760" s="181" t="str">
        <f t="shared" si="608"/>
        <v/>
      </c>
      <c r="DL760" s="181" t="str">
        <f t="shared" si="608"/>
        <v/>
      </c>
      <c r="DM760" s="177" t="str">
        <f t="shared" si="593"/>
        <v/>
      </c>
      <c r="DN760" s="177" t="str">
        <f t="shared" si="594"/>
        <v/>
      </c>
      <c r="DO760" s="181" t="str">
        <f t="shared" si="565"/>
        <v/>
      </c>
      <c r="DP760" s="51"/>
      <c r="DQ760" s="51"/>
      <c r="DR760" s="51"/>
      <c r="EA760" s="227">
        <f t="shared" si="595"/>
        <v>0</v>
      </c>
      <c r="EB760" s="227">
        <f t="shared" si="566"/>
        <v>1</v>
      </c>
      <c r="EC760" s="227">
        <f t="shared" si="596"/>
        <v>1900</v>
      </c>
      <c r="EE760" s="227" t="str">
        <f t="shared" si="597"/>
        <v/>
      </c>
      <c r="EF760" s="227" t="str">
        <f t="shared" si="567"/>
        <v/>
      </c>
      <c r="EG760" s="227" t="str">
        <f t="shared" si="598"/>
        <v/>
      </c>
      <c r="EI760" s="227" t="str">
        <f t="shared" si="599"/>
        <v/>
      </c>
      <c r="EJ760" s="227" t="str">
        <f t="shared" si="568"/>
        <v/>
      </c>
      <c r="EK760" s="227" t="str">
        <f t="shared" si="600"/>
        <v/>
      </c>
      <c r="EM760" s="227" t="str">
        <f t="shared" si="601"/>
        <v/>
      </c>
      <c r="EN760" s="227" t="str">
        <f t="shared" si="569"/>
        <v/>
      </c>
      <c r="EO760" s="227" t="str">
        <f t="shared" si="602"/>
        <v/>
      </c>
      <c r="EQ760" s="227" t="str">
        <f t="shared" si="603"/>
        <v/>
      </c>
      <c r="ER760" s="227" t="str">
        <f t="shared" si="570"/>
        <v/>
      </c>
      <c r="ES760" s="227" t="str">
        <f t="shared" si="604"/>
        <v/>
      </c>
    </row>
    <row r="761" spans="7:149" x14ac:dyDescent="0.25">
      <c r="G761" s="52"/>
      <c r="H761" s="52"/>
      <c r="I761" s="224" t="str">
        <f t="shared" si="571"/>
        <v/>
      </c>
      <c r="J761" s="224" t="str">
        <f t="shared" si="572"/>
        <v/>
      </c>
      <c r="K761" s="52"/>
      <c r="L761" s="224" t="str">
        <f>IF(P761="","",IF(ISNUMBER(MATCH(P761,$P$6:P760,0)),"",Y761))</f>
        <v/>
      </c>
      <c r="M761" s="224" t="str">
        <f>IF(Q761="","",IF(ISNUMBER(MATCH(Q761,$Q$6:Q760,0)),"",Y761))</f>
        <v/>
      </c>
      <c r="N761" s="224" t="str">
        <f>IF(R761="","",IF(ISNUMBER(MATCH(R761,$R$6:R760,0)),"",Y761))</f>
        <v/>
      </c>
      <c r="O761" s="224" t="str">
        <f>IF(S761="","",IF(ISNUMBER(MATCH(S761,$S$6:S760,0)),"",Y761))</f>
        <v/>
      </c>
      <c r="P761" s="224" t="str">
        <f t="shared" si="573"/>
        <v/>
      </c>
      <c r="Q761" s="224" t="str">
        <f t="shared" si="574"/>
        <v/>
      </c>
      <c r="R761" s="224" t="str">
        <f t="shared" si="575"/>
        <v/>
      </c>
      <c r="S761" s="224" t="str">
        <f t="shared" si="576"/>
        <v/>
      </c>
      <c r="T761" s="175" t="str">
        <f t="shared" si="577"/>
        <v/>
      </c>
      <c r="U761" s="175" t="str">
        <f t="shared" si="578"/>
        <v/>
      </c>
      <c r="V761" s="175" t="str">
        <f t="shared" si="579"/>
        <v/>
      </c>
      <c r="W761" s="175" t="str">
        <f t="shared" si="580"/>
        <v/>
      </c>
      <c r="X761" s="52"/>
      <c r="Y761" s="248"/>
      <c r="Z761" s="186"/>
      <c r="AA761" s="187"/>
      <c r="AB761" s="187"/>
      <c r="AC761" s="187"/>
      <c r="AD761" s="187"/>
      <c r="AE761" s="187"/>
      <c r="AF761" s="187"/>
      <c r="AG761" s="187"/>
      <c r="AH761" s="187"/>
      <c r="AI761" s="187"/>
      <c r="AJ761" s="187"/>
      <c r="AK761" s="187"/>
      <c r="AL761" s="187"/>
      <c r="AM761" s="187"/>
      <c r="AN761" s="187"/>
      <c r="AO761" s="187"/>
      <c r="AP761" s="187"/>
      <c r="AQ761" s="187"/>
      <c r="AR761" s="187"/>
      <c r="AS761" s="187"/>
      <c r="AT761" s="187"/>
      <c r="AU761" s="187"/>
      <c r="AV761" s="187"/>
      <c r="AW761" s="187"/>
      <c r="AX761" s="187"/>
      <c r="AY761" s="187"/>
      <c r="AZ761" s="187"/>
      <c r="BA761" s="187"/>
      <c r="BB761" s="187"/>
      <c r="BC761" s="187"/>
      <c r="BD761" s="187"/>
      <c r="BE761" s="187"/>
      <c r="BF761" s="187"/>
      <c r="BG761" s="187"/>
      <c r="BH761" s="187"/>
      <c r="BI761" s="187"/>
      <c r="BJ761" s="187"/>
      <c r="BK761" s="187"/>
      <c r="BL761" s="187"/>
      <c r="BM761" s="187"/>
      <c r="BN761" s="187"/>
      <c r="BO761" s="187"/>
      <c r="BP761" s="187"/>
      <c r="BQ761" s="187"/>
      <c r="BR761" s="187"/>
      <c r="BS761" s="187"/>
      <c r="BT761" s="187"/>
      <c r="BU761" s="187"/>
      <c r="BV761" s="187"/>
      <c r="BW761" s="187"/>
      <c r="BX761" s="187"/>
      <c r="BY761" s="227"/>
      <c r="BZ761" s="227"/>
      <c r="CA761" s="227"/>
      <c r="CB761" s="227"/>
      <c r="CC761" s="227"/>
      <c r="CD761" s="224"/>
      <c r="CE761" s="224"/>
      <c r="CF761" s="224"/>
      <c r="CG761" s="224"/>
      <c r="CH761" s="224"/>
      <c r="CJ761" s="252" t="str">
        <f t="shared" si="581"/>
        <v/>
      </c>
      <c r="CK761" s="253" t="str">
        <f>IF(CL761="","",IF(ISNUMBER(MATCH(CL761,$CL$6:CL760,0)),"",CJ761))</f>
        <v/>
      </c>
      <c r="CL761" s="181" t="str">
        <f t="shared" si="582"/>
        <v/>
      </c>
      <c r="CM761" s="175" t="str">
        <f t="shared" si="583"/>
        <v/>
      </c>
      <c r="CN761" s="175" t="str">
        <f t="shared" si="584"/>
        <v/>
      </c>
      <c r="CO761" s="175" t="str">
        <f t="shared" si="585"/>
        <v/>
      </c>
      <c r="CP761" s="59"/>
      <c r="CQ761" s="60"/>
      <c r="CR761" s="181" t="str">
        <f>IF(CS761="","",IF(ISNUMBER(MATCH(CS761,$CS$6:CS760,0)),"",CJ761))</f>
        <v/>
      </c>
      <c r="CS761" s="181" t="str">
        <f t="shared" si="563"/>
        <v/>
      </c>
      <c r="CT761" s="177" t="str">
        <f t="shared" si="586"/>
        <v/>
      </c>
      <c r="CU761" s="177" t="str">
        <f t="shared" si="587"/>
        <v/>
      </c>
      <c r="CV761" s="256" t="str">
        <f>IF(CW761="","",IF(ISNUMBER(MATCH(CW761,$CW$6:CW760,0)),"",CJ761))</f>
        <v/>
      </c>
      <c r="CW761" s="181" t="str">
        <f t="shared" si="564"/>
        <v/>
      </c>
      <c r="CX761" s="178" t="str">
        <f t="shared" si="588"/>
        <v/>
      </c>
      <c r="CY761" s="178" t="str">
        <f t="shared" si="589"/>
        <v/>
      </c>
      <c r="CZ761" s="184" t="str">
        <f t="shared" si="590"/>
        <v/>
      </c>
      <c r="DA761" s="68"/>
      <c r="DB761" s="69"/>
      <c r="DC761" s="181" t="str">
        <f>IF(DE761="","",IF(ISNUMBER(MATCH(DE761,$DE$6:DE760,0)),"",CJ761))</f>
        <v/>
      </c>
      <c r="DD761" s="181" t="str">
        <f t="shared" si="607"/>
        <v/>
      </c>
      <c r="DE761" s="181" t="str">
        <f t="shared" si="607"/>
        <v/>
      </c>
      <c r="DF761" s="177" t="str">
        <f t="shared" si="591"/>
        <v/>
      </c>
      <c r="DG761" s="185" t="str">
        <f t="shared" si="592"/>
        <v/>
      </c>
      <c r="DH761" s="77"/>
      <c r="DI761" s="69"/>
      <c r="DJ761" s="181" t="str">
        <f>IF(DL761="","",IF(ISNUMBER(MATCH(DL761,$DL$6:DL760,0)),"",CJ761))</f>
        <v/>
      </c>
      <c r="DK761" s="181" t="str">
        <f t="shared" si="608"/>
        <v/>
      </c>
      <c r="DL761" s="181" t="str">
        <f t="shared" si="608"/>
        <v/>
      </c>
      <c r="DM761" s="177" t="str">
        <f t="shared" si="593"/>
        <v/>
      </c>
      <c r="DN761" s="177" t="str">
        <f t="shared" si="594"/>
        <v/>
      </c>
      <c r="DO761" s="181" t="str">
        <f t="shared" si="565"/>
        <v/>
      </c>
      <c r="DP761" s="51"/>
      <c r="DQ761" s="51"/>
      <c r="DR761" s="51"/>
      <c r="EA761" s="227">
        <f t="shared" si="595"/>
        <v>0</v>
      </c>
      <c r="EB761" s="227">
        <f t="shared" si="566"/>
        <v>1</v>
      </c>
      <c r="EC761" s="227">
        <f t="shared" si="596"/>
        <v>1900</v>
      </c>
      <c r="EE761" s="227" t="str">
        <f t="shared" si="597"/>
        <v/>
      </c>
      <c r="EF761" s="227" t="str">
        <f t="shared" si="567"/>
        <v/>
      </c>
      <c r="EG761" s="227" t="str">
        <f t="shared" si="598"/>
        <v/>
      </c>
      <c r="EI761" s="227" t="str">
        <f t="shared" si="599"/>
        <v/>
      </c>
      <c r="EJ761" s="227" t="str">
        <f t="shared" si="568"/>
        <v/>
      </c>
      <c r="EK761" s="227" t="str">
        <f t="shared" si="600"/>
        <v/>
      </c>
      <c r="EM761" s="227" t="str">
        <f t="shared" si="601"/>
        <v/>
      </c>
      <c r="EN761" s="227" t="str">
        <f t="shared" si="569"/>
        <v/>
      </c>
      <c r="EO761" s="227" t="str">
        <f t="shared" si="602"/>
        <v/>
      </c>
      <c r="EQ761" s="227" t="str">
        <f t="shared" si="603"/>
        <v/>
      </c>
      <c r="ER761" s="227" t="str">
        <f t="shared" si="570"/>
        <v/>
      </c>
      <c r="ES761" s="227" t="str">
        <f t="shared" si="604"/>
        <v/>
      </c>
    </row>
    <row r="762" spans="7:149" x14ac:dyDescent="0.25">
      <c r="G762" s="52"/>
      <c r="H762" s="52"/>
      <c r="I762" s="224" t="str">
        <f t="shared" si="571"/>
        <v/>
      </c>
      <c r="J762" s="224" t="str">
        <f t="shared" si="572"/>
        <v/>
      </c>
      <c r="K762" s="52"/>
      <c r="L762" s="224" t="str">
        <f>IF(P762="","",IF(ISNUMBER(MATCH(P762,$P$6:P761,0)),"",Y762))</f>
        <v/>
      </c>
      <c r="M762" s="224" t="str">
        <f>IF(Q762="","",IF(ISNUMBER(MATCH(Q762,$Q$6:Q761,0)),"",Y762))</f>
        <v/>
      </c>
      <c r="N762" s="224" t="str">
        <f>IF(R762="","",IF(ISNUMBER(MATCH(R762,$R$6:R761,0)),"",Y762))</f>
        <v/>
      </c>
      <c r="O762" s="224" t="str">
        <f>IF(S762="","",IF(ISNUMBER(MATCH(S762,$S$6:S761,0)),"",Y762))</f>
        <v/>
      </c>
      <c r="P762" s="224" t="str">
        <f t="shared" si="573"/>
        <v/>
      </c>
      <c r="Q762" s="224" t="str">
        <f t="shared" si="574"/>
        <v/>
      </c>
      <c r="R762" s="224" t="str">
        <f t="shared" si="575"/>
        <v/>
      </c>
      <c r="S762" s="224" t="str">
        <f t="shared" si="576"/>
        <v/>
      </c>
      <c r="T762" s="175" t="str">
        <f t="shared" si="577"/>
        <v/>
      </c>
      <c r="U762" s="175" t="str">
        <f t="shared" si="578"/>
        <v/>
      </c>
      <c r="V762" s="175" t="str">
        <f t="shared" si="579"/>
        <v/>
      </c>
      <c r="W762" s="175" t="str">
        <f t="shared" si="580"/>
        <v/>
      </c>
      <c r="X762" s="52"/>
      <c r="Y762" s="248"/>
      <c r="Z762" s="186"/>
      <c r="AA762" s="187"/>
      <c r="AB762" s="187"/>
      <c r="AC762" s="187"/>
      <c r="AD762" s="187"/>
      <c r="AE762" s="187"/>
      <c r="AF762" s="187"/>
      <c r="AG762" s="187"/>
      <c r="AH762" s="187"/>
      <c r="AI762" s="187"/>
      <c r="AJ762" s="187"/>
      <c r="AK762" s="187"/>
      <c r="AL762" s="187"/>
      <c r="AM762" s="187"/>
      <c r="AN762" s="187"/>
      <c r="AO762" s="187"/>
      <c r="AP762" s="187"/>
      <c r="AQ762" s="187"/>
      <c r="AR762" s="187"/>
      <c r="AS762" s="187"/>
      <c r="AT762" s="187"/>
      <c r="AU762" s="187"/>
      <c r="AV762" s="187"/>
      <c r="AW762" s="187"/>
      <c r="AX762" s="187"/>
      <c r="AY762" s="187"/>
      <c r="AZ762" s="187"/>
      <c r="BA762" s="187"/>
      <c r="BB762" s="187"/>
      <c r="BC762" s="187"/>
      <c r="BD762" s="187"/>
      <c r="BE762" s="187"/>
      <c r="BF762" s="187"/>
      <c r="BG762" s="187"/>
      <c r="BH762" s="187"/>
      <c r="BI762" s="187"/>
      <c r="BJ762" s="187"/>
      <c r="BK762" s="187"/>
      <c r="BL762" s="187"/>
      <c r="BM762" s="187"/>
      <c r="BN762" s="187"/>
      <c r="BO762" s="187"/>
      <c r="BP762" s="187"/>
      <c r="BQ762" s="187"/>
      <c r="BR762" s="187"/>
      <c r="BS762" s="187"/>
      <c r="BT762" s="187"/>
      <c r="BU762" s="187"/>
      <c r="BV762" s="187"/>
      <c r="BW762" s="187"/>
      <c r="BX762" s="187"/>
      <c r="BY762" s="227"/>
      <c r="BZ762" s="227"/>
      <c r="CA762" s="227"/>
      <c r="CB762" s="227"/>
      <c r="CC762" s="227"/>
      <c r="CD762" s="224"/>
      <c r="CE762" s="224"/>
      <c r="CF762" s="224"/>
      <c r="CG762" s="224"/>
      <c r="CH762" s="224"/>
      <c r="CJ762" s="252" t="str">
        <f t="shared" si="581"/>
        <v/>
      </c>
      <c r="CK762" s="253" t="str">
        <f>IF(CL762="","",IF(ISNUMBER(MATCH(CL762,$CL$6:CL761,0)),"",CJ762))</f>
        <v/>
      </c>
      <c r="CL762" s="181" t="str">
        <f t="shared" si="582"/>
        <v/>
      </c>
      <c r="CM762" s="175" t="str">
        <f t="shared" si="583"/>
        <v/>
      </c>
      <c r="CN762" s="175" t="str">
        <f t="shared" si="584"/>
        <v/>
      </c>
      <c r="CO762" s="175" t="str">
        <f t="shared" si="585"/>
        <v/>
      </c>
      <c r="CP762" s="59"/>
      <c r="CQ762" s="60"/>
      <c r="CR762" s="181" t="str">
        <f>IF(CS762="","",IF(ISNUMBER(MATCH(CS762,$CS$6:CS761,0)),"",CJ762))</f>
        <v/>
      </c>
      <c r="CS762" s="181" t="str">
        <f t="shared" si="563"/>
        <v/>
      </c>
      <c r="CT762" s="177" t="str">
        <f t="shared" si="586"/>
        <v/>
      </c>
      <c r="CU762" s="177" t="str">
        <f t="shared" si="587"/>
        <v/>
      </c>
      <c r="CV762" s="256" t="str">
        <f>IF(CW762="","",IF(ISNUMBER(MATCH(CW762,$CW$6:CW761,0)),"",CJ762))</f>
        <v/>
      </c>
      <c r="CW762" s="181" t="str">
        <f t="shared" si="564"/>
        <v/>
      </c>
      <c r="CX762" s="178" t="str">
        <f t="shared" si="588"/>
        <v/>
      </c>
      <c r="CY762" s="178" t="str">
        <f t="shared" si="589"/>
        <v/>
      </c>
      <c r="CZ762" s="184" t="str">
        <f t="shared" si="590"/>
        <v/>
      </c>
      <c r="DA762" s="68"/>
      <c r="DB762" s="69"/>
      <c r="DC762" s="181" t="str">
        <f>IF(DE762="","",IF(ISNUMBER(MATCH(DE762,$DE$6:DE761,0)),"",CJ762))</f>
        <v/>
      </c>
      <c r="DD762" s="181" t="str">
        <f t="shared" si="607"/>
        <v/>
      </c>
      <c r="DE762" s="181" t="str">
        <f t="shared" si="607"/>
        <v/>
      </c>
      <c r="DF762" s="177" t="str">
        <f t="shared" si="591"/>
        <v/>
      </c>
      <c r="DG762" s="185" t="str">
        <f t="shared" si="592"/>
        <v/>
      </c>
      <c r="DH762" s="77"/>
      <c r="DI762" s="69"/>
      <c r="DJ762" s="181" t="str">
        <f>IF(DL762="","",IF(ISNUMBER(MATCH(DL762,$DL$6:DL761,0)),"",CJ762))</f>
        <v/>
      </c>
      <c r="DK762" s="181" t="str">
        <f t="shared" si="608"/>
        <v/>
      </c>
      <c r="DL762" s="181" t="str">
        <f t="shared" si="608"/>
        <v/>
      </c>
      <c r="DM762" s="177" t="str">
        <f t="shared" si="593"/>
        <v/>
      </c>
      <c r="DN762" s="177" t="str">
        <f t="shared" si="594"/>
        <v/>
      </c>
      <c r="DO762" s="181" t="str">
        <f t="shared" si="565"/>
        <v/>
      </c>
      <c r="DP762" s="51"/>
      <c r="DQ762" s="51"/>
      <c r="DR762" s="51"/>
      <c r="EA762" s="227">
        <f t="shared" si="595"/>
        <v>0</v>
      </c>
      <c r="EB762" s="227">
        <f t="shared" si="566"/>
        <v>1</v>
      </c>
      <c r="EC762" s="227">
        <f t="shared" si="596"/>
        <v>1900</v>
      </c>
      <c r="EE762" s="227" t="str">
        <f t="shared" si="597"/>
        <v/>
      </c>
      <c r="EF762" s="227" t="str">
        <f t="shared" si="567"/>
        <v/>
      </c>
      <c r="EG762" s="227" t="str">
        <f t="shared" si="598"/>
        <v/>
      </c>
      <c r="EI762" s="227" t="str">
        <f t="shared" si="599"/>
        <v/>
      </c>
      <c r="EJ762" s="227" t="str">
        <f t="shared" si="568"/>
        <v/>
      </c>
      <c r="EK762" s="227" t="str">
        <f t="shared" si="600"/>
        <v/>
      </c>
      <c r="EM762" s="227" t="str">
        <f t="shared" si="601"/>
        <v/>
      </c>
      <c r="EN762" s="227" t="str">
        <f t="shared" si="569"/>
        <v/>
      </c>
      <c r="EO762" s="227" t="str">
        <f t="shared" si="602"/>
        <v/>
      </c>
      <c r="EQ762" s="227" t="str">
        <f t="shared" si="603"/>
        <v/>
      </c>
      <c r="ER762" s="227" t="str">
        <f t="shared" si="570"/>
        <v/>
      </c>
      <c r="ES762" s="227" t="str">
        <f t="shared" si="604"/>
        <v/>
      </c>
    </row>
    <row r="763" spans="7:149" x14ac:dyDescent="0.25">
      <c r="G763" s="52"/>
      <c r="H763" s="52"/>
      <c r="I763" s="224" t="str">
        <f t="shared" si="571"/>
        <v/>
      </c>
      <c r="J763" s="224" t="str">
        <f t="shared" si="572"/>
        <v/>
      </c>
      <c r="K763" s="52"/>
      <c r="L763" s="224" t="str">
        <f>IF(P763="","",IF(ISNUMBER(MATCH(P763,$P$6:P762,0)),"",Y763))</f>
        <v/>
      </c>
      <c r="M763" s="224" t="str">
        <f>IF(Q763="","",IF(ISNUMBER(MATCH(Q763,$Q$6:Q762,0)),"",Y763))</f>
        <v/>
      </c>
      <c r="N763" s="224" t="str">
        <f>IF(R763="","",IF(ISNUMBER(MATCH(R763,$R$6:R762,0)),"",Y763))</f>
        <v/>
      </c>
      <c r="O763" s="224" t="str">
        <f>IF(S763="","",IF(ISNUMBER(MATCH(S763,$S$6:S762,0)),"",Y763))</f>
        <v/>
      </c>
      <c r="P763" s="224" t="str">
        <f t="shared" si="573"/>
        <v/>
      </c>
      <c r="Q763" s="224" t="str">
        <f t="shared" si="574"/>
        <v/>
      </c>
      <c r="R763" s="224" t="str">
        <f t="shared" si="575"/>
        <v/>
      </c>
      <c r="S763" s="224" t="str">
        <f t="shared" si="576"/>
        <v/>
      </c>
      <c r="T763" s="175" t="str">
        <f t="shared" si="577"/>
        <v/>
      </c>
      <c r="U763" s="175" t="str">
        <f t="shared" si="578"/>
        <v/>
      </c>
      <c r="V763" s="175" t="str">
        <f t="shared" si="579"/>
        <v/>
      </c>
      <c r="W763" s="175" t="str">
        <f t="shared" si="580"/>
        <v/>
      </c>
      <c r="X763" s="52"/>
      <c r="Y763" s="248"/>
      <c r="Z763" s="186"/>
      <c r="AA763" s="187"/>
      <c r="AB763" s="187"/>
      <c r="AC763" s="187"/>
      <c r="AD763" s="187"/>
      <c r="AE763" s="187"/>
      <c r="AF763" s="187"/>
      <c r="AG763" s="187"/>
      <c r="AH763" s="187"/>
      <c r="AI763" s="187"/>
      <c r="AJ763" s="187"/>
      <c r="AK763" s="187"/>
      <c r="AL763" s="187"/>
      <c r="AM763" s="187"/>
      <c r="AN763" s="187"/>
      <c r="AO763" s="187"/>
      <c r="AP763" s="187"/>
      <c r="AQ763" s="187"/>
      <c r="AR763" s="187"/>
      <c r="AS763" s="187"/>
      <c r="AT763" s="187"/>
      <c r="AU763" s="187"/>
      <c r="AV763" s="187"/>
      <c r="AW763" s="187"/>
      <c r="AX763" s="187"/>
      <c r="AY763" s="187"/>
      <c r="AZ763" s="187"/>
      <c r="BA763" s="187"/>
      <c r="BB763" s="187"/>
      <c r="BC763" s="187"/>
      <c r="BD763" s="187"/>
      <c r="BE763" s="187"/>
      <c r="BF763" s="187"/>
      <c r="BG763" s="187"/>
      <c r="BH763" s="187"/>
      <c r="BI763" s="187"/>
      <c r="BJ763" s="187"/>
      <c r="BK763" s="187"/>
      <c r="BL763" s="187"/>
      <c r="BM763" s="187"/>
      <c r="BN763" s="187"/>
      <c r="BO763" s="187"/>
      <c r="BP763" s="187"/>
      <c r="BQ763" s="187"/>
      <c r="BR763" s="187"/>
      <c r="BS763" s="187"/>
      <c r="BT763" s="187"/>
      <c r="BU763" s="187"/>
      <c r="BV763" s="187"/>
      <c r="BW763" s="187"/>
      <c r="BX763" s="187"/>
      <c r="BY763" s="227"/>
      <c r="BZ763" s="227"/>
      <c r="CA763" s="227"/>
      <c r="CB763" s="227"/>
      <c r="CC763" s="227"/>
      <c r="CD763" s="224"/>
      <c r="CE763" s="224"/>
      <c r="CF763" s="224"/>
      <c r="CG763" s="224"/>
      <c r="CH763" s="224"/>
      <c r="CJ763" s="252" t="str">
        <f t="shared" si="581"/>
        <v/>
      </c>
      <c r="CK763" s="253" t="str">
        <f>IF(CL763="","",IF(ISNUMBER(MATCH(CL763,$CL$6:CL762,0)),"",CJ763))</f>
        <v/>
      </c>
      <c r="CL763" s="181" t="str">
        <f t="shared" si="582"/>
        <v/>
      </c>
      <c r="CM763" s="175" t="str">
        <f t="shared" si="583"/>
        <v/>
      </c>
      <c r="CN763" s="175" t="str">
        <f t="shared" si="584"/>
        <v/>
      </c>
      <c r="CO763" s="175" t="str">
        <f t="shared" si="585"/>
        <v/>
      </c>
      <c r="CP763" s="59"/>
      <c r="CQ763" s="60"/>
      <c r="CR763" s="181" t="str">
        <f>IF(CS763="","",IF(ISNUMBER(MATCH(CS763,$CS$6:CS762,0)),"",CJ763))</f>
        <v/>
      </c>
      <c r="CS763" s="181" t="str">
        <f t="shared" si="563"/>
        <v/>
      </c>
      <c r="CT763" s="177" t="str">
        <f t="shared" si="586"/>
        <v/>
      </c>
      <c r="CU763" s="177" t="str">
        <f t="shared" si="587"/>
        <v/>
      </c>
      <c r="CV763" s="256" t="str">
        <f>IF(CW763="","",IF(ISNUMBER(MATCH(CW763,$CW$6:CW762,0)),"",CJ763))</f>
        <v/>
      </c>
      <c r="CW763" s="181" t="str">
        <f t="shared" si="564"/>
        <v/>
      </c>
      <c r="CX763" s="178" t="str">
        <f t="shared" si="588"/>
        <v/>
      </c>
      <c r="CY763" s="178" t="str">
        <f t="shared" si="589"/>
        <v/>
      </c>
      <c r="CZ763" s="184" t="str">
        <f t="shared" si="590"/>
        <v/>
      </c>
      <c r="DA763" s="68"/>
      <c r="DB763" s="69"/>
      <c r="DC763" s="181" t="str">
        <f>IF(DE763="","",IF(ISNUMBER(MATCH(DE763,$DE$6:DE762,0)),"",CJ763))</f>
        <v/>
      </c>
      <c r="DD763" s="181" t="str">
        <f t="shared" si="607"/>
        <v/>
      </c>
      <c r="DE763" s="181" t="str">
        <f t="shared" si="607"/>
        <v/>
      </c>
      <c r="DF763" s="177" t="str">
        <f t="shared" si="591"/>
        <v/>
      </c>
      <c r="DG763" s="185" t="str">
        <f t="shared" si="592"/>
        <v/>
      </c>
      <c r="DH763" s="77"/>
      <c r="DI763" s="69"/>
      <c r="DJ763" s="181" t="str">
        <f>IF(DL763="","",IF(ISNUMBER(MATCH(DL763,$DL$6:DL762,0)),"",CJ763))</f>
        <v/>
      </c>
      <c r="DK763" s="181" t="str">
        <f t="shared" si="608"/>
        <v/>
      </c>
      <c r="DL763" s="181" t="str">
        <f t="shared" si="608"/>
        <v/>
      </c>
      <c r="DM763" s="177" t="str">
        <f t="shared" si="593"/>
        <v/>
      </c>
      <c r="DN763" s="177" t="str">
        <f t="shared" si="594"/>
        <v/>
      </c>
      <c r="DO763" s="181" t="str">
        <f t="shared" si="565"/>
        <v/>
      </c>
      <c r="DP763" s="51"/>
      <c r="DQ763" s="51"/>
      <c r="DR763" s="51"/>
      <c r="EA763" s="227">
        <f t="shared" si="595"/>
        <v>0</v>
      </c>
      <c r="EB763" s="227">
        <f t="shared" si="566"/>
        <v>1</v>
      </c>
      <c r="EC763" s="227">
        <f t="shared" si="596"/>
        <v>1900</v>
      </c>
      <c r="EE763" s="227" t="str">
        <f t="shared" si="597"/>
        <v/>
      </c>
      <c r="EF763" s="227" t="str">
        <f t="shared" si="567"/>
        <v/>
      </c>
      <c r="EG763" s="227" t="str">
        <f t="shared" si="598"/>
        <v/>
      </c>
      <c r="EI763" s="227" t="str">
        <f t="shared" si="599"/>
        <v/>
      </c>
      <c r="EJ763" s="227" t="str">
        <f t="shared" si="568"/>
        <v/>
      </c>
      <c r="EK763" s="227" t="str">
        <f t="shared" si="600"/>
        <v/>
      </c>
      <c r="EM763" s="227" t="str">
        <f t="shared" si="601"/>
        <v/>
      </c>
      <c r="EN763" s="227" t="str">
        <f t="shared" si="569"/>
        <v/>
      </c>
      <c r="EO763" s="227" t="str">
        <f t="shared" si="602"/>
        <v/>
      </c>
      <c r="EQ763" s="227" t="str">
        <f t="shared" si="603"/>
        <v/>
      </c>
      <c r="ER763" s="227" t="str">
        <f t="shared" si="570"/>
        <v/>
      </c>
      <c r="ES763" s="227" t="str">
        <f t="shared" si="604"/>
        <v/>
      </c>
    </row>
    <row r="764" spans="7:149" x14ac:dyDescent="0.25">
      <c r="G764" s="52"/>
      <c r="H764" s="52"/>
      <c r="I764" s="224" t="str">
        <f t="shared" si="571"/>
        <v/>
      </c>
      <c r="J764" s="224" t="str">
        <f t="shared" si="572"/>
        <v/>
      </c>
      <c r="K764" s="52"/>
      <c r="L764" s="224" t="str">
        <f>IF(P764="","",IF(ISNUMBER(MATCH(P764,$P$6:P763,0)),"",Y764))</f>
        <v/>
      </c>
      <c r="M764" s="224" t="str">
        <f>IF(Q764="","",IF(ISNUMBER(MATCH(Q764,$Q$6:Q763,0)),"",Y764))</f>
        <v/>
      </c>
      <c r="N764" s="224" t="str">
        <f>IF(R764="","",IF(ISNUMBER(MATCH(R764,$R$6:R763,0)),"",Y764))</f>
        <v/>
      </c>
      <c r="O764" s="224" t="str">
        <f>IF(S764="","",IF(ISNUMBER(MATCH(S764,$S$6:S763,0)),"",Y764))</f>
        <v/>
      </c>
      <c r="P764" s="224" t="str">
        <f t="shared" si="573"/>
        <v/>
      </c>
      <c r="Q764" s="224" t="str">
        <f t="shared" si="574"/>
        <v/>
      </c>
      <c r="R764" s="224" t="str">
        <f t="shared" si="575"/>
        <v/>
      </c>
      <c r="S764" s="224" t="str">
        <f t="shared" si="576"/>
        <v/>
      </c>
      <c r="T764" s="175" t="str">
        <f t="shared" si="577"/>
        <v/>
      </c>
      <c r="U764" s="175" t="str">
        <f t="shared" si="578"/>
        <v/>
      </c>
      <c r="V764" s="175" t="str">
        <f t="shared" si="579"/>
        <v/>
      </c>
      <c r="W764" s="175" t="str">
        <f t="shared" si="580"/>
        <v/>
      </c>
      <c r="X764" s="52"/>
      <c r="Y764" s="248"/>
      <c r="Z764" s="186"/>
      <c r="AA764" s="187"/>
      <c r="AB764" s="187"/>
      <c r="AC764" s="187"/>
      <c r="AD764" s="187"/>
      <c r="AE764" s="187"/>
      <c r="AF764" s="187"/>
      <c r="AG764" s="187"/>
      <c r="AH764" s="187"/>
      <c r="AI764" s="187"/>
      <c r="AJ764" s="187"/>
      <c r="AK764" s="187"/>
      <c r="AL764" s="187"/>
      <c r="AM764" s="187"/>
      <c r="AN764" s="187"/>
      <c r="AO764" s="187"/>
      <c r="AP764" s="187"/>
      <c r="AQ764" s="187"/>
      <c r="AR764" s="187"/>
      <c r="AS764" s="187"/>
      <c r="AT764" s="187"/>
      <c r="AU764" s="187"/>
      <c r="AV764" s="187"/>
      <c r="AW764" s="187"/>
      <c r="AX764" s="187"/>
      <c r="AY764" s="187"/>
      <c r="AZ764" s="187"/>
      <c r="BA764" s="187"/>
      <c r="BB764" s="187"/>
      <c r="BC764" s="187"/>
      <c r="BD764" s="187"/>
      <c r="BE764" s="187"/>
      <c r="BF764" s="187"/>
      <c r="BG764" s="187"/>
      <c r="BH764" s="187"/>
      <c r="BI764" s="187"/>
      <c r="BJ764" s="187"/>
      <c r="BK764" s="187"/>
      <c r="BL764" s="187"/>
      <c r="BM764" s="187"/>
      <c r="BN764" s="187"/>
      <c r="BO764" s="187"/>
      <c r="BP764" s="187"/>
      <c r="BQ764" s="187"/>
      <c r="BR764" s="187"/>
      <c r="BS764" s="187"/>
      <c r="BT764" s="187"/>
      <c r="BU764" s="187"/>
      <c r="BV764" s="187"/>
      <c r="BW764" s="187"/>
      <c r="BX764" s="187"/>
      <c r="BY764" s="227"/>
      <c r="BZ764" s="227"/>
      <c r="CA764" s="227"/>
      <c r="CB764" s="227"/>
      <c r="CC764" s="227"/>
      <c r="CD764" s="224"/>
      <c r="CE764" s="224"/>
      <c r="CF764" s="224"/>
      <c r="CG764" s="224"/>
      <c r="CH764" s="224"/>
      <c r="CJ764" s="252" t="str">
        <f t="shared" si="581"/>
        <v/>
      </c>
      <c r="CK764" s="253" t="str">
        <f>IF(CL764="","",IF(ISNUMBER(MATCH(CL764,$CL$6:CL763,0)),"",CJ764))</f>
        <v/>
      </c>
      <c r="CL764" s="181" t="str">
        <f t="shared" si="582"/>
        <v/>
      </c>
      <c r="CM764" s="175" t="str">
        <f t="shared" si="583"/>
        <v/>
      </c>
      <c r="CN764" s="175" t="str">
        <f t="shared" si="584"/>
        <v/>
      </c>
      <c r="CO764" s="175" t="str">
        <f t="shared" si="585"/>
        <v/>
      </c>
      <c r="CP764" s="59"/>
      <c r="CQ764" s="60"/>
      <c r="CR764" s="181" t="str">
        <f>IF(CS764="","",IF(ISNUMBER(MATCH(CS764,$CS$6:CS763,0)),"",CJ764))</f>
        <v/>
      </c>
      <c r="CS764" s="181" t="str">
        <f t="shared" si="563"/>
        <v/>
      </c>
      <c r="CT764" s="177" t="str">
        <f t="shared" si="586"/>
        <v/>
      </c>
      <c r="CU764" s="177" t="str">
        <f t="shared" si="587"/>
        <v/>
      </c>
      <c r="CV764" s="256" t="str">
        <f>IF(CW764="","",IF(ISNUMBER(MATCH(CW764,$CW$6:CW763,0)),"",CJ764))</f>
        <v/>
      </c>
      <c r="CW764" s="181" t="str">
        <f t="shared" si="564"/>
        <v/>
      </c>
      <c r="CX764" s="178" t="str">
        <f t="shared" si="588"/>
        <v/>
      </c>
      <c r="CY764" s="178" t="str">
        <f t="shared" si="589"/>
        <v/>
      </c>
      <c r="CZ764" s="184" t="str">
        <f t="shared" si="590"/>
        <v/>
      </c>
      <c r="DA764" s="68"/>
      <c r="DB764" s="69"/>
      <c r="DC764" s="181" t="str">
        <f>IF(DE764="","",IF(ISNUMBER(MATCH(DE764,$DE$6:DE763,0)),"",CJ764))</f>
        <v/>
      </c>
      <c r="DD764" s="181" t="str">
        <f t="shared" si="607"/>
        <v/>
      </c>
      <c r="DE764" s="181" t="str">
        <f t="shared" si="607"/>
        <v/>
      </c>
      <c r="DF764" s="177" t="str">
        <f t="shared" si="591"/>
        <v/>
      </c>
      <c r="DG764" s="185" t="str">
        <f t="shared" si="592"/>
        <v/>
      </c>
      <c r="DH764" s="77"/>
      <c r="DI764" s="69"/>
      <c r="DJ764" s="181" t="str">
        <f>IF(DL764="","",IF(ISNUMBER(MATCH(DL764,$DL$6:DL763,0)),"",CJ764))</f>
        <v/>
      </c>
      <c r="DK764" s="181" t="str">
        <f t="shared" si="608"/>
        <v/>
      </c>
      <c r="DL764" s="181" t="str">
        <f t="shared" si="608"/>
        <v/>
      </c>
      <c r="DM764" s="177" t="str">
        <f t="shared" si="593"/>
        <v/>
      </c>
      <c r="DN764" s="177" t="str">
        <f t="shared" si="594"/>
        <v/>
      </c>
      <c r="DO764" s="181" t="str">
        <f t="shared" si="565"/>
        <v/>
      </c>
      <c r="DP764" s="51"/>
      <c r="DQ764" s="51"/>
      <c r="DR764" s="51"/>
      <c r="EA764" s="227">
        <f t="shared" si="595"/>
        <v>0</v>
      </c>
      <c r="EB764" s="227">
        <f t="shared" si="566"/>
        <v>1</v>
      </c>
      <c r="EC764" s="227">
        <f t="shared" si="596"/>
        <v>1900</v>
      </c>
      <c r="EE764" s="227" t="str">
        <f t="shared" si="597"/>
        <v/>
      </c>
      <c r="EF764" s="227" t="str">
        <f t="shared" si="567"/>
        <v/>
      </c>
      <c r="EG764" s="227" t="str">
        <f t="shared" si="598"/>
        <v/>
      </c>
      <c r="EI764" s="227" t="str">
        <f t="shared" si="599"/>
        <v/>
      </c>
      <c r="EJ764" s="227" t="str">
        <f t="shared" si="568"/>
        <v/>
      </c>
      <c r="EK764" s="227" t="str">
        <f t="shared" si="600"/>
        <v/>
      </c>
      <c r="EM764" s="227" t="str">
        <f t="shared" si="601"/>
        <v/>
      </c>
      <c r="EN764" s="227" t="str">
        <f t="shared" si="569"/>
        <v/>
      </c>
      <c r="EO764" s="227" t="str">
        <f t="shared" si="602"/>
        <v/>
      </c>
      <c r="EQ764" s="227" t="str">
        <f t="shared" si="603"/>
        <v/>
      </c>
      <c r="ER764" s="227" t="str">
        <f t="shared" si="570"/>
        <v/>
      </c>
      <c r="ES764" s="227" t="str">
        <f t="shared" si="604"/>
        <v/>
      </c>
    </row>
    <row r="765" spans="7:149" x14ac:dyDescent="0.25">
      <c r="G765" s="52"/>
      <c r="H765" s="52"/>
      <c r="I765" s="224" t="str">
        <f t="shared" si="571"/>
        <v/>
      </c>
      <c r="J765" s="224" t="str">
        <f t="shared" si="572"/>
        <v/>
      </c>
      <c r="K765" s="52"/>
      <c r="L765" s="224" t="str">
        <f>IF(P765="","",IF(ISNUMBER(MATCH(P765,$P$6:P764,0)),"",Y765))</f>
        <v/>
      </c>
      <c r="M765" s="224" t="str">
        <f>IF(Q765="","",IF(ISNUMBER(MATCH(Q765,$Q$6:Q764,0)),"",Y765))</f>
        <v/>
      </c>
      <c r="N765" s="224" t="str">
        <f>IF(R765="","",IF(ISNUMBER(MATCH(R765,$R$6:R764,0)),"",Y765))</f>
        <v/>
      </c>
      <c r="O765" s="224" t="str">
        <f>IF(S765="","",IF(ISNUMBER(MATCH(S765,$S$6:S764,0)),"",Y765))</f>
        <v/>
      </c>
      <c r="P765" s="224" t="str">
        <f t="shared" si="573"/>
        <v/>
      </c>
      <c r="Q765" s="224" t="str">
        <f t="shared" si="574"/>
        <v/>
      </c>
      <c r="R765" s="224" t="str">
        <f t="shared" si="575"/>
        <v/>
      </c>
      <c r="S765" s="224" t="str">
        <f t="shared" si="576"/>
        <v/>
      </c>
      <c r="T765" s="175" t="str">
        <f t="shared" si="577"/>
        <v/>
      </c>
      <c r="U765" s="175" t="str">
        <f t="shared" si="578"/>
        <v/>
      </c>
      <c r="V765" s="175" t="str">
        <f t="shared" si="579"/>
        <v/>
      </c>
      <c r="W765" s="175" t="str">
        <f t="shared" si="580"/>
        <v/>
      </c>
      <c r="X765" s="52"/>
      <c r="Y765" s="248"/>
      <c r="Z765" s="186"/>
      <c r="AA765" s="187"/>
      <c r="AB765" s="187"/>
      <c r="AC765" s="187"/>
      <c r="AD765" s="187"/>
      <c r="AE765" s="187"/>
      <c r="AF765" s="187"/>
      <c r="AG765" s="187"/>
      <c r="AH765" s="187"/>
      <c r="AI765" s="187"/>
      <c r="AJ765" s="187"/>
      <c r="AK765" s="187"/>
      <c r="AL765" s="187"/>
      <c r="AM765" s="187"/>
      <c r="AN765" s="187"/>
      <c r="AO765" s="187"/>
      <c r="AP765" s="187"/>
      <c r="AQ765" s="187"/>
      <c r="AR765" s="187"/>
      <c r="AS765" s="187"/>
      <c r="AT765" s="187"/>
      <c r="AU765" s="187"/>
      <c r="AV765" s="187"/>
      <c r="AW765" s="187"/>
      <c r="AX765" s="187"/>
      <c r="AY765" s="187"/>
      <c r="AZ765" s="187"/>
      <c r="BA765" s="187"/>
      <c r="BB765" s="187"/>
      <c r="BC765" s="187"/>
      <c r="BD765" s="187"/>
      <c r="BE765" s="187"/>
      <c r="BF765" s="187"/>
      <c r="BG765" s="187"/>
      <c r="BH765" s="187"/>
      <c r="BI765" s="187"/>
      <c r="BJ765" s="187"/>
      <c r="BK765" s="187"/>
      <c r="BL765" s="187"/>
      <c r="BM765" s="187"/>
      <c r="BN765" s="187"/>
      <c r="BO765" s="187"/>
      <c r="BP765" s="187"/>
      <c r="BQ765" s="187"/>
      <c r="BR765" s="187"/>
      <c r="BS765" s="187"/>
      <c r="BT765" s="187"/>
      <c r="BU765" s="187"/>
      <c r="BV765" s="187"/>
      <c r="BW765" s="187"/>
      <c r="BX765" s="187"/>
      <c r="BY765" s="227"/>
      <c r="BZ765" s="227"/>
      <c r="CA765" s="227"/>
      <c r="CB765" s="227"/>
      <c r="CC765" s="227"/>
      <c r="CD765" s="224"/>
      <c r="CE765" s="224"/>
      <c r="CF765" s="224"/>
      <c r="CG765" s="224"/>
      <c r="CH765" s="224"/>
      <c r="CJ765" s="252" t="str">
        <f t="shared" si="581"/>
        <v/>
      </c>
      <c r="CK765" s="253" t="str">
        <f>IF(CL765="","",IF(ISNUMBER(MATCH(CL765,$CL$6:CL764,0)),"",CJ765))</f>
        <v/>
      </c>
      <c r="CL765" s="181" t="str">
        <f t="shared" si="582"/>
        <v/>
      </c>
      <c r="CM765" s="175" t="str">
        <f t="shared" si="583"/>
        <v/>
      </c>
      <c r="CN765" s="175" t="str">
        <f t="shared" si="584"/>
        <v/>
      </c>
      <c r="CO765" s="175" t="str">
        <f t="shared" si="585"/>
        <v/>
      </c>
      <c r="CP765" s="59"/>
      <c r="CQ765" s="60"/>
      <c r="CR765" s="181" t="str">
        <f>IF(CS765="","",IF(ISNUMBER(MATCH(CS765,$CS$6:CS764,0)),"",CJ765))</f>
        <v/>
      </c>
      <c r="CS765" s="181" t="str">
        <f t="shared" si="563"/>
        <v/>
      </c>
      <c r="CT765" s="177" t="str">
        <f t="shared" si="586"/>
        <v/>
      </c>
      <c r="CU765" s="177" t="str">
        <f t="shared" si="587"/>
        <v/>
      </c>
      <c r="CV765" s="256" t="str">
        <f>IF(CW765="","",IF(ISNUMBER(MATCH(CW765,$CW$6:CW764,0)),"",CJ765))</f>
        <v/>
      </c>
      <c r="CW765" s="181" t="str">
        <f t="shared" si="564"/>
        <v/>
      </c>
      <c r="CX765" s="178" t="str">
        <f t="shared" si="588"/>
        <v/>
      </c>
      <c r="CY765" s="178" t="str">
        <f t="shared" si="589"/>
        <v/>
      </c>
      <c r="CZ765" s="184" t="str">
        <f t="shared" si="590"/>
        <v/>
      </c>
      <c r="DA765" s="68"/>
      <c r="DB765" s="69"/>
      <c r="DC765" s="181" t="str">
        <f>IF(DE765="","",IF(ISNUMBER(MATCH(DE765,$DE$6:DE764,0)),"",CJ765))</f>
        <v/>
      </c>
      <c r="DD765" s="181" t="str">
        <f t="shared" si="607"/>
        <v/>
      </c>
      <c r="DE765" s="181" t="str">
        <f t="shared" si="607"/>
        <v/>
      </c>
      <c r="DF765" s="177" t="str">
        <f t="shared" si="591"/>
        <v/>
      </c>
      <c r="DG765" s="185" t="str">
        <f t="shared" si="592"/>
        <v/>
      </c>
      <c r="DH765" s="77"/>
      <c r="DI765" s="69"/>
      <c r="DJ765" s="181" t="str">
        <f>IF(DL765="","",IF(ISNUMBER(MATCH(DL765,$DL$6:DL764,0)),"",CJ765))</f>
        <v/>
      </c>
      <c r="DK765" s="181" t="str">
        <f t="shared" si="608"/>
        <v/>
      </c>
      <c r="DL765" s="181" t="str">
        <f t="shared" si="608"/>
        <v/>
      </c>
      <c r="DM765" s="177" t="str">
        <f t="shared" si="593"/>
        <v/>
      </c>
      <c r="DN765" s="177" t="str">
        <f t="shared" si="594"/>
        <v/>
      </c>
      <c r="DO765" s="181" t="str">
        <f t="shared" si="565"/>
        <v/>
      </c>
      <c r="DP765" s="51"/>
      <c r="DQ765" s="51"/>
      <c r="DR765" s="51"/>
      <c r="EA765" s="227">
        <f t="shared" si="595"/>
        <v>0</v>
      </c>
      <c r="EB765" s="227">
        <f t="shared" si="566"/>
        <v>1</v>
      </c>
      <c r="EC765" s="227">
        <f t="shared" si="596"/>
        <v>1900</v>
      </c>
      <c r="EE765" s="227" t="str">
        <f t="shared" si="597"/>
        <v/>
      </c>
      <c r="EF765" s="227" t="str">
        <f t="shared" si="567"/>
        <v/>
      </c>
      <c r="EG765" s="227" t="str">
        <f t="shared" si="598"/>
        <v/>
      </c>
      <c r="EI765" s="227" t="str">
        <f t="shared" si="599"/>
        <v/>
      </c>
      <c r="EJ765" s="227" t="str">
        <f t="shared" si="568"/>
        <v/>
      </c>
      <c r="EK765" s="227" t="str">
        <f t="shared" si="600"/>
        <v/>
      </c>
      <c r="EM765" s="227" t="str">
        <f t="shared" si="601"/>
        <v/>
      </c>
      <c r="EN765" s="227" t="str">
        <f t="shared" si="569"/>
        <v/>
      </c>
      <c r="EO765" s="227" t="str">
        <f t="shared" si="602"/>
        <v/>
      </c>
      <c r="EQ765" s="227" t="str">
        <f t="shared" si="603"/>
        <v/>
      </c>
      <c r="ER765" s="227" t="str">
        <f t="shared" si="570"/>
        <v/>
      </c>
      <c r="ES765" s="227" t="str">
        <f t="shared" si="604"/>
        <v/>
      </c>
    </row>
    <row r="766" spans="7:149" x14ac:dyDescent="0.25">
      <c r="G766" s="52"/>
      <c r="H766" s="52"/>
      <c r="I766" s="224" t="str">
        <f t="shared" si="571"/>
        <v/>
      </c>
      <c r="J766" s="224" t="str">
        <f t="shared" si="572"/>
        <v/>
      </c>
      <c r="K766" s="52"/>
      <c r="L766" s="224" t="str">
        <f>IF(P766="","",IF(ISNUMBER(MATCH(P766,$P$6:P765,0)),"",Y766))</f>
        <v/>
      </c>
      <c r="M766" s="224" t="str">
        <f>IF(Q766="","",IF(ISNUMBER(MATCH(Q766,$Q$6:Q765,0)),"",Y766))</f>
        <v/>
      </c>
      <c r="N766" s="224" t="str">
        <f>IF(R766="","",IF(ISNUMBER(MATCH(R766,$R$6:R765,0)),"",Y766))</f>
        <v/>
      </c>
      <c r="O766" s="224" t="str">
        <f>IF(S766="","",IF(ISNUMBER(MATCH(S766,$S$6:S765,0)),"",Y766))</f>
        <v/>
      </c>
      <c r="P766" s="224" t="str">
        <f t="shared" si="573"/>
        <v/>
      </c>
      <c r="Q766" s="224" t="str">
        <f t="shared" si="574"/>
        <v/>
      </c>
      <c r="R766" s="224" t="str">
        <f t="shared" si="575"/>
        <v/>
      </c>
      <c r="S766" s="224" t="str">
        <f t="shared" si="576"/>
        <v/>
      </c>
      <c r="T766" s="175" t="str">
        <f t="shared" si="577"/>
        <v/>
      </c>
      <c r="U766" s="175" t="str">
        <f t="shared" si="578"/>
        <v/>
      </c>
      <c r="V766" s="175" t="str">
        <f t="shared" si="579"/>
        <v/>
      </c>
      <c r="W766" s="175" t="str">
        <f t="shared" si="580"/>
        <v/>
      </c>
      <c r="X766" s="52"/>
      <c r="Y766" s="248"/>
      <c r="Z766" s="186"/>
      <c r="AA766" s="187"/>
      <c r="AB766" s="187"/>
      <c r="AC766" s="187"/>
      <c r="AD766" s="187"/>
      <c r="AE766" s="187"/>
      <c r="AF766" s="187"/>
      <c r="AG766" s="187"/>
      <c r="AH766" s="187"/>
      <c r="AI766" s="187"/>
      <c r="AJ766" s="187"/>
      <c r="AK766" s="187"/>
      <c r="AL766" s="187"/>
      <c r="AM766" s="187"/>
      <c r="AN766" s="187"/>
      <c r="AO766" s="187"/>
      <c r="AP766" s="187"/>
      <c r="AQ766" s="187"/>
      <c r="AR766" s="187"/>
      <c r="AS766" s="187"/>
      <c r="AT766" s="187"/>
      <c r="AU766" s="187"/>
      <c r="AV766" s="187"/>
      <c r="AW766" s="187"/>
      <c r="AX766" s="187"/>
      <c r="AY766" s="187"/>
      <c r="AZ766" s="187"/>
      <c r="BA766" s="187"/>
      <c r="BB766" s="187"/>
      <c r="BC766" s="187"/>
      <c r="BD766" s="187"/>
      <c r="BE766" s="187"/>
      <c r="BF766" s="187"/>
      <c r="BG766" s="187"/>
      <c r="BH766" s="187"/>
      <c r="BI766" s="187"/>
      <c r="BJ766" s="187"/>
      <c r="BK766" s="187"/>
      <c r="BL766" s="187"/>
      <c r="BM766" s="187"/>
      <c r="BN766" s="187"/>
      <c r="BO766" s="187"/>
      <c r="BP766" s="187"/>
      <c r="BQ766" s="187"/>
      <c r="BR766" s="187"/>
      <c r="BS766" s="187"/>
      <c r="BT766" s="187"/>
      <c r="BU766" s="187"/>
      <c r="BV766" s="187"/>
      <c r="BW766" s="187"/>
      <c r="BX766" s="187"/>
      <c r="BY766" s="227"/>
      <c r="BZ766" s="227"/>
      <c r="CA766" s="227"/>
      <c r="CB766" s="227"/>
      <c r="CC766" s="227"/>
      <c r="CD766" s="224"/>
      <c r="CE766" s="224"/>
      <c r="CF766" s="224"/>
      <c r="CG766" s="224"/>
      <c r="CH766" s="224"/>
      <c r="CJ766" s="252" t="str">
        <f t="shared" si="581"/>
        <v/>
      </c>
      <c r="CK766" s="253" t="str">
        <f>IF(CL766="","",IF(ISNUMBER(MATCH(CL766,$CL$6:CL765,0)),"",CJ766))</f>
        <v/>
      </c>
      <c r="CL766" s="181" t="str">
        <f t="shared" si="582"/>
        <v/>
      </c>
      <c r="CM766" s="175" t="str">
        <f t="shared" si="583"/>
        <v/>
      </c>
      <c r="CN766" s="175" t="str">
        <f t="shared" si="584"/>
        <v/>
      </c>
      <c r="CO766" s="175" t="str">
        <f t="shared" si="585"/>
        <v/>
      </c>
      <c r="CP766" s="59"/>
      <c r="CQ766" s="60"/>
      <c r="CR766" s="181" t="str">
        <f>IF(CS766="","",IF(ISNUMBER(MATCH(CS766,$CS$6:CS765,0)),"",CJ766))</f>
        <v/>
      </c>
      <c r="CS766" s="181" t="str">
        <f t="shared" si="563"/>
        <v/>
      </c>
      <c r="CT766" s="177" t="str">
        <f t="shared" si="586"/>
        <v/>
      </c>
      <c r="CU766" s="177" t="str">
        <f t="shared" si="587"/>
        <v/>
      </c>
      <c r="CV766" s="256" t="str">
        <f>IF(CW766="","",IF(ISNUMBER(MATCH(CW766,$CW$6:CW765,0)),"",CJ766))</f>
        <v/>
      </c>
      <c r="CW766" s="181" t="str">
        <f t="shared" si="564"/>
        <v/>
      </c>
      <c r="CX766" s="178" t="str">
        <f t="shared" si="588"/>
        <v/>
      </c>
      <c r="CY766" s="178" t="str">
        <f t="shared" si="589"/>
        <v/>
      </c>
      <c r="CZ766" s="184" t="str">
        <f t="shared" si="590"/>
        <v/>
      </c>
      <c r="DA766" s="68"/>
      <c r="DB766" s="69"/>
      <c r="DC766" s="181" t="str">
        <f>IF(DE766="","",IF(ISNUMBER(MATCH(DE766,$DE$6:DE765,0)),"",CJ766))</f>
        <v/>
      </c>
      <c r="DD766" s="181" t="str">
        <f t="shared" si="607"/>
        <v/>
      </c>
      <c r="DE766" s="181" t="str">
        <f t="shared" si="607"/>
        <v/>
      </c>
      <c r="DF766" s="177" t="str">
        <f t="shared" si="591"/>
        <v/>
      </c>
      <c r="DG766" s="185" t="str">
        <f t="shared" si="592"/>
        <v/>
      </c>
      <c r="DH766" s="77"/>
      <c r="DI766" s="69"/>
      <c r="DJ766" s="181" t="str">
        <f>IF(DL766="","",IF(ISNUMBER(MATCH(DL766,$DL$6:DL765,0)),"",CJ766))</f>
        <v/>
      </c>
      <c r="DK766" s="181" t="str">
        <f t="shared" si="608"/>
        <v/>
      </c>
      <c r="DL766" s="181" t="str">
        <f t="shared" si="608"/>
        <v/>
      </c>
      <c r="DM766" s="177" t="str">
        <f t="shared" si="593"/>
        <v/>
      </c>
      <c r="DN766" s="177" t="str">
        <f t="shared" si="594"/>
        <v/>
      </c>
      <c r="DO766" s="181" t="str">
        <f t="shared" si="565"/>
        <v/>
      </c>
      <c r="DP766" s="51"/>
      <c r="DQ766" s="51"/>
      <c r="DR766" s="51"/>
      <c r="EA766" s="227">
        <f t="shared" si="595"/>
        <v>0</v>
      </c>
      <c r="EB766" s="227">
        <f t="shared" si="566"/>
        <v>1</v>
      </c>
      <c r="EC766" s="227">
        <f t="shared" si="596"/>
        <v>1900</v>
      </c>
      <c r="EE766" s="227" t="str">
        <f t="shared" si="597"/>
        <v/>
      </c>
      <c r="EF766" s="227" t="str">
        <f t="shared" si="567"/>
        <v/>
      </c>
      <c r="EG766" s="227" t="str">
        <f t="shared" si="598"/>
        <v/>
      </c>
      <c r="EI766" s="227" t="str">
        <f t="shared" si="599"/>
        <v/>
      </c>
      <c r="EJ766" s="227" t="str">
        <f t="shared" si="568"/>
        <v/>
      </c>
      <c r="EK766" s="227" t="str">
        <f t="shared" si="600"/>
        <v/>
      </c>
      <c r="EM766" s="227" t="str">
        <f t="shared" si="601"/>
        <v/>
      </c>
      <c r="EN766" s="227" t="str">
        <f t="shared" si="569"/>
        <v/>
      </c>
      <c r="EO766" s="227" t="str">
        <f t="shared" si="602"/>
        <v/>
      </c>
      <c r="EQ766" s="227" t="str">
        <f t="shared" si="603"/>
        <v/>
      </c>
      <c r="ER766" s="227" t="str">
        <f t="shared" si="570"/>
        <v/>
      </c>
      <c r="ES766" s="227" t="str">
        <f t="shared" si="604"/>
        <v/>
      </c>
    </row>
    <row r="767" spans="7:149" x14ac:dyDescent="0.25">
      <c r="G767" s="52"/>
      <c r="H767" s="52"/>
      <c r="I767" s="224" t="str">
        <f t="shared" si="571"/>
        <v/>
      </c>
      <c r="J767" s="224" t="str">
        <f t="shared" si="572"/>
        <v/>
      </c>
      <c r="K767" s="52"/>
      <c r="L767" s="224" t="str">
        <f>IF(P767="","",IF(ISNUMBER(MATCH(P767,$P$6:P766,0)),"",Y767))</f>
        <v/>
      </c>
      <c r="M767" s="224" t="str">
        <f>IF(Q767="","",IF(ISNUMBER(MATCH(Q767,$Q$6:Q766,0)),"",Y767))</f>
        <v/>
      </c>
      <c r="N767" s="224" t="str">
        <f>IF(R767="","",IF(ISNUMBER(MATCH(R767,$R$6:R766,0)),"",Y767))</f>
        <v/>
      </c>
      <c r="O767" s="224" t="str">
        <f>IF(S767="","",IF(ISNUMBER(MATCH(S767,$S$6:S766,0)),"",Y767))</f>
        <v/>
      </c>
      <c r="P767" s="224" t="str">
        <f t="shared" si="573"/>
        <v/>
      </c>
      <c r="Q767" s="224" t="str">
        <f t="shared" si="574"/>
        <v/>
      </c>
      <c r="R767" s="224" t="str">
        <f t="shared" si="575"/>
        <v/>
      </c>
      <c r="S767" s="224" t="str">
        <f t="shared" si="576"/>
        <v/>
      </c>
      <c r="T767" s="175" t="str">
        <f t="shared" si="577"/>
        <v/>
      </c>
      <c r="U767" s="175" t="str">
        <f t="shared" si="578"/>
        <v/>
      </c>
      <c r="V767" s="175" t="str">
        <f t="shared" si="579"/>
        <v/>
      </c>
      <c r="W767" s="175" t="str">
        <f t="shared" si="580"/>
        <v/>
      </c>
      <c r="X767" s="52"/>
      <c r="Y767" s="248"/>
      <c r="Z767" s="186"/>
      <c r="AA767" s="187"/>
      <c r="AB767" s="187"/>
      <c r="AC767" s="187"/>
      <c r="AD767" s="187"/>
      <c r="AE767" s="187"/>
      <c r="AF767" s="187"/>
      <c r="AG767" s="187"/>
      <c r="AH767" s="187"/>
      <c r="AI767" s="187"/>
      <c r="AJ767" s="187"/>
      <c r="AK767" s="187"/>
      <c r="AL767" s="187"/>
      <c r="AM767" s="187"/>
      <c r="AN767" s="187"/>
      <c r="AO767" s="187"/>
      <c r="AP767" s="187"/>
      <c r="AQ767" s="187"/>
      <c r="AR767" s="187"/>
      <c r="AS767" s="187"/>
      <c r="AT767" s="187"/>
      <c r="AU767" s="187"/>
      <c r="AV767" s="187"/>
      <c r="AW767" s="187"/>
      <c r="AX767" s="187"/>
      <c r="AY767" s="187"/>
      <c r="AZ767" s="187"/>
      <c r="BA767" s="187"/>
      <c r="BB767" s="187"/>
      <c r="BC767" s="187"/>
      <c r="BD767" s="187"/>
      <c r="BE767" s="187"/>
      <c r="BF767" s="187"/>
      <c r="BG767" s="187"/>
      <c r="BH767" s="187"/>
      <c r="BI767" s="187"/>
      <c r="BJ767" s="187"/>
      <c r="BK767" s="187"/>
      <c r="BL767" s="187"/>
      <c r="BM767" s="187"/>
      <c r="BN767" s="187"/>
      <c r="BO767" s="187"/>
      <c r="BP767" s="187"/>
      <c r="BQ767" s="187"/>
      <c r="BR767" s="187"/>
      <c r="BS767" s="187"/>
      <c r="BT767" s="187"/>
      <c r="BU767" s="187"/>
      <c r="BV767" s="187"/>
      <c r="BW767" s="187"/>
      <c r="BX767" s="187"/>
      <c r="BY767" s="227"/>
      <c r="BZ767" s="227"/>
      <c r="CA767" s="227"/>
      <c r="CB767" s="227"/>
      <c r="CC767" s="227"/>
      <c r="CD767" s="224"/>
      <c r="CE767" s="224"/>
      <c r="CF767" s="224"/>
      <c r="CG767" s="224"/>
      <c r="CH767" s="224"/>
      <c r="CJ767" s="252" t="str">
        <f t="shared" si="581"/>
        <v/>
      </c>
      <c r="CK767" s="253" t="str">
        <f>IF(CL767="","",IF(ISNUMBER(MATCH(CL767,$CL$6:CL766,0)),"",CJ767))</f>
        <v/>
      </c>
      <c r="CL767" s="181" t="str">
        <f t="shared" si="582"/>
        <v/>
      </c>
      <c r="CM767" s="175" t="str">
        <f t="shared" si="583"/>
        <v/>
      </c>
      <c r="CN767" s="175" t="str">
        <f t="shared" si="584"/>
        <v/>
      </c>
      <c r="CO767" s="175" t="str">
        <f t="shared" si="585"/>
        <v/>
      </c>
      <c r="CP767" s="59"/>
      <c r="CQ767" s="60"/>
      <c r="CR767" s="181" t="str">
        <f>IF(CS767="","",IF(ISNUMBER(MATCH(CS767,$CS$6:CS766,0)),"",CJ767))</f>
        <v/>
      </c>
      <c r="CS767" s="181" t="str">
        <f t="shared" si="563"/>
        <v/>
      </c>
      <c r="CT767" s="177" t="str">
        <f t="shared" si="586"/>
        <v/>
      </c>
      <c r="CU767" s="177" t="str">
        <f t="shared" si="587"/>
        <v/>
      </c>
      <c r="CV767" s="256" t="str">
        <f>IF(CW767="","",IF(ISNUMBER(MATCH(CW767,$CW$6:CW766,0)),"",CJ767))</f>
        <v/>
      </c>
      <c r="CW767" s="181" t="str">
        <f t="shared" si="564"/>
        <v/>
      </c>
      <c r="CX767" s="178" t="str">
        <f t="shared" si="588"/>
        <v/>
      </c>
      <c r="CY767" s="178" t="str">
        <f t="shared" si="589"/>
        <v/>
      </c>
      <c r="CZ767" s="184" t="str">
        <f t="shared" si="590"/>
        <v/>
      </c>
      <c r="DA767" s="68"/>
      <c r="DB767" s="69"/>
      <c r="DC767" s="181" t="str">
        <f>IF(DE767="","",IF(ISNUMBER(MATCH(DE767,$DE$6:DE766,0)),"",CJ767))</f>
        <v/>
      </c>
      <c r="DD767" s="181" t="str">
        <f t="shared" ref="DD767:DE786" si="609">IFERROR(INDEX($AA$7:$BX$1006,$CJ767,DD$6),"")</f>
        <v/>
      </c>
      <c r="DE767" s="181" t="str">
        <f t="shared" si="609"/>
        <v/>
      </c>
      <c r="DF767" s="177" t="str">
        <f t="shared" si="591"/>
        <v/>
      </c>
      <c r="DG767" s="185" t="str">
        <f t="shared" si="592"/>
        <v/>
      </c>
      <c r="DH767" s="77"/>
      <c r="DI767" s="69"/>
      <c r="DJ767" s="181" t="str">
        <f>IF(DL767="","",IF(ISNUMBER(MATCH(DL767,$DL$6:DL766,0)),"",CJ767))</f>
        <v/>
      </c>
      <c r="DK767" s="181" t="str">
        <f t="shared" ref="DK767:DL786" si="610">IFERROR(INDEX($AA$7:$BX$1006,$CJ767,DK$6),"")</f>
        <v/>
      </c>
      <c r="DL767" s="181" t="str">
        <f t="shared" si="610"/>
        <v/>
      </c>
      <c r="DM767" s="177" t="str">
        <f t="shared" si="593"/>
        <v/>
      </c>
      <c r="DN767" s="177" t="str">
        <f t="shared" si="594"/>
        <v/>
      </c>
      <c r="DO767" s="181" t="str">
        <f t="shared" si="565"/>
        <v/>
      </c>
      <c r="DP767" s="51"/>
      <c r="DQ767" s="51"/>
      <c r="DR767" s="51"/>
      <c r="EA767" s="227">
        <f t="shared" si="595"/>
        <v>0</v>
      </c>
      <c r="EB767" s="227">
        <f t="shared" si="566"/>
        <v>1</v>
      </c>
      <c r="EC767" s="227">
        <f t="shared" si="596"/>
        <v>1900</v>
      </c>
      <c r="EE767" s="227" t="str">
        <f t="shared" si="597"/>
        <v/>
      </c>
      <c r="EF767" s="227" t="str">
        <f t="shared" si="567"/>
        <v/>
      </c>
      <c r="EG767" s="227" t="str">
        <f t="shared" si="598"/>
        <v/>
      </c>
      <c r="EI767" s="227" t="str">
        <f t="shared" si="599"/>
        <v/>
      </c>
      <c r="EJ767" s="227" t="str">
        <f t="shared" si="568"/>
        <v/>
      </c>
      <c r="EK767" s="227" t="str">
        <f t="shared" si="600"/>
        <v/>
      </c>
      <c r="EM767" s="227" t="str">
        <f t="shared" si="601"/>
        <v/>
      </c>
      <c r="EN767" s="227" t="str">
        <f t="shared" si="569"/>
        <v/>
      </c>
      <c r="EO767" s="227" t="str">
        <f t="shared" si="602"/>
        <v/>
      </c>
      <c r="EQ767" s="227" t="str">
        <f t="shared" si="603"/>
        <v/>
      </c>
      <c r="ER767" s="227" t="str">
        <f t="shared" si="570"/>
        <v/>
      </c>
      <c r="ES767" s="227" t="str">
        <f t="shared" si="604"/>
        <v/>
      </c>
    </row>
    <row r="768" spans="7:149" x14ac:dyDescent="0.25">
      <c r="G768" s="52"/>
      <c r="H768" s="52"/>
      <c r="I768" s="224" t="str">
        <f t="shared" si="571"/>
        <v/>
      </c>
      <c r="J768" s="224" t="str">
        <f t="shared" si="572"/>
        <v/>
      </c>
      <c r="K768" s="52"/>
      <c r="L768" s="224" t="str">
        <f>IF(P768="","",IF(ISNUMBER(MATCH(P768,$P$6:P767,0)),"",Y768))</f>
        <v/>
      </c>
      <c r="M768" s="224" t="str">
        <f>IF(Q768="","",IF(ISNUMBER(MATCH(Q768,$Q$6:Q767,0)),"",Y768))</f>
        <v/>
      </c>
      <c r="N768" s="224" t="str">
        <f>IF(R768="","",IF(ISNUMBER(MATCH(R768,$R$6:R767,0)),"",Y768))</f>
        <v/>
      </c>
      <c r="O768" s="224" t="str">
        <f>IF(S768="","",IF(ISNUMBER(MATCH(S768,$S$6:S767,0)),"",Y768))</f>
        <v/>
      </c>
      <c r="P768" s="224" t="str">
        <f t="shared" si="573"/>
        <v/>
      </c>
      <c r="Q768" s="224" t="str">
        <f t="shared" si="574"/>
        <v/>
      </c>
      <c r="R768" s="224" t="str">
        <f t="shared" si="575"/>
        <v/>
      </c>
      <c r="S768" s="224" t="str">
        <f t="shared" si="576"/>
        <v/>
      </c>
      <c r="T768" s="175" t="str">
        <f t="shared" si="577"/>
        <v/>
      </c>
      <c r="U768" s="175" t="str">
        <f t="shared" si="578"/>
        <v/>
      </c>
      <c r="V768" s="175" t="str">
        <f t="shared" si="579"/>
        <v/>
      </c>
      <c r="W768" s="175" t="str">
        <f t="shared" si="580"/>
        <v/>
      </c>
      <c r="X768" s="52"/>
      <c r="Y768" s="248"/>
      <c r="Z768" s="186"/>
      <c r="AA768" s="187"/>
      <c r="AB768" s="187"/>
      <c r="AC768" s="187"/>
      <c r="AD768" s="187"/>
      <c r="AE768" s="187"/>
      <c r="AF768" s="187"/>
      <c r="AG768" s="187"/>
      <c r="AH768" s="187"/>
      <c r="AI768" s="187"/>
      <c r="AJ768" s="187"/>
      <c r="AK768" s="187"/>
      <c r="AL768" s="187"/>
      <c r="AM768" s="187"/>
      <c r="AN768" s="187"/>
      <c r="AO768" s="187"/>
      <c r="AP768" s="187"/>
      <c r="AQ768" s="187"/>
      <c r="AR768" s="187"/>
      <c r="AS768" s="187"/>
      <c r="AT768" s="187"/>
      <c r="AU768" s="187"/>
      <c r="AV768" s="187"/>
      <c r="AW768" s="187"/>
      <c r="AX768" s="187"/>
      <c r="AY768" s="187"/>
      <c r="AZ768" s="187"/>
      <c r="BA768" s="187"/>
      <c r="BB768" s="187"/>
      <c r="BC768" s="187"/>
      <c r="BD768" s="187"/>
      <c r="BE768" s="187"/>
      <c r="BF768" s="187"/>
      <c r="BG768" s="187"/>
      <c r="BH768" s="187"/>
      <c r="BI768" s="187"/>
      <c r="BJ768" s="187"/>
      <c r="BK768" s="187"/>
      <c r="BL768" s="187"/>
      <c r="BM768" s="187"/>
      <c r="BN768" s="187"/>
      <c r="BO768" s="187"/>
      <c r="BP768" s="187"/>
      <c r="BQ768" s="187"/>
      <c r="BR768" s="187"/>
      <c r="BS768" s="187"/>
      <c r="BT768" s="187"/>
      <c r="BU768" s="187"/>
      <c r="BV768" s="187"/>
      <c r="BW768" s="187"/>
      <c r="BX768" s="187"/>
      <c r="BY768" s="227"/>
      <c r="BZ768" s="227"/>
      <c r="CA768" s="227"/>
      <c r="CB768" s="227"/>
      <c r="CC768" s="227"/>
      <c r="CD768" s="224"/>
      <c r="CE768" s="224"/>
      <c r="CF768" s="224"/>
      <c r="CG768" s="224"/>
      <c r="CH768" s="224"/>
      <c r="CJ768" s="252" t="str">
        <f t="shared" si="581"/>
        <v/>
      </c>
      <c r="CK768" s="253" t="str">
        <f>IF(CL768="","",IF(ISNUMBER(MATCH(CL768,$CL$6:CL767,0)),"",CJ768))</f>
        <v/>
      </c>
      <c r="CL768" s="181" t="str">
        <f t="shared" si="582"/>
        <v/>
      </c>
      <c r="CM768" s="175" t="str">
        <f t="shared" si="583"/>
        <v/>
      </c>
      <c r="CN768" s="175" t="str">
        <f t="shared" si="584"/>
        <v/>
      </c>
      <c r="CO768" s="175" t="str">
        <f t="shared" si="585"/>
        <v/>
      </c>
      <c r="CP768" s="59"/>
      <c r="CQ768" s="60"/>
      <c r="CR768" s="181" t="str">
        <f>IF(CS768="","",IF(ISNUMBER(MATCH(CS768,$CS$6:CS767,0)),"",CJ768))</f>
        <v/>
      </c>
      <c r="CS768" s="181" t="str">
        <f t="shared" si="563"/>
        <v/>
      </c>
      <c r="CT768" s="177" t="str">
        <f t="shared" si="586"/>
        <v/>
      </c>
      <c r="CU768" s="177" t="str">
        <f t="shared" si="587"/>
        <v/>
      </c>
      <c r="CV768" s="256" t="str">
        <f>IF(CW768="","",IF(ISNUMBER(MATCH(CW768,$CW$6:CW767,0)),"",CJ768))</f>
        <v/>
      </c>
      <c r="CW768" s="181" t="str">
        <f t="shared" si="564"/>
        <v/>
      </c>
      <c r="CX768" s="178" t="str">
        <f t="shared" si="588"/>
        <v/>
      </c>
      <c r="CY768" s="178" t="str">
        <f t="shared" si="589"/>
        <v/>
      </c>
      <c r="CZ768" s="184" t="str">
        <f t="shared" si="590"/>
        <v/>
      </c>
      <c r="DA768" s="68"/>
      <c r="DB768" s="69"/>
      <c r="DC768" s="181" t="str">
        <f>IF(DE768="","",IF(ISNUMBER(MATCH(DE768,$DE$6:DE767,0)),"",CJ768))</f>
        <v/>
      </c>
      <c r="DD768" s="181" t="str">
        <f t="shared" si="609"/>
        <v/>
      </c>
      <c r="DE768" s="181" t="str">
        <f t="shared" si="609"/>
        <v/>
      </c>
      <c r="DF768" s="177" t="str">
        <f t="shared" si="591"/>
        <v/>
      </c>
      <c r="DG768" s="185" t="str">
        <f t="shared" si="592"/>
        <v/>
      </c>
      <c r="DH768" s="77"/>
      <c r="DI768" s="69"/>
      <c r="DJ768" s="181" t="str">
        <f>IF(DL768="","",IF(ISNUMBER(MATCH(DL768,$DL$6:DL767,0)),"",CJ768))</f>
        <v/>
      </c>
      <c r="DK768" s="181" t="str">
        <f t="shared" si="610"/>
        <v/>
      </c>
      <c r="DL768" s="181" t="str">
        <f t="shared" si="610"/>
        <v/>
      </c>
      <c r="DM768" s="177" t="str">
        <f t="shared" si="593"/>
        <v/>
      </c>
      <c r="DN768" s="177" t="str">
        <f t="shared" si="594"/>
        <v/>
      </c>
      <c r="DO768" s="181" t="str">
        <f t="shared" si="565"/>
        <v/>
      </c>
      <c r="DP768" s="51"/>
      <c r="DQ768" s="51"/>
      <c r="DR768" s="51"/>
      <c r="EA768" s="227">
        <f t="shared" si="595"/>
        <v>0</v>
      </c>
      <c r="EB768" s="227">
        <f t="shared" si="566"/>
        <v>1</v>
      </c>
      <c r="EC768" s="227">
        <f t="shared" si="596"/>
        <v>1900</v>
      </c>
      <c r="EE768" s="227" t="str">
        <f t="shared" si="597"/>
        <v/>
      </c>
      <c r="EF768" s="227" t="str">
        <f t="shared" si="567"/>
        <v/>
      </c>
      <c r="EG768" s="227" t="str">
        <f t="shared" si="598"/>
        <v/>
      </c>
      <c r="EI768" s="227" t="str">
        <f t="shared" si="599"/>
        <v/>
      </c>
      <c r="EJ768" s="227" t="str">
        <f t="shared" si="568"/>
        <v/>
      </c>
      <c r="EK768" s="227" t="str">
        <f t="shared" si="600"/>
        <v/>
      </c>
      <c r="EM768" s="227" t="str">
        <f t="shared" si="601"/>
        <v/>
      </c>
      <c r="EN768" s="227" t="str">
        <f t="shared" si="569"/>
        <v/>
      </c>
      <c r="EO768" s="227" t="str">
        <f t="shared" si="602"/>
        <v/>
      </c>
      <c r="EQ768" s="227" t="str">
        <f t="shared" si="603"/>
        <v/>
      </c>
      <c r="ER768" s="227" t="str">
        <f t="shared" si="570"/>
        <v/>
      </c>
      <c r="ES768" s="227" t="str">
        <f t="shared" si="604"/>
        <v/>
      </c>
    </row>
    <row r="769" spans="7:149" x14ac:dyDescent="0.25">
      <c r="G769" s="52"/>
      <c r="H769" s="52"/>
      <c r="I769" s="224" t="str">
        <f t="shared" si="571"/>
        <v/>
      </c>
      <c r="J769" s="224" t="str">
        <f t="shared" si="572"/>
        <v/>
      </c>
      <c r="K769" s="52"/>
      <c r="L769" s="224" t="str">
        <f>IF(P769="","",IF(ISNUMBER(MATCH(P769,$P$6:P768,0)),"",Y769))</f>
        <v/>
      </c>
      <c r="M769" s="224" t="str">
        <f>IF(Q769="","",IF(ISNUMBER(MATCH(Q769,$Q$6:Q768,0)),"",Y769))</f>
        <v/>
      </c>
      <c r="N769" s="224" t="str">
        <f>IF(R769="","",IF(ISNUMBER(MATCH(R769,$R$6:R768,0)),"",Y769))</f>
        <v/>
      </c>
      <c r="O769" s="224" t="str">
        <f>IF(S769="","",IF(ISNUMBER(MATCH(S769,$S$6:S768,0)),"",Y769))</f>
        <v/>
      </c>
      <c r="P769" s="224" t="str">
        <f t="shared" si="573"/>
        <v/>
      </c>
      <c r="Q769" s="224" t="str">
        <f t="shared" si="574"/>
        <v/>
      </c>
      <c r="R769" s="224" t="str">
        <f t="shared" si="575"/>
        <v/>
      </c>
      <c r="S769" s="224" t="str">
        <f t="shared" si="576"/>
        <v/>
      </c>
      <c r="T769" s="175" t="str">
        <f t="shared" si="577"/>
        <v/>
      </c>
      <c r="U769" s="175" t="str">
        <f t="shared" si="578"/>
        <v/>
      </c>
      <c r="V769" s="175" t="str">
        <f t="shared" si="579"/>
        <v/>
      </c>
      <c r="W769" s="175" t="str">
        <f t="shared" si="580"/>
        <v/>
      </c>
      <c r="X769" s="52"/>
      <c r="Y769" s="248"/>
      <c r="Z769" s="186"/>
      <c r="AA769" s="187"/>
      <c r="AB769" s="187"/>
      <c r="AC769" s="187"/>
      <c r="AD769" s="187"/>
      <c r="AE769" s="187"/>
      <c r="AF769" s="187"/>
      <c r="AG769" s="187"/>
      <c r="AH769" s="187"/>
      <c r="AI769" s="187"/>
      <c r="AJ769" s="187"/>
      <c r="AK769" s="187"/>
      <c r="AL769" s="187"/>
      <c r="AM769" s="187"/>
      <c r="AN769" s="187"/>
      <c r="AO769" s="187"/>
      <c r="AP769" s="187"/>
      <c r="AQ769" s="187"/>
      <c r="AR769" s="187"/>
      <c r="AS769" s="187"/>
      <c r="AT769" s="187"/>
      <c r="AU769" s="187"/>
      <c r="AV769" s="187"/>
      <c r="AW769" s="187"/>
      <c r="AX769" s="187"/>
      <c r="AY769" s="187"/>
      <c r="AZ769" s="187"/>
      <c r="BA769" s="187"/>
      <c r="BB769" s="187"/>
      <c r="BC769" s="187"/>
      <c r="BD769" s="187"/>
      <c r="BE769" s="187"/>
      <c r="BF769" s="187"/>
      <c r="BG769" s="187"/>
      <c r="BH769" s="187"/>
      <c r="BI769" s="187"/>
      <c r="BJ769" s="187"/>
      <c r="BK769" s="187"/>
      <c r="BL769" s="187"/>
      <c r="BM769" s="187"/>
      <c r="BN769" s="187"/>
      <c r="BO769" s="187"/>
      <c r="BP769" s="187"/>
      <c r="BQ769" s="187"/>
      <c r="BR769" s="187"/>
      <c r="BS769" s="187"/>
      <c r="BT769" s="187"/>
      <c r="BU769" s="187"/>
      <c r="BV769" s="187"/>
      <c r="BW769" s="187"/>
      <c r="BX769" s="187"/>
      <c r="BY769" s="227"/>
      <c r="BZ769" s="227"/>
      <c r="CA769" s="227"/>
      <c r="CB769" s="227"/>
      <c r="CC769" s="227"/>
      <c r="CD769" s="224"/>
      <c r="CE769" s="224"/>
      <c r="CF769" s="224"/>
      <c r="CG769" s="224"/>
      <c r="CH769" s="224"/>
      <c r="CJ769" s="252" t="str">
        <f t="shared" si="581"/>
        <v/>
      </c>
      <c r="CK769" s="253" t="str">
        <f>IF(CL769="","",IF(ISNUMBER(MATCH(CL769,$CL$6:CL768,0)),"",CJ769))</f>
        <v/>
      </c>
      <c r="CL769" s="181" t="str">
        <f t="shared" si="582"/>
        <v/>
      </c>
      <c r="CM769" s="175" t="str">
        <f t="shared" si="583"/>
        <v/>
      </c>
      <c r="CN769" s="175" t="str">
        <f t="shared" si="584"/>
        <v/>
      </c>
      <c r="CO769" s="175" t="str">
        <f t="shared" si="585"/>
        <v/>
      </c>
      <c r="CP769" s="59"/>
      <c r="CQ769" s="60"/>
      <c r="CR769" s="181" t="str">
        <f>IF(CS769="","",IF(ISNUMBER(MATCH(CS769,$CS$6:CS768,0)),"",CJ769))</f>
        <v/>
      </c>
      <c r="CS769" s="181" t="str">
        <f t="shared" si="563"/>
        <v/>
      </c>
      <c r="CT769" s="177" t="str">
        <f t="shared" si="586"/>
        <v/>
      </c>
      <c r="CU769" s="177" t="str">
        <f t="shared" si="587"/>
        <v/>
      </c>
      <c r="CV769" s="256" t="str">
        <f>IF(CW769="","",IF(ISNUMBER(MATCH(CW769,$CW$6:CW768,0)),"",CJ769))</f>
        <v/>
      </c>
      <c r="CW769" s="181" t="str">
        <f t="shared" si="564"/>
        <v/>
      </c>
      <c r="CX769" s="178" t="str">
        <f t="shared" si="588"/>
        <v/>
      </c>
      <c r="CY769" s="178" t="str">
        <f t="shared" si="589"/>
        <v/>
      </c>
      <c r="CZ769" s="184" t="str">
        <f t="shared" si="590"/>
        <v/>
      </c>
      <c r="DA769" s="68"/>
      <c r="DB769" s="69"/>
      <c r="DC769" s="181" t="str">
        <f>IF(DE769="","",IF(ISNUMBER(MATCH(DE769,$DE$6:DE768,0)),"",CJ769))</f>
        <v/>
      </c>
      <c r="DD769" s="181" t="str">
        <f t="shared" si="609"/>
        <v/>
      </c>
      <c r="DE769" s="181" t="str">
        <f t="shared" si="609"/>
        <v/>
      </c>
      <c r="DF769" s="177" t="str">
        <f t="shared" si="591"/>
        <v/>
      </c>
      <c r="DG769" s="185" t="str">
        <f t="shared" si="592"/>
        <v/>
      </c>
      <c r="DH769" s="77"/>
      <c r="DI769" s="69"/>
      <c r="DJ769" s="181" t="str">
        <f>IF(DL769="","",IF(ISNUMBER(MATCH(DL769,$DL$6:DL768,0)),"",CJ769))</f>
        <v/>
      </c>
      <c r="DK769" s="181" t="str">
        <f t="shared" si="610"/>
        <v/>
      </c>
      <c r="DL769" s="181" t="str">
        <f t="shared" si="610"/>
        <v/>
      </c>
      <c r="DM769" s="177" t="str">
        <f t="shared" si="593"/>
        <v/>
      </c>
      <c r="DN769" s="177" t="str">
        <f t="shared" si="594"/>
        <v/>
      </c>
      <c r="DO769" s="181" t="str">
        <f t="shared" si="565"/>
        <v/>
      </c>
      <c r="DP769" s="51"/>
      <c r="DQ769" s="51"/>
      <c r="DR769" s="51"/>
      <c r="EA769" s="227">
        <f t="shared" si="595"/>
        <v>0</v>
      </c>
      <c r="EB769" s="227">
        <f t="shared" si="566"/>
        <v>1</v>
      </c>
      <c r="EC769" s="227">
        <f t="shared" si="596"/>
        <v>1900</v>
      </c>
      <c r="EE769" s="227" t="str">
        <f t="shared" si="597"/>
        <v/>
      </c>
      <c r="EF769" s="227" t="str">
        <f t="shared" si="567"/>
        <v/>
      </c>
      <c r="EG769" s="227" t="str">
        <f t="shared" si="598"/>
        <v/>
      </c>
      <c r="EI769" s="227" t="str">
        <f t="shared" si="599"/>
        <v/>
      </c>
      <c r="EJ769" s="227" t="str">
        <f t="shared" si="568"/>
        <v/>
      </c>
      <c r="EK769" s="227" t="str">
        <f t="shared" si="600"/>
        <v/>
      </c>
      <c r="EM769" s="227" t="str">
        <f t="shared" si="601"/>
        <v/>
      </c>
      <c r="EN769" s="227" t="str">
        <f t="shared" si="569"/>
        <v/>
      </c>
      <c r="EO769" s="227" t="str">
        <f t="shared" si="602"/>
        <v/>
      </c>
      <c r="EQ769" s="227" t="str">
        <f t="shared" si="603"/>
        <v/>
      </c>
      <c r="ER769" s="227" t="str">
        <f t="shared" si="570"/>
        <v/>
      </c>
      <c r="ES769" s="227" t="str">
        <f t="shared" si="604"/>
        <v/>
      </c>
    </row>
    <row r="770" spans="7:149" x14ac:dyDescent="0.25">
      <c r="G770" s="52"/>
      <c r="H770" s="52"/>
      <c r="I770" s="224" t="str">
        <f t="shared" si="571"/>
        <v/>
      </c>
      <c r="J770" s="224" t="str">
        <f t="shared" si="572"/>
        <v/>
      </c>
      <c r="K770" s="52"/>
      <c r="L770" s="224" t="str">
        <f>IF(P770="","",IF(ISNUMBER(MATCH(P770,$P$6:P769,0)),"",Y770))</f>
        <v/>
      </c>
      <c r="M770" s="224" t="str">
        <f>IF(Q770="","",IF(ISNUMBER(MATCH(Q770,$Q$6:Q769,0)),"",Y770))</f>
        <v/>
      </c>
      <c r="N770" s="224" t="str">
        <f>IF(R770="","",IF(ISNUMBER(MATCH(R770,$R$6:R769,0)),"",Y770))</f>
        <v/>
      </c>
      <c r="O770" s="224" t="str">
        <f>IF(S770="","",IF(ISNUMBER(MATCH(S770,$S$6:S769,0)),"",Y770))</f>
        <v/>
      </c>
      <c r="P770" s="224" t="str">
        <f t="shared" si="573"/>
        <v/>
      </c>
      <c r="Q770" s="224" t="str">
        <f t="shared" si="574"/>
        <v/>
      </c>
      <c r="R770" s="224" t="str">
        <f t="shared" si="575"/>
        <v/>
      </c>
      <c r="S770" s="224" t="str">
        <f t="shared" si="576"/>
        <v/>
      </c>
      <c r="T770" s="175" t="str">
        <f t="shared" si="577"/>
        <v/>
      </c>
      <c r="U770" s="175" t="str">
        <f t="shared" si="578"/>
        <v/>
      </c>
      <c r="V770" s="175" t="str">
        <f t="shared" si="579"/>
        <v/>
      </c>
      <c r="W770" s="175" t="str">
        <f t="shared" si="580"/>
        <v/>
      </c>
      <c r="X770" s="52"/>
      <c r="Y770" s="248"/>
      <c r="Z770" s="186"/>
      <c r="AA770" s="187"/>
      <c r="AB770" s="187"/>
      <c r="AC770" s="187"/>
      <c r="AD770" s="187"/>
      <c r="AE770" s="187"/>
      <c r="AF770" s="187"/>
      <c r="AG770" s="187"/>
      <c r="AH770" s="187"/>
      <c r="AI770" s="187"/>
      <c r="AJ770" s="187"/>
      <c r="AK770" s="187"/>
      <c r="AL770" s="187"/>
      <c r="AM770" s="187"/>
      <c r="AN770" s="187"/>
      <c r="AO770" s="187"/>
      <c r="AP770" s="187"/>
      <c r="AQ770" s="187"/>
      <c r="AR770" s="187"/>
      <c r="AS770" s="187"/>
      <c r="AT770" s="187"/>
      <c r="AU770" s="187"/>
      <c r="AV770" s="187"/>
      <c r="AW770" s="187"/>
      <c r="AX770" s="187"/>
      <c r="AY770" s="187"/>
      <c r="AZ770" s="187"/>
      <c r="BA770" s="187"/>
      <c r="BB770" s="187"/>
      <c r="BC770" s="187"/>
      <c r="BD770" s="187"/>
      <c r="BE770" s="187"/>
      <c r="BF770" s="187"/>
      <c r="BG770" s="187"/>
      <c r="BH770" s="187"/>
      <c r="BI770" s="187"/>
      <c r="BJ770" s="187"/>
      <c r="BK770" s="187"/>
      <c r="BL770" s="187"/>
      <c r="BM770" s="187"/>
      <c r="BN770" s="187"/>
      <c r="BO770" s="187"/>
      <c r="BP770" s="187"/>
      <c r="BQ770" s="187"/>
      <c r="BR770" s="187"/>
      <c r="BS770" s="187"/>
      <c r="BT770" s="187"/>
      <c r="BU770" s="187"/>
      <c r="BV770" s="187"/>
      <c r="BW770" s="187"/>
      <c r="BX770" s="187"/>
      <c r="BY770" s="227"/>
      <c r="BZ770" s="227"/>
      <c r="CA770" s="227"/>
      <c r="CB770" s="227"/>
      <c r="CC770" s="227"/>
      <c r="CD770" s="224"/>
      <c r="CE770" s="224"/>
      <c r="CF770" s="224"/>
      <c r="CG770" s="224"/>
      <c r="CH770" s="224"/>
      <c r="CJ770" s="252" t="str">
        <f t="shared" si="581"/>
        <v/>
      </c>
      <c r="CK770" s="253" t="str">
        <f>IF(CL770="","",IF(ISNUMBER(MATCH(CL770,$CL$6:CL769,0)),"",CJ770))</f>
        <v/>
      </c>
      <c r="CL770" s="181" t="str">
        <f t="shared" si="582"/>
        <v/>
      </c>
      <c r="CM770" s="175" t="str">
        <f t="shared" si="583"/>
        <v/>
      </c>
      <c r="CN770" s="175" t="str">
        <f t="shared" si="584"/>
        <v/>
      </c>
      <c r="CO770" s="175" t="str">
        <f t="shared" si="585"/>
        <v/>
      </c>
      <c r="CP770" s="59"/>
      <c r="CQ770" s="60"/>
      <c r="CR770" s="181" t="str">
        <f>IF(CS770="","",IF(ISNUMBER(MATCH(CS770,$CS$6:CS769,0)),"",CJ770))</f>
        <v/>
      </c>
      <c r="CS770" s="181" t="str">
        <f t="shared" si="563"/>
        <v/>
      </c>
      <c r="CT770" s="177" t="str">
        <f t="shared" si="586"/>
        <v/>
      </c>
      <c r="CU770" s="177" t="str">
        <f t="shared" si="587"/>
        <v/>
      </c>
      <c r="CV770" s="256" t="str">
        <f>IF(CW770="","",IF(ISNUMBER(MATCH(CW770,$CW$6:CW769,0)),"",CJ770))</f>
        <v/>
      </c>
      <c r="CW770" s="181" t="str">
        <f t="shared" si="564"/>
        <v/>
      </c>
      <c r="CX770" s="178" t="str">
        <f t="shared" si="588"/>
        <v/>
      </c>
      <c r="CY770" s="178" t="str">
        <f t="shared" si="589"/>
        <v/>
      </c>
      <c r="CZ770" s="184" t="str">
        <f t="shared" si="590"/>
        <v/>
      </c>
      <c r="DA770" s="68"/>
      <c r="DB770" s="69"/>
      <c r="DC770" s="181" t="str">
        <f>IF(DE770="","",IF(ISNUMBER(MATCH(DE770,$DE$6:DE769,0)),"",CJ770))</f>
        <v/>
      </c>
      <c r="DD770" s="181" t="str">
        <f t="shared" si="609"/>
        <v/>
      </c>
      <c r="DE770" s="181" t="str">
        <f t="shared" si="609"/>
        <v/>
      </c>
      <c r="DF770" s="177" t="str">
        <f t="shared" si="591"/>
        <v/>
      </c>
      <c r="DG770" s="185" t="str">
        <f t="shared" si="592"/>
        <v/>
      </c>
      <c r="DH770" s="77"/>
      <c r="DI770" s="69"/>
      <c r="DJ770" s="181" t="str">
        <f>IF(DL770="","",IF(ISNUMBER(MATCH(DL770,$DL$6:DL769,0)),"",CJ770))</f>
        <v/>
      </c>
      <c r="DK770" s="181" t="str">
        <f t="shared" si="610"/>
        <v/>
      </c>
      <c r="DL770" s="181" t="str">
        <f t="shared" si="610"/>
        <v/>
      </c>
      <c r="DM770" s="177" t="str">
        <f t="shared" si="593"/>
        <v/>
      </c>
      <c r="DN770" s="177" t="str">
        <f t="shared" si="594"/>
        <v/>
      </c>
      <c r="DO770" s="181" t="str">
        <f t="shared" si="565"/>
        <v/>
      </c>
      <c r="DP770" s="51"/>
      <c r="DQ770" s="51"/>
      <c r="DR770" s="51"/>
      <c r="EA770" s="227">
        <f t="shared" si="595"/>
        <v>0</v>
      </c>
      <c r="EB770" s="227">
        <f t="shared" si="566"/>
        <v>1</v>
      </c>
      <c r="EC770" s="227">
        <f t="shared" si="596"/>
        <v>1900</v>
      </c>
      <c r="EE770" s="227" t="str">
        <f t="shared" si="597"/>
        <v/>
      </c>
      <c r="EF770" s="227" t="str">
        <f t="shared" si="567"/>
        <v/>
      </c>
      <c r="EG770" s="227" t="str">
        <f t="shared" si="598"/>
        <v/>
      </c>
      <c r="EI770" s="227" t="str">
        <f t="shared" si="599"/>
        <v/>
      </c>
      <c r="EJ770" s="227" t="str">
        <f t="shared" si="568"/>
        <v/>
      </c>
      <c r="EK770" s="227" t="str">
        <f t="shared" si="600"/>
        <v/>
      </c>
      <c r="EM770" s="227" t="str">
        <f t="shared" si="601"/>
        <v/>
      </c>
      <c r="EN770" s="227" t="str">
        <f t="shared" si="569"/>
        <v/>
      </c>
      <c r="EO770" s="227" t="str">
        <f t="shared" si="602"/>
        <v/>
      </c>
      <c r="EQ770" s="227" t="str">
        <f t="shared" si="603"/>
        <v/>
      </c>
      <c r="ER770" s="227" t="str">
        <f t="shared" si="570"/>
        <v/>
      </c>
      <c r="ES770" s="227" t="str">
        <f t="shared" si="604"/>
        <v/>
      </c>
    </row>
    <row r="771" spans="7:149" x14ac:dyDescent="0.25">
      <c r="G771" s="52"/>
      <c r="H771" s="52"/>
      <c r="I771" s="224" t="str">
        <f t="shared" si="571"/>
        <v/>
      </c>
      <c r="J771" s="224" t="str">
        <f t="shared" si="572"/>
        <v/>
      </c>
      <c r="K771" s="52"/>
      <c r="L771" s="224" t="str">
        <f>IF(P771="","",IF(ISNUMBER(MATCH(P771,$P$6:P770,0)),"",Y771))</f>
        <v/>
      </c>
      <c r="M771" s="224" t="str">
        <f>IF(Q771="","",IF(ISNUMBER(MATCH(Q771,$Q$6:Q770,0)),"",Y771))</f>
        <v/>
      </c>
      <c r="N771" s="224" t="str">
        <f>IF(R771="","",IF(ISNUMBER(MATCH(R771,$R$6:R770,0)),"",Y771))</f>
        <v/>
      </c>
      <c r="O771" s="224" t="str">
        <f>IF(S771="","",IF(ISNUMBER(MATCH(S771,$S$6:S770,0)),"",Y771))</f>
        <v/>
      </c>
      <c r="P771" s="224" t="str">
        <f t="shared" si="573"/>
        <v/>
      </c>
      <c r="Q771" s="224" t="str">
        <f t="shared" si="574"/>
        <v/>
      </c>
      <c r="R771" s="224" t="str">
        <f t="shared" si="575"/>
        <v/>
      </c>
      <c r="S771" s="224" t="str">
        <f t="shared" si="576"/>
        <v/>
      </c>
      <c r="T771" s="175" t="str">
        <f t="shared" si="577"/>
        <v/>
      </c>
      <c r="U771" s="175" t="str">
        <f t="shared" si="578"/>
        <v/>
      </c>
      <c r="V771" s="175" t="str">
        <f t="shared" si="579"/>
        <v/>
      </c>
      <c r="W771" s="175" t="str">
        <f t="shared" si="580"/>
        <v/>
      </c>
      <c r="X771" s="52"/>
      <c r="Y771" s="248"/>
      <c r="Z771" s="186"/>
      <c r="AA771" s="187"/>
      <c r="AB771" s="187"/>
      <c r="AC771" s="187"/>
      <c r="AD771" s="187"/>
      <c r="AE771" s="187"/>
      <c r="AF771" s="187"/>
      <c r="AG771" s="187"/>
      <c r="AH771" s="187"/>
      <c r="AI771" s="187"/>
      <c r="AJ771" s="187"/>
      <c r="AK771" s="187"/>
      <c r="AL771" s="187"/>
      <c r="AM771" s="187"/>
      <c r="AN771" s="187"/>
      <c r="AO771" s="187"/>
      <c r="AP771" s="187"/>
      <c r="AQ771" s="187"/>
      <c r="AR771" s="187"/>
      <c r="AS771" s="187"/>
      <c r="AT771" s="187"/>
      <c r="AU771" s="187"/>
      <c r="AV771" s="187"/>
      <c r="AW771" s="187"/>
      <c r="AX771" s="187"/>
      <c r="AY771" s="187"/>
      <c r="AZ771" s="187"/>
      <c r="BA771" s="187"/>
      <c r="BB771" s="187"/>
      <c r="BC771" s="187"/>
      <c r="BD771" s="187"/>
      <c r="BE771" s="187"/>
      <c r="BF771" s="187"/>
      <c r="BG771" s="187"/>
      <c r="BH771" s="187"/>
      <c r="BI771" s="187"/>
      <c r="BJ771" s="187"/>
      <c r="BK771" s="187"/>
      <c r="BL771" s="187"/>
      <c r="BM771" s="187"/>
      <c r="BN771" s="187"/>
      <c r="BO771" s="187"/>
      <c r="BP771" s="187"/>
      <c r="BQ771" s="187"/>
      <c r="BR771" s="187"/>
      <c r="BS771" s="187"/>
      <c r="BT771" s="187"/>
      <c r="BU771" s="187"/>
      <c r="BV771" s="187"/>
      <c r="BW771" s="187"/>
      <c r="BX771" s="187"/>
      <c r="BY771" s="227"/>
      <c r="BZ771" s="227"/>
      <c r="CA771" s="227"/>
      <c r="CB771" s="227"/>
      <c r="CC771" s="227"/>
      <c r="CD771" s="224"/>
      <c r="CE771" s="224"/>
      <c r="CF771" s="224"/>
      <c r="CG771" s="224"/>
      <c r="CH771" s="224"/>
      <c r="CJ771" s="252" t="str">
        <f t="shared" si="581"/>
        <v/>
      </c>
      <c r="CK771" s="253" t="str">
        <f>IF(CL771="","",IF(ISNUMBER(MATCH(CL771,$CL$6:CL770,0)),"",CJ771))</f>
        <v/>
      </c>
      <c r="CL771" s="181" t="str">
        <f t="shared" si="582"/>
        <v/>
      </c>
      <c r="CM771" s="175" t="str">
        <f t="shared" si="583"/>
        <v/>
      </c>
      <c r="CN771" s="175" t="str">
        <f t="shared" si="584"/>
        <v/>
      </c>
      <c r="CO771" s="175" t="str">
        <f t="shared" si="585"/>
        <v/>
      </c>
      <c r="CP771" s="59"/>
      <c r="CQ771" s="60"/>
      <c r="CR771" s="181" t="str">
        <f>IF(CS771="","",IF(ISNUMBER(MATCH(CS771,$CS$6:CS770,0)),"",CJ771))</f>
        <v/>
      </c>
      <c r="CS771" s="181" t="str">
        <f t="shared" si="563"/>
        <v/>
      </c>
      <c r="CT771" s="177" t="str">
        <f t="shared" si="586"/>
        <v/>
      </c>
      <c r="CU771" s="177" t="str">
        <f t="shared" si="587"/>
        <v/>
      </c>
      <c r="CV771" s="256" t="str">
        <f>IF(CW771="","",IF(ISNUMBER(MATCH(CW771,$CW$6:CW770,0)),"",CJ771))</f>
        <v/>
      </c>
      <c r="CW771" s="181" t="str">
        <f t="shared" si="564"/>
        <v/>
      </c>
      <c r="CX771" s="178" t="str">
        <f t="shared" si="588"/>
        <v/>
      </c>
      <c r="CY771" s="178" t="str">
        <f t="shared" si="589"/>
        <v/>
      </c>
      <c r="CZ771" s="184" t="str">
        <f t="shared" si="590"/>
        <v/>
      </c>
      <c r="DA771" s="68"/>
      <c r="DB771" s="69"/>
      <c r="DC771" s="181" t="str">
        <f>IF(DE771="","",IF(ISNUMBER(MATCH(DE771,$DE$6:DE770,0)),"",CJ771))</f>
        <v/>
      </c>
      <c r="DD771" s="181" t="str">
        <f t="shared" si="609"/>
        <v/>
      </c>
      <c r="DE771" s="181" t="str">
        <f t="shared" si="609"/>
        <v/>
      </c>
      <c r="DF771" s="177" t="str">
        <f t="shared" si="591"/>
        <v/>
      </c>
      <c r="DG771" s="185" t="str">
        <f t="shared" si="592"/>
        <v/>
      </c>
      <c r="DH771" s="77"/>
      <c r="DI771" s="69"/>
      <c r="DJ771" s="181" t="str">
        <f>IF(DL771="","",IF(ISNUMBER(MATCH(DL771,$DL$6:DL770,0)),"",CJ771))</f>
        <v/>
      </c>
      <c r="DK771" s="181" t="str">
        <f t="shared" si="610"/>
        <v/>
      </c>
      <c r="DL771" s="181" t="str">
        <f t="shared" si="610"/>
        <v/>
      </c>
      <c r="DM771" s="177" t="str">
        <f t="shared" si="593"/>
        <v/>
      </c>
      <c r="DN771" s="177" t="str">
        <f t="shared" si="594"/>
        <v/>
      </c>
      <c r="DO771" s="181" t="str">
        <f t="shared" si="565"/>
        <v/>
      </c>
      <c r="DP771" s="51"/>
      <c r="DQ771" s="51"/>
      <c r="DR771" s="51"/>
      <c r="EA771" s="227">
        <f t="shared" si="595"/>
        <v>0</v>
      </c>
      <c r="EB771" s="227">
        <f t="shared" si="566"/>
        <v>1</v>
      </c>
      <c r="EC771" s="227">
        <f t="shared" si="596"/>
        <v>1900</v>
      </c>
      <c r="EE771" s="227" t="str">
        <f t="shared" si="597"/>
        <v/>
      </c>
      <c r="EF771" s="227" t="str">
        <f t="shared" si="567"/>
        <v/>
      </c>
      <c r="EG771" s="227" t="str">
        <f t="shared" si="598"/>
        <v/>
      </c>
      <c r="EI771" s="227" t="str">
        <f t="shared" si="599"/>
        <v/>
      </c>
      <c r="EJ771" s="227" t="str">
        <f t="shared" si="568"/>
        <v/>
      </c>
      <c r="EK771" s="227" t="str">
        <f t="shared" si="600"/>
        <v/>
      </c>
      <c r="EM771" s="227" t="str">
        <f t="shared" si="601"/>
        <v/>
      </c>
      <c r="EN771" s="227" t="str">
        <f t="shared" si="569"/>
        <v/>
      </c>
      <c r="EO771" s="227" t="str">
        <f t="shared" si="602"/>
        <v/>
      </c>
      <c r="EQ771" s="227" t="str">
        <f t="shared" si="603"/>
        <v/>
      </c>
      <c r="ER771" s="227" t="str">
        <f t="shared" si="570"/>
        <v/>
      </c>
      <c r="ES771" s="227" t="str">
        <f t="shared" si="604"/>
        <v/>
      </c>
    </row>
    <row r="772" spans="7:149" x14ac:dyDescent="0.25">
      <c r="G772" s="52"/>
      <c r="H772" s="52"/>
      <c r="I772" s="224" t="str">
        <f t="shared" si="571"/>
        <v/>
      </c>
      <c r="J772" s="224" t="str">
        <f t="shared" si="572"/>
        <v/>
      </c>
      <c r="K772" s="52"/>
      <c r="L772" s="224" t="str">
        <f>IF(P772="","",IF(ISNUMBER(MATCH(P772,$P$6:P771,0)),"",Y772))</f>
        <v/>
      </c>
      <c r="M772" s="224" t="str">
        <f>IF(Q772="","",IF(ISNUMBER(MATCH(Q772,$Q$6:Q771,0)),"",Y772))</f>
        <v/>
      </c>
      <c r="N772" s="224" t="str">
        <f>IF(R772="","",IF(ISNUMBER(MATCH(R772,$R$6:R771,0)),"",Y772))</f>
        <v/>
      </c>
      <c r="O772" s="224" t="str">
        <f>IF(S772="","",IF(ISNUMBER(MATCH(S772,$S$6:S771,0)),"",Y772))</f>
        <v/>
      </c>
      <c r="P772" s="224" t="str">
        <f t="shared" si="573"/>
        <v/>
      </c>
      <c r="Q772" s="224" t="str">
        <f t="shared" si="574"/>
        <v/>
      </c>
      <c r="R772" s="224" t="str">
        <f t="shared" si="575"/>
        <v/>
      </c>
      <c r="S772" s="224" t="str">
        <f t="shared" si="576"/>
        <v/>
      </c>
      <c r="T772" s="175" t="str">
        <f t="shared" si="577"/>
        <v/>
      </c>
      <c r="U772" s="175" t="str">
        <f t="shared" si="578"/>
        <v/>
      </c>
      <c r="V772" s="175" t="str">
        <f t="shared" si="579"/>
        <v/>
      </c>
      <c r="W772" s="175" t="str">
        <f t="shared" si="580"/>
        <v/>
      </c>
      <c r="X772" s="52"/>
      <c r="Y772" s="248"/>
      <c r="Z772" s="186"/>
      <c r="AA772" s="187"/>
      <c r="AB772" s="187"/>
      <c r="AC772" s="187"/>
      <c r="AD772" s="187"/>
      <c r="AE772" s="187"/>
      <c r="AF772" s="187"/>
      <c r="AG772" s="187"/>
      <c r="AH772" s="187"/>
      <c r="AI772" s="187"/>
      <c r="AJ772" s="187"/>
      <c r="AK772" s="187"/>
      <c r="AL772" s="187"/>
      <c r="AM772" s="187"/>
      <c r="AN772" s="187"/>
      <c r="AO772" s="187"/>
      <c r="AP772" s="187"/>
      <c r="AQ772" s="187"/>
      <c r="AR772" s="187"/>
      <c r="AS772" s="187"/>
      <c r="AT772" s="187"/>
      <c r="AU772" s="187"/>
      <c r="AV772" s="187"/>
      <c r="AW772" s="187"/>
      <c r="AX772" s="187"/>
      <c r="AY772" s="187"/>
      <c r="AZ772" s="187"/>
      <c r="BA772" s="187"/>
      <c r="BB772" s="187"/>
      <c r="BC772" s="187"/>
      <c r="BD772" s="187"/>
      <c r="BE772" s="187"/>
      <c r="BF772" s="187"/>
      <c r="BG772" s="187"/>
      <c r="BH772" s="187"/>
      <c r="BI772" s="187"/>
      <c r="BJ772" s="187"/>
      <c r="BK772" s="187"/>
      <c r="BL772" s="187"/>
      <c r="BM772" s="187"/>
      <c r="BN772" s="187"/>
      <c r="BO772" s="187"/>
      <c r="BP772" s="187"/>
      <c r="BQ772" s="187"/>
      <c r="BR772" s="187"/>
      <c r="BS772" s="187"/>
      <c r="BT772" s="187"/>
      <c r="BU772" s="187"/>
      <c r="BV772" s="187"/>
      <c r="BW772" s="187"/>
      <c r="BX772" s="187"/>
      <c r="BY772" s="227"/>
      <c r="BZ772" s="227"/>
      <c r="CA772" s="227"/>
      <c r="CB772" s="227"/>
      <c r="CC772" s="227"/>
      <c r="CD772" s="224"/>
      <c r="CE772" s="224"/>
      <c r="CF772" s="224"/>
      <c r="CG772" s="224"/>
      <c r="CH772" s="224"/>
      <c r="CJ772" s="252" t="str">
        <f t="shared" si="581"/>
        <v/>
      </c>
      <c r="CK772" s="253" t="str">
        <f>IF(CL772="","",IF(ISNUMBER(MATCH(CL772,$CL$6:CL771,0)),"",CJ772))</f>
        <v/>
      </c>
      <c r="CL772" s="181" t="str">
        <f t="shared" si="582"/>
        <v/>
      </c>
      <c r="CM772" s="175" t="str">
        <f t="shared" si="583"/>
        <v/>
      </c>
      <c r="CN772" s="175" t="str">
        <f t="shared" si="584"/>
        <v/>
      </c>
      <c r="CO772" s="175" t="str">
        <f t="shared" si="585"/>
        <v/>
      </c>
      <c r="CP772" s="59"/>
      <c r="CQ772" s="60"/>
      <c r="CR772" s="181" t="str">
        <f>IF(CS772="","",IF(ISNUMBER(MATCH(CS772,$CS$6:CS771,0)),"",CJ772))</f>
        <v/>
      </c>
      <c r="CS772" s="181" t="str">
        <f t="shared" si="563"/>
        <v/>
      </c>
      <c r="CT772" s="177" t="str">
        <f t="shared" si="586"/>
        <v/>
      </c>
      <c r="CU772" s="177" t="str">
        <f t="shared" si="587"/>
        <v/>
      </c>
      <c r="CV772" s="256" t="str">
        <f>IF(CW772="","",IF(ISNUMBER(MATCH(CW772,$CW$6:CW771,0)),"",CJ772))</f>
        <v/>
      </c>
      <c r="CW772" s="181" t="str">
        <f t="shared" si="564"/>
        <v/>
      </c>
      <c r="CX772" s="178" t="str">
        <f t="shared" si="588"/>
        <v/>
      </c>
      <c r="CY772" s="178" t="str">
        <f t="shared" si="589"/>
        <v/>
      </c>
      <c r="CZ772" s="184" t="str">
        <f t="shared" si="590"/>
        <v/>
      </c>
      <c r="DA772" s="68"/>
      <c r="DB772" s="69"/>
      <c r="DC772" s="181" t="str">
        <f>IF(DE772="","",IF(ISNUMBER(MATCH(DE772,$DE$6:DE771,0)),"",CJ772))</f>
        <v/>
      </c>
      <c r="DD772" s="181" t="str">
        <f t="shared" si="609"/>
        <v/>
      </c>
      <c r="DE772" s="181" t="str">
        <f t="shared" si="609"/>
        <v/>
      </c>
      <c r="DF772" s="177" t="str">
        <f t="shared" si="591"/>
        <v/>
      </c>
      <c r="DG772" s="185" t="str">
        <f t="shared" si="592"/>
        <v/>
      </c>
      <c r="DH772" s="77"/>
      <c r="DI772" s="69"/>
      <c r="DJ772" s="181" t="str">
        <f>IF(DL772="","",IF(ISNUMBER(MATCH(DL772,$DL$6:DL771,0)),"",CJ772))</f>
        <v/>
      </c>
      <c r="DK772" s="181" t="str">
        <f t="shared" si="610"/>
        <v/>
      </c>
      <c r="DL772" s="181" t="str">
        <f t="shared" si="610"/>
        <v/>
      </c>
      <c r="DM772" s="177" t="str">
        <f t="shared" si="593"/>
        <v/>
      </c>
      <c r="DN772" s="177" t="str">
        <f t="shared" si="594"/>
        <v/>
      </c>
      <c r="DO772" s="181" t="str">
        <f t="shared" si="565"/>
        <v/>
      </c>
      <c r="DP772" s="51"/>
      <c r="DQ772" s="51"/>
      <c r="DR772" s="51"/>
      <c r="EA772" s="227">
        <f t="shared" si="595"/>
        <v>0</v>
      </c>
      <c r="EB772" s="227">
        <f t="shared" si="566"/>
        <v>1</v>
      </c>
      <c r="EC772" s="227">
        <f t="shared" si="596"/>
        <v>1900</v>
      </c>
      <c r="EE772" s="227" t="str">
        <f t="shared" si="597"/>
        <v/>
      </c>
      <c r="EF772" s="227" t="str">
        <f t="shared" si="567"/>
        <v/>
      </c>
      <c r="EG772" s="227" t="str">
        <f t="shared" si="598"/>
        <v/>
      </c>
      <c r="EI772" s="227" t="str">
        <f t="shared" si="599"/>
        <v/>
      </c>
      <c r="EJ772" s="227" t="str">
        <f t="shared" si="568"/>
        <v/>
      </c>
      <c r="EK772" s="227" t="str">
        <f t="shared" si="600"/>
        <v/>
      </c>
      <c r="EM772" s="227" t="str">
        <f t="shared" si="601"/>
        <v/>
      </c>
      <c r="EN772" s="227" t="str">
        <f t="shared" si="569"/>
        <v/>
      </c>
      <c r="EO772" s="227" t="str">
        <f t="shared" si="602"/>
        <v/>
      </c>
      <c r="EQ772" s="227" t="str">
        <f t="shared" si="603"/>
        <v/>
      </c>
      <c r="ER772" s="227" t="str">
        <f t="shared" si="570"/>
        <v/>
      </c>
      <c r="ES772" s="227" t="str">
        <f t="shared" si="604"/>
        <v/>
      </c>
    </row>
    <row r="773" spans="7:149" x14ac:dyDescent="0.25">
      <c r="G773" s="52"/>
      <c r="H773" s="52"/>
      <c r="I773" s="224" t="str">
        <f t="shared" si="571"/>
        <v/>
      </c>
      <c r="J773" s="224" t="str">
        <f t="shared" si="572"/>
        <v/>
      </c>
      <c r="K773" s="52"/>
      <c r="L773" s="224" t="str">
        <f>IF(P773="","",IF(ISNUMBER(MATCH(P773,$P$6:P772,0)),"",Y773))</f>
        <v/>
      </c>
      <c r="M773" s="224" t="str">
        <f>IF(Q773="","",IF(ISNUMBER(MATCH(Q773,$Q$6:Q772,0)),"",Y773))</f>
        <v/>
      </c>
      <c r="N773" s="224" t="str">
        <f>IF(R773="","",IF(ISNUMBER(MATCH(R773,$R$6:R772,0)),"",Y773))</f>
        <v/>
      </c>
      <c r="O773" s="224" t="str">
        <f>IF(S773="","",IF(ISNUMBER(MATCH(S773,$S$6:S772,0)),"",Y773))</f>
        <v/>
      </c>
      <c r="P773" s="224" t="str">
        <f t="shared" si="573"/>
        <v/>
      </c>
      <c r="Q773" s="224" t="str">
        <f t="shared" si="574"/>
        <v/>
      </c>
      <c r="R773" s="224" t="str">
        <f t="shared" si="575"/>
        <v/>
      </c>
      <c r="S773" s="224" t="str">
        <f t="shared" si="576"/>
        <v/>
      </c>
      <c r="T773" s="175" t="str">
        <f t="shared" si="577"/>
        <v/>
      </c>
      <c r="U773" s="175" t="str">
        <f t="shared" si="578"/>
        <v/>
      </c>
      <c r="V773" s="175" t="str">
        <f t="shared" si="579"/>
        <v/>
      </c>
      <c r="W773" s="175" t="str">
        <f t="shared" si="580"/>
        <v/>
      </c>
      <c r="X773" s="52"/>
      <c r="Y773" s="248"/>
      <c r="Z773" s="186"/>
      <c r="AA773" s="187"/>
      <c r="AB773" s="187"/>
      <c r="AC773" s="187"/>
      <c r="AD773" s="187"/>
      <c r="AE773" s="187"/>
      <c r="AF773" s="187"/>
      <c r="AG773" s="187"/>
      <c r="AH773" s="187"/>
      <c r="AI773" s="187"/>
      <c r="AJ773" s="187"/>
      <c r="AK773" s="187"/>
      <c r="AL773" s="187"/>
      <c r="AM773" s="187"/>
      <c r="AN773" s="187"/>
      <c r="AO773" s="187"/>
      <c r="AP773" s="187"/>
      <c r="AQ773" s="187"/>
      <c r="AR773" s="187"/>
      <c r="AS773" s="187"/>
      <c r="AT773" s="187"/>
      <c r="AU773" s="187"/>
      <c r="AV773" s="187"/>
      <c r="AW773" s="187"/>
      <c r="AX773" s="187"/>
      <c r="AY773" s="187"/>
      <c r="AZ773" s="187"/>
      <c r="BA773" s="187"/>
      <c r="BB773" s="187"/>
      <c r="BC773" s="187"/>
      <c r="BD773" s="187"/>
      <c r="BE773" s="187"/>
      <c r="BF773" s="187"/>
      <c r="BG773" s="187"/>
      <c r="BH773" s="187"/>
      <c r="BI773" s="187"/>
      <c r="BJ773" s="187"/>
      <c r="BK773" s="187"/>
      <c r="BL773" s="187"/>
      <c r="BM773" s="187"/>
      <c r="BN773" s="187"/>
      <c r="BO773" s="187"/>
      <c r="BP773" s="187"/>
      <c r="BQ773" s="187"/>
      <c r="BR773" s="187"/>
      <c r="BS773" s="187"/>
      <c r="BT773" s="187"/>
      <c r="BU773" s="187"/>
      <c r="BV773" s="187"/>
      <c r="BW773" s="187"/>
      <c r="BX773" s="187"/>
      <c r="BY773" s="227"/>
      <c r="BZ773" s="227"/>
      <c r="CA773" s="227"/>
      <c r="CB773" s="227"/>
      <c r="CC773" s="227"/>
      <c r="CD773" s="224"/>
      <c r="CE773" s="224"/>
      <c r="CF773" s="224"/>
      <c r="CG773" s="224"/>
      <c r="CH773" s="224"/>
      <c r="CJ773" s="252" t="str">
        <f t="shared" si="581"/>
        <v/>
      </c>
      <c r="CK773" s="253" t="str">
        <f>IF(CL773="","",IF(ISNUMBER(MATCH(CL773,$CL$6:CL772,0)),"",CJ773))</f>
        <v/>
      </c>
      <c r="CL773" s="181" t="str">
        <f t="shared" si="582"/>
        <v/>
      </c>
      <c r="CM773" s="175" t="str">
        <f t="shared" si="583"/>
        <v/>
      </c>
      <c r="CN773" s="175" t="str">
        <f t="shared" si="584"/>
        <v/>
      </c>
      <c r="CO773" s="175" t="str">
        <f t="shared" si="585"/>
        <v/>
      </c>
      <c r="CP773" s="59"/>
      <c r="CQ773" s="60"/>
      <c r="CR773" s="181" t="str">
        <f>IF(CS773="","",IF(ISNUMBER(MATCH(CS773,$CS$6:CS772,0)),"",CJ773))</f>
        <v/>
      </c>
      <c r="CS773" s="181" t="str">
        <f t="shared" si="563"/>
        <v/>
      </c>
      <c r="CT773" s="177" t="str">
        <f t="shared" si="586"/>
        <v/>
      </c>
      <c r="CU773" s="177" t="str">
        <f t="shared" si="587"/>
        <v/>
      </c>
      <c r="CV773" s="256" t="str">
        <f>IF(CW773="","",IF(ISNUMBER(MATCH(CW773,$CW$6:CW772,0)),"",CJ773))</f>
        <v/>
      </c>
      <c r="CW773" s="181" t="str">
        <f t="shared" si="564"/>
        <v/>
      </c>
      <c r="CX773" s="178" t="str">
        <f t="shared" si="588"/>
        <v/>
      </c>
      <c r="CY773" s="178" t="str">
        <f t="shared" si="589"/>
        <v/>
      </c>
      <c r="CZ773" s="184" t="str">
        <f t="shared" si="590"/>
        <v/>
      </c>
      <c r="DA773" s="68"/>
      <c r="DB773" s="69"/>
      <c r="DC773" s="181" t="str">
        <f>IF(DE773="","",IF(ISNUMBER(MATCH(DE773,$DE$6:DE772,0)),"",CJ773))</f>
        <v/>
      </c>
      <c r="DD773" s="181" t="str">
        <f t="shared" si="609"/>
        <v/>
      </c>
      <c r="DE773" s="181" t="str">
        <f t="shared" si="609"/>
        <v/>
      </c>
      <c r="DF773" s="177" t="str">
        <f t="shared" si="591"/>
        <v/>
      </c>
      <c r="DG773" s="185" t="str">
        <f t="shared" si="592"/>
        <v/>
      </c>
      <c r="DH773" s="77"/>
      <c r="DI773" s="69"/>
      <c r="DJ773" s="181" t="str">
        <f>IF(DL773="","",IF(ISNUMBER(MATCH(DL773,$DL$6:DL772,0)),"",CJ773))</f>
        <v/>
      </c>
      <c r="DK773" s="181" t="str">
        <f t="shared" si="610"/>
        <v/>
      </c>
      <c r="DL773" s="181" t="str">
        <f t="shared" si="610"/>
        <v/>
      </c>
      <c r="DM773" s="177" t="str">
        <f t="shared" si="593"/>
        <v/>
      </c>
      <c r="DN773" s="177" t="str">
        <f t="shared" si="594"/>
        <v/>
      </c>
      <c r="DO773" s="181" t="str">
        <f t="shared" si="565"/>
        <v/>
      </c>
      <c r="DP773" s="51"/>
      <c r="DQ773" s="51"/>
      <c r="DR773" s="51"/>
      <c r="EA773" s="227">
        <f t="shared" si="595"/>
        <v>0</v>
      </c>
      <c r="EB773" s="227">
        <f t="shared" si="566"/>
        <v>1</v>
      </c>
      <c r="EC773" s="227">
        <f t="shared" si="596"/>
        <v>1900</v>
      </c>
      <c r="EE773" s="227" t="str">
        <f t="shared" si="597"/>
        <v/>
      </c>
      <c r="EF773" s="227" t="str">
        <f t="shared" si="567"/>
        <v/>
      </c>
      <c r="EG773" s="227" t="str">
        <f t="shared" si="598"/>
        <v/>
      </c>
      <c r="EI773" s="227" t="str">
        <f t="shared" si="599"/>
        <v/>
      </c>
      <c r="EJ773" s="227" t="str">
        <f t="shared" si="568"/>
        <v/>
      </c>
      <c r="EK773" s="227" t="str">
        <f t="shared" si="600"/>
        <v/>
      </c>
      <c r="EM773" s="227" t="str">
        <f t="shared" si="601"/>
        <v/>
      </c>
      <c r="EN773" s="227" t="str">
        <f t="shared" si="569"/>
        <v/>
      </c>
      <c r="EO773" s="227" t="str">
        <f t="shared" si="602"/>
        <v/>
      </c>
      <c r="EQ773" s="227" t="str">
        <f t="shared" si="603"/>
        <v/>
      </c>
      <c r="ER773" s="227" t="str">
        <f t="shared" si="570"/>
        <v/>
      </c>
      <c r="ES773" s="227" t="str">
        <f t="shared" si="604"/>
        <v/>
      </c>
    </row>
    <row r="774" spans="7:149" x14ac:dyDescent="0.25">
      <c r="G774" s="52"/>
      <c r="H774" s="52"/>
      <c r="I774" s="224" t="str">
        <f t="shared" si="571"/>
        <v/>
      </c>
      <c r="J774" s="224" t="str">
        <f t="shared" si="572"/>
        <v/>
      </c>
      <c r="K774" s="52"/>
      <c r="L774" s="224" t="str">
        <f>IF(P774="","",IF(ISNUMBER(MATCH(P774,$P$6:P773,0)),"",Y774))</f>
        <v/>
      </c>
      <c r="M774" s="224" t="str">
        <f>IF(Q774="","",IF(ISNUMBER(MATCH(Q774,$Q$6:Q773,0)),"",Y774))</f>
        <v/>
      </c>
      <c r="N774" s="224" t="str">
        <f>IF(R774="","",IF(ISNUMBER(MATCH(R774,$R$6:R773,0)),"",Y774))</f>
        <v/>
      </c>
      <c r="O774" s="224" t="str">
        <f>IF(S774="","",IF(ISNUMBER(MATCH(S774,$S$6:S773,0)),"",Y774))</f>
        <v/>
      </c>
      <c r="P774" s="224" t="str">
        <f t="shared" si="573"/>
        <v/>
      </c>
      <c r="Q774" s="224" t="str">
        <f t="shared" si="574"/>
        <v/>
      </c>
      <c r="R774" s="224" t="str">
        <f t="shared" si="575"/>
        <v/>
      </c>
      <c r="S774" s="224" t="str">
        <f t="shared" si="576"/>
        <v/>
      </c>
      <c r="T774" s="175" t="str">
        <f t="shared" si="577"/>
        <v/>
      </c>
      <c r="U774" s="175" t="str">
        <f t="shared" si="578"/>
        <v/>
      </c>
      <c r="V774" s="175" t="str">
        <f t="shared" si="579"/>
        <v/>
      </c>
      <c r="W774" s="175" t="str">
        <f t="shared" si="580"/>
        <v/>
      </c>
      <c r="X774" s="52"/>
      <c r="Y774" s="248"/>
      <c r="Z774" s="186"/>
      <c r="AA774" s="187"/>
      <c r="AB774" s="187"/>
      <c r="AC774" s="187"/>
      <c r="AD774" s="187"/>
      <c r="AE774" s="187"/>
      <c r="AF774" s="187"/>
      <c r="AG774" s="187"/>
      <c r="AH774" s="187"/>
      <c r="AI774" s="187"/>
      <c r="AJ774" s="187"/>
      <c r="AK774" s="187"/>
      <c r="AL774" s="187"/>
      <c r="AM774" s="187"/>
      <c r="AN774" s="187"/>
      <c r="AO774" s="187"/>
      <c r="AP774" s="187"/>
      <c r="AQ774" s="187"/>
      <c r="AR774" s="187"/>
      <c r="AS774" s="187"/>
      <c r="AT774" s="187"/>
      <c r="AU774" s="187"/>
      <c r="AV774" s="187"/>
      <c r="AW774" s="187"/>
      <c r="AX774" s="187"/>
      <c r="AY774" s="187"/>
      <c r="AZ774" s="187"/>
      <c r="BA774" s="187"/>
      <c r="BB774" s="187"/>
      <c r="BC774" s="187"/>
      <c r="BD774" s="187"/>
      <c r="BE774" s="187"/>
      <c r="BF774" s="187"/>
      <c r="BG774" s="187"/>
      <c r="BH774" s="187"/>
      <c r="BI774" s="187"/>
      <c r="BJ774" s="187"/>
      <c r="BK774" s="187"/>
      <c r="BL774" s="187"/>
      <c r="BM774" s="187"/>
      <c r="BN774" s="187"/>
      <c r="BO774" s="187"/>
      <c r="BP774" s="187"/>
      <c r="BQ774" s="187"/>
      <c r="BR774" s="187"/>
      <c r="BS774" s="187"/>
      <c r="BT774" s="187"/>
      <c r="BU774" s="187"/>
      <c r="BV774" s="187"/>
      <c r="BW774" s="187"/>
      <c r="BX774" s="187"/>
      <c r="BY774" s="227"/>
      <c r="BZ774" s="227"/>
      <c r="CA774" s="227"/>
      <c r="CB774" s="227"/>
      <c r="CC774" s="227"/>
      <c r="CD774" s="224"/>
      <c r="CE774" s="224"/>
      <c r="CF774" s="224"/>
      <c r="CG774" s="224"/>
      <c r="CH774" s="224"/>
      <c r="CJ774" s="252" t="str">
        <f t="shared" si="581"/>
        <v/>
      </c>
      <c r="CK774" s="253" t="str">
        <f>IF(CL774="","",IF(ISNUMBER(MATCH(CL774,$CL$6:CL773,0)),"",CJ774))</f>
        <v/>
      </c>
      <c r="CL774" s="181" t="str">
        <f t="shared" si="582"/>
        <v/>
      </c>
      <c r="CM774" s="175" t="str">
        <f t="shared" si="583"/>
        <v/>
      </c>
      <c r="CN774" s="175" t="str">
        <f t="shared" si="584"/>
        <v/>
      </c>
      <c r="CO774" s="175" t="str">
        <f t="shared" si="585"/>
        <v/>
      </c>
      <c r="CP774" s="59"/>
      <c r="CQ774" s="60"/>
      <c r="CR774" s="181" t="str">
        <f>IF(CS774="","",IF(ISNUMBER(MATCH(CS774,$CS$6:CS773,0)),"",CJ774))</f>
        <v/>
      </c>
      <c r="CS774" s="181" t="str">
        <f t="shared" si="563"/>
        <v/>
      </c>
      <c r="CT774" s="177" t="str">
        <f t="shared" si="586"/>
        <v/>
      </c>
      <c r="CU774" s="177" t="str">
        <f t="shared" si="587"/>
        <v/>
      </c>
      <c r="CV774" s="256" t="str">
        <f>IF(CW774="","",IF(ISNUMBER(MATCH(CW774,$CW$6:CW773,0)),"",CJ774))</f>
        <v/>
      </c>
      <c r="CW774" s="181" t="str">
        <f t="shared" si="564"/>
        <v/>
      </c>
      <c r="CX774" s="178" t="str">
        <f t="shared" si="588"/>
        <v/>
      </c>
      <c r="CY774" s="178" t="str">
        <f t="shared" si="589"/>
        <v/>
      </c>
      <c r="CZ774" s="184" t="str">
        <f t="shared" si="590"/>
        <v/>
      </c>
      <c r="DA774" s="68"/>
      <c r="DB774" s="69"/>
      <c r="DC774" s="181" t="str">
        <f>IF(DE774="","",IF(ISNUMBER(MATCH(DE774,$DE$6:DE773,0)),"",CJ774))</f>
        <v/>
      </c>
      <c r="DD774" s="181" t="str">
        <f t="shared" si="609"/>
        <v/>
      </c>
      <c r="DE774" s="181" t="str">
        <f t="shared" si="609"/>
        <v/>
      </c>
      <c r="DF774" s="177" t="str">
        <f t="shared" si="591"/>
        <v/>
      </c>
      <c r="DG774" s="185" t="str">
        <f t="shared" si="592"/>
        <v/>
      </c>
      <c r="DH774" s="77"/>
      <c r="DI774" s="69"/>
      <c r="DJ774" s="181" t="str">
        <f>IF(DL774="","",IF(ISNUMBER(MATCH(DL774,$DL$6:DL773,0)),"",CJ774))</f>
        <v/>
      </c>
      <c r="DK774" s="181" t="str">
        <f t="shared" si="610"/>
        <v/>
      </c>
      <c r="DL774" s="181" t="str">
        <f t="shared" si="610"/>
        <v/>
      </c>
      <c r="DM774" s="177" t="str">
        <f t="shared" si="593"/>
        <v/>
      </c>
      <c r="DN774" s="177" t="str">
        <f t="shared" si="594"/>
        <v/>
      </c>
      <c r="DO774" s="181" t="str">
        <f t="shared" si="565"/>
        <v/>
      </c>
      <c r="DP774" s="51"/>
      <c r="DQ774" s="51"/>
      <c r="DR774" s="51"/>
      <c r="EA774" s="227">
        <f t="shared" si="595"/>
        <v>0</v>
      </c>
      <c r="EB774" s="227">
        <f t="shared" si="566"/>
        <v>1</v>
      </c>
      <c r="EC774" s="227">
        <f t="shared" si="596"/>
        <v>1900</v>
      </c>
      <c r="EE774" s="227" t="str">
        <f t="shared" si="597"/>
        <v/>
      </c>
      <c r="EF774" s="227" t="str">
        <f t="shared" si="567"/>
        <v/>
      </c>
      <c r="EG774" s="227" t="str">
        <f t="shared" si="598"/>
        <v/>
      </c>
      <c r="EI774" s="227" t="str">
        <f t="shared" si="599"/>
        <v/>
      </c>
      <c r="EJ774" s="227" t="str">
        <f t="shared" si="568"/>
        <v/>
      </c>
      <c r="EK774" s="227" t="str">
        <f t="shared" si="600"/>
        <v/>
      </c>
      <c r="EM774" s="227" t="str">
        <f t="shared" si="601"/>
        <v/>
      </c>
      <c r="EN774" s="227" t="str">
        <f t="shared" si="569"/>
        <v/>
      </c>
      <c r="EO774" s="227" t="str">
        <f t="shared" si="602"/>
        <v/>
      </c>
      <c r="EQ774" s="227" t="str">
        <f t="shared" si="603"/>
        <v/>
      </c>
      <c r="ER774" s="227" t="str">
        <f t="shared" si="570"/>
        <v/>
      </c>
      <c r="ES774" s="227" t="str">
        <f t="shared" si="604"/>
        <v/>
      </c>
    </row>
    <row r="775" spans="7:149" x14ac:dyDescent="0.25">
      <c r="G775" s="52"/>
      <c r="H775" s="52"/>
      <c r="I775" s="224" t="str">
        <f t="shared" si="571"/>
        <v/>
      </c>
      <c r="J775" s="224" t="str">
        <f t="shared" si="572"/>
        <v/>
      </c>
      <c r="K775" s="52"/>
      <c r="L775" s="224" t="str">
        <f>IF(P775="","",IF(ISNUMBER(MATCH(P775,$P$6:P774,0)),"",Y775))</f>
        <v/>
      </c>
      <c r="M775" s="224" t="str">
        <f>IF(Q775="","",IF(ISNUMBER(MATCH(Q775,$Q$6:Q774,0)),"",Y775))</f>
        <v/>
      </c>
      <c r="N775" s="224" t="str">
        <f>IF(R775="","",IF(ISNUMBER(MATCH(R775,$R$6:R774,0)),"",Y775))</f>
        <v/>
      </c>
      <c r="O775" s="224" t="str">
        <f>IF(S775="","",IF(ISNUMBER(MATCH(S775,$S$6:S774,0)),"",Y775))</f>
        <v/>
      </c>
      <c r="P775" s="224" t="str">
        <f t="shared" si="573"/>
        <v/>
      </c>
      <c r="Q775" s="224" t="str">
        <f t="shared" si="574"/>
        <v/>
      </c>
      <c r="R775" s="224" t="str">
        <f t="shared" si="575"/>
        <v/>
      </c>
      <c r="S775" s="224" t="str">
        <f t="shared" si="576"/>
        <v/>
      </c>
      <c r="T775" s="175" t="str">
        <f t="shared" si="577"/>
        <v/>
      </c>
      <c r="U775" s="175" t="str">
        <f t="shared" si="578"/>
        <v/>
      </c>
      <c r="V775" s="175" t="str">
        <f t="shared" si="579"/>
        <v/>
      </c>
      <c r="W775" s="175" t="str">
        <f t="shared" si="580"/>
        <v/>
      </c>
      <c r="X775" s="52"/>
      <c r="Y775" s="248"/>
      <c r="Z775" s="186"/>
      <c r="AA775" s="187"/>
      <c r="AB775" s="187"/>
      <c r="AC775" s="187"/>
      <c r="AD775" s="187"/>
      <c r="AE775" s="187"/>
      <c r="AF775" s="187"/>
      <c r="AG775" s="187"/>
      <c r="AH775" s="187"/>
      <c r="AI775" s="187"/>
      <c r="AJ775" s="187"/>
      <c r="AK775" s="187"/>
      <c r="AL775" s="187"/>
      <c r="AM775" s="187"/>
      <c r="AN775" s="187"/>
      <c r="AO775" s="187"/>
      <c r="AP775" s="187"/>
      <c r="AQ775" s="187"/>
      <c r="AR775" s="187"/>
      <c r="AS775" s="187"/>
      <c r="AT775" s="187"/>
      <c r="AU775" s="187"/>
      <c r="AV775" s="187"/>
      <c r="AW775" s="187"/>
      <c r="AX775" s="187"/>
      <c r="AY775" s="187"/>
      <c r="AZ775" s="187"/>
      <c r="BA775" s="187"/>
      <c r="BB775" s="187"/>
      <c r="BC775" s="187"/>
      <c r="BD775" s="187"/>
      <c r="BE775" s="187"/>
      <c r="BF775" s="187"/>
      <c r="BG775" s="187"/>
      <c r="BH775" s="187"/>
      <c r="BI775" s="187"/>
      <c r="BJ775" s="187"/>
      <c r="BK775" s="187"/>
      <c r="BL775" s="187"/>
      <c r="BM775" s="187"/>
      <c r="BN775" s="187"/>
      <c r="BO775" s="187"/>
      <c r="BP775" s="187"/>
      <c r="BQ775" s="187"/>
      <c r="BR775" s="187"/>
      <c r="BS775" s="187"/>
      <c r="BT775" s="187"/>
      <c r="BU775" s="187"/>
      <c r="BV775" s="187"/>
      <c r="BW775" s="187"/>
      <c r="BX775" s="187"/>
      <c r="BY775" s="227"/>
      <c r="BZ775" s="227"/>
      <c r="CA775" s="227"/>
      <c r="CB775" s="227"/>
      <c r="CC775" s="227"/>
      <c r="CD775" s="224"/>
      <c r="CE775" s="224"/>
      <c r="CF775" s="224"/>
      <c r="CG775" s="224"/>
      <c r="CH775" s="224"/>
      <c r="CJ775" s="252" t="str">
        <f t="shared" si="581"/>
        <v/>
      </c>
      <c r="CK775" s="253" t="str">
        <f>IF(CL775="","",IF(ISNUMBER(MATCH(CL775,$CL$6:CL774,0)),"",CJ775))</f>
        <v/>
      </c>
      <c r="CL775" s="181" t="str">
        <f t="shared" si="582"/>
        <v/>
      </c>
      <c r="CM775" s="175" t="str">
        <f t="shared" si="583"/>
        <v/>
      </c>
      <c r="CN775" s="175" t="str">
        <f t="shared" si="584"/>
        <v/>
      </c>
      <c r="CO775" s="175" t="str">
        <f t="shared" si="585"/>
        <v/>
      </c>
      <c r="CP775" s="59"/>
      <c r="CQ775" s="60"/>
      <c r="CR775" s="181" t="str">
        <f>IF(CS775="","",IF(ISNUMBER(MATCH(CS775,$CS$6:CS774,0)),"",CJ775))</f>
        <v/>
      </c>
      <c r="CS775" s="181" t="str">
        <f t="shared" ref="CS775:CS838" si="611">IFERROR(INDEX($AA$7:$BX$1006,$CJ775,CS$6),"")</f>
        <v/>
      </c>
      <c r="CT775" s="177" t="str">
        <f t="shared" si="586"/>
        <v/>
      </c>
      <c r="CU775" s="177" t="str">
        <f t="shared" si="587"/>
        <v/>
      </c>
      <c r="CV775" s="256" t="str">
        <f>IF(CW775="","",IF(ISNUMBER(MATCH(CW775,$CW$6:CW774,0)),"",CJ775))</f>
        <v/>
      </c>
      <c r="CW775" s="181" t="str">
        <f t="shared" ref="CW775:CW838" si="612">IFERROR(INDEX($AA$7:$BX$1006,$CJ775,CW$6),"")</f>
        <v/>
      </c>
      <c r="CX775" s="178" t="str">
        <f t="shared" si="588"/>
        <v/>
      </c>
      <c r="CY775" s="178" t="str">
        <f t="shared" si="589"/>
        <v/>
      </c>
      <c r="CZ775" s="184" t="str">
        <f t="shared" si="590"/>
        <v/>
      </c>
      <c r="DA775" s="68"/>
      <c r="DB775" s="69"/>
      <c r="DC775" s="181" t="str">
        <f>IF(DE775="","",IF(ISNUMBER(MATCH(DE775,$DE$6:DE774,0)),"",CJ775))</f>
        <v/>
      </c>
      <c r="DD775" s="181" t="str">
        <f t="shared" si="609"/>
        <v/>
      </c>
      <c r="DE775" s="181" t="str">
        <f t="shared" si="609"/>
        <v/>
      </c>
      <c r="DF775" s="177" t="str">
        <f t="shared" si="591"/>
        <v/>
      </c>
      <c r="DG775" s="185" t="str">
        <f t="shared" si="592"/>
        <v/>
      </c>
      <c r="DH775" s="77"/>
      <c r="DI775" s="69"/>
      <c r="DJ775" s="181" t="str">
        <f>IF(DL775="","",IF(ISNUMBER(MATCH(DL775,$DL$6:DL774,0)),"",CJ775))</f>
        <v/>
      </c>
      <c r="DK775" s="181" t="str">
        <f t="shared" si="610"/>
        <v/>
      </c>
      <c r="DL775" s="181" t="str">
        <f t="shared" si="610"/>
        <v/>
      </c>
      <c r="DM775" s="177" t="str">
        <f t="shared" si="593"/>
        <v/>
      </c>
      <c r="DN775" s="177" t="str">
        <f t="shared" si="594"/>
        <v/>
      </c>
      <c r="DO775" s="181" t="str">
        <f t="shared" ref="DO775:DO838" si="613">IFERROR(INDEX($AA$7:$BX$1006,$CJ775,DO$6),"")</f>
        <v/>
      </c>
      <c r="DP775" s="51"/>
      <c r="DQ775" s="51"/>
      <c r="DR775" s="51"/>
      <c r="EA775" s="227">
        <f t="shared" si="595"/>
        <v>0</v>
      </c>
      <c r="EB775" s="227">
        <f t="shared" ref="EB775:EB838" si="614">IFERROR(IF(ISNUMBER(EA$5),IF(order2="x",INDEX(months,MONTH(INDEX($AA775:$BX775,1,EA$5)),1),MONTH(INDEX($AA775:$BX775,1,EA$5))),""),"")</f>
        <v>1</v>
      </c>
      <c r="EC775" s="227">
        <f t="shared" si="596"/>
        <v>1900</v>
      </c>
      <c r="EE775" s="227" t="str">
        <f t="shared" si="597"/>
        <v/>
      </c>
      <c r="EF775" s="227" t="str">
        <f t="shared" ref="EF775:EF838" si="615">IFERROR(IF(ISNUMBER(EE$5),IF(order2="x", INDEX(months,MONTH(INDEX($AA775:$BX775,1,EE$5)),1),MONTH(INDEX($AA775:$BX775,1,EE$5))),""),"")</f>
        <v/>
      </c>
      <c r="EG775" s="227" t="str">
        <f t="shared" si="598"/>
        <v/>
      </c>
      <c r="EI775" s="227" t="str">
        <f t="shared" si="599"/>
        <v/>
      </c>
      <c r="EJ775" s="227" t="str">
        <f t="shared" ref="EJ775:EJ838" si="616">IFERROR(IF(ISNUMBER(EI$5),IF(order2="x", INDEX(months,MONTH(INDEX($AA775:$BX775,1,EI$5)),1),MONTH(INDEX($AA775:$BX775,1,EI$5))),""),"")</f>
        <v/>
      </c>
      <c r="EK775" s="227" t="str">
        <f t="shared" si="600"/>
        <v/>
      </c>
      <c r="EM775" s="227" t="str">
        <f t="shared" si="601"/>
        <v/>
      </c>
      <c r="EN775" s="227" t="str">
        <f t="shared" ref="EN775:EN838" si="617">IFERROR(IF(ISNUMBER(EM$5),IF(order2="x", INDEX(months,MONTH(INDEX($AA775:$BX775,1,EM$5)),1),MONTH(INDEX($AA775:$BX775,1,EM$5))),""),"")</f>
        <v/>
      </c>
      <c r="EO775" s="227" t="str">
        <f t="shared" si="602"/>
        <v/>
      </c>
      <c r="EQ775" s="227" t="str">
        <f t="shared" si="603"/>
        <v/>
      </c>
      <c r="ER775" s="227" t="str">
        <f t="shared" ref="ER775:ER838" si="618">IFERROR(IF(ISNUMBER(EQ$5),IF(order2="x", INDEX(months,MONTH(INDEX($AA775:$BX775,1,EQ$5)),1),MONTH(INDEX($AA775:$BX775,1,EQ$5))),""),"")</f>
        <v/>
      </c>
      <c r="ES775" s="227" t="str">
        <f t="shared" si="604"/>
        <v/>
      </c>
    </row>
    <row r="776" spans="7:149" x14ac:dyDescent="0.25">
      <c r="G776" s="52"/>
      <c r="H776" s="52"/>
      <c r="I776" s="224" t="str">
        <f t="shared" ref="I776:I839" si="619">IF(AA776="","",COUNTIF($AA$7:$AA$1006,AA776))</f>
        <v/>
      </c>
      <c r="J776" s="224" t="str">
        <f t="shared" ref="J776:J839" si="620">IFERROR(INDEX($AA$7:$AA$1006,SMALL($Z$7:$Z$1006,Y776),1),"")</f>
        <v/>
      </c>
      <c r="K776" s="52"/>
      <c r="L776" s="224" t="str">
        <f>IF(P776="","",IF(ISNUMBER(MATCH(P776,$P$6:P775,0)),"",Y776))</f>
        <v/>
      </c>
      <c r="M776" s="224" t="str">
        <f>IF(Q776="","",IF(ISNUMBER(MATCH(Q776,$Q$6:Q775,0)),"",Y776))</f>
        <v/>
      </c>
      <c r="N776" s="224" t="str">
        <f>IF(R776="","",IF(ISNUMBER(MATCH(R776,$R$6:R775,0)),"",Y776))</f>
        <v/>
      </c>
      <c r="O776" s="224" t="str">
        <f>IF(S776="","",IF(ISNUMBER(MATCH(S776,$S$6:S775,0)),"",Y776))</f>
        <v/>
      </c>
      <c r="P776" s="224" t="str">
        <f t="shared" ref="P776:P839" si="621">IFERROR(IF(OR(P$5&gt;50, Z776=""),"",INDEX($AA$7:$BX$1007,Z776,CE$5)),"")</f>
        <v/>
      </c>
      <c r="Q776" s="224" t="str">
        <f t="shared" ref="Q776:Q839" si="622">IFERROR(IF(OR(Q$5&gt;50, Z776=""),"",INDEX($AA$7:$BX$1007,Z776,CF$5)),"")</f>
        <v/>
      </c>
      <c r="R776" s="224" t="str">
        <f t="shared" ref="R776:R839" si="623">IFERROR(IF(OR(R$5&gt;50, Z776=""),"",INDEX($AA$7:$BX$1007,Z776,CG$5)),"")</f>
        <v/>
      </c>
      <c r="S776" s="224" t="str">
        <f t="shared" ref="S776:S839" si="624">IFERROR(IF(OR(S$5&gt;50, Z776=""),"",INDEX($AA$7:$BX$1007,Z776,CH$5)),"")</f>
        <v/>
      </c>
      <c r="T776" s="175" t="str">
        <f t="shared" ref="T776:T839" si="625">IFERROR(IF(P776="","",INDEX(P$7:P$1006,SMALL($L$7:$L$1006,Y776),1)),"")</f>
        <v/>
      </c>
      <c r="U776" s="175" t="str">
        <f t="shared" ref="U776:U839" si="626">IFERROR(IF(Q776="","",INDEX(Q$7:Q$1006,SMALL($M$7:$M$1006,Y776),1)),"")</f>
        <v/>
      </c>
      <c r="V776" s="175" t="str">
        <f t="shared" ref="V776:V839" si="627">IFERROR(IF(R776="","",INDEX(R$7:R$1006,SMALL($N$7:$N$1006,Y776),1)),"")</f>
        <v/>
      </c>
      <c r="W776" s="175" t="str">
        <f t="shared" ref="W776:W839" si="628">IFERROR(IF(S776="","",INDEX(S$7:S$1006,SMALL($O$7:$O$1006,Y776),1)),"")</f>
        <v/>
      </c>
      <c r="X776" s="52"/>
      <c r="Y776" s="248"/>
      <c r="Z776" s="186"/>
      <c r="AA776" s="187"/>
      <c r="AB776" s="187"/>
      <c r="AC776" s="187"/>
      <c r="AD776" s="187"/>
      <c r="AE776" s="187"/>
      <c r="AF776" s="187"/>
      <c r="AG776" s="187"/>
      <c r="AH776" s="187"/>
      <c r="AI776" s="187"/>
      <c r="AJ776" s="187"/>
      <c r="AK776" s="187"/>
      <c r="AL776" s="187"/>
      <c r="AM776" s="187"/>
      <c r="AN776" s="187"/>
      <c r="AO776" s="187"/>
      <c r="AP776" s="187"/>
      <c r="AQ776" s="187"/>
      <c r="AR776" s="187"/>
      <c r="AS776" s="187"/>
      <c r="AT776" s="187"/>
      <c r="AU776" s="187"/>
      <c r="AV776" s="187"/>
      <c r="AW776" s="187"/>
      <c r="AX776" s="187"/>
      <c r="AY776" s="187"/>
      <c r="AZ776" s="187"/>
      <c r="BA776" s="187"/>
      <c r="BB776" s="187"/>
      <c r="BC776" s="187"/>
      <c r="BD776" s="187"/>
      <c r="BE776" s="187"/>
      <c r="BF776" s="187"/>
      <c r="BG776" s="187"/>
      <c r="BH776" s="187"/>
      <c r="BI776" s="187"/>
      <c r="BJ776" s="187"/>
      <c r="BK776" s="187"/>
      <c r="BL776" s="187"/>
      <c r="BM776" s="187"/>
      <c r="BN776" s="187"/>
      <c r="BO776" s="187"/>
      <c r="BP776" s="187"/>
      <c r="BQ776" s="187"/>
      <c r="BR776" s="187"/>
      <c r="BS776" s="187"/>
      <c r="BT776" s="187"/>
      <c r="BU776" s="187"/>
      <c r="BV776" s="187"/>
      <c r="BW776" s="187"/>
      <c r="BX776" s="187"/>
      <c r="BY776" s="227"/>
      <c r="BZ776" s="227"/>
      <c r="CA776" s="227"/>
      <c r="CB776" s="227"/>
      <c r="CC776" s="227"/>
      <c r="CD776" s="224"/>
      <c r="CE776" s="224"/>
      <c r="CF776" s="224"/>
      <c r="CG776" s="224"/>
      <c r="CH776" s="224"/>
      <c r="CJ776" s="252" t="str">
        <f t="shared" ref="CJ776:CJ839" si="629">IFERROR(SMALL($Z$7:$Z$1006,Y776),"")</f>
        <v/>
      </c>
      <c r="CK776" s="253" t="str">
        <f>IF(CL776="","",IF(ISNUMBER(MATCH(CL776,$CL$6:CL775,0)),"",CJ776))</f>
        <v/>
      </c>
      <c r="CL776" s="181" t="str">
        <f t="shared" ref="CL776:CL839" si="630">IFERROR(INDEX($AA$7:$BX$1006,$CJ776,CL$6),"")</f>
        <v/>
      </c>
      <c r="CM776" s="175" t="str">
        <f t="shared" ref="CM776:CM839" si="631">IFERROR(IF(LEN(CL776)=0,"",INDEX(CL$7:CL$1006,SMALL($CK$7:$CK$1006,Y776),1)),"")</f>
        <v/>
      </c>
      <c r="CN776" s="175" t="str">
        <f t="shared" ref="CN776:CN839" si="632">IFERROR(IF(LEN(CM776)=0,"",COUNTIF(CL$7:CL$1006,CM776)),"")</f>
        <v/>
      </c>
      <c r="CO776" s="175" t="str">
        <f t="shared" ref="CO776:CO839" si="633">IFERROR(CN776+CJ776/10,"")</f>
        <v/>
      </c>
      <c r="CP776" s="59"/>
      <c r="CQ776" s="60"/>
      <c r="CR776" s="181" t="str">
        <f>IF(CS776="","",IF(ISNUMBER(MATCH(CS776,$CS$6:CS775,0)),"",CJ776))</f>
        <v/>
      </c>
      <c r="CS776" s="181" t="str">
        <f t="shared" si="611"/>
        <v/>
      </c>
      <c r="CT776" s="177" t="str">
        <f t="shared" ref="CT776:CT839" si="634">IFERROR(IF(LEN(CS776)=0,"",INDEX(CS$7:CS$1006,SMALL($CR$7:$CR$1006,Y776),1)),"")</f>
        <v/>
      </c>
      <c r="CU776" s="177" t="str">
        <f t="shared" ref="CU776:CU839" si="635">IFERROR(IF(LEN(CT776)=0,"",COUNTIF(CS$7:CS$1006,CT776)),"")</f>
        <v/>
      </c>
      <c r="CV776" s="256" t="str">
        <f>IF(CW776="","",IF(ISNUMBER(MATCH(CW776,$CW$6:CW775,0)),"",CJ776))</f>
        <v/>
      </c>
      <c r="CW776" s="181" t="str">
        <f t="shared" si="612"/>
        <v/>
      </c>
      <c r="CX776" s="178" t="str">
        <f t="shared" ref="CX776:CX839" si="636">IFERROR(IF(LEN(CW776)=0,"",INDEX(CW$7:CW$1006,SMALL($CV$7:$CV$1006,Y776),1)),"")</f>
        <v/>
      </c>
      <c r="CY776" s="178" t="str">
        <f t="shared" ref="CY776:CY839" si="637">IFERROR(IF(LEN(CX776)=0,"",COUNTIF(CW$7:CW$1006,CX776)),"")</f>
        <v/>
      </c>
      <c r="CZ776" s="184" t="str">
        <f t="shared" ref="CZ776:CZ839" si="638">IFERROR(CY776+CJ776/10,"")</f>
        <v/>
      </c>
      <c r="DA776" s="68"/>
      <c r="DB776" s="69"/>
      <c r="DC776" s="181" t="str">
        <f>IF(DE776="","",IF(ISNUMBER(MATCH(DE776,$DE$6:DE775,0)),"",CJ776))</f>
        <v/>
      </c>
      <c r="DD776" s="181" t="str">
        <f t="shared" si="609"/>
        <v/>
      </c>
      <c r="DE776" s="181" t="str">
        <f t="shared" si="609"/>
        <v/>
      </c>
      <c r="DF776" s="177" t="str">
        <f t="shared" ref="DF776:DF839" si="639">IFERROR(IF(LEN(DE776)=0,"",INDEX(DE$7:DE$1006,SMALL($DC$7:$DC$1006,Y776),1)),"")</f>
        <v/>
      </c>
      <c r="DG776" s="185" t="str">
        <f t="shared" ref="DG776:DG839" si="640">IFERROR(IF(LEN(DF776)=0,"",SUMIF(DE$7:DE$1006,DF776,$DD$7:$DD$1006)),"")</f>
        <v/>
      </c>
      <c r="DH776" s="77"/>
      <c r="DI776" s="69"/>
      <c r="DJ776" s="181" t="str">
        <f>IF(DL776="","",IF(ISNUMBER(MATCH(DL776,$DL$6:DL775,0)),"",CJ776))</f>
        <v/>
      </c>
      <c r="DK776" s="181" t="str">
        <f t="shared" si="610"/>
        <v/>
      </c>
      <c r="DL776" s="181" t="str">
        <f t="shared" si="610"/>
        <v/>
      </c>
      <c r="DM776" s="177" t="str">
        <f t="shared" ref="DM776:DM839" si="641">IFERROR(IF(LEN(DL776)=0,"",INDEX(DL$7:DL$1006,SMALL($DJ$7:$DJ$1006,Y776),1)),"")</f>
        <v/>
      </c>
      <c r="DN776" s="177" t="str">
        <f t="shared" ref="DN776:DN839" si="642">IFERROR(IF(LEN(DM776)=0,"", ROUND(AVERAGEIF(DL$7:DL$1006,DM776,$DK$7:$DK$1006),1)),"")</f>
        <v/>
      </c>
      <c r="DO776" s="181" t="str">
        <f t="shared" si="613"/>
        <v/>
      </c>
      <c r="DP776" s="51"/>
      <c r="DQ776" s="51"/>
      <c r="DR776" s="51"/>
      <c r="EA776" s="227">
        <f t="shared" ref="EA776:EA839" si="643">IFERROR(IF(ISNUMBER(EA$5),DAY(INDEX($AA776:$BX776,1,EA$5)),""),"")</f>
        <v>0</v>
      </c>
      <c r="EB776" s="227">
        <f t="shared" si="614"/>
        <v>1</v>
      </c>
      <c r="EC776" s="227">
        <f t="shared" ref="EC776:EC839" si="644">IFERROR(IF(ISNUMBER(EA$5),YEAR(INDEX($AA776:$BX776,1,EA$5)),""),"")</f>
        <v>1900</v>
      </c>
      <c r="EE776" s="227" t="str">
        <f t="shared" ref="EE776:EE839" si="645">IFERROR(IF(ISNUMBER(EE$5),DAY(INDEX($AA776:$BX776,1,EE$5)),""),"")</f>
        <v/>
      </c>
      <c r="EF776" s="227" t="str">
        <f t="shared" si="615"/>
        <v/>
      </c>
      <c r="EG776" s="227" t="str">
        <f t="shared" ref="EG776:EG839" si="646">IFERROR(IF(ISNUMBER(EE$5),YEAR(INDEX($AA776:$BX776,1,EE$5)),""),"")</f>
        <v/>
      </c>
      <c r="EI776" s="227" t="str">
        <f t="shared" ref="EI776:EI839" si="647">IFERROR(IF(ISNUMBER(EI$5),DAY(INDEX($AA776:$BX776,1,EI$5)),""),"")</f>
        <v/>
      </c>
      <c r="EJ776" s="227" t="str">
        <f t="shared" si="616"/>
        <v/>
      </c>
      <c r="EK776" s="227" t="str">
        <f t="shared" ref="EK776:EK839" si="648">IFERROR(IF(ISNUMBER(EI$5),YEAR(INDEX($AA776:$BX776,1,EI$5)),""),"")</f>
        <v/>
      </c>
      <c r="EM776" s="227" t="str">
        <f t="shared" ref="EM776:EM839" si="649">IFERROR(IF(ISNUMBER(EM$5),DAY(INDEX($AA776:$BX776,1,EM$5)),""),"")</f>
        <v/>
      </c>
      <c r="EN776" s="227" t="str">
        <f t="shared" si="617"/>
        <v/>
      </c>
      <c r="EO776" s="227" t="str">
        <f t="shared" ref="EO776:EO839" si="650">IFERROR(IF(ISNUMBER(EM$5),YEAR(INDEX($AA776:$BX776,1,EM$5)),""),"")</f>
        <v/>
      </c>
      <c r="EQ776" s="227" t="str">
        <f t="shared" ref="EQ776:EQ839" si="651">IFERROR(IF(ISNUMBER(EQ$5),DAY(INDEX($AA776:$BX776,1,EQ$5)),""),"")</f>
        <v/>
      </c>
      <c r="ER776" s="227" t="str">
        <f t="shared" si="618"/>
        <v/>
      </c>
      <c r="ES776" s="227" t="str">
        <f t="shared" ref="ES776:ES839" si="652">IFERROR(IF(ISNUMBER(EQ$5),YEAR(INDEX($AA776:$BX776,1,EQ$5)),""),"")</f>
        <v/>
      </c>
    </row>
    <row r="777" spans="7:149" x14ac:dyDescent="0.25">
      <c r="G777" s="52"/>
      <c r="H777" s="52"/>
      <c r="I777" s="224" t="str">
        <f t="shared" si="619"/>
        <v/>
      </c>
      <c r="J777" s="224" t="str">
        <f t="shared" si="620"/>
        <v/>
      </c>
      <c r="K777" s="52"/>
      <c r="L777" s="224" t="str">
        <f>IF(P777="","",IF(ISNUMBER(MATCH(P777,$P$6:P776,0)),"",Y777))</f>
        <v/>
      </c>
      <c r="M777" s="224" t="str">
        <f>IF(Q777="","",IF(ISNUMBER(MATCH(Q777,$Q$6:Q776,0)),"",Y777))</f>
        <v/>
      </c>
      <c r="N777" s="224" t="str">
        <f>IF(R777="","",IF(ISNUMBER(MATCH(R777,$R$6:R776,0)),"",Y777))</f>
        <v/>
      </c>
      <c r="O777" s="224" t="str">
        <f>IF(S777="","",IF(ISNUMBER(MATCH(S777,$S$6:S776,0)),"",Y777))</f>
        <v/>
      </c>
      <c r="P777" s="224" t="str">
        <f t="shared" si="621"/>
        <v/>
      </c>
      <c r="Q777" s="224" t="str">
        <f t="shared" si="622"/>
        <v/>
      </c>
      <c r="R777" s="224" t="str">
        <f t="shared" si="623"/>
        <v/>
      </c>
      <c r="S777" s="224" t="str">
        <f t="shared" si="624"/>
        <v/>
      </c>
      <c r="T777" s="175" t="str">
        <f t="shared" si="625"/>
        <v/>
      </c>
      <c r="U777" s="175" t="str">
        <f t="shared" si="626"/>
        <v/>
      </c>
      <c r="V777" s="175" t="str">
        <f t="shared" si="627"/>
        <v/>
      </c>
      <c r="W777" s="175" t="str">
        <f t="shared" si="628"/>
        <v/>
      </c>
      <c r="X777" s="52"/>
      <c r="Y777" s="248"/>
      <c r="Z777" s="186"/>
      <c r="AA777" s="187"/>
      <c r="AB777" s="187"/>
      <c r="AC777" s="187"/>
      <c r="AD777" s="187"/>
      <c r="AE777" s="187"/>
      <c r="AF777" s="187"/>
      <c r="AG777" s="187"/>
      <c r="AH777" s="187"/>
      <c r="AI777" s="187"/>
      <c r="AJ777" s="187"/>
      <c r="AK777" s="187"/>
      <c r="AL777" s="187"/>
      <c r="AM777" s="187"/>
      <c r="AN777" s="187"/>
      <c r="AO777" s="187"/>
      <c r="AP777" s="187"/>
      <c r="AQ777" s="187"/>
      <c r="AR777" s="187"/>
      <c r="AS777" s="187"/>
      <c r="AT777" s="187"/>
      <c r="AU777" s="187"/>
      <c r="AV777" s="187"/>
      <c r="AW777" s="187"/>
      <c r="AX777" s="187"/>
      <c r="AY777" s="187"/>
      <c r="AZ777" s="187"/>
      <c r="BA777" s="187"/>
      <c r="BB777" s="187"/>
      <c r="BC777" s="187"/>
      <c r="BD777" s="187"/>
      <c r="BE777" s="187"/>
      <c r="BF777" s="187"/>
      <c r="BG777" s="187"/>
      <c r="BH777" s="187"/>
      <c r="BI777" s="187"/>
      <c r="BJ777" s="187"/>
      <c r="BK777" s="187"/>
      <c r="BL777" s="187"/>
      <c r="BM777" s="187"/>
      <c r="BN777" s="187"/>
      <c r="BO777" s="187"/>
      <c r="BP777" s="187"/>
      <c r="BQ777" s="187"/>
      <c r="BR777" s="187"/>
      <c r="BS777" s="187"/>
      <c r="BT777" s="187"/>
      <c r="BU777" s="187"/>
      <c r="BV777" s="187"/>
      <c r="BW777" s="187"/>
      <c r="BX777" s="187"/>
      <c r="BY777" s="227"/>
      <c r="BZ777" s="227"/>
      <c r="CA777" s="227"/>
      <c r="CB777" s="227"/>
      <c r="CC777" s="227"/>
      <c r="CD777" s="224"/>
      <c r="CE777" s="224"/>
      <c r="CF777" s="224"/>
      <c r="CG777" s="224"/>
      <c r="CH777" s="224"/>
      <c r="CJ777" s="252" t="str">
        <f t="shared" si="629"/>
        <v/>
      </c>
      <c r="CK777" s="253" t="str">
        <f>IF(CL777="","",IF(ISNUMBER(MATCH(CL777,$CL$6:CL776,0)),"",CJ777))</f>
        <v/>
      </c>
      <c r="CL777" s="181" t="str">
        <f t="shared" si="630"/>
        <v/>
      </c>
      <c r="CM777" s="175" t="str">
        <f t="shared" si="631"/>
        <v/>
      </c>
      <c r="CN777" s="175" t="str">
        <f t="shared" si="632"/>
        <v/>
      </c>
      <c r="CO777" s="175" t="str">
        <f t="shared" si="633"/>
        <v/>
      </c>
      <c r="CP777" s="59"/>
      <c r="CQ777" s="60"/>
      <c r="CR777" s="181" t="str">
        <f>IF(CS777="","",IF(ISNUMBER(MATCH(CS777,$CS$6:CS776,0)),"",CJ777))</f>
        <v/>
      </c>
      <c r="CS777" s="181" t="str">
        <f t="shared" si="611"/>
        <v/>
      </c>
      <c r="CT777" s="177" t="str">
        <f t="shared" si="634"/>
        <v/>
      </c>
      <c r="CU777" s="177" t="str">
        <f t="shared" si="635"/>
        <v/>
      </c>
      <c r="CV777" s="256" t="str">
        <f>IF(CW777="","",IF(ISNUMBER(MATCH(CW777,$CW$6:CW776,0)),"",CJ777))</f>
        <v/>
      </c>
      <c r="CW777" s="181" t="str">
        <f t="shared" si="612"/>
        <v/>
      </c>
      <c r="CX777" s="178" t="str">
        <f t="shared" si="636"/>
        <v/>
      </c>
      <c r="CY777" s="178" t="str">
        <f t="shared" si="637"/>
        <v/>
      </c>
      <c r="CZ777" s="184" t="str">
        <f t="shared" si="638"/>
        <v/>
      </c>
      <c r="DA777" s="68"/>
      <c r="DB777" s="69"/>
      <c r="DC777" s="181" t="str">
        <f>IF(DE777="","",IF(ISNUMBER(MATCH(DE777,$DE$6:DE776,0)),"",CJ777))</f>
        <v/>
      </c>
      <c r="DD777" s="181" t="str">
        <f t="shared" si="609"/>
        <v/>
      </c>
      <c r="DE777" s="181" t="str">
        <f t="shared" si="609"/>
        <v/>
      </c>
      <c r="DF777" s="177" t="str">
        <f t="shared" si="639"/>
        <v/>
      </c>
      <c r="DG777" s="185" t="str">
        <f t="shared" si="640"/>
        <v/>
      </c>
      <c r="DH777" s="77"/>
      <c r="DI777" s="69"/>
      <c r="DJ777" s="181" t="str">
        <f>IF(DL777="","",IF(ISNUMBER(MATCH(DL777,$DL$6:DL776,0)),"",CJ777))</f>
        <v/>
      </c>
      <c r="DK777" s="181" t="str">
        <f t="shared" si="610"/>
        <v/>
      </c>
      <c r="DL777" s="181" t="str">
        <f t="shared" si="610"/>
        <v/>
      </c>
      <c r="DM777" s="177" t="str">
        <f t="shared" si="641"/>
        <v/>
      </c>
      <c r="DN777" s="177" t="str">
        <f t="shared" si="642"/>
        <v/>
      </c>
      <c r="DO777" s="181" t="str">
        <f t="shared" si="613"/>
        <v/>
      </c>
      <c r="DP777" s="51"/>
      <c r="DQ777" s="51"/>
      <c r="DR777" s="51"/>
      <c r="EA777" s="227">
        <f t="shared" si="643"/>
        <v>0</v>
      </c>
      <c r="EB777" s="227">
        <f t="shared" si="614"/>
        <v>1</v>
      </c>
      <c r="EC777" s="227">
        <f t="shared" si="644"/>
        <v>1900</v>
      </c>
      <c r="EE777" s="227" t="str">
        <f t="shared" si="645"/>
        <v/>
      </c>
      <c r="EF777" s="227" t="str">
        <f t="shared" si="615"/>
        <v/>
      </c>
      <c r="EG777" s="227" t="str">
        <f t="shared" si="646"/>
        <v/>
      </c>
      <c r="EI777" s="227" t="str">
        <f t="shared" si="647"/>
        <v/>
      </c>
      <c r="EJ777" s="227" t="str">
        <f t="shared" si="616"/>
        <v/>
      </c>
      <c r="EK777" s="227" t="str">
        <f t="shared" si="648"/>
        <v/>
      </c>
      <c r="EM777" s="227" t="str">
        <f t="shared" si="649"/>
        <v/>
      </c>
      <c r="EN777" s="227" t="str">
        <f t="shared" si="617"/>
        <v/>
      </c>
      <c r="EO777" s="227" t="str">
        <f t="shared" si="650"/>
        <v/>
      </c>
      <c r="EQ777" s="227" t="str">
        <f t="shared" si="651"/>
        <v/>
      </c>
      <c r="ER777" s="227" t="str">
        <f t="shared" si="618"/>
        <v/>
      </c>
      <c r="ES777" s="227" t="str">
        <f t="shared" si="652"/>
        <v/>
      </c>
    </row>
    <row r="778" spans="7:149" x14ac:dyDescent="0.25">
      <c r="G778" s="52"/>
      <c r="H778" s="52"/>
      <c r="I778" s="224" t="str">
        <f t="shared" si="619"/>
        <v/>
      </c>
      <c r="J778" s="224" t="str">
        <f t="shared" si="620"/>
        <v/>
      </c>
      <c r="K778" s="52"/>
      <c r="L778" s="224" t="str">
        <f>IF(P778="","",IF(ISNUMBER(MATCH(P778,$P$6:P777,0)),"",Y778))</f>
        <v/>
      </c>
      <c r="M778" s="224" t="str">
        <f>IF(Q778="","",IF(ISNUMBER(MATCH(Q778,$Q$6:Q777,0)),"",Y778))</f>
        <v/>
      </c>
      <c r="N778" s="224" t="str">
        <f>IF(R778="","",IF(ISNUMBER(MATCH(R778,$R$6:R777,0)),"",Y778))</f>
        <v/>
      </c>
      <c r="O778" s="224" t="str">
        <f>IF(S778="","",IF(ISNUMBER(MATCH(S778,$S$6:S777,0)),"",Y778))</f>
        <v/>
      </c>
      <c r="P778" s="224" t="str">
        <f t="shared" si="621"/>
        <v/>
      </c>
      <c r="Q778" s="224" t="str">
        <f t="shared" si="622"/>
        <v/>
      </c>
      <c r="R778" s="224" t="str">
        <f t="shared" si="623"/>
        <v/>
      </c>
      <c r="S778" s="224" t="str">
        <f t="shared" si="624"/>
        <v/>
      </c>
      <c r="T778" s="175" t="str">
        <f t="shared" si="625"/>
        <v/>
      </c>
      <c r="U778" s="175" t="str">
        <f t="shared" si="626"/>
        <v/>
      </c>
      <c r="V778" s="175" t="str">
        <f t="shared" si="627"/>
        <v/>
      </c>
      <c r="W778" s="175" t="str">
        <f t="shared" si="628"/>
        <v/>
      </c>
      <c r="X778" s="52"/>
      <c r="Y778" s="248"/>
      <c r="Z778" s="186"/>
      <c r="AA778" s="187"/>
      <c r="AB778" s="187"/>
      <c r="AC778" s="187"/>
      <c r="AD778" s="187"/>
      <c r="AE778" s="187"/>
      <c r="AF778" s="187"/>
      <c r="AG778" s="187"/>
      <c r="AH778" s="187"/>
      <c r="AI778" s="187"/>
      <c r="AJ778" s="187"/>
      <c r="AK778" s="187"/>
      <c r="AL778" s="187"/>
      <c r="AM778" s="187"/>
      <c r="AN778" s="187"/>
      <c r="AO778" s="187"/>
      <c r="AP778" s="187"/>
      <c r="AQ778" s="187"/>
      <c r="AR778" s="187"/>
      <c r="AS778" s="187"/>
      <c r="AT778" s="187"/>
      <c r="AU778" s="187"/>
      <c r="AV778" s="187"/>
      <c r="AW778" s="187"/>
      <c r="AX778" s="187"/>
      <c r="AY778" s="187"/>
      <c r="AZ778" s="187"/>
      <c r="BA778" s="187"/>
      <c r="BB778" s="187"/>
      <c r="BC778" s="187"/>
      <c r="BD778" s="187"/>
      <c r="BE778" s="187"/>
      <c r="BF778" s="187"/>
      <c r="BG778" s="187"/>
      <c r="BH778" s="187"/>
      <c r="BI778" s="187"/>
      <c r="BJ778" s="187"/>
      <c r="BK778" s="187"/>
      <c r="BL778" s="187"/>
      <c r="BM778" s="187"/>
      <c r="BN778" s="187"/>
      <c r="BO778" s="187"/>
      <c r="BP778" s="187"/>
      <c r="BQ778" s="187"/>
      <c r="BR778" s="187"/>
      <c r="BS778" s="187"/>
      <c r="BT778" s="187"/>
      <c r="BU778" s="187"/>
      <c r="BV778" s="187"/>
      <c r="BW778" s="187"/>
      <c r="BX778" s="187"/>
      <c r="BY778" s="227"/>
      <c r="BZ778" s="227"/>
      <c r="CA778" s="227"/>
      <c r="CB778" s="227"/>
      <c r="CC778" s="227"/>
      <c r="CD778" s="224"/>
      <c r="CE778" s="224"/>
      <c r="CF778" s="224"/>
      <c r="CG778" s="224"/>
      <c r="CH778" s="224"/>
      <c r="CJ778" s="252" t="str">
        <f t="shared" si="629"/>
        <v/>
      </c>
      <c r="CK778" s="253" t="str">
        <f>IF(CL778="","",IF(ISNUMBER(MATCH(CL778,$CL$6:CL777,0)),"",CJ778))</f>
        <v/>
      </c>
      <c r="CL778" s="181" t="str">
        <f t="shared" si="630"/>
        <v/>
      </c>
      <c r="CM778" s="175" t="str">
        <f t="shared" si="631"/>
        <v/>
      </c>
      <c r="CN778" s="175" t="str">
        <f t="shared" si="632"/>
        <v/>
      </c>
      <c r="CO778" s="175" t="str">
        <f t="shared" si="633"/>
        <v/>
      </c>
      <c r="CP778" s="59"/>
      <c r="CQ778" s="60"/>
      <c r="CR778" s="181" t="str">
        <f>IF(CS778="","",IF(ISNUMBER(MATCH(CS778,$CS$6:CS777,0)),"",CJ778))</f>
        <v/>
      </c>
      <c r="CS778" s="181" t="str">
        <f t="shared" si="611"/>
        <v/>
      </c>
      <c r="CT778" s="177" t="str">
        <f t="shared" si="634"/>
        <v/>
      </c>
      <c r="CU778" s="177" t="str">
        <f t="shared" si="635"/>
        <v/>
      </c>
      <c r="CV778" s="256" t="str">
        <f>IF(CW778="","",IF(ISNUMBER(MATCH(CW778,$CW$6:CW777,0)),"",CJ778))</f>
        <v/>
      </c>
      <c r="CW778" s="181" t="str">
        <f t="shared" si="612"/>
        <v/>
      </c>
      <c r="CX778" s="178" t="str">
        <f t="shared" si="636"/>
        <v/>
      </c>
      <c r="CY778" s="178" t="str">
        <f t="shared" si="637"/>
        <v/>
      </c>
      <c r="CZ778" s="184" t="str">
        <f t="shared" si="638"/>
        <v/>
      </c>
      <c r="DA778" s="68"/>
      <c r="DB778" s="69"/>
      <c r="DC778" s="181" t="str">
        <f>IF(DE778="","",IF(ISNUMBER(MATCH(DE778,$DE$6:DE777,0)),"",CJ778))</f>
        <v/>
      </c>
      <c r="DD778" s="181" t="str">
        <f t="shared" si="609"/>
        <v/>
      </c>
      <c r="DE778" s="181" t="str">
        <f t="shared" si="609"/>
        <v/>
      </c>
      <c r="DF778" s="177" t="str">
        <f t="shared" si="639"/>
        <v/>
      </c>
      <c r="DG778" s="185" t="str">
        <f t="shared" si="640"/>
        <v/>
      </c>
      <c r="DH778" s="77"/>
      <c r="DI778" s="69"/>
      <c r="DJ778" s="181" t="str">
        <f>IF(DL778="","",IF(ISNUMBER(MATCH(DL778,$DL$6:DL777,0)),"",CJ778))</f>
        <v/>
      </c>
      <c r="DK778" s="181" t="str">
        <f t="shared" si="610"/>
        <v/>
      </c>
      <c r="DL778" s="181" t="str">
        <f t="shared" si="610"/>
        <v/>
      </c>
      <c r="DM778" s="177" t="str">
        <f t="shared" si="641"/>
        <v/>
      </c>
      <c r="DN778" s="177" t="str">
        <f t="shared" si="642"/>
        <v/>
      </c>
      <c r="DO778" s="181" t="str">
        <f t="shared" si="613"/>
        <v/>
      </c>
      <c r="DP778" s="51"/>
      <c r="DQ778" s="51"/>
      <c r="DR778" s="51"/>
      <c r="EA778" s="227">
        <f t="shared" si="643"/>
        <v>0</v>
      </c>
      <c r="EB778" s="227">
        <f t="shared" si="614"/>
        <v>1</v>
      </c>
      <c r="EC778" s="227">
        <f t="shared" si="644"/>
        <v>1900</v>
      </c>
      <c r="EE778" s="227" t="str">
        <f t="shared" si="645"/>
        <v/>
      </c>
      <c r="EF778" s="227" t="str">
        <f t="shared" si="615"/>
        <v/>
      </c>
      <c r="EG778" s="227" t="str">
        <f t="shared" si="646"/>
        <v/>
      </c>
      <c r="EI778" s="227" t="str">
        <f t="shared" si="647"/>
        <v/>
      </c>
      <c r="EJ778" s="227" t="str">
        <f t="shared" si="616"/>
        <v/>
      </c>
      <c r="EK778" s="227" t="str">
        <f t="shared" si="648"/>
        <v/>
      </c>
      <c r="EM778" s="227" t="str">
        <f t="shared" si="649"/>
        <v/>
      </c>
      <c r="EN778" s="227" t="str">
        <f t="shared" si="617"/>
        <v/>
      </c>
      <c r="EO778" s="227" t="str">
        <f t="shared" si="650"/>
        <v/>
      </c>
      <c r="EQ778" s="227" t="str">
        <f t="shared" si="651"/>
        <v/>
      </c>
      <c r="ER778" s="227" t="str">
        <f t="shared" si="618"/>
        <v/>
      </c>
      <c r="ES778" s="227" t="str">
        <f t="shared" si="652"/>
        <v/>
      </c>
    </row>
    <row r="779" spans="7:149" x14ac:dyDescent="0.25">
      <c r="G779" s="52"/>
      <c r="H779" s="52"/>
      <c r="I779" s="224" t="str">
        <f t="shared" si="619"/>
        <v/>
      </c>
      <c r="J779" s="224" t="str">
        <f t="shared" si="620"/>
        <v/>
      </c>
      <c r="K779" s="52"/>
      <c r="L779" s="224" t="str">
        <f>IF(P779="","",IF(ISNUMBER(MATCH(P779,$P$6:P778,0)),"",Y779))</f>
        <v/>
      </c>
      <c r="M779" s="224" t="str">
        <f>IF(Q779="","",IF(ISNUMBER(MATCH(Q779,$Q$6:Q778,0)),"",Y779))</f>
        <v/>
      </c>
      <c r="N779" s="224" t="str">
        <f>IF(R779="","",IF(ISNUMBER(MATCH(R779,$R$6:R778,0)),"",Y779))</f>
        <v/>
      </c>
      <c r="O779" s="224" t="str">
        <f>IF(S779="","",IF(ISNUMBER(MATCH(S779,$S$6:S778,0)),"",Y779))</f>
        <v/>
      </c>
      <c r="P779" s="224" t="str">
        <f t="shared" si="621"/>
        <v/>
      </c>
      <c r="Q779" s="224" t="str">
        <f t="shared" si="622"/>
        <v/>
      </c>
      <c r="R779" s="224" t="str">
        <f t="shared" si="623"/>
        <v/>
      </c>
      <c r="S779" s="224" t="str">
        <f t="shared" si="624"/>
        <v/>
      </c>
      <c r="T779" s="175" t="str">
        <f t="shared" si="625"/>
        <v/>
      </c>
      <c r="U779" s="175" t="str">
        <f t="shared" si="626"/>
        <v/>
      </c>
      <c r="V779" s="175" t="str">
        <f t="shared" si="627"/>
        <v/>
      </c>
      <c r="W779" s="175" t="str">
        <f t="shared" si="628"/>
        <v/>
      </c>
      <c r="X779" s="52"/>
      <c r="Y779" s="248"/>
      <c r="Z779" s="186"/>
      <c r="AA779" s="187"/>
      <c r="AB779" s="187"/>
      <c r="AC779" s="187"/>
      <c r="AD779" s="187"/>
      <c r="AE779" s="187"/>
      <c r="AF779" s="187"/>
      <c r="AG779" s="187"/>
      <c r="AH779" s="187"/>
      <c r="AI779" s="187"/>
      <c r="AJ779" s="187"/>
      <c r="AK779" s="187"/>
      <c r="AL779" s="187"/>
      <c r="AM779" s="187"/>
      <c r="AN779" s="187"/>
      <c r="AO779" s="187"/>
      <c r="AP779" s="187"/>
      <c r="AQ779" s="187"/>
      <c r="AR779" s="187"/>
      <c r="AS779" s="187"/>
      <c r="AT779" s="187"/>
      <c r="AU779" s="187"/>
      <c r="AV779" s="187"/>
      <c r="AW779" s="187"/>
      <c r="AX779" s="187"/>
      <c r="AY779" s="187"/>
      <c r="AZ779" s="187"/>
      <c r="BA779" s="187"/>
      <c r="BB779" s="187"/>
      <c r="BC779" s="187"/>
      <c r="BD779" s="187"/>
      <c r="BE779" s="187"/>
      <c r="BF779" s="187"/>
      <c r="BG779" s="187"/>
      <c r="BH779" s="187"/>
      <c r="BI779" s="187"/>
      <c r="BJ779" s="187"/>
      <c r="BK779" s="187"/>
      <c r="BL779" s="187"/>
      <c r="BM779" s="187"/>
      <c r="BN779" s="187"/>
      <c r="BO779" s="187"/>
      <c r="BP779" s="187"/>
      <c r="BQ779" s="187"/>
      <c r="BR779" s="187"/>
      <c r="BS779" s="187"/>
      <c r="BT779" s="187"/>
      <c r="BU779" s="187"/>
      <c r="BV779" s="187"/>
      <c r="BW779" s="187"/>
      <c r="BX779" s="187"/>
      <c r="BY779" s="227"/>
      <c r="BZ779" s="227"/>
      <c r="CA779" s="227"/>
      <c r="CB779" s="227"/>
      <c r="CC779" s="227"/>
      <c r="CD779" s="224"/>
      <c r="CE779" s="224"/>
      <c r="CF779" s="224"/>
      <c r="CG779" s="224"/>
      <c r="CH779" s="224"/>
      <c r="CJ779" s="252" t="str">
        <f t="shared" si="629"/>
        <v/>
      </c>
      <c r="CK779" s="253" t="str">
        <f>IF(CL779="","",IF(ISNUMBER(MATCH(CL779,$CL$6:CL778,0)),"",CJ779))</f>
        <v/>
      </c>
      <c r="CL779" s="181" t="str">
        <f t="shared" si="630"/>
        <v/>
      </c>
      <c r="CM779" s="175" t="str">
        <f t="shared" si="631"/>
        <v/>
      </c>
      <c r="CN779" s="175" t="str">
        <f t="shared" si="632"/>
        <v/>
      </c>
      <c r="CO779" s="175" t="str">
        <f t="shared" si="633"/>
        <v/>
      </c>
      <c r="CP779" s="59"/>
      <c r="CQ779" s="60"/>
      <c r="CR779" s="181" t="str">
        <f>IF(CS779="","",IF(ISNUMBER(MATCH(CS779,$CS$6:CS778,0)),"",CJ779))</f>
        <v/>
      </c>
      <c r="CS779" s="181" t="str">
        <f t="shared" si="611"/>
        <v/>
      </c>
      <c r="CT779" s="177" t="str">
        <f t="shared" si="634"/>
        <v/>
      </c>
      <c r="CU779" s="177" t="str">
        <f t="shared" si="635"/>
        <v/>
      </c>
      <c r="CV779" s="256" t="str">
        <f>IF(CW779="","",IF(ISNUMBER(MATCH(CW779,$CW$6:CW778,0)),"",CJ779))</f>
        <v/>
      </c>
      <c r="CW779" s="181" t="str">
        <f t="shared" si="612"/>
        <v/>
      </c>
      <c r="CX779" s="178" t="str">
        <f t="shared" si="636"/>
        <v/>
      </c>
      <c r="CY779" s="178" t="str">
        <f t="shared" si="637"/>
        <v/>
      </c>
      <c r="CZ779" s="184" t="str">
        <f t="shared" si="638"/>
        <v/>
      </c>
      <c r="DA779" s="68"/>
      <c r="DB779" s="69"/>
      <c r="DC779" s="181" t="str">
        <f>IF(DE779="","",IF(ISNUMBER(MATCH(DE779,$DE$6:DE778,0)),"",CJ779))</f>
        <v/>
      </c>
      <c r="DD779" s="181" t="str">
        <f t="shared" si="609"/>
        <v/>
      </c>
      <c r="DE779" s="181" t="str">
        <f t="shared" si="609"/>
        <v/>
      </c>
      <c r="DF779" s="177" t="str">
        <f t="shared" si="639"/>
        <v/>
      </c>
      <c r="DG779" s="185" t="str">
        <f t="shared" si="640"/>
        <v/>
      </c>
      <c r="DH779" s="77"/>
      <c r="DI779" s="69"/>
      <c r="DJ779" s="181" t="str">
        <f>IF(DL779="","",IF(ISNUMBER(MATCH(DL779,$DL$6:DL778,0)),"",CJ779))</f>
        <v/>
      </c>
      <c r="DK779" s="181" t="str">
        <f t="shared" si="610"/>
        <v/>
      </c>
      <c r="DL779" s="181" t="str">
        <f t="shared" si="610"/>
        <v/>
      </c>
      <c r="DM779" s="177" t="str">
        <f t="shared" si="641"/>
        <v/>
      </c>
      <c r="DN779" s="177" t="str">
        <f t="shared" si="642"/>
        <v/>
      </c>
      <c r="DO779" s="181" t="str">
        <f t="shared" si="613"/>
        <v/>
      </c>
      <c r="DP779" s="51"/>
      <c r="DQ779" s="51"/>
      <c r="DR779" s="51"/>
      <c r="EA779" s="227">
        <f t="shared" si="643"/>
        <v>0</v>
      </c>
      <c r="EB779" s="227">
        <f t="shared" si="614"/>
        <v>1</v>
      </c>
      <c r="EC779" s="227">
        <f t="shared" si="644"/>
        <v>1900</v>
      </c>
      <c r="EE779" s="227" t="str">
        <f t="shared" si="645"/>
        <v/>
      </c>
      <c r="EF779" s="227" t="str">
        <f t="shared" si="615"/>
        <v/>
      </c>
      <c r="EG779" s="227" t="str">
        <f t="shared" si="646"/>
        <v/>
      </c>
      <c r="EI779" s="227" t="str">
        <f t="shared" si="647"/>
        <v/>
      </c>
      <c r="EJ779" s="227" t="str">
        <f t="shared" si="616"/>
        <v/>
      </c>
      <c r="EK779" s="227" t="str">
        <f t="shared" si="648"/>
        <v/>
      </c>
      <c r="EM779" s="227" t="str">
        <f t="shared" si="649"/>
        <v/>
      </c>
      <c r="EN779" s="227" t="str">
        <f t="shared" si="617"/>
        <v/>
      </c>
      <c r="EO779" s="227" t="str">
        <f t="shared" si="650"/>
        <v/>
      </c>
      <c r="EQ779" s="227" t="str">
        <f t="shared" si="651"/>
        <v/>
      </c>
      <c r="ER779" s="227" t="str">
        <f t="shared" si="618"/>
        <v/>
      </c>
      <c r="ES779" s="227" t="str">
        <f t="shared" si="652"/>
        <v/>
      </c>
    </row>
    <row r="780" spans="7:149" x14ac:dyDescent="0.25">
      <c r="G780" s="52"/>
      <c r="H780" s="52"/>
      <c r="I780" s="224" t="str">
        <f t="shared" si="619"/>
        <v/>
      </c>
      <c r="J780" s="224" t="str">
        <f t="shared" si="620"/>
        <v/>
      </c>
      <c r="K780" s="52"/>
      <c r="L780" s="224" t="str">
        <f>IF(P780="","",IF(ISNUMBER(MATCH(P780,$P$6:P779,0)),"",Y780))</f>
        <v/>
      </c>
      <c r="M780" s="224" t="str">
        <f>IF(Q780="","",IF(ISNUMBER(MATCH(Q780,$Q$6:Q779,0)),"",Y780))</f>
        <v/>
      </c>
      <c r="N780" s="224" t="str">
        <f>IF(R780="","",IF(ISNUMBER(MATCH(R780,$R$6:R779,0)),"",Y780))</f>
        <v/>
      </c>
      <c r="O780" s="224" t="str">
        <f>IF(S780="","",IF(ISNUMBER(MATCH(S780,$S$6:S779,0)),"",Y780))</f>
        <v/>
      </c>
      <c r="P780" s="224" t="str">
        <f t="shared" si="621"/>
        <v/>
      </c>
      <c r="Q780" s="224" t="str">
        <f t="shared" si="622"/>
        <v/>
      </c>
      <c r="R780" s="224" t="str">
        <f t="shared" si="623"/>
        <v/>
      </c>
      <c r="S780" s="224" t="str">
        <f t="shared" si="624"/>
        <v/>
      </c>
      <c r="T780" s="175" t="str">
        <f t="shared" si="625"/>
        <v/>
      </c>
      <c r="U780" s="175" t="str">
        <f t="shared" si="626"/>
        <v/>
      </c>
      <c r="V780" s="175" t="str">
        <f t="shared" si="627"/>
        <v/>
      </c>
      <c r="W780" s="175" t="str">
        <f t="shared" si="628"/>
        <v/>
      </c>
      <c r="X780" s="52"/>
      <c r="Y780" s="248"/>
      <c r="Z780" s="186"/>
      <c r="AA780" s="187"/>
      <c r="AB780" s="187"/>
      <c r="AC780" s="187"/>
      <c r="AD780" s="187"/>
      <c r="AE780" s="187"/>
      <c r="AF780" s="187"/>
      <c r="AG780" s="187"/>
      <c r="AH780" s="187"/>
      <c r="AI780" s="187"/>
      <c r="AJ780" s="187"/>
      <c r="AK780" s="187"/>
      <c r="AL780" s="187"/>
      <c r="AM780" s="187"/>
      <c r="AN780" s="187"/>
      <c r="AO780" s="187"/>
      <c r="AP780" s="187"/>
      <c r="AQ780" s="187"/>
      <c r="AR780" s="187"/>
      <c r="AS780" s="187"/>
      <c r="AT780" s="187"/>
      <c r="AU780" s="187"/>
      <c r="AV780" s="187"/>
      <c r="AW780" s="187"/>
      <c r="AX780" s="187"/>
      <c r="AY780" s="187"/>
      <c r="AZ780" s="187"/>
      <c r="BA780" s="187"/>
      <c r="BB780" s="187"/>
      <c r="BC780" s="187"/>
      <c r="BD780" s="187"/>
      <c r="BE780" s="187"/>
      <c r="BF780" s="187"/>
      <c r="BG780" s="187"/>
      <c r="BH780" s="187"/>
      <c r="BI780" s="187"/>
      <c r="BJ780" s="187"/>
      <c r="BK780" s="187"/>
      <c r="BL780" s="187"/>
      <c r="BM780" s="187"/>
      <c r="BN780" s="187"/>
      <c r="BO780" s="187"/>
      <c r="BP780" s="187"/>
      <c r="BQ780" s="187"/>
      <c r="BR780" s="187"/>
      <c r="BS780" s="187"/>
      <c r="BT780" s="187"/>
      <c r="BU780" s="187"/>
      <c r="BV780" s="187"/>
      <c r="BW780" s="187"/>
      <c r="BX780" s="187"/>
      <c r="BY780" s="227"/>
      <c r="BZ780" s="227"/>
      <c r="CA780" s="227"/>
      <c r="CB780" s="227"/>
      <c r="CC780" s="227"/>
      <c r="CD780" s="224"/>
      <c r="CE780" s="224"/>
      <c r="CF780" s="224"/>
      <c r="CG780" s="224"/>
      <c r="CH780" s="224"/>
      <c r="CJ780" s="252" t="str">
        <f t="shared" si="629"/>
        <v/>
      </c>
      <c r="CK780" s="253" t="str">
        <f>IF(CL780="","",IF(ISNUMBER(MATCH(CL780,$CL$6:CL779,0)),"",CJ780))</f>
        <v/>
      </c>
      <c r="CL780" s="181" t="str">
        <f t="shared" si="630"/>
        <v/>
      </c>
      <c r="CM780" s="175" t="str">
        <f t="shared" si="631"/>
        <v/>
      </c>
      <c r="CN780" s="175" t="str">
        <f t="shared" si="632"/>
        <v/>
      </c>
      <c r="CO780" s="175" t="str">
        <f t="shared" si="633"/>
        <v/>
      </c>
      <c r="CP780" s="59"/>
      <c r="CQ780" s="60"/>
      <c r="CR780" s="181" t="str">
        <f>IF(CS780="","",IF(ISNUMBER(MATCH(CS780,$CS$6:CS779,0)),"",CJ780))</f>
        <v/>
      </c>
      <c r="CS780" s="181" t="str">
        <f t="shared" si="611"/>
        <v/>
      </c>
      <c r="CT780" s="177" t="str">
        <f t="shared" si="634"/>
        <v/>
      </c>
      <c r="CU780" s="177" t="str">
        <f t="shared" si="635"/>
        <v/>
      </c>
      <c r="CV780" s="256" t="str">
        <f>IF(CW780="","",IF(ISNUMBER(MATCH(CW780,$CW$6:CW779,0)),"",CJ780))</f>
        <v/>
      </c>
      <c r="CW780" s="181" t="str">
        <f t="shared" si="612"/>
        <v/>
      </c>
      <c r="CX780" s="178" t="str">
        <f t="shared" si="636"/>
        <v/>
      </c>
      <c r="CY780" s="178" t="str">
        <f t="shared" si="637"/>
        <v/>
      </c>
      <c r="CZ780" s="184" t="str">
        <f t="shared" si="638"/>
        <v/>
      </c>
      <c r="DA780" s="68"/>
      <c r="DB780" s="69"/>
      <c r="DC780" s="181" t="str">
        <f>IF(DE780="","",IF(ISNUMBER(MATCH(DE780,$DE$6:DE779,0)),"",CJ780))</f>
        <v/>
      </c>
      <c r="DD780" s="181" t="str">
        <f t="shared" si="609"/>
        <v/>
      </c>
      <c r="DE780" s="181" t="str">
        <f t="shared" si="609"/>
        <v/>
      </c>
      <c r="DF780" s="177" t="str">
        <f t="shared" si="639"/>
        <v/>
      </c>
      <c r="DG780" s="185" t="str">
        <f t="shared" si="640"/>
        <v/>
      </c>
      <c r="DH780" s="77"/>
      <c r="DI780" s="69"/>
      <c r="DJ780" s="181" t="str">
        <f>IF(DL780="","",IF(ISNUMBER(MATCH(DL780,$DL$6:DL779,0)),"",CJ780))</f>
        <v/>
      </c>
      <c r="DK780" s="181" t="str">
        <f t="shared" si="610"/>
        <v/>
      </c>
      <c r="DL780" s="181" t="str">
        <f t="shared" si="610"/>
        <v/>
      </c>
      <c r="DM780" s="177" t="str">
        <f t="shared" si="641"/>
        <v/>
      </c>
      <c r="DN780" s="177" t="str">
        <f t="shared" si="642"/>
        <v/>
      </c>
      <c r="DO780" s="181" t="str">
        <f t="shared" si="613"/>
        <v/>
      </c>
      <c r="DP780" s="51"/>
      <c r="DQ780" s="51"/>
      <c r="DR780" s="51"/>
      <c r="EA780" s="227">
        <f t="shared" si="643"/>
        <v>0</v>
      </c>
      <c r="EB780" s="227">
        <f t="shared" si="614"/>
        <v>1</v>
      </c>
      <c r="EC780" s="227">
        <f t="shared" si="644"/>
        <v>1900</v>
      </c>
      <c r="EE780" s="227" t="str">
        <f t="shared" si="645"/>
        <v/>
      </c>
      <c r="EF780" s="227" t="str">
        <f t="shared" si="615"/>
        <v/>
      </c>
      <c r="EG780" s="227" t="str">
        <f t="shared" si="646"/>
        <v/>
      </c>
      <c r="EI780" s="227" t="str">
        <f t="shared" si="647"/>
        <v/>
      </c>
      <c r="EJ780" s="227" t="str">
        <f t="shared" si="616"/>
        <v/>
      </c>
      <c r="EK780" s="227" t="str">
        <f t="shared" si="648"/>
        <v/>
      </c>
      <c r="EM780" s="227" t="str">
        <f t="shared" si="649"/>
        <v/>
      </c>
      <c r="EN780" s="227" t="str">
        <f t="shared" si="617"/>
        <v/>
      </c>
      <c r="EO780" s="227" t="str">
        <f t="shared" si="650"/>
        <v/>
      </c>
      <c r="EQ780" s="227" t="str">
        <f t="shared" si="651"/>
        <v/>
      </c>
      <c r="ER780" s="227" t="str">
        <f t="shared" si="618"/>
        <v/>
      </c>
      <c r="ES780" s="227" t="str">
        <f t="shared" si="652"/>
        <v/>
      </c>
    </row>
    <row r="781" spans="7:149" x14ac:dyDescent="0.25">
      <c r="G781" s="52"/>
      <c r="H781" s="52"/>
      <c r="I781" s="224" t="str">
        <f t="shared" si="619"/>
        <v/>
      </c>
      <c r="J781" s="224" t="str">
        <f t="shared" si="620"/>
        <v/>
      </c>
      <c r="K781" s="52"/>
      <c r="L781" s="224" t="str">
        <f>IF(P781="","",IF(ISNUMBER(MATCH(P781,$P$6:P780,0)),"",Y781))</f>
        <v/>
      </c>
      <c r="M781" s="224" t="str">
        <f>IF(Q781="","",IF(ISNUMBER(MATCH(Q781,$Q$6:Q780,0)),"",Y781))</f>
        <v/>
      </c>
      <c r="N781" s="224" t="str">
        <f>IF(R781="","",IF(ISNUMBER(MATCH(R781,$R$6:R780,0)),"",Y781))</f>
        <v/>
      </c>
      <c r="O781" s="224" t="str">
        <f>IF(S781="","",IF(ISNUMBER(MATCH(S781,$S$6:S780,0)),"",Y781))</f>
        <v/>
      </c>
      <c r="P781" s="224" t="str">
        <f t="shared" si="621"/>
        <v/>
      </c>
      <c r="Q781" s="224" t="str">
        <f t="shared" si="622"/>
        <v/>
      </c>
      <c r="R781" s="224" t="str">
        <f t="shared" si="623"/>
        <v/>
      </c>
      <c r="S781" s="224" t="str">
        <f t="shared" si="624"/>
        <v/>
      </c>
      <c r="T781" s="175" t="str">
        <f t="shared" si="625"/>
        <v/>
      </c>
      <c r="U781" s="175" t="str">
        <f t="shared" si="626"/>
        <v/>
      </c>
      <c r="V781" s="175" t="str">
        <f t="shared" si="627"/>
        <v/>
      </c>
      <c r="W781" s="175" t="str">
        <f t="shared" si="628"/>
        <v/>
      </c>
      <c r="X781" s="52"/>
      <c r="Y781" s="248"/>
      <c r="Z781" s="186"/>
      <c r="AA781" s="187"/>
      <c r="AB781" s="187"/>
      <c r="AC781" s="187"/>
      <c r="AD781" s="187"/>
      <c r="AE781" s="187"/>
      <c r="AF781" s="187"/>
      <c r="AG781" s="187"/>
      <c r="AH781" s="187"/>
      <c r="AI781" s="187"/>
      <c r="AJ781" s="187"/>
      <c r="AK781" s="187"/>
      <c r="AL781" s="187"/>
      <c r="AM781" s="187"/>
      <c r="AN781" s="187"/>
      <c r="AO781" s="187"/>
      <c r="AP781" s="187"/>
      <c r="AQ781" s="187"/>
      <c r="AR781" s="187"/>
      <c r="AS781" s="187"/>
      <c r="AT781" s="187"/>
      <c r="AU781" s="187"/>
      <c r="AV781" s="187"/>
      <c r="AW781" s="187"/>
      <c r="AX781" s="187"/>
      <c r="AY781" s="187"/>
      <c r="AZ781" s="187"/>
      <c r="BA781" s="187"/>
      <c r="BB781" s="187"/>
      <c r="BC781" s="187"/>
      <c r="BD781" s="187"/>
      <c r="BE781" s="187"/>
      <c r="BF781" s="187"/>
      <c r="BG781" s="187"/>
      <c r="BH781" s="187"/>
      <c r="BI781" s="187"/>
      <c r="BJ781" s="187"/>
      <c r="BK781" s="187"/>
      <c r="BL781" s="187"/>
      <c r="BM781" s="187"/>
      <c r="BN781" s="187"/>
      <c r="BO781" s="187"/>
      <c r="BP781" s="187"/>
      <c r="BQ781" s="187"/>
      <c r="BR781" s="187"/>
      <c r="BS781" s="187"/>
      <c r="BT781" s="187"/>
      <c r="BU781" s="187"/>
      <c r="BV781" s="187"/>
      <c r="BW781" s="187"/>
      <c r="BX781" s="187"/>
      <c r="BY781" s="227"/>
      <c r="BZ781" s="227"/>
      <c r="CA781" s="227"/>
      <c r="CB781" s="227"/>
      <c r="CC781" s="227"/>
      <c r="CD781" s="224"/>
      <c r="CE781" s="224"/>
      <c r="CF781" s="224"/>
      <c r="CG781" s="224"/>
      <c r="CH781" s="224"/>
      <c r="CJ781" s="252" t="str">
        <f t="shared" si="629"/>
        <v/>
      </c>
      <c r="CK781" s="253" t="str">
        <f>IF(CL781="","",IF(ISNUMBER(MATCH(CL781,$CL$6:CL780,0)),"",CJ781))</f>
        <v/>
      </c>
      <c r="CL781" s="181" t="str">
        <f t="shared" si="630"/>
        <v/>
      </c>
      <c r="CM781" s="175" t="str">
        <f t="shared" si="631"/>
        <v/>
      </c>
      <c r="CN781" s="175" t="str">
        <f t="shared" si="632"/>
        <v/>
      </c>
      <c r="CO781" s="175" t="str">
        <f t="shared" si="633"/>
        <v/>
      </c>
      <c r="CP781" s="59"/>
      <c r="CQ781" s="60"/>
      <c r="CR781" s="181" t="str">
        <f>IF(CS781="","",IF(ISNUMBER(MATCH(CS781,$CS$6:CS780,0)),"",CJ781))</f>
        <v/>
      </c>
      <c r="CS781" s="181" t="str">
        <f t="shared" si="611"/>
        <v/>
      </c>
      <c r="CT781" s="177" t="str">
        <f t="shared" si="634"/>
        <v/>
      </c>
      <c r="CU781" s="177" t="str">
        <f t="shared" si="635"/>
        <v/>
      </c>
      <c r="CV781" s="256" t="str">
        <f>IF(CW781="","",IF(ISNUMBER(MATCH(CW781,$CW$6:CW780,0)),"",CJ781))</f>
        <v/>
      </c>
      <c r="CW781" s="181" t="str">
        <f t="shared" si="612"/>
        <v/>
      </c>
      <c r="CX781" s="178" t="str">
        <f t="shared" si="636"/>
        <v/>
      </c>
      <c r="CY781" s="178" t="str">
        <f t="shared" si="637"/>
        <v/>
      </c>
      <c r="CZ781" s="184" t="str">
        <f t="shared" si="638"/>
        <v/>
      </c>
      <c r="DA781" s="68"/>
      <c r="DB781" s="69"/>
      <c r="DC781" s="181" t="str">
        <f>IF(DE781="","",IF(ISNUMBER(MATCH(DE781,$DE$6:DE780,0)),"",CJ781))</f>
        <v/>
      </c>
      <c r="DD781" s="181" t="str">
        <f t="shared" si="609"/>
        <v/>
      </c>
      <c r="DE781" s="181" t="str">
        <f t="shared" si="609"/>
        <v/>
      </c>
      <c r="DF781" s="177" t="str">
        <f t="shared" si="639"/>
        <v/>
      </c>
      <c r="DG781" s="185" t="str">
        <f t="shared" si="640"/>
        <v/>
      </c>
      <c r="DH781" s="77"/>
      <c r="DI781" s="69"/>
      <c r="DJ781" s="181" t="str">
        <f>IF(DL781="","",IF(ISNUMBER(MATCH(DL781,$DL$6:DL780,0)),"",CJ781))</f>
        <v/>
      </c>
      <c r="DK781" s="181" t="str">
        <f t="shared" si="610"/>
        <v/>
      </c>
      <c r="DL781" s="181" t="str">
        <f t="shared" si="610"/>
        <v/>
      </c>
      <c r="DM781" s="177" t="str">
        <f t="shared" si="641"/>
        <v/>
      </c>
      <c r="DN781" s="177" t="str">
        <f t="shared" si="642"/>
        <v/>
      </c>
      <c r="DO781" s="181" t="str">
        <f t="shared" si="613"/>
        <v/>
      </c>
      <c r="DP781" s="51"/>
      <c r="DQ781" s="51"/>
      <c r="DR781" s="51"/>
      <c r="EA781" s="227">
        <f t="shared" si="643"/>
        <v>0</v>
      </c>
      <c r="EB781" s="227">
        <f t="shared" si="614"/>
        <v>1</v>
      </c>
      <c r="EC781" s="227">
        <f t="shared" si="644"/>
        <v>1900</v>
      </c>
      <c r="EE781" s="227" t="str">
        <f t="shared" si="645"/>
        <v/>
      </c>
      <c r="EF781" s="227" t="str">
        <f t="shared" si="615"/>
        <v/>
      </c>
      <c r="EG781" s="227" t="str">
        <f t="shared" si="646"/>
        <v/>
      </c>
      <c r="EI781" s="227" t="str">
        <f t="shared" si="647"/>
        <v/>
      </c>
      <c r="EJ781" s="227" t="str">
        <f t="shared" si="616"/>
        <v/>
      </c>
      <c r="EK781" s="227" t="str">
        <f t="shared" si="648"/>
        <v/>
      </c>
      <c r="EM781" s="227" t="str">
        <f t="shared" si="649"/>
        <v/>
      </c>
      <c r="EN781" s="227" t="str">
        <f t="shared" si="617"/>
        <v/>
      </c>
      <c r="EO781" s="227" t="str">
        <f t="shared" si="650"/>
        <v/>
      </c>
      <c r="EQ781" s="227" t="str">
        <f t="shared" si="651"/>
        <v/>
      </c>
      <c r="ER781" s="227" t="str">
        <f t="shared" si="618"/>
        <v/>
      </c>
      <c r="ES781" s="227" t="str">
        <f t="shared" si="652"/>
        <v/>
      </c>
    </row>
    <row r="782" spans="7:149" x14ac:dyDescent="0.25">
      <c r="G782" s="52"/>
      <c r="H782" s="52"/>
      <c r="I782" s="224" t="str">
        <f t="shared" si="619"/>
        <v/>
      </c>
      <c r="J782" s="224" t="str">
        <f t="shared" si="620"/>
        <v/>
      </c>
      <c r="K782" s="52"/>
      <c r="L782" s="224" t="str">
        <f>IF(P782="","",IF(ISNUMBER(MATCH(P782,$P$6:P781,0)),"",Y782))</f>
        <v/>
      </c>
      <c r="M782" s="224" t="str">
        <f>IF(Q782="","",IF(ISNUMBER(MATCH(Q782,$Q$6:Q781,0)),"",Y782))</f>
        <v/>
      </c>
      <c r="N782" s="224" t="str">
        <f>IF(R782="","",IF(ISNUMBER(MATCH(R782,$R$6:R781,0)),"",Y782))</f>
        <v/>
      </c>
      <c r="O782" s="224" t="str">
        <f>IF(S782="","",IF(ISNUMBER(MATCH(S782,$S$6:S781,0)),"",Y782))</f>
        <v/>
      </c>
      <c r="P782" s="224" t="str">
        <f t="shared" si="621"/>
        <v/>
      </c>
      <c r="Q782" s="224" t="str">
        <f t="shared" si="622"/>
        <v/>
      </c>
      <c r="R782" s="224" t="str">
        <f t="shared" si="623"/>
        <v/>
      </c>
      <c r="S782" s="224" t="str">
        <f t="shared" si="624"/>
        <v/>
      </c>
      <c r="T782" s="175" t="str">
        <f t="shared" si="625"/>
        <v/>
      </c>
      <c r="U782" s="175" t="str">
        <f t="shared" si="626"/>
        <v/>
      </c>
      <c r="V782" s="175" t="str">
        <f t="shared" si="627"/>
        <v/>
      </c>
      <c r="W782" s="175" t="str">
        <f t="shared" si="628"/>
        <v/>
      </c>
      <c r="X782" s="52"/>
      <c r="Y782" s="248"/>
      <c r="Z782" s="186"/>
      <c r="AA782" s="187"/>
      <c r="AB782" s="187"/>
      <c r="AC782" s="187"/>
      <c r="AD782" s="187"/>
      <c r="AE782" s="187"/>
      <c r="AF782" s="187"/>
      <c r="AG782" s="187"/>
      <c r="AH782" s="187"/>
      <c r="AI782" s="187"/>
      <c r="AJ782" s="187"/>
      <c r="AK782" s="187"/>
      <c r="AL782" s="187"/>
      <c r="AM782" s="187"/>
      <c r="AN782" s="187"/>
      <c r="AO782" s="187"/>
      <c r="AP782" s="187"/>
      <c r="AQ782" s="187"/>
      <c r="AR782" s="187"/>
      <c r="AS782" s="187"/>
      <c r="AT782" s="187"/>
      <c r="AU782" s="187"/>
      <c r="AV782" s="187"/>
      <c r="AW782" s="187"/>
      <c r="AX782" s="187"/>
      <c r="AY782" s="187"/>
      <c r="AZ782" s="187"/>
      <c r="BA782" s="187"/>
      <c r="BB782" s="187"/>
      <c r="BC782" s="187"/>
      <c r="BD782" s="187"/>
      <c r="BE782" s="187"/>
      <c r="BF782" s="187"/>
      <c r="BG782" s="187"/>
      <c r="BH782" s="187"/>
      <c r="BI782" s="187"/>
      <c r="BJ782" s="187"/>
      <c r="BK782" s="187"/>
      <c r="BL782" s="187"/>
      <c r="BM782" s="187"/>
      <c r="BN782" s="187"/>
      <c r="BO782" s="187"/>
      <c r="BP782" s="187"/>
      <c r="BQ782" s="187"/>
      <c r="BR782" s="187"/>
      <c r="BS782" s="187"/>
      <c r="BT782" s="187"/>
      <c r="BU782" s="187"/>
      <c r="BV782" s="187"/>
      <c r="BW782" s="187"/>
      <c r="BX782" s="187"/>
      <c r="BY782" s="227"/>
      <c r="BZ782" s="227"/>
      <c r="CA782" s="227"/>
      <c r="CB782" s="227"/>
      <c r="CC782" s="227"/>
      <c r="CD782" s="224"/>
      <c r="CE782" s="224"/>
      <c r="CF782" s="224"/>
      <c r="CG782" s="224"/>
      <c r="CH782" s="224"/>
      <c r="CJ782" s="252" t="str">
        <f t="shared" si="629"/>
        <v/>
      </c>
      <c r="CK782" s="253" t="str">
        <f>IF(CL782="","",IF(ISNUMBER(MATCH(CL782,$CL$6:CL781,0)),"",CJ782))</f>
        <v/>
      </c>
      <c r="CL782" s="181" t="str">
        <f t="shared" si="630"/>
        <v/>
      </c>
      <c r="CM782" s="175" t="str">
        <f t="shared" si="631"/>
        <v/>
      </c>
      <c r="CN782" s="175" t="str">
        <f t="shared" si="632"/>
        <v/>
      </c>
      <c r="CO782" s="175" t="str">
        <f t="shared" si="633"/>
        <v/>
      </c>
      <c r="CP782" s="59"/>
      <c r="CQ782" s="60"/>
      <c r="CR782" s="181" t="str">
        <f>IF(CS782="","",IF(ISNUMBER(MATCH(CS782,$CS$6:CS781,0)),"",CJ782))</f>
        <v/>
      </c>
      <c r="CS782" s="181" t="str">
        <f t="shared" si="611"/>
        <v/>
      </c>
      <c r="CT782" s="177" t="str">
        <f t="shared" si="634"/>
        <v/>
      </c>
      <c r="CU782" s="177" t="str">
        <f t="shared" si="635"/>
        <v/>
      </c>
      <c r="CV782" s="256" t="str">
        <f>IF(CW782="","",IF(ISNUMBER(MATCH(CW782,$CW$6:CW781,0)),"",CJ782))</f>
        <v/>
      </c>
      <c r="CW782" s="181" t="str">
        <f t="shared" si="612"/>
        <v/>
      </c>
      <c r="CX782" s="178" t="str">
        <f t="shared" si="636"/>
        <v/>
      </c>
      <c r="CY782" s="178" t="str">
        <f t="shared" si="637"/>
        <v/>
      </c>
      <c r="CZ782" s="184" t="str">
        <f t="shared" si="638"/>
        <v/>
      </c>
      <c r="DA782" s="68"/>
      <c r="DB782" s="69"/>
      <c r="DC782" s="181" t="str">
        <f>IF(DE782="","",IF(ISNUMBER(MATCH(DE782,$DE$6:DE781,0)),"",CJ782))</f>
        <v/>
      </c>
      <c r="DD782" s="181" t="str">
        <f t="shared" si="609"/>
        <v/>
      </c>
      <c r="DE782" s="181" t="str">
        <f t="shared" si="609"/>
        <v/>
      </c>
      <c r="DF782" s="177" t="str">
        <f t="shared" si="639"/>
        <v/>
      </c>
      <c r="DG782" s="185" t="str">
        <f t="shared" si="640"/>
        <v/>
      </c>
      <c r="DH782" s="77"/>
      <c r="DI782" s="69"/>
      <c r="DJ782" s="181" t="str">
        <f>IF(DL782="","",IF(ISNUMBER(MATCH(DL782,$DL$6:DL781,0)),"",CJ782))</f>
        <v/>
      </c>
      <c r="DK782" s="181" t="str">
        <f t="shared" si="610"/>
        <v/>
      </c>
      <c r="DL782" s="181" t="str">
        <f t="shared" si="610"/>
        <v/>
      </c>
      <c r="DM782" s="177" t="str">
        <f t="shared" si="641"/>
        <v/>
      </c>
      <c r="DN782" s="177" t="str">
        <f t="shared" si="642"/>
        <v/>
      </c>
      <c r="DO782" s="181" t="str">
        <f t="shared" si="613"/>
        <v/>
      </c>
      <c r="DP782" s="51"/>
      <c r="DQ782" s="51"/>
      <c r="DR782" s="51"/>
      <c r="EA782" s="227">
        <f t="shared" si="643"/>
        <v>0</v>
      </c>
      <c r="EB782" s="227">
        <f t="shared" si="614"/>
        <v>1</v>
      </c>
      <c r="EC782" s="227">
        <f t="shared" si="644"/>
        <v>1900</v>
      </c>
      <c r="EE782" s="227" t="str">
        <f t="shared" si="645"/>
        <v/>
      </c>
      <c r="EF782" s="227" t="str">
        <f t="shared" si="615"/>
        <v/>
      </c>
      <c r="EG782" s="227" t="str">
        <f t="shared" si="646"/>
        <v/>
      </c>
      <c r="EI782" s="227" t="str">
        <f t="shared" si="647"/>
        <v/>
      </c>
      <c r="EJ782" s="227" t="str">
        <f t="shared" si="616"/>
        <v/>
      </c>
      <c r="EK782" s="227" t="str">
        <f t="shared" si="648"/>
        <v/>
      </c>
      <c r="EM782" s="227" t="str">
        <f t="shared" si="649"/>
        <v/>
      </c>
      <c r="EN782" s="227" t="str">
        <f t="shared" si="617"/>
        <v/>
      </c>
      <c r="EO782" s="227" t="str">
        <f t="shared" si="650"/>
        <v/>
      </c>
      <c r="EQ782" s="227" t="str">
        <f t="shared" si="651"/>
        <v/>
      </c>
      <c r="ER782" s="227" t="str">
        <f t="shared" si="618"/>
        <v/>
      </c>
      <c r="ES782" s="227" t="str">
        <f t="shared" si="652"/>
        <v/>
      </c>
    </row>
    <row r="783" spans="7:149" x14ac:dyDescent="0.25">
      <c r="G783" s="52"/>
      <c r="H783" s="52"/>
      <c r="I783" s="224" t="str">
        <f t="shared" si="619"/>
        <v/>
      </c>
      <c r="J783" s="224" t="str">
        <f t="shared" si="620"/>
        <v/>
      </c>
      <c r="K783" s="52"/>
      <c r="L783" s="224" t="str">
        <f>IF(P783="","",IF(ISNUMBER(MATCH(P783,$P$6:P782,0)),"",Y783))</f>
        <v/>
      </c>
      <c r="M783" s="224" t="str">
        <f>IF(Q783="","",IF(ISNUMBER(MATCH(Q783,$Q$6:Q782,0)),"",Y783))</f>
        <v/>
      </c>
      <c r="N783" s="224" t="str">
        <f>IF(R783="","",IF(ISNUMBER(MATCH(R783,$R$6:R782,0)),"",Y783))</f>
        <v/>
      </c>
      <c r="O783" s="224" t="str">
        <f>IF(S783="","",IF(ISNUMBER(MATCH(S783,$S$6:S782,0)),"",Y783))</f>
        <v/>
      </c>
      <c r="P783" s="224" t="str">
        <f t="shared" si="621"/>
        <v/>
      </c>
      <c r="Q783" s="224" t="str">
        <f t="shared" si="622"/>
        <v/>
      </c>
      <c r="R783" s="224" t="str">
        <f t="shared" si="623"/>
        <v/>
      </c>
      <c r="S783" s="224" t="str">
        <f t="shared" si="624"/>
        <v/>
      </c>
      <c r="T783" s="175" t="str">
        <f t="shared" si="625"/>
        <v/>
      </c>
      <c r="U783" s="175" t="str">
        <f t="shared" si="626"/>
        <v/>
      </c>
      <c r="V783" s="175" t="str">
        <f t="shared" si="627"/>
        <v/>
      </c>
      <c r="W783" s="175" t="str">
        <f t="shared" si="628"/>
        <v/>
      </c>
      <c r="X783" s="52"/>
      <c r="Y783" s="248"/>
      <c r="Z783" s="186"/>
      <c r="AA783" s="187"/>
      <c r="AB783" s="187"/>
      <c r="AC783" s="187"/>
      <c r="AD783" s="187"/>
      <c r="AE783" s="187"/>
      <c r="AF783" s="187"/>
      <c r="AG783" s="187"/>
      <c r="AH783" s="187"/>
      <c r="AI783" s="187"/>
      <c r="AJ783" s="187"/>
      <c r="AK783" s="187"/>
      <c r="AL783" s="187"/>
      <c r="AM783" s="187"/>
      <c r="AN783" s="187"/>
      <c r="AO783" s="187"/>
      <c r="AP783" s="187"/>
      <c r="AQ783" s="187"/>
      <c r="AR783" s="187"/>
      <c r="AS783" s="187"/>
      <c r="AT783" s="187"/>
      <c r="AU783" s="187"/>
      <c r="AV783" s="187"/>
      <c r="AW783" s="187"/>
      <c r="AX783" s="187"/>
      <c r="AY783" s="187"/>
      <c r="AZ783" s="187"/>
      <c r="BA783" s="187"/>
      <c r="BB783" s="187"/>
      <c r="BC783" s="187"/>
      <c r="BD783" s="187"/>
      <c r="BE783" s="187"/>
      <c r="BF783" s="187"/>
      <c r="BG783" s="187"/>
      <c r="BH783" s="187"/>
      <c r="BI783" s="187"/>
      <c r="BJ783" s="187"/>
      <c r="BK783" s="187"/>
      <c r="BL783" s="187"/>
      <c r="BM783" s="187"/>
      <c r="BN783" s="187"/>
      <c r="BO783" s="187"/>
      <c r="BP783" s="187"/>
      <c r="BQ783" s="187"/>
      <c r="BR783" s="187"/>
      <c r="BS783" s="187"/>
      <c r="BT783" s="187"/>
      <c r="BU783" s="187"/>
      <c r="BV783" s="187"/>
      <c r="BW783" s="187"/>
      <c r="BX783" s="187"/>
      <c r="BY783" s="227"/>
      <c r="BZ783" s="227"/>
      <c r="CA783" s="227"/>
      <c r="CB783" s="227"/>
      <c r="CC783" s="227"/>
      <c r="CD783" s="224"/>
      <c r="CE783" s="224"/>
      <c r="CF783" s="224"/>
      <c r="CG783" s="224"/>
      <c r="CH783" s="224"/>
      <c r="CJ783" s="252" t="str">
        <f t="shared" si="629"/>
        <v/>
      </c>
      <c r="CK783" s="253" t="str">
        <f>IF(CL783="","",IF(ISNUMBER(MATCH(CL783,$CL$6:CL782,0)),"",CJ783))</f>
        <v/>
      </c>
      <c r="CL783" s="181" t="str">
        <f t="shared" si="630"/>
        <v/>
      </c>
      <c r="CM783" s="175" t="str">
        <f t="shared" si="631"/>
        <v/>
      </c>
      <c r="CN783" s="175" t="str">
        <f t="shared" si="632"/>
        <v/>
      </c>
      <c r="CO783" s="175" t="str">
        <f t="shared" si="633"/>
        <v/>
      </c>
      <c r="CP783" s="59"/>
      <c r="CQ783" s="60"/>
      <c r="CR783" s="181" t="str">
        <f>IF(CS783="","",IF(ISNUMBER(MATCH(CS783,$CS$6:CS782,0)),"",CJ783))</f>
        <v/>
      </c>
      <c r="CS783" s="181" t="str">
        <f t="shared" si="611"/>
        <v/>
      </c>
      <c r="CT783" s="177" t="str">
        <f t="shared" si="634"/>
        <v/>
      </c>
      <c r="CU783" s="177" t="str">
        <f t="shared" si="635"/>
        <v/>
      </c>
      <c r="CV783" s="256" t="str">
        <f>IF(CW783="","",IF(ISNUMBER(MATCH(CW783,$CW$6:CW782,0)),"",CJ783))</f>
        <v/>
      </c>
      <c r="CW783" s="181" t="str">
        <f t="shared" si="612"/>
        <v/>
      </c>
      <c r="CX783" s="178" t="str">
        <f t="shared" si="636"/>
        <v/>
      </c>
      <c r="CY783" s="178" t="str">
        <f t="shared" si="637"/>
        <v/>
      </c>
      <c r="CZ783" s="184" t="str">
        <f t="shared" si="638"/>
        <v/>
      </c>
      <c r="DA783" s="68"/>
      <c r="DB783" s="69"/>
      <c r="DC783" s="181" t="str">
        <f>IF(DE783="","",IF(ISNUMBER(MATCH(DE783,$DE$6:DE782,0)),"",CJ783))</f>
        <v/>
      </c>
      <c r="DD783" s="181" t="str">
        <f t="shared" si="609"/>
        <v/>
      </c>
      <c r="DE783" s="181" t="str">
        <f t="shared" si="609"/>
        <v/>
      </c>
      <c r="DF783" s="177" t="str">
        <f t="shared" si="639"/>
        <v/>
      </c>
      <c r="DG783" s="185" t="str">
        <f t="shared" si="640"/>
        <v/>
      </c>
      <c r="DH783" s="77"/>
      <c r="DI783" s="69"/>
      <c r="DJ783" s="181" t="str">
        <f>IF(DL783="","",IF(ISNUMBER(MATCH(DL783,$DL$6:DL782,0)),"",CJ783))</f>
        <v/>
      </c>
      <c r="DK783" s="181" t="str">
        <f t="shared" si="610"/>
        <v/>
      </c>
      <c r="DL783" s="181" t="str">
        <f t="shared" si="610"/>
        <v/>
      </c>
      <c r="DM783" s="177" t="str">
        <f t="shared" si="641"/>
        <v/>
      </c>
      <c r="DN783" s="177" t="str">
        <f t="shared" si="642"/>
        <v/>
      </c>
      <c r="DO783" s="181" t="str">
        <f t="shared" si="613"/>
        <v/>
      </c>
      <c r="DP783" s="51"/>
      <c r="DQ783" s="51"/>
      <c r="DR783" s="51"/>
      <c r="EA783" s="227">
        <f t="shared" si="643"/>
        <v>0</v>
      </c>
      <c r="EB783" s="227">
        <f t="shared" si="614"/>
        <v>1</v>
      </c>
      <c r="EC783" s="227">
        <f t="shared" si="644"/>
        <v>1900</v>
      </c>
      <c r="EE783" s="227" t="str">
        <f t="shared" si="645"/>
        <v/>
      </c>
      <c r="EF783" s="227" t="str">
        <f t="shared" si="615"/>
        <v/>
      </c>
      <c r="EG783" s="227" t="str">
        <f t="shared" si="646"/>
        <v/>
      </c>
      <c r="EI783" s="227" t="str">
        <f t="shared" si="647"/>
        <v/>
      </c>
      <c r="EJ783" s="227" t="str">
        <f t="shared" si="616"/>
        <v/>
      </c>
      <c r="EK783" s="227" t="str">
        <f t="shared" si="648"/>
        <v/>
      </c>
      <c r="EM783" s="227" t="str">
        <f t="shared" si="649"/>
        <v/>
      </c>
      <c r="EN783" s="227" t="str">
        <f t="shared" si="617"/>
        <v/>
      </c>
      <c r="EO783" s="227" t="str">
        <f t="shared" si="650"/>
        <v/>
      </c>
      <c r="EQ783" s="227" t="str">
        <f t="shared" si="651"/>
        <v/>
      </c>
      <c r="ER783" s="227" t="str">
        <f t="shared" si="618"/>
        <v/>
      </c>
      <c r="ES783" s="227" t="str">
        <f t="shared" si="652"/>
        <v/>
      </c>
    </row>
    <row r="784" spans="7:149" x14ac:dyDescent="0.25">
      <c r="G784" s="52"/>
      <c r="H784" s="52"/>
      <c r="I784" s="224" t="str">
        <f t="shared" si="619"/>
        <v/>
      </c>
      <c r="J784" s="224" t="str">
        <f t="shared" si="620"/>
        <v/>
      </c>
      <c r="K784" s="52"/>
      <c r="L784" s="224" t="str">
        <f>IF(P784="","",IF(ISNUMBER(MATCH(P784,$P$6:P783,0)),"",Y784))</f>
        <v/>
      </c>
      <c r="M784" s="224" t="str">
        <f>IF(Q784="","",IF(ISNUMBER(MATCH(Q784,$Q$6:Q783,0)),"",Y784))</f>
        <v/>
      </c>
      <c r="N784" s="224" t="str">
        <f>IF(R784="","",IF(ISNUMBER(MATCH(R784,$R$6:R783,0)),"",Y784))</f>
        <v/>
      </c>
      <c r="O784" s="224" t="str">
        <f>IF(S784="","",IF(ISNUMBER(MATCH(S784,$S$6:S783,0)),"",Y784))</f>
        <v/>
      </c>
      <c r="P784" s="224" t="str">
        <f t="shared" si="621"/>
        <v/>
      </c>
      <c r="Q784" s="224" t="str">
        <f t="shared" si="622"/>
        <v/>
      </c>
      <c r="R784" s="224" t="str">
        <f t="shared" si="623"/>
        <v/>
      </c>
      <c r="S784" s="224" t="str">
        <f t="shared" si="624"/>
        <v/>
      </c>
      <c r="T784" s="175" t="str">
        <f t="shared" si="625"/>
        <v/>
      </c>
      <c r="U784" s="175" t="str">
        <f t="shared" si="626"/>
        <v/>
      </c>
      <c r="V784" s="175" t="str">
        <f t="shared" si="627"/>
        <v/>
      </c>
      <c r="W784" s="175" t="str">
        <f t="shared" si="628"/>
        <v/>
      </c>
      <c r="X784" s="52"/>
      <c r="Y784" s="248"/>
      <c r="Z784" s="186"/>
      <c r="AA784" s="187"/>
      <c r="AB784" s="187"/>
      <c r="AC784" s="187"/>
      <c r="AD784" s="187"/>
      <c r="AE784" s="187"/>
      <c r="AF784" s="187"/>
      <c r="AG784" s="187"/>
      <c r="AH784" s="187"/>
      <c r="AI784" s="187"/>
      <c r="AJ784" s="187"/>
      <c r="AK784" s="187"/>
      <c r="AL784" s="187"/>
      <c r="AM784" s="187"/>
      <c r="AN784" s="187"/>
      <c r="AO784" s="187"/>
      <c r="AP784" s="187"/>
      <c r="AQ784" s="187"/>
      <c r="AR784" s="187"/>
      <c r="AS784" s="187"/>
      <c r="AT784" s="187"/>
      <c r="AU784" s="187"/>
      <c r="AV784" s="187"/>
      <c r="AW784" s="187"/>
      <c r="AX784" s="187"/>
      <c r="AY784" s="187"/>
      <c r="AZ784" s="187"/>
      <c r="BA784" s="187"/>
      <c r="BB784" s="187"/>
      <c r="BC784" s="187"/>
      <c r="BD784" s="187"/>
      <c r="BE784" s="187"/>
      <c r="BF784" s="187"/>
      <c r="BG784" s="187"/>
      <c r="BH784" s="187"/>
      <c r="BI784" s="187"/>
      <c r="BJ784" s="187"/>
      <c r="BK784" s="187"/>
      <c r="BL784" s="187"/>
      <c r="BM784" s="187"/>
      <c r="BN784" s="187"/>
      <c r="BO784" s="187"/>
      <c r="BP784" s="187"/>
      <c r="BQ784" s="187"/>
      <c r="BR784" s="187"/>
      <c r="BS784" s="187"/>
      <c r="BT784" s="187"/>
      <c r="BU784" s="187"/>
      <c r="BV784" s="187"/>
      <c r="BW784" s="187"/>
      <c r="BX784" s="187"/>
      <c r="BY784" s="227"/>
      <c r="BZ784" s="227"/>
      <c r="CA784" s="227"/>
      <c r="CB784" s="227"/>
      <c r="CC784" s="227"/>
      <c r="CD784" s="224"/>
      <c r="CE784" s="224"/>
      <c r="CF784" s="224"/>
      <c r="CG784" s="224"/>
      <c r="CH784" s="224"/>
      <c r="CJ784" s="252" t="str">
        <f t="shared" si="629"/>
        <v/>
      </c>
      <c r="CK784" s="253" t="str">
        <f>IF(CL784="","",IF(ISNUMBER(MATCH(CL784,$CL$6:CL783,0)),"",CJ784))</f>
        <v/>
      </c>
      <c r="CL784" s="181" t="str">
        <f t="shared" si="630"/>
        <v/>
      </c>
      <c r="CM784" s="175" t="str">
        <f t="shared" si="631"/>
        <v/>
      </c>
      <c r="CN784" s="175" t="str">
        <f t="shared" si="632"/>
        <v/>
      </c>
      <c r="CO784" s="175" t="str">
        <f t="shared" si="633"/>
        <v/>
      </c>
      <c r="CP784" s="59"/>
      <c r="CQ784" s="60"/>
      <c r="CR784" s="181" t="str">
        <f>IF(CS784="","",IF(ISNUMBER(MATCH(CS784,$CS$6:CS783,0)),"",CJ784))</f>
        <v/>
      </c>
      <c r="CS784" s="181" t="str">
        <f t="shared" si="611"/>
        <v/>
      </c>
      <c r="CT784" s="177" t="str">
        <f t="shared" si="634"/>
        <v/>
      </c>
      <c r="CU784" s="177" t="str">
        <f t="shared" si="635"/>
        <v/>
      </c>
      <c r="CV784" s="256" t="str">
        <f>IF(CW784="","",IF(ISNUMBER(MATCH(CW784,$CW$6:CW783,0)),"",CJ784))</f>
        <v/>
      </c>
      <c r="CW784" s="181" t="str">
        <f t="shared" si="612"/>
        <v/>
      </c>
      <c r="CX784" s="178" t="str">
        <f t="shared" si="636"/>
        <v/>
      </c>
      <c r="CY784" s="178" t="str">
        <f t="shared" si="637"/>
        <v/>
      </c>
      <c r="CZ784" s="184" t="str">
        <f t="shared" si="638"/>
        <v/>
      </c>
      <c r="DA784" s="68"/>
      <c r="DB784" s="69"/>
      <c r="DC784" s="181" t="str">
        <f>IF(DE784="","",IF(ISNUMBER(MATCH(DE784,$DE$6:DE783,0)),"",CJ784))</f>
        <v/>
      </c>
      <c r="DD784" s="181" t="str">
        <f t="shared" si="609"/>
        <v/>
      </c>
      <c r="DE784" s="181" t="str">
        <f t="shared" si="609"/>
        <v/>
      </c>
      <c r="DF784" s="177" t="str">
        <f t="shared" si="639"/>
        <v/>
      </c>
      <c r="DG784" s="185" t="str">
        <f t="shared" si="640"/>
        <v/>
      </c>
      <c r="DH784" s="77"/>
      <c r="DI784" s="69"/>
      <c r="DJ784" s="181" t="str">
        <f>IF(DL784="","",IF(ISNUMBER(MATCH(DL784,$DL$6:DL783,0)),"",CJ784))</f>
        <v/>
      </c>
      <c r="DK784" s="181" t="str">
        <f t="shared" si="610"/>
        <v/>
      </c>
      <c r="DL784" s="181" t="str">
        <f t="shared" si="610"/>
        <v/>
      </c>
      <c r="DM784" s="177" t="str">
        <f t="shared" si="641"/>
        <v/>
      </c>
      <c r="DN784" s="177" t="str">
        <f t="shared" si="642"/>
        <v/>
      </c>
      <c r="DO784" s="181" t="str">
        <f t="shared" si="613"/>
        <v/>
      </c>
      <c r="DP784" s="51"/>
      <c r="DQ784" s="51"/>
      <c r="DR784" s="51"/>
      <c r="EA784" s="227">
        <f t="shared" si="643"/>
        <v>0</v>
      </c>
      <c r="EB784" s="227">
        <f t="shared" si="614"/>
        <v>1</v>
      </c>
      <c r="EC784" s="227">
        <f t="shared" si="644"/>
        <v>1900</v>
      </c>
      <c r="EE784" s="227" t="str">
        <f t="shared" si="645"/>
        <v/>
      </c>
      <c r="EF784" s="227" t="str">
        <f t="shared" si="615"/>
        <v/>
      </c>
      <c r="EG784" s="227" t="str">
        <f t="shared" si="646"/>
        <v/>
      </c>
      <c r="EI784" s="227" t="str">
        <f t="shared" si="647"/>
        <v/>
      </c>
      <c r="EJ784" s="227" t="str">
        <f t="shared" si="616"/>
        <v/>
      </c>
      <c r="EK784" s="227" t="str">
        <f t="shared" si="648"/>
        <v/>
      </c>
      <c r="EM784" s="227" t="str">
        <f t="shared" si="649"/>
        <v/>
      </c>
      <c r="EN784" s="227" t="str">
        <f t="shared" si="617"/>
        <v/>
      </c>
      <c r="EO784" s="227" t="str">
        <f t="shared" si="650"/>
        <v/>
      </c>
      <c r="EQ784" s="227" t="str">
        <f t="shared" si="651"/>
        <v/>
      </c>
      <c r="ER784" s="227" t="str">
        <f t="shared" si="618"/>
        <v/>
      </c>
      <c r="ES784" s="227" t="str">
        <f t="shared" si="652"/>
        <v/>
      </c>
    </row>
    <row r="785" spans="7:149" x14ac:dyDescent="0.25">
      <c r="G785" s="52"/>
      <c r="H785" s="52"/>
      <c r="I785" s="224" t="str">
        <f t="shared" si="619"/>
        <v/>
      </c>
      <c r="J785" s="224" t="str">
        <f t="shared" si="620"/>
        <v/>
      </c>
      <c r="K785" s="52"/>
      <c r="L785" s="224" t="str">
        <f>IF(P785="","",IF(ISNUMBER(MATCH(P785,$P$6:P784,0)),"",Y785))</f>
        <v/>
      </c>
      <c r="M785" s="224" t="str">
        <f>IF(Q785="","",IF(ISNUMBER(MATCH(Q785,$Q$6:Q784,0)),"",Y785))</f>
        <v/>
      </c>
      <c r="N785" s="224" t="str">
        <f>IF(R785="","",IF(ISNUMBER(MATCH(R785,$R$6:R784,0)),"",Y785))</f>
        <v/>
      </c>
      <c r="O785" s="224" t="str">
        <f>IF(S785="","",IF(ISNUMBER(MATCH(S785,$S$6:S784,0)),"",Y785))</f>
        <v/>
      </c>
      <c r="P785" s="224" t="str">
        <f t="shared" si="621"/>
        <v/>
      </c>
      <c r="Q785" s="224" t="str">
        <f t="shared" si="622"/>
        <v/>
      </c>
      <c r="R785" s="224" t="str">
        <f t="shared" si="623"/>
        <v/>
      </c>
      <c r="S785" s="224" t="str">
        <f t="shared" si="624"/>
        <v/>
      </c>
      <c r="T785" s="175" t="str">
        <f t="shared" si="625"/>
        <v/>
      </c>
      <c r="U785" s="175" t="str">
        <f t="shared" si="626"/>
        <v/>
      </c>
      <c r="V785" s="175" t="str">
        <f t="shared" si="627"/>
        <v/>
      </c>
      <c r="W785" s="175" t="str">
        <f t="shared" si="628"/>
        <v/>
      </c>
      <c r="X785" s="52"/>
      <c r="Y785" s="248"/>
      <c r="Z785" s="186"/>
      <c r="AA785" s="187"/>
      <c r="AB785" s="187"/>
      <c r="AC785" s="187"/>
      <c r="AD785" s="187"/>
      <c r="AE785" s="187"/>
      <c r="AF785" s="187"/>
      <c r="AG785" s="187"/>
      <c r="AH785" s="187"/>
      <c r="AI785" s="187"/>
      <c r="AJ785" s="187"/>
      <c r="AK785" s="187"/>
      <c r="AL785" s="187"/>
      <c r="AM785" s="187"/>
      <c r="AN785" s="187"/>
      <c r="AO785" s="187"/>
      <c r="AP785" s="187"/>
      <c r="AQ785" s="187"/>
      <c r="AR785" s="187"/>
      <c r="AS785" s="187"/>
      <c r="AT785" s="187"/>
      <c r="AU785" s="187"/>
      <c r="AV785" s="187"/>
      <c r="AW785" s="187"/>
      <c r="AX785" s="187"/>
      <c r="AY785" s="187"/>
      <c r="AZ785" s="187"/>
      <c r="BA785" s="187"/>
      <c r="BB785" s="187"/>
      <c r="BC785" s="187"/>
      <c r="BD785" s="187"/>
      <c r="BE785" s="187"/>
      <c r="BF785" s="187"/>
      <c r="BG785" s="187"/>
      <c r="BH785" s="187"/>
      <c r="BI785" s="187"/>
      <c r="BJ785" s="187"/>
      <c r="BK785" s="187"/>
      <c r="BL785" s="187"/>
      <c r="BM785" s="187"/>
      <c r="BN785" s="187"/>
      <c r="BO785" s="187"/>
      <c r="BP785" s="187"/>
      <c r="BQ785" s="187"/>
      <c r="BR785" s="187"/>
      <c r="BS785" s="187"/>
      <c r="BT785" s="187"/>
      <c r="BU785" s="187"/>
      <c r="BV785" s="187"/>
      <c r="BW785" s="187"/>
      <c r="BX785" s="187"/>
      <c r="BY785" s="227"/>
      <c r="BZ785" s="227"/>
      <c r="CA785" s="227"/>
      <c r="CB785" s="227"/>
      <c r="CC785" s="227"/>
      <c r="CD785" s="224"/>
      <c r="CE785" s="224"/>
      <c r="CF785" s="224"/>
      <c r="CG785" s="224"/>
      <c r="CH785" s="224"/>
      <c r="CJ785" s="252" t="str">
        <f t="shared" si="629"/>
        <v/>
      </c>
      <c r="CK785" s="253" t="str">
        <f>IF(CL785="","",IF(ISNUMBER(MATCH(CL785,$CL$6:CL784,0)),"",CJ785))</f>
        <v/>
      </c>
      <c r="CL785" s="181" t="str">
        <f t="shared" si="630"/>
        <v/>
      </c>
      <c r="CM785" s="175" t="str">
        <f t="shared" si="631"/>
        <v/>
      </c>
      <c r="CN785" s="175" t="str">
        <f t="shared" si="632"/>
        <v/>
      </c>
      <c r="CO785" s="175" t="str">
        <f t="shared" si="633"/>
        <v/>
      </c>
      <c r="CP785" s="59"/>
      <c r="CQ785" s="60"/>
      <c r="CR785" s="181" t="str">
        <f>IF(CS785="","",IF(ISNUMBER(MATCH(CS785,$CS$6:CS784,0)),"",CJ785))</f>
        <v/>
      </c>
      <c r="CS785" s="181" t="str">
        <f t="shared" si="611"/>
        <v/>
      </c>
      <c r="CT785" s="177" t="str">
        <f t="shared" si="634"/>
        <v/>
      </c>
      <c r="CU785" s="177" t="str">
        <f t="shared" si="635"/>
        <v/>
      </c>
      <c r="CV785" s="256" t="str">
        <f>IF(CW785="","",IF(ISNUMBER(MATCH(CW785,$CW$6:CW784,0)),"",CJ785))</f>
        <v/>
      </c>
      <c r="CW785" s="181" t="str">
        <f t="shared" si="612"/>
        <v/>
      </c>
      <c r="CX785" s="178" t="str">
        <f t="shared" si="636"/>
        <v/>
      </c>
      <c r="CY785" s="178" t="str">
        <f t="shared" si="637"/>
        <v/>
      </c>
      <c r="CZ785" s="184" t="str">
        <f t="shared" si="638"/>
        <v/>
      </c>
      <c r="DA785" s="68"/>
      <c r="DB785" s="69"/>
      <c r="DC785" s="181" t="str">
        <f>IF(DE785="","",IF(ISNUMBER(MATCH(DE785,$DE$6:DE784,0)),"",CJ785))</f>
        <v/>
      </c>
      <c r="DD785" s="181" t="str">
        <f t="shared" si="609"/>
        <v/>
      </c>
      <c r="DE785" s="181" t="str">
        <f t="shared" si="609"/>
        <v/>
      </c>
      <c r="DF785" s="177" t="str">
        <f t="shared" si="639"/>
        <v/>
      </c>
      <c r="DG785" s="185" t="str">
        <f t="shared" si="640"/>
        <v/>
      </c>
      <c r="DH785" s="77"/>
      <c r="DI785" s="69"/>
      <c r="DJ785" s="181" t="str">
        <f>IF(DL785="","",IF(ISNUMBER(MATCH(DL785,$DL$6:DL784,0)),"",CJ785))</f>
        <v/>
      </c>
      <c r="DK785" s="181" t="str">
        <f t="shared" si="610"/>
        <v/>
      </c>
      <c r="DL785" s="181" t="str">
        <f t="shared" si="610"/>
        <v/>
      </c>
      <c r="DM785" s="177" t="str">
        <f t="shared" si="641"/>
        <v/>
      </c>
      <c r="DN785" s="177" t="str">
        <f t="shared" si="642"/>
        <v/>
      </c>
      <c r="DO785" s="181" t="str">
        <f t="shared" si="613"/>
        <v/>
      </c>
      <c r="DP785" s="51"/>
      <c r="DQ785" s="51"/>
      <c r="DR785" s="51"/>
      <c r="EA785" s="227">
        <f t="shared" si="643"/>
        <v>0</v>
      </c>
      <c r="EB785" s="227">
        <f t="shared" si="614"/>
        <v>1</v>
      </c>
      <c r="EC785" s="227">
        <f t="shared" si="644"/>
        <v>1900</v>
      </c>
      <c r="EE785" s="227" t="str">
        <f t="shared" si="645"/>
        <v/>
      </c>
      <c r="EF785" s="227" t="str">
        <f t="shared" si="615"/>
        <v/>
      </c>
      <c r="EG785" s="227" t="str">
        <f t="shared" si="646"/>
        <v/>
      </c>
      <c r="EI785" s="227" t="str">
        <f t="shared" si="647"/>
        <v/>
      </c>
      <c r="EJ785" s="227" t="str">
        <f t="shared" si="616"/>
        <v/>
      </c>
      <c r="EK785" s="227" t="str">
        <f t="shared" si="648"/>
        <v/>
      </c>
      <c r="EM785" s="227" t="str">
        <f t="shared" si="649"/>
        <v/>
      </c>
      <c r="EN785" s="227" t="str">
        <f t="shared" si="617"/>
        <v/>
      </c>
      <c r="EO785" s="227" t="str">
        <f t="shared" si="650"/>
        <v/>
      </c>
      <c r="EQ785" s="227" t="str">
        <f t="shared" si="651"/>
        <v/>
      </c>
      <c r="ER785" s="227" t="str">
        <f t="shared" si="618"/>
        <v/>
      </c>
      <c r="ES785" s="227" t="str">
        <f t="shared" si="652"/>
        <v/>
      </c>
    </row>
    <row r="786" spans="7:149" x14ac:dyDescent="0.25">
      <c r="G786" s="52"/>
      <c r="H786" s="52"/>
      <c r="I786" s="224" t="str">
        <f t="shared" si="619"/>
        <v/>
      </c>
      <c r="J786" s="224" t="str">
        <f t="shared" si="620"/>
        <v/>
      </c>
      <c r="K786" s="52"/>
      <c r="L786" s="224" t="str">
        <f>IF(P786="","",IF(ISNUMBER(MATCH(P786,$P$6:P785,0)),"",Y786))</f>
        <v/>
      </c>
      <c r="M786" s="224" t="str">
        <f>IF(Q786="","",IF(ISNUMBER(MATCH(Q786,$Q$6:Q785,0)),"",Y786))</f>
        <v/>
      </c>
      <c r="N786" s="224" t="str">
        <f>IF(R786="","",IF(ISNUMBER(MATCH(R786,$R$6:R785,0)),"",Y786))</f>
        <v/>
      </c>
      <c r="O786" s="224" t="str">
        <f>IF(S786="","",IF(ISNUMBER(MATCH(S786,$S$6:S785,0)),"",Y786))</f>
        <v/>
      </c>
      <c r="P786" s="224" t="str">
        <f t="shared" si="621"/>
        <v/>
      </c>
      <c r="Q786" s="224" t="str">
        <f t="shared" si="622"/>
        <v/>
      </c>
      <c r="R786" s="224" t="str">
        <f t="shared" si="623"/>
        <v/>
      </c>
      <c r="S786" s="224" t="str">
        <f t="shared" si="624"/>
        <v/>
      </c>
      <c r="T786" s="175" t="str">
        <f t="shared" si="625"/>
        <v/>
      </c>
      <c r="U786" s="175" t="str">
        <f t="shared" si="626"/>
        <v/>
      </c>
      <c r="V786" s="175" t="str">
        <f t="shared" si="627"/>
        <v/>
      </c>
      <c r="W786" s="175" t="str">
        <f t="shared" si="628"/>
        <v/>
      </c>
      <c r="X786" s="52"/>
      <c r="Y786" s="248"/>
      <c r="Z786" s="186"/>
      <c r="AA786" s="187"/>
      <c r="AB786" s="187"/>
      <c r="AC786" s="187"/>
      <c r="AD786" s="187"/>
      <c r="AE786" s="187"/>
      <c r="AF786" s="187"/>
      <c r="AG786" s="187"/>
      <c r="AH786" s="187"/>
      <c r="AI786" s="187"/>
      <c r="AJ786" s="187"/>
      <c r="AK786" s="187"/>
      <c r="AL786" s="187"/>
      <c r="AM786" s="187"/>
      <c r="AN786" s="187"/>
      <c r="AO786" s="187"/>
      <c r="AP786" s="187"/>
      <c r="AQ786" s="187"/>
      <c r="AR786" s="187"/>
      <c r="AS786" s="187"/>
      <c r="AT786" s="187"/>
      <c r="AU786" s="187"/>
      <c r="AV786" s="187"/>
      <c r="AW786" s="187"/>
      <c r="AX786" s="187"/>
      <c r="AY786" s="187"/>
      <c r="AZ786" s="187"/>
      <c r="BA786" s="187"/>
      <c r="BB786" s="187"/>
      <c r="BC786" s="187"/>
      <c r="BD786" s="187"/>
      <c r="BE786" s="187"/>
      <c r="BF786" s="187"/>
      <c r="BG786" s="187"/>
      <c r="BH786" s="187"/>
      <c r="BI786" s="187"/>
      <c r="BJ786" s="187"/>
      <c r="BK786" s="187"/>
      <c r="BL786" s="187"/>
      <c r="BM786" s="187"/>
      <c r="BN786" s="187"/>
      <c r="BO786" s="187"/>
      <c r="BP786" s="187"/>
      <c r="BQ786" s="187"/>
      <c r="BR786" s="187"/>
      <c r="BS786" s="187"/>
      <c r="BT786" s="187"/>
      <c r="BU786" s="187"/>
      <c r="BV786" s="187"/>
      <c r="BW786" s="187"/>
      <c r="BX786" s="187"/>
      <c r="BY786" s="227"/>
      <c r="BZ786" s="227"/>
      <c r="CA786" s="227"/>
      <c r="CB786" s="227"/>
      <c r="CC786" s="227"/>
      <c r="CD786" s="224"/>
      <c r="CE786" s="224"/>
      <c r="CF786" s="224"/>
      <c r="CG786" s="224"/>
      <c r="CH786" s="224"/>
      <c r="CJ786" s="252" t="str">
        <f t="shared" si="629"/>
        <v/>
      </c>
      <c r="CK786" s="253" t="str">
        <f>IF(CL786="","",IF(ISNUMBER(MATCH(CL786,$CL$6:CL785,0)),"",CJ786))</f>
        <v/>
      </c>
      <c r="CL786" s="181" t="str">
        <f t="shared" si="630"/>
        <v/>
      </c>
      <c r="CM786" s="175" t="str">
        <f t="shared" si="631"/>
        <v/>
      </c>
      <c r="CN786" s="175" t="str">
        <f t="shared" si="632"/>
        <v/>
      </c>
      <c r="CO786" s="175" t="str">
        <f t="shared" si="633"/>
        <v/>
      </c>
      <c r="CP786" s="59"/>
      <c r="CQ786" s="60"/>
      <c r="CR786" s="181" t="str">
        <f>IF(CS786="","",IF(ISNUMBER(MATCH(CS786,$CS$6:CS785,0)),"",CJ786))</f>
        <v/>
      </c>
      <c r="CS786" s="181" t="str">
        <f t="shared" si="611"/>
        <v/>
      </c>
      <c r="CT786" s="177" t="str">
        <f t="shared" si="634"/>
        <v/>
      </c>
      <c r="CU786" s="177" t="str">
        <f t="shared" si="635"/>
        <v/>
      </c>
      <c r="CV786" s="256" t="str">
        <f>IF(CW786="","",IF(ISNUMBER(MATCH(CW786,$CW$6:CW785,0)),"",CJ786))</f>
        <v/>
      </c>
      <c r="CW786" s="181" t="str">
        <f t="shared" si="612"/>
        <v/>
      </c>
      <c r="CX786" s="178" t="str">
        <f t="shared" si="636"/>
        <v/>
      </c>
      <c r="CY786" s="178" t="str">
        <f t="shared" si="637"/>
        <v/>
      </c>
      <c r="CZ786" s="184" t="str">
        <f t="shared" si="638"/>
        <v/>
      </c>
      <c r="DA786" s="68"/>
      <c r="DB786" s="69"/>
      <c r="DC786" s="181" t="str">
        <f>IF(DE786="","",IF(ISNUMBER(MATCH(DE786,$DE$6:DE785,0)),"",CJ786))</f>
        <v/>
      </c>
      <c r="DD786" s="181" t="str">
        <f t="shared" si="609"/>
        <v/>
      </c>
      <c r="DE786" s="181" t="str">
        <f t="shared" si="609"/>
        <v/>
      </c>
      <c r="DF786" s="177" t="str">
        <f t="shared" si="639"/>
        <v/>
      </c>
      <c r="DG786" s="185" t="str">
        <f t="shared" si="640"/>
        <v/>
      </c>
      <c r="DH786" s="77"/>
      <c r="DI786" s="69"/>
      <c r="DJ786" s="181" t="str">
        <f>IF(DL786="","",IF(ISNUMBER(MATCH(DL786,$DL$6:DL785,0)),"",CJ786))</f>
        <v/>
      </c>
      <c r="DK786" s="181" t="str">
        <f t="shared" si="610"/>
        <v/>
      </c>
      <c r="DL786" s="181" t="str">
        <f t="shared" si="610"/>
        <v/>
      </c>
      <c r="DM786" s="177" t="str">
        <f t="shared" si="641"/>
        <v/>
      </c>
      <c r="DN786" s="177" t="str">
        <f t="shared" si="642"/>
        <v/>
      </c>
      <c r="DO786" s="181" t="str">
        <f t="shared" si="613"/>
        <v/>
      </c>
      <c r="DP786" s="51"/>
      <c r="DQ786" s="51"/>
      <c r="DR786" s="51"/>
      <c r="EA786" s="227">
        <f t="shared" si="643"/>
        <v>0</v>
      </c>
      <c r="EB786" s="227">
        <f t="shared" si="614"/>
        <v>1</v>
      </c>
      <c r="EC786" s="227">
        <f t="shared" si="644"/>
        <v>1900</v>
      </c>
      <c r="EE786" s="227" t="str">
        <f t="shared" si="645"/>
        <v/>
      </c>
      <c r="EF786" s="227" t="str">
        <f t="shared" si="615"/>
        <v/>
      </c>
      <c r="EG786" s="227" t="str">
        <f t="shared" si="646"/>
        <v/>
      </c>
      <c r="EI786" s="227" t="str">
        <f t="shared" si="647"/>
        <v/>
      </c>
      <c r="EJ786" s="227" t="str">
        <f t="shared" si="616"/>
        <v/>
      </c>
      <c r="EK786" s="227" t="str">
        <f t="shared" si="648"/>
        <v/>
      </c>
      <c r="EM786" s="227" t="str">
        <f t="shared" si="649"/>
        <v/>
      </c>
      <c r="EN786" s="227" t="str">
        <f t="shared" si="617"/>
        <v/>
      </c>
      <c r="EO786" s="227" t="str">
        <f t="shared" si="650"/>
        <v/>
      </c>
      <c r="EQ786" s="227" t="str">
        <f t="shared" si="651"/>
        <v/>
      </c>
      <c r="ER786" s="227" t="str">
        <f t="shared" si="618"/>
        <v/>
      </c>
      <c r="ES786" s="227" t="str">
        <f t="shared" si="652"/>
        <v/>
      </c>
    </row>
    <row r="787" spans="7:149" x14ac:dyDescent="0.25">
      <c r="G787" s="52"/>
      <c r="H787" s="52"/>
      <c r="I787" s="224" t="str">
        <f t="shared" si="619"/>
        <v/>
      </c>
      <c r="J787" s="224" t="str">
        <f t="shared" si="620"/>
        <v/>
      </c>
      <c r="K787" s="52"/>
      <c r="L787" s="224" t="str">
        <f>IF(P787="","",IF(ISNUMBER(MATCH(P787,$P$6:P786,0)),"",Y787))</f>
        <v/>
      </c>
      <c r="M787" s="224" t="str">
        <f>IF(Q787="","",IF(ISNUMBER(MATCH(Q787,$Q$6:Q786,0)),"",Y787))</f>
        <v/>
      </c>
      <c r="N787" s="224" t="str">
        <f>IF(R787="","",IF(ISNUMBER(MATCH(R787,$R$6:R786,0)),"",Y787))</f>
        <v/>
      </c>
      <c r="O787" s="224" t="str">
        <f>IF(S787="","",IF(ISNUMBER(MATCH(S787,$S$6:S786,0)),"",Y787))</f>
        <v/>
      </c>
      <c r="P787" s="224" t="str">
        <f t="shared" si="621"/>
        <v/>
      </c>
      <c r="Q787" s="224" t="str">
        <f t="shared" si="622"/>
        <v/>
      </c>
      <c r="R787" s="224" t="str">
        <f t="shared" si="623"/>
        <v/>
      </c>
      <c r="S787" s="224" t="str">
        <f t="shared" si="624"/>
        <v/>
      </c>
      <c r="T787" s="175" t="str">
        <f t="shared" si="625"/>
        <v/>
      </c>
      <c r="U787" s="175" t="str">
        <f t="shared" si="626"/>
        <v/>
      </c>
      <c r="V787" s="175" t="str">
        <f t="shared" si="627"/>
        <v/>
      </c>
      <c r="W787" s="175" t="str">
        <f t="shared" si="628"/>
        <v/>
      </c>
      <c r="X787" s="52"/>
      <c r="Y787" s="248"/>
      <c r="Z787" s="186"/>
      <c r="AA787" s="187"/>
      <c r="AB787" s="187"/>
      <c r="AC787" s="187"/>
      <c r="AD787" s="187"/>
      <c r="AE787" s="187"/>
      <c r="AF787" s="187"/>
      <c r="AG787" s="187"/>
      <c r="AH787" s="187"/>
      <c r="AI787" s="187"/>
      <c r="AJ787" s="187"/>
      <c r="AK787" s="187"/>
      <c r="AL787" s="187"/>
      <c r="AM787" s="187"/>
      <c r="AN787" s="187"/>
      <c r="AO787" s="187"/>
      <c r="AP787" s="187"/>
      <c r="AQ787" s="187"/>
      <c r="AR787" s="187"/>
      <c r="AS787" s="187"/>
      <c r="AT787" s="187"/>
      <c r="AU787" s="187"/>
      <c r="AV787" s="187"/>
      <c r="AW787" s="187"/>
      <c r="AX787" s="187"/>
      <c r="AY787" s="187"/>
      <c r="AZ787" s="187"/>
      <c r="BA787" s="187"/>
      <c r="BB787" s="187"/>
      <c r="BC787" s="187"/>
      <c r="BD787" s="187"/>
      <c r="BE787" s="187"/>
      <c r="BF787" s="187"/>
      <c r="BG787" s="187"/>
      <c r="BH787" s="187"/>
      <c r="BI787" s="187"/>
      <c r="BJ787" s="187"/>
      <c r="BK787" s="187"/>
      <c r="BL787" s="187"/>
      <c r="BM787" s="187"/>
      <c r="BN787" s="187"/>
      <c r="BO787" s="187"/>
      <c r="BP787" s="187"/>
      <c r="BQ787" s="187"/>
      <c r="BR787" s="187"/>
      <c r="BS787" s="187"/>
      <c r="BT787" s="187"/>
      <c r="BU787" s="187"/>
      <c r="BV787" s="187"/>
      <c r="BW787" s="187"/>
      <c r="BX787" s="187"/>
      <c r="BY787" s="227"/>
      <c r="BZ787" s="227"/>
      <c r="CA787" s="227"/>
      <c r="CB787" s="227"/>
      <c r="CC787" s="227"/>
      <c r="CD787" s="224"/>
      <c r="CE787" s="224"/>
      <c r="CF787" s="224"/>
      <c r="CG787" s="224"/>
      <c r="CH787" s="224"/>
      <c r="CJ787" s="252" t="str">
        <f t="shared" si="629"/>
        <v/>
      </c>
      <c r="CK787" s="253" t="str">
        <f>IF(CL787="","",IF(ISNUMBER(MATCH(CL787,$CL$6:CL786,0)),"",CJ787))</f>
        <v/>
      </c>
      <c r="CL787" s="181" t="str">
        <f t="shared" si="630"/>
        <v/>
      </c>
      <c r="CM787" s="175" t="str">
        <f t="shared" si="631"/>
        <v/>
      </c>
      <c r="CN787" s="175" t="str">
        <f t="shared" si="632"/>
        <v/>
      </c>
      <c r="CO787" s="175" t="str">
        <f t="shared" si="633"/>
        <v/>
      </c>
      <c r="CP787" s="59"/>
      <c r="CQ787" s="60"/>
      <c r="CR787" s="181" t="str">
        <f>IF(CS787="","",IF(ISNUMBER(MATCH(CS787,$CS$6:CS786,0)),"",CJ787))</f>
        <v/>
      </c>
      <c r="CS787" s="181" t="str">
        <f t="shared" si="611"/>
        <v/>
      </c>
      <c r="CT787" s="177" t="str">
        <f t="shared" si="634"/>
        <v/>
      </c>
      <c r="CU787" s="177" t="str">
        <f t="shared" si="635"/>
        <v/>
      </c>
      <c r="CV787" s="256" t="str">
        <f>IF(CW787="","",IF(ISNUMBER(MATCH(CW787,$CW$6:CW786,0)),"",CJ787))</f>
        <v/>
      </c>
      <c r="CW787" s="181" t="str">
        <f t="shared" si="612"/>
        <v/>
      </c>
      <c r="CX787" s="178" t="str">
        <f t="shared" si="636"/>
        <v/>
      </c>
      <c r="CY787" s="178" t="str">
        <f t="shared" si="637"/>
        <v/>
      </c>
      <c r="CZ787" s="184" t="str">
        <f t="shared" si="638"/>
        <v/>
      </c>
      <c r="DA787" s="68"/>
      <c r="DB787" s="69"/>
      <c r="DC787" s="181" t="str">
        <f>IF(DE787="","",IF(ISNUMBER(MATCH(DE787,$DE$6:DE786,0)),"",CJ787))</f>
        <v/>
      </c>
      <c r="DD787" s="181" t="str">
        <f t="shared" ref="DD787:DE806" si="653">IFERROR(INDEX($AA$7:$BX$1006,$CJ787,DD$6),"")</f>
        <v/>
      </c>
      <c r="DE787" s="181" t="str">
        <f t="shared" si="653"/>
        <v/>
      </c>
      <c r="DF787" s="177" t="str">
        <f t="shared" si="639"/>
        <v/>
      </c>
      <c r="DG787" s="185" t="str">
        <f t="shared" si="640"/>
        <v/>
      </c>
      <c r="DH787" s="77"/>
      <c r="DI787" s="69"/>
      <c r="DJ787" s="181" t="str">
        <f>IF(DL787="","",IF(ISNUMBER(MATCH(DL787,$DL$6:DL786,0)),"",CJ787))</f>
        <v/>
      </c>
      <c r="DK787" s="181" t="str">
        <f t="shared" ref="DK787:DL806" si="654">IFERROR(INDEX($AA$7:$BX$1006,$CJ787,DK$6),"")</f>
        <v/>
      </c>
      <c r="DL787" s="181" t="str">
        <f t="shared" si="654"/>
        <v/>
      </c>
      <c r="DM787" s="177" t="str">
        <f t="shared" si="641"/>
        <v/>
      </c>
      <c r="DN787" s="177" t="str">
        <f t="shared" si="642"/>
        <v/>
      </c>
      <c r="DO787" s="181" t="str">
        <f t="shared" si="613"/>
        <v/>
      </c>
      <c r="DP787" s="51"/>
      <c r="DQ787" s="51"/>
      <c r="DR787" s="51"/>
      <c r="EA787" s="227">
        <f t="shared" si="643"/>
        <v>0</v>
      </c>
      <c r="EB787" s="227">
        <f t="shared" si="614"/>
        <v>1</v>
      </c>
      <c r="EC787" s="227">
        <f t="shared" si="644"/>
        <v>1900</v>
      </c>
      <c r="EE787" s="227" t="str">
        <f t="shared" si="645"/>
        <v/>
      </c>
      <c r="EF787" s="227" t="str">
        <f t="shared" si="615"/>
        <v/>
      </c>
      <c r="EG787" s="227" t="str">
        <f t="shared" si="646"/>
        <v/>
      </c>
      <c r="EI787" s="227" t="str">
        <f t="shared" si="647"/>
        <v/>
      </c>
      <c r="EJ787" s="227" t="str">
        <f t="shared" si="616"/>
        <v/>
      </c>
      <c r="EK787" s="227" t="str">
        <f t="shared" si="648"/>
        <v/>
      </c>
      <c r="EM787" s="227" t="str">
        <f t="shared" si="649"/>
        <v/>
      </c>
      <c r="EN787" s="227" t="str">
        <f t="shared" si="617"/>
        <v/>
      </c>
      <c r="EO787" s="227" t="str">
        <f t="shared" si="650"/>
        <v/>
      </c>
      <c r="EQ787" s="227" t="str">
        <f t="shared" si="651"/>
        <v/>
      </c>
      <c r="ER787" s="227" t="str">
        <f t="shared" si="618"/>
        <v/>
      </c>
      <c r="ES787" s="227" t="str">
        <f t="shared" si="652"/>
        <v/>
      </c>
    </row>
    <row r="788" spans="7:149" x14ac:dyDescent="0.25">
      <c r="G788" s="52"/>
      <c r="H788" s="52"/>
      <c r="I788" s="224" t="str">
        <f t="shared" si="619"/>
        <v/>
      </c>
      <c r="J788" s="224" t="str">
        <f t="shared" si="620"/>
        <v/>
      </c>
      <c r="K788" s="52"/>
      <c r="L788" s="224" t="str">
        <f>IF(P788="","",IF(ISNUMBER(MATCH(P788,$P$6:P787,0)),"",Y788))</f>
        <v/>
      </c>
      <c r="M788" s="224" t="str">
        <f>IF(Q788="","",IF(ISNUMBER(MATCH(Q788,$Q$6:Q787,0)),"",Y788))</f>
        <v/>
      </c>
      <c r="N788" s="224" t="str">
        <f>IF(R788="","",IF(ISNUMBER(MATCH(R788,$R$6:R787,0)),"",Y788))</f>
        <v/>
      </c>
      <c r="O788" s="224" t="str">
        <f>IF(S788="","",IF(ISNUMBER(MATCH(S788,$S$6:S787,0)),"",Y788))</f>
        <v/>
      </c>
      <c r="P788" s="224" t="str">
        <f t="shared" si="621"/>
        <v/>
      </c>
      <c r="Q788" s="224" t="str">
        <f t="shared" si="622"/>
        <v/>
      </c>
      <c r="R788" s="224" t="str">
        <f t="shared" si="623"/>
        <v/>
      </c>
      <c r="S788" s="224" t="str">
        <f t="shared" si="624"/>
        <v/>
      </c>
      <c r="T788" s="175" t="str">
        <f t="shared" si="625"/>
        <v/>
      </c>
      <c r="U788" s="175" t="str">
        <f t="shared" si="626"/>
        <v/>
      </c>
      <c r="V788" s="175" t="str">
        <f t="shared" si="627"/>
        <v/>
      </c>
      <c r="W788" s="175" t="str">
        <f t="shared" si="628"/>
        <v/>
      </c>
      <c r="X788" s="52"/>
      <c r="Y788" s="248"/>
      <c r="Z788" s="186"/>
      <c r="AA788" s="187"/>
      <c r="AB788" s="187"/>
      <c r="AC788" s="187"/>
      <c r="AD788" s="187"/>
      <c r="AE788" s="187"/>
      <c r="AF788" s="187"/>
      <c r="AG788" s="187"/>
      <c r="AH788" s="187"/>
      <c r="AI788" s="187"/>
      <c r="AJ788" s="187"/>
      <c r="AK788" s="187"/>
      <c r="AL788" s="187"/>
      <c r="AM788" s="187"/>
      <c r="AN788" s="187"/>
      <c r="AO788" s="187"/>
      <c r="AP788" s="187"/>
      <c r="AQ788" s="187"/>
      <c r="AR788" s="187"/>
      <c r="AS788" s="187"/>
      <c r="AT788" s="187"/>
      <c r="AU788" s="187"/>
      <c r="AV788" s="187"/>
      <c r="AW788" s="187"/>
      <c r="AX788" s="187"/>
      <c r="AY788" s="187"/>
      <c r="AZ788" s="187"/>
      <c r="BA788" s="187"/>
      <c r="BB788" s="187"/>
      <c r="BC788" s="187"/>
      <c r="BD788" s="187"/>
      <c r="BE788" s="187"/>
      <c r="BF788" s="187"/>
      <c r="BG788" s="187"/>
      <c r="BH788" s="187"/>
      <c r="BI788" s="187"/>
      <c r="BJ788" s="187"/>
      <c r="BK788" s="187"/>
      <c r="BL788" s="187"/>
      <c r="BM788" s="187"/>
      <c r="BN788" s="187"/>
      <c r="BO788" s="187"/>
      <c r="BP788" s="187"/>
      <c r="BQ788" s="187"/>
      <c r="BR788" s="187"/>
      <c r="BS788" s="187"/>
      <c r="BT788" s="187"/>
      <c r="BU788" s="187"/>
      <c r="BV788" s="187"/>
      <c r="BW788" s="187"/>
      <c r="BX788" s="187"/>
      <c r="BY788" s="227"/>
      <c r="BZ788" s="227"/>
      <c r="CA788" s="227"/>
      <c r="CB788" s="227"/>
      <c r="CC788" s="227"/>
      <c r="CD788" s="224"/>
      <c r="CE788" s="224"/>
      <c r="CF788" s="224"/>
      <c r="CG788" s="224"/>
      <c r="CH788" s="224"/>
      <c r="CJ788" s="252" t="str">
        <f t="shared" si="629"/>
        <v/>
      </c>
      <c r="CK788" s="253" t="str">
        <f>IF(CL788="","",IF(ISNUMBER(MATCH(CL788,$CL$6:CL787,0)),"",CJ788))</f>
        <v/>
      </c>
      <c r="CL788" s="181" t="str">
        <f t="shared" si="630"/>
        <v/>
      </c>
      <c r="CM788" s="175" t="str">
        <f t="shared" si="631"/>
        <v/>
      </c>
      <c r="CN788" s="175" t="str">
        <f t="shared" si="632"/>
        <v/>
      </c>
      <c r="CO788" s="175" t="str">
        <f t="shared" si="633"/>
        <v/>
      </c>
      <c r="CP788" s="59"/>
      <c r="CQ788" s="60"/>
      <c r="CR788" s="181" t="str">
        <f>IF(CS788="","",IF(ISNUMBER(MATCH(CS788,$CS$6:CS787,0)),"",CJ788))</f>
        <v/>
      </c>
      <c r="CS788" s="181" t="str">
        <f t="shared" si="611"/>
        <v/>
      </c>
      <c r="CT788" s="177" t="str">
        <f t="shared" si="634"/>
        <v/>
      </c>
      <c r="CU788" s="177" t="str">
        <f t="shared" si="635"/>
        <v/>
      </c>
      <c r="CV788" s="256" t="str">
        <f>IF(CW788="","",IF(ISNUMBER(MATCH(CW788,$CW$6:CW787,0)),"",CJ788))</f>
        <v/>
      </c>
      <c r="CW788" s="181" t="str">
        <f t="shared" si="612"/>
        <v/>
      </c>
      <c r="CX788" s="178" t="str">
        <f t="shared" si="636"/>
        <v/>
      </c>
      <c r="CY788" s="178" t="str">
        <f t="shared" si="637"/>
        <v/>
      </c>
      <c r="CZ788" s="184" t="str">
        <f t="shared" si="638"/>
        <v/>
      </c>
      <c r="DA788" s="68"/>
      <c r="DB788" s="69"/>
      <c r="DC788" s="181" t="str">
        <f>IF(DE788="","",IF(ISNUMBER(MATCH(DE788,$DE$6:DE787,0)),"",CJ788))</f>
        <v/>
      </c>
      <c r="DD788" s="181" t="str">
        <f t="shared" si="653"/>
        <v/>
      </c>
      <c r="DE788" s="181" t="str">
        <f t="shared" si="653"/>
        <v/>
      </c>
      <c r="DF788" s="177" t="str">
        <f t="shared" si="639"/>
        <v/>
      </c>
      <c r="DG788" s="185" t="str">
        <f t="shared" si="640"/>
        <v/>
      </c>
      <c r="DH788" s="77"/>
      <c r="DI788" s="69"/>
      <c r="DJ788" s="181" t="str">
        <f>IF(DL788="","",IF(ISNUMBER(MATCH(DL788,$DL$6:DL787,0)),"",CJ788))</f>
        <v/>
      </c>
      <c r="DK788" s="181" t="str">
        <f t="shared" si="654"/>
        <v/>
      </c>
      <c r="DL788" s="181" t="str">
        <f t="shared" si="654"/>
        <v/>
      </c>
      <c r="DM788" s="177" t="str">
        <f t="shared" si="641"/>
        <v/>
      </c>
      <c r="DN788" s="177" t="str">
        <f t="shared" si="642"/>
        <v/>
      </c>
      <c r="DO788" s="181" t="str">
        <f t="shared" si="613"/>
        <v/>
      </c>
      <c r="DP788" s="51"/>
      <c r="DQ788" s="51"/>
      <c r="DR788" s="51"/>
      <c r="EA788" s="227">
        <f t="shared" si="643"/>
        <v>0</v>
      </c>
      <c r="EB788" s="227">
        <f t="shared" si="614"/>
        <v>1</v>
      </c>
      <c r="EC788" s="227">
        <f t="shared" si="644"/>
        <v>1900</v>
      </c>
      <c r="EE788" s="227" t="str">
        <f t="shared" si="645"/>
        <v/>
      </c>
      <c r="EF788" s="227" t="str">
        <f t="shared" si="615"/>
        <v/>
      </c>
      <c r="EG788" s="227" t="str">
        <f t="shared" si="646"/>
        <v/>
      </c>
      <c r="EI788" s="227" t="str">
        <f t="shared" si="647"/>
        <v/>
      </c>
      <c r="EJ788" s="227" t="str">
        <f t="shared" si="616"/>
        <v/>
      </c>
      <c r="EK788" s="227" t="str">
        <f t="shared" si="648"/>
        <v/>
      </c>
      <c r="EM788" s="227" t="str">
        <f t="shared" si="649"/>
        <v/>
      </c>
      <c r="EN788" s="227" t="str">
        <f t="shared" si="617"/>
        <v/>
      </c>
      <c r="EO788" s="227" t="str">
        <f t="shared" si="650"/>
        <v/>
      </c>
      <c r="EQ788" s="227" t="str">
        <f t="shared" si="651"/>
        <v/>
      </c>
      <c r="ER788" s="227" t="str">
        <f t="shared" si="618"/>
        <v/>
      </c>
      <c r="ES788" s="227" t="str">
        <f t="shared" si="652"/>
        <v/>
      </c>
    </row>
    <row r="789" spans="7:149" x14ac:dyDescent="0.25">
      <c r="G789" s="52"/>
      <c r="H789" s="52"/>
      <c r="I789" s="224" t="str">
        <f t="shared" si="619"/>
        <v/>
      </c>
      <c r="J789" s="224" t="str">
        <f t="shared" si="620"/>
        <v/>
      </c>
      <c r="K789" s="52"/>
      <c r="L789" s="224" t="str">
        <f>IF(P789="","",IF(ISNUMBER(MATCH(P789,$P$6:P788,0)),"",Y789))</f>
        <v/>
      </c>
      <c r="M789" s="224" t="str">
        <f>IF(Q789="","",IF(ISNUMBER(MATCH(Q789,$Q$6:Q788,0)),"",Y789))</f>
        <v/>
      </c>
      <c r="N789" s="224" t="str">
        <f>IF(R789="","",IF(ISNUMBER(MATCH(R789,$R$6:R788,0)),"",Y789))</f>
        <v/>
      </c>
      <c r="O789" s="224" t="str">
        <f>IF(S789="","",IF(ISNUMBER(MATCH(S789,$S$6:S788,0)),"",Y789))</f>
        <v/>
      </c>
      <c r="P789" s="224" t="str">
        <f t="shared" si="621"/>
        <v/>
      </c>
      <c r="Q789" s="224" t="str">
        <f t="shared" si="622"/>
        <v/>
      </c>
      <c r="R789" s="224" t="str">
        <f t="shared" si="623"/>
        <v/>
      </c>
      <c r="S789" s="224" t="str">
        <f t="shared" si="624"/>
        <v/>
      </c>
      <c r="T789" s="175" t="str">
        <f t="shared" si="625"/>
        <v/>
      </c>
      <c r="U789" s="175" t="str">
        <f t="shared" si="626"/>
        <v/>
      </c>
      <c r="V789" s="175" t="str">
        <f t="shared" si="627"/>
        <v/>
      </c>
      <c r="W789" s="175" t="str">
        <f t="shared" si="628"/>
        <v/>
      </c>
      <c r="X789" s="52"/>
      <c r="Y789" s="248"/>
      <c r="Z789" s="186"/>
      <c r="AA789" s="187"/>
      <c r="AB789" s="187"/>
      <c r="AC789" s="187"/>
      <c r="AD789" s="187"/>
      <c r="AE789" s="187"/>
      <c r="AF789" s="187"/>
      <c r="AG789" s="187"/>
      <c r="AH789" s="187"/>
      <c r="AI789" s="187"/>
      <c r="AJ789" s="187"/>
      <c r="AK789" s="187"/>
      <c r="AL789" s="187"/>
      <c r="AM789" s="187"/>
      <c r="AN789" s="187"/>
      <c r="AO789" s="187"/>
      <c r="AP789" s="187"/>
      <c r="AQ789" s="187"/>
      <c r="AR789" s="187"/>
      <c r="AS789" s="187"/>
      <c r="AT789" s="187"/>
      <c r="AU789" s="187"/>
      <c r="AV789" s="187"/>
      <c r="AW789" s="187"/>
      <c r="AX789" s="187"/>
      <c r="AY789" s="187"/>
      <c r="AZ789" s="187"/>
      <c r="BA789" s="187"/>
      <c r="BB789" s="187"/>
      <c r="BC789" s="187"/>
      <c r="BD789" s="187"/>
      <c r="BE789" s="187"/>
      <c r="BF789" s="187"/>
      <c r="BG789" s="187"/>
      <c r="BH789" s="187"/>
      <c r="BI789" s="187"/>
      <c r="BJ789" s="187"/>
      <c r="BK789" s="187"/>
      <c r="BL789" s="187"/>
      <c r="BM789" s="187"/>
      <c r="BN789" s="187"/>
      <c r="BO789" s="187"/>
      <c r="BP789" s="187"/>
      <c r="BQ789" s="187"/>
      <c r="BR789" s="187"/>
      <c r="BS789" s="187"/>
      <c r="BT789" s="187"/>
      <c r="BU789" s="187"/>
      <c r="BV789" s="187"/>
      <c r="BW789" s="187"/>
      <c r="BX789" s="187"/>
      <c r="BY789" s="227"/>
      <c r="BZ789" s="227"/>
      <c r="CA789" s="227"/>
      <c r="CB789" s="227"/>
      <c r="CC789" s="227"/>
      <c r="CD789" s="224"/>
      <c r="CE789" s="224"/>
      <c r="CF789" s="224"/>
      <c r="CG789" s="224"/>
      <c r="CH789" s="224"/>
      <c r="CJ789" s="252" t="str">
        <f t="shared" si="629"/>
        <v/>
      </c>
      <c r="CK789" s="253" t="str">
        <f>IF(CL789="","",IF(ISNUMBER(MATCH(CL789,$CL$6:CL788,0)),"",CJ789))</f>
        <v/>
      </c>
      <c r="CL789" s="181" t="str">
        <f t="shared" si="630"/>
        <v/>
      </c>
      <c r="CM789" s="175" t="str">
        <f t="shared" si="631"/>
        <v/>
      </c>
      <c r="CN789" s="175" t="str">
        <f t="shared" si="632"/>
        <v/>
      </c>
      <c r="CO789" s="175" t="str">
        <f t="shared" si="633"/>
        <v/>
      </c>
      <c r="CP789" s="59"/>
      <c r="CQ789" s="60"/>
      <c r="CR789" s="181" t="str">
        <f>IF(CS789="","",IF(ISNUMBER(MATCH(CS789,$CS$6:CS788,0)),"",CJ789))</f>
        <v/>
      </c>
      <c r="CS789" s="181" t="str">
        <f t="shared" si="611"/>
        <v/>
      </c>
      <c r="CT789" s="177" t="str">
        <f t="shared" si="634"/>
        <v/>
      </c>
      <c r="CU789" s="177" t="str">
        <f t="shared" si="635"/>
        <v/>
      </c>
      <c r="CV789" s="256" t="str">
        <f>IF(CW789="","",IF(ISNUMBER(MATCH(CW789,$CW$6:CW788,0)),"",CJ789))</f>
        <v/>
      </c>
      <c r="CW789" s="181" t="str">
        <f t="shared" si="612"/>
        <v/>
      </c>
      <c r="CX789" s="178" t="str">
        <f t="shared" si="636"/>
        <v/>
      </c>
      <c r="CY789" s="178" t="str">
        <f t="shared" si="637"/>
        <v/>
      </c>
      <c r="CZ789" s="184" t="str">
        <f t="shared" si="638"/>
        <v/>
      </c>
      <c r="DA789" s="68"/>
      <c r="DB789" s="69"/>
      <c r="DC789" s="181" t="str">
        <f>IF(DE789="","",IF(ISNUMBER(MATCH(DE789,$DE$6:DE788,0)),"",CJ789))</f>
        <v/>
      </c>
      <c r="DD789" s="181" t="str">
        <f t="shared" si="653"/>
        <v/>
      </c>
      <c r="DE789" s="181" t="str">
        <f t="shared" si="653"/>
        <v/>
      </c>
      <c r="DF789" s="177" t="str">
        <f t="shared" si="639"/>
        <v/>
      </c>
      <c r="DG789" s="185" t="str">
        <f t="shared" si="640"/>
        <v/>
      </c>
      <c r="DH789" s="77"/>
      <c r="DI789" s="69"/>
      <c r="DJ789" s="181" t="str">
        <f>IF(DL789="","",IF(ISNUMBER(MATCH(DL789,$DL$6:DL788,0)),"",CJ789))</f>
        <v/>
      </c>
      <c r="DK789" s="181" t="str">
        <f t="shared" si="654"/>
        <v/>
      </c>
      <c r="DL789" s="181" t="str">
        <f t="shared" si="654"/>
        <v/>
      </c>
      <c r="DM789" s="177" t="str">
        <f t="shared" si="641"/>
        <v/>
      </c>
      <c r="DN789" s="177" t="str">
        <f t="shared" si="642"/>
        <v/>
      </c>
      <c r="DO789" s="181" t="str">
        <f t="shared" si="613"/>
        <v/>
      </c>
      <c r="DP789" s="51"/>
      <c r="DQ789" s="51"/>
      <c r="DR789" s="51"/>
      <c r="EA789" s="227">
        <f t="shared" si="643"/>
        <v>0</v>
      </c>
      <c r="EB789" s="227">
        <f t="shared" si="614"/>
        <v>1</v>
      </c>
      <c r="EC789" s="227">
        <f t="shared" si="644"/>
        <v>1900</v>
      </c>
      <c r="EE789" s="227" t="str">
        <f t="shared" si="645"/>
        <v/>
      </c>
      <c r="EF789" s="227" t="str">
        <f t="shared" si="615"/>
        <v/>
      </c>
      <c r="EG789" s="227" t="str">
        <f t="shared" si="646"/>
        <v/>
      </c>
      <c r="EI789" s="227" t="str">
        <f t="shared" si="647"/>
        <v/>
      </c>
      <c r="EJ789" s="227" t="str">
        <f t="shared" si="616"/>
        <v/>
      </c>
      <c r="EK789" s="227" t="str">
        <f t="shared" si="648"/>
        <v/>
      </c>
      <c r="EM789" s="227" t="str">
        <f t="shared" si="649"/>
        <v/>
      </c>
      <c r="EN789" s="227" t="str">
        <f t="shared" si="617"/>
        <v/>
      </c>
      <c r="EO789" s="227" t="str">
        <f t="shared" si="650"/>
        <v/>
      </c>
      <c r="EQ789" s="227" t="str">
        <f t="shared" si="651"/>
        <v/>
      </c>
      <c r="ER789" s="227" t="str">
        <f t="shared" si="618"/>
        <v/>
      </c>
      <c r="ES789" s="227" t="str">
        <f t="shared" si="652"/>
        <v/>
      </c>
    </row>
    <row r="790" spans="7:149" x14ac:dyDescent="0.25">
      <c r="G790" s="52"/>
      <c r="H790" s="52"/>
      <c r="I790" s="224" t="str">
        <f t="shared" si="619"/>
        <v/>
      </c>
      <c r="J790" s="224" t="str">
        <f t="shared" si="620"/>
        <v/>
      </c>
      <c r="K790" s="52"/>
      <c r="L790" s="224" t="str">
        <f>IF(P790="","",IF(ISNUMBER(MATCH(P790,$P$6:P789,0)),"",Y790))</f>
        <v/>
      </c>
      <c r="M790" s="224" t="str">
        <f>IF(Q790="","",IF(ISNUMBER(MATCH(Q790,$Q$6:Q789,0)),"",Y790))</f>
        <v/>
      </c>
      <c r="N790" s="224" t="str">
        <f>IF(R790="","",IF(ISNUMBER(MATCH(R790,$R$6:R789,0)),"",Y790))</f>
        <v/>
      </c>
      <c r="O790" s="224" t="str">
        <f>IF(S790="","",IF(ISNUMBER(MATCH(S790,$S$6:S789,0)),"",Y790))</f>
        <v/>
      </c>
      <c r="P790" s="224" t="str">
        <f t="shared" si="621"/>
        <v/>
      </c>
      <c r="Q790" s="224" t="str">
        <f t="shared" si="622"/>
        <v/>
      </c>
      <c r="R790" s="224" t="str">
        <f t="shared" si="623"/>
        <v/>
      </c>
      <c r="S790" s="224" t="str">
        <f t="shared" si="624"/>
        <v/>
      </c>
      <c r="T790" s="175" t="str">
        <f t="shared" si="625"/>
        <v/>
      </c>
      <c r="U790" s="175" t="str">
        <f t="shared" si="626"/>
        <v/>
      </c>
      <c r="V790" s="175" t="str">
        <f t="shared" si="627"/>
        <v/>
      </c>
      <c r="W790" s="175" t="str">
        <f t="shared" si="628"/>
        <v/>
      </c>
      <c r="X790" s="52"/>
      <c r="Y790" s="248"/>
      <c r="Z790" s="186"/>
      <c r="AA790" s="187"/>
      <c r="AB790" s="187"/>
      <c r="AC790" s="187"/>
      <c r="AD790" s="187"/>
      <c r="AE790" s="187"/>
      <c r="AF790" s="187"/>
      <c r="AG790" s="187"/>
      <c r="AH790" s="187"/>
      <c r="AI790" s="187"/>
      <c r="AJ790" s="187"/>
      <c r="AK790" s="187"/>
      <c r="AL790" s="187"/>
      <c r="AM790" s="187"/>
      <c r="AN790" s="187"/>
      <c r="AO790" s="187"/>
      <c r="AP790" s="187"/>
      <c r="AQ790" s="187"/>
      <c r="AR790" s="187"/>
      <c r="AS790" s="187"/>
      <c r="AT790" s="187"/>
      <c r="AU790" s="187"/>
      <c r="AV790" s="187"/>
      <c r="AW790" s="187"/>
      <c r="AX790" s="187"/>
      <c r="AY790" s="187"/>
      <c r="AZ790" s="187"/>
      <c r="BA790" s="187"/>
      <c r="BB790" s="187"/>
      <c r="BC790" s="187"/>
      <c r="BD790" s="187"/>
      <c r="BE790" s="187"/>
      <c r="BF790" s="187"/>
      <c r="BG790" s="187"/>
      <c r="BH790" s="187"/>
      <c r="BI790" s="187"/>
      <c r="BJ790" s="187"/>
      <c r="BK790" s="187"/>
      <c r="BL790" s="187"/>
      <c r="BM790" s="187"/>
      <c r="BN790" s="187"/>
      <c r="BO790" s="187"/>
      <c r="BP790" s="187"/>
      <c r="BQ790" s="187"/>
      <c r="BR790" s="187"/>
      <c r="BS790" s="187"/>
      <c r="BT790" s="187"/>
      <c r="BU790" s="187"/>
      <c r="BV790" s="187"/>
      <c r="BW790" s="187"/>
      <c r="BX790" s="187"/>
      <c r="BY790" s="227"/>
      <c r="BZ790" s="227"/>
      <c r="CA790" s="227"/>
      <c r="CB790" s="227"/>
      <c r="CC790" s="227"/>
      <c r="CD790" s="224"/>
      <c r="CE790" s="224"/>
      <c r="CF790" s="224"/>
      <c r="CG790" s="224"/>
      <c r="CH790" s="224"/>
      <c r="CJ790" s="252" t="str">
        <f t="shared" si="629"/>
        <v/>
      </c>
      <c r="CK790" s="253" t="str">
        <f>IF(CL790="","",IF(ISNUMBER(MATCH(CL790,$CL$6:CL789,0)),"",CJ790))</f>
        <v/>
      </c>
      <c r="CL790" s="181" t="str">
        <f t="shared" si="630"/>
        <v/>
      </c>
      <c r="CM790" s="175" t="str">
        <f t="shared" si="631"/>
        <v/>
      </c>
      <c r="CN790" s="175" t="str">
        <f t="shared" si="632"/>
        <v/>
      </c>
      <c r="CO790" s="175" t="str">
        <f t="shared" si="633"/>
        <v/>
      </c>
      <c r="CP790" s="59"/>
      <c r="CQ790" s="60"/>
      <c r="CR790" s="181" t="str">
        <f>IF(CS790="","",IF(ISNUMBER(MATCH(CS790,$CS$6:CS789,0)),"",CJ790))</f>
        <v/>
      </c>
      <c r="CS790" s="181" t="str">
        <f t="shared" si="611"/>
        <v/>
      </c>
      <c r="CT790" s="177" t="str">
        <f t="shared" si="634"/>
        <v/>
      </c>
      <c r="CU790" s="177" t="str">
        <f t="shared" si="635"/>
        <v/>
      </c>
      <c r="CV790" s="256" t="str">
        <f>IF(CW790="","",IF(ISNUMBER(MATCH(CW790,$CW$6:CW789,0)),"",CJ790))</f>
        <v/>
      </c>
      <c r="CW790" s="181" t="str">
        <f t="shared" si="612"/>
        <v/>
      </c>
      <c r="CX790" s="178" t="str">
        <f t="shared" si="636"/>
        <v/>
      </c>
      <c r="CY790" s="178" t="str">
        <f t="shared" si="637"/>
        <v/>
      </c>
      <c r="CZ790" s="184" t="str">
        <f t="shared" si="638"/>
        <v/>
      </c>
      <c r="DA790" s="68"/>
      <c r="DB790" s="69"/>
      <c r="DC790" s="181" t="str">
        <f>IF(DE790="","",IF(ISNUMBER(MATCH(DE790,$DE$6:DE789,0)),"",CJ790))</f>
        <v/>
      </c>
      <c r="DD790" s="181" t="str">
        <f t="shared" si="653"/>
        <v/>
      </c>
      <c r="DE790" s="181" t="str">
        <f t="shared" si="653"/>
        <v/>
      </c>
      <c r="DF790" s="177" t="str">
        <f t="shared" si="639"/>
        <v/>
      </c>
      <c r="DG790" s="185" t="str">
        <f t="shared" si="640"/>
        <v/>
      </c>
      <c r="DH790" s="77"/>
      <c r="DI790" s="69"/>
      <c r="DJ790" s="181" t="str">
        <f>IF(DL790="","",IF(ISNUMBER(MATCH(DL790,$DL$6:DL789,0)),"",CJ790))</f>
        <v/>
      </c>
      <c r="DK790" s="181" t="str">
        <f t="shared" si="654"/>
        <v/>
      </c>
      <c r="DL790" s="181" t="str">
        <f t="shared" si="654"/>
        <v/>
      </c>
      <c r="DM790" s="177" t="str">
        <f t="shared" si="641"/>
        <v/>
      </c>
      <c r="DN790" s="177" t="str">
        <f t="shared" si="642"/>
        <v/>
      </c>
      <c r="DO790" s="181" t="str">
        <f t="shared" si="613"/>
        <v/>
      </c>
      <c r="DP790" s="51"/>
      <c r="DQ790" s="51"/>
      <c r="DR790" s="51"/>
      <c r="EA790" s="227">
        <f t="shared" si="643"/>
        <v>0</v>
      </c>
      <c r="EB790" s="227">
        <f t="shared" si="614"/>
        <v>1</v>
      </c>
      <c r="EC790" s="227">
        <f t="shared" si="644"/>
        <v>1900</v>
      </c>
      <c r="EE790" s="227" t="str">
        <f t="shared" si="645"/>
        <v/>
      </c>
      <c r="EF790" s="227" t="str">
        <f t="shared" si="615"/>
        <v/>
      </c>
      <c r="EG790" s="227" t="str">
        <f t="shared" si="646"/>
        <v/>
      </c>
      <c r="EI790" s="227" t="str">
        <f t="shared" si="647"/>
        <v/>
      </c>
      <c r="EJ790" s="227" t="str">
        <f t="shared" si="616"/>
        <v/>
      </c>
      <c r="EK790" s="227" t="str">
        <f t="shared" si="648"/>
        <v/>
      </c>
      <c r="EM790" s="227" t="str">
        <f t="shared" si="649"/>
        <v/>
      </c>
      <c r="EN790" s="227" t="str">
        <f t="shared" si="617"/>
        <v/>
      </c>
      <c r="EO790" s="227" t="str">
        <f t="shared" si="650"/>
        <v/>
      </c>
      <c r="EQ790" s="227" t="str">
        <f t="shared" si="651"/>
        <v/>
      </c>
      <c r="ER790" s="227" t="str">
        <f t="shared" si="618"/>
        <v/>
      </c>
      <c r="ES790" s="227" t="str">
        <f t="shared" si="652"/>
        <v/>
      </c>
    </row>
    <row r="791" spans="7:149" x14ac:dyDescent="0.25">
      <c r="G791" s="52"/>
      <c r="H791" s="52"/>
      <c r="I791" s="224" t="str">
        <f t="shared" si="619"/>
        <v/>
      </c>
      <c r="J791" s="224" t="str">
        <f t="shared" si="620"/>
        <v/>
      </c>
      <c r="K791" s="52"/>
      <c r="L791" s="224" t="str">
        <f>IF(P791="","",IF(ISNUMBER(MATCH(P791,$P$6:P790,0)),"",Y791))</f>
        <v/>
      </c>
      <c r="M791" s="224" t="str">
        <f>IF(Q791="","",IF(ISNUMBER(MATCH(Q791,$Q$6:Q790,0)),"",Y791))</f>
        <v/>
      </c>
      <c r="N791" s="224" t="str">
        <f>IF(R791="","",IF(ISNUMBER(MATCH(R791,$R$6:R790,0)),"",Y791))</f>
        <v/>
      </c>
      <c r="O791" s="224" t="str">
        <f>IF(S791="","",IF(ISNUMBER(MATCH(S791,$S$6:S790,0)),"",Y791))</f>
        <v/>
      </c>
      <c r="P791" s="224" t="str">
        <f t="shared" si="621"/>
        <v/>
      </c>
      <c r="Q791" s="224" t="str">
        <f t="shared" si="622"/>
        <v/>
      </c>
      <c r="R791" s="224" t="str">
        <f t="shared" si="623"/>
        <v/>
      </c>
      <c r="S791" s="224" t="str">
        <f t="shared" si="624"/>
        <v/>
      </c>
      <c r="T791" s="175" t="str">
        <f t="shared" si="625"/>
        <v/>
      </c>
      <c r="U791" s="175" t="str">
        <f t="shared" si="626"/>
        <v/>
      </c>
      <c r="V791" s="175" t="str">
        <f t="shared" si="627"/>
        <v/>
      </c>
      <c r="W791" s="175" t="str">
        <f t="shared" si="628"/>
        <v/>
      </c>
      <c r="X791" s="52"/>
      <c r="Y791" s="248"/>
      <c r="Z791" s="186"/>
      <c r="AA791" s="187"/>
      <c r="AB791" s="187"/>
      <c r="AC791" s="187"/>
      <c r="AD791" s="187"/>
      <c r="AE791" s="187"/>
      <c r="AF791" s="187"/>
      <c r="AG791" s="187"/>
      <c r="AH791" s="187"/>
      <c r="AI791" s="187"/>
      <c r="AJ791" s="187"/>
      <c r="AK791" s="187"/>
      <c r="AL791" s="187"/>
      <c r="AM791" s="187"/>
      <c r="AN791" s="187"/>
      <c r="AO791" s="187"/>
      <c r="AP791" s="187"/>
      <c r="AQ791" s="187"/>
      <c r="AR791" s="187"/>
      <c r="AS791" s="187"/>
      <c r="AT791" s="187"/>
      <c r="AU791" s="187"/>
      <c r="AV791" s="187"/>
      <c r="AW791" s="187"/>
      <c r="AX791" s="187"/>
      <c r="AY791" s="187"/>
      <c r="AZ791" s="187"/>
      <c r="BA791" s="187"/>
      <c r="BB791" s="187"/>
      <c r="BC791" s="187"/>
      <c r="BD791" s="187"/>
      <c r="BE791" s="187"/>
      <c r="BF791" s="187"/>
      <c r="BG791" s="187"/>
      <c r="BH791" s="187"/>
      <c r="BI791" s="187"/>
      <c r="BJ791" s="187"/>
      <c r="BK791" s="187"/>
      <c r="BL791" s="187"/>
      <c r="BM791" s="187"/>
      <c r="BN791" s="187"/>
      <c r="BO791" s="187"/>
      <c r="BP791" s="187"/>
      <c r="BQ791" s="187"/>
      <c r="BR791" s="187"/>
      <c r="BS791" s="187"/>
      <c r="BT791" s="187"/>
      <c r="BU791" s="187"/>
      <c r="BV791" s="187"/>
      <c r="BW791" s="187"/>
      <c r="BX791" s="187"/>
      <c r="BY791" s="227"/>
      <c r="BZ791" s="227"/>
      <c r="CA791" s="227"/>
      <c r="CB791" s="227"/>
      <c r="CC791" s="227"/>
      <c r="CD791" s="224"/>
      <c r="CE791" s="224"/>
      <c r="CF791" s="224"/>
      <c r="CG791" s="224"/>
      <c r="CH791" s="224"/>
      <c r="CJ791" s="252" t="str">
        <f t="shared" si="629"/>
        <v/>
      </c>
      <c r="CK791" s="253" t="str">
        <f>IF(CL791="","",IF(ISNUMBER(MATCH(CL791,$CL$6:CL790,0)),"",CJ791))</f>
        <v/>
      </c>
      <c r="CL791" s="181" t="str">
        <f t="shared" si="630"/>
        <v/>
      </c>
      <c r="CM791" s="175" t="str">
        <f t="shared" si="631"/>
        <v/>
      </c>
      <c r="CN791" s="175" t="str">
        <f t="shared" si="632"/>
        <v/>
      </c>
      <c r="CO791" s="175" t="str">
        <f t="shared" si="633"/>
        <v/>
      </c>
      <c r="CP791" s="59"/>
      <c r="CQ791" s="60"/>
      <c r="CR791" s="181" t="str">
        <f>IF(CS791="","",IF(ISNUMBER(MATCH(CS791,$CS$6:CS790,0)),"",CJ791))</f>
        <v/>
      </c>
      <c r="CS791" s="181" t="str">
        <f t="shared" si="611"/>
        <v/>
      </c>
      <c r="CT791" s="177" t="str">
        <f t="shared" si="634"/>
        <v/>
      </c>
      <c r="CU791" s="177" t="str">
        <f t="shared" si="635"/>
        <v/>
      </c>
      <c r="CV791" s="256" t="str">
        <f>IF(CW791="","",IF(ISNUMBER(MATCH(CW791,$CW$6:CW790,0)),"",CJ791))</f>
        <v/>
      </c>
      <c r="CW791" s="181" t="str">
        <f t="shared" si="612"/>
        <v/>
      </c>
      <c r="CX791" s="178" t="str">
        <f t="shared" si="636"/>
        <v/>
      </c>
      <c r="CY791" s="178" t="str">
        <f t="shared" si="637"/>
        <v/>
      </c>
      <c r="CZ791" s="184" t="str">
        <f t="shared" si="638"/>
        <v/>
      </c>
      <c r="DA791" s="68"/>
      <c r="DB791" s="69"/>
      <c r="DC791" s="181" t="str">
        <f>IF(DE791="","",IF(ISNUMBER(MATCH(DE791,$DE$6:DE790,0)),"",CJ791))</f>
        <v/>
      </c>
      <c r="DD791" s="181" t="str">
        <f t="shared" si="653"/>
        <v/>
      </c>
      <c r="DE791" s="181" t="str">
        <f t="shared" si="653"/>
        <v/>
      </c>
      <c r="DF791" s="177" t="str">
        <f t="shared" si="639"/>
        <v/>
      </c>
      <c r="DG791" s="185" t="str">
        <f t="shared" si="640"/>
        <v/>
      </c>
      <c r="DH791" s="77"/>
      <c r="DI791" s="69"/>
      <c r="DJ791" s="181" t="str">
        <f>IF(DL791="","",IF(ISNUMBER(MATCH(DL791,$DL$6:DL790,0)),"",CJ791))</f>
        <v/>
      </c>
      <c r="DK791" s="181" t="str">
        <f t="shared" si="654"/>
        <v/>
      </c>
      <c r="DL791" s="181" t="str">
        <f t="shared" si="654"/>
        <v/>
      </c>
      <c r="DM791" s="177" t="str">
        <f t="shared" si="641"/>
        <v/>
      </c>
      <c r="DN791" s="177" t="str">
        <f t="shared" si="642"/>
        <v/>
      </c>
      <c r="DO791" s="181" t="str">
        <f t="shared" si="613"/>
        <v/>
      </c>
      <c r="DP791" s="51"/>
      <c r="DQ791" s="51"/>
      <c r="DR791" s="51"/>
      <c r="EA791" s="227">
        <f t="shared" si="643"/>
        <v>0</v>
      </c>
      <c r="EB791" s="227">
        <f t="shared" si="614"/>
        <v>1</v>
      </c>
      <c r="EC791" s="227">
        <f t="shared" si="644"/>
        <v>1900</v>
      </c>
      <c r="EE791" s="227" t="str">
        <f t="shared" si="645"/>
        <v/>
      </c>
      <c r="EF791" s="227" t="str">
        <f t="shared" si="615"/>
        <v/>
      </c>
      <c r="EG791" s="227" t="str">
        <f t="shared" si="646"/>
        <v/>
      </c>
      <c r="EI791" s="227" t="str">
        <f t="shared" si="647"/>
        <v/>
      </c>
      <c r="EJ791" s="227" t="str">
        <f t="shared" si="616"/>
        <v/>
      </c>
      <c r="EK791" s="227" t="str">
        <f t="shared" si="648"/>
        <v/>
      </c>
      <c r="EM791" s="227" t="str">
        <f t="shared" si="649"/>
        <v/>
      </c>
      <c r="EN791" s="227" t="str">
        <f t="shared" si="617"/>
        <v/>
      </c>
      <c r="EO791" s="227" t="str">
        <f t="shared" si="650"/>
        <v/>
      </c>
      <c r="EQ791" s="227" t="str">
        <f t="shared" si="651"/>
        <v/>
      </c>
      <c r="ER791" s="227" t="str">
        <f t="shared" si="618"/>
        <v/>
      </c>
      <c r="ES791" s="227" t="str">
        <f t="shared" si="652"/>
        <v/>
      </c>
    </row>
    <row r="792" spans="7:149" x14ac:dyDescent="0.25">
      <c r="G792" s="52"/>
      <c r="H792" s="52"/>
      <c r="I792" s="224" t="str">
        <f t="shared" si="619"/>
        <v/>
      </c>
      <c r="J792" s="224" t="str">
        <f t="shared" si="620"/>
        <v/>
      </c>
      <c r="K792" s="52"/>
      <c r="L792" s="224" t="str">
        <f>IF(P792="","",IF(ISNUMBER(MATCH(P792,$P$6:P791,0)),"",Y792))</f>
        <v/>
      </c>
      <c r="M792" s="224" t="str">
        <f>IF(Q792="","",IF(ISNUMBER(MATCH(Q792,$Q$6:Q791,0)),"",Y792))</f>
        <v/>
      </c>
      <c r="N792" s="224" t="str">
        <f>IF(R792="","",IF(ISNUMBER(MATCH(R792,$R$6:R791,0)),"",Y792))</f>
        <v/>
      </c>
      <c r="O792" s="224" t="str">
        <f>IF(S792="","",IF(ISNUMBER(MATCH(S792,$S$6:S791,0)),"",Y792))</f>
        <v/>
      </c>
      <c r="P792" s="224" t="str">
        <f t="shared" si="621"/>
        <v/>
      </c>
      <c r="Q792" s="224" t="str">
        <f t="shared" si="622"/>
        <v/>
      </c>
      <c r="R792" s="224" t="str">
        <f t="shared" si="623"/>
        <v/>
      </c>
      <c r="S792" s="224" t="str">
        <f t="shared" si="624"/>
        <v/>
      </c>
      <c r="T792" s="175" t="str">
        <f t="shared" si="625"/>
        <v/>
      </c>
      <c r="U792" s="175" t="str">
        <f t="shared" si="626"/>
        <v/>
      </c>
      <c r="V792" s="175" t="str">
        <f t="shared" si="627"/>
        <v/>
      </c>
      <c r="W792" s="175" t="str">
        <f t="shared" si="628"/>
        <v/>
      </c>
      <c r="X792" s="52"/>
      <c r="Y792" s="248"/>
      <c r="Z792" s="186"/>
      <c r="AA792" s="187"/>
      <c r="AB792" s="187"/>
      <c r="AC792" s="187"/>
      <c r="AD792" s="187"/>
      <c r="AE792" s="187"/>
      <c r="AF792" s="187"/>
      <c r="AG792" s="187"/>
      <c r="AH792" s="187"/>
      <c r="AI792" s="187"/>
      <c r="AJ792" s="187"/>
      <c r="AK792" s="187"/>
      <c r="AL792" s="187"/>
      <c r="AM792" s="187"/>
      <c r="AN792" s="187"/>
      <c r="AO792" s="187"/>
      <c r="AP792" s="187"/>
      <c r="AQ792" s="187"/>
      <c r="AR792" s="187"/>
      <c r="AS792" s="187"/>
      <c r="AT792" s="187"/>
      <c r="AU792" s="187"/>
      <c r="AV792" s="187"/>
      <c r="AW792" s="187"/>
      <c r="AX792" s="187"/>
      <c r="AY792" s="187"/>
      <c r="AZ792" s="187"/>
      <c r="BA792" s="187"/>
      <c r="BB792" s="187"/>
      <c r="BC792" s="187"/>
      <c r="BD792" s="187"/>
      <c r="BE792" s="187"/>
      <c r="BF792" s="187"/>
      <c r="BG792" s="187"/>
      <c r="BH792" s="187"/>
      <c r="BI792" s="187"/>
      <c r="BJ792" s="187"/>
      <c r="BK792" s="187"/>
      <c r="BL792" s="187"/>
      <c r="BM792" s="187"/>
      <c r="BN792" s="187"/>
      <c r="BO792" s="187"/>
      <c r="BP792" s="187"/>
      <c r="BQ792" s="187"/>
      <c r="BR792" s="187"/>
      <c r="BS792" s="187"/>
      <c r="BT792" s="187"/>
      <c r="BU792" s="187"/>
      <c r="BV792" s="187"/>
      <c r="BW792" s="187"/>
      <c r="BX792" s="187"/>
      <c r="BY792" s="227"/>
      <c r="BZ792" s="227"/>
      <c r="CA792" s="227"/>
      <c r="CB792" s="227"/>
      <c r="CC792" s="227"/>
      <c r="CD792" s="224"/>
      <c r="CE792" s="224"/>
      <c r="CF792" s="224"/>
      <c r="CG792" s="224"/>
      <c r="CH792" s="224"/>
      <c r="CJ792" s="252" t="str">
        <f t="shared" si="629"/>
        <v/>
      </c>
      <c r="CK792" s="253" t="str">
        <f>IF(CL792="","",IF(ISNUMBER(MATCH(CL792,$CL$6:CL791,0)),"",CJ792))</f>
        <v/>
      </c>
      <c r="CL792" s="181" t="str">
        <f t="shared" si="630"/>
        <v/>
      </c>
      <c r="CM792" s="175" t="str">
        <f t="shared" si="631"/>
        <v/>
      </c>
      <c r="CN792" s="175" t="str">
        <f t="shared" si="632"/>
        <v/>
      </c>
      <c r="CO792" s="175" t="str">
        <f t="shared" si="633"/>
        <v/>
      </c>
      <c r="CP792" s="59"/>
      <c r="CQ792" s="60"/>
      <c r="CR792" s="181" t="str">
        <f>IF(CS792="","",IF(ISNUMBER(MATCH(CS792,$CS$6:CS791,0)),"",CJ792))</f>
        <v/>
      </c>
      <c r="CS792" s="181" t="str">
        <f t="shared" si="611"/>
        <v/>
      </c>
      <c r="CT792" s="177" t="str">
        <f t="shared" si="634"/>
        <v/>
      </c>
      <c r="CU792" s="177" t="str">
        <f t="shared" si="635"/>
        <v/>
      </c>
      <c r="CV792" s="256" t="str">
        <f>IF(CW792="","",IF(ISNUMBER(MATCH(CW792,$CW$6:CW791,0)),"",CJ792))</f>
        <v/>
      </c>
      <c r="CW792" s="181" t="str">
        <f t="shared" si="612"/>
        <v/>
      </c>
      <c r="CX792" s="178" t="str">
        <f t="shared" si="636"/>
        <v/>
      </c>
      <c r="CY792" s="178" t="str">
        <f t="shared" si="637"/>
        <v/>
      </c>
      <c r="CZ792" s="184" t="str">
        <f t="shared" si="638"/>
        <v/>
      </c>
      <c r="DA792" s="68"/>
      <c r="DB792" s="69"/>
      <c r="DC792" s="181" t="str">
        <f>IF(DE792="","",IF(ISNUMBER(MATCH(DE792,$DE$6:DE791,0)),"",CJ792))</f>
        <v/>
      </c>
      <c r="DD792" s="181" t="str">
        <f t="shared" si="653"/>
        <v/>
      </c>
      <c r="DE792" s="181" t="str">
        <f t="shared" si="653"/>
        <v/>
      </c>
      <c r="DF792" s="177" t="str">
        <f t="shared" si="639"/>
        <v/>
      </c>
      <c r="DG792" s="185" t="str">
        <f t="shared" si="640"/>
        <v/>
      </c>
      <c r="DH792" s="77"/>
      <c r="DI792" s="69"/>
      <c r="DJ792" s="181" t="str">
        <f>IF(DL792="","",IF(ISNUMBER(MATCH(DL792,$DL$6:DL791,0)),"",CJ792))</f>
        <v/>
      </c>
      <c r="DK792" s="181" t="str">
        <f t="shared" si="654"/>
        <v/>
      </c>
      <c r="DL792" s="181" t="str">
        <f t="shared" si="654"/>
        <v/>
      </c>
      <c r="DM792" s="177" t="str">
        <f t="shared" si="641"/>
        <v/>
      </c>
      <c r="DN792" s="177" t="str">
        <f t="shared" si="642"/>
        <v/>
      </c>
      <c r="DO792" s="181" t="str">
        <f t="shared" si="613"/>
        <v/>
      </c>
      <c r="DP792" s="51"/>
      <c r="DQ792" s="51"/>
      <c r="DR792" s="51"/>
      <c r="EA792" s="227">
        <f t="shared" si="643"/>
        <v>0</v>
      </c>
      <c r="EB792" s="227">
        <f t="shared" si="614"/>
        <v>1</v>
      </c>
      <c r="EC792" s="227">
        <f t="shared" si="644"/>
        <v>1900</v>
      </c>
      <c r="EE792" s="227" t="str">
        <f t="shared" si="645"/>
        <v/>
      </c>
      <c r="EF792" s="227" t="str">
        <f t="shared" si="615"/>
        <v/>
      </c>
      <c r="EG792" s="227" t="str">
        <f t="shared" si="646"/>
        <v/>
      </c>
      <c r="EI792" s="227" t="str">
        <f t="shared" si="647"/>
        <v/>
      </c>
      <c r="EJ792" s="227" t="str">
        <f t="shared" si="616"/>
        <v/>
      </c>
      <c r="EK792" s="227" t="str">
        <f t="shared" si="648"/>
        <v/>
      </c>
      <c r="EM792" s="227" t="str">
        <f t="shared" si="649"/>
        <v/>
      </c>
      <c r="EN792" s="227" t="str">
        <f t="shared" si="617"/>
        <v/>
      </c>
      <c r="EO792" s="227" t="str">
        <f t="shared" si="650"/>
        <v/>
      </c>
      <c r="EQ792" s="227" t="str">
        <f t="shared" si="651"/>
        <v/>
      </c>
      <c r="ER792" s="227" t="str">
        <f t="shared" si="618"/>
        <v/>
      </c>
      <c r="ES792" s="227" t="str">
        <f t="shared" si="652"/>
        <v/>
      </c>
    </row>
    <row r="793" spans="7:149" x14ac:dyDescent="0.25">
      <c r="G793" s="52"/>
      <c r="H793" s="52"/>
      <c r="I793" s="224" t="str">
        <f t="shared" si="619"/>
        <v/>
      </c>
      <c r="J793" s="224" t="str">
        <f t="shared" si="620"/>
        <v/>
      </c>
      <c r="K793" s="52"/>
      <c r="L793" s="224" t="str">
        <f>IF(P793="","",IF(ISNUMBER(MATCH(P793,$P$6:P792,0)),"",Y793))</f>
        <v/>
      </c>
      <c r="M793" s="224" t="str">
        <f>IF(Q793="","",IF(ISNUMBER(MATCH(Q793,$Q$6:Q792,0)),"",Y793))</f>
        <v/>
      </c>
      <c r="N793" s="224" t="str">
        <f>IF(R793="","",IF(ISNUMBER(MATCH(R793,$R$6:R792,0)),"",Y793))</f>
        <v/>
      </c>
      <c r="O793" s="224" t="str">
        <f>IF(S793="","",IF(ISNUMBER(MATCH(S793,$S$6:S792,0)),"",Y793))</f>
        <v/>
      </c>
      <c r="P793" s="224" t="str">
        <f t="shared" si="621"/>
        <v/>
      </c>
      <c r="Q793" s="224" t="str">
        <f t="shared" si="622"/>
        <v/>
      </c>
      <c r="R793" s="224" t="str">
        <f t="shared" si="623"/>
        <v/>
      </c>
      <c r="S793" s="224" t="str">
        <f t="shared" si="624"/>
        <v/>
      </c>
      <c r="T793" s="175" t="str">
        <f t="shared" si="625"/>
        <v/>
      </c>
      <c r="U793" s="175" t="str">
        <f t="shared" si="626"/>
        <v/>
      </c>
      <c r="V793" s="175" t="str">
        <f t="shared" si="627"/>
        <v/>
      </c>
      <c r="W793" s="175" t="str">
        <f t="shared" si="628"/>
        <v/>
      </c>
      <c r="X793" s="52"/>
      <c r="Y793" s="248"/>
      <c r="Z793" s="186"/>
      <c r="AA793" s="187"/>
      <c r="AB793" s="187"/>
      <c r="AC793" s="187"/>
      <c r="AD793" s="187"/>
      <c r="AE793" s="187"/>
      <c r="AF793" s="187"/>
      <c r="AG793" s="187"/>
      <c r="AH793" s="187"/>
      <c r="AI793" s="187"/>
      <c r="AJ793" s="187"/>
      <c r="AK793" s="187"/>
      <c r="AL793" s="187"/>
      <c r="AM793" s="187"/>
      <c r="AN793" s="187"/>
      <c r="AO793" s="187"/>
      <c r="AP793" s="187"/>
      <c r="AQ793" s="187"/>
      <c r="AR793" s="187"/>
      <c r="AS793" s="187"/>
      <c r="AT793" s="187"/>
      <c r="AU793" s="187"/>
      <c r="AV793" s="187"/>
      <c r="AW793" s="187"/>
      <c r="AX793" s="187"/>
      <c r="AY793" s="187"/>
      <c r="AZ793" s="187"/>
      <c r="BA793" s="187"/>
      <c r="BB793" s="187"/>
      <c r="BC793" s="187"/>
      <c r="BD793" s="187"/>
      <c r="BE793" s="187"/>
      <c r="BF793" s="187"/>
      <c r="BG793" s="187"/>
      <c r="BH793" s="187"/>
      <c r="BI793" s="187"/>
      <c r="BJ793" s="187"/>
      <c r="BK793" s="187"/>
      <c r="BL793" s="187"/>
      <c r="BM793" s="187"/>
      <c r="BN793" s="187"/>
      <c r="BO793" s="187"/>
      <c r="BP793" s="187"/>
      <c r="BQ793" s="187"/>
      <c r="BR793" s="187"/>
      <c r="BS793" s="187"/>
      <c r="BT793" s="187"/>
      <c r="BU793" s="187"/>
      <c r="BV793" s="187"/>
      <c r="BW793" s="187"/>
      <c r="BX793" s="187"/>
      <c r="BY793" s="227"/>
      <c r="BZ793" s="227"/>
      <c r="CA793" s="227"/>
      <c r="CB793" s="227"/>
      <c r="CC793" s="227"/>
      <c r="CD793" s="224"/>
      <c r="CE793" s="224"/>
      <c r="CF793" s="224"/>
      <c r="CG793" s="224"/>
      <c r="CH793" s="224"/>
      <c r="CJ793" s="252" t="str">
        <f t="shared" si="629"/>
        <v/>
      </c>
      <c r="CK793" s="253" t="str">
        <f>IF(CL793="","",IF(ISNUMBER(MATCH(CL793,$CL$6:CL792,0)),"",CJ793))</f>
        <v/>
      </c>
      <c r="CL793" s="181" t="str">
        <f t="shared" si="630"/>
        <v/>
      </c>
      <c r="CM793" s="175" t="str">
        <f t="shared" si="631"/>
        <v/>
      </c>
      <c r="CN793" s="175" t="str">
        <f t="shared" si="632"/>
        <v/>
      </c>
      <c r="CO793" s="175" t="str">
        <f t="shared" si="633"/>
        <v/>
      </c>
      <c r="CP793" s="59"/>
      <c r="CQ793" s="60"/>
      <c r="CR793" s="181" t="str">
        <f>IF(CS793="","",IF(ISNUMBER(MATCH(CS793,$CS$6:CS792,0)),"",CJ793))</f>
        <v/>
      </c>
      <c r="CS793" s="181" t="str">
        <f t="shared" si="611"/>
        <v/>
      </c>
      <c r="CT793" s="177" t="str">
        <f t="shared" si="634"/>
        <v/>
      </c>
      <c r="CU793" s="177" t="str">
        <f t="shared" si="635"/>
        <v/>
      </c>
      <c r="CV793" s="256" t="str">
        <f>IF(CW793="","",IF(ISNUMBER(MATCH(CW793,$CW$6:CW792,0)),"",CJ793))</f>
        <v/>
      </c>
      <c r="CW793" s="181" t="str">
        <f t="shared" si="612"/>
        <v/>
      </c>
      <c r="CX793" s="178" t="str">
        <f t="shared" si="636"/>
        <v/>
      </c>
      <c r="CY793" s="178" t="str">
        <f t="shared" si="637"/>
        <v/>
      </c>
      <c r="CZ793" s="184" t="str">
        <f t="shared" si="638"/>
        <v/>
      </c>
      <c r="DA793" s="68"/>
      <c r="DB793" s="69"/>
      <c r="DC793" s="181" t="str">
        <f>IF(DE793="","",IF(ISNUMBER(MATCH(DE793,$DE$6:DE792,0)),"",CJ793))</f>
        <v/>
      </c>
      <c r="DD793" s="181" t="str">
        <f t="shared" si="653"/>
        <v/>
      </c>
      <c r="DE793" s="181" t="str">
        <f t="shared" si="653"/>
        <v/>
      </c>
      <c r="DF793" s="177" t="str">
        <f t="shared" si="639"/>
        <v/>
      </c>
      <c r="DG793" s="185" t="str">
        <f t="shared" si="640"/>
        <v/>
      </c>
      <c r="DH793" s="77"/>
      <c r="DI793" s="69"/>
      <c r="DJ793" s="181" t="str">
        <f>IF(DL793="","",IF(ISNUMBER(MATCH(DL793,$DL$6:DL792,0)),"",CJ793))</f>
        <v/>
      </c>
      <c r="DK793" s="181" t="str">
        <f t="shared" si="654"/>
        <v/>
      </c>
      <c r="DL793" s="181" t="str">
        <f t="shared" si="654"/>
        <v/>
      </c>
      <c r="DM793" s="177" t="str">
        <f t="shared" si="641"/>
        <v/>
      </c>
      <c r="DN793" s="177" t="str">
        <f t="shared" si="642"/>
        <v/>
      </c>
      <c r="DO793" s="181" t="str">
        <f t="shared" si="613"/>
        <v/>
      </c>
      <c r="DP793" s="51"/>
      <c r="DQ793" s="51"/>
      <c r="DR793" s="51"/>
      <c r="EA793" s="227">
        <f t="shared" si="643"/>
        <v>0</v>
      </c>
      <c r="EB793" s="227">
        <f t="shared" si="614"/>
        <v>1</v>
      </c>
      <c r="EC793" s="227">
        <f t="shared" si="644"/>
        <v>1900</v>
      </c>
      <c r="EE793" s="227" t="str">
        <f t="shared" si="645"/>
        <v/>
      </c>
      <c r="EF793" s="227" t="str">
        <f t="shared" si="615"/>
        <v/>
      </c>
      <c r="EG793" s="227" t="str">
        <f t="shared" si="646"/>
        <v/>
      </c>
      <c r="EI793" s="227" t="str">
        <f t="shared" si="647"/>
        <v/>
      </c>
      <c r="EJ793" s="227" t="str">
        <f t="shared" si="616"/>
        <v/>
      </c>
      <c r="EK793" s="227" t="str">
        <f t="shared" si="648"/>
        <v/>
      </c>
      <c r="EM793" s="227" t="str">
        <f t="shared" si="649"/>
        <v/>
      </c>
      <c r="EN793" s="227" t="str">
        <f t="shared" si="617"/>
        <v/>
      </c>
      <c r="EO793" s="227" t="str">
        <f t="shared" si="650"/>
        <v/>
      </c>
      <c r="EQ793" s="227" t="str">
        <f t="shared" si="651"/>
        <v/>
      </c>
      <c r="ER793" s="227" t="str">
        <f t="shared" si="618"/>
        <v/>
      </c>
      <c r="ES793" s="227" t="str">
        <f t="shared" si="652"/>
        <v/>
      </c>
    </row>
    <row r="794" spans="7:149" x14ac:dyDescent="0.25">
      <c r="G794" s="52"/>
      <c r="H794" s="52"/>
      <c r="I794" s="224" t="str">
        <f t="shared" si="619"/>
        <v/>
      </c>
      <c r="J794" s="224" t="str">
        <f t="shared" si="620"/>
        <v/>
      </c>
      <c r="K794" s="52"/>
      <c r="L794" s="224" t="str">
        <f>IF(P794="","",IF(ISNUMBER(MATCH(P794,$P$6:P793,0)),"",Y794))</f>
        <v/>
      </c>
      <c r="M794" s="224" t="str">
        <f>IF(Q794="","",IF(ISNUMBER(MATCH(Q794,$Q$6:Q793,0)),"",Y794))</f>
        <v/>
      </c>
      <c r="N794" s="224" t="str">
        <f>IF(R794="","",IF(ISNUMBER(MATCH(R794,$R$6:R793,0)),"",Y794))</f>
        <v/>
      </c>
      <c r="O794" s="224" t="str">
        <f>IF(S794="","",IF(ISNUMBER(MATCH(S794,$S$6:S793,0)),"",Y794))</f>
        <v/>
      </c>
      <c r="P794" s="224" t="str">
        <f t="shared" si="621"/>
        <v/>
      </c>
      <c r="Q794" s="224" t="str">
        <f t="shared" si="622"/>
        <v/>
      </c>
      <c r="R794" s="224" t="str">
        <f t="shared" si="623"/>
        <v/>
      </c>
      <c r="S794" s="224" t="str">
        <f t="shared" si="624"/>
        <v/>
      </c>
      <c r="T794" s="175" t="str">
        <f t="shared" si="625"/>
        <v/>
      </c>
      <c r="U794" s="175" t="str">
        <f t="shared" si="626"/>
        <v/>
      </c>
      <c r="V794" s="175" t="str">
        <f t="shared" si="627"/>
        <v/>
      </c>
      <c r="W794" s="175" t="str">
        <f t="shared" si="628"/>
        <v/>
      </c>
      <c r="X794" s="52"/>
      <c r="Y794" s="248"/>
      <c r="Z794" s="186"/>
      <c r="AA794" s="187"/>
      <c r="AB794" s="187"/>
      <c r="AC794" s="187"/>
      <c r="AD794" s="187"/>
      <c r="AE794" s="187"/>
      <c r="AF794" s="187"/>
      <c r="AG794" s="187"/>
      <c r="AH794" s="187"/>
      <c r="AI794" s="187"/>
      <c r="AJ794" s="187"/>
      <c r="AK794" s="187"/>
      <c r="AL794" s="187"/>
      <c r="AM794" s="187"/>
      <c r="AN794" s="187"/>
      <c r="AO794" s="187"/>
      <c r="AP794" s="187"/>
      <c r="AQ794" s="187"/>
      <c r="AR794" s="187"/>
      <c r="AS794" s="187"/>
      <c r="AT794" s="187"/>
      <c r="AU794" s="187"/>
      <c r="AV794" s="187"/>
      <c r="AW794" s="187"/>
      <c r="AX794" s="187"/>
      <c r="AY794" s="187"/>
      <c r="AZ794" s="187"/>
      <c r="BA794" s="187"/>
      <c r="BB794" s="187"/>
      <c r="BC794" s="187"/>
      <c r="BD794" s="187"/>
      <c r="BE794" s="187"/>
      <c r="BF794" s="187"/>
      <c r="BG794" s="187"/>
      <c r="BH794" s="187"/>
      <c r="BI794" s="187"/>
      <c r="BJ794" s="187"/>
      <c r="BK794" s="187"/>
      <c r="BL794" s="187"/>
      <c r="BM794" s="187"/>
      <c r="BN794" s="187"/>
      <c r="BO794" s="187"/>
      <c r="BP794" s="187"/>
      <c r="BQ794" s="187"/>
      <c r="BR794" s="187"/>
      <c r="BS794" s="187"/>
      <c r="BT794" s="187"/>
      <c r="BU794" s="187"/>
      <c r="BV794" s="187"/>
      <c r="BW794" s="187"/>
      <c r="BX794" s="187"/>
      <c r="BY794" s="227"/>
      <c r="BZ794" s="227"/>
      <c r="CA794" s="227"/>
      <c r="CB794" s="227"/>
      <c r="CC794" s="227"/>
      <c r="CD794" s="224"/>
      <c r="CE794" s="224"/>
      <c r="CF794" s="224"/>
      <c r="CG794" s="224"/>
      <c r="CH794" s="224"/>
      <c r="CJ794" s="252" t="str">
        <f t="shared" si="629"/>
        <v/>
      </c>
      <c r="CK794" s="253" t="str">
        <f>IF(CL794="","",IF(ISNUMBER(MATCH(CL794,$CL$6:CL793,0)),"",CJ794))</f>
        <v/>
      </c>
      <c r="CL794" s="181" t="str">
        <f t="shared" si="630"/>
        <v/>
      </c>
      <c r="CM794" s="175" t="str">
        <f t="shared" si="631"/>
        <v/>
      </c>
      <c r="CN794" s="175" t="str">
        <f t="shared" si="632"/>
        <v/>
      </c>
      <c r="CO794" s="175" t="str">
        <f t="shared" si="633"/>
        <v/>
      </c>
      <c r="CP794" s="59"/>
      <c r="CQ794" s="60"/>
      <c r="CR794" s="181" t="str">
        <f>IF(CS794="","",IF(ISNUMBER(MATCH(CS794,$CS$6:CS793,0)),"",CJ794))</f>
        <v/>
      </c>
      <c r="CS794" s="181" t="str">
        <f t="shared" si="611"/>
        <v/>
      </c>
      <c r="CT794" s="177" t="str">
        <f t="shared" si="634"/>
        <v/>
      </c>
      <c r="CU794" s="177" t="str">
        <f t="shared" si="635"/>
        <v/>
      </c>
      <c r="CV794" s="256" t="str">
        <f>IF(CW794="","",IF(ISNUMBER(MATCH(CW794,$CW$6:CW793,0)),"",CJ794))</f>
        <v/>
      </c>
      <c r="CW794" s="181" t="str">
        <f t="shared" si="612"/>
        <v/>
      </c>
      <c r="CX794" s="178" t="str">
        <f t="shared" si="636"/>
        <v/>
      </c>
      <c r="CY794" s="178" t="str">
        <f t="shared" si="637"/>
        <v/>
      </c>
      <c r="CZ794" s="184" t="str">
        <f t="shared" si="638"/>
        <v/>
      </c>
      <c r="DA794" s="68"/>
      <c r="DB794" s="69"/>
      <c r="DC794" s="181" t="str">
        <f>IF(DE794="","",IF(ISNUMBER(MATCH(DE794,$DE$6:DE793,0)),"",CJ794))</f>
        <v/>
      </c>
      <c r="DD794" s="181" t="str">
        <f t="shared" si="653"/>
        <v/>
      </c>
      <c r="DE794" s="181" t="str">
        <f t="shared" si="653"/>
        <v/>
      </c>
      <c r="DF794" s="177" t="str">
        <f t="shared" si="639"/>
        <v/>
      </c>
      <c r="DG794" s="185" t="str">
        <f t="shared" si="640"/>
        <v/>
      </c>
      <c r="DH794" s="77"/>
      <c r="DI794" s="69"/>
      <c r="DJ794" s="181" t="str">
        <f>IF(DL794="","",IF(ISNUMBER(MATCH(DL794,$DL$6:DL793,0)),"",CJ794))</f>
        <v/>
      </c>
      <c r="DK794" s="181" t="str">
        <f t="shared" si="654"/>
        <v/>
      </c>
      <c r="DL794" s="181" t="str">
        <f t="shared" si="654"/>
        <v/>
      </c>
      <c r="DM794" s="177" t="str">
        <f t="shared" si="641"/>
        <v/>
      </c>
      <c r="DN794" s="177" t="str">
        <f t="shared" si="642"/>
        <v/>
      </c>
      <c r="DO794" s="181" t="str">
        <f t="shared" si="613"/>
        <v/>
      </c>
      <c r="DP794" s="51"/>
      <c r="DQ794" s="51"/>
      <c r="DR794" s="51"/>
      <c r="EA794" s="227">
        <f t="shared" si="643"/>
        <v>0</v>
      </c>
      <c r="EB794" s="227">
        <f t="shared" si="614"/>
        <v>1</v>
      </c>
      <c r="EC794" s="227">
        <f t="shared" si="644"/>
        <v>1900</v>
      </c>
      <c r="EE794" s="227" t="str">
        <f t="shared" si="645"/>
        <v/>
      </c>
      <c r="EF794" s="227" t="str">
        <f t="shared" si="615"/>
        <v/>
      </c>
      <c r="EG794" s="227" t="str">
        <f t="shared" si="646"/>
        <v/>
      </c>
      <c r="EI794" s="227" t="str">
        <f t="shared" si="647"/>
        <v/>
      </c>
      <c r="EJ794" s="227" t="str">
        <f t="shared" si="616"/>
        <v/>
      </c>
      <c r="EK794" s="227" t="str">
        <f t="shared" si="648"/>
        <v/>
      </c>
      <c r="EM794" s="227" t="str">
        <f t="shared" si="649"/>
        <v/>
      </c>
      <c r="EN794" s="227" t="str">
        <f t="shared" si="617"/>
        <v/>
      </c>
      <c r="EO794" s="227" t="str">
        <f t="shared" si="650"/>
        <v/>
      </c>
      <c r="EQ794" s="227" t="str">
        <f t="shared" si="651"/>
        <v/>
      </c>
      <c r="ER794" s="227" t="str">
        <f t="shared" si="618"/>
        <v/>
      </c>
      <c r="ES794" s="227" t="str">
        <f t="shared" si="652"/>
        <v/>
      </c>
    </row>
    <row r="795" spans="7:149" x14ac:dyDescent="0.25">
      <c r="G795" s="52"/>
      <c r="H795" s="52"/>
      <c r="I795" s="224" t="str">
        <f t="shared" si="619"/>
        <v/>
      </c>
      <c r="J795" s="224" t="str">
        <f t="shared" si="620"/>
        <v/>
      </c>
      <c r="K795" s="52"/>
      <c r="L795" s="224" t="str">
        <f>IF(P795="","",IF(ISNUMBER(MATCH(P795,$P$6:P794,0)),"",Y795))</f>
        <v/>
      </c>
      <c r="M795" s="224" t="str">
        <f>IF(Q795="","",IF(ISNUMBER(MATCH(Q795,$Q$6:Q794,0)),"",Y795))</f>
        <v/>
      </c>
      <c r="N795" s="224" t="str">
        <f>IF(R795="","",IF(ISNUMBER(MATCH(R795,$R$6:R794,0)),"",Y795))</f>
        <v/>
      </c>
      <c r="O795" s="224" t="str">
        <f>IF(S795="","",IF(ISNUMBER(MATCH(S795,$S$6:S794,0)),"",Y795))</f>
        <v/>
      </c>
      <c r="P795" s="224" t="str">
        <f t="shared" si="621"/>
        <v/>
      </c>
      <c r="Q795" s="224" t="str">
        <f t="shared" si="622"/>
        <v/>
      </c>
      <c r="R795" s="224" t="str">
        <f t="shared" si="623"/>
        <v/>
      </c>
      <c r="S795" s="224" t="str">
        <f t="shared" si="624"/>
        <v/>
      </c>
      <c r="T795" s="175" t="str">
        <f t="shared" si="625"/>
        <v/>
      </c>
      <c r="U795" s="175" t="str">
        <f t="shared" si="626"/>
        <v/>
      </c>
      <c r="V795" s="175" t="str">
        <f t="shared" si="627"/>
        <v/>
      </c>
      <c r="W795" s="175" t="str">
        <f t="shared" si="628"/>
        <v/>
      </c>
      <c r="X795" s="52"/>
      <c r="Y795" s="248"/>
      <c r="Z795" s="186"/>
      <c r="AA795" s="187"/>
      <c r="AB795" s="187"/>
      <c r="AC795" s="187"/>
      <c r="AD795" s="187"/>
      <c r="AE795" s="187"/>
      <c r="AF795" s="187"/>
      <c r="AG795" s="187"/>
      <c r="AH795" s="187"/>
      <c r="AI795" s="187"/>
      <c r="AJ795" s="187"/>
      <c r="AK795" s="187"/>
      <c r="AL795" s="187"/>
      <c r="AM795" s="187"/>
      <c r="AN795" s="187"/>
      <c r="AO795" s="187"/>
      <c r="AP795" s="187"/>
      <c r="AQ795" s="187"/>
      <c r="AR795" s="187"/>
      <c r="AS795" s="187"/>
      <c r="AT795" s="187"/>
      <c r="AU795" s="187"/>
      <c r="AV795" s="187"/>
      <c r="AW795" s="187"/>
      <c r="AX795" s="187"/>
      <c r="AY795" s="187"/>
      <c r="AZ795" s="187"/>
      <c r="BA795" s="187"/>
      <c r="BB795" s="187"/>
      <c r="BC795" s="187"/>
      <c r="BD795" s="187"/>
      <c r="BE795" s="187"/>
      <c r="BF795" s="187"/>
      <c r="BG795" s="187"/>
      <c r="BH795" s="187"/>
      <c r="BI795" s="187"/>
      <c r="BJ795" s="187"/>
      <c r="BK795" s="187"/>
      <c r="BL795" s="187"/>
      <c r="BM795" s="187"/>
      <c r="BN795" s="187"/>
      <c r="BO795" s="187"/>
      <c r="BP795" s="187"/>
      <c r="BQ795" s="187"/>
      <c r="BR795" s="187"/>
      <c r="BS795" s="187"/>
      <c r="BT795" s="187"/>
      <c r="BU795" s="187"/>
      <c r="BV795" s="187"/>
      <c r="BW795" s="187"/>
      <c r="BX795" s="187"/>
      <c r="BY795" s="227"/>
      <c r="BZ795" s="227"/>
      <c r="CA795" s="227"/>
      <c r="CB795" s="227"/>
      <c r="CC795" s="227"/>
      <c r="CD795" s="224"/>
      <c r="CE795" s="224"/>
      <c r="CF795" s="224"/>
      <c r="CG795" s="224"/>
      <c r="CH795" s="224"/>
      <c r="CJ795" s="252" t="str">
        <f t="shared" si="629"/>
        <v/>
      </c>
      <c r="CK795" s="253" t="str">
        <f>IF(CL795="","",IF(ISNUMBER(MATCH(CL795,$CL$6:CL794,0)),"",CJ795))</f>
        <v/>
      </c>
      <c r="CL795" s="181" t="str">
        <f t="shared" si="630"/>
        <v/>
      </c>
      <c r="CM795" s="175" t="str">
        <f t="shared" si="631"/>
        <v/>
      </c>
      <c r="CN795" s="175" t="str">
        <f t="shared" si="632"/>
        <v/>
      </c>
      <c r="CO795" s="175" t="str">
        <f t="shared" si="633"/>
        <v/>
      </c>
      <c r="CP795" s="59"/>
      <c r="CQ795" s="60"/>
      <c r="CR795" s="181" t="str">
        <f>IF(CS795="","",IF(ISNUMBER(MATCH(CS795,$CS$6:CS794,0)),"",CJ795))</f>
        <v/>
      </c>
      <c r="CS795" s="181" t="str">
        <f t="shared" si="611"/>
        <v/>
      </c>
      <c r="CT795" s="177" t="str">
        <f t="shared" si="634"/>
        <v/>
      </c>
      <c r="CU795" s="177" t="str">
        <f t="shared" si="635"/>
        <v/>
      </c>
      <c r="CV795" s="256" t="str">
        <f>IF(CW795="","",IF(ISNUMBER(MATCH(CW795,$CW$6:CW794,0)),"",CJ795))</f>
        <v/>
      </c>
      <c r="CW795" s="181" t="str">
        <f t="shared" si="612"/>
        <v/>
      </c>
      <c r="CX795" s="178" t="str">
        <f t="shared" si="636"/>
        <v/>
      </c>
      <c r="CY795" s="178" t="str">
        <f t="shared" si="637"/>
        <v/>
      </c>
      <c r="CZ795" s="184" t="str">
        <f t="shared" si="638"/>
        <v/>
      </c>
      <c r="DA795" s="68"/>
      <c r="DB795" s="69"/>
      <c r="DC795" s="181" t="str">
        <f>IF(DE795="","",IF(ISNUMBER(MATCH(DE795,$DE$6:DE794,0)),"",CJ795))</f>
        <v/>
      </c>
      <c r="DD795" s="181" t="str">
        <f t="shared" si="653"/>
        <v/>
      </c>
      <c r="DE795" s="181" t="str">
        <f t="shared" si="653"/>
        <v/>
      </c>
      <c r="DF795" s="177" t="str">
        <f t="shared" si="639"/>
        <v/>
      </c>
      <c r="DG795" s="185" t="str">
        <f t="shared" si="640"/>
        <v/>
      </c>
      <c r="DH795" s="77"/>
      <c r="DI795" s="69"/>
      <c r="DJ795" s="181" t="str">
        <f>IF(DL795="","",IF(ISNUMBER(MATCH(DL795,$DL$6:DL794,0)),"",CJ795))</f>
        <v/>
      </c>
      <c r="DK795" s="181" t="str">
        <f t="shared" si="654"/>
        <v/>
      </c>
      <c r="DL795" s="181" t="str">
        <f t="shared" si="654"/>
        <v/>
      </c>
      <c r="DM795" s="177" t="str">
        <f t="shared" si="641"/>
        <v/>
      </c>
      <c r="DN795" s="177" t="str">
        <f t="shared" si="642"/>
        <v/>
      </c>
      <c r="DO795" s="181" t="str">
        <f t="shared" si="613"/>
        <v/>
      </c>
      <c r="DP795" s="51"/>
      <c r="DQ795" s="51"/>
      <c r="DR795" s="51"/>
      <c r="EA795" s="227">
        <f t="shared" si="643"/>
        <v>0</v>
      </c>
      <c r="EB795" s="227">
        <f t="shared" si="614"/>
        <v>1</v>
      </c>
      <c r="EC795" s="227">
        <f t="shared" si="644"/>
        <v>1900</v>
      </c>
      <c r="EE795" s="227" t="str">
        <f t="shared" si="645"/>
        <v/>
      </c>
      <c r="EF795" s="227" t="str">
        <f t="shared" si="615"/>
        <v/>
      </c>
      <c r="EG795" s="227" t="str">
        <f t="shared" si="646"/>
        <v/>
      </c>
      <c r="EI795" s="227" t="str">
        <f t="shared" si="647"/>
        <v/>
      </c>
      <c r="EJ795" s="227" t="str">
        <f t="shared" si="616"/>
        <v/>
      </c>
      <c r="EK795" s="227" t="str">
        <f t="shared" si="648"/>
        <v/>
      </c>
      <c r="EM795" s="227" t="str">
        <f t="shared" si="649"/>
        <v/>
      </c>
      <c r="EN795" s="227" t="str">
        <f t="shared" si="617"/>
        <v/>
      </c>
      <c r="EO795" s="227" t="str">
        <f t="shared" si="650"/>
        <v/>
      </c>
      <c r="EQ795" s="227" t="str">
        <f t="shared" si="651"/>
        <v/>
      </c>
      <c r="ER795" s="227" t="str">
        <f t="shared" si="618"/>
        <v/>
      </c>
      <c r="ES795" s="227" t="str">
        <f t="shared" si="652"/>
        <v/>
      </c>
    </row>
    <row r="796" spans="7:149" x14ac:dyDescent="0.25">
      <c r="G796" s="52"/>
      <c r="H796" s="52"/>
      <c r="I796" s="224" t="str">
        <f t="shared" si="619"/>
        <v/>
      </c>
      <c r="J796" s="224" t="str">
        <f t="shared" si="620"/>
        <v/>
      </c>
      <c r="K796" s="52"/>
      <c r="L796" s="224" t="str">
        <f>IF(P796="","",IF(ISNUMBER(MATCH(P796,$P$6:P795,0)),"",Y796))</f>
        <v/>
      </c>
      <c r="M796" s="224" t="str">
        <f>IF(Q796="","",IF(ISNUMBER(MATCH(Q796,$Q$6:Q795,0)),"",Y796))</f>
        <v/>
      </c>
      <c r="N796" s="224" t="str">
        <f>IF(R796="","",IF(ISNUMBER(MATCH(R796,$R$6:R795,0)),"",Y796))</f>
        <v/>
      </c>
      <c r="O796" s="224" t="str">
        <f>IF(S796="","",IF(ISNUMBER(MATCH(S796,$S$6:S795,0)),"",Y796))</f>
        <v/>
      </c>
      <c r="P796" s="224" t="str">
        <f t="shared" si="621"/>
        <v/>
      </c>
      <c r="Q796" s="224" t="str">
        <f t="shared" si="622"/>
        <v/>
      </c>
      <c r="R796" s="224" t="str">
        <f t="shared" si="623"/>
        <v/>
      </c>
      <c r="S796" s="224" t="str">
        <f t="shared" si="624"/>
        <v/>
      </c>
      <c r="T796" s="175" t="str">
        <f t="shared" si="625"/>
        <v/>
      </c>
      <c r="U796" s="175" t="str">
        <f t="shared" si="626"/>
        <v/>
      </c>
      <c r="V796" s="175" t="str">
        <f t="shared" si="627"/>
        <v/>
      </c>
      <c r="W796" s="175" t="str">
        <f t="shared" si="628"/>
        <v/>
      </c>
      <c r="X796" s="52"/>
      <c r="Y796" s="248"/>
      <c r="Z796" s="186"/>
      <c r="AA796" s="187"/>
      <c r="AB796" s="187"/>
      <c r="AC796" s="187"/>
      <c r="AD796" s="187"/>
      <c r="AE796" s="187"/>
      <c r="AF796" s="187"/>
      <c r="AG796" s="187"/>
      <c r="AH796" s="187"/>
      <c r="AI796" s="187"/>
      <c r="AJ796" s="187"/>
      <c r="AK796" s="187"/>
      <c r="AL796" s="187"/>
      <c r="AM796" s="187"/>
      <c r="AN796" s="187"/>
      <c r="AO796" s="187"/>
      <c r="AP796" s="187"/>
      <c r="AQ796" s="187"/>
      <c r="AR796" s="187"/>
      <c r="AS796" s="187"/>
      <c r="AT796" s="187"/>
      <c r="AU796" s="187"/>
      <c r="AV796" s="187"/>
      <c r="AW796" s="187"/>
      <c r="AX796" s="187"/>
      <c r="AY796" s="187"/>
      <c r="AZ796" s="187"/>
      <c r="BA796" s="187"/>
      <c r="BB796" s="187"/>
      <c r="BC796" s="187"/>
      <c r="BD796" s="187"/>
      <c r="BE796" s="187"/>
      <c r="BF796" s="187"/>
      <c r="BG796" s="187"/>
      <c r="BH796" s="187"/>
      <c r="BI796" s="187"/>
      <c r="BJ796" s="187"/>
      <c r="BK796" s="187"/>
      <c r="BL796" s="187"/>
      <c r="BM796" s="187"/>
      <c r="BN796" s="187"/>
      <c r="BO796" s="187"/>
      <c r="BP796" s="187"/>
      <c r="BQ796" s="187"/>
      <c r="BR796" s="187"/>
      <c r="BS796" s="187"/>
      <c r="BT796" s="187"/>
      <c r="BU796" s="187"/>
      <c r="BV796" s="187"/>
      <c r="BW796" s="187"/>
      <c r="BX796" s="187"/>
      <c r="BY796" s="227"/>
      <c r="BZ796" s="227"/>
      <c r="CA796" s="227"/>
      <c r="CB796" s="227"/>
      <c r="CC796" s="227"/>
      <c r="CD796" s="224"/>
      <c r="CE796" s="224"/>
      <c r="CF796" s="224"/>
      <c r="CG796" s="224"/>
      <c r="CH796" s="224"/>
      <c r="CJ796" s="252" t="str">
        <f t="shared" si="629"/>
        <v/>
      </c>
      <c r="CK796" s="253" t="str">
        <f>IF(CL796="","",IF(ISNUMBER(MATCH(CL796,$CL$6:CL795,0)),"",CJ796))</f>
        <v/>
      </c>
      <c r="CL796" s="181" t="str">
        <f t="shared" si="630"/>
        <v/>
      </c>
      <c r="CM796" s="175" t="str">
        <f t="shared" si="631"/>
        <v/>
      </c>
      <c r="CN796" s="175" t="str">
        <f t="shared" si="632"/>
        <v/>
      </c>
      <c r="CO796" s="175" t="str">
        <f t="shared" si="633"/>
        <v/>
      </c>
      <c r="CP796" s="59"/>
      <c r="CQ796" s="60"/>
      <c r="CR796" s="181" t="str">
        <f>IF(CS796="","",IF(ISNUMBER(MATCH(CS796,$CS$6:CS795,0)),"",CJ796))</f>
        <v/>
      </c>
      <c r="CS796" s="181" t="str">
        <f t="shared" si="611"/>
        <v/>
      </c>
      <c r="CT796" s="177" t="str">
        <f t="shared" si="634"/>
        <v/>
      </c>
      <c r="CU796" s="177" t="str">
        <f t="shared" si="635"/>
        <v/>
      </c>
      <c r="CV796" s="256" t="str">
        <f>IF(CW796="","",IF(ISNUMBER(MATCH(CW796,$CW$6:CW795,0)),"",CJ796))</f>
        <v/>
      </c>
      <c r="CW796" s="181" t="str">
        <f t="shared" si="612"/>
        <v/>
      </c>
      <c r="CX796" s="178" t="str">
        <f t="shared" si="636"/>
        <v/>
      </c>
      <c r="CY796" s="178" t="str">
        <f t="shared" si="637"/>
        <v/>
      </c>
      <c r="CZ796" s="184" t="str">
        <f t="shared" si="638"/>
        <v/>
      </c>
      <c r="DA796" s="68"/>
      <c r="DB796" s="69"/>
      <c r="DC796" s="181" t="str">
        <f>IF(DE796="","",IF(ISNUMBER(MATCH(DE796,$DE$6:DE795,0)),"",CJ796))</f>
        <v/>
      </c>
      <c r="DD796" s="181" t="str">
        <f t="shared" si="653"/>
        <v/>
      </c>
      <c r="DE796" s="181" t="str">
        <f t="shared" si="653"/>
        <v/>
      </c>
      <c r="DF796" s="177" t="str">
        <f t="shared" si="639"/>
        <v/>
      </c>
      <c r="DG796" s="185" t="str">
        <f t="shared" si="640"/>
        <v/>
      </c>
      <c r="DH796" s="77"/>
      <c r="DI796" s="69"/>
      <c r="DJ796" s="181" t="str">
        <f>IF(DL796="","",IF(ISNUMBER(MATCH(DL796,$DL$6:DL795,0)),"",CJ796))</f>
        <v/>
      </c>
      <c r="DK796" s="181" t="str">
        <f t="shared" si="654"/>
        <v/>
      </c>
      <c r="DL796" s="181" t="str">
        <f t="shared" si="654"/>
        <v/>
      </c>
      <c r="DM796" s="177" t="str">
        <f t="shared" si="641"/>
        <v/>
      </c>
      <c r="DN796" s="177" t="str">
        <f t="shared" si="642"/>
        <v/>
      </c>
      <c r="DO796" s="181" t="str">
        <f t="shared" si="613"/>
        <v/>
      </c>
      <c r="DP796" s="51"/>
      <c r="DQ796" s="51"/>
      <c r="DR796" s="51"/>
      <c r="EA796" s="227">
        <f t="shared" si="643"/>
        <v>0</v>
      </c>
      <c r="EB796" s="227">
        <f t="shared" si="614"/>
        <v>1</v>
      </c>
      <c r="EC796" s="227">
        <f t="shared" si="644"/>
        <v>1900</v>
      </c>
      <c r="EE796" s="227" t="str">
        <f t="shared" si="645"/>
        <v/>
      </c>
      <c r="EF796" s="227" t="str">
        <f t="shared" si="615"/>
        <v/>
      </c>
      <c r="EG796" s="227" t="str">
        <f t="shared" si="646"/>
        <v/>
      </c>
      <c r="EI796" s="227" t="str">
        <f t="shared" si="647"/>
        <v/>
      </c>
      <c r="EJ796" s="227" t="str">
        <f t="shared" si="616"/>
        <v/>
      </c>
      <c r="EK796" s="227" t="str">
        <f t="shared" si="648"/>
        <v/>
      </c>
      <c r="EM796" s="227" t="str">
        <f t="shared" si="649"/>
        <v/>
      </c>
      <c r="EN796" s="227" t="str">
        <f t="shared" si="617"/>
        <v/>
      </c>
      <c r="EO796" s="227" t="str">
        <f t="shared" si="650"/>
        <v/>
      </c>
      <c r="EQ796" s="227" t="str">
        <f t="shared" si="651"/>
        <v/>
      </c>
      <c r="ER796" s="227" t="str">
        <f t="shared" si="618"/>
        <v/>
      </c>
      <c r="ES796" s="227" t="str">
        <f t="shared" si="652"/>
        <v/>
      </c>
    </row>
    <row r="797" spans="7:149" x14ac:dyDescent="0.25">
      <c r="G797" s="52"/>
      <c r="H797" s="52"/>
      <c r="I797" s="224" t="str">
        <f t="shared" si="619"/>
        <v/>
      </c>
      <c r="J797" s="224" t="str">
        <f t="shared" si="620"/>
        <v/>
      </c>
      <c r="K797" s="52"/>
      <c r="L797" s="224" t="str">
        <f>IF(P797="","",IF(ISNUMBER(MATCH(P797,$P$6:P796,0)),"",Y797))</f>
        <v/>
      </c>
      <c r="M797" s="224" t="str">
        <f>IF(Q797="","",IF(ISNUMBER(MATCH(Q797,$Q$6:Q796,0)),"",Y797))</f>
        <v/>
      </c>
      <c r="N797" s="224" t="str">
        <f>IF(R797="","",IF(ISNUMBER(MATCH(R797,$R$6:R796,0)),"",Y797))</f>
        <v/>
      </c>
      <c r="O797" s="224" t="str">
        <f>IF(S797="","",IF(ISNUMBER(MATCH(S797,$S$6:S796,0)),"",Y797))</f>
        <v/>
      </c>
      <c r="P797" s="224" t="str">
        <f t="shared" si="621"/>
        <v/>
      </c>
      <c r="Q797" s="224" t="str">
        <f t="shared" si="622"/>
        <v/>
      </c>
      <c r="R797" s="224" t="str">
        <f t="shared" si="623"/>
        <v/>
      </c>
      <c r="S797" s="224" t="str">
        <f t="shared" si="624"/>
        <v/>
      </c>
      <c r="T797" s="175" t="str">
        <f t="shared" si="625"/>
        <v/>
      </c>
      <c r="U797" s="175" t="str">
        <f t="shared" si="626"/>
        <v/>
      </c>
      <c r="V797" s="175" t="str">
        <f t="shared" si="627"/>
        <v/>
      </c>
      <c r="W797" s="175" t="str">
        <f t="shared" si="628"/>
        <v/>
      </c>
      <c r="X797" s="52"/>
      <c r="Y797" s="248"/>
      <c r="Z797" s="186"/>
      <c r="AA797" s="187"/>
      <c r="AB797" s="187"/>
      <c r="AC797" s="187"/>
      <c r="AD797" s="187"/>
      <c r="AE797" s="187"/>
      <c r="AF797" s="187"/>
      <c r="AG797" s="187"/>
      <c r="AH797" s="187"/>
      <c r="AI797" s="187"/>
      <c r="AJ797" s="187"/>
      <c r="AK797" s="187"/>
      <c r="AL797" s="187"/>
      <c r="AM797" s="187"/>
      <c r="AN797" s="187"/>
      <c r="AO797" s="187"/>
      <c r="AP797" s="187"/>
      <c r="AQ797" s="187"/>
      <c r="AR797" s="187"/>
      <c r="AS797" s="187"/>
      <c r="AT797" s="187"/>
      <c r="AU797" s="187"/>
      <c r="AV797" s="187"/>
      <c r="AW797" s="187"/>
      <c r="AX797" s="187"/>
      <c r="AY797" s="187"/>
      <c r="AZ797" s="187"/>
      <c r="BA797" s="187"/>
      <c r="BB797" s="187"/>
      <c r="BC797" s="187"/>
      <c r="BD797" s="187"/>
      <c r="BE797" s="187"/>
      <c r="BF797" s="187"/>
      <c r="BG797" s="187"/>
      <c r="BH797" s="187"/>
      <c r="BI797" s="187"/>
      <c r="BJ797" s="187"/>
      <c r="BK797" s="187"/>
      <c r="BL797" s="187"/>
      <c r="BM797" s="187"/>
      <c r="BN797" s="187"/>
      <c r="BO797" s="187"/>
      <c r="BP797" s="187"/>
      <c r="BQ797" s="187"/>
      <c r="BR797" s="187"/>
      <c r="BS797" s="187"/>
      <c r="BT797" s="187"/>
      <c r="BU797" s="187"/>
      <c r="BV797" s="187"/>
      <c r="BW797" s="187"/>
      <c r="BX797" s="187"/>
      <c r="BY797" s="227"/>
      <c r="BZ797" s="227"/>
      <c r="CA797" s="227"/>
      <c r="CB797" s="227"/>
      <c r="CC797" s="227"/>
      <c r="CD797" s="224"/>
      <c r="CE797" s="224"/>
      <c r="CF797" s="224"/>
      <c r="CG797" s="224"/>
      <c r="CH797" s="224"/>
      <c r="CJ797" s="252" t="str">
        <f t="shared" si="629"/>
        <v/>
      </c>
      <c r="CK797" s="253" t="str">
        <f>IF(CL797="","",IF(ISNUMBER(MATCH(CL797,$CL$6:CL796,0)),"",CJ797))</f>
        <v/>
      </c>
      <c r="CL797" s="181" t="str">
        <f t="shared" si="630"/>
        <v/>
      </c>
      <c r="CM797" s="175" t="str">
        <f t="shared" si="631"/>
        <v/>
      </c>
      <c r="CN797" s="175" t="str">
        <f t="shared" si="632"/>
        <v/>
      </c>
      <c r="CO797" s="175" t="str">
        <f t="shared" si="633"/>
        <v/>
      </c>
      <c r="CP797" s="59"/>
      <c r="CQ797" s="60"/>
      <c r="CR797" s="181" t="str">
        <f>IF(CS797="","",IF(ISNUMBER(MATCH(CS797,$CS$6:CS796,0)),"",CJ797))</f>
        <v/>
      </c>
      <c r="CS797" s="181" t="str">
        <f t="shared" si="611"/>
        <v/>
      </c>
      <c r="CT797" s="177" t="str">
        <f t="shared" si="634"/>
        <v/>
      </c>
      <c r="CU797" s="177" t="str">
        <f t="shared" si="635"/>
        <v/>
      </c>
      <c r="CV797" s="256" t="str">
        <f>IF(CW797="","",IF(ISNUMBER(MATCH(CW797,$CW$6:CW796,0)),"",CJ797))</f>
        <v/>
      </c>
      <c r="CW797" s="181" t="str">
        <f t="shared" si="612"/>
        <v/>
      </c>
      <c r="CX797" s="178" t="str">
        <f t="shared" si="636"/>
        <v/>
      </c>
      <c r="CY797" s="178" t="str">
        <f t="shared" si="637"/>
        <v/>
      </c>
      <c r="CZ797" s="184" t="str">
        <f t="shared" si="638"/>
        <v/>
      </c>
      <c r="DA797" s="68"/>
      <c r="DB797" s="69"/>
      <c r="DC797" s="181" t="str">
        <f>IF(DE797="","",IF(ISNUMBER(MATCH(DE797,$DE$6:DE796,0)),"",CJ797))</f>
        <v/>
      </c>
      <c r="DD797" s="181" t="str">
        <f t="shared" si="653"/>
        <v/>
      </c>
      <c r="DE797" s="181" t="str">
        <f t="shared" si="653"/>
        <v/>
      </c>
      <c r="DF797" s="177" t="str">
        <f t="shared" si="639"/>
        <v/>
      </c>
      <c r="DG797" s="185" t="str">
        <f t="shared" si="640"/>
        <v/>
      </c>
      <c r="DH797" s="77"/>
      <c r="DI797" s="69"/>
      <c r="DJ797" s="181" t="str">
        <f>IF(DL797="","",IF(ISNUMBER(MATCH(DL797,$DL$6:DL796,0)),"",CJ797))</f>
        <v/>
      </c>
      <c r="DK797" s="181" t="str">
        <f t="shared" si="654"/>
        <v/>
      </c>
      <c r="DL797" s="181" t="str">
        <f t="shared" si="654"/>
        <v/>
      </c>
      <c r="DM797" s="177" t="str">
        <f t="shared" si="641"/>
        <v/>
      </c>
      <c r="DN797" s="177" t="str">
        <f t="shared" si="642"/>
        <v/>
      </c>
      <c r="DO797" s="181" t="str">
        <f t="shared" si="613"/>
        <v/>
      </c>
      <c r="DP797" s="51"/>
      <c r="DQ797" s="51"/>
      <c r="DR797" s="51"/>
      <c r="EA797" s="227">
        <f t="shared" si="643"/>
        <v>0</v>
      </c>
      <c r="EB797" s="227">
        <f t="shared" si="614"/>
        <v>1</v>
      </c>
      <c r="EC797" s="227">
        <f t="shared" si="644"/>
        <v>1900</v>
      </c>
      <c r="EE797" s="227" t="str">
        <f t="shared" si="645"/>
        <v/>
      </c>
      <c r="EF797" s="227" t="str">
        <f t="shared" si="615"/>
        <v/>
      </c>
      <c r="EG797" s="227" t="str">
        <f t="shared" si="646"/>
        <v/>
      </c>
      <c r="EI797" s="227" t="str">
        <f t="shared" si="647"/>
        <v/>
      </c>
      <c r="EJ797" s="227" t="str">
        <f t="shared" si="616"/>
        <v/>
      </c>
      <c r="EK797" s="227" t="str">
        <f t="shared" si="648"/>
        <v/>
      </c>
      <c r="EM797" s="227" t="str">
        <f t="shared" si="649"/>
        <v/>
      </c>
      <c r="EN797" s="227" t="str">
        <f t="shared" si="617"/>
        <v/>
      </c>
      <c r="EO797" s="227" t="str">
        <f t="shared" si="650"/>
        <v/>
      </c>
      <c r="EQ797" s="227" t="str">
        <f t="shared" si="651"/>
        <v/>
      </c>
      <c r="ER797" s="227" t="str">
        <f t="shared" si="618"/>
        <v/>
      </c>
      <c r="ES797" s="227" t="str">
        <f t="shared" si="652"/>
        <v/>
      </c>
    </row>
    <row r="798" spans="7:149" x14ac:dyDescent="0.25">
      <c r="G798" s="52"/>
      <c r="H798" s="52"/>
      <c r="I798" s="224" t="str">
        <f t="shared" si="619"/>
        <v/>
      </c>
      <c r="J798" s="224" t="str">
        <f t="shared" si="620"/>
        <v/>
      </c>
      <c r="K798" s="52"/>
      <c r="L798" s="224" t="str">
        <f>IF(P798="","",IF(ISNUMBER(MATCH(P798,$P$6:P797,0)),"",Y798))</f>
        <v/>
      </c>
      <c r="M798" s="224" t="str">
        <f>IF(Q798="","",IF(ISNUMBER(MATCH(Q798,$Q$6:Q797,0)),"",Y798))</f>
        <v/>
      </c>
      <c r="N798" s="224" t="str">
        <f>IF(R798="","",IF(ISNUMBER(MATCH(R798,$R$6:R797,0)),"",Y798))</f>
        <v/>
      </c>
      <c r="O798" s="224" t="str">
        <f>IF(S798="","",IF(ISNUMBER(MATCH(S798,$S$6:S797,0)),"",Y798))</f>
        <v/>
      </c>
      <c r="P798" s="224" t="str">
        <f t="shared" si="621"/>
        <v/>
      </c>
      <c r="Q798" s="224" t="str">
        <f t="shared" si="622"/>
        <v/>
      </c>
      <c r="R798" s="224" t="str">
        <f t="shared" si="623"/>
        <v/>
      </c>
      <c r="S798" s="224" t="str">
        <f t="shared" si="624"/>
        <v/>
      </c>
      <c r="T798" s="175" t="str">
        <f t="shared" si="625"/>
        <v/>
      </c>
      <c r="U798" s="175" t="str">
        <f t="shared" si="626"/>
        <v/>
      </c>
      <c r="V798" s="175" t="str">
        <f t="shared" si="627"/>
        <v/>
      </c>
      <c r="W798" s="175" t="str">
        <f t="shared" si="628"/>
        <v/>
      </c>
      <c r="X798" s="52"/>
      <c r="Y798" s="248"/>
      <c r="Z798" s="186"/>
      <c r="AA798" s="187"/>
      <c r="AB798" s="187"/>
      <c r="AC798" s="187"/>
      <c r="AD798" s="187"/>
      <c r="AE798" s="187"/>
      <c r="AF798" s="187"/>
      <c r="AG798" s="187"/>
      <c r="AH798" s="187"/>
      <c r="AI798" s="187"/>
      <c r="AJ798" s="187"/>
      <c r="AK798" s="187"/>
      <c r="AL798" s="187"/>
      <c r="AM798" s="187"/>
      <c r="AN798" s="187"/>
      <c r="AO798" s="187"/>
      <c r="AP798" s="187"/>
      <c r="AQ798" s="187"/>
      <c r="AR798" s="187"/>
      <c r="AS798" s="187"/>
      <c r="AT798" s="187"/>
      <c r="AU798" s="187"/>
      <c r="AV798" s="187"/>
      <c r="AW798" s="187"/>
      <c r="AX798" s="187"/>
      <c r="AY798" s="187"/>
      <c r="AZ798" s="187"/>
      <c r="BA798" s="187"/>
      <c r="BB798" s="187"/>
      <c r="BC798" s="187"/>
      <c r="BD798" s="187"/>
      <c r="BE798" s="187"/>
      <c r="BF798" s="187"/>
      <c r="BG798" s="187"/>
      <c r="BH798" s="187"/>
      <c r="BI798" s="187"/>
      <c r="BJ798" s="187"/>
      <c r="BK798" s="187"/>
      <c r="BL798" s="187"/>
      <c r="BM798" s="187"/>
      <c r="BN798" s="187"/>
      <c r="BO798" s="187"/>
      <c r="BP798" s="187"/>
      <c r="BQ798" s="187"/>
      <c r="BR798" s="187"/>
      <c r="BS798" s="187"/>
      <c r="BT798" s="187"/>
      <c r="BU798" s="187"/>
      <c r="BV798" s="187"/>
      <c r="BW798" s="187"/>
      <c r="BX798" s="187"/>
      <c r="BY798" s="227"/>
      <c r="BZ798" s="227"/>
      <c r="CA798" s="227"/>
      <c r="CB798" s="227"/>
      <c r="CC798" s="227"/>
      <c r="CD798" s="224"/>
      <c r="CE798" s="224"/>
      <c r="CF798" s="224"/>
      <c r="CG798" s="224"/>
      <c r="CH798" s="224"/>
      <c r="CJ798" s="252" t="str">
        <f t="shared" si="629"/>
        <v/>
      </c>
      <c r="CK798" s="253" t="str">
        <f>IF(CL798="","",IF(ISNUMBER(MATCH(CL798,$CL$6:CL797,0)),"",CJ798))</f>
        <v/>
      </c>
      <c r="CL798" s="181" t="str">
        <f t="shared" si="630"/>
        <v/>
      </c>
      <c r="CM798" s="175" t="str">
        <f t="shared" si="631"/>
        <v/>
      </c>
      <c r="CN798" s="175" t="str">
        <f t="shared" si="632"/>
        <v/>
      </c>
      <c r="CO798" s="175" t="str">
        <f t="shared" si="633"/>
        <v/>
      </c>
      <c r="CP798" s="59"/>
      <c r="CQ798" s="60"/>
      <c r="CR798" s="181" t="str">
        <f>IF(CS798="","",IF(ISNUMBER(MATCH(CS798,$CS$6:CS797,0)),"",CJ798))</f>
        <v/>
      </c>
      <c r="CS798" s="181" t="str">
        <f t="shared" si="611"/>
        <v/>
      </c>
      <c r="CT798" s="177" t="str">
        <f t="shared" si="634"/>
        <v/>
      </c>
      <c r="CU798" s="177" t="str">
        <f t="shared" si="635"/>
        <v/>
      </c>
      <c r="CV798" s="256" t="str">
        <f>IF(CW798="","",IF(ISNUMBER(MATCH(CW798,$CW$6:CW797,0)),"",CJ798))</f>
        <v/>
      </c>
      <c r="CW798" s="181" t="str">
        <f t="shared" si="612"/>
        <v/>
      </c>
      <c r="CX798" s="178" t="str">
        <f t="shared" si="636"/>
        <v/>
      </c>
      <c r="CY798" s="178" t="str">
        <f t="shared" si="637"/>
        <v/>
      </c>
      <c r="CZ798" s="184" t="str">
        <f t="shared" si="638"/>
        <v/>
      </c>
      <c r="DA798" s="68"/>
      <c r="DB798" s="69"/>
      <c r="DC798" s="181" t="str">
        <f>IF(DE798="","",IF(ISNUMBER(MATCH(DE798,$DE$6:DE797,0)),"",CJ798))</f>
        <v/>
      </c>
      <c r="DD798" s="181" t="str">
        <f t="shared" si="653"/>
        <v/>
      </c>
      <c r="DE798" s="181" t="str">
        <f t="shared" si="653"/>
        <v/>
      </c>
      <c r="DF798" s="177" t="str">
        <f t="shared" si="639"/>
        <v/>
      </c>
      <c r="DG798" s="185" t="str">
        <f t="shared" si="640"/>
        <v/>
      </c>
      <c r="DH798" s="77"/>
      <c r="DI798" s="69"/>
      <c r="DJ798" s="181" t="str">
        <f>IF(DL798="","",IF(ISNUMBER(MATCH(DL798,$DL$6:DL797,0)),"",CJ798))</f>
        <v/>
      </c>
      <c r="DK798" s="181" t="str">
        <f t="shared" si="654"/>
        <v/>
      </c>
      <c r="DL798" s="181" t="str">
        <f t="shared" si="654"/>
        <v/>
      </c>
      <c r="DM798" s="177" t="str">
        <f t="shared" si="641"/>
        <v/>
      </c>
      <c r="DN798" s="177" t="str">
        <f t="shared" si="642"/>
        <v/>
      </c>
      <c r="DO798" s="181" t="str">
        <f t="shared" si="613"/>
        <v/>
      </c>
      <c r="DP798" s="51"/>
      <c r="DQ798" s="51"/>
      <c r="DR798" s="51"/>
      <c r="EA798" s="227">
        <f t="shared" si="643"/>
        <v>0</v>
      </c>
      <c r="EB798" s="227">
        <f t="shared" si="614"/>
        <v>1</v>
      </c>
      <c r="EC798" s="227">
        <f t="shared" si="644"/>
        <v>1900</v>
      </c>
      <c r="EE798" s="227" t="str">
        <f t="shared" si="645"/>
        <v/>
      </c>
      <c r="EF798" s="227" t="str">
        <f t="shared" si="615"/>
        <v/>
      </c>
      <c r="EG798" s="227" t="str">
        <f t="shared" si="646"/>
        <v/>
      </c>
      <c r="EI798" s="227" t="str">
        <f t="shared" si="647"/>
        <v/>
      </c>
      <c r="EJ798" s="227" t="str">
        <f t="shared" si="616"/>
        <v/>
      </c>
      <c r="EK798" s="227" t="str">
        <f t="shared" si="648"/>
        <v/>
      </c>
      <c r="EM798" s="227" t="str">
        <f t="shared" si="649"/>
        <v/>
      </c>
      <c r="EN798" s="227" t="str">
        <f t="shared" si="617"/>
        <v/>
      </c>
      <c r="EO798" s="227" t="str">
        <f t="shared" si="650"/>
        <v/>
      </c>
      <c r="EQ798" s="227" t="str">
        <f t="shared" si="651"/>
        <v/>
      </c>
      <c r="ER798" s="227" t="str">
        <f t="shared" si="618"/>
        <v/>
      </c>
      <c r="ES798" s="227" t="str">
        <f t="shared" si="652"/>
        <v/>
      </c>
    </row>
    <row r="799" spans="7:149" x14ac:dyDescent="0.25">
      <c r="G799" s="52"/>
      <c r="H799" s="52"/>
      <c r="I799" s="224" t="str">
        <f t="shared" si="619"/>
        <v/>
      </c>
      <c r="J799" s="224" t="str">
        <f t="shared" si="620"/>
        <v/>
      </c>
      <c r="K799" s="52"/>
      <c r="L799" s="224" t="str">
        <f>IF(P799="","",IF(ISNUMBER(MATCH(P799,$P$6:P798,0)),"",Y799))</f>
        <v/>
      </c>
      <c r="M799" s="224" t="str">
        <f>IF(Q799="","",IF(ISNUMBER(MATCH(Q799,$Q$6:Q798,0)),"",Y799))</f>
        <v/>
      </c>
      <c r="N799" s="224" t="str">
        <f>IF(R799="","",IF(ISNUMBER(MATCH(R799,$R$6:R798,0)),"",Y799))</f>
        <v/>
      </c>
      <c r="O799" s="224" t="str">
        <f>IF(S799="","",IF(ISNUMBER(MATCH(S799,$S$6:S798,0)),"",Y799))</f>
        <v/>
      </c>
      <c r="P799" s="224" t="str">
        <f t="shared" si="621"/>
        <v/>
      </c>
      <c r="Q799" s="224" t="str">
        <f t="shared" si="622"/>
        <v/>
      </c>
      <c r="R799" s="224" t="str">
        <f t="shared" si="623"/>
        <v/>
      </c>
      <c r="S799" s="224" t="str">
        <f t="shared" si="624"/>
        <v/>
      </c>
      <c r="T799" s="175" t="str">
        <f t="shared" si="625"/>
        <v/>
      </c>
      <c r="U799" s="175" t="str">
        <f t="shared" si="626"/>
        <v/>
      </c>
      <c r="V799" s="175" t="str">
        <f t="shared" si="627"/>
        <v/>
      </c>
      <c r="W799" s="175" t="str">
        <f t="shared" si="628"/>
        <v/>
      </c>
      <c r="X799" s="52"/>
      <c r="Y799" s="248"/>
      <c r="Z799" s="186"/>
      <c r="AA799" s="187"/>
      <c r="AB799" s="187"/>
      <c r="AC799" s="187"/>
      <c r="AD799" s="187"/>
      <c r="AE799" s="187"/>
      <c r="AF799" s="187"/>
      <c r="AG799" s="187"/>
      <c r="AH799" s="187"/>
      <c r="AI799" s="187"/>
      <c r="AJ799" s="187"/>
      <c r="AK799" s="187"/>
      <c r="AL799" s="187"/>
      <c r="AM799" s="187"/>
      <c r="AN799" s="187"/>
      <c r="AO799" s="187"/>
      <c r="AP799" s="187"/>
      <c r="AQ799" s="187"/>
      <c r="AR799" s="187"/>
      <c r="AS799" s="187"/>
      <c r="AT799" s="187"/>
      <c r="AU799" s="187"/>
      <c r="AV799" s="187"/>
      <c r="AW799" s="187"/>
      <c r="AX799" s="187"/>
      <c r="AY799" s="187"/>
      <c r="AZ799" s="187"/>
      <c r="BA799" s="187"/>
      <c r="BB799" s="187"/>
      <c r="BC799" s="187"/>
      <c r="BD799" s="187"/>
      <c r="BE799" s="187"/>
      <c r="BF799" s="187"/>
      <c r="BG799" s="187"/>
      <c r="BH799" s="187"/>
      <c r="BI799" s="187"/>
      <c r="BJ799" s="187"/>
      <c r="BK799" s="187"/>
      <c r="BL799" s="187"/>
      <c r="BM799" s="187"/>
      <c r="BN799" s="187"/>
      <c r="BO799" s="187"/>
      <c r="BP799" s="187"/>
      <c r="BQ799" s="187"/>
      <c r="BR799" s="187"/>
      <c r="BS799" s="187"/>
      <c r="BT799" s="187"/>
      <c r="BU799" s="187"/>
      <c r="BV799" s="187"/>
      <c r="BW799" s="187"/>
      <c r="BX799" s="187"/>
      <c r="BY799" s="227"/>
      <c r="BZ799" s="227"/>
      <c r="CA799" s="227"/>
      <c r="CB799" s="227"/>
      <c r="CC799" s="227"/>
      <c r="CD799" s="224"/>
      <c r="CE799" s="224"/>
      <c r="CF799" s="224"/>
      <c r="CG799" s="224"/>
      <c r="CH799" s="224"/>
      <c r="CJ799" s="252" t="str">
        <f t="shared" si="629"/>
        <v/>
      </c>
      <c r="CK799" s="253" t="str">
        <f>IF(CL799="","",IF(ISNUMBER(MATCH(CL799,$CL$6:CL798,0)),"",CJ799))</f>
        <v/>
      </c>
      <c r="CL799" s="181" t="str">
        <f t="shared" si="630"/>
        <v/>
      </c>
      <c r="CM799" s="175" t="str">
        <f t="shared" si="631"/>
        <v/>
      </c>
      <c r="CN799" s="175" t="str">
        <f t="shared" si="632"/>
        <v/>
      </c>
      <c r="CO799" s="175" t="str">
        <f t="shared" si="633"/>
        <v/>
      </c>
      <c r="CP799" s="59"/>
      <c r="CQ799" s="60"/>
      <c r="CR799" s="181" t="str">
        <f>IF(CS799="","",IF(ISNUMBER(MATCH(CS799,$CS$6:CS798,0)),"",CJ799))</f>
        <v/>
      </c>
      <c r="CS799" s="181" t="str">
        <f t="shared" si="611"/>
        <v/>
      </c>
      <c r="CT799" s="177" t="str">
        <f t="shared" si="634"/>
        <v/>
      </c>
      <c r="CU799" s="177" t="str">
        <f t="shared" si="635"/>
        <v/>
      </c>
      <c r="CV799" s="256" t="str">
        <f>IF(CW799="","",IF(ISNUMBER(MATCH(CW799,$CW$6:CW798,0)),"",CJ799))</f>
        <v/>
      </c>
      <c r="CW799" s="181" t="str">
        <f t="shared" si="612"/>
        <v/>
      </c>
      <c r="CX799" s="178" t="str">
        <f t="shared" si="636"/>
        <v/>
      </c>
      <c r="CY799" s="178" t="str">
        <f t="shared" si="637"/>
        <v/>
      </c>
      <c r="CZ799" s="184" t="str">
        <f t="shared" si="638"/>
        <v/>
      </c>
      <c r="DA799" s="68"/>
      <c r="DB799" s="69"/>
      <c r="DC799" s="181" t="str">
        <f>IF(DE799="","",IF(ISNUMBER(MATCH(DE799,$DE$6:DE798,0)),"",CJ799))</f>
        <v/>
      </c>
      <c r="DD799" s="181" t="str">
        <f t="shared" si="653"/>
        <v/>
      </c>
      <c r="DE799" s="181" t="str">
        <f t="shared" si="653"/>
        <v/>
      </c>
      <c r="DF799" s="177" t="str">
        <f t="shared" si="639"/>
        <v/>
      </c>
      <c r="DG799" s="185" t="str">
        <f t="shared" si="640"/>
        <v/>
      </c>
      <c r="DH799" s="77"/>
      <c r="DI799" s="69"/>
      <c r="DJ799" s="181" t="str">
        <f>IF(DL799="","",IF(ISNUMBER(MATCH(DL799,$DL$6:DL798,0)),"",CJ799))</f>
        <v/>
      </c>
      <c r="DK799" s="181" t="str">
        <f t="shared" si="654"/>
        <v/>
      </c>
      <c r="DL799" s="181" t="str">
        <f t="shared" si="654"/>
        <v/>
      </c>
      <c r="DM799" s="177" t="str">
        <f t="shared" si="641"/>
        <v/>
      </c>
      <c r="DN799" s="177" t="str">
        <f t="shared" si="642"/>
        <v/>
      </c>
      <c r="DO799" s="181" t="str">
        <f t="shared" si="613"/>
        <v/>
      </c>
      <c r="DP799" s="51"/>
      <c r="DQ799" s="51"/>
      <c r="DR799" s="51"/>
      <c r="EA799" s="227">
        <f t="shared" si="643"/>
        <v>0</v>
      </c>
      <c r="EB799" s="227">
        <f t="shared" si="614"/>
        <v>1</v>
      </c>
      <c r="EC799" s="227">
        <f t="shared" si="644"/>
        <v>1900</v>
      </c>
      <c r="EE799" s="227" t="str">
        <f t="shared" si="645"/>
        <v/>
      </c>
      <c r="EF799" s="227" t="str">
        <f t="shared" si="615"/>
        <v/>
      </c>
      <c r="EG799" s="227" t="str">
        <f t="shared" si="646"/>
        <v/>
      </c>
      <c r="EI799" s="227" t="str">
        <f t="shared" si="647"/>
        <v/>
      </c>
      <c r="EJ799" s="227" t="str">
        <f t="shared" si="616"/>
        <v/>
      </c>
      <c r="EK799" s="227" t="str">
        <f t="shared" si="648"/>
        <v/>
      </c>
      <c r="EM799" s="227" t="str">
        <f t="shared" si="649"/>
        <v/>
      </c>
      <c r="EN799" s="227" t="str">
        <f t="shared" si="617"/>
        <v/>
      </c>
      <c r="EO799" s="227" t="str">
        <f t="shared" si="650"/>
        <v/>
      </c>
      <c r="EQ799" s="227" t="str">
        <f t="shared" si="651"/>
        <v/>
      </c>
      <c r="ER799" s="227" t="str">
        <f t="shared" si="618"/>
        <v/>
      </c>
      <c r="ES799" s="227" t="str">
        <f t="shared" si="652"/>
        <v/>
      </c>
    </row>
    <row r="800" spans="7:149" x14ac:dyDescent="0.25">
      <c r="G800" s="52"/>
      <c r="H800" s="52"/>
      <c r="I800" s="224" t="str">
        <f t="shared" si="619"/>
        <v/>
      </c>
      <c r="J800" s="224" t="str">
        <f t="shared" si="620"/>
        <v/>
      </c>
      <c r="K800" s="52"/>
      <c r="L800" s="224" t="str">
        <f>IF(P800="","",IF(ISNUMBER(MATCH(P800,$P$6:P799,0)),"",Y800))</f>
        <v/>
      </c>
      <c r="M800" s="224" t="str">
        <f>IF(Q800="","",IF(ISNUMBER(MATCH(Q800,$Q$6:Q799,0)),"",Y800))</f>
        <v/>
      </c>
      <c r="N800" s="224" t="str">
        <f>IF(R800="","",IF(ISNUMBER(MATCH(R800,$R$6:R799,0)),"",Y800))</f>
        <v/>
      </c>
      <c r="O800" s="224" t="str">
        <f>IF(S800="","",IF(ISNUMBER(MATCH(S800,$S$6:S799,0)),"",Y800))</f>
        <v/>
      </c>
      <c r="P800" s="224" t="str">
        <f t="shared" si="621"/>
        <v/>
      </c>
      <c r="Q800" s="224" t="str">
        <f t="shared" si="622"/>
        <v/>
      </c>
      <c r="R800" s="224" t="str">
        <f t="shared" si="623"/>
        <v/>
      </c>
      <c r="S800" s="224" t="str">
        <f t="shared" si="624"/>
        <v/>
      </c>
      <c r="T800" s="175" t="str">
        <f t="shared" si="625"/>
        <v/>
      </c>
      <c r="U800" s="175" t="str">
        <f t="shared" si="626"/>
        <v/>
      </c>
      <c r="V800" s="175" t="str">
        <f t="shared" si="627"/>
        <v/>
      </c>
      <c r="W800" s="175" t="str">
        <f t="shared" si="628"/>
        <v/>
      </c>
      <c r="X800" s="52"/>
      <c r="Y800" s="248"/>
      <c r="Z800" s="186"/>
      <c r="AA800" s="187"/>
      <c r="AB800" s="187"/>
      <c r="AC800" s="187"/>
      <c r="AD800" s="187"/>
      <c r="AE800" s="187"/>
      <c r="AF800" s="187"/>
      <c r="AG800" s="187"/>
      <c r="AH800" s="187"/>
      <c r="AI800" s="187"/>
      <c r="AJ800" s="187"/>
      <c r="AK800" s="187"/>
      <c r="AL800" s="187"/>
      <c r="AM800" s="187"/>
      <c r="AN800" s="187"/>
      <c r="AO800" s="187"/>
      <c r="AP800" s="187"/>
      <c r="AQ800" s="187"/>
      <c r="AR800" s="187"/>
      <c r="AS800" s="187"/>
      <c r="AT800" s="187"/>
      <c r="AU800" s="187"/>
      <c r="AV800" s="187"/>
      <c r="AW800" s="187"/>
      <c r="AX800" s="187"/>
      <c r="AY800" s="187"/>
      <c r="AZ800" s="187"/>
      <c r="BA800" s="187"/>
      <c r="BB800" s="187"/>
      <c r="BC800" s="187"/>
      <c r="BD800" s="187"/>
      <c r="BE800" s="187"/>
      <c r="BF800" s="187"/>
      <c r="BG800" s="187"/>
      <c r="BH800" s="187"/>
      <c r="BI800" s="187"/>
      <c r="BJ800" s="187"/>
      <c r="BK800" s="187"/>
      <c r="BL800" s="187"/>
      <c r="BM800" s="187"/>
      <c r="BN800" s="187"/>
      <c r="BO800" s="187"/>
      <c r="BP800" s="187"/>
      <c r="BQ800" s="187"/>
      <c r="BR800" s="187"/>
      <c r="BS800" s="187"/>
      <c r="BT800" s="187"/>
      <c r="BU800" s="187"/>
      <c r="BV800" s="187"/>
      <c r="BW800" s="187"/>
      <c r="BX800" s="187"/>
      <c r="BY800" s="227"/>
      <c r="BZ800" s="227"/>
      <c r="CA800" s="227"/>
      <c r="CB800" s="227"/>
      <c r="CC800" s="227"/>
      <c r="CD800" s="224"/>
      <c r="CE800" s="224"/>
      <c r="CF800" s="224"/>
      <c r="CG800" s="224"/>
      <c r="CH800" s="224"/>
      <c r="CJ800" s="252" t="str">
        <f t="shared" si="629"/>
        <v/>
      </c>
      <c r="CK800" s="253" t="str">
        <f>IF(CL800="","",IF(ISNUMBER(MATCH(CL800,$CL$6:CL799,0)),"",CJ800))</f>
        <v/>
      </c>
      <c r="CL800" s="181" t="str">
        <f t="shared" si="630"/>
        <v/>
      </c>
      <c r="CM800" s="175" t="str">
        <f t="shared" si="631"/>
        <v/>
      </c>
      <c r="CN800" s="175" t="str">
        <f t="shared" si="632"/>
        <v/>
      </c>
      <c r="CO800" s="175" t="str">
        <f t="shared" si="633"/>
        <v/>
      </c>
      <c r="CP800" s="59"/>
      <c r="CQ800" s="60"/>
      <c r="CR800" s="181" t="str">
        <f>IF(CS800="","",IF(ISNUMBER(MATCH(CS800,$CS$6:CS799,0)),"",CJ800))</f>
        <v/>
      </c>
      <c r="CS800" s="181" t="str">
        <f t="shared" si="611"/>
        <v/>
      </c>
      <c r="CT800" s="177" t="str">
        <f t="shared" si="634"/>
        <v/>
      </c>
      <c r="CU800" s="177" t="str">
        <f t="shared" si="635"/>
        <v/>
      </c>
      <c r="CV800" s="256" t="str">
        <f>IF(CW800="","",IF(ISNUMBER(MATCH(CW800,$CW$6:CW799,0)),"",CJ800))</f>
        <v/>
      </c>
      <c r="CW800" s="181" t="str">
        <f t="shared" si="612"/>
        <v/>
      </c>
      <c r="CX800" s="178" t="str">
        <f t="shared" si="636"/>
        <v/>
      </c>
      <c r="CY800" s="178" t="str">
        <f t="shared" si="637"/>
        <v/>
      </c>
      <c r="CZ800" s="184" t="str">
        <f t="shared" si="638"/>
        <v/>
      </c>
      <c r="DA800" s="68"/>
      <c r="DB800" s="69"/>
      <c r="DC800" s="181" t="str">
        <f>IF(DE800="","",IF(ISNUMBER(MATCH(DE800,$DE$6:DE799,0)),"",CJ800))</f>
        <v/>
      </c>
      <c r="DD800" s="181" t="str">
        <f t="shared" si="653"/>
        <v/>
      </c>
      <c r="DE800" s="181" t="str">
        <f t="shared" si="653"/>
        <v/>
      </c>
      <c r="DF800" s="177" t="str">
        <f t="shared" si="639"/>
        <v/>
      </c>
      <c r="DG800" s="185" t="str">
        <f t="shared" si="640"/>
        <v/>
      </c>
      <c r="DH800" s="77"/>
      <c r="DI800" s="69"/>
      <c r="DJ800" s="181" t="str">
        <f>IF(DL800="","",IF(ISNUMBER(MATCH(DL800,$DL$6:DL799,0)),"",CJ800))</f>
        <v/>
      </c>
      <c r="DK800" s="181" t="str">
        <f t="shared" si="654"/>
        <v/>
      </c>
      <c r="DL800" s="181" t="str">
        <f t="shared" si="654"/>
        <v/>
      </c>
      <c r="DM800" s="177" t="str">
        <f t="shared" si="641"/>
        <v/>
      </c>
      <c r="DN800" s="177" t="str">
        <f t="shared" si="642"/>
        <v/>
      </c>
      <c r="DO800" s="181" t="str">
        <f t="shared" si="613"/>
        <v/>
      </c>
      <c r="DP800" s="51"/>
      <c r="DQ800" s="51"/>
      <c r="DR800" s="51"/>
      <c r="EA800" s="227">
        <f t="shared" si="643"/>
        <v>0</v>
      </c>
      <c r="EB800" s="227">
        <f t="shared" si="614"/>
        <v>1</v>
      </c>
      <c r="EC800" s="227">
        <f t="shared" si="644"/>
        <v>1900</v>
      </c>
      <c r="EE800" s="227" t="str">
        <f t="shared" si="645"/>
        <v/>
      </c>
      <c r="EF800" s="227" t="str">
        <f t="shared" si="615"/>
        <v/>
      </c>
      <c r="EG800" s="227" t="str">
        <f t="shared" si="646"/>
        <v/>
      </c>
      <c r="EI800" s="227" t="str">
        <f t="shared" si="647"/>
        <v/>
      </c>
      <c r="EJ800" s="227" t="str">
        <f t="shared" si="616"/>
        <v/>
      </c>
      <c r="EK800" s="227" t="str">
        <f t="shared" si="648"/>
        <v/>
      </c>
      <c r="EM800" s="227" t="str">
        <f t="shared" si="649"/>
        <v/>
      </c>
      <c r="EN800" s="227" t="str">
        <f t="shared" si="617"/>
        <v/>
      </c>
      <c r="EO800" s="227" t="str">
        <f t="shared" si="650"/>
        <v/>
      </c>
      <c r="EQ800" s="227" t="str">
        <f t="shared" si="651"/>
        <v/>
      </c>
      <c r="ER800" s="227" t="str">
        <f t="shared" si="618"/>
        <v/>
      </c>
      <c r="ES800" s="227" t="str">
        <f t="shared" si="652"/>
        <v/>
      </c>
    </row>
    <row r="801" spans="7:149" x14ac:dyDescent="0.25">
      <c r="G801" s="52"/>
      <c r="H801" s="52"/>
      <c r="I801" s="224" t="str">
        <f t="shared" si="619"/>
        <v/>
      </c>
      <c r="J801" s="224" t="str">
        <f t="shared" si="620"/>
        <v/>
      </c>
      <c r="K801" s="52"/>
      <c r="L801" s="224" t="str">
        <f>IF(P801="","",IF(ISNUMBER(MATCH(P801,$P$6:P800,0)),"",Y801))</f>
        <v/>
      </c>
      <c r="M801" s="224" t="str">
        <f>IF(Q801="","",IF(ISNUMBER(MATCH(Q801,$Q$6:Q800,0)),"",Y801))</f>
        <v/>
      </c>
      <c r="N801" s="224" t="str">
        <f>IF(R801="","",IF(ISNUMBER(MATCH(R801,$R$6:R800,0)),"",Y801))</f>
        <v/>
      </c>
      <c r="O801" s="224" t="str">
        <f>IF(S801="","",IF(ISNUMBER(MATCH(S801,$S$6:S800,0)),"",Y801))</f>
        <v/>
      </c>
      <c r="P801" s="224" t="str">
        <f t="shared" si="621"/>
        <v/>
      </c>
      <c r="Q801" s="224" t="str">
        <f t="shared" si="622"/>
        <v/>
      </c>
      <c r="R801" s="224" t="str">
        <f t="shared" si="623"/>
        <v/>
      </c>
      <c r="S801" s="224" t="str">
        <f t="shared" si="624"/>
        <v/>
      </c>
      <c r="T801" s="175" t="str">
        <f t="shared" si="625"/>
        <v/>
      </c>
      <c r="U801" s="175" t="str">
        <f t="shared" si="626"/>
        <v/>
      </c>
      <c r="V801" s="175" t="str">
        <f t="shared" si="627"/>
        <v/>
      </c>
      <c r="W801" s="175" t="str">
        <f t="shared" si="628"/>
        <v/>
      </c>
      <c r="X801" s="52"/>
      <c r="Y801" s="248"/>
      <c r="Z801" s="186"/>
      <c r="AA801" s="187"/>
      <c r="AB801" s="187"/>
      <c r="AC801" s="187"/>
      <c r="AD801" s="187"/>
      <c r="AE801" s="187"/>
      <c r="AF801" s="187"/>
      <c r="AG801" s="187"/>
      <c r="AH801" s="187"/>
      <c r="AI801" s="187"/>
      <c r="AJ801" s="187"/>
      <c r="AK801" s="187"/>
      <c r="AL801" s="187"/>
      <c r="AM801" s="187"/>
      <c r="AN801" s="187"/>
      <c r="AO801" s="187"/>
      <c r="AP801" s="187"/>
      <c r="AQ801" s="187"/>
      <c r="AR801" s="187"/>
      <c r="AS801" s="187"/>
      <c r="AT801" s="187"/>
      <c r="AU801" s="187"/>
      <c r="AV801" s="187"/>
      <c r="AW801" s="187"/>
      <c r="AX801" s="187"/>
      <c r="AY801" s="187"/>
      <c r="AZ801" s="187"/>
      <c r="BA801" s="187"/>
      <c r="BB801" s="187"/>
      <c r="BC801" s="187"/>
      <c r="BD801" s="187"/>
      <c r="BE801" s="187"/>
      <c r="BF801" s="187"/>
      <c r="BG801" s="187"/>
      <c r="BH801" s="187"/>
      <c r="BI801" s="187"/>
      <c r="BJ801" s="187"/>
      <c r="BK801" s="187"/>
      <c r="BL801" s="187"/>
      <c r="BM801" s="187"/>
      <c r="BN801" s="187"/>
      <c r="BO801" s="187"/>
      <c r="BP801" s="187"/>
      <c r="BQ801" s="187"/>
      <c r="BR801" s="187"/>
      <c r="BS801" s="187"/>
      <c r="BT801" s="187"/>
      <c r="BU801" s="187"/>
      <c r="BV801" s="187"/>
      <c r="BW801" s="187"/>
      <c r="BX801" s="187"/>
      <c r="BY801" s="227"/>
      <c r="BZ801" s="227"/>
      <c r="CA801" s="227"/>
      <c r="CB801" s="227"/>
      <c r="CC801" s="227"/>
      <c r="CD801" s="224"/>
      <c r="CE801" s="224"/>
      <c r="CF801" s="224"/>
      <c r="CG801" s="224"/>
      <c r="CH801" s="224"/>
      <c r="CJ801" s="252" t="str">
        <f t="shared" si="629"/>
        <v/>
      </c>
      <c r="CK801" s="253" t="str">
        <f>IF(CL801="","",IF(ISNUMBER(MATCH(CL801,$CL$6:CL800,0)),"",CJ801))</f>
        <v/>
      </c>
      <c r="CL801" s="181" t="str">
        <f t="shared" si="630"/>
        <v/>
      </c>
      <c r="CM801" s="175" t="str">
        <f t="shared" si="631"/>
        <v/>
      </c>
      <c r="CN801" s="175" t="str">
        <f t="shared" si="632"/>
        <v/>
      </c>
      <c r="CO801" s="175" t="str">
        <f t="shared" si="633"/>
        <v/>
      </c>
      <c r="CP801" s="59"/>
      <c r="CQ801" s="60"/>
      <c r="CR801" s="181" t="str">
        <f>IF(CS801="","",IF(ISNUMBER(MATCH(CS801,$CS$6:CS800,0)),"",CJ801))</f>
        <v/>
      </c>
      <c r="CS801" s="181" t="str">
        <f t="shared" si="611"/>
        <v/>
      </c>
      <c r="CT801" s="177" t="str">
        <f t="shared" si="634"/>
        <v/>
      </c>
      <c r="CU801" s="177" t="str">
        <f t="shared" si="635"/>
        <v/>
      </c>
      <c r="CV801" s="256" t="str">
        <f>IF(CW801="","",IF(ISNUMBER(MATCH(CW801,$CW$6:CW800,0)),"",CJ801))</f>
        <v/>
      </c>
      <c r="CW801" s="181" t="str">
        <f t="shared" si="612"/>
        <v/>
      </c>
      <c r="CX801" s="178" t="str">
        <f t="shared" si="636"/>
        <v/>
      </c>
      <c r="CY801" s="178" t="str">
        <f t="shared" si="637"/>
        <v/>
      </c>
      <c r="CZ801" s="184" t="str">
        <f t="shared" si="638"/>
        <v/>
      </c>
      <c r="DA801" s="68"/>
      <c r="DB801" s="69"/>
      <c r="DC801" s="181" t="str">
        <f>IF(DE801="","",IF(ISNUMBER(MATCH(DE801,$DE$6:DE800,0)),"",CJ801))</f>
        <v/>
      </c>
      <c r="DD801" s="181" t="str">
        <f t="shared" si="653"/>
        <v/>
      </c>
      <c r="DE801" s="181" t="str">
        <f t="shared" si="653"/>
        <v/>
      </c>
      <c r="DF801" s="177" t="str">
        <f t="shared" si="639"/>
        <v/>
      </c>
      <c r="DG801" s="185" t="str">
        <f t="shared" si="640"/>
        <v/>
      </c>
      <c r="DH801" s="77"/>
      <c r="DI801" s="69"/>
      <c r="DJ801" s="181" t="str">
        <f>IF(DL801="","",IF(ISNUMBER(MATCH(DL801,$DL$6:DL800,0)),"",CJ801))</f>
        <v/>
      </c>
      <c r="DK801" s="181" t="str">
        <f t="shared" si="654"/>
        <v/>
      </c>
      <c r="DL801" s="181" t="str">
        <f t="shared" si="654"/>
        <v/>
      </c>
      <c r="DM801" s="177" t="str">
        <f t="shared" si="641"/>
        <v/>
      </c>
      <c r="DN801" s="177" t="str">
        <f t="shared" si="642"/>
        <v/>
      </c>
      <c r="DO801" s="181" t="str">
        <f t="shared" si="613"/>
        <v/>
      </c>
      <c r="DP801" s="51"/>
      <c r="DQ801" s="51"/>
      <c r="DR801" s="51"/>
      <c r="EA801" s="227">
        <f t="shared" si="643"/>
        <v>0</v>
      </c>
      <c r="EB801" s="227">
        <f t="shared" si="614"/>
        <v>1</v>
      </c>
      <c r="EC801" s="227">
        <f t="shared" si="644"/>
        <v>1900</v>
      </c>
      <c r="EE801" s="227" t="str">
        <f t="shared" si="645"/>
        <v/>
      </c>
      <c r="EF801" s="227" t="str">
        <f t="shared" si="615"/>
        <v/>
      </c>
      <c r="EG801" s="227" t="str">
        <f t="shared" si="646"/>
        <v/>
      </c>
      <c r="EI801" s="227" t="str">
        <f t="shared" si="647"/>
        <v/>
      </c>
      <c r="EJ801" s="227" t="str">
        <f t="shared" si="616"/>
        <v/>
      </c>
      <c r="EK801" s="227" t="str">
        <f t="shared" si="648"/>
        <v/>
      </c>
      <c r="EM801" s="227" t="str">
        <f t="shared" si="649"/>
        <v/>
      </c>
      <c r="EN801" s="227" t="str">
        <f t="shared" si="617"/>
        <v/>
      </c>
      <c r="EO801" s="227" t="str">
        <f t="shared" si="650"/>
        <v/>
      </c>
      <c r="EQ801" s="227" t="str">
        <f t="shared" si="651"/>
        <v/>
      </c>
      <c r="ER801" s="227" t="str">
        <f t="shared" si="618"/>
        <v/>
      </c>
      <c r="ES801" s="227" t="str">
        <f t="shared" si="652"/>
        <v/>
      </c>
    </row>
    <row r="802" spans="7:149" x14ac:dyDescent="0.25">
      <c r="G802" s="52"/>
      <c r="H802" s="52"/>
      <c r="I802" s="224" t="str">
        <f t="shared" si="619"/>
        <v/>
      </c>
      <c r="J802" s="224" t="str">
        <f t="shared" si="620"/>
        <v/>
      </c>
      <c r="K802" s="52"/>
      <c r="L802" s="224" t="str">
        <f>IF(P802="","",IF(ISNUMBER(MATCH(P802,$P$6:P801,0)),"",Y802))</f>
        <v/>
      </c>
      <c r="M802" s="224" t="str">
        <f>IF(Q802="","",IF(ISNUMBER(MATCH(Q802,$Q$6:Q801,0)),"",Y802))</f>
        <v/>
      </c>
      <c r="N802" s="224" t="str">
        <f>IF(R802="","",IF(ISNUMBER(MATCH(R802,$R$6:R801,0)),"",Y802))</f>
        <v/>
      </c>
      <c r="O802" s="224" t="str">
        <f>IF(S802="","",IF(ISNUMBER(MATCH(S802,$S$6:S801,0)),"",Y802))</f>
        <v/>
      </c>
      <c r="P802" s="224" t="str">
        <f t="shared" si="621"/>
        <v/>
      </c>
      <c r="Q802" s="224" t="str">
        <f t="shared" si="622"/>
        <v/>
      </c>
      <c r="R802" s="224" t="str">
        <f t="shared" si="623"/>
        <v/>
      </c>
      <c r="S802" s="224" t="str">
        <f t="shared" si="624"/>
        <v/>
      </c>
      <c r="T802" s="175" t="str">
        <f t="shared" si="625"/>
        <v/>
      </c>
      <c r="U802" s="175" t="str">
        <f t="shared" si="626"/>
        <v/>
      </c>
      <c r="V802" s="175" t="str">
        <f t="shared" si="627"/>
        <v/>
      </c>
      <c r="W802" s="175" t="str">
        <f t="shared" si="628"/>
        <v/>
      </c>
      <c r="X802" s="52"/>
      <c r="Y802" s="248"/>
      <c r="Z802" s="186"/>
      <c r="AA802" s="187"/>
      <c r="AB802" s="187"/>
      <c r="AC802" s="187"/>
      <c r="AD802" s="187"/>
      <c r="AE802" s="187"/>
      <c r="AF802" s="187"/>
      <c r="AG802" s="187"/>
      <c r="AH802" s="187"/>
      <c r="AI802" s="187"/>
      <c r="AJ802" s="187"/>
      <c r="AK802" s="187"/>
      <c r="AL802" s="187"/>
      <c r="AM802" s="187"/>
      <c r="AN802" s="187"/>
      <c r="AO802" s="187"/>
      <c r="AP802" s="187"/>
      <c r="AQ802" s="187"/>
      <c r="AR802" s="187"/>
      <c r="AS802" s="187"/>
      <c r="AT802" s="187"/>
      <c r="AU802" s="187"/>
      <c r="AV802" s="187"/>
      <c r="AW802" s="187"/>
      <c r="AX802" s="187"/>
      <c r="AY802" s="187"/>
      <c r="AZ802" s="187"/>
      <c r="BA802" s="187"/>
      <c r="BB802" s="187"/>
      <c r="BC802" s="187"/>
      <c r="BD802" s="187"/>
      <c r="BE802" s="187"/>
      <c r="BF802" s="187"/>
      <c r="BG802" s="187"/>
      <c r="BH802" s="187"/>
      <c r="BI802" s="187"/>
      <c r="BJ802" s="187"/>
      <c r="BK802" s="187"/>
      <c r="BL802" s="187"/>
      <c r="BM802" s="187"/>
      <c r="BN802" s="187"/>
      <c r="BO802" s="187"/>
      <c r="BP802" s="187"/>
      <c r="BQ802" s="187"/>
      <c r="BR802" s="187"/>
      <c r="BS802" s="187"/>
      <c r="BT802" s="187"/>
      <c r="BU802" s="187"/>
      <c r="BV802" s="187"/>
      <c r="BW802" s="187"/>
      <c r="BX802" s="187"/>
      <c r="BY802" s="227"/>
      <c r="BZ802" s="227"/>
      <c r="CA802" s="227"/>
      <c r="CB802" s="227"/>
      <c r="CC802" s="227"/>
      <c r="CD802" s="224"/>
      <c r="CE802" s="224"/>
      <c r="CF802" s="224"/>
      <c r="CG802" s="224"/>
      <c r="CH802" s="224"/>
      <c r="CJ802" s="252" t="str">
        <f t="shared" si="629"/>
        <v/>
      </c>
      <c r="CK802" s="253" t="str">
        <f>IF(CL802="","",IF(ISNUMBER(MATCH(CL802,$CL$6:CL801,0)),"",CJ802))</f>
        <v/>
      </c>
      <c r="CL802" s="181" t="str">
        <f t="shared" si="630"/>
        <v/>
      </c>
      <c r="CM802" s="175" t="str">
        <f t="shared" si="631"/>
        <v/>
      </c>
      <c r="CN802" s="175" t="str">
        <f t="shared" si="632"/>
        <v/>
      </c>
      <c r="CO802" s="175" t="str">
        <f t="shared" si="633"/>
        <v/>
      </c>
      <c r="CP802" s="59"/>
      <c r="CQ802" s="60"/>
      <c r="CR802" s="181" t="str">
        <f>IF(CS802="","",IF(ISNUMBER(MATCH(CS802,$CS$6:CS801,0)),"",CJ802))</f>
        <v/>
      </c>
      <c r="CS802" s="181" t="str">
        <f t="shared" si="611"/>
        <v/>
      </c>
      <c r="CT802" s="177" t="str">
        <f t="shared" si="634"/>
        <v/>
      </c>
      <c r="CU802" s="177" t="str">
        <f t="shared" si="635"/>
        <v/>
      </c>
      <c r="CV802" s="256" t="str">
        <f>IF(CW802="","",IF(ISNUMBER(MATCH(CW802,$CW$6:CW801,0)),"",CJ802))</f>
        <v/>
      </c>
      <c r="CW802" s="181" t="str">
        <f t="shared" si="612"/>
        <v/>
      </c>
      <c r="CX802" s="178" t="str">
        <f t="shared" si="636"/>
        <v/>
      </c>
      <c r="CY802" s="178" t="str">
        <f t="shared" si="637"/>
        <v/>
      </c>
      <c r="CZ802" s="184" t="str">
        <f t="shared" si="638"/>
        <v/>
      </c>
      <c r="DA802" s="68"/>
      <c r="DB802" s="69"/>
      <c r="DC802" s="181" t="str">
        <f>IF(DE802="","",IF(ISNUMBER(MATCH(DE802,$DE$6:DE801,0)),"",CJ802))</f>
        <v/>
      </c>
      <c r="DD802" s="181" t="str">
        <f t="shared" si="653"/>
        <v/>
      </c>
      <c r="DE802" s="181" t="str">
        <f t="shared" si="653"/>
        <v/>
      </c>
      <c r="DF802" s="177" t="str">
        <f t="shared" si="639"/>
        <v/>
      </c>
      <c r="DG802" s="185" t="str">
        <f t="shared" si="640"/>
        <v/>
      </c>
      <c r="DH802" s="77"/>
      <c r="DI802" s="69"/>
      <c r="DJ802" s="181" t="str">
        <f>IF(DL802="","",IF(ISNUMBER(MATCH(DL802,$DL$6:DL801,0)),"",CJ802))</f>
        <v/>
      </c>
      <c r="DK802" s="181" t="str">
        <f t="shared" si="654"/>
        <v/>
      </c>
      <c r="DL802" s="181" t="str">
        <f t="shared" si="654"/>
        <v/>
      </c>
      <c r="DM802" s="177" t="str">
        <f t="shared" si="641"/>
        <v/>
      </c>
      <c r="DN802" s="177" t="str">
        <f t="shared" si="642"/>
        <v/>
      </c>
      <c r="DO802" s="181" t="str">
        <f t="shared" si="613"/>
        <v/>
      </c>
      <c r="DP802" s="51"/>
      <c r="DQ802" s="51"/>
      <c r="DR802" s="51"/>
      <c r="EA802" s="227">
        <f t="shared" si="643"/>
        <v>0</v>
      </c>
      <c r="EB802" s="227">
        <f t="shared" si="614"/>
        <v>1</v>
      </c>
      <c r="EC802" s="227">
        <f t="shared" si="644"/>
        <v>1900</v>
      </c>
      <c r="EE802" s="227" t="str">
        <f t="shared" si="645"/>
        <v/>
      </c>
      <c r="EF802" s="227" t="str">
        <f t="shared" si="615"/>
        <v/>
      </c>
      <c r="EG802" s="227" t="str">
        <f t="shared" si="646"/>
        <v/>
      </c>
      <c r="EI802" s="227" t="str">
        <f t="shared" si="647"/>
        <v/>
      </c>
      <c r="EJ802" s="227" t="str">
        <f t="shared" si="616"/>
        <v/>
      </c>
      <c r="EK802" s="227" t="str">
        <f t="shared" si="648"/>
        <v/>
      </c>
      <c r="EM802" s="227" t="str">
        <f t="shared" si="649"/>
        <v/>
      </c>
      <c r="EN802" s="227" t="str">
        <f t="shared" si="617"/>
        <v/>
      </c>
      <c r="EO802" s="227" t="str">
        <f t="shared" si="650"/>
        <v/>
      </c>
      <c r="EQ802" s="227" t="str">
        <f t="shared" si="651"/>
        <v/>
      </c>
      <c r="ER802" s="227" t="str">
        <f t="shared" si="618"/>
        <v/>
      </c>
      <c r="ES802" s="227" t="str">
        <f t="shared" si="652"/>
        <v/>
      </c>
    </row>
    <row r="803" spans="7:149" x14ac:dyDescent="0.25">
      <c r="G803" s="52"/>
      <c r="H803" s="52"/>
      <c r="I803" s="224" t="str">
        <f t="shared" si="619"/>
        <v/>
      </c>
      <c r="J803" s="224" t="str">
        <f t="shared" si="620"/>
        <v/>
      </c>
      <c r="K803" s="52"/>
      <c r="L803" s="224" t="str">
        <f>IF(P803="","",IF(ISNUMBER(MATCH(P803,$P$6:P802,0)),"",Y803))</f>
        <v/>
      </c>
      <c r="M803" s="224" t="str">
        <f>IF(Q803="","",IF(ISNUMBER(MATCH(Q803,$Q$6:Q802,0)),"",Y803))</f>
        <v/>
      </c>
      <c r="N803" s="224" t="str">
        <f>IF(R803="","",IF(ISNUMBER(MATCH(R803,$R$6:R802,0)),"",Y803))</f>
        <v/>
      </c>
      <c r="O803" s="224" t="str">
        <f>IF(S803="","",IF(ISNUMBER(MATCH(S803,$S$6:S802,0)),"",Y803))</f>
        <v/>
      </c>
      <c r="P803" s="224" t="str">
        <f t="shared" si="621"/>
        <v/>
      </c>
      <c r="Q803" s="224" t="str">
        <f t="shared" si="622"/>
        <v/>
      </c>
      <c r="R803" s="224" t="str">
        <f t="shared" si="623"/>
        <v/>
      </c>
      <c r="S803" s="224" t="str">
        <f t="shared" si="624"/>
        <v/>
      </c>
      <c r="T803" s="175" t="str">
        <f t="shared" si="625"/>
        <v/>
      </c>
      <c r="U803" s="175" t="str">
        <f t="shared" si="626"/>
        <v/>
      </c>
      <c r="V803" s="175" t="str">
        <f t="shared" si="627"/>
        <v/>
      </c>
      <c r="W803" s="175" t="str">
        <f t="shared" si="628"/>
        <v/>
      </c>
      <c r="X803" s="52"/>
      <c r="Y803" s="248"/>
      <c r="Z803" s="186"/>
      <c r="AA803" s="187"/>
      <c r="AB803" s="187"/>
      <c r="AC803" s="187"/>
      <c r="AD803" s="187"/>
      <c r="AE803" s="187"/>
      <c r="AF803" s="187"/>
      <c r="AG803" s="187"/>
      <c r="AH803" s="187"/>
      <c r="AI803" s="187"/>
      <c r="AJ803" s="187"/>
      <c r="AK803" s="187"/>
      <c r="AL803" s="187"/>
      <c r="AM803" s="187"/>
      <c r="AN803" s="187"/>
      <c r="AO803" s="187"/>
      <c r="AP803" s="187"/>
      <c r="AQ803" s="187"/>
      <c r="AR803" s="187"/>
      <c r="AS803" s="187"/>
      <c r="AT803" s="187"/>
      <c r="AU803" s="187"/>
      <c r="AV803" s="187"/>
      <c r="AW803" s="187"/>
      <c r="AX803" s="187"/>
      <c r="AY803" s="187"/>
      <c r="AZ803" s="187"/>
      <c r="BA803" s="187"/>
      <c r="BB803" s="187"/>
      <c r="BC803" s="187"/>
      <c r="BD803" s="187"/>
      <c r="BE803" s="187"/>
      <c r="BF803" s="187"/>
      <c r="BG803" s="187"/>
      <c r="BH803" s="187"/>
      <c r="BI803" s="187"/>
      <c r="BJ803" s="187"/>
      <c r="BK803" s="187"/>
      <c r="BL803" s="187"/>
      <c r="BM803" s="187"/>
      <c r="BN803" s="187"/>
      <c r="BO803" s="187"/>
      <c r="BP803" s="187"/>
      <c r="BQ803" s="187"/>
      <c r="BR803" s="187"/>
      <c r="BS803" s="187"/>
      <c r="BT803" s="187"/>
      <c r="BU803" s="187"/>
      <c r="BV803" s="187"/>
      <c r="BW803" s="187"/>
      <c r="BX803" s="187"/>
      <c r="BY803" s="227"/>
      <c r="BZ803" s="227"/>
      <c r="CA803" s="227"/>
      <c r="CB803" s="227"/>
      <c r="CC803" s="227"/>
      <c r="CD803" s="224"/>
      <c r="CE803" s="224"/>
      <c r="CF803" s="224"/>
      <c r="CG803" s="224"/>
      <c r="CH803" s="224"/>
      <c r="CJ803" s="252" t="str">
        <f t="shared" si="629"/>
        <v/>
      </c>
      <c r="CK803" s="253" t="str">
        <f>IF(CL803="","",IF(ISNUMBER(MATCH(CL803,$CL$6:CL802,0)),"",CJ803))</f>
        <v/>
      </c>
      <c r="CL803" s="181" t="str">
        <f t="shared" si="630"/>
        <v/>
      </c>
      <c r="CM803" s="175" t="str">
        <f t="shared" si="631"/>
        <v/>
      </c>
      <c r="CN803" s="175" t="str">
        <f t="shared" si="632"/>
        <v/>
      </c>
      <c r="CO803" s="175" t="str">
        <f t="shared" si="633"/>
        <v/>
      </c>
      <c r="CP803" s="59"/>
      <c r="CQ803" s="60"/>
      <c r="CR803" s="181" t="str">
        <f>IF(CS803="","",IF(ISNUMBER(MATCH(CS803,$CS$6:CS802,0)),"",CJ803))</f>
        <v/>
      </c>
      <c r="CS803" s="181" t="str">
        <f t="shared" si="611"/>
        <v/>
      </c>
      <c r="CT803" s="177" t="str">
        <f t="shared" si="634"/>
        <v/>
      </c>
      <c r="CU803" s="177" t="str">
        <f t="shared" si="635"/>
        <v/>
      </c>
      <c r="CV803" s="256" t="str">
        <f>IF(CW803="","",IF(ISNUMBER(MATCH(CW803,$CW$6:CW802,0)),"",CJ803))</f>
        <v/>
      </c>
      <c r="CW803" s="181" t="str">
        <f t="shared" si="612"/>
        <v/>
      </c>
      <c r="CX803" s="178" t="str">
        <f t="shared" si="636"/>
        <v/>
      </c>
      <c r="CY803" s="178" t="str">
        <f t="shared" si="637"/>
        <v/>
      </c>
      <c r="CZ803" s="184" t="str">
        <f t="shared" si="638"/>
        <v/>
      </c>
      <c r="DA803" s="68"/>
      <c r="DB803" s="69"/>
      <c r="DC803" s="181" t="str">
        <f>IF(DE803="","",IF(ISNUMBER(MATCH(DE803,$DE$6:DE802,0)),"",CJ803))</f>
        <v/>
      </c>
      <c r="DD803" s="181" t="str">
        <f t="shared" si="653"/>
        <v/>
      </c>
      <c r="DE803" s="181" t="str">
        <f t="shared" si="653"/>
        <v/>
      </c>
      <c r="DF803" s="177" t="str">
        <f t="shared" si="639"/>
        <v/>
      </c>
      <c r="DG803" s="185" t="str">
        <f t="shared" si="640"/>
        <v/>
      </c>
      <c r="DH803" s="77"/>
      <c r="DI803" s="69"/>
      <c r="DJ803" s="181" t="str">
        <f>IF(DL803="","",IF(ISNUMBER(MATCH(DL803,$DL$6:DL802,0)),"",CJ803))</f>
        <v/>
      </c>
      <c r="DK803" s="181" t="str">
        <f t="shared" si="654"/>
        <v/>
      </c>
      <c r="DL803" s="181" t="str">
        <f t="shared" si="654"/>
        <v/>
      </c>
      <c r="DM803" s="177" t="str">
        <f t="shared" si="641"/>
        <v/>
      </c>
      <c r="DN803" s="177" t="str">
        <f t="shared" si="642"/>
        <v/>
      </c>
      <c r="DO803" s="181" t="str">
        <f t="shared" si="613"/>
        <v/>
      </c>
      <c r="DP803" s="51"/>
      <c r="DQ803" s="51"/>
      <c r="DR803" s="51"/>
      <c r="EA803" s="227">
        <f t="shared" si="643"/>
        <v>0</v>
      </c>
      <c r="EB803" s="227">
        <f t="shared" si="614"/>
        <v>1</v>
      </c>
      <c r="EC803" s="227">
        <f t="shared" si="644"/>
        <v>1900</v>
      </c>
      <c r="EE803" s="227" t="str">
        <f t="shared" si="645"/>
        <v/>
      </c>
      <c r="EF803" s="227" t="str">
        <f t="shared" si="615"/>
        <v/>
      </c>
      <c r="EG803" s="227" t="str">
        <f t="shared" si="646"/>
        <v/>
      </c>
      <c r="EI803" s="227" t="str">
        <f t="shared" si="647"/>
        <v/>
      </c>
      <c r="EJ803" s="227" t="str">
        <f t="shared" si="616"/>
        <v/>
      </c>
      <c r="EK803" s="227" t="str">
        <f t="shared" si="648"/>
        <v/>
      </c>
      <c r="EM803" s="227" t="str">
        <f t="shared" si="649"/>
        <v/>
      </c>
      <c r="EN803" s="227" t="str">
        <f t="shared" si="617"/>
        <v/>
      </c>
      <c r="EO803" s="227" t="str">
        <f t="shared" si="650"/>
        <v/>
      </c>
      <c r="EQ803" s="227" t="str">
        <f t="shared" si="651"/>
        <v/>
      </c>
      <c r="ER803" s="227" t="str">
        <f t="shared" si="618"/>
        <v/>
      </c>
      <c r="ES803" s="227" t="str">
        <f t="shared" si="652"/>
        <v/>
      </c>
    </row>
    <row r="804" spans="7:149" x14ac:dyDescent="0.25">
      <c r="G804" s="52"/>
      <c r="H804" s="52"/>
      <c r="I804" s="224" t="str">
        <f t="shared" si="619"/>
        <v/>
      </c>
      <c r="J804" s="224" t="str">
        <f t="shared" si="620"/>
        <v/>
      </c>
      <c r="K804" s="52"/>
      <c r="L804" s="224" t="str">
        <f>IF(P804="","",IF(ISNUMBER(MATCH(P804,$P$6:P803,0)),"",Y804))</f>
        <v/>
      </c>
      <c r="M804" s="224" t="str">
        <f>IF(Q804="","",IF(ISNUMBER(MATCH(Q804,$Q$6:Q803,0)),"",Y804))</f>
        <v/>
      </c>
      <c r="N804" s="224" t="str">
        <f>IF(R804="","",IF(ISNUMBER(MATCH(R804,$R$6:R803,0)),"",Y804))</f>
        <v/>
      </c>
      <c r="O804" s="224" t="str">
        <f>IF(S804="","",IF(ISNUMBER(MATCH(S804,$S$6:S803,0)),"",Y804))</f>
        <v/>
      </c>
      <c r="P804" s="224" t="str">
        <f t="shared" si="621"/>
        <v/>
      </c>
      <c r="Q804" s="224" t="str">
        <f t="shared" si="622"/>
        <v/>
      </c>
      <c r="R804" s="224" t="str">
        <f t="shared" si="623"/>
        <v/>
      </c>
      <c r="S804" s="224" t="str">
        <f t="shared" si="624"/>
        <v/>
      </c>
      <c r="T804" s="175" t="str">
        <f t="shared" si="625"/>
        <v/>
      </c>
      <c r="U804" s="175" t="str">
        <f t="shared" si="626"/>
        <v/>
      </c>
      <c r="V804" s="175" t="str">
        <f t="shared" si="627"/>
        <v/>
      </c>
      <c r="W804" s="175" t="str">
        <f t="shared" si="628"/>
        <v/>
      </c>
      <c r="X804" s="52"/>
      <c r="Y804" s="248"/>
      <c r="Z804" s="186"/>
      <c r="AA804" s="187"/>
      <c r="AB804" s="187"/>
      <c r="AC804" s="187"/>
      <c r="AD804" s="187"/>
      <c r="AE804" s="187"/>
      <c r="AF804" s="187"/>
      <c r="AG804" s="187"/>
      <c r="AH804" s="187"/>
      <c r="AI804" s="187"/>
      <c r="AJ804" s="187"/>
      <c r="AK804" s="187"/>
      <c r="AL804" s="187"/>
      <c r="AM804" s="187"/>
      <c r="AN804" s="187"/>
      <c r="AO804" s="187"/>
      <c r="AP804" s="187"/>
      <c r="AQ804" s="187"/>
      <c r="AR804" s="187"/>
      <c r="AS804" s="187"/>
      <c r="AT804" s="187"/>
      <c r="AU804" s="187"/>
      <c r="AV804" s="187"/>
      <c r="AW804" s="187"/>
      <c r="AX804" s="187"/>
      <c r="AY804" s="187"/>
      <c r="AZ804" s="187"/>
      <c r="BA804" s="187"/>
      <c r="BB804" s="187"/>
      <c r="BC804" s="187"/>
      <c r="BD804" s="187"/>
      <c r="BE804" s="187"/>
      <c r="BF804" s="187"/>
      <c r="BG804" s="187"/>
      <c r="BH804" s="187"/>
      <c r="BI804" s="187"/>
      <c r="BJ804" s="187"/>
      <c r="BK804" s="187"/>
      <c r="BL804" s="187"/>
      <c r="BM804" s="187"/>
      <c r="BN804" s="187"/>
      <c r="BO804" s="187"/>
      <c r="BP804" s="187"/>
      <c r="BQ804" s="187"/>
      <c r="BR804" s="187"/>
      <c r="BS804" s="187"/>
      <c r="BT804" s="187"/>
      <c r="BU804" s="187"/>
      <c r="BV804" s="187"/>
      <c r="BW804" s="187"/>
      <c r="BX804" s="187"/>
      <c r="BY804" s="227"/>
      <c r="BZ804" s="227"/>
      <c r="CA804" s="227"/>
      <c r="CB804" s="227"/>
      <c r="CC804" s="227"/>
      <c r="CD804" s="224"/>
      <c r="CE804" s="224"/>
      <c r="CF804" s="224"/>
      <c r="CG804" s="224"/>
      <c r="CH804" s="224"/>
      <c r="CJ804" s="252" t="str">
        <f t="shared" si="629"/>
        <v/>
      </c>
      <c r="CK804" s="253" t="str">
        <f>IF(CL804="","",IF(ISNUMBER(MATCH(CL804,$CL$6:CL803,0)),"",CJ804))</f>
        <v/>
      </c>
      <c r="CL804" s="181" t="str">
        <f t="shared" si="630"/>
        <v/>
      </c>
      <c r="CM804" s="175" t="str">
        <f t="shared" si="631"/>
        <v/>
      </c>
      <c r="CN804" s="175" t="str">
        <f t="shared" si="632"/>
        <v/>
      </c>
      <c r="CO804" s="175" t="str">
        <f t="shared" si="633"/>
        <v/>
      </c>
      <c r="CP804" s="59"/>
      <c r="CQ804" s="60"/>
      <c r="CR804" s="181" t="str">
        <f>IF(CS804="","",IF(ISNUMBER(MATCH(CS804,$CS$6:CS803,0)),"",CJ804))</f>
        <v/>
      </c>
      <c r="CS804" s="181" t="str">
        <f t="shared" si="611"/>
        <v/>
      </c>
      <c r="CT804" s="177" t="str">
        <f t="shared" si="634"/>
        <v/>
      </c>
      <c r="CU804" s="177" t="str">
        <f t="shared" si="635"/>
        <v/>
      </c>
      <c r="CV804" s="256" t="str">
        <f>IF(CW804="","",IF(ISNUMBER(MATCH(CW804,$CW$6:CW803,0)),"",CJ804))</f>
        <v/>
      </c>
      <c r="CW804" s="181" t="str">
        <f t="shared" si="612"/>
        <v/>
      </c>
      <c r="CX804" s="178" t="str">
        <f t="shared" si="636"/>
        <v/>
      </c>
      <c r="CY804" s="178" t="str">
        <f t="shared" si="637"/>
        <v/>
      </c>
      <c r="CZ804" s="184" t="str">
        <f t="shared" si="638"/>
        <v/>
      </c>
      <c r="DA804" s="68"/>
      <c r="DB804" s="69"/>
      <c r="DC804" s="181" t="str">
        <f>IF(DE804="","",IF(ISNUMBER(MATCH(DE804,$DE$6:DE803,0)),"",CJ804))</f>
        <v/>
      </c>
      <c r="DD804" s="181" t="str">
        <f t="shared" si="653"/>
        <v/>
      </c>
      <c r="DE804" s="181" t="str">
        <f t="shared" si="653"/>
        <v/>
      </c>
      <c r="DF804" s="177" t="str">
        <f t="shared" si="639"/>
        <v/>
      </c>
      <c r="DG804" s="185" t="str">
        <f t="shared" si="640"/>
        <v/>
      </c>
      <c r="DH804" s="77"/>
      <c r="DI804" s="69"/>
      <c r="DJ804" s="181" t="str">
        <f>IF(DL804="","",IF(ISNUMBER(MATCH(DL804,$DL$6:DL803,0)),"",CJ804))</f>
        <v/>
      </c>
      <c r="DK804" s="181" t="str">
        <f t="shared" si="654"/>
        <v/>
      </c>
      <c r="DL804" s="181" t="str">
        <f t="shared" si="654"/>
        <v/>
      </c>
      <c r="DM804" s="177" t="str">
        <f t="shared" si="641"/>
        <v/>
      </c>
      <c r="DN804" s="177" t="str">
        <f t="shared" si="642"/>
        <v/>
      </c>
      <c r="DO804" s="181" t="str">
        <f t="shared" si="613"/>
        <v/>
      </c>
      <c r="DP804" s="51"/>
      <c r="DQ804" s="51"/>
      <c r="DR804" s="51"/>
      <c r="EA804" s="227">
        <f t="shared" si="643"/>
        <v>0</v>
      </c>
      <c r="EB804" s="227">
        <f t="shared" si="614"/>
        <v>1</v>
      </c>
      <c r="EC804" s="227">
        <f t="shared" si="644"/>
        <v>1900</v>
      </c>
      <c r="EE804" s="227" t="str">
        <f t="shared" si="645"/>
        <v/>
      </c>
      <c r="EF804" s="227" t="str">
        <f t="shared" si="615"/>
        <v/>
      </c>
      <c r="EG804" s="227" t="str">
        <f t="shared" si="646"/>
        <v/>
      </c>
      <c r="EI804" s="227" t="str">
        <f t="shared" si="647"/>
        <v/>
      </c>
      <c r="EJ804" s="227" t="str">
        <f t="shared" si="616"/>
        <v/>
      </c>
      <c r="EK804" s="227" t="str">
        <f t="shared" si="648"/>
        <v/>
      </c>
      <c r="EM804" s="227" t="str">
        <f t="shared" si="649"/>
        <v/>
      </c>
      <c r="EN804" s="227" t="str">
        <f t="shared" si="617"/>
        <v/>
      </c>
      <c r="EO804" s="227" t="str">
        <f t="shared" si="650"/>
        <v/>
      </c>
      <c r="EQ804" s="227" t="str">
        <f t="shared" si="651"/>
        <v/>
      </c>
      <c r="ER804" s="227" t="str">
        <f t="shared" si="618"/>
        <v/>
      </c>
      <c r="ES804" s="227" t="str">
        <f t="shared" si="652"/>
        <v/>
      </c>
    </row>
    <row r="805" spans="7:149" x14ac:dyDescent="0.25">
      <c r="G805" s="52"/>
      <c r="H805" s="52"/>
      <c r="I805" s="224" t="str">
        <f t="shared" si="619"/>
        <v/>
      </c>
      <c r="J805" s="224" t="str">
        <f t="shared" si="620"/>
        <v/>
      </c>
      <c r="K805" s="52"/>
      <c r="L805" s="224" t="str">
        <f>IF(P805="","",IF(ISNUMBER(MATCH(P805,$P$6:P804,0)),"",Y805))</f>
        <v/>
      </c>
      <c r="M805" s="224" t="str">
        <f>IF(Q805="","",IF(ISNUMBER(MATCH(Q805,$Q$6:Q804,0)),"",Y805))</f>
        <v/>
      </c>
      <c r="N805" s="224" t="str">
        <f>IF(R805="","",IF(ISNUMBER(MATCH(R805,$R$6:R804,0)),"",Y805))</f>
        <v/>
      </c>
      <c r="O805" s="224" t="str">
        <f>IF(S805="","",IF(ISNUMBER(MATCH(S805,$S$6:S804,0)),"",Y805))</f>
        <v/>
      </c>
      <c r="P805" s="224" t="str">
        <f t="shared" si="621"/>
        <v/>
      </c>
      <c r="Q805" s="224" t="str">
        <f t="shared" si="622"/>
        <v/>
      </c>
      <c r="R805" s="224" t="str">
        <f t="shared" si="623"/>
        <v/>
      </c>
      <c r="S805" s="224" t="str">
        <f t="shared" si="624"/>
        <v/>
      </c>
      <c r="T805" s="175" t="str">
        <f t="shared" si="625"/>
        <v/>
      </c>
      <c r="U805" s="175" t="str">
        <f t="shared" si="626"/>
        <v/>
      </c>
      <c r="V805" s="175" t="str">
        <f t="shared" si="627"/>
        <v/>
      </c>
      <c r="W805" s="175" t="str">
        <f t="shared" si="628"/>
        <v/>
      </c>
      <c r="X805" s="52"/>
      <c r="Y805" s="248"/>
      <c r="Z805" s="186"/>
      <c r="AA805" s="187"/>
      <c r="AB805" s="187"/>
      <c r="AC805" s="187"/>
      <c r="AD805" s="187"/>
      <c r="AE805" s="187"/>
      <c r="AF805" s="187"/>
      <c r="AG805" s="187"/>
      <c r="AH805" s="187"/>
      <c r="AI805" s="187"/>
      <c r="AJ805" s="187"/>
      <c r="AK805" s="187"/>
      <c r="AL805" s="187"/>
      <c r="AM805" s="187"/>
      <c r="AN805" s="187"/>
      <c r="AO805" s="187"/>
      <c r="AP805" s="187"/>
      <c r="AQ805" s="187"/>
      <c r="AR805" s="187"/>
      <c r="AS805" s="187"/>
      <c r="AT805" s="187"/>
      <c r="AU805" s="187"/>
      <c r="AV805" s="187"/>
      <c r="AW805" s="187"/>
      <c r="AX805" s="187"/>
      <c r="AY805" s="187"/>
      <c r="AZ805" s="187"/>
      <c r="BA805" s="187"/>
      <c r="BB805" s="187"/>
      <c r="BC805" s="187"/>
      <c r="BD805" s="187"/>
      <c r="BE805" s="187"/>
      <c r="BF805" s="187"/>
      <c r="BG805" s="187"/>
      <c r="BH805" s="187"/>
      <c r="BI805" s="187"/>
      <c r="BJ805" s="187"/>
      <c r="BK805" s="187"/>
      <c r="BL805" s="187"/>
      <c r="BM805" s="187"/>
      <c r="BN805" s="187"/>
      <c r="BO805" s="187"/>
      <c r="BP805" s="187"/>
      <c r="BQ805" s="187"/>
      <c r="BR805" s="187"/>
      <c r="BS805" s="187"/>
      <c r="BT805" s="187"/>
      <c r="BU805" s="187"/>
      <c r="BV805" s="187"/>
      <c r="BW805" s="187"/>
      <c r="BX805" s="187"/>
      <c r="BY805" s="227"/>
      <c r="BZ805" s="227"/>
      <c r="CA805" s="227"/>
      <c r="CB805" s="227"/>
      <c r="CC805" s="227"/>
      <c r="CD805" s="224"/>
      <c r="CE805" s="224"/>
      <c r="CF805" s="224"/>
      <c r="CG805" s="224"/>
      <c r="CH805" s="224"/>
      <c r="CJ805" s="252" t="str">
        <f t="shared" si="629"/>
        <v/>
      </c>
      <c r="CK805" s="253" t="str">
        <f>IF(CL805="","",IF(ISNUMBER(MATCH(CL805,$CL$6:CL804,0)),"",CJ805))</f>
        <v/>
      </c>
      <c r="CL805" s="181" t="str">
        <f t="shared" si="630"/>
        <v/>
      </c>
      <c r="CM805" s="175" t="str">
        <f t="shared" si="631"/>
        <v/>
      </c>
      <c r="CN805" s="175" t="str">
        <f t="shared" si="632"/>
        <v/>
      </c>
      <c r="CO805" s="175" t="str">
        <f t="shared" si="633"/>
        <v/>
      </c>
      <c r="CP805" s="59"/>
      <c r="CQ805" s="60"/>
      <c r="CR805" s="181" t="str">
        <f>IF(CS805="","",IF(ISNUMBER(MATCH(CS805,$CS$6:CS804,0)),"",CJ805))</f>
        <v/>
      </c>
      <c r="CS805" s="181" t="str">
        <f t="shared" si="611"/>
        <v/>
      </c>
      <c r="CT805" s="177" t="str">
        <f t="shared" si="634"/>
        <v/>
      </c>
      <c r="CU805" s="177" t="str">
        <f t="shared" si="635"/>
        <v/>
      </c>
      <c r="CV805" s="256" t="str">
        <f>IF(CW805="","",IF(ISNUMBER(MATCH(CW805,$CW$6:CW804,0)),"",CJ805))</f>
        <v/>
      </c>
      <c r="CW805" s="181" t="str">
        <f t="shared" si="612"/>
        <v/>
      </c>
      <c r="CX805" s="178" t="str">
        <f t="shared" si="636"/>
        <v/>
      </c>
      <c r="CY805" s="178" t="str">
        <f t="shared" si="637"/>
        <v/>
      </c>
      <c r="CZ805" s="184" t="str">
        <f t="shared" si="638"/>
        <v/>
      </c>
      <c r="DA805" s="68"/>
      <c r="DB805" s="69"/>
      <c r="DC805" s="181" t="str">
        <f>IF(DE805="","",IF(ISNUMBER(MATCH(DE805,$DE$6:DE804,0)),"",CJ805))</f>
        <v/>
      </c>
      <c r="DD805" s="181" t="str">
        <f t="shared" si="653"/>
        <v/>
      </c>
      <c r="DE805" s="181" t="str">
        <f t="shared" si="653"/>
        <v/>
      </c>
      <c r="DF805" s="177" t="str">
        <f t="shared" si="639"/>
        <v/>
      </c>
      <c r="DG805" s="185" t="str">
        <f t="shared" si="640"/>
        <v/>
      </c>
      <c r="DH805" s="77"/>
      <c r="DI805" s="69"/>
      <c r="DJ805" s="181" t="str">
        <f>IF(DL805="","",IF(ISNUMBER(MATCH(DL805,$DL$6:DL804,0)),"",CJ805))</f>
        <v/>
      </c>
      <c r="DK805" s="181" t="str">
        <f t="shared" si="654"/>
        <v/>
      </c>
      <c r="DL805" s="181" t="str">
        <f t="shared" si="654"/>
        <v/>
      </c>
      <c r="DM805" s="177" t="str">
        <f t="shared" si="641"/>
        <v/>
      </c>
      <c r="DN805" s="177" t="str">
        <f t="shared" si="642"/>
        <v/>
      </c>
      <c r="DO805" s="181" t="str">
        <f t="shared" si="613"/>
        <v/>
      </c>
      <c r="DP805" s="51"/>
      <c r="DQ805" s="51"/>
      <c r="DR805" s="51"/>
      <c r="EA805" s="227">
        <f t="shared" si="643"/>
        <v>0</v>
      </c>
      <c r="EB805" s="227">
        <f t="shared" si="614"/>
        <v>1</v>
      </c>
      <c r="EC805" s="227">
        <f t="shared" si="644"/>
        <v>1900</v>
      </c>
      <c r="EE805" s="227" t="str">
        <f t="shared" si="645"/>
        <v/>
      </c>
      <c r="EF805" s="227" t="str">
        <f t="shared" si="615"/>
        <v/>
      </c>
      <c r="EG805" s="227" t="str">
        <f t="shared" si="646"/>
        <v/>
      </c>
      <c r="EI805" s="227" t="str">
        <f t="shared" si="647"/>
        <v/>
      </c>
      <c r="EJ805" s="227" t="str">
        <f t="shared" si="616"/>
        <v/>
      </c>
      <c r="EK805" s="227" t="str">
        <f t="shared" si="648"/>
        <v/>
      </c>
      <c r="EM805" s="227" t="str">
        <f t="shared" si="649"/>
        <v/>
      </c>
      <c r="EN805" s="227" t="str">
        <f t="shared" si="617"/>
        <v/>
      </c>
      <c r="EO805" s="227" t="str">
        <f t="shared" si="650"/>
        <v/>
      </c>
      <c r="EQ805" s="227" t="str">
        <f t="shared" si="651"/>
        <v/>
      </c>
      <c r="ER805" s="227" t="str">
        <f t="shared" si="618"/>
        <v/>
      </c>
      <c r="ES805" s="227" t="str">
        <f t="shared" si="652"/>
        <v/>
      </c>
    </row>
    <row r="806" spans="7:149" x14ac:dyDescent="0.25">
      <c r="G806" s="52"/>
      <c r="H806" s="52"/>
      <c r="I806" s="224" t="str">
        <f t="shared" si="619"/>
        <v/>
      </c>
      <c r="J806" s="224" t="str">
        <f t="shared" si="620"/>
        <v/>
      </c>
      <c r="K806" s="52"/>
      <c r="L806" s="224" t="str">
        <f>IF(P806="","",IF(ISNUMBER(MATCH(P806,$P$6:P805,0)),"",Y806))</f>
        <v/>
      </c>
      <c r="M806" s="224" t="str">
        <f>IF(Q806="","",IF(ISNUMBER(MATCH(Q806,$Q$6:Q805,0)),"",Y806))</f>
        <v/>
      </c>
      <c r="N806" s="224" t="str">
        <f>IF(R806="","",IF(ISNUMBER(MATCH(R806,$R$6:R805,0)),"",Y806))</f>
        <v/>
      </c>
      <c r="O806" s="224" t="str">
        <f>IF(S806="","",IF(ISNUMBER(MATCH(S806,$S$6:S805,0)),"",Y806))</f>
        <v/>
      </c>
      <c r="P806" s="224" t="str">
        <f t="shared" si="621"/>
        <v/>
      </c>
      <c r="Q806" s="224" t="str">
        <f t="shared" si="622"/>
        <v/>
      </c>
      <c r="R806" s="224" t="str">
        <f t="shared" si="623"/>
        <v/>
      </c>
      <c r="S806" s="224" t="str">
        <f t="shared" si="624"/>
        <v/>
      </c>
      <c r="T806" s="175" t="str">
        <f t="shared" si="625"/>
        <v/>
      </c>
      <c r="U806" s="175" t="str">
        <f t="shared" si="626"/>
        <v/>
      </c>
      <c r="V806" s="175" t="str">
        <f t="shared" si="627"/>
        <v/>
      </c>
      <c r="W806" s="175" t="str">
        <f t="shared" si="628"/>
        <v/>
      </c>
      <c r="X806" s="52"/>
      <c r="Y806" s="248"/>
      <c r="Z806" s="186"/>
      <c r="AA806" s="187"/>
      <c r="AB806" s="187"/>
      <c r="AC806" s="187"/>
      <c r="AD806" s="187"/>
      <c r="AE806" s="187"/>
      <c r="AF806" s="187"/>
      <c r="AG806" s="187"/>
      <c r="AH806" s="187"/>
      <c r="AI806" s="187"/>
      <c r="AJ806" s="187"/>
      <c r="AK806" s="187"/>
      <c r="AL806" s="187"/>
      <c r="AM806" s="187"/>
      <c r="AN806" s="187"/>
      <c r="AO806" s="187"/>
      <c r="AP806" s="187"/>
      <c r="AQ806" s="187"/>
      <c r="AR806" s="187"/>
      <c r="AS806" s="187"/>
      <c r="AT806" s="187"/>
      <c r="AU806" s="187"/>
      <c r="AV806" s="187"/>
      <c r="AW806" s="187"/>
      <c r="AX806" s="187"/>
      <c r="AY806" s="187"/>
      <c r="AZ806" s="187"/>
      <c r="BA806" s="187"/>
      <c r="BB806" s="187"/>
      <c r="BC806" s="187"/>
      <c r="BD806" s="187"/>
      <c r="BE806" s="187"/>
      <c r="BF806" s="187"/>
      <c r="BG806" s="187"/>
      <c r="BH806" s="187"/>
      <c r="BI806" s="187"/>
      <c r="BJ806" s="187"/>
      <c r="BK806" s="187"/>
      <c r="BL806" s="187"/>
      <c r="BM806" s="187"/>
      <c r="BN806" s="187"/>
      <c r="BO806" s="187"/>
      <c r="BP806" s="187"/>
      <c r="BQ806" s="187"/>
      <c r="BR806" s="187"/>
      <c r="BS806" s="187"/>
      <c r="BT806" s="187"/>
      <c r="BU806" s="187"/>
      <c r="BV806" s="187"/>
      <c r="BW806" s="187"/>
      <c r="BX806" s="187"/>
      <c r="BY806" s="227"/>
      <c r="BZ806" s="227"/>
      <c r="CA806" s="227"/>
      <c r="CB806" s="227"/>
      <c r="CC806" s="227"/>
      <c r="CD806" s="224"/>
      <c r="CE806" s="224"/>
      <c r="CF806" s="224"/>
      <c r="CG806" s="224"/>
      <c r="CH806" s="224"/>
      <c r="CJ806" s="252" t="str">
        <f t="shared" si="629"/>
        <v/>
      </c>
      <c r="CK806" s="253" t="str">
        <f>IF(CL806="","",IF(ISNUMBER(MATCH(CL806,$CL$6:CL805,0)),"",CJ806))</f>
        <v/>
      </c>
      <c r="CL806" s="181" t="str">
        <f t="shared" si="630"/>
        <v/>
      </c>
      <c r="CM806" s="175" t="str">
        <f t="shared" si="631"/>
        <v/>
      </c>
      <c r="CN806" s="175" t="str">
        <f t="shared" si="632"/>
        <v/>
      </c>
      <c r="CO806" s="175" t="str">
        <f t="shared" si="633"/>
        <v/>
      </c>
      <c r="CP806" s="59"/>
      <c r="CQ806" s="60"/>
      <c r="CR806" s="181" t="str">
        <f>IF(CS806="","",IF(ISNUMBER(MATCH(CS806,$CS$6:CS805,0)),"",CJ806))</f>
        <v/>
      </c>
      <c r="CS806" s="181" t="str">
        <f t="shared" si="611"/>
        <v/>
      </c>
      <c r="CT806" s="177" t="str">
        <f t="shared" si="634"/>
        <v/>
      </c>
      <c r="CU806" s="177" t="str">
        <f t="shared" si="635"/>
        <v/>
      </c>
      <c r="CV806" s="256" t="str">
        <f>IF(CW806="","",IF(ISNUMBER(MATCH(CW806,$CW$6:CW805,0)),"",CJ806))</f>
        <v/>
      </c>
      <c r="CW806" s="181" t="str">
        <f t="shared" si="612"/>
        <v/>
      </c>
      <c r="CX806" s="178" t="str">
        <f t="shared" si="636"/>
        <v/>
      </c>
      <c r="CY806" s="178" t="str">
        <f t="shared" si="637"/>
        <v/>
      </c>
      <c r="CZ806" s="184" t="str">
        <f t="shared" si="638"/>
        <v/>
      </c>
      <c r="DA806" s="68"/>
      <c r="DB806" s="69"/>
      <c r="DC806" s="181" t="str">
        <f>IF(DE806="","",IF(ISNUMBER(MATCH(DE806,$DE$6:DE805,0)),"",CJ806))</f>
        <v/>
      </c>
      <c r="DD806" s="181" t="str">
        <f t="shared" si="653"/>
        <v/>
      </c>
      <c r="DE806" s="181" t="str">
        <f t="shared" si="653"/>
        <v/>
      </c>
      <c r="DF806" s="177" t="str">
        <f t="shared" si="639"/>
        <v/>
      </c>
      <c r="DG806" s="185" t="str">
        <f t="shared" si="640"/>
        <v/>
      </c>
      <c r="DH806" s="77"/>
      <c r="DI806" s="69"/>
      <c r="DJ806" s="181" t="str">
        <f>IF(DL806="","",IF(ISNUMBER(MATCH(DL806,$DL$6:DL805,0)),"",CJ806))</f>
        <v/>
      </c>
      <c r="DK806" s="181" t="str">
        <f t="shared" si="654"/>
        <v/>
      </c>
      <c r="DL806" s="181" t="str">
        <f t="shared" si="654"/>
        <v/>
      </c>
      <c r="DM806" s="177" t="str">
        <f t="shared" si="641"/>
        <v/>
      </c>
      <c r="DN806" s="177" t="str">
        <f t="shared" si="642"/>
        <v/>
      </c>
      <c r="DO806" s="181" t="str">
        <f t="shared" si="613"/>
        <v/>
      </c>
      <c r="DP806" s="51"/>
      <c r="DQ806" s="51"/>
      <c r="DR806" s="51"/>
      <c r="EA806" s="227">
        <f t="shared" si="643"/>
        <v>0</v>
      </c>
      <c r="EB806" s="227">
        <f t="shared" si="614"/>
        <v>1</v>
      </c>
      <c r="EC806" s="227">
        <f t="shared" si="644"/>
        <v>1900</v>
      </c>
      <c r="EE806" s="227" t="str">
        <f t="shared" si="645"/>
        <v/>
      </c>
      <c r="EF806" s="227" t="str">
        <f t="shared" si="615"/>
        <v/>
      </c>
      <c r="EG806" s="227" t="str">
        <f t="shared" si="646"/>
        <v/>
      </c>
      <c r="EI806" s="227" t="str">
        <f t="shared" si="647"/>
        <v/>
      </c>
      <c r="EJ806" s="227" t="str">
        <f t="shared" si="616"/>
        <v/>
      </c>
      <c r="EK806" s="227" t="str">
        <f t="shared" si="648"/>
        <v/>
      </c>
      <c r="EM806" s="227" t="str">
        <f t="shared" si="649"/>
        <v/>
      </c>
      <c r="EN806" s="227" t="str">
        <f t="shared" si="617"/>
        <v/>
      </c>
      <c r="EO806" s="227" t="str">
        <f t="shared" si="650"/>
        <v/>
      </c>
      <c r="EQ806" s="227" t="str">
        <f t="shared" si="651"/>
        <v/>
      </c>
      <c r="ER806" s="227" t="str">
        <f t="shared" si="618"/>
        <v/>
      </c>
      <c r="ES806" s="227" t="str">
        <f t="shared" si="652"/>
        <v/>
      </c>
    </row>
    <row r="807" spans="7:149" x14ac:dyDescent="0.25">
      <c r="G807" s="52"/>
      <c r="H807" s="52"/>
      <c r="I807" s="224" t="str">
        <f t="shared" si="619"/>
        <v/>
      </c>
      <c r="J807" s="224" t="str">
        <f t="shared" si="620"/>
        <v/>
      </c>
      <c r="K807" s="52"/>
      <c r="L807" s="224" t="str">
        <f>IF(P807="","",IF(ISNUMBER(MATCH(P807,$P$6:P806,0)),"",Y807))</f>
        <v/>
      </c>
      <c r="M807" s="224" t="str">
        <f>IF(Q807="","",IF(ISNUMBER(MATCH(Q807,$Q$6:Q806,0)),"",Y807))</f>
        <v/>
      </c>
      <c r="N807" s="224" t="str">
        <f>IF(R807="","",IF(ISNUMBER(MATCH(R807,$R$6:R806,0)),"",Y807))</f>
        <v/>
      </c>
      <c r="O807" s="224" t="str">
        <f>IF(S807="","",IF(ISNUMBER(MATCH(S807,$S$6:S806,0)),"",Y807))</f>
        <v/>
      </c>
      <c r="P807" s="224" t="str">
        <f t="shared" si="621"/>
        <v/>
      </c>
      <c r="Q807" s="224" t="str">
        <f t="shared" si="622"/>
        <v/>
      </c>
      <c r="R807" s="224" t="str">
        <f t="shared" si="623"/>
        <v/>
      </c>
      <c r="S807" s="224" t="str">
        <f t="shared" si="624"/>
        <v/>
      </c>
      <c r="T807" s="175" t="str">
        <f t="shared" si="625"/>
        <v/>
      </c>
      <c r="U807" s="175" t="str">
        <f t="shared" si="626"/>
        <v/>
      </c>
      <c r="V807" s="175" t="str">
        <f t="shared" si="627"/>
        <v/>
      </c>
      <c r="W807" s="175" t="str">
        <f t="shared" si="628"/>
        <v/>
      </c>
      <c r="X807" s="52"/>
      <c r="Y807" s="248"/>
      <c r="Z807" s="186"/>
      <c r="AA807" s="187"/>
      <c r="AB807" s="187"/>
      <c r="AC807" s="187"/>
      <c r="AD807" s="187"/>
      <c r="AE807" s="187"/>
      <c r="AF807" s="187"/>
      <c r="AG807" s="187"/>
      <c r="AH807" s="187"/>
      <c r="AI807" s="187"/>
      <c r="AJ807" s="187"/>
      <c r="AK807" s="187"/>
      <c r="AL807" s="187"/>
      <c r="AM807" s="187"/>
      <c r="AN807" s="187"/>
      <c r="AO807" s="187"/>
      <c r="AP807" s="187"/>
      <c r="AQ807" s="187"/>
      <c r="AR807" s="187"/>
      <c r="AS807" s="187"/>
      <c r="AT807" s="187"/>
      <c r="AU807" s="187"/>
      <c r="AV807" s="187"/>
      <c r="AW807" s="187"/>
      <c r="AX807" s="187"/>
      <c r="AY807" s="187"/>
      <c r="AZ807" s="187"/>
      <c r="BA807" s="187"/>
      <c r="BB807" s="187"/>
      <c r="BC807" s="187"/>
      <c r="BD807" s="187"/>
      <c r="BE807" s="187"/>
      <c r="BF807" s="187"/>
      <c r="BG807" s="187"/>
      <c r="BH807" s="187"/>
      <c r="BI807" s="187"/>
      <c r="BJ807" s="187"/>
      <c r="BK807" s="187"/>
      <c r="BL807" s="187"/>
      <c r="BM807" s="187"/>
      <c r="BN807" s="187"/>
      <c r="BO807" s="187"/>
      <c r="BP807" s="187"/>
      <c r="BQ807" s="187"/>
      <c r="BR807" s="187"/>
      <c r="BS807" s="187"/>
      <c r="BT807" s="187"/>
      <c r="BU807" s="187"/>
      <c r="BV807" s="187"/>
      <c r="BW807" s="187"/>
      <c r="BX807" s="187"/>
      <c r="BY807" s="227"/>
      <c r="BZ807" s="227"/>
      <c r="CA807" s="227"/>
      <c r="CB807" s="227"/>
      <c r="CC807" s="227"/>
      <c r="CD807" s="224"/>
      <c r="CE807" s="224"/>
      <c r="CF807" s="224"/>
      <c r="CG807" s="224"/>
      <c r="CH807" s="224"/>
      <c r="CJ807" s="252" t="str">
        <f t="shared" si="629"/>
        <v/>
      </c>
      <c r="CK807" s="253" t="str">
        <f>IF(CL807="","",IF(ISNUMBER(MATCH(CL807,$CL$6:CL806,0)),"",CJ807))</f>
        <v/>
      </c>
      <c r="CL807" s="181" t="str">
        <f t="shared" si="630"/>
        <v/>
      </c>
      <c r="CM807" s="175" t="str">
        <f t="shared" si="631"/>
        <v/>
      </c>
      <c r="CN807" s="175" t="str">
        <f t="shared" si="632"/>
        <v/>
      </c>
      <c r="CO807" s="175" t="str">
        <f t="shared" si="633"/>
        <v/>
      </c>
      <c r="CP807" s="59"/>
      <c r="CQ807" s="60"/>
      <c r="CR807" s="181" t="str">
        <f>IF(CS807="","",IF(ISNUMBER(MATCH(CS807,$CS$6:CS806,0)),"",CJ807))</f>
        <v/>
      </c>
      <c r="CS807" s="181" t="str">
        <f t="shared" si="611"/>
        <v/>
      </c>
      <c r="CT807" s="177" t="str">
        <f t="shared" si="634"/>
        <v/>
      </c>
      <c r="CU807" s="177" t="str">
        <f t="shared" si="635"/>
        <v/>
      </c>
      <c r="CV807" s="256" t="str">
        <f>IF(CW807="","",IF(ISNUMBER(MATCH(CW807,$CW$6:CW806,0)),"",CJ807))</f>
        <v/>
      </c>
      <c r="CW807" s="181" t="str">
        <f t="shared" si="612"/>
        <v/>
      </c>
      <c r="CX807" s="178" t="str">
        <f t="shared" si="636"/>
        <v/>
      </c>
      <c r="CY807" s="178" t="str">
        <f t="shared" si="637"/>
        <v/>
      </c>
      <c r="CZ807" s="184" t="str">
        <f t="shared" si="638"/>
        <v/>
      </c>
      <c r="DA807" s="68"/>
      <c r="DB807" s="69"/>
      <c r="DC807" s="181" t="str">
        <f>IF(DE807="","",IF(ISNUMBER(MATCH(DE807,$DE$6:DE806,0)),"",CJ807))</f>
        <v/>
      </c>
      <c r="DD807" s="181" t="str">
        <f t="shared" ref="DD807:DE826" si="655">IFERROR(INDEX($AA$7:$BX$1006,$CJ807,DD$6),"")</f>
        <v/>
      </c>
      <c r="DE807" s="181" t="str">
        <f t="shared" si="655"/>
        <v/>
      </c>
      <c r="DF807" s="177" t="str">
        <f t="shared" si="639"/>
        <v/>
      </c>
      <c r="DG807" s="185" t="str">
        <f t="shared" si="640"/>
        <v/>
      </c>
      <c r="DH807" s="77"/>
      <c r="DI807" s="69"/>
      <c r="DJ807" s="181" t="str">
        <f>IF(DL807="","",IF(ISNUMBER(MATCH(DL807,$DL$6:DL806,0)),"",CJ807))</f>
        <v/>
      </c>
      <c r="DK807" s="181" t="str">
        <f t="shared" ref="DK807:DL826" si="656">IFERROR(INDEX($AA$7:$BX$1006,$CJ807,DK$6),"")</f>
        <v/>
      </c>
      <c r="DL807" s="181" t="str">
        <f t="shared" si="656"/>
        <v/>
      </c>
      <c r="DM807" s="177" t="str">
        <f t="shared" si="641"/>
        <v/>
      </c>
      <c r="DN807" s="177" t="str">
        <f t="shared" si="642"/>
        <v/>
      </c>
      <c r="DO807" s="181" t="str">
        <f t="shared" si="613"/>
        <v/>
      </c>
      <c r="DP807" s="51"/>
      <c r="DQ807" s="51"/>
      <c r="DR807" s="51"/>
      <c r="EA807" s="227">
        <f t="shared" si="643"/>
        <v>0</v>
      </c>
      <c r="EB807" s="227">
        <f t="shared" si="614"/>
        <v>1</v>
      </c>
      <c r="EC807" s="227">
        <f t="shared" si="644"/>
        <v>1900</v>
      </c>
      <c r="EE807" s="227" t="str">
        <f t="shared" si="645"/>
        <v/>
      </c>
      <c r="EF807" s="227" t="str">
        <f t="shared" si="615"/>
        <v/>
      </c>
      <c r="EG807" s="227" t="str">
        <f t="shared" si="646"/>
        <v/>
      </c>
      <c r="EI807" s="227" t="str">
        <f t="shared" si="647"/>
        <v/>
      </c>
      <c r="EJ807" s="227" t="str">
        <f t="shared" si="616"/>
        <v/>
      </c>
      <c r="EK807" s="227" t="str">
        <f t="shared" si="648"/>
        <v/>
      </c>
      <c r="EM807" s="227" t="str">
        <f t="shared" si="649"/>
        <v/>
      </c>
      <c r="EN807" s="227" t="str">
        <f t="shared" si="617"/>
        <v/>
      </c>
      <c r="EO807" s="227" t="str">
        <f t="shared" si="650"/>
        <v/>
      </c>
      <c r="EQ807" s="227" t="str">
        <f t="shared" si="651"/>
        <v/>
      </c>
      <c r="ER807" s="227" t="str">
        <f t="shared" si="618"/>
        <v/>
      </c>
      <c r="ES807" s="227" t="str">
        <f t="shared" si="652"/>
        <v/>
      </c>
    </row>
    <row r="808" spans="7:149" x14ac:dyDescent="0.25">
      <c r="G808" s="52"/>
      <c r="H808" s="52"/>
      <c r="I808" s="224" t="str">
        <f t="shared" si="619"/>
        <v/>
      </c>
      <c r="J808" s="224" t="str">
        <f t="shared" si="620"/>
        <v/>
      </c>
      <c r="K808" s="52"/>
      <c r="L808" s="224" t="str">
        <f>IF(P808="","",IF(ISNUMBER(MATCH(P808,$P$6:P807,0)),"",Y808))</f>
        <v/>
      </c>
      <c r="M808" s="224" t="str">
        <f>IF(Q808="","",IF(ISNUMBER(MATCH(Q808,$Q$6:Q807,0)),"",Y808))</f>
        <v/>
      </c>
      <c r="N808" s="224" t="str">
        <f>IF(R808="","",IF(ISNUMBER(MATCH(R808,$R$6:R807,0)),"",Y808))</f>
        <v/>
      </c>
      <c r="O808" s="224" t="str">
        <f>IF(S808="","",IF(ISNUMBER(MATCH(S808,$S$6:S807,0)),"",Y808))</f>
        <v/>
      </c>
      <c r="P808" s="224" t="str">
        <f t="shared" si="621"/>
        <v/>
      </c>
      <c r="Q808" s="224" t="str">
        <f t="shared" si="622"/>
        <v/>
      </c>
      <c r="R808" s="224" t="str">
        <f t="shared" si="623"/>
        <v/>
      </c>
      <c r="S808" s="224" t="str">
        <f t="shared" si="624"/>
        <v/>
      </c>
      <c r="T808" s="175" t="str">
        <f t="shared" si="625"/>
        <v/>
      </c>
      <c r="U808" s="175" t="str">
        <f t="shared" si="626"/>
        <v/>
      </c>
      <c r="V808" s="175" t="str">
        <f t="shared" si="627"/>
        <v/>
      </c>
      <c r="W808" s="175" t="str">
        <f t="shared" si="628"/>
        <v/>
      </c>
      <c r="X808" s="52"/>
      <c r="Y808" s="248"/>
      <c r="Z808" s="186"/>
      <c r="AA808" s="187"/>
      <c r="AB808" s="187"/>
      <c r="AC808" s="187"/>
      <c r="AD808" s="187"/>
      <c r="AE808" s="187"/>
      <c r="AF808" s="187"/>
      <c r="AG808" s="187"/>
      <c r="AH808" s="187"/>
      <c r="AI808" s="187"/>
      <c r="AJ808" s="187"/>
      <c r="AK808" s="187"/>
      <c r="AL808" s="187"/>
      <c r="AM808" s="187"/>
      <c r="AN808" s="187"/>
      <c r="AO808" s="187"/>
      <c r="AP808" s="187"/>
      <c r="AQ808" s="187"/>
      <c r="AR808" s="187"/>
      <c r="AS808" s="187"/>
      <c r="AT808" s="187"/>
      <c r="AU808" s="187"/>
      <c r="AV808" s="187"/>
      <c r="AW808" s="187"/>
      <c r="AX808" s="187"/>
      <c r="AY808" s="187"/>
      <c r="AZ808" s="187"/>
      <c r="BA808" s="187"/>
      <c r="BB808" s="187"/>
      <c r="BC808" s="187"/>
      <c r="BD808" s="187"/>
      <c r="BE808" s="187"/>
      <c r="BF808" s="187"/>
      <c r="BG808" s="187"/>
      <c r="BH808" s="187"/>
      <c r="BI808" s="187"/>
      <c r="BJ808" s="187"/>
      <c r="BK808" s="187"/>
      <c r="BL808" s="187"/>
      <c r="BM808" s="187"/>
      <c r="BN808" s="187"/>
      <c r="BO808" s="187"/>
      <c r="BP808" s="187"/>
      <c r="BQ808" s="187"/>
      <c r="BR808" s="187"/>
      <c r="BS808" s="187"/>
      <c r="BT808" s="187"/>
      <c r="BU808" s="187"/>
      <c r="BV808" s="187"/>
      <c r="BW808" s="187"/>
      <c r="BX808" s="187"/>
      <c r="BY808" s="227"/>
      <c r="BZ808" s="227"/>
      <c r="CA808" s="227"/>
      <c r="CB808" s="227"/>
      <c r="CC808" s="227"/>
      <c r="CD808" s="224"/>
      <c r="CE808" s="224"/>
      <c r="CF808" s="224"/>
      <c r="CG808" s="224"/>
      <c r="CH808" s="224"/>
      <c r="CJ808" s="252" t="str">
        <f t="shared" si="629"/>
        <v/>
      </c>
      <c r="CK808" s="253" t="str">
        <f>IF(CL808="","",IF(ISNUMBER(MATCH(CL808,$CL$6:CL807,0)),"",CJ808))</f>
        <v/>
      </c>
      <c r="CL808" s="181" t="str">
        <f t="shared" si="630"/>
        <v/>
      </c>
      <c r="CM808" s="175" t="str">
        <f t="shared" si="631"/>
        <v/>
      </c>
      <c r="CN808" s="175" t="str">
        <f t="shared" si="632"/>
        <v/>
      </c>
      <c r="CO808" s="175" t="str">
        <f t="shared" si="633"/>
        <v/>
      </c>
      <c r="CP808" s="59"/>
      <c r="CQ808" s="60"/>
      <c r="CR808" s="181" t="str">
        <f>IF(CS808="","",IF(ISNUMBER(MATCH(CS808,$CS$6:CS807,0)),"",CJ808))</f>
        <v/>
      </c>
      <c r="CS808" s="181" t="str">
        <f t="shared" si="611"/>
        <v/>
      </c>
      <c r="CT808" s="177" t="str">
        <f t="shared" si="634"/>
        <v/>
      </c>
      <c r="CU808" s="177" t="str">
        <f t="shared" si="635"/>
        <v/>
      </c>
      <c r="CV808" s="256" t="str">
        <f>IF(CW808="","",IF(ISNUMBER(MATCH(CW808,$CW$6:CW807,0)),"",CJ808))</f>
        <v/>
      </c>
      <c r="CW808" s="181" t="str">
        <f t="shared" si="612"/>
        <v/>
      </c>
      <c r="CX808" s="178" t="str">
        <f t="shared" si="636"/>
        <v/>
      </c>
      <c r="CY808" s="178" t="str">
        <f t="shared" si="637"/>
        <v/>
      </c>
      <c r="CZ808" s="184" t="str">
        <f t="shared" si="638"/>
        <v/>
      </c>
      <c r="DA808" s="68"/>
      <c r="DB808" s="69"/>
      <c r="DC808" s="181" t="str">
        <f>IF(DE808="","",IF(ISNUMBER(MATCH(DE808,$DE$6:DE807,0)),"",CJ808))</f>
        <v/>
      </c>
      <c r="DD808" s="181" t="str">
        <f t="shared" si="655"/>
        <v/>
      </c>
      <c r="DE808" s="181" t="str">
        <f t="shared" si="655"/>
        <v/>
      </c>
      <c r="DF808" s="177" t="str">
        <f t="shared" si="639"/>
        <v/>
      </c>
      <c r="DG808" s="185" t="str">
        <f t="shared" si="640"/>
        <v/>
      </c>
      <c r="DH808" s="77"/>
      <c r="DI808" s="69"/>
      <c r="DJ808" s="181" t="str">
        <f>IF(DL808="","",IF(ISNUMBER(MATCH(DL808,$DL$6:DL807,0)),"",CJ808))</f>
        <v/>
      </c>
      <c r="DK808" s="181" t="str">
        <f t="shared" si="656"/>
        <v/>
      </c>
      <c r="DL808" s="181" t="str">
        <f t="shared" si="656"/>
        <v/>
      </c>
      <c r="DM808" s="177" t="str">
        <f t="shared" si="641"/>
        <v/>
      </c>
      <c r="DN808" s="177" t="str">
        <f t="shared" si="642"/>
        <v/>
      </c>
      <c r="DO808" s="181" t="str">
        <f t="shared" si="613"/>
        <v/>
      </c>
      <c r="DP808" s="51"/>
      <c r="DQ808" s="51"/>
      <c r="DR808" s="51"/>
      <c r="EA808" s="227">
        <f t="shared" si="643"/>
        <v>0</v>
      </c>
      <c r="EB808" s="227">
        <f t="shared" si="614"/>
        <v>1</v>
      </c>
      <c r="EC808" s="227">
        <f t="shared" si="644"/>
        <v>1900</v>
      </c>
      <c r="EE808" s="227" t="str">
        <f t="shared" si="645"/>
        <v/>
      </c>
      <c r="EF808" s="227" t="str">
        <f t="shared" si="615"/>
        <v/>
      </c>
      <c r="EG808" s="227" t="str">
        <f t="shared" si="646"/>
        <v/>
      </c>
      <c r="EI808" s="227" t="str">
        <f t="shared" si="647"/>
        <v/>
      </c>
      <c r="EJ808" s="227" t="str">
        <f t="shared" si="616"/>
        <v/>
      </c>
      <c r="EK808" s="227" t="str">
        <f t="shared" si="648"/>
        <v/>
      </c>
      <c r="EM808" s="227" t="str">
        <f t="shared" si="649"/>
        <v/>
      </c>
      <c r="EN808" s="227" t="str">
        <f t="shared" si="617"/>
        <v/>
      </c>
      <c r="EO808" s="227" t="str">
        <f t="shared" si="650"/>
        <v/>
      </c>
      <c r="EQ808" s="227" t="str">
        <f t="shared" si="651"/>
        <v/>
      </c>
      <c r="ER808" s="227" t="str">
        <f t="shared" si="618"/>
        <v/>
      </c>
      <c r="ES808" s="227" t="str">
        <f t="shared" si="652"/>
        <v/>
      </c>
    </row>
    <row r="809" spans="7:149" x14ac:dyDescent="0.25">
      <c r="G809" s="52"/>
      <c r="H809" s="52"/>
      <c r="I809" s="224" t="str">
        <f t="shared" si="619"/>
        <v/>
      </c>
      <c r="J809" s="224" t="str">
        <f t="shared" si="620"/>
        <v/>
      </c>
      <c r="K809" s="52"/>
      <c r="L809" s="224" t="str">
        <f>IF(P809="","",IF(ISNUMBER(MATCH(P809,$P$6:P808,0)),"",Y809))</f>
        <v/>
      </c>
      <c r="M809" s="224" t="str">
        <f>IF(Q809="","",IF(ISNUMBER(MATCH(Q809,$Q$6:Q808,0)),"",Y809))</f>
        <v/>
      </c>
      <c r="N809" s="224" t="str">
        <f>IF(R809="","",IF(ISNUMBER(MATCH(R809,$R$6:R808,0)),"",Y809))</f>
        <v/>
      </c>
      <c r="O809" s="224" t="str">
        <f>IF(S809="","",IF(ISNUMBER(MATCH(S809,$S$6:S808,0)),"",Y809))</f>
        <v/>
      </c>
      <c r="P809" s="224" t="str">
        <f t="shared" si="621"/>
        <v/>
      </c>
      <c r="Q809" s="224" t="str">
        <f t="shared" si="622"/>
        <v/>
      </c>
      <c r="R809" s="224" t="str">
        <f t="shared" si="623"/>
        <v/>
      </c>
      <c r="S809" s="224" t="str">
        <f t="shared" si="624"/>
        <v/>
      </c>
      <c r="T809" s="175" t="str">
        <f t="shared" si="625"/>
        <v/>
      </c>
      <c r="U809" s="175" t="str">
        <f t="shared" si="626"/>
        <v/>
      </c>
      <c r="V809" s="175" t="str">
        <f t="shared" si="627"/>
        <v/>
      </c>
      <c r="W809" s="175" t="str">
        <f t="shared" si="628"/>
        <v/>
      </c>
      <c r="X809" s="52"/>
      <c r="Y809" s="248"/>
      <c r="Z809" s="186"/>
      <c r="AA809" s="187"/>
      <c r="AB809" s="187"/>
      <c r="AC809" s="187"/>
      <c r="AD809" s="187"/>
      <c r="AE809" s="187"/>
      <c r="AF809" s="187"/>
      <c r="AG809" s="187"/>
      <c r="AH809" s="187"/>
      <c r="AI809" s="187"/>
      <c r="AJ809" s="187"/>
      <c r="AK809" s="187"/>
      <c r="AL809" s="187"/>
      <c r="AM809" s="187"/>
      <c r="AN809" s="187"/>
      <c r="AO809" s="187"/>
      <c r="AP809" s="187"/>
      <c r="AQ809" s="187"/>
      <c r="AR809" s="187"/>
      <c r="AS809" s="187"/>
      <c r="AT809" s="187"/>
      <c r="AU809" s="187"/>
      <c r="AV809" s="187"/>
      <c r="AW809" s="187"/>
      <c r="AX809" s="187"/>
      <c r="AY809" s="187"/>
      <c r="AZ809" s="187"/>
      <c r="BA809" s="187"/>
      <c r="BB809" s="187"/>
      <c r="BC809" s="187"/>
      <c r="BD809" s="187"/>
      <c r="BE809" s="187"/>
      <c r="BF809" s="187"/>
      <c r="BG809" s="187"/>
      <c r="BH809" s="187"/>
      <c r="BI809" s="187"/>
      <c r="BJ809" s="187"/>
      <c r="BK809" s="187"/>
      <c r="BL809" s="187"/>
      <c r="BM809" s="187"/>
      <c r="BN809" s="187"/>
      <c r="BO809" s="187"/>
      <c r="BP809" s="187"/>
      <c r="BQ809" s="187"/>
      <c r="BR809" s="187"/>
      <c r="BS809" s="187"/>
      <c r="BT809" s="187"/>
      <c r="BU809" s="187"/>
      <c r="BV809" s="187"/>
      <c r="BW809" s="187"/>
      <c r="BX809" s="187"/>
      <c r="BY809" s="227"/>
      <c r="BZ809" s="227"/>
      <c r="CA809" s="227"/>
      <c r="CB809" s="227"/>
      <c r="CC809" s="227"/>
      <c r="CD809" s="224"/>
      <c r="CE809" s="224"/>
      <c r="CF809" s="224"/>
      <c r="CG809" s="224"/>
      <c r="CH809" s="224"/>
      <c r="CJ809" s="252" t="str">
        <f t="shared" si="629"/>
        <v/>
      </c>
      <c r="CK809" s="253" t="str">
        <f>IF(CL809="","",IF(ISNUMBER(MATCH(CL809,$CL$6:CL808,0)),"",CJ809))</f>
        <v/>
      </c>
      <c r="CL809" s="181" t="str">
        <f t="shared" si="630"/>
        <v/>
      </c>
      <c r="CM809" s="175" t="str">
        <f t="shared" si="631"/>
        <v/>
      </c>
      <c r="CN809" s="175" t="str">
        <f t="shared" si="632"/>
        <v/>
      </c>
      <c r="CO809" s="175" t="str">
        <f t="shared" si="633"/>
        <v/>
      </c>
      <c r="CP809" s="59"/>
      <c r="CQ809" s="60"/>
      <c r="CR809" s="181" t="str">
        <f>IF(CS809="","",IF(ISNUMBER(MATCH(CS809,$CS$6:CS808,0)),"",CJ809))</f>
        <v/>
      </c>
      <c r="CS809" s="181" t="str">
        <f t="shared" si="611"/>
        <v/>
      </c>
      <c r="CT809" s="177" t="str">
        <f t="shared" si="634"/>
        <v/>
      </c>
      <c r="CU809" s="177" t="str">
        <f t="shared" si="635"/>
        <v/>
      </c>
      <c r="CV809" s="256" t="str">
        <f>IF(CW809="","",IF(ISNUMBER(MATCH(CW809,$CW$6:CW808,0)),"",CJ809))</f>
        <v/>
      </c>
      <c r="CW809" s="181" t="str">
        <f t="shared" si="612"/>
        <v/>
      </c>
      <c r="CX809" s="178" t="str">
        <f t="shared" si="636"/>
        <v/>
      </c>
      <c r="CY809" s="178" t="str">
        <f t="shared" si="637"/>
        <v/>
      </c>
      <c r="CZ809" s="184" t="str">
        <f t="shared" si="638"/>
        <v/>
      </c>
      <c r="DA809" s="68"/>
      <c r="DB809" s="69"/>
      <c r="DC809" s="181" t="str">
        <f>IF(DE809="","",IF(ISNUMBER(MATCH(DE809,$DE$6:DE808,0)),"",CJ809))</f>
        <v/>
      </c>
      <c r="DD809" s="181" t="str">
        <f t="shared" si="655"/>
        <v/>
      </c>
      <c r="DE809" s="181" t="str">
        <f t="shared" si="655"/>
        <v/>
      </c>
      <c r="DF809" s="177" t="str">
        <f t="shared" si="639"/>
        <v/>
      </c>
      <c r="DG809" s="185" t="str">
        <f t="shared" si="640"/>
        <v/>
      </c>
      <c r="DH809" s="77"/>
      <c r="DI809" s="69"/>
      <c r="DJ809" s="181" t="str">
        <f>IF(DL809="","",IF(ISNUMBER(MATCH(DL809,$DL$6:DL808,0)),"",CJ809))</f>
        <v/>
      </c>
      <c r="DK809" s="181" t="str">
        <f t="shared" si="656"/>
        <v/>
      </c>
      <c r="DL809" s="181" t="str">
        <f t="shared" si="656"/>
        <v/>
      </c>
      <c r="DM809" s="177" t="str">
        <f t="shared" si="641"/>
        <v/>
      </c>
      <c r="DN809" s="177" t="str">
        <f t="shared" si="642"/>
        <v/>
      </c>
      <c r="DO809" s="181" t="str">
        <f t="shared" si="613"/>
        <v/>
      </c>
      <c r="DP809" s="51"/>
      <c r="DQ809" s="51"/>
      <c r="DR809" s="51"/>
      <c r="EA809" s="227">
        <f t="shared" si="643"/>
        <v>0</v>
      </c>
      <c r="EB809" s="227">
        <f t="shared" si="614"/>
        <v>1</v>
      </c>
      <c r="EC809" s="227">
        <f t="shared" si="644"/>
        <v>1900</v>
      </c>
      <c r="EE809" s="227" t="str">
        <f t="shared" si="645"/>
        <v/>
      </c>
      <c r="EF809" s="227" t="str">
        <f t="shared" si="615"/>
        <v/>
      </c>
      <c r="EG809" s="227" t="str">
        <f t="shared" si="646"/>
        <v/>
      </c>
      <c r="EI809" s="227" t="str">
        <f t="shared" si="647"/>
        <v/>
      </c>
      <c r="EJ809" s="227" t="str">
        <f t="shared" si="616"/>
        <v/>
      </c>
      <c r="EK809" s="227" t="str">
        <f t="shared" si="648"/>
        <v/>
      </c>
      <c r="EM809" s="227" t="str">
        <f t="shared" si="649"/>
        <v/>
      </c>
      <c r="EN809" s="227" t="str">
        <f t="shared" si="617"/>
        <v/>
      </c>
      <c r="EO809" s="227" t="str">
        <f t="shared" si="650"/>
        <v/>
      </c>
      <c r="EQ809" s="227" t="str">
        <f t="shared" si="651"/>
        <v/>
      </c>
      <c r="ER809" s="227" t="str">
        <f t="shared" si="618"/>
        <v/>
      </c>
      <c r="ES809" s="227" t="str">
        <f t="shared" si="652"/>
        <v/>
      </c>
    </row>
    <row r="810" spans="7:149" x14ac:dyDescent="0.25">
      <c r="G810" s="52"/>
      <c r="H810" s="52"/>
      <c r="I810" s="224" t="str">
        <f t="shared" si="619"/>
        <v/>
      </c>
      <c r="J810" s="224" t="str">
        <f t="shared" si="620"/>
        <v/>
      </c>
      <c r="K810" s="52"/>
      <c r="L810" s="224" t="str">
        <f>IF(P810="","",IF(ISNUMBER(MATCH(P810,$P$6:P809,0)),"",Y810))</f>
        <v/>
      </c>
      <c r="M810" s="224" t="str">
        <f>IF(Q810="","",IF(ISNUMBER(MATCH(Q810,$Q$6:Q809,0)),"",Y810))</f>
        <v/>
      </c>
      <c r="N810" s="224" t="str">
        <f>IF(R810="","",IF(ISNUMBER(MATCH(R810,$R$6:R809,0)),"",Y810))</f>
        <v/>
      </c>
      <c r="O810" s="224" t="str">
        <f>IF(S810="","",IF(ISNUMBER(MATCH(S810,$S$6:S809,0)),"",Y810))</f>
        <v/>
      </c>
      <c r="P810" s="224" t="str">
        <f t="shared" si="621"/>
        <v/>
      </c>
      <c r="Q810" s="224" t="str">
        <f t="shared" si="622"/>
        <v/>
      </c>
      <c r="R810" s="224" t="str">
        <f t="shared" si="623"/>
        <v/>
      </c>
      <c r="S810" s="224" t="str">
        <f t="shared" si="624"/>
        <v/>
      </c>
      <c r="T810" s="175" t="str">
        <f t="shared" si="625"/>
        <v/>
      </c>
      <c r="U810" s="175" t="str">
        <f t="shared" si="626"/>
        <v/>
      </c>
      <c r="V810" s="175" t="str">
        <f t="shared" si="627"/>
        <v/>
      </c>
      <c r="W810" s="175" t="str">
        <f t="shared" si="628"/>
        <v/>
      </c>
      <c r="X810" s="52"/>
      <c r="Y810" s="248"/>
      <c r="Z810" s="186"/>
      <c r="AA810" s="187"/>
      <c r="AB810" s="187"/>
      <c r="AC810" s="187"/>
      <c r="AD810" s="187"/>
      <c r="AE810" s="187"/>
      <c r="AF810" s="187"/>
      <c r="AG810" s="187"/>
      <c r="AH810" s="187"/>
      <c r="AI810" s="187"/>
      <c r="AJ810" s="187"/>
      <c r="AK810" s="187"/>
      <c r="AL810" s="187"/>
      <c r="AM810" s="187"/>
      <c r="AN810" s="187"/>
      <c r="AO810" s="187"/>
      <c r="AP810" s="187"/>
      <c r="AQ810" s="187"/>
      <c r="AR810" s="187"/>
      <c r="AS810" s="187"/>
      <c r="AT810" s="187"/>
      <c r="AU810" s="187"/>
      <c r="AV810" s="187"/>
      <c r="AW810" s="187"/>
      <c r="AX810" s="187"/>
      <c r="AY810" s="187"/>
      <c r="AZ810" s="187"/>
      <c r="BA810" s="187"/>
      <c r="BB810" s="187"/>
      <c r="BC810" s="187"/>
      <c r="BD810" s="187"/>
      <c r="BE810" s="187"/>
      <c r="BF810" s="187"/>
      <c r="BG810" s="187"/>
      <c r="BH810" s="187"/>
      <c r="BI810" s="187"/>
      <c r="BJ810" s="187"/>
      <c r="BK810" s="187"/>
      <c r="BL810" s="187"/>
      <c r="BM810" s="187"/>
      <c r="BN810" s="187"/>
      <c r="BO810" s="187"/>
      <c r="BP810" s="187"/>
      <c r="BQ810" s="187"/>
      <c r="BR810" s="187"/>
      <c r="BS810" s="187"/>
      <c r="BT810" s="187"/>
      <c r="BU810" s="187"/>
      <c r="BV810" s="187"/>
      <c r="BW810" s="187"/>
      <c r="BX810" s="187"/>
      <c r="BY810" s="227"/>
      <c r="BZ810" s="227"/>
      <c r="CA810" s="227"/>
      <c r="CB810" s="227"/>
      <c r="CC810" s="227"/>
      <c r="CD810" s="224"/>
      <c r="CE810" s="224"/>
      <c r="CF810" s="224"/>
      <c r="CG810" s="224"/>
      <c r="CH810" s="224"/>
      <c r="CJ810" s="252" t="str">
        <f t="shared" si="629"/>
        <v/>
      </c>
      <c r="CK810" s="253" t="str">
        <f>IF(CL810="","",IF(ISNUMBER(MATCH(CL810,$CL$6:CL809,0)),"",CJ810))</f>
        <v/>
      </c>
      <c r="CL810" s="181" t="str">
        <f t="shared" si="630"/>
        <v/>
      </c>
      <c r="CM810" s="175" t="str">
        <f t="shared" si="631"/>
        <v/>
      </c>
      <c r="CN810" s="175" t="str">
        <f t="shared" si="632"/>
        <v/>
      </c>
      <c r="CO810" s="175" t="str">
        <f t="shared" si="633"/>
        <v/>
      </c>
      <c r="CP810" s="59"/>
      <c r="CQ810" s="60"/>
      <c r="CR810" s="181" t="str">
        <f>IF(CS810="","",IF(ISNUMBER(MATCH(CS810,$CS$6:CS809,0)),"",CJ810))</f>
        <v/>
      </c>
      <c r="CS810" s="181" t="str">
        <f t="shared" si="611"/>
        <v/>
      </c>
      <c r="CT810" s="177" t="str">
        <f t="shared" si="634"/>
        <v/>
      </c>
      <c r="CU810" s="177" t="str">
        <f t="shared" si="635"/>
        <v/>
      </c>
      <c r="CV810" s="256" t="str">
        <f>IF(CW810="","",IF(ISNUMBER(MATCH(CW810,$CW$6:CW809,0)),"",CJ810))</f>
        <v/>
      </c>
      <c r="CW810" s="181" t="str">
        <f t="shared" si="612"/>
        <v/>
      </c>
      <c r="CX810" s="178" t="str">
        <f t="shared" si="636"/>
        <v/>
      </c>
      <c r="CY810" s="178" t="str">
        <f t="shared" si="637"/>
        <v/>
      </c>
      <c r="CZ810" s="184" t="str">
        <f t="shared" si="638"/>
        <v/>
      </c>
      <c r="DA810" s="68"/>
      <c r="DB810" s="69"/>
      <c r="DC810" s="181" t="str">
        <f>IF(DE810="","",IF(ISNUMBER(MATCH(DE810,$DE$6:DE809,0)),"",CJ810))</f>
        <v/>
      </c>
      <c r="DD810" s="181" t="str">
        <f t="shared" si="655"/>
        <v/>
      </c>
      <c r="DE810" s="181" t="str">
        <f t="shared" si="655"/>
        <v/>
      </c>
      <c r="DF810" s="177" t="str">
        <f t="shared" si="639"/>
        <v/>
      </c>
      <c r="DG810" s="185" t="str">
        <f t="shared" si="640"/>
        <v/>
      </c>
      <c r="DH810" s="77"/>
      <c r="DI810" s="69"/>
      <c r="DJ810" s="181" t="str">
        <f>IF(DL810="","",IF(ISNUMBER(MATCH(DL810,$DL$6:DL809,0)),"",CJ810))</f>
        <v/>
      </c>
      <c r="DK810" s="181" t="str">
        <f t="shared" si="656"/>
        <v/>
      </c>
      <c r="DL810" s="181" t="str">
        <f t="shared" si="656"/>
        <v/>
      </c>
      <c r="DM810" s="177" t="str">
        <f t="shared" si="641"/>
        <v/>
      </c>
      <c r="DN810" s="177" t="str">
        <f t="shared" si="642"/>
        <v/>
      </c>
      <c r="DO810" s="181" t="str">
        <f t="shared" si="613"/>
        <v/>
      </c>
      <c r="DP810" s="51"/>
      <c r="DQ810" s="51"/>
      <c r="DR810" s="51"/>
      <c r="EA810" s="227">
        <f t="shared" si="643"/>
        <v>0</v>
      </c>
      <c r="EB810" s="227">
        <f t="shared" si="614"/>
        <v>1</v>
      </c>
      <c r="EC810" s="227">
        <f t="shared" si="644"/>
        <v>1900</v>
      </c>
      <c r="EE810" s="227" t="str">
        <f t="shared" si="645"/>
        <v/>
      </c>
      <c r="EF810" s="227" t="str">
        <f t="shared" si="615"/>
        <v/>
      </c>
      <c r="EG810" s="227" t="str">
        <f t="shared" si="646"/>
        <v/>
      </c>
      <c r="EI810" s="227" t="str">
        <f t="shared" si="647"/>
        <v/>
      </c>
      <c r="EJ810" s="227" t="str">
        <f t="shared" si="616"/>
        <v/>
      </c>
      <c r="EK810" s="227" t="str">
        <f t="shared" si="648"/>
        <v/>
      </c>
      <c r="EM810" s="227" t="str">
        <f t="shared" si="649"/>
        <v/>
      </c>
      <c r="EN810" s="227" t="str">
        <f t="shared" si="617"/>
        <v/>
      </c>
      <c r="EO810" s="227" t="str">
        <f t="shared" si="650"/>
        <v/>
      </c>
      <c r="EQ810" s="227" t="str">
        <f t="shared" si="651"/>
        <v/>
      </c>
      <c r="ER810" s="227" t="str">
        <f t="shared" si="618"/>
        <v/>
      </c>
      <c r="ES810" s="227" t="str">
        <f t="shared" si="652"/>
        <v/>
      </c>
    </row>
    <row r="811" spans="7:149" x14ac:dyDescent="0.25">
      <c r="G811" s="52"/>
      <c r="H811" s="52"/>
      <c r="I811" s="224" t="str">
        <f t="shared" si="619"/>
        <v/>
      </c>
      <c r="J811" s="224" t="str">
        <f t="shared" si="620"/>
        <v/>
      </c>
      <c r="K811" s="52"/>
      <c r="L811" s="224" t="str">
        <f>IF(P811="","",IF(ISNUMBER(MATCH(P811,$P$6:P810,0)),"",Y811))</f>
        <v/>
      </c>
      <c r="M811" s="224" t="str">
        <f>IF(Q811="","",IF(ISNUMBER(MATCH(Q811,$Q$6:Q810,0)),"",Y811))</f>
        <v/>
      </c>
      <c r="N811" s="224" t="str">
        <f>IF(R811="","",IF(ISNUMBER(MATCH(R811,$R$6:R810,0)),"",Y811))</f>
        <v/>
      </c>
      <c r="O811" s="224" t="str">
        <f>IF(S811="","",IF(ISNUMBER(MATCH(S811,$S$6:S810,0)),"",Y811))</f>
        <v/>
      </c>
      <c r="P811" s="224" t="str">
        <f t="shared" si="621"/>
        <v/>
      </c>
      <c r="Q811" s="224" t="str">
        <f t="shared" si="622"/>
        <v/>
      </c>
      <c r="R811" s="224" t="str">
        <f t="shared" si="623"/>
        <v/>
      </c>
      <c r="S811" s="224" t="str">
        <f t="shared" si="624"/>
        <v/>
      </c>
      <c r="T811" s="175" t="str">
        <f t="shared" si="625"/>
        <v/>
      </c>
      <c r="U811" s="175" t="str">
        <f t="shared" si="626"/>
        <v/>
      </c>
      <c r="V811" s="175" t="str">
        <f t="shared" si="627"/>
        <v/>
      </c>
      <c r="W811" s="175" t="str">
        <f t="shared" si="628"/>
        <v/>
      </c>
      <c r="X811" s="52"/>
      <c r="Y811" s="248"/>
      <c r="Z811" s="186"/>
      <c r="AA811" s="187"/>
      <c r="AB811" s="187"/>
      <c r="AC811" s="187"/>
      <c r="AD811" s="187"/>
      <c r="AE811" s="187"/>
      <c r="AF811" s="187"/>
      <c r="AG811" s="187"/>
      <c r="AH811" s="187"/>
      <c r="AI811" s="187"/>
      <c r="AJ811" s="187"/>
      <c r="AK811" s="187"/>
      <c r="AL811" s="187"/>
      <c r="AM811" s="187"/>
      <c r="AN811" s="187"/>
      <c r="AO811" s="187"/>
      <c r="AP811" s="187"/>
      <c r="AQ811" s="187"/>
      <c r="AR811" s="187"/>
      <c r="AS811" s="187"/>
      <c r="AT811" s="187"/>
      <c r="AU811" s="187"/>
      <c r="AV811" s="187"/>
      <c r="AW811" s="187"/>
      <c r="AX811" s="187"/>
      <c r="AY811" s="187"/>
      <c r="AZ811" s="187"/>
      <c r="BA811" s="187"/>
      <c r="BB811" s="187"/>
      <c r="BC811" s="187"/>
      <c r="BD811" s="187"/>
      <c r="BE811" s="187"/>
      <c r="BF811" s="187"/>
      <c r="BG811" s="187"/>
      <c r="BH811" s="187"/>
      <c r="BI811" s="187"/>
      <c r="BJ811" s="187"/>
      <c r="BK811" s="187"/>
      <c r="BL811" s="187"/>
      <c r="BM811" s="187"/>
      <c r="BN811" s="187"/>
      <c r="BO811" s="187"/>
      <c r="BP811" s="187"/>
      <c r="BQ811" s="187"/>
      <c r="BR811" s="187"/>
      <c r="BS811" s="187"/>
      <c r="BT811" s="187"/>
      <c r="BU811" s="187"/>
      <c r="BV811" s="187"/>
      <c r="BW811" s="187"/>
      <c r="BX811" s="187"/>
      <c r="BY811" s="227"/>
      <c r="BZ811" s="227"/>
      <c r="CA811" s="227"/>
      <c r="CB811" s="227"/>
      <c r="CC811" s="227"/>
      <c r="CD811" s="224"/>
      <c r="CE811" s="224"/>
      <c r="CF811" s="224"/>
      <c r="CG811" s="224"/>
      <c r="CH811" s="224"/>
      <c r="CJ811" s="252" t="str">
        <f t="shared" si="629"/>
        <v/>
      </c>
      <c r="CK811" s="253" t="str">
        <f>IF(CL811="","",IF(ISNUMBER(MATCH(CL811,$CL$6:CL810,0)),"",CJ811))</f>
        <v/>
      </c>
      <c r="CL811" s="181" t="str">
        <f t="shared" si="630"/>
        <v/>
      </c>
      <c r="CM811" s="175" t="str">
        <f t="shared" si="631"/>
        <v/>
      </c>
      <c r="CN811" s="175" t="str">
        <f t="shared" si="632"/>
        <v/>
      </c>
      <c r="CO811" s="175" t="str">
        <f t="shared" si="633"/>
        <v/>
      </c>
      <c r="CP811" s="59"/>
      <c r="CQ811" s="60"/>
      <c r="CR811" s="181" t="str">
        <f>IF(CS811="","",IF(ISNUMBER(MATCH(CS811,$CS$6:CS810,0)),"",CJ811))</f>
        <v/>
      </c>
      <c r="CS811" s="181" t="str">
        <f t="shared" si="611"/>
        <v/>
      </c>
      <c r="CT811" s="177" t="str">
        <f t="shared" si="634"/>
        <v/>
      </c>
      <c r="CU811" s="177" t="str">
        <f t="shared" si="635"/>
        <v/>
      </c>
      <c r="CV811" s="256" t="str">
        <f>IF(CW811="","",IF(ISNUMBER(MATCH(CW811,$CW$6:CW810,0)),"",CJ811))</f>
        <v/>
      </c>
      <c r="CW811" s="181" t="str">
        <f t="shared" si="612"/>
        <v/>
      </c>
      <c r="CX811" s="178" t="str">
        <f t="shared" si="636"/>
        <v/>
      </c>
      <c r="CY811" s="178" t="str">
        <f t="shared" si="637"/>
        <v/>
      </c>
      <c r="CZ811" s="184" t="str">
        <f t="shared" si="638"/>
        <v/>
      </c>
      <c r="DA811" s="68"/>
      <c r="DB811" s="69"/>
      <c r="DC811" s="181" t="str">
        <f>IF(DE811="","",IF(ISNUMBER(MATCH(DE811,$DE$6:DE810,0)),"",CJ811))</f>
        <v/>
      </c>
      <c r="DD811" s="181" t="str">
        <f t="shared" si="655"/>
        <v/>
      </c>
      <c r="DE811" s="181" t="str">
        <f t="shared" si="655"/>
        <v/>
      </c>
      <c r="DF811" s="177" t="str">
        <f t="shared" si="639"/>
        <v/>
      </c>
      <c r="DG811" s="185" t="str">
        <f t="shared" si="640"/>
        <v/>
      </c>
      <c r="DH811" s="77"/>
      <c r="DI811" s="69"/>
      <c r="DJ811" s="181" t="str">
        <f>IF(DL811="","",IF(ISNUMBER(MATCH(DL811,$DL$6:DL810,0)),"",CJ811))</f>
        <v/>
      </c>
      <c r="DK811" s="181" t="str">
        <f t="shared" si="656"/>
        <v/>
      </c>
      <c r="DL811" s="181" t="str">
        <f t="shared" si="656"/>
        <v/>
      </c>
      <c r="DM811" s="177" t="str">
        <f t="shared" si="641"/>
        <v/>
      </c>
      <c r="DN811" s="177" t="str">
        <f t="shared" si="642"/>
        <v/>
      </c>
      <c r="DO811" s="181" t="str">
        <f t="shared" si="613"/>
        <v/>
      </c>
      <c r="DP811" s="51"/>
      <c r="DQ811" s="51"/>
      <c r="DR811" s="51"/>
      <c r="EA811" s="227">
        <f t="shared" si="643"/>
        <v>0</v>
      </c>
      <c r="EB811" s="227">
        <f t="shared" si="614"/>
        <v>1</v>
      </c>
      <c r="EC811" s="227">
        <f t="shared" si="644"/>
        <v>1900</v>
      </c>
      <c r="EE811" s="227" t="str">
        <f t="shared" si="645"/>
        <v/>
      </c>
      <c r="EF811" s="227" t="str">
        <f t="shared" si="615"/>
        <v/>
      </c>
      <c r="EG811" s="227" t="str">
        <f t="shared" si="646"/>
        <v/>
      </c>
      <c r="EI811" s="227" t="str">
        <f t="shared" si="647"/>
        <v/>
      </c>
      <c r="EJ811" s="227" t="str">
        <f t="shared" si="616"/>
        <v/>
      </c>
      <c r="EK811" s="227" t="str">
        <f t="shared" si="648"/>
        <v/>
      </c>
      <c r="EM811" s="227" t="str">
        <f t="shared" si="649"/>
        <v/>
      </c>
      <c r="EN811" s="227" t="str">
        <f t="shared" si="617"/>
        <v/>
      </c>
      <c r="EO811" s="227" t="str">
        <f t="shared" si="650"/>
        <v/>
      </c>
      <c r="EQ811" s="227" t="str">
        <f t="shared" si="651"/>
        <v/>
      </c>
      <c r="ER811" s="227" t="str">
        <f t="shared" si="618"/>
        <v/>
      </c>
      <c r="ES811" s="227" t="str">
        <f t="shared" si="652"/>
        <v/>
      </c>
    </row>
    <row r="812" spans="7:149" x14ac:dyDescent="0.25">
      <c r="G812" s="52"/>
      <c r="H812" s="52"/>
      <c r="I812" s="224" t="str">
        <f t="shared" si="619"/>
        <v/>
      </c>
      <c r="J812" s="224" t="str">
        <f t="shared" si="620"/>
        <v/>
      </c>
      <c r="K812" s="52"/>
      <c r="L812" s="224" t="str">
        <f>IF(P812="","",IF(ISNUMBER(MATCH(P812,$P$6:P811,0)),"",Y812))</f>
        <v/>
      </c>
      <c r="M812" s="224" t="str">
        <f>IF(Q812="","",IF(ISNUMBER(MATCH(Q812,$Q$6:Q811,0)),"",Y812))</f>
        <v/>
      </c>
      <c r="N812" s="224" t="str">
        <f>IF(R812="","",IF(ISNUMBER(MATCH(R812,$R$6:R811,0)),"",Y812))</f>
        <v/>
      </c>
      <c r="O812" s="224" t="str">
        <f>IF(S812="","",IF(ISNUMBER(MATCH(S812,$S$6:S811,0)),"",Y812))</f>
        <v/>
      </c>
      <c r="P812" s="224" t="str">
        <f t="shared" si="621"/>
        <v/>
      </c>
      <c r="Q812" s="224" t="str">
        <f t="shared" si="622"/>
        <v/>
      </c>
      <c r="R812" s="224" t="str">
        <f t="shared" si="623"/>
        <v/>
      </c>
      <c r="S812" s="224" t="str">
        <f t="shared" si="624"/>
        <v/>
      </c>
      <c r="T812" s="175" t="str">
        <f t="shared" si="625"/>
        <v/>
      </c>
      <c r="U812" s="175" t="str">
        <f t="shared" si="626"/>
        <v/>
      </c>
      <c r="V812" s="175" t="str">
        <f t="shared" si="627"/>
        <v/>
      </c>
      <c r="W812" s="175" t="str">
        <f t="shared" si="628"/>
        <v/>
      </c>
      <c r="X812" s="52"/>
      <c r="Y812" s="248"/>
      <c r="Z812" s="186"/>
      <c r="AA812" s="187"/>
      <c r="AB812" s="187"/>
      <c r="AC812" s="187"/>
      <c r="AD812" s="187"/>
      <c r="AE812" s="187"/>
      <c r="AF812" s="187"/>
      <c r="AG812" s="187"/>
      <c r="AH812" s="187"/>
      <c r="AI812" s="187"/>
      <c r="AJ812" s="187"/>
      <c r="AK812" s="187"/>
      <c r="AL812" s="187"/>
      <c r="AM812" s="187"/>
      <c r="AN812" s="187"/>
      <c r="AO812" s="187"/>
      <c r="AP812" s="187"/>
      <c r="AQ812" s="187"/>
      <c r="AR812" s="187"/>
      <c r="AS812" s="187"/>
      <c r="AT812" s="187"/>
      <c r="AU812" s="187"/>
      <c r="AV812" s="187"/>
      <c r="AW812" s="187"/>
      <c r="AX812" s="187"/>
      <c r="AY812" s="187"/>
      <c r="AZ812" s="187"/>
      <c r="BA812" s="187"/>
      <c r="BB812" s="187"/>
      <c r="BC812" s="187"/>
      <c r="BD812" s="187"/>
      <c r="BE812" s="187"/>
      <c r="BF812" s="187"/>
      <c r="BG812" s="187"/>
      <c r="BH812" s="187"/>
      <c r="BI812" s="187"/>
      <c r="BJ812" s="187"/>
      <c r="BK812" s="187"/>
      <c r="BL812" s="187"/>
      <c r="BM812" s="187"/>
      <c r="BN812" s="187"/>
      <c r="BO812" s="187"/>
      <c r="BP812" s="187"/>
      <c r="BQ812" s="187"/>
      <c r="BR812" s="187"/>
      <c r="BS812" s="187"/>
      <c r="BT812" s="187"/>
      <c r="BU812" s="187"/>
      <c r="BV812" s="187"/>
      <c r="BW812" s="187"/>
      <c r="BX812" s="187"/>
      <c r="BY812" s="227"/>
      <c r="BZ812" s="227"/>
      <c r="CA812" s="227"/>
      <c r="CB812" s="227"/>
      <c r="CC812" s="227"/>
      <c r="CD812" s="224"/>
      <c r="CE812" s="224"/>
      <c r="CF812" s="224"/>
      <c r="CG812" s="224"/>
      <c r="CH812" s="224"/>
      <c r="CJ812" s="252" t="str">
        <f t="shared" si="629"/>
        <v/>
      </c>
      <c r="CK812" s="253" t="str">
        <f>IF(CL812="","",IF(ISNUMBER(MATCH(CL812,$CL$6:CL811,0)),"",CJ812))</f>
        <v/>
      </c>
      <c r="CL812" s="181" t="str">
        <f t="shared" si="630"/>
        <v/>
      </c>
      <c r="CM812" s="175" t="str">
        <f t="shared" si="631"/>
        <v/>
      </c>
      <c r="CN812" s="175" t="str">
        <f t="shared" si="632"/>
        <v/>
      </c>
      <c r="CO812" s="175" t="str">
        <f t="shared" si="633"/>
        <v/>
      </c>
      <c r="CP812" s="59"/>
      <c r="CQ812" s="60"/>
      <c r="CR812" s="181" t="str">
        <f>IF(CS812="","",IF(ISNUMBER(MATCH(CS812,$CS$6:CS811,0)),"",CJ812))</f>
        <v/>
      </c>
      <c r="CS812" s="181" t="str">
        <f t="shared" si="611"/>
        <v/>
      </c>
      <c r="CT812" s="177" t="str">
        <f t="shared" si="634"/>
        <v/>
      </c>
      <c r="CU812" s="177" t="str">
        <f t="shared" si="635"/>
        <v/>
      </c>
      <c r="CV812" s="256" t="str">
        <f>IF(CW812="","",IF(ISNUMBER(MATCH(CW812,$CW$6:CW811,0)),"",CJ812))</f>
        <v/>
      </c>
      <c r="CW812" s="181" t="str">
        <f t="shared" si="612"/>
        <v/>
      </c>
      <c r="CX812" s="178" t="str">
        <f t="shared" si="636"/>
        <v/>
      </c>
      <c r="CY812" s="178" t="str">
        <f t="shared" si="637"/>
        <v/>
      </c>
      <c r="CZ812" s="184" t="str">
        <f t="shared" si="638"/>
        <v/>
      </c>
      <c r="DA812" s="68"/>
      <c r="DB812" s="69"/>
      <c r="DC812" s="181" t="str">
        <f>IF(DE812="","",IF(ISNUMBER(MATCH(DE812,$DE$6:DE811,0)),"",CJ812))</f>
        <v/>
      </c>
      <c r="DD812" s="181" t="str">
        <f t="shared" si="655"/>
        <v/>
      </c>
      <c r="DE812" s="181" t="str">
        <f t="shared" si="655"/>
        <v/>
      </c>
      <c r="DF812" s="177" t="str">
        <f t="shared" si="639"/>
        <v/>
      </c>
      <c r="DG812" s="185" t="str">
        <f t="shared" si="640"/>
        <v/>
      </c>
      <c r="DH812" s="77"/>
      <c r="DI812" s="69"/>
      <c r="DJ812" s="181" t="str">
        <f>IF(DL812="","",IF(ISNUMBER(MATCH(DL812,$DL$6:DL811,0)),"",CJ812))</f>
        <v/>
      </c>
      <c r="DK812" s="181" t="str">
        <f t="shared" si="656"/>
        <v/>
      </c>
      <c r="DL812" s="181" t="str">
        <f t="shared" si="656"/>
        <v/>
      </c>
      <c r="DM812" s="177" t="str">
        <f t="shared" si="641"/>
        <v/>
      </c>
      <c r="DN812" s="177" t="str">
        <f t="shared" si="642"/>
        <v/>
      </c>
      <c r="DO812" s="181" t="str">
        <f t="shared" si="613"/>
        <v/>
      </c>
      <c r="DP812" s="51"/>
      <c r="DQ812" s="51"/>
      <c r="DR812" s="51"/>
      <c r="EA812" s="227">
        <f t="shared" si="643"/>
        <v>0</v>
      </c>
      <c r="EB812" s="227">
        <f t="shared" si="614"/>
        <v>1</v>
      </c>
      <c r="EC812" s="227">
        <f t="shared" si="644"/>
        <v>1900</v>
      </c>
      <c r="EE812" s="227" t="str">
        <f t="shared" si="645"/>
        <v/>
      </c>
      <c r="EF812" s="227" t="str">
        <f t="shared" si="615"/>
        <v/>
      </c>
      <c r="EG812" s="227" t="str">
        <f t="shared" si="646"/>
        <v/>
      </c>
      <c r="EI812" s="227" t="str">
        <f t="shared" si="647"/>
        <v/>
      </c>
      <c r="EJ812" s="227" t="str">
        <f t="shared" si="616"/>
        <v/>
      </c>
      <c r="EK812" s="227" t="str">
        <f t="shared" si="648"/>
        <v/>
      </c>
      <c r="EM812" s="227" t="str">
        <f t="shared" si="649"/>
        <v/>
      </c>
      <c r="EN812" s="227" t="str">
        <f t="shared" si="617"/>
        <v/>
      </c>
      <c r="EO812" s="227" t="str">
        <f t="shared" si="650"/>
        <v/>
      </c>
      <c r="EQ812" s="227" t="str">
        <f t="shared" si="651"/>
        <v/>
      </c>
      <c r="ER812" s="227" t="str">
        <f t="shared" si="618"/>
        <v/>
      </c>
      <c r="ES812" s="227" t="str">
        <f t="shared" si="652"/>
        <v/>
      </c>
    </row>
    <row r="813" spans="7:149" x14ac:dyDescent="0.25">
      <c r="G813" s="52"/>
      <c r="H813" s="52"/>
      <c r="I813" s="224" t="str">
        <f t="shared" si="619"/>
        <v/>
      </c>
      <c r="J813" s="224" t="str">
        <f t="shared" si="620"/>
        <v/>
      </c>
      <c r="K813" s="52"/>
      <c r="L813" s="224" t="str">
        <f>IF(P813="","",IF(ISNUMBER(MATCH(P813,$P$6:P812,0)),"",Y813))</f>
        <v/>
      </c>
      <c r="M813" s="224" t="str">
        <f>IF(Q813="","",IF(ISNUMBER(MATCH(Q813,$Q$6:Q812,0)),"",Y813))</f>
        <v/>
      </c>
      <c r="N813" s="224" t="str">
        <f>IF(R813="","",IF(ISNUMBER(MATCH(R813,$R$6:R812,0)),"",Y813))</f>
        <v/>
      </c>
      <c r="O813" s="224" t="str">
        <f>IF(S813="","",IF(ISNUMBER(MATCH(S813,$S$6:S812,0)),"",Y813))</f>
        <v/>
      </c>
      <c r="P813" s="224" t="str">
        <f t="shared" si="621"/>
        <v/>
      </c>
      <c r="Q813" s="224" t="str">
        <f t="shared" si="622"/>
        <v/>
      </c>
      <c r="R813" s="224" t="str">
        <f t="shared" si="623"/>
        <v/>
      </c>
      <c r="S813" s="224" t="str">
        <f t="shared" si="624"/>
        <v/>
      </c>
      <c r="T813" s="175" t="str">
        <f t="shared" si="625"/>
        <v/>
      </c>
      <c r="U813" s="175" t="str">
        <f t="shared" si="626"/>
        <v/>
      </c>
      <c r="V813" s="175" t="str">
        <f t="shared" si="627"/>
        <v/>
      </c>
      <c r="W813" s="175" t="str">
        <f t="shared" si="628"/>
        <v/>
      </c>
      <c r="X813" s="52"/>
      <c r="Y813" s="248"/>
      <c r="Z813" s="186"/>
      <c r="AA813" s="187"/>
      <c r="AB813" s="187"/>
      <c r="AC813" s="187"/>
      <c r="AD813" s="187"/>
      <c r="AE813" s="187"/>
      <c r="AF813" s="187"/>
      <c r="AG813" s="187"/>
      <c r="AH813" s="187"/>
      <c r="AI813" s="187"/>
      <c r="AJ813" s="187"/>
      <c r="AK813" s="187"/>
      <c r="AL813" s="187"/>
      <c r="AM813" s="187"/>
      <c r="AN813" s="187"/>
      <c r="AO813" s="187"/>
      <c r="AP813" s="187"/>
      <c r="AQ813" s="187"/>
      <c r="AR813" s="187"/>
      <c r="AS813" s="187"/>
      <c r="AT813" s="187"/>
      <c r="AU813" s="187"/>
      <c r="AV813" s="187"/>
      <c r="AW813" s="187"/>
      <c r="AX813" s="187"/>
      <c r="AY813" s="187"/>
      <c r="AZ813" s="187"/>
      <c r="BA813" s="187"/>
      <c r="BB813" s="187"/>
      <c r="BC813" s="187"/>
      <c r="BD813" s="187"/>
      <c r="BE813" s="187"/>
      <c r="BF813" s="187"/>
      <c r="BG813" s="187"/>
      <c r="BH813" s="187"/>
      <c r="BI813" s="187"/>
      <c r="BJ813" s="187"/>
      <c r="BK813" s="187"/>
      <c r="BL813" s="187"/>
      <c r="BM813" s="187"/>
      <c r="BN813" s="187"/>
      <c r="BO813" s="187"/>
      <c r="BP813" s="187"/>
      <c r="BQ813" s="187"/>
      <c r="BR813" s="187"/>
      <c r="BS813" s="187"/>
      <c r="BT813" s="187"/>
      <c r="BU813" s="187"/>
      <c r="BV813" s="187"/>
      <c r="BW813" s="187"/>
      <c r="BX813" s="187"/>
      <c r="BY813" s="227"/>
      <c r="BZ813" s="227"/>
      <c r="CA813" s="227"/>
      <c r="CB813" s="227"/>
      <c r="CC813" s="227"/>
      <c r="CD813" s="224"/>
      <c r="CE813" s="224"/>
      <c r="CF813" s="224"/>
      <c r="CG813" s="224"/>
      <c r="CH813" s="224"/>
      <c r="CJ813" s="252" t="str">
        <f t="shared" si="629"/>
        <v/>
      </c>
      <c r="CK813" s="253" t="str">
        <f>IF(CL813="","",IF(ISNUMBER(MATCH(CL813,$CL$6:CL812,0)),"",CJ813))</f>
        <v/>
      </c>
      <c r="CL813" s="181" t="str">
        <f t="shared" si="630"/>
        <v/>
      </c>
      <c r="CM813" s="175" t="str">
        <f t="shared" si="631"/>
        <v/>
      </c>
      <c r="CN813" s="175" t="str">
        <f t="shared" si="632"/>
        <v/>
      </c>
      <c r="CO813" s="175" t="str">
        <f t="shared" si="633"/>
        <v/>
      </c>
      <c r="CP813" s="59"/>
      <c r="CQ813" s="60"/>
      <c r="CR813" s="181" t="str">
        <f>IF(CS813="","",IF(ISNUMBER(MATCH(CS813,$CS$6:CS812,0)),"",CJ813))</f>
        <v/>
      </c>
      <c r="CS813" s="181" t="str">
        <f t="shared" si="611"/>
        <v/>
      </c>
      <c r="CT813" s="177" t="str">
        <f t="shared" si="634"/>
        <v/>
      </c>
      <c r="CU813" s="177" t="str">
        <f t="shared" si="635"/>
        <v/>
      </c>
      <c r="CV813" s="256" t="str">
        <f>IF(CW813="","",IF(ISNUMBER(MATCH(CW813,$CW$6:CW812,0)),"",CJ813))</f>
        <v/>
      </c>
      <c r="CW813" s="181" t="str">
        <f t="shared" si="612"/>
        <v/>
      </c>
      <c r="CX813" s="178" t="str">
        <f t="shared" si="636"/>
        <v/>
      </c>
      <c r="CY813" s="178" t="str">
        <f t="shared" si="637"/>
        <v/>
      </c>
      <c r="CZ813" s="184" t="str">
        <f t="shared" si="638"/>
        <v/>
      </c>
      <c r="DA813" s="68"/>
      <c r="DB813" s="69"/>
      <c r="DC813" s="181" t="str">
        <f>IF(DE813="","",IF(ISNUMBER(MATCH(DE813,$DE$6:DE812,0)),"",CJ813))</f>
        <v/>
      </c>
      <c r="DD813" s="181" t="str">
        <f t="shared" si="655"/>
        <v/>
      </c>
      <c r="DE813" s="181" t="str">
        <f t="shared" si="655"/>
        <v/>
      </c>
      <c r="DF813" s="177" t="str">
        <f t="shared" si="639"/>
        <v/>
      </c>
      <c r="DG813" s="185" t="str">
        <f t="shared" si="640"/>
        <v/>
      </c>
      <c r="DH813" s="77"/>
      <c r="DI813" s="69"/>
      <c r="DJ813" s="181" t="str">
        <f>IF(DL813="","",IF(ISNUMBER(MATCH(DL813,$DL$6:DL812,0)),"",CJ813))</f>
        <v/>
      </c>
      <c r="DK813" s="181" t="str">
        <f t="shared" si="656"/>
        <v/>
      </c>
      <c r="DL813" s="181" t="str">
        <f t="shared" si="656"/>
        <v/>
      </c>
      <c r="DM813" s="177" t="str">
        <f t="shared" si="641"/>
        <v/>
      </c>
      <c r="DN813" s="177" t="str">
        <f t="shared" si="642"/>
        <v/>
      </c>
      <c r="DO813" s="181" t="str">
        <f t="shared" si="613"/>
        <v/>
      </c>
      <c r="DP813" s="51"/>
      <c r="DQ813" s="51"/>
      <c r="DR813" s="51"/>
      <c r="EA813" s="227">
        <f t="shared" si="643"/>
        <v>0</v>
      </c>
      <c r="EB813" s="227">
        <f t="shared" si="614"/>
        <v>1</v>
      </c>
      <c r="EC813" s="227">
        <f t="shared" si="644"/>
        <v>1900</v>
      </c>
      <c r="EE813" s="227" t="str">
        <f t="shared" si="645"/>
        <v/>
      </c>
      <c r="EF813" s="227" t="str">
        <f t="shared" si="615"/>
        <v/>
      </c>
      <c r="EG813" s="227" t="str">
        <f t="shared" si="646"/>
        <v/>
      </c>
      <c r="EI813" s="227" t="str">
        <f t="shared" si="647"/>
        <v/>
      </c>
      <c r="EJ813" s="227" t="str">
        <f t="shared" si="616"/>
        <v/>
      </c>
      <c r="EK813" s="227" t="str">
        <f t="shared" si="648"/>
        <v/>
      </c>
      <c r="EM813" s="227" t="str">
        <f t="shared" si="649"/>
        <v/>
      </c>
      <c r="EN813" s="227" t="str">
        <f t="shared" si="617"/>
        <v/>
      </c>
      <c r="EO813" s="227" t="str">
        <f t="shared" si="650"/>
        <v/>
      </c>
      <c r="EQ813" s="227" t="str">
        <f t="shared" si="651"/>
        <v/>
      </c>
      <c r="ER813" s="227" t="str">
        <f t="shared" si="618"/>
        <v/>
      </c>
      <c r="ES813" s="227" t="str">
        <f t="shared" si="652"/>
        <v/>
      </c>
    </row>
    <row r="814" spans="7:149" x14ac:dyDescent="0.25">
      <c r="G814" s="52"/>
      <c r="H814" s="52"/>
      <c r="I814" s="224" t="str">
        <f t="shared" si="619"/>
        <v/>
      </c>
      <c r="J814" s="224" t="str">
        <f t="shared" si="620"/>
        <v/>
      </c>
      <c r="K814" s="52"/>
      <c r="L814" s="224" t="str">
        <f>IF(P814="","",IF(ISNUMBER(MATCH(P814,$P$6:P813,0)),"",Y814))</f>
        <v/>
      </c>
      <c r="M814" s="224" t="str">
        <f>IF(Q814="","",IF(ISNUMBER(MATCH(Q814,$Q$6:Q813,0)),"",Y814))</f>
        <v/>
      </c>
      <c r="N814" s="224" t="str">
        <f>IF(R814="","",IF(ISNUMBER(MATCH(R814,$R$6:R813,0)),"",Y814))</f>
        <v/>
      </c>
      <c r="O814" s="224" t="str">
        <f>IF(S814="","",IF(ISNUMBER(MATCH(S814,$S$6:S813,0)),"",Y814))</f>
        <v/>
      </c>
      <c r="P814" s="224" t="str">
        <f t="shared" si="621"/>
        <v/>
      </c>
      <c r="Q814" s="224" t="str">
        <f t="shared" si="622"/>
        <v/>
      </c>
      <c r="R814" s="224" t="str">
        <f t="shared" si="623"/>
        <v/>
      </c>
      <c r="S814" s="224" t="str">
        <f t="shared" si="624"/>
        <v/>
      </c>
      <c r="T814" s="175" t="str">
        <f t="shared" si="625"/>
        <v/>
      </c>
      <c r="U814" s="175" t="str">
        <f t="shared" si="626"/>
        <v/>
      </c>
      <c r="V814" s="175" t="str">
        <f t="shared" si="627"/>
        <v/>
      </c>
      <c r="W814" s="175" t="str">
        <f t="shared" si="628"/>
        <v/>
      </c>
      <c r="X814" s="52"/>
      <c r="Y814" s="248"/>
      <c r="Z814" s="186"/>
      <c r="AA814" s="187"/>
      <c r="AB814" s="187"/>
      <c r="AC814" s="187"/>
      <c r="AD814" s="187"/>
      <c r="AE814" s="187"/>
      <c r="AF814" s="187"/>
      <c r="AG814" s="187"/>
      <c r="AH814" s="187"/>
      <c r="AI814" s="187"/>
      <c r="AJ814" s="187"/>
      <c r="AK814" s="187"/>
      <c r="AL814" s="187"/>
      <c r="AM814" s="187"/>
      <c r="AN814" s="187"/>
      <c r="AO814" s="187"/>
      <c r="AP814" s="187"/>
      <c r="AQ814" s="187"/>
      <c r="AR814" s="187"/>
      <c r="AS814" s="187"/>
      <c r="AT814" s="187"/>
      <c r="AU814" s="187"/>
      <c r="AV814" s="187"/>
      <c r="AW814" s="187"/>
      <c r="AX814" s="187"/>
      <c r="AY814" s="187"/>
      <c r="AZ814" s="187"/>
      <c r="BA814" s="187"/>
      <c r="BB814" s="187"/>
      <c r="BC814" s="187"/>
      <c r="BD814" s="187"/>
      <c r="BE814" s="187"/>
      <c r="BF814" s="187"/>
      <c r="BG814" s="187"/>
      <c r="BH814" s="187"/>
      <c r="BI814" s="187"/>
      <c r="BJ814" s="187"/>
      <c r="BK814" s="187"/>
      <c r="BL814" s="187"/>
      <c r="BM814" s="187"/>
      <c r="BN814" s="187"/>
      <c r="BO814" s="187"/>
      <c r="BP814" s="187"/>
      <c r="BQ814" s="187"/>
      <c r="BR814" s="187"/>
      <c r="BS814" s="187"/>
      <c r="BT814" s="187"/>
      <c r="BU814" s="187"/>
      <c r="BV814" s="187"/>
      <c r="BW814" s="187"/>
      <c r="BX814" s="187"/>
      <c r="BY814" s="227"/>
      <c r="BZ814" s="227"/>
      <c r="CA814" s="227"/>
      <c r="CB814" s="227"/>
      <c r="CC814" s="227"/>
      <c r="CD814" s="224"/>
      <c r="CE814" s="224"/>
      <c r="CF814" s="224"/>
      <c r="CG814" s="224"/>
      <c r="CH814" s="224"/>
      <c r="CJ814" s="252" t="str">
        <f t="shared" si="629"/>
        <v/>
      </c>
      <c r="CK814" s="253" t="str">
        <f>IF(CL814="","",IF(ISNUMBER(MATCH(CL814,$CL$6:CL813,0)),"",CJ814))</f>
        <v/>
      </c>
      <c r="CL814" s="181" t="str">
        <f t="shared" si="630"/>
        <v/>
      </c>
      <c r="CM814" s="175" t="str">
        <f t="shared" si="631"/>
        <v/>
      </c>
      <c r="CN814" s="175" t="str">
        <f t="shared" si="632"/>
        <v/>
      </c>
      <c r="CO814" s="175" t="str">
        <f t="shared" si="633"/>
        <v/>
      </c>
      <c r="CP814" s="59"/>
      <c r="CQ814" s="60"/>
      <c r="CR814" s="181" t="str">
        <f>IF(CS814="","",IF(ISNUMBER(MATCH(CS814,$CS$6:CS813,0)),"",CJ814))</f>
        <v/>
      </c>
      <c r="CS814" s="181" t="str">
        <f t="shared" si="611"/>
        <v/>
      </c>
      <c r="CT814" s="177" t="str">
        <f t="shared" si="634"/>
        <v/>
      </c>
      <c r="CU814" s="177" t="str">
        <f t="shared" si="635"/>
        <v/>
      </c>
      <c r="CV814" s="256" t="str">
        <f>IF(CW814="","",IF(ISNUMBER(MATCH(CW814,$CW$6:CW813,0)),"",CJ814))</f>
        <v/>
      </c>
      <c r="CW814" s="181" t="str">
        <f t="shared" si="612"/>
        <v/>
      </c>
      <c r="CX814" s="178" t="str">
        <f t="shared" si="636"/>
        <v/>
      </c>
      <c r="CY814" s="178" t="str">
        <f t="shared" si="637"/>
        <v/>
      </c>
      <c r="CZ814" s="184" t="str">
        <f t="shared" si="638"/>
        <v/>
      </c>
      <c r="DA814" s="68"/>
      <c r="DB814" s="69"/>
      <c r="DC814" s="181" t="str">
        <f>IF(DE814="","",IF(ISNUMBER(MATCH(DE814,$DE$6:DE813,0)),"",CJ814))</f>
        <v/>
      </c>
      <c r="DD814" s="181" t="str">
        <f t="shared" si="655"/>
        <v/>
      </c>
      <c r="DE814" s="181" t="str">
        <f t="shared" si="655"/>
        <v/>
      </c>
      <c r="DF814" s="177" t="str">
        <f t="shared" si="639"/>
        <v/>
      </c>
      <c r="DG814" s="185" t="str">
        <f t="shared" si="640"/>
        <v/>
      </c>
      <c r="DH814" s="77"/>
      <c r="DI814" s="69"/>
      <c r="DJ814" s="181" t="str">
        <f>IF(DL814="","",IF(ISNUMBER(MATCH(DL814,$DL$6:DL813,0)),"",CJ814))</f>
        <v/>
      </c>
      <c r="DK814" s="181" t="str">
        <f t="shared" si="656"/>
        <v/>
      </c>
      <c r="DL814" s="181" t="str">
        <f t="shared" si="656"/>
        <v/>
      </c>
      <c r="DM814" s="177" t="str">
        <f t="shared" si="641"/>
        <v/>
      </c>
      <c r="DN814" s="177" t="str">
        <f t="shared" si="642"/>
        <v/>
      </c>
      <c r="DO814" s="181" t="str">
        <f t="shared" si="613"/>
        <v/>
      </c>
      <c r="DP814" s="51"/>
      <c r="DQ814" s="51"/>
      <c r="DR814" s="51"/>
      <c r="EA814" s="227">
        <f t="shared" si="643"/>
        <v>0</v>
      </c>
      <c r="EB814" s="227">
        <f t="shared" si="614"/>
        <v>1</v>
      </c>
      <c r="EC814" s="227">
        <f t="shared" si="644"/>
        <v>1900</v>
      </c>
      <c r="EE814" s="227" t="str">
        <f t="shared" si="645"/>
        <v/>
      </c>
      <c r="EF814" s="227" t="str">
        <f t="shared" si="615"/>
        <v/>
      </c>
      <c r="EG814" s="227" t="str">
        <f t="shared" si="646"/>
        <v/>
      </c>
      <c r="EI814" s="227" t="str">
        <f t="shared" si="647"/>
        <v/>
      </c>
      <c r="EJ814" s="227" t="str">
        <f t="shared" si="616"/>
        <v/>
      </c>
      <c r="EK814" s="227" t="str">
        <f t="shared" si="648"/>
        <v/>
      </c>
      <c r="EM814" s="227" t="str">
        <f t="shared" si="649"/>
        <v/>
      </c>
      <c r="EN814" s="227" t="str">
        <f t="shared" si="617"/>
        <v/>
      </c>
      <c r="EO814" s="227" t="str">
        <f t="shared" si="650"/>
        <v/>
      </c>
      <c r="EQ814" s="227" t="str">
        <f t="shared" si="651"/>
        <v/>
      </c>
      <c r="ER814" s="227" t="str">
        <f t="shared" si="618"/>
        <v/>
      </c>
      <c r="ES814" s="227" t="str">
        <f t="shared" si="652"/>
        <v/>
      </c>
    </row>
    <row r="815" spans="7:149" x14ac:dyDescent="0.25">
      <c r="G815" s="52"/>
      <c r="H815" s="52"/>
      <c r="I815" s="224" t="str">
        <f t="shared" si="619"/>
        <v/>
      </c>
      <c r="J815" s="224" t="str">
        <f t="shared" si="620"/>
        <v/>
      </c>
      <c r="K815" s="52"/>
      <c r="L815" s="224" t="str">
        <f>IF(P815="","",IF(ISNUMBER(MATCH(P815,$P$6:P814,0)),"",Y815))</f>
        <v/>
      </c>
      <c r="M815" s="224" t="str">
        <f>IF(Q815="","",IF(ISNUMBER(MATCH(Q815,$Q$6:Q814,0)),"",Y815))</f>
        <v/>
      </c>
      <c r="N815" s="224" t="str">
        <f>IF(R815="","",IF(ISNUMBER(MATCH(R815,$R$6:R814,0)),"",Y815))</f>
        <v/>
      </c>
      <c r="O815" s="224" t="str">
        <f>IF(S815="","",IF(ISNUMBER(MATCH(S815,$S$6:S814,0)),"",Y815))</f>
        <v/>
      </c>
      <c r="P815" s="224" t="str">
        <f t="shared" si="621"/>
        <v/>
      </c>
      <c r="Q815" s="224" t="str">
        <f t="shared" si="622"/>
        <v/>
      </c>
      <c r="R815" s="224" t="str">
        <f t="shared" si="623"/>
        <v/>
      </c>
      <c r="S815" s="224" t="str">
        <f t="shared" si="624"/>
        <v/>
      </c>
      <c r="T815" s="175" t="str">
        <f t="shared" si="625"/>
        <v/>
      </c>
      <c r="U815" s="175" t="str">
        <f t="shared" si="626"/>
        <v/>
      </c>
      <c r="V815" s="175" t="str">
        <f t="shared" si="627"/>
        <v/>
      </c>
      <c r="W815" s="175" t="str">
        <f t="shared" si="628"/>
        <v/>
      </c>
      <c r="X815" s="52"/>
      <c r="Y815" s="248"/>
      <c r="Z815" s="186"/>
      <c r="AA815" s="187"/>
      <c r="AB815" s="187"/>
      <c r="AC815" s="187"/>
      <c r="AD815" s="187"/>
      <c r="AE815" s="187"/>
      <c r="AF815" s="187"/>
      <c r="AG815" s="187"/>
      <c r="AH815" s="187"/>
      <c r="AI815" s="187"/>
      <c r="AJ815" s="187"/>
      <c r="AK815" s="187"/>
      <c r="AL815" s="187"/>
      <c r="AM815" s="187"/>
      <c r="AN815" s="187"/>
      <c r="AO815" s="187"/>
      <c r="AP815" s="187"/>
      <c r="AQ815" s="187"/>
      <c r="AR815" s="187"/>
      <c r="AS815" s="187"/>
      <c r="AT815" s="187"/>
      <c r="AU815" s="187"/>
      <c r="AV815" s="187"/>
      <c r="AW815" s="187"/>
      <c r="AX815" s="187"/>
      <c r="AY815" s="187"/>
      <c r="AZ815" s="187"/>
      <c r="BA815" s="187"/>
      <c r="BB815" s="187"/>
      <c r="BC815" s="187"/>
      <c r="BD815" s="187"/>
      <c r="BE815" s="187"/>
      <c r="BF815" s="187"/>
      <c r="BG815" s="187"/>
      <c r="BH815" s="187"/>
      <c r="BI815" s="187"/>
      <c r="BJ815" s="187"/>
      <c r="BK815" s="187"/>
      <c r="BL815" s="187"/>
      <c r="BM815" s="187"/>
      <c r="BN815" s="187"/>
      <c r="BO815" s="187"/>
      <c r="BP815" s="187"/>
      <c r="BQ815" s="187"/>
      <c r="BR815" s="187"/>
      <c r="BS815" s="187"/>
      <c r="BT815" s="187"/>
      <c r="BU815" s="187"/>
      <c r="BV815" s="187"/>
      <c r="BW815" s="187"/>
      <c r="BX815" s="187"/>
      <c r="BY815" s="227"/>
      <c r="BZ815" s="227"/>
      <c r="CA815" s="227"/>
      <c r="CB815" s="227"/>
      <c r="CC815" s="227"/>
      <c r="CD815" s="224"/>
      <c r="CE815" s="224"/>
      <c r="CF815" s="224"/>
      <c r="CG815" s="224"/>
      <c r="CH815" s="224"/>
      <c r="CJ815" s="252" t="str">
        <f t="shared" si="629"/>
        <v/>
      </c>
      <c r="CK815" s="253" t="str">
        <f>IF(CL815="","",IF(ISNUMBER(MATCH(CL815,$CL$6:CL814,0)),"",CJ815))</f>
        <v/>
      </c>
      <c r="CL815" s="181" t="str">
        <f t="shared" si="630"/>
        <v/>
      </c>
      <c r="CM815" s="175" t="str">
        <f t="shared" si="631"/>
        <v/>
      </c>
      <c r="CN815" s="175" t="str">
        <f t="shared" si="632"/>
        <v/>
      </c>
      <c r="CO815" s="175" t="str">
        <f t="shared" si="633"/>
        <v/>
      </c>
      <c r="CP815" s="59"/>
      <c r="CQ815" s="60"/>
      <c r="CR815" s="181" t="str">
        <f>IF(CS815="","",IF(ISNUMBER(MATCH(CS815,$CS$6:CS814,0)),"",CJ815))</f>
        <v/>
      </c>
      <c r="CS815" s="181" t="str">
        <f t="shared" si="611"/>
        <v/>
      </c>
      <c r="CT815" s="177" t="str">
        <f t="shared" si="634"/>
        <v/>
      </c>
      <c r="CU815" s="177" t="str">
        <f t="shared" si="635"/>
        <v/>
      </c>
      <c r="CV815" s="256" t="str">
        <f>IF(CW815="","",IF(ISNUMBER(MATCH(CW815,$CW$6:CW814,0)),"",CJ815))</f>
        <v/>
      </c>
      <c r="CW815" s="181" t="str">
        <f t="shared" si="612"/>
        <v/>
      </c>
      <c r="CX815" s="178" t="str">
        <f t="shared" si="636"/>
        <v/>
      </c>
      <c r="CY815" s="178" t="str">
        <f t="shared" si="637"/>
        <v/>
      </c>
      <c r="CZ815" s="184" t="str">
        <f t="shared" si="638"/>
        <v/>
      </c>
      <c r="DA815" s="68"/>
      <c r="DB815" s="69"/>
      <c r="DC815" s="181" t="str">
        <f>IF(DE815="","",IF(ISNUMBER(MATCH(DE815,$DE$6:DE814,0)),"",CJ815))</f>
        <v/>
      </c>
      <c r="DD815" s="181" t="str">
        <f t="shared" si="655"/>
        <v/>
      </c>
      <c r="DE815" s="181" t="str">
        <f t="shared" si="655"/>
        <v/>
      </c>
      <c r="DF815" s="177" t="str">
        <f t="shared" si="639"/>
        <v/>
      </c>
      <c r="DG815" s="185" t="str">
        <f t="shared" si="640"/>
        <v/>
      </c>
      <c r="DH815" s="77"/>
      <c r="DI815" s="69"/>
      <c r="DJ815" s="181" t="str">
        <f>IF(DL815="","",IF(ISNUMBER(MATCH(DL815,$DL$6:DL814,0)),"",CJ815))</f>
        <v/>
      </c>
      <c r="DK815" s="181" t="str">
        <f t="shared" si="656"/>
        <v/>
      </c>
      <c r="DL815" s="181" t="str">
        <f t="shared" si="656"/>
        <v/>
      </c>
      <c r="DM815" s="177" t="str">
        <f t="shared" si="641"/>
        <v/>
      </c>
      <c r="DN815" s="177" t="str">
        <f t="shared" si="642"/>
        <v/>
      </c>
      <c r="DO815" s="181" t="str">
        <f t="shared" si="613"/>
        <v/>
      </c>
      <c r="DP815" s="51"/>
      <c r="DQ815" s="51"/>
      <c r="DR815" s="51"/>
      <c r="EA815" s="227">
        <f t="shared" si="643"/>
        <v>0</v>
      </c>
      <c r="EB815" s="227">
        <f t="shared" si="614"/>
        <v>1</v>
      </c>
      <c r="EC815" s="227">
        <f t="shared" si="644"/>
        <v>1900</v>
      </c>
      <c r="EE815" s="227" t="str">
        <f t="shared" si="645"/>
        <v/>
      </c>
      <c r="EF815" s="227" t="str">
        <f t="shared" si="615"/>
        <v/>
      </c>
      <c r="EG815" s="227" t="str">
        <f t="shared" si="646"/>
        <v/>
      </c>
      <c r="EI815" s="227" t="str">
        <f t="shared" si="647"/>
        <v/>
      </c>
      <c r="EJ815" s="227" t="str">
        <f t="shared" si="616"/>
        <v/>
      </c>
      <c r="EK815" s="227" t="str">
        <f t="shared" si="648"/>
        <v/>
      </c>
      <c r="EM815" s="227" t="str">
        <f t="shared" si="649"/>
        <v/>
      </c>
      <c r="EN815" s="227" t="str">
        <f t="shared" si="617"/>
        <v/>
      </c>
      <c r="EO815" s="227" t="str">
        <f t="shared" si="650"/>
        <v/>
      </c>
      <c r="EQ815" s="227" t="str">
        <f t="shared" si="651"/>
        <v/>
      </c>
      <c r="ER815" s="227" t="str">
        <f t="shared" si="618"/>
        <v/>
      </c>
      <c r="ES815" s="227" t="str">
        <f t="shared" si="652"/>
        <v/>
      </c>
    </row>
    <row r="816" spans="7:149" x14ac:dyDescent="0.25">
      <c r="G816" s="52"/>
      <c r="H816" s="52"/>
      <c r="I816" s="224" t="str">
        <f t="shared" si="619"/>
        <v/>
      </c>
      <c r="J816" s="224" t="str">
        <f t="shared" si="620"/>
        <v/>
      </c>
      <c r="K816" s="52"/>
      <c r="L816" s="224" t="str">
        <f>IF(P816="","",IF(ISNUMBER(MATCH(P816,$P$6:P815,0)),"",Y816))</f>
        <v/>
      </c>
      <c r="M816" s="224" t="str">
        <f>IF(Q816="","",IF(ISNUMBER(MATCH(Q816,$Q$6:Q815,0)),"",Y816))</f>
        <v/>
      </c>
      <c r="N816" s="224" t="str">
        <f>IF(R816="","",IF(ISNUMBER(MATCH(R816,$R$6:R815,0)),"",Y816))</f>
        <v/>
      </c>
      <c r="O816" s="224" t="str">
        <f>IF(S816="","",IF(ISNUMBER(MATCH(S816,$S$6:S815,0)),"",Y816))</f>
        <v/>
      </c>
      <c r="P816" s="224" t="str">
        <f t="shared" si="621"/>
        <v/>
      </c>
      <c r="Q816" s="224" t="str">
        <f t="shared" si="622"/>
        <v/>
      </c>
      <c r="R816" s="224" t="str">
        <f t="shared" si="623"/>
        <v/>
      </c>
      <c r="S816" s="224" t="str">
        <f t="shared" si="624"/>
        <v/>
      </c>
      <c r="T816" s="175" t="str">
        <f t="shared" si="625"/>
        <v/>
      </c>
      <c r="U816" s="175" t="str">
        <f t="shared" si="626"/>
        <v/>
      </c>
      <c r="V816" s="175" t="str">
        <f t="shared" si="627"/>
        <v/>
      </c>
      <c r="W816" s="175" t="str">
        <f t="shared" si="628"/>
        <v/>
      </c>
      <c r="X816" s="52"/>
      <c r="Y816" s="248"/>
      <c r="Z816" s="186"/>
      <c r="AA816" s="187"/>
      <c r="AB816" s="187"/>
      <c r="AC816" s="187"/>
      <c r="AD816" s="187"/>
      <c r="AE816" s="187"/>
      <c r="AF816" s="187"/>
      <c r="AG816" s="187"/>
      <c r="AH816" s="187"/>
      <c r="AI816" s="187"/>
      <c r="AJ816" s="187"/>
      <c r="AK816" s="187"/>
      <c r="AL816" s="187"/>
      <c r="AM816" s="187"/>
      <c r="AN816" s="187"/>
      <c r="AO816" s="187"/>
      <c r="AP816" s="187"/>
      <c r="AQ816" s="187"/>
      <c r="AR816" s="187"/>
      <c r="AS816" s="187"/>
      <c r="AT816" s="187"/>
      <c r="AU816" s="187"/>
      <c r="AV816" s="187"/>
      <c r="AW816" s="187"/>
      <c r="AX816" s="187"/>
      <c r="AY816" s="187"/>
      <c r="AZ816" s="187"/>
      <c r="BA816" s="187"/>
      <c r="BB816" s="187"/>
      <c r="BC816" s="187"/>
      <c r="BD816" s="187"/>
      <c r="BE816" s="187"/>
      <c r="BF816" s="187"/>
      <c r="BG816" s="187"/>
      <c r="BH816" s="187"/>
      <c r="BI816" s="187"/>
      <c r="BJ816" s="187"/>
      <c r="BK816" s="187"/>
      <c r="BL816" s="187"/>
      <c r="BM816" s="187"/>
      <c r="BN816" s="187"/>
      <c r="BO816" s="187"/>
      <c r="BP816" s="187"/>
      <c r="BQ816" s="187"/>
      <c r="BR816" s="187"/>
      <c r="BS816" s="187"/>
      <c r="BT816" s="187"/>
      <c r="BU816" s="187"/>
      <c r="BV816" s="187"/>
      <c r="BW816" s="187"/>
      <c r="BX816" s="187"/>
      <c r="BY816" s="227"/>
      <c r="BZ816" s="227"/>
      <c r="CA816" s="227"/>
      <c r="CB816" s="227"/>
      <c r="CC816" s="227"/>
      <c r="CD816" s="224"/>
      <c r="CE816" s="224"/>
      <c r="CF816" s="224"/>
      <c r="CG816" s="224"/>
      <c r="CH816" s="224"/>
      <c r="CJ816" s="252" t="str">
        <f t="shared" si="629"/>
        <v/>
      </c>
      <c r="CK816" s="253" t="str">
        <f>IF(CL816="","",IF(ISNUMBER(MATCH(CL816,$CL$6:CL815,0)),"",CJ816))</f>
        <v/>
      </c>
      <c r="CL816" s="181" t="str">
        <f t="shared" si="630"/>
        <v/>
      </c>
      <c r="CM816" s="175" t="str">
        <f t="shared" si="631"/>
        <v/>
      </c>
      <c r="CN816" s="175" t="str">
        <f t="shared" si="632"/>
        <v/>
      </c>
      <c r="CO816" s="175" t="str">
        <f t="shared" si="633"/>
        <v/>
      </c>
      <c r="CP816" s="59"/>
      <c r="CQ816" s="60"/>
      <c r="CR816" s="181" t="str">
        <f>IF(CS816="","",IF(ISNUMBER(MATCH(CS816,$CS$6:CS815,0)),"",CJ816))</f>
        <v/>
      </c>
      <c r="CS816" s="181" t="str">
        <f t="shared" si="611"/>
        <v/>
      </c>
      <c r="CT816" s="177" t="str">
        <f t="shared" si="634"/>
        <v/>
      </c>
      <c r="CU816" s="177" t="str">
        <f t="shared" si="635"/>
        <v/>
      </c>
      <c r="CV816" s="256" t="str">
        <f>IF(CW816="","",IF(ISNUMBER(MATCH(CW816,$CW$6:CW815,0)),"",CJ816))</f>
        <v/>
      </c>
      <c r="CW816" s="181" t="str">
        <f t="shared" si="612"/>
        <v/>
      </c>
      <c r="CX816" s="178" t="str">
        <f t="shared" si="636"/>
        <v/>
      </c>
      <c r="CY816" s="178" t="str">
        <f t="shared" si="637"/>
        <v/>
      </c>
      <c r="CZ816" s="184" t="str">
        <f t="shared" si="638"/>
        <v/>
      </c>
      <c r="DA816" s="68"/>
      <c r="DB816" s="69"/>
      <c r="DC816" s="181" t="str">
        <f>IF(DE816="","",IF(ISNUMBER(MATCH(DE816,$DE$6:DE815,0)),"",CJ816))</f>
        <v/>
      </c>
      <c r="DD816" s="181" t="str">
        <f t="shared" si="655"/>
        <v/>
      </c>
      <c r="DE816" s="181" t="str">
        <f t="shared" si="655"/>
        <v/>
      </c>
      <c r="DF816" s="177" t="str">
        <f t="shared" si="639"/>
        <v/>
      </c>
      <c r="DG816" s="185" t="str">
        <f t="shared" si="640"/>
        <v/>
      </c>
      <c r="DH816" s="77"/>
      <c r="DI816" s="69"/>
      <c r="DJ816" s="181" t="str">
        <f>IF(DL816="","",IF(ISNUMBER(MATCH(DL816,$DL$6:DL815,0)),"",CJ816))</f>
        <v/>
      </c>
      <c r="DK816" s="181" t="str">
        <f t="shared" si="656"/>
        <v/>
      </c>
      <c r="DL816" s="181" t="str">
        <f t="shared" si="656"/>
        <v/>
      </c>
      <c r="DM816" s="177" t="str">
        <f t="shared" si="641"/>
        <v/>
      </c>
      <c r="DN816" s="177" t="str">
        <f t="shared" si="642"/>
        <v/>
      </c>
      <c r="DO816" s="181" t="str">
        <f t="shared" si="613"/>
        <v/>
      </c>
      <c r="DP816" s="51"/>
      <c r="DQ816" s="51"/>
      <c r="DR816" s="51"/>
      <c r="EA816" s="227">
        <f t="shared" si="643"/>
        <v>0</v>
      </c>
      <c r="EB816" s="227">
        <f t="shared" si="614"/>
        <v>1</v>
      </c>
      <c r="EC816" s="227">
        <f t="shared" si="644"/>
        <v>1900</v>
      </c>
      <c r="EE816" s="227" t="str">
        <f t="shared" si="645"/>
        <v/>
      </c>
      <c r="EF816" s="227" t="str">
        <f t="shared" si="615"/>
        <v/>
      </c>
      <c r="EG816" s="227" t="str">
        <f t="shared" si="646"/>
        <v/>
      </c>
      <c r="EI816" s="227" t="str">
        <f t="shared" si="647"/>
        <v/>
      </c>
      <c r="EJ816" s="227" t="str">
        <f t="shared" si="616"/>
        <v/>
      </c>
      <c r="EK816" s="227" t="str">
        <f t="shared" si="648"/>
        <v/>
      </c>
      <c r="EM816" s="227" t="str">
        <f t="shared" si="649"/>
        <v/>
      </c>
      <c r="EN816" s="227" t="str">
        <f t="shared" si="617"/>
        <v/>
      </c>
      <c r="EO816" s="227" t="str">
        <f t="shared" si="650"/>
        <v/>
      </c>
      <c r="EQ816" s="227" t="str">
        <f t="shared" si="651"/>
        <v/>
      </c>
      <c r="ER816" s="227" t="str">
        <f t="shared" si="618"/>
        <v/>
      </c>
      <c r="ES816" s="227" t="str">
        <f t="shared" si="652"/>
        <v/>
      </c>
    </row>
    <row r="817" spans="7:149" x14ac:dyDescent="0.25">
      <c r="G817" s="52"/>
      <c r="H817" s="52"/>
      <c r="I817" s="224" t="str">
        <f t="shared" si="619"/>
        <v/>
      </c>
      <c r="J817" s="224" t="str">
        <f t="shared" si="620"/>
        <v/>
      </c>
      <c r="K817" s="52"/>
      <c r="L817" s="224" t="str">
        <f>IF(P817="","",IF(ISNUMBER(MATCH(P817,$P$6:P816,0)),"",Y817))</f>
        <v/>
      </c>
      <c r="M817" s="224" t="str">
        <f>IF(Q817="","",IF(ISNUMBER(MATCH(Q817,$Q$6:Q816,0)),"",Y817))</f>
        <v/>
      </c>
      <c r="N817" s="224" t="str">
        <f>IF(R817="","",IF(ISNUMBER(MATCH(R817,$R$6:R816,0)),"",Y817))</f>
        <v/>
      </c>
      <c r="O817" s="224" t="str">
        <f>IF(S817="","",IF(ISNUMBER(MATCH(S817,$S$6:S816,0)),"",Y817))</f>
        <v/>
      </c>
      <c r="P817" s="224" t="str">
        <f t="shared" si="621"/>
        <v/>
      </c>
      <c r="Q817" s="224" t="str">
        <f t="shared" si="622"/>
        <v/>
      </c>
      <c r="R817" s="224" t="str">
        <f t="shared" si="623"/>
        <v/>
      </c>
      <c r="S817" s="224" t="str">
        <f t="shared" si="624"/>
        <v/>
      </c>
      <c r="T817" s="175" t="str">
        <f t="shared" si="625"/>
        <v/>
      </c>
      <c r="U817" s="175" t="str">
        <f t="shared" si="626"/>
        <v/>
      </c>
      <c r="V817" s="175" t="str">
        <f t="shared" si="627"/>
        <v/>
      </c>
      <c r="W817" s="175" t="str">
        <f t="shared" si="628"/>
        <v/>
      </c>
      <c r="X817" s="52"/>
      <c r="Y817" s="248"/>
      <c r="Z817" s="186"/>
      <c r="AA817" s="187"/>
      <c r="AB817" s="187"/>
      <c r="AC817" s="187"/>
      <c r="AD817" s="187"/>
      <c r="AE817" s="187"/>
      <c r="AF817" s="187"/>
      <c r="AG817" s="187"/>
      <c r="AH817" s="187"/>
      <c r="AI817" s="187"/>
      <c r="AJ817" s="187"/>
      <c r="AK817" s="187"/>
      <c r="AL817" s="187"/>
      <c r="AM817" s="187"/>
      <c r="AN817" s="187"/>
      <c r="AO817" s="187"/>
      <c r="AP817" s="187"/>
      <c r="AQ817" s="187"/>
      <c r="AR817" s="187"/>
      <c r="AS817" s="187"/>
      <c r="AT817" s="187"/>
      <c r="AU817" s="187"/>
      <c r="AV817" s="187"/>
      <c r="AW817" s="187"/>
      <c r="AX817" s="187"/>
      <c r="AY817" s="187"/>
      <c r="AZ817" s="187"/>
      <c r="BA817" s="187"/>
      <c r="BB817" s="187"/>
      <c r="BC817" s="187"/>
      <c r="BD817" s="187"/>
      <c r="BE817" s="187"/>
      <c r="BF817" s="187"/>
      <c r="BG817" s="187"/>
      <c r="BH817" s="187"/>
      <c r="BI817" s="187"/>
      <c r="BJ817" s="187"/>
      <c r="BK817" s="187"/>
      <c r="BL817" s="187"/>
      <c r="BM817" s="187"/>
      <c r="BN817" s="187"/>
      <c r="BO817" s="187"/>
      <c r="BP817" s="187"/>
      <c r="BQ817" s="187"/>
      <c r="BR817" s="187"/>
      <c r="BS817" s="187"/>
      <c r="BT817" s="187"/>
      <c r="BU817" s="187"/>
      <c r="BV817" s="187"/>
      <c r="BW817" s="187"/>
      <c r="BX817" s="187"/>
      <c r="BY817" s="227"/>
      <c r="BZ817" s="227"/>
      <c r="CA817" s="227"/>
      <c r="CB817" s="227"/>
      <c r="CC817" s="227"/>
      <c r="CD817" s="224"/>
      <c r="CE817" s="224"/>
      <c r="CF817" s="224"/>
      <c r="CG817" s="224"/>
      <c r="CH817" s="224"/>
      <c r="CJ817" s="252" t="str">
        <f t="shared" si="629"/>
        <v/>
      </c>
      <c r="CK817" s="253" t="str">
        <f>IF(CL817="","",IF(ISNUMBER(MATCH(CL817,$CL$6:CL816,0)),"",CJ817))</f>
        <v/>
      </c>
      <c r="CL817" s="181" t="str">
        <f t="shared" si="630"/>
        <v/>
      </c>
      <c r="CM817" s="175" t="str">
        <f t="shared" si="631"/>
        <v/>
      </c>
      <c r="CN817" s="175" t="str">
        <f t="shared" si="632"/>
        <v/>
      </c>
      <c r="CO817" s="175" t="str">
        <f t="shared" si="633"/>
        <v/>
      </c>
      <c r="CP817" s="59"/>
      <c r="CQ817" s="60"/>
      <c r="CR817" s="181" t="str">
        <f>IF(CS817="","",IF(ISNUMBER(MATCH(CS817,$CS$6:CS816,0)),"",CJ817))</f>
        <v/>
      </c>
      <c r="CS817" s="181" t="str">
        <f t="shared" si="611"/>
        <v/>
      </c>
      <c r="CT817" s="177" t="str">
        <f t="shared" si="634"/>
        <v/>
      </c>
      <c r="CU817" s="177" t="str">
        <f t="shared" si="635"/>
        <v/>
      </c>
      <c r="CV817" s="256" t="str">
        <f>IF(CW817="","",IF(ISNUMBER(MATCH(CW817,$CW$6:CW816,0)),"",CJ817))</f>
        <v/>
      </c>
      <c r="CW817" s="181" t="str">
        <f t="shared" si="612"/>
        <v/>
      </c>
      <c r="CX817" s="178" t="str">
        <f t="shared" si="636"/>
        <v/>
      </c>
      <c r="CY817" s="178" t="str">
        <f t="shared" si="637"/>
        <v/>
      </c>
      <c r="CZ817" s="184" t="str">
        <f t="shared" si="638"/>
        <v/>
      </c>
      <c r="DA817" s="68"/>
      <c r="DB817" s="69"/>
      <c r="DC817" s="181" t="str">
        <f>IF(DE817="","",IF(ISNUMBER(MATCH(DE817,$DE$6:DE816,0)),"",CJ817))</f>
        <v/>
      </c>
      <c r="DD817" s="181" t="str">
        <f t="shared" si="655"/>
        <v/>
      </c>
      <c r="DE817" s="181" t="str">
        <f t="shared" si="655"/>
        <v/>
      </c>
      <c r="DF817" s="177" t="str">
        <f t="shared" si="639"/>
        <v/>
      </c>
      <c r="DG817" s="185" t="str">
        <f t="shared" si="640"/>
        <v/>
      </c>
      <c r="DH817" s="77"/>
      <c r="DI817" s="69"/>
      <c r="DJ817" s="181" t="str">
        <f>IF(DL817="","",IF(ISNUMBER(MATCH(DL817,$DL$6:DL816,0)),"",CJ817))</f>
        <v/>
      </c>
      <c r="DK817" s="181" t="str">
        <f t="shared" si="656"/>
        <v/>
      </c>
      <c r="DL817" s="181" t="str">
        <f t="shared" si="656"/>
        <v/>
      </c>
      <c r="DM817" s="177" t="str">
        <f t="shared" si="641"/>
        <v/>
      </c>
      <c r="DN817" s="177" t="str">
        <f t="shared" si="642"/>
        <v/>
      </c>
      <c r="DO817" s="181" t="str">
        <f t="shared" si="613"/>
        <v/>
      </c>
      <c r="DP817" s="51"/>
      <c r="DQ817" s="51"/>
      <c r="DR817" s="51"/>
      <c r="EA817" s="227">
        <f t="shared" si="643"/>
        <v>0</v>
      </c>
      <c r="EB817" s="227">
        <f t="shared" si="614"/>
        <v>1</v>
      </c>
      <c r="EC817" s="227">
        <f t="shared" si="644"/>
        <v>1900</v>
      </c>
      <c r="EE817" s="227" t="str">
        <f t="shared" si="645"/>
        <v/>
      </c>
      <c r="EF817" s="227" t="str">
        <f t="shared" si="615"/>
        <v/>
      </c>
      <c r="EG817" s="227" t="str">
        <f t="shared" si="646"/>
        <v/>
      </c>
      <c r="EI817" s="227" t="str">
        <f t="shared" si="647"/>
        <v/>
      </c>
      <c r="EJ817" s="227" t="str">
        <f t="shared" si="616"/>
        <v/>
      </c>
      <c r="EK817" s="227" t="str">
        <f t="shared" si="648"/>
        <v/>
      </c>
      <c r="EM817" s="227" t="str">
        <f t="shared" si="649"/>
        <v/>
      </c>
      <c r="EN817" s="227" t="str">
        <f t="shared" si="617"/>
        <v/>
      </c>
      <c r="EO817" s="227" t="str">
        <f t="shared" si="650"/>
        <v/>
      </c>
      <c r="EQ817" s="227" t="str">
        <f t="shared" si="651"/>
        <v/>
      </c>
      <c r="ER817" s="227" t="str">
        <f t="shared" si="618"/>
        <v/>
      </c>
      <c r="ES817" s="227" t="str">
        <f t="shared" si="652"/>
        <v/>
      </c>
    </row>
    <row r="818" spans="7:149" x14ac:dyDescent="0.25">
      <c r="G818" s="52"/>
      <c r="H818" s="52"/>
      <c r="I818" s="224" t="str">
        <f t="shared" si="619"/>
        <v/>
      </c>
      <c r="J818" s="224" t="str">
        <f t="shared" si="620"/>
        <v/>
      </c>
      <c r="K818" s="52"/>
      <c r="L818" s="224" t="str">
        <f>IF(P818="","",IF(ISNUMBER(MATCH(P818,$P$6:P817,0)),"",Y818))</f>
        <v/>
      </c>
      <c r="M818" s="224" t="str">
        <f>IF(Q818="","",IF(ISNUMBER(MATCH(Q818,$Q$6:Q817,0)),"",Y818))</f>
        <v/>
      </c>
      <c r="N818" s="224" t="str">
        <f>IF(R818="","",IF(ISNUMBER(MATCH(R818,$R$6:R817,0)),"",Y818))</f>
        <v/>
      </c>
      <c r="O818" s="224" t="str">
        <f>IF(S818="","",IF(ISNUMBER(MATCH(S818,$S$6:S817,0)),"",Y818))</f>
        <v/>
      </c>
      <c r="P818" s="224" t="str">
        <f t="shared" si="621"/>
        <v/>
      </c>
      <c r="Q818" s="224" t="str">
        <f t="shared" si="622"/>
        <v/>
      </c>
      <c r="R818" s="224" t="str">
        <f t="shared" si="623"/>
        <v/>
      </c>
      <c r="S818" s="224" t="str">
        <f t="shared" si="624"/>
        <v/>
      </c>
      <c r="T818" s="175" t="str">
        <f t="shared" si="625"/>
        <v/>
      </c>
      <c r="U818" s="175" t="str">
        <f t="shared" si="626"/>
        <v/>
      </c>
      <c r="V818" s="175" t="str">
        <f t="shared" si="627"/>
        <v/>
      </c>
      <c r="W818" s="175" t="str">
        <f t="shared" si="628"/>
        <v/>
      </c>
      <c r="X818" s="52"/>
      <c r="Y818" s="248"/>
      <c r="Z818" s="186"/>
      <c r="AA818" s="187"/>
      <c r="AB818" s="187"/>
      <c r="AC818" s="187"/>
      <c r="AD818" s="187"/>
      <c r="AE818" s="187"/>
      <c r="AF818" s="187"/>
      <c r="AG818" s="187"/>
      <c r="AH818" s="187"/>
      <c r="AI818" s="187"/>
      <c r="AJ818" s="187"/>
      <c r="AK818" s="187"/>
      <c r="AL818" s="187"/>
      <c r="AM818" s="187"/>
      <c r="AN818" s="187"/>
      <c r="AO818" s="187"/>
      <c r="AP818" s="187"/>
      <c r="AQ818" s="187"/>
      <c r="AR818" s="187"/>
      <c r="AS818" s="187"/>
      <c r="AT818" s="187"/>
      <c r="AU818" s="187"/>
      <c r="AV818" s="187"/>
      <c r="AW818" s="187"/>
      <c r="AX818" s="187"/>
      <c r="AY818" s="187"/>
      <c r="AZ818" s="187"/>
      <c r="BA818" s="187"/>
      <c r="BB818" s="187"/>
      <c r="BC818" s="187"/>
      <c r="BD818" s="187"/>
      <c r="BE818" s="187"/>
      <c r="BF818" s="187"/>
      <c r="BG818" s="187"/>
      <c r="BH818" s="187"/>
      <c r="BI818" s="187"/>
      <c r="BJ818" s="187"/>
      <c r="BK818" s="187"/>
      <c r="BL818" s="187"/>
      <c r="BM818" s="187"/>
      <c r="BN818" s="187"/>
      <c r="BO818" s="187"/>
      <c r="BP818" s="187"/>
      <c r="BQ818" s="187"/>
      <c r="BR818" s="187"/>
      <c r="BS818" s="187"/>
      <c r="BT818" s="187"/>
      <c r="BU818" s="187"/>
      <c r="BV818" s="187"/>
      <c r="BW818" s="187"/>
      <c r="BX818" s="187"/>
      <c r="BY818" s="227"/>
      <c r="BZ818" s="227"/>
      <c r="CA818" s="227"/>
      <c r="CB818" s="227"/>
      <c r="CC818" s="227"/>
      <c r="CD818" s="224"/>
      <c r="CE818" s="224"/>
      <c r="CF818" s="224"/>
      <c r="CG818" s="224"/>
      <c r="CH818" s="224"/>
      <c r="CJ818" s="252" t="str">
        <f t="shared" si="629"/>
        <v/>
      </c>
      <c r="CK818" s="253" t="str">
        <f>IF(CL818="","",IF(ISNUMBER(MATCH(CL818,$CL$6:CL817,0)),"",CJ818))</f>
        <v/>
      </c>
      <c r="CL818" s="181" t="str">
        <f t="shared" si="630"/>
        <v/>
      </c>
      <c r="CM818" s="175" t="str">
        <f t="shared" si="631"/>
        <v/>
      </c>
      <c r="CN818" s="175" t="str">
        <f t="shared" si="632"/>
        <v/>
      </c>
      <c r="CO818" s="175" t="str">
        <f t="shared" si="633"/>
        <v/>
      </c>
      <c r="CP818" s="59"/>
      <c r="CQ818" s="60"/>
      <c r="CR818" s="181" t="str">
        <f>IF(CS818="","",IF(ISNUMBER(MATCH(CS818,$CS$6:CS817,0)),"",CJ818))</f>
        <v/>
      </c>
      <c r="CS818" s="181" t="str">
        <f t="shared" si="611"/>
        <v/>
      </c>
      <c r="CT818" s="177" t="str">
        <f t="shared" si="634"/>
        <v/>
      </c>
      <c r="CU818" s="177" t="str">
        <f t="shared" si="635"/>
        <v/>
      </c>
      <c r="CV818" s="256" t="str">
        <f>IF(CW818="","",IF(ISNUMBER(MATCH(CW818,$CW$6:CW817,0)),"",CJ818))</f>
        <v/>
      </c>
      <c r="CW818" s="181" t="str">
        <f t="shared" si="612"/>
        <v/>
      </c>
      <c r="CX818" s="178" t="str">
        <f t="shared" si="636"/>
        <v/>
      </c>
      <c r="CY818" s="178" t="str">
        <f t="shared" si="637"/>
        <v/>
      </c>
      <c r="CZ818" s="184" t="str">
        <f t="shared" si="638"/>
        <v/>
      </c>
      <c r="DA818" s="68"/>
      <c r="DB818" s="69"/>
      <c r="DC818" s="181" t="str">
        <f>IF(DE818="","",IF(ISNUMBER(MATCH(DE818,$DE$6:DE817,0)),"",CJ818))</f>
        <v/>
      </c>
      <c r="DD818" s="181" t="str">
        <f t="shared" si="655"/>
        <v/>
      </c>
      <c r="DE818" s="181" t="str">
        <f t="shared" si="655"/>
        <v/>
      </c>
      <c r="DF818" s="177" t="str">
        <f t="shared" si="639"/>
        <v/>
      </c>
      <c r="DG818" s="185" t="str">
        <f t="shared" si="640"/>
        <v/>
      </c>
      <c r="DH818" s="77"/>
      <c r="DI818" s="69"/>
      <c r="DJ818" s="181" t="str">
        <f>IF(DL818="","",IF(ISNUMBER(MATCH(DL818,$DL$6:DL817,0)),"",CJ818))</f>
        <v/>
      </c>
      <c r="DK818" s="181" t="str">
        <f t="shared" si="656"/>
        <v/>
      </c>
      <c r="DL818" s="181" t="str">
        <f t="shared" si="656"/>
        <v/>
      </c>
      <c r="DM818" s="177" t="str">
        <f t="shared" si="641"/>
        <v/>
      </c>
      <c r="DN818" s="177" t="str">
        <f t="shared" si="642"/>
        <v/>
      </c>
      <c r="DO818" s="181" t="str">
        <f t="shared" si="613"/>
        <v/>
      </c>
      <c r="DP818" s="51"/>
      <c r="DQ818" s="51"/>
      <c r="DR818" s="51"/>
      <c r="EA818" s="227">
        <f t="shared" si="643"/>
        <v>0</v>
      </c>
      <c r="EB818" s="227">
        <f t="shared" si="614"/>
        <v>1</v>
      </c>
      <c r="EC818" s="227">
        <f t="shared" si="644"/>
        <v>1900</v>
      </c>
      <c r="EE818" s="227" t="str">
        <f t="shared" si="645"/>
        <v/>
      </c>
      <c r="EF818" s="227" t="str">
        <f t="shared" si="615"/>
        <v/>
      </c>
      <c r="EG818" s="227" t="str">
        <f t="shared" si="646"/>
        <v/>
      </c>
      <c r="EI818" s="227" t="str">
        <f t="shared" si="647"/>
        <v/>
      </c>
      <c r="EJ818" s="227" t="str">
        <f t="shared" si="616"/>
        <v/>
      </c>
      <c r="EK818" s="227" t="str">
        <f t="shared" si="648"/>
        <v/>
      </c>
      <c r="EM818" s="227" t="str">
        <f t="shared" si="649"/>
        <v/>
      </c>
      <c r="EN818" s="227" t="str">
        <f t="shared" si="617"/>
        <v/>
      </c>
      <c r="EO818" s="227" t="str">
        <f t="shared" si="650"/>
        <v/>
      </c>
      <c r="EQ818" s="227" t="str">
        <f t="shared" si="651"/>
        <v/>
      </c>
      <c r="ER818" s="227" t="str">
        <f t="shared" si="618"/>
        <v/>
      </c>
      <c r="ES818" s="227" t="str">
        <f t="shared" si="652"/>
        <v/>
      </c>
    </row>
    <row r="819" spans="7:149" x14ac:dyDescent="0.25">
      <c r="G819" s="52"/>
      <c r="H819" s="52"/>
      <c r="I819" s="224" t="str">
        <f t="shared" si="619"/>
        <v/>
      </c>
      <c r="J819" s="224" t="str">
        <f t="shared" si="620"/>
        <v/>
      </c>
      <c r="K819" s="52"/>
      <c r="L819" s="224" t="str">
        <f>IF(P819="","",IF(ISNUMBER(MATCH(P819,$P$6:P818,0)),"",Y819))</f>
        <v/>
      </c>
      <c r="M819" s="224" t="str">
        <f>IF(Q819="","",IF(ISNUMBER(MATCH(Q819,$Q$6:Q818,0)),"",Y819))</f>
        <v/>
      </c>
      <c r="N819" s="224" t="str">
        <f>IF(R819="","",IF(ISNUMBER(MATCH(R819,$R$6:R818,0)),"",Y819))</f>
        <v/>
      </c>
      <c r="O819" s="224" t="str">
        <f>IF(S819="","",IF(ISNUMBER(MATCH(S819,$S$6:S818,0)),"",Y819))</f>
        <v/>
      </c>
      <c r="P819" s="224" t="str">
        <f t="shared" si="621"/>
        <v/>
      </c>
      <c r="Q819" s="224" t="str">
        <f t="shared" si="622"/>
        <v/>
      </c>
      <c r="R819" s="224" t="str">
        <f t="shared" si="623"/>
        <v/>
      </c>
      <c r="S819" s="224" t="str">
        <f t="shared" si="624"/>
        <v/>
      </c>
      <c r="T819" s="175" t="str">
        <f t="shared" si="625"/>
        <v/>
      </c>
      <c r="U819" s="175" t="str">
        <f t="shared" si="626"/>
        <v/>
      </c>
      <c r="V819" s="175" t="str">
        <f t="shared" si="627"/>
        <v/>
      </c>
      <c r="W819" s="175" t="str">
        <f t="shared" si="628"/>
        <v/>
      </c>
      <c r="X819" s="52"/>
      <c r="Y819" s="248"/>
      <c r="Z819" s="186"/>
      <c r="AA819" s="187"/>
      <c r="AB819" s="187"/>
      <c r="AC819" s="187"/>
      <c r="AD819" s="187"/>
      <c r="AE819" s="187"/>
      <c r="AF819" s="187"/>
      <c r="AG819" s="187"/>
      <c r="AH819" s="187"/>
      <c r="AI819" s="187"/>
      <c r="AJ819" s="187"/>
      <c r="AK819" s="187"/>
      <c r="AL819" s="187"/>
      <c r="AM819" s="187"/>
      <c r="AN819" s="187"/>
      <c r="AO819" s="187"/>
      <c r="AP819" s="187"/>
      <c r="AQ819" s="187"/>
      <c r="AR819" s="187"/>
      <c r="AS819" s="187"/>
      <c r="AT819" s="187"/>
      <c r="AU819" s="187"/>
      <c r="AV819" s="187"/>
      <c r="AW819" s="187"/>
      <c r="AX819" s="187"/>
      <c r="AY819" s="187"/>
      <c r="AZ819" s="187"/>
      <c r="BA819" s="187"/>
      <c r="BB819" s="187"/>
      <c r="BC819" s="187"/>
      <c r="BD819" s="187"/>
      <c r="BE819" s="187"/>
      <c r="BF819" s="187"/>
      <c r="BG819" s="187"/>
      <c r="BH819" s="187"/>
      <c r="BI819" s="187"/>
      <c r="BJ819" s="187"/>
      <c r="BK819" s="187"/>
      <c r="BL819" s="187"/>
      <c r="BM819" s="187"/>
      <c r="BN819" s="187"/>
      <c r="BO819" s="187"/>
      <c r="BP819" s="187"/>
      <c r="BQ819" s="187"/>
      <c r="BR819" s="187"/>
      <c r="BS819" s="187"/>
      <c r="BT819" s="187"/>
      <c r="BU819" s="187"/>
      <c r="BV819" s="187"/>
      <c r="BW819" s="187"/>
      <c r="BX819" s="187"/>
      <c r="BY819" s="227"/>
      <c r="BZ819" s="227"/>
      <c r="CA819" s="227"/>
      <c r="CB819" s="227"/>
      <c r="CC819" s="227"/>
      <c r="CD819" s="224"/>
      <c r="CE819" s="224"/>
      <c r="CF819" s="224"/>
      <c r="CG819" s="224"/>
      <c r="CH819" s="224"/>
      <c r="CJ819" s="252" t="str">
        <f t="shared" si="629"/>
        <v/>
      </c>
      <c r="CK819" s="253" t="str">
        <f>IF(CL819="","",IF(ISNUMBER(MATCH(CL819,$CL$6:CL818,0)),"",CJ819))</f>
        <v/>
      </c>
      <c r="CL819" s="181" t="str">
        <f t="shared" si="630"/>
        <v/>
      </c>
      <c r="CM819" s="175" t="str">
        <f t="shared" si="631"/>
        <v/>
      </c>
      <c r="CN819" s="175" t="str">
        <f t="shared" si="632"/>
        <v/>
      </c>
      <c r="CO819" s="175" t="str">
        <f t="shared" si="633"/>
        <v/>
      </c>
      <c r="CP819" s="59"/>
      <c r="CQ819" s="60"/>
      <c r="CR819" s="181" t="str">
        <f>IF(CS819="","",IF(ISNUMBER(MATCH(CS819,$CS$6:CS818,0)),"",CJ819))</f>
        <v/>
      </c>
      <c r="CS819" s="181" t="str">
        <f t="shared" si="611"/>
        <v/>
      </c>
      <c r="CT819" s="177" t="str">
        <f t="shared" si="634"/>
        <v/>
      </c>
      <c r="CU819" s="177" t="str">
        <f t="shared" si="635"/>
        <v/>
      </c>
      <c r="CV819" s="256" t="str">
        <f>IF(CW819="","",IF(ISNUMBER(MATCH(CW819,$CW$6:CW818,0)),"",CJ819))</f>
        <v/>
      </c>
      <c r="CW819" s="181" t="str">
        <f t="shared" si="612"/>
        <v/>
      </c>
      <c r="CX819" s="178" t="str">
        <f t="shared" si="636"/>
        <v/>
      </c>
      <c r="CY819" s="178" t="str">
        <f t="shared" si="637"/>
        <v/>
      </c>
      <c r="CZ819" s="184" t="str">
        <f t="shared" si="638"/>
        <v/>
      </c>
      <c r="DA819" s="68"/>
      <c r="DB819" s="69"/>
      <c r="DC819" s="181" t="str">
        <f>IF(DE819="","",IF(ISNUMBER(MATCH(DE819,$DE$6:DE818,0)),"",CJ819))</f>
        <v/>
      </c>
      <c r="DD819" s="181" t="str">
        <f t="shared" si="655"/>
        <v/>
      </c>
      <c r="DE819" s="181" t="str">
        <f t="shared" si="655"/>
        <v/>
      </c>
      <c r="DF819" s="177" t="str">
        <f t="shared" si="639"/>
        <v/>
      </c>
      <c r="DG819" s="185" t="str">
        <f t="shared" si="640"/>
        <v/>
      </c>
      <c r="DH819" s="77"/>
      <c r="DI819" s="69"/>
      <c r="DJ819" s="181" t="str">
        <f>IF(DL819="","",IF(ISNUMBER(MATCH(DL819,$DL$6:DL818,0)),"",CJ819))</f>
        <v/>
      </c>
      <c r="DK819" s="181" t="str">
        <f t="shared" si="656"/>
        <v/>
      </c>
      <c r="DL819" s="181" t="str">
        <f t="shared" si="656"/>
        <v/>
      </c>
      <c r="DM819" s="177" t="str">
        <f t="shared" si="641"/>
        <v/>
      </c>
      <c r="DN819" s="177" t="str">
        <f t="shared" si="642"/>
        <v/>
      </c>
      <c r="DO819" s="181" t="str">
        <f t="shared" si="613"/>
        <v/>
      </c>
      <c r="DP819" s="51"/>
      <c r="DQ819" s="51"/>
      <c r="DR819" s="51"/>
      <c r="EA819" s="227">
        <f t="shared" si="643"/>
        <v>0</v>
      </c>
      <c r="EB819" s="227">
        <f t="shared" si="614"/>
        <v>1</v>
      </c>
      <c r="EC819" s="227">
        <f t="shared" si="644"/>
        <v>1900</v>
      </c>
      <c r="EE819" s="227" t="str">
        <f t="shared" si="645"/>
        <v/>
      </c>
      <c r="EF819" s="227" t="str">
        <f t="shared" si="615"/>
        <v/>
      </c>
      <c r="EG819" s="227" t="str">
        <f t="shared" si="646"/>
        <v/>
      </c>
      <c r="EI819" s="227" t="str">
        <f t="shared" si="647"/>
        <v/>
      </c>
      <c r="EJ819" s="227" t="str">
        <f t="shared" si="616"/>
        <v/>
      </c>
      <c r="EK819" s="227" t="str">
        <f t="shared" si="648"/>
        <v/>
      </c>
      <c r="EM819" s="227" t="str">
        <f t="shared" si="649"/>
        <v/>
      </c>
      <c r="EN819" s="227" t="str">
        <f t="shared" si="617"/>
        <v/>
      </c>
      <c r="EO819" s="227" t="str">
        <f t="shared" si="650"/>
        <v/>
      </c>
      <c r="EQ819" s="227" t="str">
        <f t="shared" si="651"/>
        <v/>
      </c>
      <c r="ER819" s="227" t="str">
        <f t="shared" si="618"/>
        <v/>
      </c>
      <c r="ES819" s="227" t="str">
        <f t="shared" si="652"/>
        <v/>
      </c>
    </row>
    <row r="820" spans="7:149" x14ac:dyDescent="0.25">
      <c r="G820" s="52"/>
      <c r="H820" s="52"/>
      <c r="I820" s="224" t="str">
        <f t="shared" si="619"/>
        <v/>
      </c>
      <c r="J820" s="224" t="str">
        <f t="shared" si="620"/>
        <v/>
      </c>
      <c r="K820" s="52"/>
      <c r="L820" s="224" t="str">
        <f>IF(P820="","",IF(ISNUMBER(MATCH(P820,$P$6:P819,0)),"",Y820))</f>
        <v/>
      </c>
      <c r="M820" s="224" t="str">
        <f>IF(Q820="","",IF(ISNUMBER(MATCH(Q820,$Q$6:Q819,0)),"",Y820))</f>
        <v/>
      </c>
      <c r="N820" s="224" t="str">
        <f>IF(R820="","",IF(ISNUMBER(MATCH(R820,$R$6:R819,0)),"",Y820))</f>
        <v/>
      </c>
      <c r="O820" s="224" t="str">
        <f>IF(S820="","",IF(ISNUMBER(MATCH(S820,$S$6:S819,0)),"",Y820))</f>
        <v/>
      </c>
      <c r="P820" s="224" t="str">
        <f t="shared" si="621"/>
        <v/>
      </c>
      <c r="Q820" s="224" t="str">
        <f t="shared" si="622"/>
        <v/>
      </c>
      <c r="R820" s="224" t="str">
        <f t="shared" si="623"/>
        <v/>
      </c>
      <c r="S820" s="224" t="str">
        <f t="shared" si="624"/>
        <v/>
      </c>
      <c r="T820" s="175" t="str">
        <f t="shared" si="625"/>
        <v/>
      </c>
      <c r="U820" s="175" t="str">
        <f t="shared" si="626"/>
        <v/>
      </c>
      <c r="V820" s="175" t="str">
        <f t="shared" si="627"/>
        <v/>
      </c>
      <c r="W820" s="175" t="str">
        <f t="shared" si="628"/>
        <v/>
      </c>
      <c r="X820" s="52"/>
      <c r="Y820" s="248"/>
      <c r="Z820" s="186"/>
      <c r="AA820" s="187"/>
      <c r="AB820" s="187"/>
      <c r="AC820" s="187"/>
      <c r="AD820" s="187"/>
      <c r="AE820" s="187"/>
      <c r="AF820" s="187"/>
      <c r="AG820" s="187"/>
      <c r="AH820" s="187"/>
      <c r="AI820" s="187"/>
      <c r="AJ820" s="187"/>
      <c r="AK820" s="187"/>
      <c r="AL820" s="187"/>
      <c r="AM820" s="187"/>
      <c r="AN820" s="187"/>
      <c r="AO820" s="187"/>
      <c r="AP820" s="187"/>
      <c r="AQ820" s="187"/>
      <c r="AR820" s="187"/>
      <c r="AS820" s="187"/>
      <c r="AT820" s="187"/>
      <c r="AU820" s="187"/>
      <c r="AV820" s="187"/>
      <c r="AW820" s="187"/>
      <c r="AX820" s="187"/>
      <c r="AY820" s="187"/>
      <c r="AZ820" s="187"/>
      <c r="BA820" s="187"/>
      <c r="BB820" s="187"/>
      <c r="BC820" s="187"/>
      <c r="BD820" s="187"/>
      <c r="BE820" s="187"/>
      <c r="BF820" s="187"/>
      <c r="BG820" s="187"/>
      <c r="BH820" s="187"/>
      <c r="BI820" s="187"/>
      <c r="BJ820" s="187"/>
      <c r="BK820" s="187"/>
      <c r="BL820" s="187"/>
      <c r="BM820" s="187"/>
      <c r="BN820" s="187"/>
      <c r="BO820" s="187"/>
      <c r="BP820" s="187"/>
      <c r="BQ820" s="187"/>
      <c r="BR820" s="187"/>
      <c r="BS820" s="187"/>
      <c r="BT820" s="187"/>
      <c r="BU820" s="187"/>
      <c r="BV820" s="187"/>
      <c r="BW820" s="187"/>
      <c r="BX820" s="187"/>
      <c r="BY820" s="227"/>
      <c r="BZ820" s="227"/>
      <c r="CA820" s="227"/>
      <c r="CB820" s="227"/>
      <c r="CC820" s="227"/>
      <c r="CD820" s="224"/>
      <c r="CE820" s="224"/>
      <c r="CF820" s="224"/>
      <c r="CG820" s="224"/>
      <c r="CH820" s="224"/>
      <c r="CJ820" s="252" t="str">
        <f t="shared" si="629"/>
        <v/>
      </c>
      <c r="CK820" s="253" t="str">
        <f>IF(CL820="","",IF(ISNUMBER(MATCH(CL820,$CL$6:CL819,0)),"",CJ820))</f>
        <v/>
      </c>
      <c r="CL820" s="181" t="str">
        <f t="shared" si="630"/>
        <v/>
      </c>
      <c r="CM820" s="175" t="str">
        <f t="shared" si="631"/>
        <v/>
      </c>
      <c r="CN820" s="175" t="str">
        <f t="shared" si="632"/>
        <v/>
      </c>
      <c r="CO820" s="175" t="str">
        <f t="shared" si="633"/>
        <v/>
      </c>
      <c r="CP820" s="59"/>
      <c r="CQ820" s="60"/>
      <c r="CR820" s="181" t="str">
        <f>IF(CS820="","",IF(ISNUMBER(MATCH(CS820,$CS$6:CS819,0)),"",CJ820))</f>
        <v/>
      </c>
      <c r="CS820" s="181" t="str">
        <f t="shared" si="611"/>
        <v/>
      </c>
      <c r="CT820" s="177" t="str">
        <f t="shared" si="634"/>
        <v/>
      </c>
      <c r="CU820" s="177" t="str">
        <f t="shared" si="635"/>
        <v/>
      </c>
      <c r="CV820" s="256" t="str">
        <f>IF(CW820="","",IF(ISNUMBER(MATCH(CW820,$CW$6:CW819,0)),"",CJ820))</f>
        <v/>
      </c>
      <c r="CW820" s="181" t="str">
        <f t="shared" si="612"/>
        <v/>
      </c>
      <c r="CX820" s="178" t="str">
        <f t="shared" si="636"/>
        <v/>
      </c>
      <c r="CY820" s="178" t="str">
        <f t="shared" si="637"/>
        <v/>
      </c>
      <c r="CZ820" s="184" t="str">
        <f t="shared" si="638"/>
        <v/>
      </c>
      <c r="DA820" s="68"/>
      <c r="DB820" s="69"/>
      <c r="DC820" s="181" t="str">
        <f>IF(DE820="","",IF(ISNUMBER(MATCH(DE820,$DE$6:DE819,0)),"",CJ820))</f>
        <v/>
      </c>
      <c r="DD820" s="181" t="str">
        <f t="shared" si="655"/>
        <v/>
      </c>
      <c r="DE820" s="181" t="str">
        <f t="shared" si="655"/>
        <v/>
      </c>
      <c r="DF820" s="177" t="str">
        <f t="shared" si="639"/>
        <v/>
      </c>
      <c r="DG820" s="185" t="str">
        <f t="shared" si="640"/>
        <v/>
      </c>
      <c r="DH820" s="77"/>
      <c r="DI820" s="69"/>
      <c r="DJ820" s="181" t="str">
        <f>IF(DL820="","",IF(ISNUMBER(MATCH(DL820,$DL$6:DL819,0)),"",CJ820))</f>
        <v/>
      </c>
      <c r="DK820" s="181" t="str">
        <f t="shared" si="656"/>
        <v/>
      </c>
      <c r="DL820" s="181" t="str">
        <f t="shared" si="656"/>
        <v/>
      </c>
      <c r="DM820" s="177" t="str">
        <f t="shared" si="641"/>
        <v/>
      </c>
      <c r="DN820" s="177" t="str">
        <f t="shared" si="642"/>
        <v/>
      </c>
      <c r="DO820" s="181" t="str">
        <f t="shared" si="613"/>
        <v/>
      </c>
      <c r="DP820" s="51"/>
      <c r="DQ820" s="51"/>
      <c r="DR820" s="51"/>
      <c r="EA820" s="227">
        <f t="shared" si="643"/>
        <v>0</v>
      </c>
      <c r="EB820" s="227">
        <f t="shared" si="614"/>
        <v>1</v>
      </c>
      <c r="EC820" s="227">
        <f t="shared" si="644"/>
        <v>1900</v>
      </c>
      <c r="EE820" s="227" t="str">
        <f t="shared" si="645"/>
        <v/>
      </c>
      <c r="EF820" s="227" t="str">
        <f t="shared" si="615"/>
        <v/>
      </c>
      <c r="EG820" s="227" t="str">
        <f t="shared" si="646"/>
        <v/>
      </c>
      <c r="EI820" s="227" t="str">
        <f t="shared" si="647"/>
        <v/>
      </c>
      <c r="EJ820" s="227" t="str">
        <f t="shared" si="616"/>
        <v/>
      </c>
      <c r="EK820" s="227" t="str">
        <f t="shared" si="648"/>
        <v/>
      </c>
      <c r="EM820" s="227" t="str">
        <f t="shared" si="649"/>
        <v/>
      </c>
      <c r="EN820" s="227" t="str">
        <f t="shared" si="617"/>
        <v/>
      </c>
      <c r="EO820" s="227" t="str">
        <f t="shared" si="650"/>
        <v/>
      </c>
      <c r="EQ820" s="227" t="str">
        <f t="shared" si="651"/>
        <v/>
      </c>
      <c r="ER820" s="227" t="str">
        <f t="shared" si="618"/>
        <v/>
      </c>
      <c r="ES820" s="227" t="str">
        <f t="shared" si="652"/>
        <v/>
      </c>
    </row>
    <row r="821" spans="7:149" x14ac:dyDescent="0.25">
      <c r="G821" s="52"/>
      <c r="H821" s="52"/>
      <c r="I821" s="224" t="str">
        <f t="shared" si="619"/>
        <v/>
      </c>
      <c r="J821" s="224" t="str">
        <f t="shared" si="620"/>
        <v/>
      </c>
      <c r="K821" s="52"/>
      <c r="L821" s="224" t="str">
        <f>IF(P821="","",IF(ISNUMBER(MATCH(P821,$P$6:P820,0)),"",Y821))</f>
        <v/>
      </c>
      <c r="M821" s="224" t="str">
        <f>IF(Q821="","",IF(ISNUMBER(MATCH(Q821,$Q$6:Q820,0)),"",Y821))</f>
        <v/>
      </c>
      <c r="N821" s="224" t="str">
        <f>IF(R821="","",IF(ISNUMBER(MATCH(R821,$R$6:R820,0)),"",Y821))</f>
        <v/>
      </c>
      <c r="O821" s="224" t="str">
        <f>IF(S821="","",IF(ISNUMBER(MATCH(S821,$S$6:S820,0)),"",Y821))</f>
        <v/>
      </c>
      <c r="P821" s="224" t="str">
        <f t="shared" si="621"/>
        <v/>
      </c>
      <c r="Q821" s="224" t="str">
        <f t="shared" si="622"/>
        <v/>
      </c>
      <c r="R821" s="224" t="str">
        <f t="shared" si="623"/>
        <v/>
      </c>
      <c r="S821" s="224" t="str">
        <f t="shared" si="624"/>
        <v/>
      </c>
      <c r="T821" s="175" t="str">
        <f t="shared" si="625"/>
        <v/>
      </c>
      <c r="U821" s="175" t="str">
        <f t="shared" si="626"/>
        <v/>
      </c>
      <c r="V821" s="175" t="str">
        <f t="shared" si="627"/>
        <v/>
      </c>
      <c r="W821" s="175" t="str">
        <f t="shared" si="628"/>
        <v/>
      </c>
      <c r="X821" s="52"/>
      <c r="Y821" s="248"/>
      <c r="Z821" s="186"/>
      <c r="AA821" s="187"/>
      <c r="AB821" s="187"/>
      <c r="AC821" s="187"/>
      <c r="AD821" s="187"/>
      <c r="AE821" s="187"/>
      <c r="AF821" s="187"/>
      <c r="AG821" s="187"/>
      <c r="AH821" s="187"/>
      <c r="AI821" s="187"/>
      <c r="AJ821" s="187"/>
      <c r="AK821" s="187"/>
      <c r="AL821" s="187"/>
      <c r="AM821" s="187"/>
      <c r="AN821" s="187"/>
      <c r="AO821" s="187"/>
      <c r="AP821" s="187"/>
      <c r="AQ821" s="187"/>
      <c r="AR821" s="187"/>
      <c r="AS821" s="187"/>
      <c r="AT821" s="187"/>
      <c r="AU821" s="187"/>
      <c r="AV821" s="187"/>
      <c r="AW821" s="187"/>
      <c r="AX821" s="187"/>
      <c r="AY821" s="187"/>
      <c r="AZ821" s="187"/>
      <c r="BA821" s="187"/>
      <c r="BB821" s="187"/>
      <c r="BC821" s="187"/>
      <c r="BD821" s="187"/>
      <c r="BE821" s="187"/>
      <c r="BF821" s="187"/>
      <c r="BG821" s="187"/>
      <c r="BH821" s="187"/>
      <c r="BI821" s="187"/>
      <c r="BJ821" s="187"/>
      <c r="BK821" s="187"/>
      <c r="BL821" s="187"/>
      <c r="BM821" s="187"/>
      <c r="BN821" s="187"/>
      <c r="BO821" s="187"/>
      <c r="BP821" s="187"/>
      <c r="BQ821" s="187"/>
      <c r="BR821" s="187"/>
      <c r="BS821" s="187"/>
      <c r="BT821" s="187"/>
      <c r="BU821" s="187"/>
      <c r="BV821" s="187"/>
      <c r="BW821" s="187"/>
      <c r="BX821" s="187"/>
      <c r="BY821" s="227"/>
      <c r="BZ821" s="227"/>
      <c r="CA821" s="227"/>
      <c r="CB821" s="227"/>
      <c r="CC821" s="227"/>
      <c r="CD821" s="224"/>
      <c r="CE821" s="224"/>
      <c r="CF821" s="224"/>
      <c r="CG821" s="224"/>
      <c r="CH821" s="224"/>
      <c r="CJ821" s="252" t="str">
        <f t="shared" si="629"/>
        <v/>
      </c>
      <c r="CK821" s="253" t="str">
        <f>IF(CL821="","",IF(ISNUMBER(MATCH(CL821,$CL$6:CL820,0)),"",CJ821))</f>
        <v/>
      </c>
      <c r="CL821" s="181" t="str">
        <f t="shared" si="630"/>
        <v/>
      </c>
      <c r="CM821" s="175" t="str">
        <f t="shared" si="631"/>
        <v/>
      </c>
      <c r="CN821" s="175" t="str">
        <f t="shared" si="632"/>
        <v/>
      </c>
      <c r="CO821" s="175" t="str">
        <f t="shared" si="633"/>
        <v/>
      </c>
      <c r="CP821" s="59"/>
      <c r="CQ821" s="60"/>
      <c r="CR821" s="181" t="str">
        <f>IF(CS821="","",IF(ISNUMBER(MATCH(CS821,$CS$6:CS820,0)),"",CJ821))</f>
        <v/>
      </c>
      <c r="CS821" s="181" t="str">
        <f t="shared" si="611"/>
        <v/>
      </c>
      <c r="CT821" s="177" t="str">
        <f t="shared" si="634"/>
        <v/>
      </c>
      <c r="CU821" s="177" t="str">
        <f t="shared" si="635"/>
        <v/>
      </c>
      <c r="CV821" s="256" t="str">
        <f>IF(CW821="","",IF(ISNUMBER(MATCH(CW821,$CW$6:CW820,0)),"",CJ821))</f>
        <v/>
      </c>
      <c r="CW821" s="181" t="str">
        <f t="shared" si="612"/>
        <v/>
      </c>
      <c r="CX821" s="178" t="str">
        <f t="shared" si="636"/>
        <v/>
      </c>
      <c r="CY821" s="178" t="str">
        <f t="shared" si="637"/>
        <v/>
      </c>
      <c r="CZ821" s="184" t="str">
        <f t="shared" si="638"/>
        <v/>
      </c>
      <c r="DA821" s="68"/>
      <c r="DB821" s="69"/>
      <c r="DC821" s="181" t="str">
        <f>IF(DE821="","",IF(ISNUMBER(MATCH(DE821,$DE$6:DE820,0)),"",CJ821))</f>
        <v/>
      </c>
      <c r="DD821" s="181" t="str">
        <f t="shared" si="655"/>
        <v/>
      </c>
      <c r="DE821" s="181" t="str">
        <f t="shared" si="655"/>
        <v/>
      </c>
      <c r="DF821" s="177" t="str">
        <f t="shared" si="639"/>
        <v/>
      </c>
      <c r="DG821" s="185" t="str">
        <f t="shared" si="640"/>
        <v/>
      </c>
      <c r="DH821" s="77"/>
      <c r="DI821" s="69"/>
      <c r="DJ821" s="181" t="str">
        <f>IF(DL821="","",IF(ISNUMBER(MATCH(DL821,$DL$6:DL820,0)),"",CJ821))</f>
        <v/>
      </c>
      <c r="DK821" s="181" t="str">
        <f t="shared" si="656"/>
        <v/>
      </c>
      <c r="DL821" s="181" t="str">
        <f t="shared" si="656"/>
        <v/>
      </c>
      <c r="DM821" s="177" t="str">
        <f t="shared" si="641"/>
        <v/>
      </c>
      <c r="DN821" s="177" t="str">
        <f t="shared" si="642"/>
        <v/>
      </c>
      <c r="DO821" s="181" t="str">
        <f t="shared" si="613"/>
        <v/>
      </c>
      <c r="DP821" s="51"/>
      <c r="DQ821" s="51"/>
      <c r="DR821" s="51"/>
      <c r="EA821" s="227">
        <f t="shared" si="643"/>
        <v>0</v>
      </c>
      <c r="EB821" s="227">
        <f t="shared" si="614"/>
        <v>1</v>
      </c>
      <c r="EC821" s="227">
        <f t="shared" si="644"/>
        <v>1900</v>
      </c>
      <c r="EE821" s="227" t="str">
        <f t="shared" si="645"/>
        <v/>
      </c>
      <c r="EF821" s="227" t="str">
        <f t="shared" si="615"/>
        <v/>
      </c>
      <c r="EG821" s="227" t="str">
        <f t="shared" si="646"/>
        <v/>
      </c>
      <c r="EI821" s="227" t="str">
        <f t="shared" si="647"/>
        <v/>
      </c>
      <c r="EJ821" s="227" t="str">
        <f t="shared" si="616"/>
        <v/>
      </c>
      <c r="EK821" s="227" t="str">
        <f t="shared" si="648"/>
        <v/>
      </c>
      <c r="EM821" s="227" t="str">
        <f t="shared" si="649"/>
        <v/>
      </c>
      <c r="EN821" s="227" t="str">
        <f t="shared" si="617"/>
        <v/>
      </c>
      <c r="EO821" s="227" t="str">
        <f t="shared" si="650"/>
        <v/>
      </c>
      <c r="EQ821" s="227" t="str">
        <f t="shared" si="651"/>
        <v/>
      </c>
      <c r="ER821" s="227" t="str">
        <f t="shared" si="618"/>
        <v/>
      </c>
      <c r="ES821" s="227" t="str">
        <f t="shared" si="652"/>
        <v/>
      </c>
    </row>
    <row r="822" spans="7:149" x14ac:dyDescent="0.25">
      <c r="G822" s="52"/>
      <c r="H822" s="52"/>
      <c r="I822" s="224" t="str">
        <f t="shared" si="619"/>
        <v/>
      </c>
      <c r="J822" s="224" t="str">
        <f t="shared" si="620"/>
        <v/>
      </c>
      <c r="K822" s="52"/>
      <c r="L822" s="224" t="str">
        <f>IF(P822="","",IF(ISNUMBER(MATCH(P822,$P$6:P821,0)),"",Y822))</f>
        <v/>
      </c>
      <c r="M822" s="224" t="str">
        <f>IF(Q822="","",IF(ISNUMBER(MATCH(Q822,$Q$6:Q821,0)),"",Y822))</f>
        <v/>
      </c>
      <c r="N822" s="224" t="str">
        <f>IF(R822="","",IF(ISNUMBER(MATCH(R822,$R$6:R821,0)),"",Y822))</f>
        <v/>
      </c>
      <c r="O822" s="224" t="str">
        <f>IF(S822="","",IF(ISNUMBER(MATCH(S822,$S$6:S821,0)),"",Y822))</f>
        <v/>
      </c>
      <c r="P822" s="224" t="str">
        <f t="shared" si="621"/>
        <v/>
      </c>
      <c r="Q822" s="224" t="str">
        <f t="shared" si="622"/>
        <v/>
      </c>
      <c r="R822" s="224" t="str">
        <f t="shared" si="623"/>
        <v/>
      </c>
      <c r="S822" s="224" t="str">
        <f t="shared" si="624"/>
        <v/>
      </c>
      <c r="T822" s="175" t="str">
        <f t="shared" si="625"/>
        <v/>
      </c>
      <c r="U822" s="175" t="str">
        <f t="shared" si="626"/>
        <v/>
      </c>
      <c r="V822" s="175" t="str">
        <f t="shared" si="627"/>
        <v/>
      </c>
      <c r="W822" s="175" t="str">
        <f t="shared" si="628"/>
        <v/>
      </c>
      <c r="X822" s="52"/>
      <c r="Y822" s="248"/>
      <c r="Z822" s="186"/>
      <c r="AA822" s="187"/>
      <c r="AB822" s="187"/>
      <c r="AC822" s="187"/>
      <c r="AD822" s="187"/>
      <c r="AE822" s="187"/>
      <c r="AF822" s="187"/>
      <c r="AG822" s="187"/>
      <c r="AH822" s="187"/>
      <c r="AI822" s="187"/>
      <c r="AJ822" s="187"/>
      <c r="AK822" s="187"/>
      <c r="AL822" s="187"/>
      <c r="AM822" s="187"/>
      <c r="AN822" s="187"/>
      <c r="AO822" s="187"/>
      <c r="AP822" s="187"/>
      <c r="AQ822" s="187"/>
      <c r="AR822" s="187"/>
      <c r="AS822" s="187"/>
      <c r="AT822" s="187"/>
      <c r="AU822" s="187"/>
      <c r="AV822" s="187"/>
      <c r="AW822" s="187"/>
      <c r="AX822" s="187"/>
      <c r="AY822" s="187"/>
      <c r="AZ822" s="187"/>
      <c r="BA822" s="187"/>
      <c r="BB822" s="187"/>
      <c r="BC822" s="187"/>
      <c r="BD822" s="187"/>
      <c r="BE822" s="187"/>
      <c r="BF822" s="187"/>
      <c r="BG822" s="187"/>
      <c r="BH822" s="187"/>
      <c r="BI822" s="187"/>
      <c r="BJ822" s="187"/>
      <c r="BK822" s="187"/>
      <c r="BL822" s="187"/>
      <c r="BM822" s="187"/>
      <c r="BN822" s="187"/>
      <c r="BO822" s="187"/>
      <c r="BP822" s="187"/>
      <c r="BQ822" s="187"/>
      <c r="BR822" s="187"/>
      <c r="BS822" s="187"/>
      <c r="BT822" s="187"/>
      <c r="BU822" s="187"/>
      <c r="BV822" s="187"/>
      <c r="BW822" s="187"/>
      <c r="BX822" s="187"/>
      <c r="BY822" s="227"/>
      <c r="BZ822" s="227"/>
      <c r="CA822" s="227"/>
      <c r="CB822" s="227"/>
      <c r="CC822" s="227"/>
      <c r="CD822" s="224"/>
      <c r="CE822" s="224"/>
      <c r="CF822" s="224"/>
      <c r="CG822" s="224"/>
      <c r="CH822" s="224"/>
      <c r="CJ822" s="252" t="str">
        <f t="shared" si="629"/>
        <v/>
      </c>
      <c r="CK822" s="253" t="str">
        <f>IF(CL822="","",IF(ISNUMBER(MATCH(CL822,$CL$6:CL821,0)),"",CJ822))</f>
        <v/>
      </c>
      <c r="CL822" s="181" t="str">
        <f t="shared" si="630"/>
        <v/>
      </c>
      <c r="CM822" s="175" t="str">
        <f t="shared" si="631"/>
        <v/>
      </c>
      <c r="CN822" s="175" t="str">
        <f t="shared" si="632"/>
        <v/>
      </c>
      <c r="CO822" s="175" t="str">
        <f t="shared" si="633"/>
        <v/>
      </c>
      <c r="CP822" s="59"/>
      <c r="CQ822" s="60"/>
      <c r="CR822" s="181" t="str">
        <f>IF(CS822="","",IF(ISNUMBER(MATCH(CS822,$CS$6:CS821,0)),"",CJ822))</f>
        <v/>
      </c>
      <c r="CS822" s="181" t="str">
        <f t="shared" si="611"/>
        <v/>
      </c>
      <c r="CT822" s="177" t="str">
        <f t="shared" si="634"/>
        <v/>
      </c>
      <c r="CU822" s="177" t="str">
        <f t="shared" si="635"/>
        <v/>
      </c>
      <c r="CV822" s="256" t="str">
        <f>IF(CW822="","",IF(ISNUMBER(MATCH(CW822,$CW$6:CW821,0)),"",CJ822))</f>
        <v/>
      </c>
      <c r="CW822" s="181" t="str">
        <f t="shared" si="612"/>
        <v/>
      </c>
      <c r="CX822" s="178" t="str">
        <f t="shared" si="636"/>
        <v/>
      </c>
      <c r="CY822" s="178" t="str">
        <f t="shared" si="637"/>
        <v/>
      </c>
      <c r="CZ822" s="184" t="str">
        <f t="shared" si="638"/>
        <v/>
      </c>
      <c r="DA822" s="68"/>
      <c r="DB822" s="69"/>
      <c r="DC822" s="181" t="str">
        <f>IF(DE822="","",IF(ISNUMBER(MATCH(DE822,$DE$6:DE821,0)),"",CJ822))</f>
        <v/>
      </c>
      <c r="DD822" s="181" t="str">
        <f t="shared" si="655"/>
        <v/>
      </c>
      <c r="DE822" s="181" t="str">
        <f t="shared" si="655"/>
        <v/>
      </c>
      <c r="DF822" s="177" t="str">
        <f t="shared" si="639"/>
        <v/>
      </c>
      <c r="DG822" s="185" t="str">
        <f t="shared" si="640"/>
        <v/>
      </c>
      <c r="DH822" s="77"/>
      <c r="DI822" s="69"/>
      <c r="DJ822" s="181" t="str">
        <f>IF(DL822="","",IF(ISNUMBER(MATCH(DL822,$DL$6:DL821,0)),"",CJ822))</f>
        <v/>
      </c>
      <c r="DK822" s="181" t="str">
        <f t="shared" si="656"/>
        <v/>
      </c>
      <c r="DL822" s="181" t="str">
        <f t="shared" si="656"/>
        <v/>
      </c>
      <c r="DM822" s="177" t="str">
        <f t="shared" si="641"/>
        <v/>
      </c>
      <c r="DN822" s="177" t="str">
        <f t="shared" si="642"/>
        <v/>
      </c>
      <c r="DO822" s="181" t="str">
        <f t="shared" si="613"/>
        <v/>
      </c>
      <c r="DP822" s="51"/>
      <c r="DQ822" s="51"/>
      <c r="DR822" s="51"/>
      <c r="EA822" s="227">
        <f t="shared" si="643"/>
        <v>0</v>
      </c>
      <c r="EB822" s="227">
        <f t="shared" si="614"/>
        <v>1</v>
      </c>
      <c r="EC822" s="227">
        <f t="shared" si="644"/>
        <v>1900</v>
      </c>
      <c r="EE822" s="227" t="str">
        <f t="shared" si="645"/>
        <v/>
      </c>
      <c r="EF822" s="227" t="str">
        <f t="shared" si="615"/>
        <v/>
      </c>
      <c r="EG822" s="227" t="str">
        <f t="shared" si="646"/>
        <v/>
      </c>
      <c r="EI822" s="227" t="str">
        <f t="shared" si="647"/>
        <v/>
      </c>
      <c r="EJ822" s="227" t="str">
        <f t="shared" si="616"/>
        <v/>
      </c>
      <c r="EK822" s="227" t="str">
        <f t="shared" si="648"/>
        <v/>
      </c>
      <c r="EM822" s="227" t="str">
        <f t="shared" si="649"/>
        <v/>
      </c>
      <c r="EN822" s="227" t="str">
        <f t="shared" si="617"/>
        <v/>
      </c>
      <c r="EO822" s="227" t="str">
        <f t="shared" si="650"/>
        <v/>
      </c>
      <c r="EQ822" s="227" t="str">
        <f t="shared" si="651"/>
        <v/>
      </c>
      <c r="ER822" s="227" t="str">
        <f t="shared" si="618"/>
        <v/>
      </c>
      <c r="ES822" s="227" t="str">
        <f t="shared" si="652"/>
        <v/>
      </c>
    </row>
    <row r="823" spans="7:149" x14ac:dyDescent="0.25">
      <c r="G823" s="52"/>
      <c r="H823" s="52"/>
      <c r="I823" s="224" t="str">
        <f t="shared" si="619"/>
        <v/>
      </c>
      <c r="J823" s="224" t="str">
        <f t="shared" si="620"/>
        <v/>
      </c>
      <c r="K823" s="52"/>
      <c r="L823" s="224" t="str">
        <f>IF(P823="","",IF(ISNUMBER(MATCH(P823,$P$6:P822,0)),"",Y823))</f>
        <v/>
      </c>
      <c r="M823" s="224" t="str">
        <f>IF(Q823="","",IF(ISNUMBER(MATCH(Q823,$Q$6:Q822,0)),"",Y823))</f>
        <v/>
      </c>
      <c r="N823" s="224" t="str">
        <f>IF(R823="","",IF(ISNUMBER(MATCH(R823,$R$6:R822,0)),"",Y823))</f>
        <v/>
      </c>
      <c r="O823" s="224" t="str">
        <f>IF(S823="","",IF(ISNUMBER(MATCH(S823,$S$6:S822,0)),"",Y823))</f>
        <v/>
      </c>
      <c r="P823" s="224" t="str">
        <f t="shared" si="621"/>
        <v/>
      </c>
      <c r="Q823" s="224" t="str">
        <f t="shared" si="622"/>
        <v/>
      </c>
      <c r="R823" s="224" t="str">
        <f t="shared" si="623"/>
        <v/>
      </c>
      <c r="S823" s="224" t="str">
        <f t="shared" si="624"/>
        <v/>
      </c>
      <c r="T823" s="175" t="str">
        <f t="shared" si="625"/>
        <v/>
      </c>
      <c r="U823" s="175" t="str">
        <f t="shared" si="626"/>
        <v/>
      </c>
      <c r="V823" s="175" t="str">
        <f t="shared" si="627"/>
        <v/>
      </c>
      <c r="W823" s="175" t="str">
        <f t="shared" si="628"/>
        <v/>
      </c>
      <c r="X823" s="52"/>
      <c r="Y823" s="248"/>
      <c r="Z823" s="186"/>
      <c r="AA823" s="187"/>
      <c r="AB823" s="187"/>
      <c r="AC823" s="187"/>
      <c r="AD823" s="187"/>
      <c r="AE823" s="187"/>
      <c r="AF823" s="187"/>
      <c r="AG823" s="187"/>
      <c r="AH823" s="187"/>
      <c r="AI823" s="187"/>
      <c r="AJ823" s="187"/>
      <c r="AK823" s="187"/>
      <c r="AL823" s="187"/>
      <c r="AM823" s="187"/>
      <c r="AN823" s="187"/>
      <c r="AO823" s="187"/>
      <c r="AP823" s="187"/>
      <c r="AQ823" s="187"/>
      <c r="AR823" s="187"/>
      <c r="AS823" s="187"/>
      <c r="AT823" s="187"/>
      <c r="AU823" s="187"/>
      <c r="AV823" s="187"/>
      <c r="AW823" s="187"/>
      <c r="AX823" s="187"/>
      <c r="AY823" s="187"/>
      <c r="AZ823" s="187"/>
      <c r="BA823" s="187"/>
      <c r="BB823" s="187"/>
      <c r="BC823" s="187"/>
      <c r="BD823" s="187"/>
      <c r="BE823" s="187"/>
      <c r="BF823" s="187"/>
      <c r="BG823" s="187"/>
      <c r="BH823" s="187"/>
      <c r="BI823" s="187"/>
      <c r="BJ823" s="187"/>
      <c r="BK823" s="187"/>
      <c r="BL823" s="187"/>
      <c r="BM823" s="187"/>
      <c r="BN823" s="187"/>
      <c r="BO823" s="187"/>
      <c r="BP823" s="187"/>
      <c r="BQ823" s="187"/>
      <c r="BR823" s="187"/>
      <c r="BS823" s="187"/>
      <c r="BT823" s="187"/>
      <c r="BU823" s="187"/>
      <c r="BV823" s="187"/>
      <c r="BW823" s="187"/>
      <c r="BX823" s="187"/>
      <c r="BY823" s="227"/>
      <c r="BZ823" s="227"/>
      <c r="CA823" s="227"/>
      <c r="CB823" s="227"/>
      <c r="CC823" s="227"/>
      <c r="CD823" s="224"/>
      <c r="CE823" s="224"/>
      <c r="CF823" s="224"/>
      <c r="CG823" s="224"/>
      <c r="CH823" s="224"/>
      <c r="CJ823" s="252" t="str">
        <f t="shared" si="629"/>
        <v/>
      </c>
      <c r="CK823" s="253" t="str">
        <f>IF(CL823="","",IF(ISNUMBER(MATCH(CL823,$CL$6:CL822,0)),"",CJ823))</f>
        <v/>
      </c>
      <c r="CL823" s="181" t="str">
        <f t="shared" si="630"/>
        <v/>
      </c>
      <c r="CM823" s="175" t="str">
        <f t="shared" si="631"/>
        <v/>
      </c>
      <c r="CN823" s="175" t="str">
        <f t="shared" si="632"/>
        <v/>
      </c>
      <c r="CO823" s="175" t="str">
        <f t="shared" si="633"/>
        <v/>
      </c>
      <c r="CP823" s="59"/>
      <c r="CQ823" s="60"/>
      <c r="CR823" s="181" t="str">
        <f>IF(CS823="","",IF(ISNUMBER(MATCH(CS823,$CS$6:CS822,0)),"",CJ823))</f>
        <v/>
      </c>
      <c r="CS823" s="181" t="str">
        <f t="shared" si="611"/>
        <v/>
      </c>
      <c r="CT823" s="177" t="str">
        <f t="shared" si="634"/>
        <v/>
      </c>
      <c r="CU823" s="177" t="str">
        <f t="shared" si="635"/>
        <v/>
      </c>
      <c r="CV823" s="256" t="str">
        <f>IF(CW823="","",IF(ISNUMBER(MATCH(CW823,$CW$6:CW822,0)),"",CJ823))</f>
        <v/>
      </c>
      <c r="CW823" s="181" t="str">
        <f t="shared" si="612"/>
        <v/>
      </c>
      <c r="CX823" s="178" t="str">
        <f t="shared" si="636"/>
        <v/>
      </c>
      <c r="CY823" s="178" t="str">
        <f t="shared" si="637"/>
        <v/>
      </c>
      <c r="CZ823" s="184" t="str">
        <f t="shared" si="638"/>
        <v/>
      </c>
      <c r="DA823" s="68"/>
      <c r="DB823" s="69"/>
      <c r="DC823" s="181" t="str">
        <f>IF(DE823="","",IF(ISNUMBER(MATCH(DE823,$DE$6:DE822,0)),"",CJ823))</f>
        <v/>
      </c>
      <c r="DD823" s="181" t="str">
        <f t="shared" si="655"/>
        <v/>
      </c>
      <c r="DE823" s="181" t="str">
        <f t="shared" si="655"/>
        <v/>
      </c>
      <c r="DF823" s="177" t="str">
        <f t="shared" si="639"/>
        <v/>
      </c>
      <c r="DG823" s="185" t="str">
        <f t="shared" si="640"/>
        <v/>
      </c>
      <c r="DH823" s="77"/>
      <c r="DI823" s="69"/>
      <c r="DJ823" s="181" t="str">
        <f>IF(DL823="","",IF(ISNUMBER(MATCH(DL823,$DL$6:DL822,0)),"",CJ823))</f>
        <v/>
      </c>
      <c r="DK823" s="181" t="str">
        <f t="shared" si="656"/>
        <v/>
      </c>
      <c r="DL823" s="181" t="str">
        <f t="shared" si="656"/>
        <v/>
      </c>
      <c r="DM823" s="177" t="str">
        <f t="shared" si="641"/>
        <v/>
      </c>
      <c r="DN823" s="177" t="str">
        <f t="shared" si="642"/>
        <v/>
      </c>
      <c r="DO823" s="181" t="str">
        <f t="shared" si="613"/>
        <v/>
      </c>
      <c r="DP823" s="51"/>
      <c r="DQ823" s="51"/>
      <c r="DR823" s="51"/>
      <c r="EA823" s="227">
        <f t="shared" si="643"/>
        <v>0</v>
      </c>
      <c r="EB823" s="227">
        <f t="shared" si="614"/>
        <v>1</v>
      </c>
      <c r="EC823" s="227">
        <f t="shared" si="644"/>
        <v>1900</v>
      </c>
      <c r="EE823" s="227" t="str">
        <f t="shared" si="645"/>
        <v/>
      </c>
      <c r="EF823" s="227" t="str">
        <f t="shared" si="615"/>
        <v/>
      </c>
      <c r="EG823" s="227" t="str">
        <f t="shared" si="646"/>
        <v/>
      </c>
      <c r="EI823" s="227" t="str">
        <f t="shared" si="647"/>
        <v/>
      </c>
      <c r="EJ823" s="227" t="str">
        <f t="shared" si="616"/>
        <v/>
      </c>
      <c r="EK823" s="227" t="str">
        <f t="shared" si="648"/>
        <v/>
      </c>
      <c r="EM823" s="227" t="str">
        <f t="shared" si="649"/>
        <v/>
      </c>
      <c r="EN823" s="227" t="str">
        <f t="shared" si="617"/>
        <v/>
      </c>
      <c r="EO823" s="227" t="str">
        <f t="shared" si="650"/>
        <v/>
      </c>
      <c r="EQ823" s="227" t="str">
        <f t="shared" si="651"/>
        <v/>
      </c>
      <c r="ER823" s="227" t="str">
        <f t="shared" si="618"/>
        <v/>
      </c>
      <c r="ES823" s="227" t="str">
        <f t="shared" si="652"/>
        <v/>
      </c>
    </row>
    <row r="824" spans="7:149" x14ac:dyDescent="0.25">
      <c r="G824" s="52"/>
      <c r="H824" s="52"/>
      <c r="I824" s="224" t="str">
        <f t="shared" si="619"/>
        <v/>
      </c>
      <c r="J824" s="224" t="str">
        <f t="shared" si="620"/>
        <v/>
      </c>
      <c r="K824" s="52"/>
      <c r="L824" s="224" t="str">
        <f>IF(P824="","",IF(ISNUMBER(MATCH(P824,$P$6:P823,0)),"",Y824))</f>
        <v/>
      </c>
      <c r="M824" s="224" t="str">
        <f>IF(Q824="","",IF(ISNUMBER(MATCH(Q824,$Q$6:Q823,0)),"",Y824))</f>
        <v/>
      </c>
      <c r="N824" s="224" t="str">
        <f>IF(R824="","",IF(ISNUMBER(MATCH(R824,$R$6:R823,0)),"",Y824))</f>
        <v/>
      </c>
      <c r="O824" s="224" t="str">
        <f>IF(S824="","",IF(ISNUMBER(MATCH(S824,$S$6:S823,0)),"",Y824))</f>
        <v/>
      </c>
      <c r="P824" s="224" t="str">
        <f t="shared" si="621"/>
        <v/>
      </c>
      <c r="Q824" s="224" t="str">
        <f t="shared" si="622"/>
        <v/>
      </c>
      <c r="R824" s="224" t="str">
        <f t="shared" si="623"/>
        <v/>
      </c>
      <c r="S824" s="224" t="str">
        <f t="shared" si="624"/>
        <v/>
      </c>
      <c r="T824" s="175" t="str">
        <f t="shared" si="625"/>
        <v/>
      </c>
      <c r="U824" s="175" t="str">
        <f t="shared" si="626"/>
        <v/>
      </c>
      <c r="V824" s="175" t="str">
        <f t="shared" si="627"/>
        <v/>
      </c>
      <c r="W824" s="175" t="str">
        <f t="shared" si="628"/>
        <v/>
      </c>
      <c r="X824" s="52"/>
      <c r="Y824" s="248"/>
      <c r="Z824" s="186"/>
      <c r="AA824" s="187"/>
      <c r="AB824" s="187"/>
      <c r="AC824" s="187"/>
      <c r="AD824" s="187"/>
      <c r="AE824" s="187"/>
      <c r="AF824" s="187"/>
      <c r="AG824" s="187"/>
      <c r="AH824" s="187"/>
      <c r="AI824" s="187"/>
      <c r="AJ824" s="187"/>
      <c r="AK824" s="187"/>
      <c r="AL824" s="187"/>
      <c r="AM824" s="187"/>
      <c r="AN824" s="187"/>
      <c r="AO824" s="187"/>
      <c r="AP824" s="187"/>
      <c r="AQ824" s="187"/>
      <c r="AR824" s="187"/>
      <c r="AS824" s="187"/>
      <c r="AT824" s="187"/>
      <c r="AU824" s="187"/>
      <c r="AV824" s="187"/>
      <c r="AW824" s="187"/>
      <c r="AX824" s="187"/>
      <c r="AY824" s="187"/>
      <c r="AZ824" s="187"/>
      <c r="BA824" s="187"/>
      <c r="BB824" s="187"/>
      <c r="BC824" s="187"/>
      <c r="BD824" s="187"/>
      <c r="BE824" s="187"/>
      <c r="BF824" s="187"/>
      <c r="BG824" s="187"/>
      <c r="BH824" s="187"/>
      <c r="BI824" s="187"/>
      <c r="BJ824" s="187"/>
      <c r="BK824" s="187"/>
      <c r="BL824" s="187"/>
      <c r="BM824" s="187"/>
      <c r="BN824" s="187"/>
      <c r="BO824" s="187"/>
      <c r="BP824" s="187"/>
      <c r="BQ824" s="187"/>
      <c r="BR824" s="187"/>
      <c r="BS824" s="187"/>
      <c r="BT824" s="187"/>
      <c r="BU824" s="187"/>
      <c r="BV824" s="187"/>
      <c r="BW824" s="187"/>
      <c r="BX824" s="187"/>
      <c r="BY824" s="227"/>
      <c r="BZ824" s="227"/>
      <c r="CA824" s="227"/>
      <c r="CB824" s="227"/>
      <c r="CC824" s="227"/>
      <c r="CD824" s="224"/>
      <c r="CE824" s="224"/>
      <c r="CF824" s="224"/>
      <c r="CG824" s="224"/>
      <c r="CH824" s="224"/>
      <c r="CJ824" s="252" t="str">
        <f t="shared" si="629"/>
        <v/>
      </c>
      <c r="CK824" s="253" t="str">
        <f>IF(CL824="","",IF(ISNUMBER(MATCH(CL824,$CL$6:CL823,0)),"",CJ824))</f>
        <v/>
      </c>
      <c r="CL824" s="181" t="str">
        <f t="shared" si="630"/>
        <v/>
      </c>
      <c r="CM824" s="175" t="str">
        <f t="shared" si="631"/>
        <v/>
      </c>
      <c r="CN824" s="175" t="str">
        <f t="shared" si="632"/>
        <v/>
      </c>
      <c r="CO824" s="175" t="str">
        <f t="shared" si="633"/>
        <v/>
      </c>
      <c r="CP824" s="59"/>
      <c r="CQ824" s="60"/>
      <c r="CR824" s="181" t="str">
        <f>IF(CS824="","",IF(ISNUMBER(MATCH(CS824,$CS$6:CS823,0)),"",CJ824))</f>
        <v/>
      </c>
      <c r="CS824" s="181" t="str">
        <f t="shared" si="611"/>
        <v/>
      </c>
      <c r="CT824" s="177" t="str">
        <f t="shared" si="634"/>
        <v/>
      </c>
      <c r="CU824" s="177" t="str">
        <f t="shared" si="635"/>
        <v/>
      </c>
      <c r="CV824" s="256" t="str">
        <f>IF(CW824="","",IF(ISNUMBER(MATCH(CW824,$CW$6:CW823,0)),"",CJ824))</f>
        <v/>
      </c>
      <c r="CW824" s="181" t="str">
        <f t="shared" si="612"/>
        <v/>
      </c>
      <c r="CX824" s="178" t="str">
        <f t="shared" si="636"/>
        <v/>
      </c>
      <c r="CY824" s="178" t="str">
        <f t="shared" si="637"/>
        <v/>
      </c>
      <c r="CZ824" s="184" t="str">
        <f t="shared" si="638"/>
        <v/>
      </c>
      <c r="DA824" s="68"/>
      <c r="DB824" s="69"/>
      <c r="DC824" s="181" t="str">
        <f>IF(DE824="","",IF(ISNUMBER(MATCH(DE824,$DE$6:DE823,0)),"",CJ824))</f>
        <v/>
      </c>
      <c r="DD824" s="181" t="str">
        <f t="shared" si="655"/>
        <v/>
      </c>
      <c r="DE824" s="181" t="str">
        <f t="shared" si="655"/>
        <v/>
      </c>
      <c r="DF824" s="177" t="str">
        <f t="shared" si="639"/>
        <v/>
      </c>
      <c r="DG824" s="185" t="str">
        <f t="shared" si="640"/>
        <v/>
      </c>
      <c r="DH824" s="77"/>
      <c r="DI824" s="69"/>
      <c r="DJ824" s="181" t="str">
        <f>IF(DL824="","",IF(ISNUMBER(MATCH(DL824,$DL$6:DL823,0)),"",CJ824))</f>
        <v/>
      </c>
      <c r="DK824" s="181" t="str">
        <f t="shared" si="656"/>
        <v/>
      </c>
      <c r="DL824" s="181" t="str">
        <f t="shared" si="656"/>
        <v/>
      </c>
      <c r="DM824" s="177" t="str">
        <f t="shared" si="641"/>
        <v/>
      </c>
      <c r="DN824" s="177" t="str">
        <f t="shared" si="642"/>
        <v/>
      </c>
      <c r="DO824" s="181" t="str">
        <f t="shared" si="613"/>
        <v/>
      </c>
      <c r="DP824" s="51"/>
      <c r="DQ824" s="51"/>
      <c r="DR824" s="51"/>
      <c r="EA824" s="227">
        <f t="shared" si="643"/>
        <v>0</v>
      </c>
      <c r="EB824" s="227">
        <f t="shared" si="614"/>
        <v>1</v>
      </c>
      <c r="EC824" s="227">
        <f t="shared" si="644"/>
        <v>1900</v>
      </c>
      <c r="EE824" s="227" t="str">
        <f t="shared" si="645"/>
        <v/>
      </c>
      <c r="EF824" s="227" t="str">
        <f t="shared" si="615"/>
        <v/>
      </c>
      <c r="EG824" s="227" t="str">
        <f t="shared" si="646"/>
        <v/>
      </c>
      <c r="EI824" s="227" t="str">
        <f t="shared" si="647"/>
        <v/>
      </c>
      <c r="EJ824" s="227" t="str">
        <f t="shared" si="616"/>
        <v/>
      </c>
      <c r="EK824" s="227" t="str">
        <f t="shared" si="648"/>
        <v/>
      </c>
      <c r="EM824" s="227" t="str">
        <f t="shared" si="649"/>
        <v/>
      </c>
      <c r="EN824" s="227" t="str">
        <f t="shared" si="617"/>
        <v/>
      </c>
      <c r="EO824" s="227" t="str">
        <f t="shared" si="650"/>
        <v/>
      </c>
      <c r="EQ824" s="227" t="str">
        <f t="shared" si="651"/>
        <v/>
      </c>
      <c r="ER824" s="227" t="str">
        <f t="shared" si="618"/>
        <v/>
      </c>
      <c r="ES824" s="227" t="str">
        <f t="shared" si="652"/>
        <v/>
      </c>
    </row>
    <row r="825" spans="7:149" x14ac:dyDescent="0.25">
      <c r="G825" s="52"/>
      <c r="H825" s="52"/>
      <c r="I825" s="224" t="str">
        <f t="shared" si="619"/>
        <v/>
      </c>
      <c r="J825" s="224" t="str">
        <f t="shared" si="620"/>
        <v/>
      </c>
      <c r="K825" s="52"/>
      <c r="L825" s="224" t="str">
        <f>IF(P825="","",IF(ISNUMBER(MATCH(P825,$P$6:P824,0)),"",Y825))</f>
        <v/>
      </c>
      <c r="M825" s="224" t="str">
        <f>IF(Q825="","",IF(ISNUMBER(MATCH(Q825,$Q$6:Q824,0)),"",Y825))</f>
        <v/>
      </c>
      <c r="N825" s="224" t="str">
        <f>IF(R825="","",IF(ISNUMBER(MATCH(R825,$R$6:R824,0)),"",Y825))</f>
        <v/>
      </c>
      <c r="O825" s="224" t="str">
        <f>IF(S825="","",IF(ISNUMBER(MATCH(S825,$S$6:S824,0)),"",Y825))</f>
        <v/>
      </c>
      <c r="P825" s="224" t="str">
        <f t="shared" si="621"/>
        <v/>
      </c>
      <c r="Q825" s="224" t="str">
        <f t="shared" si="622"/>
        <v/>
      </c>
      <c r="R825" s="224" t="str">
        <f t="shared" si="623"/>
        <v/>
      </c>
      <c r="S825" s="224" t="str">
        <f t="shared" si="624"/>
        <v/>
      </c>
      <c r="T825" s="175" t="str">
        <f t="shared" si="625"/>
        <v/>
      </c>
      <c r="U825" s="175" t="str">
        <f t="shared" si="626"/>
        <v/>
      </c>
      <c r="V825" s="175" t="str">
        <f t="shared" si="627"/>
        <v/>
      </c>
      <c r="W825" s="175" t="str">
        <f t="shared" si="628"/>
        <v/>
      </c>
      <c r="X825" s="52"/>
      <c r="Y825" s="248"/>
      <c r="Z825" s="186"/>
      <c r="AA825" s="187"/>
      <c r="AB825" s="187"/>
      <c r="AC825" s="187"/>
      <c r="AD825" s="187"/>
      <c r="AE825" s="187"/>
      <c r="AF825" s="187"/>
      <c r="AG825" s="187"/>
      <c r="AH825" s="187"/>
      <c r="AI825" s="187"/>
      <c r="AJ825" s="187"/>
      <c r="AK825" s="187"/>
      <c r="AL825" s="187"/>
      <c r="AM825" s="187"/>
      <c r="AN825" s="187"/>
      <c r="AO825" s="187"/>
      <c r="AP825" s="187"/>
      <c r="AQ825" s="187"/>
      <c r="AR825" s="187"/>
      <c r="AS825" s="187"/>
      <c r="AT825" s="187"/>
      <c r="AU825" s="187"/>
      <c r="AV825" s="187"/>
      <c r="AW825" s="187"/>
      <c r="AX825" s="187"/>
      <c r="AY825" s="187"/>
      <c r="AZ825" s="187"/>
      <c r="BA825" s="187"/>
      <c r="BB825" s="187"/>
      <c r="BC825" s="187"/>
      <c r="BD825" s="187"/>
      <c r="BE825" s="187"/>
      <c r="BF825" s="187"/>
      <c r="BG825" s="187"/>
      <c r="BH825" s="187"/>
      <c r="BI825" s="187"/>
      <c r="BJ825" s="187"/>
      <c r="BK825" s="187"/>
      <c r="BL825" s="187"/>
      <c r="BM825" s="187"/>
      <c r="BN825" s="187"/>
      <c r="BO825" s="187"/>
      <c r="BP825" s="187"/>
      <c r="BQ825" s="187"/>
      <c r="BR825" s="187"/>
      <c r="BS825" s="187"/>
      <c r="BT825" s="187"/>
      <c r="BU825" s="187"/>
      <c r="BV825" s="187"/>
      <c r="BW825" s="187"/>
      <c r="BX825" s="187"/>
      <c r="BY825" s="227"/>
      <c r="BZ825" s="227"/>
      <c r="CA825" s="227"/>
      <c r="CB825" s="227"/>
      <c r="CC825" s="227"/>
      <c r="CD825" s="224"/>
      <c r="CE825" s="224"/>
      <c r="CF825" s="224"/>
      <c r="CG825" s="224"/>
      <c r="CH825" s="224"/>
      <c r="CJ825" s="252" t="str">
        <f t="shared" si="629"/>
        <v/>
      </c>
      <c r="CK825" s="253" t="str">
        <f>IF(CL825="","",IF(ISNUMBER(MATCH(CL825,$CL$6:CL824,0)),"",CJ825))</f>
        <v/>
      </c>
      <c r="CL825" s="181" t="str">
        <f t="shared" si="630"/>
        <v/>
      </c>
      <c r="CM825" s="175" t="str">
        <f t="shared" si="631"/>
        <v/>
      </c>
      <c r="CN825" s="175" t="str">
        <f t="shared" si="632"/>
        <v/>
      </c>
      <c r="CO825" s="175" t="str">
        <f t="shared" si="633"/>
        <v/>
      </c>
      <c r="CP825" s="59"/>
      <c r="CQ825" s="60"/>
      <c r="CR825" s="181" t="str">
        <f>IF(CS825="","",IF(ISNUMBER(MATCH(CS825,$CS$6:CS824,0)),"",CJ825))</f>
        <v/>
      </c>
      <c r="CS825" s="181" t="str">
        <f t="shared" si="611"/>
        <v/>
      </c>
      <c r="CT825" s="177" t="str">
        <f t="shared" si="634"/>
        <v/>
      </c>
      <c r="CU825" s="177" t="str">
        <f t="shared" si="635"/>
        <v/>
      </c>
      <c r="CV825" s="256" t="str">
        <f>IF(CW825="","",IF(ISNUMBER(MATCH(CW825,$CW$6:CW824,0)),"",CJ825))</f>
        <v/>
      </c>
      <c r="CW825" s="181" t="str">
        <f t="shared" si="612"/>
        <v/>
      </c>
      <c r="CX825" s="178" t="str">
        <f t="shared" si="636"/>
        <v/>
      </c>
      <c r="CY825" s="178" t="str">
        <f t="shared" si="637"/>
        <v/>
      </c>
      <c r="CZ825" s="184" t="str">
        <f t="shared" si="638"/>
        <v/>
      </c>
      <c r="DA825" s="68"/>
      <c r="DB825" s="69"/>
      <c r="DC825" s="181" t="str">
        <f>IF(DE825="","",IF(ISNUMBER(MATCH(DE825,$DE$6:DE824,0)),"",CJ825))</f>
        <v/>
      </c>
      <c r="DD825" s="181" t="str">
        <f t="shared" si="655"/>
        <v/>
      </c>
      <c r="DE825" s="181" t="str">
        <f t="shared" si="655"/>
        <v/>
      </c>
      <c r="DF825" s="177" t="str">
        <f t="shared" si="639"/>
        <v/>
      </c>
      <c r="DG825" s="185" t="str">
        <f t="shared" si="640"/>
        <v/>
      </c>
      <c r="DH825" s="77"/>
      <c r="DI825" s="69"/>
      <c r="DJ825" s="181" t="str">
        <f>IF(DL825="","",IF(ISNUMBER(MATCH(DL825,$DL$6:DL824,0)),"",CJ825))</f>
        <v/>
      </c>
      <c r="DK825" s="181" t="str">
        <f t="shared" si="656"/>
        <v/>
      </c>
      <c r="DL825" s="181" t="str">
        <f t="shared" si="656"/>
        <v/>
      </c>
      <c r="DM825" s="177" t="str">
        <f t="shared" si="641"/>
        <v/>
      </c>
      <c r="DN825" s="177" t="str">
        <f t="shared" si="642"/>
        <v/>
      </c>
      <c r="DO825" s="181" t="str">
        <f t="shared" si="613"/>
        <v/>
      </c>
      <c r="DP825" s="51"/>
      <c r="DQ825" s="51"/>
      <c r="DR825" s="51"/>
      <c r="EA825" s="227">
        <f t="shared" si="643"/>
        <v>0</v>
      </c>
      <c r="EB825" s="227">
        <f t="shared" si="614"/>
        <v>1</v>
      </c>
      <c r="EC825" s="227">
        <f t="shared" si="644"/>
        <v>1900</v>
      </c>
      <c r="EE825" s="227" t="str">
        <f t="shared" si="645"/>
        <v/>
      </c>
      <c r="EF825" s="227" t="str">
        <f t="shared" si="615"/>
        <v/>
      </c>
      <c r="EG825" s="227" t="str">
        <f t="shared" si="646"/>
        <v/>
      </c>
      <c r="EI825" s="227" t="str">
        <f t="shared" si="647"/>
        <v/>
      </c>
      <c r="EJ825" s="227" t="str">
        <f t="shared" si="616"/>
        <v/>
      </c>
      <c r="EK825" s="227" t="str">
        <f t="shared" si="648"/>
        <v/>
      </c>
      <c r="EM825" s="227" t="str">
        <f t="shared" si="649"/>
        <v/>
      </c>
      <c r="EN825" s="227" t="str">
        <f t="shared" si="617"/>
        <v/>
      </c>
      <c r="EO825" s="227" t="str">
        <f t="shared" si="650"/>
        <v/>
      </c>
      <c r="EQ825" s="227" t="str">
        <f t="shared" si="651"/>
        <v/>
      </c>
      <c r="ER825" s="227" t="str">
        <f t="shared" si="618"/>
        <v/>
      </c>
      <c r="ES825" s="227" t="str">
        <f t="shared" si="652"/>
        <v/>
      </c>
    </row>
    <row r="826" spans="7:149" x14ac:dyDescent="0.25">
      <c r="G826" s="52"/>
      <c r="H826" s="52"/>
      <c r="I826" s="224" t="str">
        <f t="shared" si="619"/>
        <v/>
      </c>
      <c r="J826" s="224" t="str">
        <f t="shared" si="620"/>
        <v/>
      </c>
      <c r="K826" s="52"/>
      <c r="L826" s="224" t="str">
        <f>IF(P826="","",IF(ISNUMBER(MATCH(P826,$P$6:P825,0)),"",Y826))</f>
        <v/>
      </c>
      <c r="M826" s="224" t="str">
        <f>IF(Q826="","",IF(ISNUMBER(MATCH(Q826,$Q$6:Q825,0)),"",Y826))</f>
        <v/>
      </c>
      <c r="N826" s="224" t="str">
        <f>IF(R826="","",IF(ISNUMBER(MATCH(R826,$R$6:R825,0)),"",Y826))</f>
        <v/>
      </c>
      <c r="O826" s="224" t="str">
        <f>IF(S826="","",IF(ISNUMBER(MATCH(S826,$S$6:S825,0)),"",Y826))</f>
        <v/>
      </c>
      <c r="P826" s="224" t="str">
        <f t="shared" si="621"/>
        <v/>
      </c>
      <c r="Q826" s="224" t="str">
        <f t="shared" si="622"/>
        <v/>
      </c>
      <c r="R826" s="224" t="str">
        <f t="shared" si="623"/>
        <v/>
      </c>
      <c r="S826" s="224" t="str">
        <f t="shared" si="624"/>
        <v/>
      </c>
      <c r="T826" s="175" t="str">
        <f t="shared" si="625"/>
        <v/>
      </c>
      <c r="U826" s="175" t="str">
        <f t="shared" si="626"/>
        <v/>
      </c>
      <c r="V826" s="175" t="str">
        <f t="shared" si="627"/>
        <v/>
      </c>
      <c r="W826" s="175" t="str">
        <f t="shared" si="628"/>
        <v/>
      </c>
      <c r="X826" s="52"/>
      <c r="Y826" s="248"/>
      <c r="Z826" s="186"/>
      <c r="AA826" s="187"/>
      <c r="AB826" s="187"/>
      <c r="AC826" s="187"/>
      <c r="AD826" s="187"/>
      <c r="AE826" s="187"/>
      <c r="AF826" s="187"/>
      <c r="AG826" s="187"/>
      <c r="AH826" s="187"/>
      <c r="AI826" s="187"/>
      <c r="AJ826" s="187"/>
      <c r="AK826" s="187"/>
      <c r="AL826" s="187"/>
      <c r="AM826" s="187"/>
      <c r="AN826" s="187"/>
      <c r="AO826" s="187"/>
      <c r="AP826" s="187"/>
      <c r="AQ826" s="187"/>
      <c r="AR826" s="187"/>
      <c r="AS826" s="187"/>
      <c r="AT826" s="187"/>
      <c r="AU826" s="187"/>
      <c r="AV826" s="187"/>
      <c r="AW826" s="187"/>
      <c r="AX826" s="187"/>
      <c r="AY826" s="187"/>
      <c r="AZ826" s="187"/>
      <c r="BA826" s="187"/>
      <c r="BB826" s="187"/>
      <c r="BC826" s="187"/>
      <c r="BD826" s="187"/>
      <c r="BE826" s="187"/>
      <c r="BF826" s="187"/>
      <c r="BG826" s="187"/>
      <c r="BH826" s="187"/>
      <c r="BI826" s="187"/>
      <c r="BJ826" s="187"/>
      <c r="BK826" s="187"/>
      <c r="BL826" s="187"/>
      <c r="BM826" s="187"/>
      <c r="BN826" s="187"/>
      <c r="BO826" s="187"/>
      <c r="BP826" s="187"/>
      <c r="BQ826" s="187"/>
      <c r="BR826" s="187"/>
      <c r="BS826" s="187"/>
      <c r="BT826" s="187"/>
      <c r="BU826" s="187"/>
      <c r="BV826" s="187"/>
      <c r="BW826" s="187"/>
      <c r="BX826" s="187"/>
      <c r="BY826" s="227"/>
      <c r="BZ826" s="227"/>
      <c r="CA826" s="227"/>
      <c r="CB826" s="227"/>
      <c r="CC826" s="227"/>
      <c r="CD826" s="224"/>
      <c r="CE826" s="224"/>
      <c r="CF826" s="224"/>
      <c r="CG826" s="224"/>
      <c r="CH826" s="224"/>
      <c r="CJ826" s="252" t="str">
        <f t="shared" si="629"/>
        <v/>
      </c>
      <c r="CK826" s="253" t="str">
        <f>IF(CL826="","",IF(ISNUMBER(MATCH(CL826,$CL$6:CL825,0)),"",CJ826))</f>
        <v/>
      </c>
      <c r="CL826" s="181" t="str">
        <f t="shared" si="630"/>
        <v/>
      </c>
      <c r="CM826" s="175" t="str">
        <f t="shared" si="631"/>
        <v/>
      </c>
      <c r="CN826" s="175" t="str">
        <f t="shared" si="632"/>
        <v/>
      </c>
      <c r="CO826" s="175" t="str">
        <f t="shared" si="633"/>
        <v/>
      </c>
      <c r="CP826" s="59"/>
      <c r="CQ826" s="60"/>
      <c r="CR826" s="181" t="str">
        <f>IF(CS826="","",IF(ISNUMBER(MATCH(CS826,$CS$6:CS825,0)),"",CJ826))</f>
        <v/>
      </c>
      <c r="CS826" s="181" t="str">
        <f t="shared" si="611"/>
        <v/>
      </c>
      <c r="CT826" s="177" t="str">
        <f t="shared" si="634"/>
        <v/>
      </c>
      <c r="CU826" s="177" t="str">
        <f t="shared" si="635"/>
        <v/>
      </c>
      <c r="CV826" s="256" t="str">
        <f>IF(CW826="","",IF(ISNUMBER(MATCH(CW826,$CW$6:CW825,0)),"",CJ826))</f>
        <v/>
      </c>
      <c r="CW826" s="181" t="str">
        <f t="shared" si="612"/>
        <v/>
      </c>
      <c r="CX826" s="178" t="str">
        <f t="shared" si="636"/>
        <v/>
      </c>
      <c r="CY826" s="178" t="str">
        <f t="shared" si="637"/>
        <v/>
      </c>
      <c r="CZ826" s="184" t="str">
        <f t="shared" si="638"/>
        <v/>
      </c>
      <c r="DA826" s="68"/>
      <c r="DB826" s="69"/>
      <c r="DC826" s="181" t="str">
        <f>IF(DE826="","",IF(ISNUMBER(MATCH(DE826,$DE$6:DE825,0)),"",CJ826))</f>
        <v/>
      </c>
      <c r="DD826" s="181" t="str">
        <f t="shared" si="655"/>
        <v/>
      </c>
      <c r="DE826" s="181" t="str">
        <f t="shared" si="655"/>
        <v/>
      </c>
      <c r="DF826" s="177" t="str">
        <f t="shared" si="639"/>
        <v/>
      </c>
      <c r="DG826" s="185" t="str">
        <f t="shared" si="640"/>
        <v/>
      </c>
      <c r="DH826" s="77"/>
      <c r="DI826" s="69"/>
      <c r="DJ826" s="181" t="str">
        <f>IF(DL826="","",IF(ISNUMBER(MATCH(DL826,$DL$6:DL825,0)),"",CJ826))</f>
        <v/>
      </c>
      <c r="DK826" s="181" t="str">
        <f t="shared" si="656"/>
        <v/>
      </c>
      <c r="DL826" s="181" t="str">
        <f t="shared" si="656"/>
        <v/>
      </c>
      <c r="DM826" s="177" t="str">
        <f t="shared" si="641"/>
        <v/>
      </c>
      <c r="DN826" s="177" t="str">
        <f t="shared" si="642"/>
        <v/>
      </c>
      <c r="DO826" s="181" t="str">
        <f t="shared" si="613"/>
        <v/>
      </c>
      <c r="DP826" s="51"/>
      <c r="DQ826" s="51"/>
      <c r="DR826" s="51"/>
      <c r="EA826" s="227">
        <f t="shared" si="643"/>
        <v>0</v>
      </c>
      <c r="EB826" s="227">
        <f t="shared" si="614"/>
        <v>1</v>
      </c>
      <c r="EC826" s="227">
        <f t="shared" si="644"/>
        <v>1900</v>
      </c>
      <c r="EE826" s="227" t="str">
        <f t="shared" si="645"/>
        <v/>
      </c>
      <c r="EF826" s="227" t="str">
        <f t="shared" si="615"/>
        <v/>
      </c>
      <c r="EG826" s="227" t="str">
        <f t="shared" si="646"/>
        <v/>
      </c>
      <c r="EI826" s="227" t="str">
        <f t="shared" si="647"/>
        <v/>
      </c>
      <c r="EJ826" s="227" t="str">
        <f t="shared" si="616"/>
        <v/>
      </c>
      <c r="EK826" s="227" t="str">
        <f t="shared" si="648"/>
        <v/>
      </c>
      <c r="EM826" s="227" t="str">
        <f t="shared" si="649"/>
        <v/>
      </c>
      <c r="EN826" s="227" t="str">
        <f t="shared" si="617"/>
        <v/>
      </c>
      <c r="EO826" s="227" t="str">
        <f t="shared" si="650"/>
        <v/>
      </c>
      <c r="EQ826" s="227" t="str">
        <f t="shared" si="651"/>
        <v/>
      </c>
      <c r="ER826" s="227" t="str">
        <f t="shared" si="618"/>
        <v/>
      </c>
      <c r="ES826" s="227" t="str">
        <f t="shared" si="652"/>
        <v/>
      </c>
    </row>
    <row r="827" spans="7:149" x14ac:dyDescent="0.25">
      <c r="G827" s="52"/>
      <c r="H827" s="52"/>
      <c r="I827" s="224" t="str">
        <f t="shared" si="619"/>
        <v/>
      </c>
      <c r="J827" s="224" t="str">
        <f t="shared" si="620"/>
        <v/>
      </c>
      <c r="K827" s="52"/>
      <c r="L827" s="224" t="str">
        <f>IF(P827="","",IF(ISNUMBER(MATCH(P827,$P$6:P826,0)),"",Y827))</f>
        <v/>
      </c>
      <c r="M827" s="224" t="str">
        <f>IF(Q827="","",IF(ISNUMBER(MATCH(Q827,$Q$6:Q826,0)),"",Y827))</f>
        <v/>
      </c>
      <c r="N827" s="224" t="str">
        <f>IF(R827="","",IF(ISNUMBER(MATCH(R827,$R$6:R826,0)),"",Y827))</f>
        <v/>
      </c>
      <c r="O827" s="224" t="str">
        <f>IF(S827="","",IF(ISNUMBER(MATCH(S827,$S$6:S826,0)),"",Y827))</f>
        <v/>
      </c>
      <c r="P827" s="224" t="str">
        <f t="shared" si="621"/>
        <v/>
      </c>
      <c r="Q827" s="224" t="str">
        <f t="shared" si="622"/>
        <v/>
      </c>
      <c r="R827" s="224" t="str">
        <f t="shared" si="623"/>
        <v/>
      </c>
      <c r="S827" s="224" t="str">
        <f t="shared" si="624"/>
        <v/>
      </c>
      <c r="T827" s="175" t="str">
        <f t="shared" si="625"/>
        <v/>
      </c>
      <c r="U827" s="175" t="str">
        <f t="shared" si="626"/>
        <v/>
      </c>
      <c r="V827" s="175" t="str">
        <f t="shared" si="627"/>
        <v/>
      </c>
      <c r="W827" s="175" t="str">
        <f t="shared" si="628"/>
        <v/>
      </c>
      <c r="X827" s="52"/>
      <c r="Y827" s="248"/>
      <c r="Z827" s="186"/>
      <c r="AA827" s="187"/>
      <c r="AB827" s="187"/>
      <c r="AC827" s="187"/>
      <c r="AD827" s="187"/>
      <c r="AE827" s="187"/>
      <c r="AF827" s="187"/>
      <c r="AG827" s="187"/>
      <c r="AH827" s="187"/>
      <c r="AI827" s="187"/>
      <c r="AJ827" s="187"/>
      <c r="AK827" s="187"/>
      <c r="AL827" s="187"/>
      <c r="AM827" s="187"/>
      <c r="AN827" s="187"/>
      <c r="AO827" s="187"/>
      <c r="AP827" s="187"/>
      <c r="AQ827" s="187"/>
      <c r="AR827" s="187"/>
      <c r="AS827" s="187"/>
      <c r="AT827" s="187"/>
      <c r="AU827" s="187"/>
      <c r="AV827" s="187"/>
      <c r="AW827" s="187"/>
      <c r="AX827" s="187"/>
      <c r="AY827" s="187"/>
      <c r="AZ827" s="187"/>
      <c r="BA827" s="187"/>
      <c r="BB827" s="187"/>
      <c r="BC827" s="187"/>
      <c r="BD827" s="187"/>
      <c r="BE827" s="187"/>
      <c r="BF827" s="187"/>
      <c r="BG827" s="187"/>
      <c r="BH827" s="187"/>
      <c r="BI827" s="187"/>
      <c r="BJ827" s="187"/>
      <c r="BK827" s="187"/>
      <c r="BL827" s="187"/>
      <c r="BM827" s="187"/>
      <c r="BN827" s="187"/>
      <c r="BO827" s="187"/>
      <c r="BP827" s="187"/>
      <c r="BQ827" s="187"/>
      <c r="BR827" s="187"/>
      <c r="BS827" s="187"/>
      <c r="BT827" s="187"/>
      <c r="BU827" s="187"/>
      <c r="BV827" s="187"/>
      <c r="BW827" s="187"/>
      <c r="BX827" s="187"/>
      <c r="BY827" s="227"/>
      <c r="BZ827" s="227"/>
      <c r="CA827" s="227"/>
      <c r="CB827" s="227"/>
      <c r="CC827" s="227"/>
      <c r="CD827" s="224"/>
      <c r="CE827" s="224"/>
      <c r="CF827" s="224"/>
      <c r="CG827" s="224"/>
      <c r="CH827" s="224"/>
      <c r="CJ827" s="252" t="str">
        <f t="shared" si="629"/>
        <v/>
      </c>
      <c r="CK827" s="253" t="str">
        <f>IF(CL827="","",IF(ISNUMBER(MATCH(CL827,$CL$6:CL826,0)),"",CJ827))</f>
        <v/>
      </c>
      <c r="CL827" s="181" t="str">
        <f t="shared" si="630"/>
        <v/>
      </c>
      <c r="CM827" s="175" t="str">
        <f t="shared" si="631"/>
        <v/>
      </c>
      <c r="CN827" s="175" t="str">
        <f t="shared" si="632"/>
        <v/>
      </c>
      <c r="CO827" s="175" t="str">
        <f t="shared" si="633"/>
        <v/>
      </c>
      <c r="CP827" s="59"/>
      <c r="CQ827" s="60"/>
      <c r="CR827" s="181" t="str">
        <f>IF(CS827="","",IF(ISNUMBER(MATCH(CS827,$CS$6:CS826,0)),"",CJ827))</f>
        <v/>
      </c>
      <c r="CS827" s="181" t="str">
        <f t="shared" si="611"/>
        <v/>
      </c>
      <c r="CT827" s="177" t="str">
        <f t="shared" si="634"/>
        <v/>
      </c>
      <c r="CU827" s="177" t="str">
        <f t="shared" si="635"/>
        <v/>
      </c>
      <c r="CV827" s="256" t="str">
        <f>IF(CW827="","",IF(ISNUMBER(MATCH(CW827,$CW$6:CW826,0)),"",CJ827))</f>
        <v/>
      </c>
      <c r="CW827" s="181" t="str">
        <f t="shared" si="612"/>
        <v/>
      </c>
      <c r="CX827" s="178" t="str">
        <f t="shared" si="636"/>
        <v/>
      </c>
      <c r="CY827" s="178" t="str">
        <f t="shared" si="637"/>
        <v/>
      </c>
      <c r="CZ827" s="184" t="str">
        <f t="shared" si="638"/>
        <v/>
      </c>
      <c r="DA827" s="68"/>
      <c r="DB827" s="69"/>
      <c r="DC827" s="181" t="str">
        <f>IF(DE827="","",IF(ISNUMBER(MATCH(DE827,$DE$6:DE826,0)),"",CJ827))</f>
        <v/>
      </c>
      <c r="DD827" s="181" t="str">
        <f t="shared" ref="DD827:DE846" si="657">IFERROR(INDEX($AA$7:$BX$1006,$CJ827,DD$6),"")</f>
        <v/>
      </c>
      <c r="DE827" s="181" t="str">
        <f t="shared" si="657"/>
        <v/>
      </c>
      <c r="DF827" s="177" t="str">
        <f t="shared" si="639"/>
        <v/>
      </c>
      <c r="DG827" s="185" t="str">
        <f t="shared" si="640"/>
        <v/>
      </c>
      <c r="DH827" s="77"/>
      <c r="DI827" s="69"/>
      <c r="DJ827" s="181" t="str">
        <f>IF(DL827="","",IF(ISNUMBER(MATCH(DL827,$DL$6:DL826,0)),"",CJ827))</f>
        <v/>
      </c>
      <c r="DK827" s="181" t="str">
        <f t="shared" ref="DK827:DL846" si="658">IFERROR(INDEX($AA$7:$BX$1006,$CJ827,DK$6),"")</f>
        <v/>
      </c>
      <c r="DL827" s="181" t="str">
        <f t="shared" si="658"/>
        <v/>
      </c>
      <c r="DM827" s="177" t="str">
        <f t="shared" si="641"/>
        <v/>
      </c>
      <c r="DN827" s="177" t="str">
        <f t="shared" si="642"/>
        <v/>
      </c>
      <c r="DO827" s="181" t="str">
        <f t="shared" si="613"/>
        <v/>
      </c>
      <c r="DP827" s="51"/>
      <c r="DQ827" s="51"/>
      <c r="DR827" s="51"/>
      <c r="EA827" s="227">
        <f t="shared" si="643"/>
        <v>0</v>
      </c>
      <c r="EB827" s="227">
        <f t="shared" si="614"/>
        <v>1</v>
      </c>
      <c r="EC827" s="227">
        <f t="shared" si="644"/>
        <v>1900</v>
      </c>
      <c r="EE827" s="227" t="str">
        <f t="shared" si="645"/>
        <v/>
      </c>
      <c r="EF827" s="227" t="str">
        <f t="shared" si="615"/>
        <v/>
      </c>
      <c r="EG827" s="227" t="str">
        <f t="shared" si="646"/>
        <v/>
      </c>
      <c r="EI827" s="227" t="str">
        <f t="shared" si="647"/>
        <v/>
      </c>
      <c r="EJ827" s="227" t="str">
        <f t="shared" si="616"/>
        <v/>
      </c>
      <c r="EK827" s="227" t="str">
        <f t="shared" si="648"/>
        <v/>
      </c>
      <c r="EM827" s="227" t="str">
        <f t="shared" si="649"/>
        <v/>
      </c>
      <c r="EN827" s="227" t="str">
        <f t="shared" si="617"/>
        <v/>
      </c>
      <c r="EO827" s="227" t="str">
        <f t="shared" si="650"/>
        <v/>
      </c>
      <c r="EQ827" s="227" t="str">
        <f t="shared" si="651"/>
        <v/>
      </c>
      <c r="ER827" s="227" t="str">
        <f t="shared" si="618"/>
        <v/>
      </c>
      <c r="ES827" s="227" t="str">
        <f t="shared" si="652"/>
        <v/>
      </c>
    </row>
    <row r="828" spans="7:149" x14ac:dyDescent="0.25">
      <c r="G828" s="52"/>
      <c r="H828" s="52"/>
      <c r="I828" s="224" t="str">
        <f t="shared" si="619"/>
        <v/>
      </c>
      <c r="J828" s="224" t="str">
        <f t="shared" si="620"/>
        <v/>
      </c>
      <c r="K828" s="52"/>
      <c r="L828" s="224" t="str">
        <f>IF(P828="","",IF(ISNUMBER(MATCH(P828,$P$6:P827,0)),"",Y828))</f>
        <v/>
      </c>
      <c r="M828" s="224" t="str">
        <f>IF(Q828="","",IF(ISNUMBER(MATCH(Q828,$Q$6:Q827,0)),"",Y828))</f>
        <v/>
      </c>
      <c r="N828" s="224" t="str">
        <f>IF(R828="","",IF(ISNUMBER(MATCH(R828,$R$6:R827,0)),"",Y828))</f>
        <v/>
      </c>
      <c r="O828" s="224" t="str">
        <f>IF(S828="","",IF(ISNUMBER(MATCH(S828,$S$6:S827,0)),"",Y828))</f>
        <v/>
      </c>
      <c r="P828" s="224" t="str">
        <f t="shared" si="621"/>
        <v/>
      </c>
      <c r="Q828" s="224" t="str">
        <f t="shared" si="622"/>
        <v/>
      </c>
      <c r="R828" s="224" t="str">
        <f t="shared" si="623"/>
        <v/>
      </c>
      <c r="S828" s="224" t="str">
        <f t="shared" si="624"/>
        <v/>
      </c>
      <c r="T828" s="175" t="str">
        <f t="shared" si="625"/>
        <v/>
      </c>
      <c r="U828" s="175" t="str">
        <f t="shared" si="626"/>
        <v/>
      </c>
      <c r="V828" s="175" t="str">
        <f t="shared" si="627"/>
        <v/>
      </c>
      <c r="W828" s="175" t="str">
        <f t="shared" si="628"/>
        <v/>
      </c>
      <c r="X828" s="52"/>
      <c r="Y828" s="248"/>
      <c r="Z828" s="186"/>
      <c r="AA828" s="187"/>
      <c r="AB828" s="187"/>
      <c r="AC828" s="187"/>
      <c r="AD828" s="187"/>
      <c r="AE828" s="187"/>
      <c r="AF828" s="187"/>
      <c r="AG828" s="187"/>
      <c r="AH828" s="187"/>
      <c r="AI828" s="187"/>
      <c r="AJ828" s="187"/>
      <c r="AK828" s="187"/>
      <c r="AL828" s="187"/>
      <c r="AM828" s="187"/>
      <c r="AN828" s="187"/>
      <c r="AO828" s="187"/>
      <c r="AP828" s="187"/>
      <c r="AQ828" s="187"/>
      <c r="AR828" s="187"/>
      <c r="AS828" s="187"/>
      <c r="AT828" s="187"/>
      <c r="AU828" s="187"/>
      <c r="AV828" s="187"/>
      <c r="AW828" s="187"/>
      <c r="AX828" s="187"/>
      <c r="AY828" s="187"/>
      <c r="AZ828" s="187"/>
      <c r="BA828" s="187"/>
      <c r="BB828" s="187"/>
      <c r="BC828" s="187"/>
      <c r="BD828" s="187"/>
      <c r="BE828" s="187"/>
      <c r="BF828" s="187"/>
      <c r="BG828" s="187"/>
      <c r="BH828" s="187"/>
      <c r="BI828" s="187"/>
      <c r="BJ828" s="187"/>
      <c r="BK828" s="187"/>
      <c r="BL828" s="187"/>
      <c r="BM828" s="187"/>
      <c r="BN828" s="187"/>
      <c r="BO828" s="187"/>
      <c r="BP828" s="187"/>
      <c r="BQ828" s="187"/>
      <c r="BR828" s="187"/>
      <c r="BS828" s="187"/>
      <c r="BT828" s="187"/>
      <c r="BU828" s="187"/>
      <c r="BV828" s="187"/>
      <c r="BW828" s="187"/>
      <c r="BX828" s="187"/>
      <c r="BY828" s="227"/>
      <c r="BZ828" s="227"/>
      <c r="CA828" s="227"/>
      <c r="CB828" s="227"/>
      <c r="CC828" s="227"/>
      <c r="CD828" s="224"/>
      <c r="CE828" s="224"/>
      <c r="CF828" s="224"/>
      <c r="CG828" s="224"/>
      <c r="CH828" s="224"/>
      <c r="CJ828" s="252" t="str">
        <f t="shared" si="629"/>
        <v/>
      </c>
      <c r="CK828" s="253" t="str">
        <f>IF(CL828="","",IF(ISNUMBER(MATCH(CL828,$CL$6:CL827,0)),"",CJ828))</f>
        <v/>
      </c>
      <c r="CL828" s="181" t="str">
        <f t="shared" si="630"/>
        <v/>
      </c>
      <c r="CM828" s="175" t="str">
        <f t="shared" si="631"/>
        <v/>
      </c>
      <c r="CN828" s="175" t="str">
        <f t="shared" si="632"/>
        <v/>
      </c>
      <c r="CO828" s="175" t="str">
        <f t="shared" si="633"/>
        <v/>
      </c>
      <c r="CP828" s="59"/>
      <c r="CQ828" s="60"/>
      <c r="CR828" s="181" t="str">
        <f>IF(CS828="","",IF(ISNUMBER(MATCH(CS828,$CS$6:CS827,0)),"",CJ828))</f>
        <v/>
      </c>
      <c r="CS828" s="181" t="str">
        <f t="shared" si="611"/>
        <v/>
      </c>
      <c r="CT828" s="177" t="str">
        <f t="shared" si="634"/>
        <v/>
      </c>
      <c r="CU828" s="177" t="str">
        <f t="shared" si="635"/>
        <v/>
      </c>
      <c r="CV828" s="256" t="str">
        <f>IF(CW828="","",IF(ISNUMBER(MATCH(CW828,$CW$6:CW827,0)),"",CJ828))</f>
        <v/>
      </c>
      <c r="CW828" s="181" t="str">
        <f t="shared" si="612"/>
        <v/>
      </c>
      <c r="CX828" s="178" t="str">
        <f t="shared" si="636"/>
        <v/>
      </c>
      <c r="CY828" s="178" t="str">
        <f t="shared" si="637"/>
        <v/>
      </c>
      <c r="CZ828" s="184" t="str">
        <f t="shared" si="638"/>
        <v/>
      </c>
      <c r="DA828" s="68"/>
      <c r="DB828" s="69"/>
      <c r="DC828" s="181" t="str">
        <f>IF(DE828="","",IF(ISNUMBER(MATCH(DE828,$DE$6:DE827,0)),"",CJ828))</f>
        <v/>
      </c>
      <c r="DD828" s="181" t="str">
        <f t="shared" si="657"/>
        <v/>
      </c>
      <c r="DE828" s="181" t="str">
        <f t="shared" si="657"/>
        <v/>
      </c>
      <c r="DF828" s="177" t="str">
        <f t="shared" si="639"/>
        <v/>
      </c>
      <c r="DG828" s="185" t="str">
        <f t="shared" si="640"/>
        <v/>
      </c>
      <c r="DH828" s="77"/>
      <c r="DI828" s="69"/>
      <c r="DJ828" s="181" t="str">
        <f>IF(DL828="","",IF(ISNUMBER(MATCH(DL828,$DL$6:DL827,0)),"",CJ828))</f>
        <v/>
      </c>
      <c r="DK828" s="181" t="str">
        <f t="shared" si="658"/>
        <v/>
      </c>
      <c r="DL828" s="181" t="str">
        <f t="shared" si="658"/>
        <v/>
      </c>
      <c r="DM828" s="177" t="str">
        <f t="shared" si="641"/>
        <v/>
      </c>
      <c r="DN828" s="177" t="str">
        <f t="shared" si="642"/>
        <v/>
      </c>
      <c r="DO828" s="181" t="str">
        <f t="shared" si="613"/>
        <v/>
      </c>
      <c r="DP828" s="51"/>
      <c r="DQ828" s="51"/>
      <c r="DR828" s="51"/>
      <c r="EA828" s="227">
        <f t="shared" si="643"/>
        <v>0</v>
      </c>
      <c r="EB828" s="227">
        <f t="shared" si="614"/>
        <v>1</v>
      </c>
      <c r="EC828" s="227">
        <f t="shared" si="644"/>
        <v>1900</v>
      </c>
      <c r="EE828" s="227" t="str">
        <f t="shared" si="645"/>
        <v/>
      </c>
      <c r="EF828" s="227" t="str">
        <f t="shared" si="615"/>
        <v/>
      </c>
      <c r="EG828" s="227" t="str">
        <f t="shared" si="646"/>
        <v/>
      </c>
      <c r="EI828" s="227" t="str">
        <f t="shared" si="647"/>
        <v/>
      </c>
      <c r="EJ828" s="227" t="str">
        <f t="shared" si="616"/>
        <v/>
      </c>
      <c r="EK828" s="227" t="str">
        <f t="shared" si="648"/>
        <v/>
      </c>
      <c r="EM828" s="227" t="str">
        <f t="shared" si="649"/>
        <v/>
      </c>
      <c r="EN828" s="227" t="str">
        <f t="shared" si="617"/>
        <v/>
      </c>
      <c r="EO828" s="227" t="str">
        <f t="shared" si="650"/>
        <v/>
      </c>
      <c r="EQ828" s="227" t="str">
        <f t="shared" si="651"/>
        <v/>
      </c>
      <c r="ER828" s="227" t="str">
        <f t="shared" si="618"/>
        <v/>
      </c>
      <c r="ES828" s="227" t="str">
        <f t="shared" si="652"/>
        <v/>
      </c>
    </row>
    <row r="829" spans="7:149" x14ac:dyDescent="0.25">
      <c r="G829" s="52"/>
      <c r="H829" s="52"/>
      <c r="I829" s="224" t="str">
        <f t="shared" si="619"/>
        <v/>
      </c>
      <c r="J829" s="224" t="str">
        <f t="shared" si="620"/>
        <v/>
      </c>
      <c r="K829" s="52"/>
      <c r="L829" s="224" t="str">
        <f>IF(P829="","",IF(ISNUMBER(MATCH(P829,$P$6:P828,0)),"",Y829))</f>
        <v/>
      </c>
      <c r="M829" s="224" t="str">
        <f>IF(Q829="","",IF(ISNUMBER(MATCH(Q829,$Q$6:Q828,0)),"",Y829))</f>
        <v/>
      </c>
      <c r="N829" s="224" t="str">
        <f>IF(R829="","",IF(ISNUMBER(MATCH(R829,$R$6:R828,0)),"",Y829))</f>
        <v/>
      </c>
      <c r="O829" s="224" t="str">
        <f>IF(S829="","",IF(ISNUMBER(MATCH(S829,$S$6:S828,0)),"",Y829))</f>
        <v/>
      </c>
      <c r="P829" s="224" t="str">
        <f t="shared" si="621"/>
        <v/>
      </c>
      <c r="Q829" s="224" t="str">
        <f t="shared" si="622"/>
        <v/>
      </c>
      <c r="R829" s="224" t="str">
        <f t="shared" si="623"/>
        <v/>
      </c>
      <c r="S829" s="224" t="str">
        <f t="shared" si="624"/>
        <v/>
      </c>
      <c r="T829" s="175" t="str">
        <f t="shared" si="625"/>
        <v/>
      </c>
      <c r="U829" s="175" t="str">
        <f t="shared" si="626"/>
        <v/>
      </c>
      <c r="V829" s="175" t="str">
        <f t="shared" si="627"/>
        <v/>
      </c>
      <c r="W829" s="175" t="str">
        <f t="shared" si="628"/>
        <v/>
      </c>
      <c r="X829" s="52"/>
      <c r="Y829" s="248"/>
      <c r="Z829" s="186"/>
      <c r="AA829" s="187"/>
      <c r="AB829" s="187"/>
      <c r="AC829" s="187"/>
      <c r="AD829" s="187"/>
      <c r="AE829" s="187"/>
      <c r="AF829" s="187"/>
      <c r="AG829" s="187"/>
      <c r="AH829" s="187"/>
      <c r="AI829" s="187"/>
      <c r="AJ829" s="187"/>
      <c r="AK829" s="187"/>
      <c r="AL829" s="187"/>
      <c r="AM829" s="187"/>
      <c r="AN829" s="187"/>
      <c r="AO829" s="187"/>
      <c r="AP829" s="187"/>
      <c r="AQ829" s="187"/>
      <c r="AR829" s="187"/>
      <c r="AS829" s="187"/>
      <c r="AT829" s="187"/>
      <c r="AU829" s="187"/>
      <c r="AV829" s="187"/>
      <c r="AW829" s="187"/>
      <c r="AX829" s="187"/>
      <c r="AY829" s="187"/>
      <c r="AZ829" s="187"/>
      <c r="BA829" s="187"/>
      <c r="BB829" s="187"/>
      <c r="BC829" s="187"/>
      <c r="BD829" s="187"/>
      <c r="BE829" s="187"/>
      <c r="BF829" s="187"/>
      <c r="BG829" s="187"/>
      <c r="BH829" s="187"/>
      <c r="BI829" s="187"/>
      <c r="BJ829" s="187"/>
      <c r="BK829" s="187"/>
      <c r="BL829" s="187"/>
      <c r="BM829" s="187"/>
      <c r="BN829" s="187"/>
      <c r="BO829" s="187"/>
      <c r="BP829" s="187"/>
      <c r="BQ829" s="187"/>
      <c r="BR829" s="187"/>
      <c r="BS829" s="187"/>
      <c r="BT829" s="187"/>
      <c r="BU829" s="187"/>
      <c r="BV829" s="187"/>
      <c r="BW829" s="187"/>
      <c r="BX829" s="187"/>
      <c r="BY829" s="227"/>
      <c r="BZ829" s="227"/>
      <c r="CA829" s="227"/>
      <c r="CB829" s="227"/>
      <c r="CC829" s="227"/>
      <c r="CD829" s="224"/>
      <c r="CE829" s="224"/>
      <c r="CF829" s="224"/>
      <c r="CG829" s="224"/>
      <c r="CH829" s="224"/>
      <c r="CJ829" s="252" t="str">
        <f t="shared" si="629"/>
        <v/>
      </c>
      <c r="CK829" s="253" t="str">
        <f>IF(CL829="","",IF(ISNUMBER(MATCH(CL829,$CL$6:CL828,0)),"",CJ829))</f>
        <v/>
      </c>
      <c r="CL829" s="181" t="str">
        <f t="shared" si="630"/>
        <v/>
      </c>
      <c r="CM829" s="175" t="str">
        <f t="shared" si="631"/>
        <v/>
      </c>
      <c r="CN829" s="175" t="str">
        <f t="shared" si="632"/>
        <v/>
      </c>
      <c r="CO829" s="175" t="str">
        <f t="shared" si="633"/>
        <v/>
      </c>
      <c r="CP829" s="59"/>
      <c r="CQ829" s="60"/>
      <c r="CR829" s="181" t="str">
        <f>IF(CS829="","",IF(ISNUMBER(MATCH(CS829,$CS$6:CS828,0)),"",CJ829))</f>
        <v/>
      </c>
      <c r="CS829" s="181" t="str">
        <f t="shared" si="611"/>
        <v/>
      </c>
      <c r="CT829" s="177" t="str">
        <f t="shared" si="634"/>
        <v/>
      </c>
      <c r="CU829" s="177" t="str">
        <f t="shared" si="635"/>
        <v/>
      </c>
      <c r="CV829" s="256" t="str">
        <f>IF(CW829="","",IF(ISNUMBER(MATCH(CW829,$CW$6:CW828,0)),"",CJ829))</f>
        <v/>
      </c>
      <c r="CW829" s="181" t="str">
        <f t="shared" si="612"/>
        <v/>
      </c>
      <c r="CX829" s="178" t="str">
        <f t="shared" si="636"/>
        <v/>
      </c>
      <c r="CY829" s="178" t="str">
        <f t="shared" si="637"/>
        <v/>
      </c>
      <c r="CZ829" s="184" t="str">
        <f t="shared" si="638"/>
        <v/>
      </c>
      <c r="DA829" s="68"/>
      <c r="DB829" s="69"/>
      <c r="DC829" s="181" t="str">
        <f>IF(DE829="","",IF(ISNUMBER(MATCH(DE829,$DE$6:DE828,0)),"",CJ829))</f>
        <v/>
      </c>
      <c r="DD829" s="181" t="str">
        <f t="shared" si="657"/>
        <v/>
      </c>
      <c r="DE829" s="181" t="str">
        <f t="shared" si="657"/>
        <v/>
      </c>
      <c r="DF829" s="177" t="str">
        <f t="shared" si="639"/>
        <v/>
      </c>
      <c r="DG829" s="185" t="str">
        <f t="shared" si="640"/>
        <v/>
      </c>
      <c r="DH829" s="77"/>
      <c r="DI829" s="69"/>
      <c r="DJ829" s="181" t="str">
        <f>IF(DL829="","",IF(ISNUMBER(MATCH(DL829,$DL$6:DL828,0)),"",CJ829))</f>
        <v/>
      </c>
      <c r="DK829" s="181" t="str">
        <f t="shared" si="658"/>
        <v/>
      </c>
      <c r="DL829" s="181" t="str">
        <f t="shared" si="658"/>
        <v/>
      </c>
      <c r="DM829" s="177" t="str">
        <f t="shared" si="641"/>
        <v/>
      </c>
      <c r="DN829" s="177" t="str">
        <f t="shared" si="642"/>
        <v/>
      </c>
      <c r="DO829" s="181" t="str">
        <f t="shared" si="613"/>
        <v/>
      </c>
      <c r="DP829" s="51"/>
      <c r="DQ829" s="51"/>
      <c r="DR829" s="51"/>
      <c r="EA829" s="227">
        <f t="shared" si="643"/>
        <v>0</v>
      </c>
      <c r="EB829" s="227">
        <f t="shared" si="614"/>
        <v>1</v>
      </c>
      <c r="EC829" s="227">
        <f t="shared" si="644"/>
        <v>1900</v>
      </c>
      <c r="EE829" s="227" t="str">
        <f t="shared" si="645"/>
        <v/>
      </c>
      <c r="EF829" s="227" t="str">
        <f t="shared" si="615"/>
        <v/>
      </c>
      <c r="EG829" s="227" t="str">
        <f t="shared" si="646"/>
        <v/>
      </c>
      <c r="EI829" s="227" t="str">
        <f t="shared" si="647"/>
        <v/>
      </c>
      <c r="EJ829" s="227" t="str">
        <f t="shared" si="616"/>
        <v/>
      </c>
      <c r="EK829" s="227" t="str">
        <f t="shared" si="648"/>
        <v/>
      </c>
      <c r="EM829" s="227" t="str">
        <f t="shared" si="649"/>
        <v/>
      </c>
      <c r="EN829" s="227" t="str">
        <f t="shared" si="617"/>
        <v/>
      </c>
      <c r="EO829" s="227" t="str">
        <f t="shared" si="650"/>
        <v/>
      </c>
      <c r="EQ829" s="227" t="str">
        <f t="shared" si="651"/>
        <v/>
      </c>
      <c r="ER829" s="227" t="str">
        <f t="shared" si="618"/>
        <v/>
      </c>
      <c r="ES829" s="227" t="str">
        <f t="shared" si="652"/>
        <v/>
      </c>
    </row>
    <row r="830" spans="7:149" x14ac:dyDescent="0.25">
      <c r="G830" s="52"/>
      <c r="H830" s="52"/>
      <c r="I830" s="224" t="str">
        <f t="shared" si="619"/>
        <v/>
      </c>
      <c r="J830" s="224" t="str">
        <f t="shared" si="620"/>
        <v/>
      </c>
      <c r="K830" s="52"/>
      <c r="L830" s="224" t="str">
        <f>IF(P830="","",IF(ISNUMBER(MATCH(P830,$P$6:P829,0)),"",Y830))</f>
        <v/>
      </c>
      <c r="M830" s="224" t="str">
        <f>IF(Q830="","",IF(ISNUMBER(MATCH(Q830,$Q$6:Q829,0)),"",Y830))</f>
        <v/>
      </c>
      <c r="N830" s="224" t="str">
        <f>IF(R830="","",IF(ISNUMBER(MATCH(R830,$R$6:R829,0)),"",Y830))</f>
        <v/>
      </c>
      <c r="O830" s="224" t="str">
        <f>IF(S830="","",IF(ISNUMBER(MATCH(S830,$S$6:S829,0)),"",Y830))</f>
        <v/>
      </c>
      <c r="P830" s="224" t="str">
        <f t="shared" si="621"/>
        <v/>
      </c>
      <c r="Q830" s="224" t="str">
        <f t="shared" si="622"/>
        <v/>
      </c>
      <c r="R830" s="224" t="str">
        <f t="shared" si="623"/>
        <v/>
      </c>
      <c r="S830" s="224" t="str">
        <f t="shared" si="624"/>
        <v/>
      </c>
      <c r="T830" s="175" t="str">
        <f t="shared" si="625"/>
        <v/>
      </c>
      <c r="U830" s="175" t="str">
        <f t="shared" si="626"/>
        <v/>
      </c>
      <c r="V830" s="175" t="str">
        <f t="shared" si="627"/>
        <v/>
      </c>
      <c r="W830" s="175" t="str">
        <f t="shared" si="628"/>
        <v/>
      </c>
      <c r="X830" s="52"/>
      <c r="Y830" s="248"/>
      <c r="Z830" s="186"/>
      <c r="AA830" s="187"/>
      <c r="AB830" s="187"/>
      <c r="AC830" s="187"/>
      <c r="AD830" s="187"/>
      <c r="AE830" s="187"/>
      <c r="AF830" s="187"/>
      <c r="AG830" s="187"/>
      <c r="AH830" s="187"/>
      <c r="AI830" s="187"/>
      <c r="AJ830" s="187"/>
      <c r="AK830" s="187"/>
      <c r="AL830" s="187"/>
      <c r="AM830" s="187"/>
      <c r="AN830" s="187"/>
      <c r="AO830" s="187"/>
      <c r="AP830" s="187"/>
      <c r="AQ830" s="187"/>
      <c r="AR830" s="187"/>
      <c r="AS830" s="187"/>
      <c r="AT830" s="187"/>
      <c r="AU830" s="187"/>
      <c r="AV830" s="187"/>
      <c r="AW830" s="187"/>
      <c r="AX830" s="187"/>
      <c r="AY830" s="187"/>
      <c r="AZ830" s="187"/>
      <c r="BA830" s="187"/>
      <c r="BB830" s="187"/>
      <c r="BC830" s="187"/>
      <c r="BD830" s="187"/>
      <c r="BE830" s="187"/>
      <c r="BF830" s="187"/>
      <c r="BG830" s="187"/>
      <c r="BH830" s="187"/>
      <c r="BI830" s="187"/>
      <c r="BJ830" s="187"/>
      <c r="BK830" s="187"/>
      <c r="BL830" s="187"/>
      <c r="BM830" s="187"/>
      <c r="BN830" s="187"/>
      <c r="BO830" s="187"/>
      <c r="BP830" s="187"/>
      <c r="BQ830" s="187"/>
      <c r="BR830" s="187"/>
      <c r="BS830" s="187"/>
      <c r="BT830" s="187"/>
      <c r="BU830" s="187"/>
      <c r="BV830" s="187"/>
      <c r="BW830" s="187"/>
      <c r="BX830" s="187"/>
      <c r="BY830" s="227"/>
      <c r="BZ830" s="227"/>
      <c r="CA830" s="227"/>
      <c r="CB830" s="227"/>
      <c r="CC830" s="227"/>
      <c r="CD830" s="224"/>
      <c r="CE830" s="224"/>
      <c r="CF830" s="224"/>
      <c r="CG830" s="224"/>
      <c r="CH830" s="224"/>
      <c r="CJ830" s="252" t="str">
        <f t="shared" si="629"/>
        <v/>
      </c>
      <c r="CK830" s="253" t="str">
        <f>IF(CL830="","",IF(ISNUMBER(MATCH(CL830,$CL$6:CL829,0)),"",CJ830))</f>
        <v/>
      </c>
      <c r="CL830" s="181" t="str">
        <f t="shared" si="630"/>
        <v/>
      </c>
      <c r="CM830" s="175" t="str">
        <f t="shared" si="631"/>
        <v/>
      </c>
      <c r="CN830" s="175" t="str">
        <f t="shared" si="632"/>
        <v/>
      </c>
      <c r="CO830" s="175" t="str">
        <f t="shared" si="633"/>
        <v/>
      </c>
      <c r="CP830" s="59"/>
      <c r="CQ830" s="60"/>
      <c r="CR830" s="181" t="str">
        <f>IF(CS830="","",IF(ISNUMBER(MATCH(CS830,$CS$6:CS829,0)),"",CJ830))</f>
        <v/>
      </c>
      <c r="CS830" s="181" t="str">
        <f t="shared" si="611"/>
        <v/>
      </c>
      <c r="CT830" s="177" t="str">
        <f t="shared" si="634"/>
        <v/>
      </c>
      <c r="CU830" s="177" t="str">
        <f t="shared" si="635"/>
        <v/>
      </c>
      <c r="CV830" s="256" t="str">
        <f>IF(CW830="","",IF(ISNUMBER(MATCH(CW830,$CW$6:CW829,0)),"",CJ830))</f>
        <v/>
      </c>
      <c r="CW830" s="181" t="str">
        <f t="shared" si="612"/>
        <v/>
      </c>
      <c r="CX830" s="178" t="str">
        <f t="shared" si="636"/>
        <v/>
      </c>
      <c r="CY830" s="178" t="str">
        <f t="shared" si="637"/>
        <v/>
      </c>
      <c r="CZ830" s="184" t="str">
        <f t="shared" si="638"/>
        <v/>
      </c>
      <c r="DA830" s="68"/>
      <c r="DB830" s="69"/>
      <c r="DC830" s="181" t="str">
        <f>IF(DE830="","",IF(ISNUMBER(MATCH(DE830,$DE$6:DE829,0)),"",CJ830))</f>
        <v/>
      </c>
      <c r="DD830" s="181" t="str">
        <f t="shared" si="657"/>
        <v/>
      </c>
      <c r="DE830" s="181" t="str">
        <f t="shared" si="657"/>
        <v/>
      </c>
      <c r="DF830" s="177" t="str">
        <f t="shared" si="639"/>
        <v/>
      </c>
      <c r="DG830" s="185" t="str">
        <f t="shared" si="640"/>
        <v/>
      </c>
      <c r="DH830" s="77"/>
      <c r="DI830" s="69"/>
      <c r="DJ830" s="181" t="str">
        <f>IF(DL830="","",IF(ISNUMBER(MATCH(DL830,$DL$6:DL829,0)),"",CJ830))</f>
        <v/>
      </c>
      <c r="DK830" s="181" t="str">
        <f t="shared" si="658"/>
        <v/>
      </c>
      <c r="DL830" s="181" t="str">
        <f t="shared" si="658"/>
        <v/>
      </c>
      <c r="DM830" s="177" t="str">
        <f t="shared" si="641"/>
        <v/>
      </c>
      <c r="DN830" s="177" t="str">
        <f t="shared" si="642"/>
        <v/>
      </c>
      <c r="DO830" s="181" t="str">
        <f t="shared" si="613"/>
        <v/>
      </c>
      <c r="DP830" s="51"/>
      <c r="DQ830" s="51"/>
      <c r="DR830" s="51"/>
      <c r="EA830" s="227">
        <f t="shared" si="643"/>
        <v>0</v>
      </c>
      <c r="EB830" s="227">
        <f t="shared" si="614"/>
        <v>1</v>
      </c>
      <c r="EC830" s="227">
        <f t="shared" si="644"/>
        <v>1900</v>
      </c>
      <c r="EE830" s="227" t="str">
        <f t="shared" si="645"/>
        <v/>
      </c>
      <c r="EF830" s="227" t="str">
        <f t="shared" si="615"/>
        <v/>
      </c>
      <c r="EG830" s="227" t="str">
        <f t="shared" si="646"/>
        <v/>
      </c>
      <c r="EI830" s="227" t="str">
        <f t="shared" si="647"/>
        <v/>
      </c>
      <c r="EJ830" s="227" t="str">
        <f t="shared" si="616"/>
        <v/>
      </c>
      <c r="EK830" s="227" t="str">
        <f t="shared" si="648"/>
        <v/>
      </c>
      <c r="EM830" s="227" t="str">
        <f t="shared" si="649"/>
        <v/>
      </c>
      <c r="EN830" s="227" t="str">
        <f t="shared" si="617"/>
        <v/>
      </c>
      <c r="EO830" s="227" t="str">
        <f t="shared" si="650"/>
        <v/>
      </c>
      <c r="EQ830" s="227" t="str">
        <f t="shared" si="651"/>
        <v/>
      </c>
      <c r="ER830" s="227" t="str">
        <f t="shared" si="618"/>
        <v/>
      </c>
      <c r="ES830" s="227" t="str">
        <f t="shared" si="652"/>
        <v/>
      </c>
    </row>
    <row r="831" spans="7:149" x14ac:dyDescent="0.25">
      <c r="G831" s="52"/>
      <c r="H831" s="52"/>
      <c r="I831" s="224" t="str">
        <f t="shared" si="619"/>
        <v/>
      </c>
      <c r="J831" s="224" t="str">
        <f t="shared" si="620"/>
        <v/>
      </c>
      <c r="K831" s="52"/>
      <c r="L831" s="224" t="str">
        <f>IF(P831="","",IF(ISNUMBER(MATCH(P831,$P$6:P830,0)),"",Y831))</f>
        <v/>
      </c>
      <c r="M831" s="224" t="str">
        <f>IF(Q831="","",IF(ISNUMBER(MATCH(Q831,$Q$6:Q830,0)),"",Y831))</f>
        <v/>
      </c>
      <c r="N831" s="224" t="str">
        <f>IF(R831="","",IF(ISNUMBER(MATCH(R831,$R$6:R830,0)),"",Y831))</f>
        <v/>
      </c>
      <c r="O831" s="224" t="str">
        <f>IF(S831="","",IF(ISNUMBER(MATCH(S831,$S$6:S830,0)),"",Y831))</f>
        <v/>
      </c>
      <c r="P831" s="224" t="str">
        <f t="shared" si="621"/>
        <v/>
      </c>
      <c r="Q831" s="224" t="str">
        <f t="shared" si="622"/>
        <v/>
      </c>
      <c r="R831" s="224" t="str">
        <f t="shared" si="623"/>
        <v/>
      </c>
      <c r="S831" s="224" t="str">
        <f t="shared" si="624"/>
        <v/>
      </c>
      <c r="T831" s="175" t="str">
        <f t="shared" si="625"/>
        <v/>
      </c>
      <c r="U831" s="175" t="str">
        <f t="shared" si="626"/>
        <v/>
      </c>
      <c r="V831" s="175" t="str">
        <f t="shared" si="627"/>
        <v/>
      </c>
      <c r="W831" s="175" t="str">
        <f t="shared" si="628"/>
        <v/>
      </c>
      <c r="X831" s="52"/>
      <c r="Y831" s="248"/>
      <c r="Z831" s="186"/>
      <c r="AA831" s="187"/>
      <c r="AB831" s="187"/>
      <c r="AC831" s="187"/>
      <c r="AD831" s="187"/>
      <c r="AE831" s="187"/>
      <c r="AF831" s="187"/>
      <c r="AG831" s="187"/>
      <c r="AH831" s="187"/>
      <c r="AI831" s="187"/>
      <c r="AJ831" s="187"/>
      <c r="AK831" s="187"/>
      <c r="AL831" s="187"/>
      <c r="AM831" s="187"/>
      <c r="AN831" s="187"/>
      <c r="AO831" s="187"/>
      <c r="AP831" s="187"/>
      <c r="AQ831" s="187"/>
      <c r="AR831" s="187"/>
      <c r="AS831" s="187"/>
      <c r="AT831" s="187"/>
      <c r="AU831" s="187"/>
      <c r="AV831" s="187"/>
      <c r="AW831" s="187"/>
      <c r="AX831" s="187"/>
      <c r="AY831" s="187"/>
      <c r="AZ831" s="187"/>
      <c r="BA831" s="187"/>
      <c r="BB831" s="187"/>
      <c r="BC831" s="187"/>
      <c r="BD831" s="187"/>
      <c r="BE831" s="187"/>
      <c r="BF831" s="187"/>
      <c r="BG831" s="187"/>
      <c r="BH831" s="187"/>
      <c r="BI831" s="187"/>
      <c r="BJ831" s="187"/>
      <c r="BK831" s="187"/>
      <c r="BL831" s="187"/>
      <c r="BM831" s="187"/>
      <c r="BN831" s="187"/>
      <c r="BO831" s="187"/>
      <c r="BP831" s="187"/>
      <c r="BQ831" s="187"/>
      <c r="BR831" s="187"/>
      <c r="BS831" s="187"/>
      <c r="BT831" s="187"/>
      <c r="BU831" s="187"/>
      <c r="BV831" s="187"/>
      <c r="BW831" s="187"/>
      <c r="BX831" s="187"/>
      <c r="BY831" s="227"/>
      <c r="BZ831" s="227"/>
      <c r="CA831" s="227"/>
      <c r="CB831" s="227"/>
      <c r="CC831" s="227"/>
      <c r="CD831" s="224"/>
      <c r="CE831" s="224"/>
      <c r="CF831" s="224"/>
      <c r="CG831" s="224"/>
      <c r="CH831" s="224"/>
      <c r="CJ831" s="252" t="str">
        <f t="shared" si="629"/>
        <v/>
      </c>
      <c r="CK831" s="253" t="str">
        <f>IF(CL831="","",IF(ISNUMBER(MATCH(CL831,$CL$6:CL830,0)),"",CJ831))</f>
        <v/>
      </c>
      <c r="CL831" s="181" t="str">
        <f t="shared" si="630"/>
        <v/>
      </c>
      <c r="CM831" s="175" t="str">
        <f t="shared" si="631"/>
        <v/>
      </c>
      <c r="CN831" s="175" t="str">
        <f t="shared" si="632"/>
        <v/>
      </c>
      <c r="CO831" s="175" t="str">
        <f t="shared" si="633"/>
        <v/>
      </c>
      <c r="CP831" s="59"/>
      <c r="CQ831" s="60"/>
      <c r="CR831" s="181" t="str">
        <f>IF(CS831="","",IF(ISNUMBER(MATCH(CS831,$CS$6:CS830,0)),"",CJ831))</f>
        <v/>
      </c>
      <c r="CS831" s="181" t="str">
        <f t="shared" si="611"/>
        <v/>
      </c>
      <c r="CT831" s="177" t="str">
        <f t="shared" si="634"/>
        <v/>
      </c>
      <c r="CU831" s="177" t="str">
        <f t="shared" si="635"/>
        <v/>
      </c>
      <c r="CV831" s="256" t="str">
        <f>IF(CW831="","",IF(ISNUMBER(MATCH(CW831,$CW$6:CW830,0)),"",CJ831))</f>
        <v/>
      </c>
      <c r="CW831" s="181" t="str">
        <f t="shared" si="612"/>
        <v/>
      </c>
      <c r="CX831" s="178" t="str">
        <f t="shared" si="636"/>
        <v/>
      </c>
      <c r="CY831" s="178" t="str">
        <f t="shared" si="637"/>
        <v/>
      </c>
      <c r="CZ831" s="184" t="str">
        <f t="shared" si="638"/>
        <v/>
      </c>
      <c r="DA831" s="68"/>
      <c r="DB831" s="69"/>
      <c r="DC831" s="181" t="str">
        <f>IF(DE831="","",IF(ISNUMBER(MATCH(DE831,$DE$6:DE830,0)),"",CJ831))</f>
        <v/>
      </c>
      <c r="DD831" s="181" t="str">
        <f t="shared" si="657"/>
        <v/>
      </c>
      <c r="DE831" s="181" t="str">
        <f t="shared" si="657"/>
        <v/>
      </c>
      <c r="DF831" s="177" t="str">
        <f t="shared" si="639"/>
        <v/>
      </c>
      <c r="DG831" s="185" t="str">
        <f t="shared" si="640"/>
        <v/>
      </c>
      <c r="DH831" s="77"/>
      <c r="DI831" s="69"/>
      <c r="DJ831" s="181" t="str">
        <f>IF(DL831="","",IF(ISNUMBER(MATCH(DL831,$DL$6:DL830,0)),"",CJ831))</f>
        <v/>
      </c>
      <c r="DK831" s="181" t="str">
        <f t="shared" si="658"/>
        <v/>
      </c>
      <c r="DL831" s="181" t="str">
        <f t="shared" si="658"/>
        <v/>
      </c>
      <c r="DM831" s="177" t="str">
        <f t="shared" si="641"/>
        <v/>
      </c>
      <c r="DN831" s="177" t="str">
        <f t="shared" si="642"/>
        <v/>
      </c>
      <c r="DO831" s="181" t="str">
        <f t="shared" si="613"/>
        <v/>
      </c>
      <c r="DP831" s="51"/>
      <c r="DQ831" s="51"/>
      <c r="DR831" s="51"/>
      <c r="EA831" s="227">
        <f t="shared" si="643"/>
        <v>0</v>
      </c>
      <c r="EB831" s="227">
        <f t="shared" si="614"/>
        <v>1</v>
      </c>
      <c r="EC831" s="227">
        <f t="shared" si="644"/>
        <v>1900</v>
      </c>
      <c r="EE831" s="227" t="str">
        <f t="shared" si="645"/>
        <v/>
      </c>
      <c r="EF831" s="227" t="str">
        <f t="shared" si="615"/>
        <v/>
      </c>
      <c r="EG831" s="227" t="str">
        <f t="shared" si="646"/>
        <v/>
      </c>
      <c r="EI831" s="227" t="str">
        <f t="shared" si="647"/>
        <v/>
      </c>
      <c r="EJ831" s="227" t="str">
        <f t="shared" si="616"/>
        <v/>
      </c>
      <c r="EK831" s="227" t="str">
        <f t="shared" si="648"/>
        <v/>
      </c>
      <c r="EM831" s="227" t="str">
        <f t="shared" si="649"/>
        <v/>
      </c>
      <c r="EN831" s="227" t="str">
        <f t="shared" si="617"/>
        <v/>
      </c>
      <c r="EO831" s="227" t="str">
        <f t="shared" si="650"/>
        <v/>
      </c>
      <c r="EQ831" s="227" t="str">
        <f t="shared" si="651"/>
        <v/>
      </c>
      <c r="ER831" s="227" t="str">
        <f t="shared" si="618"/>
        <v/>
      </c>
      <c r="ES831" s="227" t="str">
        <f t="shared" si="652"/>
        <v/>
      </c>
    </row>
    <row r="832" spans="7:149" x14ac:dyDescent="0.25">
      <c r="G832" s="52"/>
      <c r="H832" s="52"/>
      <c r="I832" s="224" t="str">
        <f t="shared" si="619"/>
        <v/>
      </c>
      <c r="J832" s="224" t="str">
        <f t="shared" si="620"/>
        <v/>
      </c>
      <c r="K832" s="52"/>
      <c r="L832" s="224" t="str">
        <f>IF(P832="","",IF(ISNUMBER(MATCH(P832,$P$6:P831,0)),"",Y832))</f>
        <v/>
      </c>
      <c r="M832" s="224" t="str">
        <f>IF(Q832="","",IF(ISNUMBER(MATCH(Q832,$Q$6:Q831,0)),"",Y832))</f>
        <v/>
      </c>
      <c r="N832" s="224" t="str">
        <f>IF(R832="","",IF(ISNUMBER(MATCH(R832,$R$6:R831,0)),"",Y832))</f>
        <v/>
      </c>
      <c r="O832" s="224" t="str">
        <f>IF(S832="","",IF(ISNUMBER(MATCH(S832,$S$6:S831,0)),"",Y832))</f>
        <v/>
      </c>
      <c r="P832" s="224" t="str">
        <f t="shared" si="621"/>
        <v/>
      </c>
      <c r="Q832" s="224" t="str">
        <f t="shared" si="622"/>
        <v/>
      </c>
      <c r="R832" s="224" t="str">
        <f t="shared" si="623"/>
        <v/>
      </c>
      <c r="S832" s="224" t="str">
        <f t="shared" si="624"/>
        <v/>
      </c>
      <c r="T832" s="175" t="str">
        <f t="shared" si="625"/>
        <v/>
      </c>
      <c r="U832" s="175" t="str">
        <f t="shared" si="626"/>
        <v/>
      </c>
      <c r="V832" s="175" t="str">
        <f t="shared" si="627"/>
        <v/>
      </c>
      <c r="W832" s="175" t="str">
        <f t="shared" si="628"/>
        <v/>
      </c>
      <c r="X832" s="52"/>
      <c r="Y832" s="248"/>
      <c r="Z832" s="186"/>
      <c r="AA832" s="187"/>
      <c r="AB832" s="187"/>
      <c r="AC832" s="187"/>
      <c r="AD832" s="187"/>
      <c r="AE832" s="187"/>
      <c r="AF832" s="187"/>
      <c r="AG832" s="187"/>
      <c r="AH832" s="187"/>
      <c r="AI832" s="187"/>
      <c r="AJ832" s="187"/>
      <c r="AK832" s="187"/>
      <c r="AL832" s="187"/>
      <c r="AM832" s="187"/>
      <c r="AN832" s="187"/>
      <c r="AO832" s="187"/>
      <c r="AP832" s="187"/>
      <c r="AQ832" s="187"/>
      <c r="AR832" s="187"/>
      <c r="AS832" s="187"/>
      <c r="AT832" s="187"/>
      <c r="AU832" s="187"/>
      <c r="AV832" s="187"/>
      <c r="AW832" s="187"/>
      <c r="AX832" s="187"/>
      <c r="AY832" s="187"/>
      <c r="AZ832" s="187"/>
      <c r="BA832" s="187"/>
      <c r="BB832" s="187"/>
      <c r="BC832" s="187"/>
      <c r="BD832" s="187"/>
      <c r="BE832" s="187"/>
      <c r="BF832" s="187"/>
      <c r="BG832" s="187"/>
      <c r="BH832" s="187"/>
      <c r="BI832" s="187"/>
      <c r="BJ832" s="187"/>
      <c r="BK832" s="187"/>
      <c r="BL832" s="187"/>
      <c r="BM832" s="187"/>
      <c r="BN832" s="187"/>
      <c r="BO832" s="187"/>
      <c r="BP832" s="187"/>
      <c r="BQ832" s="187"/>
      <c r="BR832" s="187"/>
      <c r="BS832" s="187"/>
      <c r="BT832" s="187"/>
      <c r="BU832" s="187"/>
      <c r="BV832" s="187"/>
      <c r="BW832" s="187"/>
      <c r="BX832" s="187"/>
      <c r="BY832" s="227"/>
      <c r="BZ832" s="227"/>
      <c r="CA832" s="227"/>
      <c r="CB832" s="227"/>
      <c r="CC832" s="227"/>
      <c r="CD832" s="224"/>
      <c r="CE832" s="224"/>
      <c r="CF832" s="224"/>
      <c r="CG832" s="224"/>
      <c r="CH832" s="224"/>
      <c r="CJ832" s="252" t="str">
        <f t="shared" si="629"/>
        <v/>
      </c>
      <c r="CK832" s="253" t="str">
        <f>IF(CL832="","",IF(ISNUMBER(MATCH(CL832,$CL$6:CL831,0)),"",CJ832))</f>
        <v/>
      </c>
      <c r="CL832" s="181" t="str">
        <f t="shared" si="630"/>
        <v/>
      </c>
      <c r="CM832" s="175" t="str">
        <f t="shared" si="631"/>
        <v/>
      </c>
      <c r="CN832" s="175" t="str">
        <f t="shared" si="632"/>
        <v/>
      </c>
      <c r="CO832" s="175" t="str">
        <f t="shared" si="633"/>
        <v/>
      </c>
      <c r="CP832" s="59"/>
      <c r="CQ832" s="60"/>
      <c r="CR832" s="181" t="str">
        <f>IF(CS832="","",IF(ISNUMBER(MATCH(CS832,$CS$6:CS831,0)),"",CJ832))</f>
        <v/>
      </c>
      <c r="CS832" s="181" t="str">
        <f t="shared" si="611"/>
        <v/>
      </c>
      <c r="CT832" s="177" t="str">
        <f t="shared" si="634"/>
        <v/>
      </c>
      <c r="CU832" s="177" t="str">
        <f t="shared" si="635"/>
        <v/>
      </c>
      <c r="CV832" s="256" t="str">
        <f>IF(CW832="","",IF(ISNUMBER(MATCH(CW832,$CW$6:CW831,0)),"",CJ832))</f>
        <v/>
      </c>
      <c r="CW832" s="181" t="str">
        <f t="shared" si="612"/>
        <v/>
      </c>
      <c r="CX832" s="178" t="str">
        <f t="shared" si="636"/>
        <v/>
      </c>
      <c r="CY832" s="178" t="str">
        <f t="shared" si="637"/>
        <v/>
      </c>
      <c r="CZ832" s="184" t="str">
        <f t="shared" si="638"/>
        <v/>
      </c>
      <c r="DA832" s="68"/>
      <c r="DB832" s="69"/>
      <c r="DC832" s="181" t="str">
        <f>IF(DE832="","",IF(ISNUMBER(MATCH(DE832,$DE$6:DE831,0)),"",CJ832))</f>
        <v/>
      </c>
      <c r="DD832" s="181" t="str">
        <f t="shared" si="657"/>
        <v/>
      </c>
      <c r="DE832" s="181" t="str">
        <f t="shared" si="657"/>
        <v/>
      </c>
      <c r="DF832" s="177" t="str">
        <f t="shared" si="639"/>
        <v/>
      </c>
      <c r="DG832" s="185" t="str">
        <f t="shared" si="640"/>
        <v/>
      </c>
      <c r="DH832" s="77"/>
      <c r="DI832" s="69"/>
      <c r="DJ832" s="181" t="str">
        <f>IF(DL832="","",IF(ISNUMBER(MATCH(DL832,$DL$6:DL831,0)),"",CJ832))</f>
        <v/>
      </c>
      <c r="DK832" s="181" t="str">
        <f t="shared" si="658"/>
        <v/>
      </c>
      <c r="DL832" s="181" t="str">
        <f t="shared" si="658"/>
        <v/>
      </c>
      <c r="DM832" s="177" t="str">
        <f t="shared" si="641"/>
        <v/>
      </c>
      <c r="DN832" s="177" t="str">
        <f t="shared" si="642"/>
        <v/>
      </c>
      <c r="DO832" s="181" t="str">
        <f t="shared" si="613"/>
        <v/>
      </c>
      <c r="DP832" s="51"/>
      <c r="DQ832" s="51"/>
      <c r="DR832" s="51"/>
      <c r="EA832" s="227">
        <f t="shared" si="643"/>
        <v>0</v>
      </c>
      <c r="EB832" s="227">
        <f t="shared" si="614"/>
        <v>1</v>
      </c>
      <c r="EC832" s="227">
        <f t="shared" si="644"/>
        <v>1900</v>
      </c>
      <c r="EE832" s="227" t="str">
        <f t="shared" si="645"/>
        <v/>
      </c>
      <c r="EF832" s="227" t="str">
        <f t="shared" si="615"/>
        <v/>
      </c>
      <c r="EG832" s="227" t="str">
        <f t="shared" si="646"/>
        <v/>
      </c>
      <c r="EI832" s="227" t="str">
        <f t="shared" si="647"/>
        <v/>
      </c>
      <c r="EJ832" s="227" t="str">
        <f t="shared" si="616"/>
        <v/>
      </c>
      <c r="EK832" s="227" t="str">
        <f t="shared" si="648"/>
        <v/>
      </c>
      <c r="EM832" s="227" t="str">
        <f t="shared" si="649"/>
        <v/>
      </c>
      <c r="EN832" s="227" t="str">
        <f t="shared" si="617"/>
        <v/>
      </c>
      <c r="EO832" s="227" t="str">
        <f t="shared" si="650"/>
        <v/>
      </c>
      <c r="EQ832" s="227" t="str">
        <f t="shared" si="651"/>
        <v/>
      </c>
      <c r="ER832" s="227" t="str">
        <f t="shared" si="618"/>
        <v/>
      </c>
      <c r="ES832" s="227" t="str">
        <f t="shared" si="652"/>
        <v/>
      </c>
    </row>
    <row r="833" spans="7:149" x14ac:dyDescent="0.25">
      <c r="G833" s="52"/>
      <c r="H833" s="52"/>
      <c r="I833" s="224" t="str">
        <f t="shared" si="619"/>
        <v/>
      </c>
      <c r="J833" s="224" t="str">
        <f t="shared" si="620"/>
        <v/>
      </c>
      <c r="K833" s="52"/>
      <c r="L833" s="224" t="str">
        <f>IF(P833="","",IF(ISNUMBER(MATCH(P833,$P$6:P832,0)),"",Y833))</f>
        <v/>
      </c>
      <c r="M833" s="224" t="str">
        <f>IF(Q833="","",IF(ISNUMBER(MATCH(Q833,$Q$6:Q832,0)),"",Y833))</f>
        <v/>
      </c>
      <c r="N833" s="224" t="str">
        <f>IF(R833="","",IF(ISNUMBER(MATCH(R833,$R$6:R832,0)),"",Y833))</f>
        <v/>
      </c>
      <c r="O833" s="224" t="str">
        <f>IF(S833="","",IF(ISNUMBER(MATCH(S833,$S$6:S832,0)),"",Y833))</f>
        <v/>
      </c>
      <c r="P833" s="224" t="str">
        <f t="shared" si="621"/>
        <v/>
      </c>
      <c r="Q833" s="224" t="str">
        <f t="shared" si="622"/>
        <v/>
      </c>
      <c r="R833" s="224" t="str">
        <f t="shared" si="623"/>
        <v/>
      </c>
      <c r="S833" s="224" t="str">
        <f t="shared" si="624"/>
        <v/>
      </c>
      <c r="T833" s="175" t="str">
        <f t="shared" si="625"/>
        <v/>
      </c>
      <c r="U833" s="175" t="str">
        <f t="shared" si="626"/>
        <v/>
      </c>
      <c r="V833" s="175" t="str">
        <f t="shared" si="627"/>
        <v/>
      </c>
      <c r="W833" s="175" t="str">
        <f t="shared" si="628"/>
        <v/>
      </c>
      <c r="X833" s="52"/>
      <c r="Y833" s="248"/>
      <c r="Z833" s="186"/>
      <c r="AA833" s="187"/>
      <c r="AB833" s="187"/>
      <c r="AC833" s="187"/>
      <c r="AD833" s="187"/>
      <c r="AE833" s="187"/>
      <c r="AF833" s="187"/>
      <c r="AG833" s="187"/>
      <c r="AH833" s="187"/>
      <c r="AI833" s="187"/>
      <c r="AJ833" s="187"/>
      <c r="AK833" s="187"/>
      <c r="AL833" s="187"/>
      <c r="AM833" s="187"/>
      <c r="AN833" s="187"/>
      <c r="AO833" s="187"/>
      <c r="AP833" s="187"/>
      <c r="AQ833" s="187"/>
      <c r="AR833" s="187"/>
      <c r="AS833" s="187"/>
      <c r="AT833" s="187"/>
      <c r="AU833" s="187"/>
      <c r="AV833" s="187"/>
      <c r="AW833" s="187"/>
      <c r="AX833" s="187"/>
      <c r="AY833" s="187"/>
      <c r="AZ833" s="187"/>
      <c r="BA833" s="187"/>
      <c r="BB833" s="187"/>
      <c r="BC833" s="187"/>
      <c r="BD833" s="187"/>
      <c r="BE833" s="187"/>
      <c r="BF833" s="187"/>
      <c r="BG833" s="187"/>
      <c r="BH833" s="187"/>
      <c r="BI833" s="187"/>
      <c r="BJ833" s="187"/>
      <c r="BK833" s="187"/>
      <c r="BL833" s="187"/>
      <c r="BM833" s="187"/>
      <c r="BN833" s="187"/>
      <c r="BO833" s="187"/>
      <c r="BP833" s="187"/>
      <c r="BQ833" s="187"/>
      <c r="BR833" s="187"/>
      <c r="BS833" s="187"/>
      <c r="BT833" s="187"/>
      <c r="BU833" s="187"/>
      <c r="BV833" s="187"/>
      <c r="BW833" s="187"/>
      <c r="BX833" s="187"/>
      <c r="BY833" s="227"/>
      <c r="BZ833" s="227"/>
      <c r="CA833" s="227"/>
      <c r="CB833" s="227"/>
      <c r="CC833" s="227"/>
      <c r="CD833" s="224"/>
      <c r="CE833" s="224"/>
      <c r="CF833" s="224"/>
      <c r="CG833" s="224"/>
      <c r="CH833" s="224"/>
      <c r="CJ833" s="252" t="str">
        <f t="shared" si="629"/>
        <v/>
      </c>
      <c r="CK833" s="253" t="str">
        <f>IF(CL833="","",IF(ISNUMBER(MATCH(CL833,$CL$6:CL832,0)),"",CJ833))</f>
        <v/>
      </c>
      <c r="CL833" s="181" t="str">
        <f t="shared" si="630"/>
        <v/>
      </c>
      <c r="CM833" s="175" t="str">
        <f t="shared" si="631"/>
        <v/>
      </c>
      <c r="CN833" s="175" t="str">
        <f t="shared" si="632"/>
        <v/>
      </c>
      <c r="CO833" s="175" t="str">
        <f t="shared" si="633"/>
        <v/>
      </c>
      <c r="CP833" s="59"/>
      <c r="CQ833" s="60"/>
      <c r="CR833" s="181" t="str">
        <f>IF(CS833="","",IF(ISNUMBER(MATCH(CS833,$CS$6:CS832,0)),"",CJ833))</f>
        <v/>
      </c>
      <c r="CS833" s="181" t="str">
        <f t="shared" si="611"/>
        <v/>
      </c>
      <c r="CT833" s="177" t="str">
        <f t="shared" si="634"/>
        <v/>
      </c>
      <c r="CU833" s="177" t="str">
        <f t="shared" si="635"/>
        <v/>
      </c>
      <c r="CV833" s="256" t="str">
        <f>IF(CW833="","",IF(ISNUMBER(MATCH(CW833,$CW$6:CW832,0)),"",CJ833))</f>
        <v/>
      </c>
      <c r="CW833" s="181" t="str">
        <f t="shared" si="612"/>
        <v/>
      </c>
      <c r="CX833" s="178" t="str">
        <f t="shared" si="636"/>
        <v/>
      </c>
      <c r="CY833" s="178" t="str">
        <f t="shared" si="637"/>
        <v/>
      </c>
      <c r="CZ833" s="184" t="str">
        <f t="shared" si="638"/>
        <v/>
      </c>
      <c r="DA833" s="68"/>
      <c r="DB833" s="69"/>
      <c r="DC833" s="181" t="str">
        <f>IF(DE833="","",IF(ISNUMBER(MATCH(DE833,$DE$6:DE832,0)),"",CJ833))</f>
        <v/>
      </c>
      <c r="DD833" s="181" t="str">
        <f t="shared" si="657"/>
        <v/>
      </c>
      <c r="DE833" s="181" t="str">
        <f t="shared" si="657"/>
        <v/>
      </c>
      <c r="DF833" s="177" t="str">
        <f t="shared" si="639"/>
        <v/>
      </c>
      <c r="DG833" s="185" t="str">
        <f t="shared" si="640"/>
        <v/>
      </c>
      <c r="DH833" s="77"/>
      <c r="DI833" s="69"/>
      <c r="DJ833" s="181" t="str">
        <f>IF(DL833="","",IF(ISNUMBER(MATCH(DL833,$DL$6:DL832,0)),"",CJ833))</f>
        <v/>
      </c>
      <c r="DK833" s="181" t="str">
        <f t="shared" si="658"/>
        <v/>
      </c>
      <c r="DL833" s="181" t="str">
        <f t="shared" si="658"/>
        <v/>
      </c>
      <c r="DM833" s="177" t="str">
        <f t="shared" si="641"/>
        <v/>
      </c>
      <c r="DN833" s="177" t="str">
        <f t="shared" si="642"/>
        <v/>
      </c>
      <c r="DO833" s="181" t="str">
        <f t="shared" si="613"/>
        <v/>
      </c>
      <c r="DP833" s="51"/>
      <c r="DQ833" s="51"/>
      <c r="DR833" s="51"/>
      <c r="EA833" s="227">
        <f t="shared" si="643"/>
        <v>0</v>
      </c>
      <c r="EB833" s="227">
        <f t="shared" si="614"/>
        <v>1</v>
      </c>
      <c r="EC833" s="227">
        <f t="shared" si="644"/>
        <v>1900</v>
      </c>
      <c r="EE833" s="227" t="str">
        <f t="shared" si="645"/>
        <v/>
      </c>
      <c r="EF833" s="227" t="str">
        <f t="shared" si="615"/>
        <v/>
      </c>
      <c r="EG833" s="227" t="str">
        <f t="shared" si="646"/>
        <v/>
      </c>
      <c r="EI833" s="227" t="str">
        <f t="shared" si="647"/>
        <v/>
      </c>
      <c r="EJ833" s="227" t="str">
        <f t="shared" si="616"/>
        <v/>
      </c>
      <c r="EK833" s="227" t="str">
        <f t="shared" si="648"/>
        <v/>
      </c>
      <c r="EM833" s="227" t="str">
        <f t="shared" si="649"/>
        <v/>
      </c>
      <c r="EN833" s="227" t="str">
        <f t="shared" si="617"/>
        <v/>
      </c>
      <c r="EO833" s="227" t="str">
        <f t="shared" si="650"/>
        <v/>
      </c>
      <c r="EQ833" s="227" t="str">
        <f t="shared" si="651"/>
        <v/>
      </c>
      <c r="ER833" s="227" t="str">
        <f t="shared" si="618"/>
        <v/>
      </c>
      <c r="ES833" s="227" t="str">
        <f t="shared" si="652"/>
        <v/>
      </c>
    </row>
    <row r="834" spans="7:149" x14ac:dyDescent="0.25">
      <c r="G834" s="52"/>
      <c r="H834" s="52"/>
      <c r="I834" s="224" t="str">
        <f t="shared" si="619"/>
        <v/>
      </c>
      <c r="J834" s="224" t="str">
        <f t="shared" si="620"/>
        <v/>
      </c>
      <c r="K834" s="52"/>
      <c r="L834" s="224" t="str">
        <f>IF(P834="","",IF(ISNUMBER(MATCH(P834,$P$6:P833,0)),"",Y834))</f>
        <v/>
      </c>
      <c r="M834" s="224" t="str">
        <f>IF(Q834="","",IF(ISNUMBER(MATCH(Q834,$Q$6:Q833,0)),"",Y834))</f>
        <v/>
      </c>
      <c r="N834" s="224" t="str">
        <f>IF(R834="","",IF(ISNUMBER(MATCH(R834,$R$6:R833,0)),"",Y834))</f>
        <v/>
      </c>
      <c r="O834" s="224" t="str">
        <f>IF(S834="","",IF(ISNUMBER(MATCH(S834,$S$6:S833,0)),"",Y834))</f>
        <v/>
      </c>
      <c r="P834" s="224" t="str">
        <f t="shared" si="621"/>
        <v/>
      </c>
      <c r="Q834" s="224" t="str">
        <f t="shared" si="622"/>
        <v/>
      </c>
      <c r="R834" s="224" t="str">
        <f t="shared" si="623"/>
        <v/>
      </c>
      <c r="S834" s="224" t="str">
        <f t="shared" si="624"/>
        <v/>
      </c>
      <c r="T834" s="175" t="str">
        <f t="shared" si="625"/>
        <v/>
      </c>
      <c r="U834" s="175" t="str">
        <f t="shared" si="626"/>
        <v/>
      </c>
      <c r="V834" s="175" t="str">
        <f t="shared" si="627"/>
        <v/>
      </c>
      <c r="W834" s="175" t="str">
        <f t="shared" si="628"/>
        <v/>
      </c>
      <c r="X834" s="52"/>
      <c r="Y834" s="248"/>
      <c r="Z834" s="186"/>
      <c r="AA834" s="187"/>
      <c r="AB834" s="187"/>
      <c r="AC834" s="187"/>
      <c r="AD834" s="187"/>
      <c r="AE834" s="187"/>
      <c r="AF834" s="187"/>
      <c r="AG834" s="187"/>
      <c r="AH834" s="187"/>
      <c r="AI834" s="187"/>
      <c r="AJ834" s="187"/>
      <c r="AK834" s="187"/>
      <c r="AL834" s="187"/>
      <c r="AM834" s="187"/>
      <c r="AN834" s="187"/>
      <c r="AO834" s="187"/>
      <c r="AP834" s="187"/>
      <c r="AQ834" s="187"/>
      <c r="AR834" s="187"/>
      <c r="AS834" s="187"/>
      <c r="AT834" s="187"/>
      <c r="AU834" s="187"/>
      <c r="AV834" s="187"/>
      <c r="AW834" s="187"/>
      <c r="AX834" s="187"/>
      <c r="AY834" s="187"/>
      <c r="AZ834" s="187"/>
      <c r="BA834" s="187"/>
      <c r="BB834" s="187"/>
      <c r="BC834" s="187"/>
      <c r="BD834" s="187"/>
      <c r="BE834" s="187"/>
      <c r="BF834" s="187"/>
      <c r="BG834" s="187"/>
      <c r="BH834" s="187"/>
      <c r="BI834" s="187"/>
      <c r="BJ834" s="187"/>
      <c r="BK834" s="187"/>
      <c r="BL834" s="187"/>
      <c r="BM834" s="187"/>
      <c r="BN834" s="187"/>
      <c r="BO834" s="187"/>
      <c r="BP834" s="187"/>
      <c r="BQ834" s="187"/>
      <c r="BR834" s="187"/>
      <c r="BS834" s="187"/>
      <c r="BT834" s="187"/>
      <c r="BU834" s="187"/>
      <c r="BV834" s="187"/>
      <c r="BW834" s="187"/>
      <c r="BX834" s="187"/>
      <c r="BY834" s="227"/>
      <c r="BZ834" s="227"/>
      <c r="CA834" s="227"/>
      <c r="CB834" s="227"/>
      <c r="CC834" s="227"/>
      <c r="CD834" s="224"/>
      <c r="CE834" s="224"/>
      <c r="CF834" s="224"/>
      <c r="CG834" s="224"/>
      <c r="CH834" s="224"/>
      <c r="CJ834" s="252" t="str">
        <f t="shared" si="629"/>
        <v/>
      </c>
      <c r="CK834" s="253" t="str">
        <f>IF(CL834="","",IF(ISNUMBER(MATCH(CL834,$CL$6:CL833,0)),"",CJ834))</f>
        <v/>
      </c>
      <c r="CL834" s="181" t="str">
        <f t="shared" si="630"/>
        <v/>
      </c>
      <c r="CM834" s="175" t="str">
        <f t="shared" si="631"/>
        <v/>
      </c>
      <c r="CN834" s="175" t="str">
        <f t="shared" si="632"/>
        <v/>
      </c>
      <c r="CO834" s="175" t="str">
        <f t="shared" si="633"/>
        <v/>
      </c>
      <c r="CP834" s="59"/>
      <c r="CQ834" s="60"/>
      <c r="CR834" s="181" t="str">
        <f>IF(CS834="","",IF(ISNUMBER(MATCH(CS834,$CS$6:CS833,0)),"",CJ834))</f>
        <v/>
      </c>
      <c r="CS834" s="181" t="str">
        <f t="shared" si="611"/>
        <v/>
      </c>
      <c r="CT834" s="177" t="str">
        <f t="shared" si="634"/>
        <v/>
      </c>
      <c r="CU834" s="177" t="str">
        <f t="shared" si="635"/>
        <v/>
      </c>
      <c r="CV834" s="256" t="str">
        <f>IF(CW834="","",IF(ISNUMBER(MATCH(CW834,$CW$6:CW833,0)),"",CJ834))</f>
        <v/>
      </c>
      <c r="CW834" s="181" t="str">
        <f t="shared" si="612"/>
        <v/>
      </c>
      <c r="CX834" s="178" t="str">
        <f t="shared" si="636"/>
        <v/>
      </c>
      <c r="CY834" s="178" t="str">
        <f t="shared" si="637"/>
        <v/>
      </c>
      <c r="CZ834" s="184" t="str">
        <f t="shared" si="638"/>
        <v/>
      </c>
      <c r="DA834" s="68"/>
      <c r="DB834" s="69"/>
      <c r="DC834" s="181" t="str">
        <f>IF(DE834="","",IF(ISNUMBER(MATCH(DE834,$DE$6:DE833,0)),"",CJ834))</f>
        <v/>
      </c>
      <c r="DD834" s="181" t="str">
        <f t="shared" si="657"/>
        <v/>
      </c>
      <c r="DE834" s="181" t="str">
        <f t="shared" si="657"/>
        <v/>
      </c>
      <c r="DF834" s="177" t="str">
        <f t="shared" si="639"/>
        <v/>
      </c>
      <c r="DG834" s="185" t="str">
        <f t="shared" si="640"/>
        <v/>
      </c>
      <c r="DH834" s="77"/>
      <c r="DI834" s="69"/>
      <c r="DJ834" s="181" t="str">
        <f>IF(DL834="","",IF(ISNUMBER(MATCH(DL834,$DL$6:DL833,0)),"",CJ834))</f>
        <v/>
      </c>
      <c r="DK834" s="181" t="str">
        <f t="shared" si="658"/>
        <v/>
      </c>
      <c r="DL834" s="181" t="str">
        <f t="shared" si="658"/>
        <v/>
      </c>
      <c r="DM834" s="177" t="str">
        <f t="shared" si="641"/>
        <v/>
      </c>
      <c r="DN834" s="177" t="str">
        <f t="shared" si="642"/>
        <v/>
      </c>
      <c r="DO834" s="181" t="str">
        <f t="shared" si="613"/>
        <v/>
      </c>
      <c r="DP834" s="51"/>
      <c r="DQ834" s="51"/>
      <c r="DR834" s="51"/>
      <c r="EA834" s="227">
        <f t="shared" si="643"/>
        <v>0</v>
      </c>
      <c r="EB834" s="227">
        <f t="shared" si="614"/>
        <v>1</v>
      </c>
      <c r="EC834" s="227">
        <f t="shared" si="644"/>
        <v>1900</v>
      </c>
      <c r="EE834" s="227" t="str">
        <f t="shared" si="645"/>
        <v/>
      </c>
      <c r="EF834" s="227" t="str">
        <f t="shared" si="615"/>
        <v/>
      </c>
      <c r="EG834" s="227" t="str">
        <f t="shared" si="646"/>
        <v/>
      </c>
      <c r="EI834" s="227" t="str">
        <f t="shared" si="647"/>
        <v/>
      </c>
      <c r="EJ834" s="227" t="str">
        <f t="shared" si="616"/>
        <v/>
      </c>
      <c r="EK834" s="227" t="str">
        <f t="shared" si="648"/>
        <v/>
      </c>
      <c r="EM834" s="227" t="str">
        <f t="shared" si="649"/>
        <v/>
      </c>
      <c r="EN834" s="227" t="str">
        <f t="shared" si="617"/>
        <v/>
      </c>
      <c r="EO834" s="227" t="str">
        <f t="shared" si="650"/>
        <v/>
      </c>
      <c r="EQ834" s="227" t="str">
        <f t="shared" si="651"/>
        <v/>
      </c>
      <c r="ER834" s="227" t="str">
        <f t="shared" si="618"/>
        <v/>
      </c>
      <c r="ES834" s="227" t="str">
        <f t="shared" si="652"/>
        <v/>
      </c>
    </row>
    <row r="835" spans="7:149" x14ac:dyDescent="0.25">
      <c r="G835" s="52"/>
      <c r="H835" s="52"/>
      <c r="I835" s="224" t="str">
        <f t="shared" si="619"/>
        <v/>
      </c>
      <c r="J835" s="224" t="str">
        <f t="shared" si="620"/>
        <v/>
      </c>
      <c r="K835" s="52"/>
      <c r="L835" s="224" t="str">
        <f>IF(P835="","",IF(ISNUMBER(MATCH(P835,$P$6:P834,0)),"",Y835))</f>
        <v/>
      </c>
      <c r="M835" s="224" t="str">
        <f>IF(Q835="","",IF(ISNUMBER(MATCH(Q835,$Q$6:Q834,0)),"",Y835))</f>
        <v/>
      </c>
      <c r="N835" s="224" t="str">
        <f>IF(R835="","",IF(ISNUMBER(MATCH(R835,$R$6:R834,0)),"",Y835))</f>
        <v/>
      </c>
      <c r="O835" s="224" t="str">
        <f>IF(S835="","",IF(ISNUMBER(MATCH(S835,$S$6:S834,0)),"",Y835))</f>
        <v/>
      </c>
      <c r="P835" s="224" t="str">
        <f t="shared" si="621"/>
        <v/>
      </c>
      <c r="Q835" s="224" t="str">
        <f t="shared" si="622"/>
        <v/>
      </c>
      <c r="R835" s="224" t="str">
        <f t="shared" si="623"/>
        <v/>
      </c>
      <c r="S835" s="224" t="str">
        <f t="shared" si="624"/>
        <v/>
      </c>
      <c r="T835" s="175" t="str">
        <f t="shared" si="625"/>
        <v/>
      </c>
      <c r="U835" s="175" t="str">
        <f t="shared" si="626"/>
        <v/>
      </c>
      <c r="V835" s="175" t="str">
        <f t="shared" si="627"/>
        <v/>
      </c>
      <c r="W835" s="175" t="str">
        <f t="shared" si="628"/>
        <v/>
      </c>
      <c r="X835" s="52"/>
      <c r="Y835" s="248"/>
      <c r="Z835" s="186"/>
      <c r="AA835" s="187"/>
      <c r="AB835" s="187"/>
      <c r="AC835" s="187"/>
      <c r="AD835" s="187"/>
      <c r="AE835" s="187"/>
      <c r="AF835" s="187"/>
      <c r="AG835" s="187"/>
      <c r="AH835" s="187"/>
      <c r="AI835" s="187"/>
      <c r="AJ835" s="187"/>
      <c r="AK835" s="187"/>
      <c r="AL835" s="187"/>
      <c r="AM835" s="187"/>
      <c r="AN835" s="187"/>
      <c r="AO835" s="187"/>
      <c r="AP835" s="187"/>
      <c r="AQ835" s="187"/>
      <c r="AR835" s="187"/>
      <c r="AS835" s="187"/>
      <c r="AT835" s="187"/>
      <c r="AU835" s="187"/>
      <c r="AV835" s="187"/>
      <c r="AW835" s="187"/>
      <c r="AX835" s="187"/>
      <c r="AY835" s="187"/>
      <c r="AZ835" s="187"/>
      <c r="BA835" s="187"/>
      <c r="BB835" s="187"/>
      <c r="BC835" s="187"/>
      <c r="BD835" s="187"/>
      <c r="BE835" s="187"/>
      <c r="BF835" s="187"/>
      <c r="BG835" s="187"/>
      <c r="BH835" s="187"/>
      <c r="BI835" s="187"/>
      <c r="BJ835" s="187"/>
      <c r="BK835" s="187"/>
      <c r="BL835" s="187"/>
      <c r="BM835" s="187"/>
      <c r="BN835" s="187"/>
      <c r="BO835" s="187"/>
      <c r="BP835" s="187"/>
      <c r="BQ835" s="187"/>
      <c r="BR835" s="187"/>
      <c r="BS835" s="187"/>
      <c r="BT835" s="187"/>
      <c r="BU835" s="187"/>
      <c r="BV835" s="187"/>
      <c r="BW835" s="187"/>
      <c r="BX835" s="187"/>
      <c r="BY835" s="227"/>
      <c r="BZ835" s="227"/>
      <c r="CA835" s="227"/>
      <c r="CB835" s="227"/>
      <c r="CC835" s="227"/>
      <c r="CD835" s="224"/>
      <c r="CE835" s="224"/>
      <c r="CF835" s="224"/>
      <c r="CG835" s="224"/>
      <c r="CH835" s="224"/>
      <c r="CJ835" s="252" t="str">
        <f t="shared" si="629"/>
        <v/>
      </c>
      <c r="CK835" s="253" t="str">
        <f>IF(CL835="","",IF(ISNUMBER(MATCH(CL835,$CL$6:CL834,0)),"",CJ835))</f>
        <v/>
      </c>
      <c r="CL835" s="181" t="str">
        <f t="shared" si="630"/>
        <v/>
      </c>
      <c r="CM835" s="175" t="str">
        <f t="shared" si="631"/>
        <v/>
      </c>
      <c r="CN835" s="175" t="str">
        <f t="shared" si="632"/>
        <v/>
      </c>
      <c r="CO835" s="175" t="str">
        <f t="shared" si="633"/>
        <v/>
      </c>
      <c r="CP835" s="59"/>
      <c r="CQ835" s="60"/>
      <c r="CR835" s="181" t="str">
        <f>IF(CS835="","",IF(ISNUMBER(MATCH(CS835,$CS$6:CS834,0)),"",CJ835))</f>
        <v/>
      </c>
      <c r="CS835" s="181" t="str">
        <f t="shared" si="611"/>
        <v/>
      </c>
      <c r="CT835" s="177" t="str">
        <f t="shared" si="634"/>
        <v/>
      </c>
      <c r="CU835" s="177" t="str">
        <f t="shared" si="635"/>
        <v/>
      </c>
      <c r="CV835" s="256" t="str">
        <f>IF(CW835="","",IF(ISNUMBER(MATCH(CW835,$CW$6:CW834,0)),"",CJ835))</f>
        <v/>
      </c>
      <c r="CW835" s="181" t="str">
        <f t="shared" si="612"/>
        <v/>
      </c>
      <c r="CX835" s="178" t="str">
        <f t="shared" si="636"/>
        <v/>
      </c>
      <c r="CY835" s="178" t="str">
        <f t="shared" si="637"/>
        <v/>
      </c>
      <c r="CZ835" s="184" t="str">
        <f t="shared" si="638"/>
        <v/>
      </c>
      <c r="DA835" s="68"/>
      <c r="DB835" s="69"/>
      <c r="DC835" s="181" t="str">
        <f>IF(DE835="","",IF(ISNUMBER(MATCH(DE835,$DE$6:DE834,0)),"",CJ835))</f>
        <v/>
      </c>
      <c r="DD835" s="181" t="str">
        <f t="shared" si="657"/>
        <v/>
      </c>
      <c r="DE835" s="181" t="str">
        <f t="shared" si="657"/>
        <v/>
      </c>
      <c r="DF835" s="177" t="str">
        <f t="shared" si="639"/>
        <v/>
      </c>
      <c r="DG835" s="185" t="str">
        <f t="shared" si="640"/>
        <v/>
      </c>
      <c r="DH835" s="77"/>
      <c r="DI835" s="69"/>
      <c r="DJ835" s="181" t="str">
        <f>IF(DL835="","",IF(ISNUMBER(MATCH(DL835,$DL$6:DL834,0)),"",CJ835))</f>
        <v/>
      </c>
      <c r="DK835" s="181" t="str">
        <f t="shared" si="658"/>
        <v/>
      </c>
      <c r="DL835" s="181" t="str">
        <f t="shared" si="658"/>
        <v/>
      </c>
      <c r="DM835" s="177" t="str">
        <f t="shared" si="641"/>
        <v/>
      </c>
      <c r="DN835" s="177" t="str">
        <f t="shared" si="642"/>
        <v/>
      </c>
      <c r="DO835" s="181" t="str">
        <f t="shared" si="613"/>
        <v/>
      </c>
      <c r="DP835" s="51"/>
      <c r="DQ835" s="51"/>
      <c r="DR835" s="51"/>
      <c r="EA835" s="227">
        <f t="shared" si="643"/>
        <v>0</v>
      </c>
      <c r="EB835" s="227">
        <f t="shared" si="614"/>
        <v>1</v>
      </c>
      <c r="EC835" s="227">
        <f t="shared" si="644"/>
        <v>1900</v>
      </c>
      <c r="EE835" s="227" t="str">
        <f t="shared" si="645"/>
        <v/>
      </c>
      <c r="EF835" s="227" t="str">
        <f t="shared" si="615"/>
        <v/>
      </c>
      <c r="EG835" s="227" t="str">
        <f t="shared" si="646"/>
        <v/>
      </c>
      <c r="EI835" s="227" t="str">
        <f t="shared" si="647"/>
        <v/>
      </c>
      <c r="EJ835" s="227" t="str">
        <f t="shared" si="616"/>
        <v/>
      </c>
      <c r="EK835" s="227" t="str">
        <f t="shared" si="648"/>
        <v/>
      </c>
      <c r="EM835" s="227" t="str">
        <f t="shared" si="649"/>
        <v/>
      </c>
      <c r="EN835" s="227" t="str">
        <f t="shared" si="617"/>
        <v/>
      </c>
      <c r="EO835" s="227" t="str">
        <f t="shared" si="650"/>
        <v/>
      </c>
      <c r="EQ835" s="227" t="str">
        <f t="shared" si="651"/>
        <v/>
      </c>
      <c r="ER835" s="227" t="str">
        <f t="shared" si="618"/>
        <v/>
      </c>
      <c r="ES835" s="227" t="str">
        <f t="shared" si="652"/>
        <v/>
      </c>
    </row>
    <row r="836" spans="7:149" x14ac:dyDescent="0.25">
      <c r="G836" s="52"/>
      <c r="H836" s="52"/>
      <c r="I836" s="224" t="str">
        <f t="shared" si="619"/>
        <v/>
      </c>
      <c r="J836" s="224" t="str">
        <f t="shared" si="620"/>
        <v/>
      </c>
      <c r="K836" s="52"/>
      <c r="L836" s="224" t="str">
        <f>IF(P836="","",IF(ISNUMBER(MATCH(P836,$P$6:P835,0)),"",Y836))</f>
        <v/>
      </c>
      <c r="M836" s="224" t="str">
        <f>IF(Q836="","",IF(ISNUMBER(MATCH(Q836,$Q$6:Q835,0)),"",Y836))</f>
        <v/>
      </c>
      <c r="N836" s="224" t="str">
        <f>IF(R836="","",IF(ISNUMBER(MATCH(R836,$R$6:R835,0)),"",Y836))</f>
        <v/>
      </c>
      <c r="O836" s="224" t="str">
        <f>IF(S836="","",IF(ISNUMBER(MATCH(S836,$S$6:S835,0)),"",Y836))</f>
        <v/>
      </c>
      <c r="P836" s="224" t="str">
        <f t="shared" si="621"/>
        <v/>
      </c>
      <c r="Q836" s="224" t="str">
        <f t="shared" si="622"/>
        <v/>
      </c>
      <c r="R836" s="224" t="str">
        <f t="shared" si="623"/>
        <v/>
      </c>
      <c r="S836" s="224" t="str">
        <f t="shared" si="624"/>
        <v/>
      </c>
      <c r="T836" s="175" t="str">
        <f t="shared" si="625"/>
        <v/>
      </c>
      <c r="U836" s="175" t="str">
        <f t="shared" si="626"/>
        <v/>
      </c>
      <c r="V836" s="175" t="str">
        <f t="shared" si="627"/>
        <v/>
      </c>
      <c r="W836" s="175" t="str">
        <f t="shared" si="628"/>
        <v/>
      </c>
      <c r="X836" s="52"/>
      <c r="Y836" s="248"/>
      <c r="Z836" s="186"/>
      <c r="AA836" s="187"/>
      <c r="AB836" s="187"/>
      <c r="AC836" s="187"/>
      <c r="AD836" s="187"/>
      <c r="AE836" s="187"/>
      <c r="AF836" s="187"/>
      <c r="AG836" s="187"/>
      <c r="AH836" s="187"/>
      <c r="AI836" s="187"/>
      <c r="AJ836" s="187"/>
      <c r="AK836" s="187"/>
      <c r="AL836" s="187"/>
      <c r="AM836" s="187"/>
      <c r="AN836" s="187"/>
      <c r="AO836" s="187"/>
      <c r="AP836" s="187"/>
      <c r="AQ836" s="187"/>
      <c r="AR836" s="187"/>
      <c r="AS836" s="187"/>
      <c r="AT836" s="187"/>
      <c r="AU836" s="187"/>
      <c r="AV836" s="187"/>
      <c r="AW836" s="187"/>
      <c r="AX836" s="187"/>
      <c r="AY836" s="187"/>
      <c r="AZ836" s="187"/>
      <c r="BA836" s="187"/>
      <c r="BB836" s="187"/>
      <c r="BC836" s="187"/>
      <c r="BD836" s="187"/>
      <c r="BE836" s="187"/>
      <c r="BF836" s="187"/>
      <c r="BG836" s="187"/>
      <c r="BH836" s="187"/>
      <c r="BI836" s="187"/>
      <c r="BJ836" s="187"/>
      <c r="BK836" s="187"/>
      <c r="BL836" s="187"/>
      <c r="BM836" s="187"/>
      <c r="BN836" s="187"/>
      <c r="BO836" s="187"/>
      <c r="BP836" s="187"/>
      <c r="BQ836" s="187"/>
      <c r="BR836" s="187"/>
      <c r="BS836" s="187"/>
      <c r="BT836" s="187"/>
      <c r="BU836" s="187"/>
      <c r="BV836" s="187"/>
      <c r="BW836" s="187"/>
      <c r="BX836" s="187"/>
      <c r="BY836" s="227"/>
      <c r="BZ836" s="227"/>
      <c r="CA836" s="227"/>
      <c r="CB836" s="227"/>
      <c r="CC836" s="227"/>
      <c r="CD836" s="224"/>
      <c r="CE836" s="224"/>
      <c r="CF836" s="224"/>
      <c r="CG836" s="224"/>
      <c r="CH836" s="224"/>
      <c r="CJ836" s="252" t="str">
        <f t="shared" si="629"/>
        <v/>
      </c>
      <c r="CK836" s="253" t="str">
        <f>IF(CL836="","",IF(ISNUMBER(MATCH(CL836,$CL$6:CL835,0)),"",CJ836))</f>
        <v/>
      </c>
      <c r="CL836" s="181" t="str">
        <f t="shared" si="630"/>
        <v/>
      </c>
      <c r="CM836" s="175" t="str">
        <f t="shared" si="631"/>
        <v/>
      </c>
      <c r="CN836" s="175" t="str">
        <f t="shared" si="632"/>
        <v/>
      </c>
      <c r="CO836" s="175" t="str">
        <f t="shared" si="633"/>
        <v/>
      </c>
      <c r="CP836" s="59"/>
      <c r="CQ836" s="60"/>
      <c r="CR836" s="181" t="str">
        <f>IF(CS836="","",IF(ISNUMBER(MATCH(CS836,$CS$6:CS835,0)),"",CJ836))</f>
        <v/>
      </c>
      <c r="CS836" s="181" t="str">
        <f t="shared" si="611"/>
        <v/>
      </c>
      <c r="CT836" s="177" t="str">
        <f t="shared" si="634"/>
        <v/>
      </c>
      <c r="CU836" s="177" t="str">
        <f t="shared" si="635"/>
        <v/>
      </c>
      <c r="CV836" s="256" t="str">
        <f>IF(CW836="","",IF(ISNUMBER(MATCH(CW836,$CW$6:CW835,0)),"",CJ836))</f>
        <v/>
      </c>
      <c r="CW836" s="181" t="str">
        <f t="shared" si="612"/>
        <v/>
      </c>
      <c r="CX836" s="178" t="str">
        <f t="shared" si="636"/>
        <v/>
      </c>
      <c r="CY836" s="178" t="str">
        <f t="shared" si="637"/>
        <v/>
      </c>
      <c r="CZ836" s="184" t="str">
        <f t="shared" si="638"/>
        <v/>
      </c>
      <c r="DA836" s="68"/>
      <c r="DB836" s="69"/>
      <c r="DC836" s="181" t="str">
        <f>IF(DE836="","",IF(ISNUMBER(MATCH(DE836,$DE$6:DE835,0)),"",CJ836))</f>
        <v/>
      </c>
      <c r="DD836" s="181" t="str">
        <f t="shared" si="657"/>
        <v/>
      </c>
      <c r="DE836" s="181" t="str">
        <f t="shared" si="657"/>
        <v/>
      </c>
      <c r="DF836" s="177" t="str">
        <f t="shared" si="639"/>
        <v/>
      </c>
      <c r="DG836" s="185" t="str">
        <f t="shared" si="640"/>
        <v/>
      </c>
      <c r="DH836" s="77"/>
      <c r="DI836" s="69"/>
      <c r="DJ836" s="181" t="str">
        <f>IF(DL836="","",IF(ISNUMBER(MATCH(DL836,$DL$6:DL835,0)),"",CJ836))</f>
        <v/>
      </c>
      <c r="DK836" s="181" t="str">
        <f t="shared" si="658"/>
        <v/>
      </c>
      <c r="DL836" s="181" t="str">
        <f t="shared" si="658"/>
        <v/>
      </c>
      <c r="DM836" s="177" t="str">
        <f t="shared" si="641"/>
        <v/>
      </c>
      <c r="DN836" s="177" t="str">
        <f t="shared" si="642"/>
        <v/>
      </c>
      <c r="DO836" s="181" t="str">
        <f t="shared" si="613"/>
        <v/>
      </c>
      <c r="DP836" s="51"/>
      <c r="DQ836" s="51"/>
      <c r="DR836" s="51"/>
      <c r="EA836" s="227">
        <f t="shared" si="643"/>
        <v>0</v>
      </c>
      <c r="EB836" s="227">
        <f t="shared" si="614"/>
        <v>1</v>
      </c>
      <c r="EC836" s="227">
        <f t="shared" si="644"/>
        <v>1900</v>
      </c>
      <c r="EE836" s="227" t="str">
        <f t="shared" si="645"/>
        <v/>
      </c>
      <c r="EF836" s="227" t="str">
        <f t="shared" si="615"/>
        <v/>
      </c>
      <c r="EG836" s="227" t="str">
        <f t="shared" si="646"/>
        <v/>
      </c>
      <c r="EI836" s="227" t="str">
        <f t="shared" si="647"/>
        <v/>
      </c>
      <c r="EJ836" s="227" t="str">
        <f t="shared" si="616"/>
        <v/>
      </c>
      <c r="EK836" s="227" t="str">
        <f t="shared" si="648"/>
        <v/>
      </c>
      <c r="EM836" s="227" t="str">
        <f t="shared" si="649"/>
        <v/>
      </c>
      <c r="EN836" s="227" t="str">
        <f t="shared" si="617"/>
        <v/>
      </c>
      <c r="EO836" s="227" t="str">
        <f t="shared" si="650"/>
        <v/>
      </c>
      <c r="EQ836" s="227" t="str">
        <f t="shared" si="651"/>
        <v/>
      </c>
      <c r="ER836" s="227" t="str">
        <f t="shared" si="618"/>
        <v/>
      </c>
      <c r="ES836" s="227" t="str">
        <f t="shared" si="652"/>
        <v/>
      </c>
    </row>
    <row r="837" spans="7:149" x14ac:dyDescent="0.25">
      <c r="G837" s="52"/>
      <c r="H837" s="52"/>
      <c r="I837" s="224" t="str">
        <f t="shared" si="619"/>
        <v/>
      </c>
      <c r="J837" s="224" t="str">
        <f t="shared" si="620"/>
        <v/>
      </c>
      <c r="K837" s="52"/>
      <c r="L837" s="224" t="str">
        <f>IF(P837="","",IF(ISNUMBER(MATCH(P837,$P$6:P836,0)),"",Y837))</f>
        <v/>
      </c>
      <c r="M837" s="224" t="str">
        <f>IF(Q837="","",IF(ISNUMBER(MATCH(Q837,$Q$6:Q836,0)),"",Y837))</f>
        <v/>
      </c>
      <c r="N837" s="224" t="str">
        <f>IF(R837="","",IF(ISNUMBER(MATCH(R837,$R$6:R836,0)),"",Y837))</f>
        <v/>
      </c>
      <c r="O837" s="224" t="str">
        <f>IF(S837="","",IF(ISNUMBER(MATCH(S837,$S$6:S836,0)),"",Y837))</f>
        <v/>
      </c>
      <c r="P837" s="224" t="str">
        <f t="shared" si="621"/>
        <v/>
      </c>
      <c r="Q837" s="224" t="str">
        <f t="shared" si="622"/>
        <v/>
      </c>
      <c r="R837" s="224" t="str">
        <f t="shared" si="623"/>
        <v/>
      </c>
      <c r="S837" s="224" t="str">
        <f t="shared" si="624"/>
        <v/>
      </c>
      <c r="T837" s="175" t="str">
        <f t="shared" si="625"/>
        <v/>
      </c>
      <c r="U837" s="175" t="str">
        <f t="shared" si="626"/>
        <v/>
      </c>
      <c r="V837" s="175" t="str">
        <f t="shared" si="627"/>
        <v/>
      </c>
      <c r="W837" s="175" t="str">
        <f t="shared" si="628"/>
        <v/>
      </c>
      <c r="X837" s="52"/>
      <c r="Y837" s="248"/>
      <c r="Z837" s="186"/>
      <c r="AA837" s="187"/>
      <c r="AB837" s="187"/>
      <c r="AC837" s="187"/>
      <c r="AD837" s="187"/>
      <c r="AE837" s="187"/>
      <c r="AF837" s="187"/>
      <c r="AG837" s="187"/>
      <c r="AH837" s="187"/>
      <c r="AI837" s="187"/>
      <c r="AJ837" s="187"/>
      <c r="AK837" s="187"/>
      <c r="AL837" s="187"/>
      <c r="AM837" s="187"/>
      <c r="AN837" s="187"/>
      <c r="AO837" s="187"/>
      <c r="AP837" s="187"/>
      <c r="AQ837" s="187"/>
      <c r="AR837" s="187"/>
      <c r="AS837" s="187"/>
      <c r="AT837" s="187"/>
      <c r="AU837" s="187"/>
      <c r="AV837" s="187"/>
      <c r="AW837" s="187"/>
      <c r="AX837" s="187"/>
      <c r="AY837" s="187"/>
      <c r="AZ837" s="187"/>
      <c r="BA837" s="187"/>
      <c r="BB837" s="187"/>
      <c r="BC837" s="187"/>
      <c r="BD837" s="187"/>
      <c r="BE837" s="187"/>
      <c r="BF837" s="187"/>
      <c r="BG837" s="187"/>
      <c r="BH837" s="187"/>
      <c r="BI837" s="187"/>
      <c r="BJ837" s="187"/>
      <c r="BK837" s="187"/>
      <c r="BL837" s="187"/>
      <c r="BM837" s="187"/>
      <c r="BN837" s="187"/>
      <c r="BO837" s="187"/>
      <c r="BP837" s="187"/>
      <c r="BQ837" s="187"/>
      <c r="BR837" s="187"/>
      <c r="BS837" s="187"/>
      <c r="BT837" s="187"/>
      <c r="BU837" s="187"/>
      <c r="BV837" s="187"/>
      <c r="BW837" s="187"/>
      <c r="BX837" s="187"/>
      <c r="BY837" s="227"/>
      <c r="BZ837" s="227"/>
      <c r="CA837" s="227"/>
      <c r="CB837" s="227"/>
      <c r="CC837" s="227"/>
      <c r="CD837" s="224"/>
      <c r="CE837" s="224"/>
      <c r="CF837" s="224"/>
      <c r="CG837" s="224"/>
      <c r="CH837" s="224"/>
      <c r="CJ837" s="252" t="str">
        <f t="shared" si="629"/>
        <v/>
      </c>
      <c r="CK837" s="253" t="str">
        <f>IF(CL837="","",IF(ISNUMBER(MATCH(CL837,$CL$6:CL836,0)),"",CJ837))</f>
        <v/>
      </c>
      <c r="CL837" s="181" t="str">
        <f t="shared" si="630"/>
        <v/>
      </c>
      <c r="CM837" s="175" t="str">
        <f t="shared" si="631"/>
        <v/>
      </c>
      <c r="CN837" s="175" t="str">
        <f t="shared" si="632"/>
        <v/>
      </c>
      <c r="CO837" s="175" t="str">
        <f t="shared" si="633"/>
        <v/>
      </c>
      <c r="CP837" s="59"/>
      <c r="CQ837" s="60"/>
      <c r="CR837" s="181" t="str">
        <f>IF(CS837="","",IF(ISNUMBER(MATCH(CS837,$CS$6:CS836,0)),"",CJ837))</f>
        <v/>
      </c>
      <c r="CS837" s="181" t="str">
        <f t="shared" si="611"/>
        <v/>
      </c>
      <c r="CT837" s="177" t="str">
        <f t="shared" si="634"/>
        <v/>
      </c>
      <c r="CU837" s="177" t="str">
        <f t="shared" si="635"/>
        <v/>
      </c>
      <c r="CV837" s="256" t="str">
        <f>IF(CW837="","",IF(ISNUMBER(MATCH(CW837,$CW$6:CW836,0)),"",CJ837))</f>
        <v/>
      </c>
      <c r="CW837" s="181" t="str">
        <f t="shared" si="612"/>
        <v/>
      </c>
      <c r="CX837" s="178" t="str">
        <f t="shared" si="636"/>
        <v/>
      </c>
      <c r="CY837" s="178" t="str">
        <f t="shared" si="637"/>
        <v/>
      </c>
      <c r="CZ837" s="184" t="str">
        <f t="shared" si="638"/>
        <v/>
      </c>
      <c r="DA837" s="68"/>
      <c r="DB837" s="69"/>
      <c r="DC837" s="181" t="str">
        <f>IF(DE837="","",IF(ISNUMBER(MATCH(DE837,$DE$6:DE836,0)),"",CJ837))</f>
        <v/>
      </c>
      <c r="DD837" s="181" t="str">
        <f t="shared" si="657"/>
        <v/>
      </c>
      <c r="DE837" s="181" t="str">
        <f t="shared" si="657"/>
        <v/>
      </c>
      <c r="DF837" s="177" t="str">
        <f t="shared" si="639"/>
        <v/>
      </c>
      <c r="DG837" s="185" t="str">
        <f t="shared" si="640"/>
        <v/>
      </c>
      <c r="DH837" s="77"/>
      <c r="DI837" s="69"/>
      <c r="DJ837" s="181" t="str">
        <f>IF(DL837="","",IF(ISNUMBER(MATCH(DL837,$DL$6:DL836,0)),"",CJ837))</f>
        <v/>
      </c>
      <c r="DK837" s="181" t="str">
        <f t="shared" si="658"/>
        <v/>
      </c>
      <c r="DL837" s="181" t="str">
        <f t="shared" si="658"/>
        <v/>
      </c>
      <c r="DM837" s="177" t="str">
        <f t="shared" si="641"/>
        <v/>
      </c>
      <c r="DN837" s="177" t="str">
        <f t="shared" si="642"/>
        <v/>
      </c>
      <c r="DO837" s="181" t="str">
        <f t="shared" si="613"/>
        <v/>
      </c>
      <c r="DP837" s="51"/>
      <c r="DQ837" s="51"/>
      <c r="DR837" s="51"/>
      <c r="EA837" s="227">
        <f t="shared" si="643"/>
        <v>0</v>
      </c>
      <c r="EB837" s="227">
        <f t="shared" si="614"/>
        <v>1</v>
      </c>
      <c r="EC837" s="227">
        <f t="shared" si="644"/>
        <v>1900</v>
      </c>
      <c r="EE837" s="227" t="str">
        <f t="shared" si="645"/>
        <v/>
      </c>
      <c r="EF837" s="227" t="str">
        <f t="shared" si="615"/>
        <v/>
      </c>
      <c r="EG837" s="227" t="str">
        <f t="shared" si="646"/>
        <v/>
      </c>
      <c r="EI837" s="227" t="str">
        <f t="shared" si="647"/>
        <v/>
      </c>
      <c r="EJ837" s="227" t="str">
        <f t="shared" si="616"/>
        <v/>
      </c>
      <c r="EK837" s="227" t="str">
        <f t="shared" si="648"/>
        <v/>
      </c>
      <c r="EM837" s="227" t="str">
        <f t="shared" si="649"/>
        <v/>
      </c>
      <c r="EN837" s="227" t="str">
        <f t="shared" si="617"/>
        <v/>
      </c>
      <c r="EO837" s="227" t="str">
        <f t="shared" si="650"/>
        <v/>
      </c>
      <c r="EQ837" s="227" t="str">
        <f t="shared" si="651"/>
        <v/>
      </c>
      <c r="ER837" s="227" t="str">
        <f t="shared" si="618"/>
        <v/>
      </c>
      <c r="ES837" s="227" t="str">
        <f t="shared" si="652"/>
        <v/>
      </c>
    </row>
    <row r="838" spans="7:149" x14ac:dyDescent="0.25">
      <c r="G838" s="52"/>
      <c r="H838" s="52"/>
      <c r="I838" s="224" t="str">
        <f t="shared" si="619"/>
        <v/>
      </c>
      <c r="J838" s="224" t="str">
        <f t="shared" si="620"/>
        <v/>
      </c>
      <c r="K838" s="52"/>
      <c r="L838" s="224" t="str">
        <f>IF(P838="","",IF(ISNUMBER(MATCH(P838,$P$6:P837,0)),"",Y838))</f>
        <v/>
      </c>
      <c r="M838" s="224" t="str">
        <f>IF(Q838="","",IF(ISNUMBER(MATCH(Q838,$Q$6:Q837,0)),"",Y838))</f>
        <v/>
      </c>
      <c r="N838" s="224" t="str">
        <f>IF(R838="","",IF(ISNUMBER(MATCH(R838,$R$6:R837,0)),"",Y838))</f>
        <v/>
      </c>
      <c r="O838" s="224" t="str">
        <f>IF(S838="","",IF(ISNUMBER(MATCH(S838,$S$6:S837,0)),"",Y838))</f>
        <v/>
      </c>
      <c r="P838" s="224" t="str">
        <f t="shared" si="621"/>
        <v/>
      </c>
      <c r="Q838" s="224" t="str">
        <f t="shared" si="622"/>
        <v/>
      </c>
      <c r="R838" s="224" t="str">
        <f t="shared" si="623"/>
        <v/>
      </c>
      <c r="S838" s="224" t="str">
        <f t="shared" si="624"/>
        <v/>
      </c>
      <c r="T838" s="175" t="str">
        <f t="shared" si="625"/>
        <v/>
      </c>
      <c r="U838" s="175" t="str">
        <f t="shared" si="626"/>
        <v/>
      </c>
      <c r="V838" s="175" t="str">
        <f t="shared" si="627"/>
        <v/>
      </c>
      <c r="W838" s="175" t="str">
        <f t="shared" si="628"/>
        <v/>
      </c>
      <c r="X838" s="52"/>
      <c r="Y838" s="248"/>
      <c r="Z838" s="186"/>
      <c r="AA838" s="187"/>
      <c r="AB838" s="187"/>
      <c r="AC838" s="187"/>
      <c r="AD838" s="187"/>
      <c r="AE838" s="187"/>
      <c r="AF838" s="187"/>
      <c r="AG838" s="187"/>
      <c r="AH838" s="187"/>
      <c r="AI838" s="187"/>
      <c r="AJ838" s="187"/>
      <c r="AK838" s="187"/>
      <c r="AL838" s="187"/>
      <c r="AM838" s="187"/>
      <c r="AN838" s="187"/>
      <c r="AO838" s="187"/>
      <c r="AP838" s="187"/>
      <c r="AQ838" s="187"/>
      <c r="AR838" s="187"/>
      <c r="AS838" s="187"/>
      <c r="AT838" s="187"/>
      <c r="AU838" s="187"/>
      <c r="AV838" s="187"/>
      <c r="AW838" s="187"/>
      <c r="AX838" s="187"/>
      <c r="AY838" s="187"/>
      <c r="AZ838" s="187"/>
      <c r="BA838" s="187"/>
      <c r="BB838" s="187"/>
      <c r="BC838" s="187"/>
      <c r="BD838" s="187"/>
      <c r="BE838" s="187"/>
      <c r="BF838" s="187"/>
      <c r="BG838" s="187"/>
      <c r="BH838" s="187"/>
      <c r="BI838" s="187"/>
      <c r="BJ838" s="187"/>
      <c r="BK838" s="187"/>
      <c r="BL838" s="187"/>
      <c r="BM838" s="187"/>
      <c r="BN838" s="187"/>
      <c r="BO838" s="187"/>
      <c r="BP838" s="187"/>
      <c r="BQ838" s="187"/>
      <c r="BR838" s="187"/>
      <c r="BS838" s="187"/>
      <c r="BT838" s="187"/>
      <c r="BU838" s="187"/>
      <c r="BV838" s="187"/>
      <c r="BW838" s="187"/>
      <c r="BX838" s="187"/>
      <c r="BY838" s="227"/>
      <c r="BZ838" s="227"/>
      <c r="CA838" s="227"/>
      <c r="CB838" s="227"/>
      <c r="CC838" s="227"/>
      <c r="CD838" s="224"/>
      <c r="CE838" s="224"/>
      <c r="CF838" s="224"/>
      <c r="CG838" s="224"/>
      <c r="CH838" s="224"/>
      <c r="CJ838" s="252" t="str">
        <f t="shared" si="629"/>
        <v/>
      </c>
      <c r="CK838" s="253" t="str">
        <f>IF(CL838="","",IF(ISNUMBER(MATCH(CL838,$CL$6:CL837,0)),"",CJ838))</f>
        <v/>
      </c>
      <c r="CL838" s="181" t="str">
        <f t="shared" si="630"/>
        <v/>
      </c>
      <c r="CM838" s="175" t="str">
        <f t="shared" si="631"/>
        <v/>
      </c>
      <c r="CN838" s="175" t="str">
        <f t="shared" si="632"/>
        <v/>
      </c>
      <c r="CO838" s="175" t="str">
        <f t="shared" si="633"/>
        <v/>
      </c>
      <c r="CP838" s="59"/>
      <c r="CQ838" s="60"/>
      <c r="CR838" s="181" t="str">
        <f>IF(CS838="","",IF(ISNUMBER(MATCH(CS838,$CS$6:CS837,0)),"",CJ838))</f>
        <v/>
      </c>
      <c r="CS838" s="181" t="str">
        <f t="shared" si="611"/>
        <v/>
      </c>
      <c r="CT838" s="177" t="str">
        <f t="shared" si="634"/>
        <v/>
      </c>
      <c r="CU838" s="177" t="str">
        <f t="shared" si="635"/>
        <v/>
      </c>
      <c r="CV838" s="256" t="str">
        <f>IF(CW838="","",IF(ISNUMBER(MATCH(CW838,$CW$6:CW837,0)),"",CJ838))</f>
        <v/>
      </c>
      <c r="CW838" s="181" t="str">
        <f t="shared" si="612"/>
        <v/>
      </c>
      <c r="CX838" s="178" t="str">
        <f t="shared" si="636"/>
        <v/>
      </c>
      <c r="CY838" s="178" t="str">
        <f t="shared" si="637"/>
        <v/>
      </c>
      <c r="CZ838" s="184" t="str">
        <f t="shared" si="638"/>
        <v/>
      </c>
      <c r="DA838" s="68"/>
      <c r="DB838" s="69"/>
      <c r="DC838" s="181" t="str">
        <f>IF(DE838="","",IF(ISNUMBER(MATCH(DE838,$DE$6:DE837,0)),"",CJ838))</f>
        <v/>
      </c>
      <c r="DD838" s="181" t="str">
        <f t="shared" si="657"/>
        <v/>
      </c>
      <c r="DE838" s="181" t="str">
        <f t="shared" si="657"/>
        <v/>
      </c>
      <c r="DF838" s="177" t="str">
        <f t="shared" si="639"/>
        <v/>
      </c>
      <c r="DG838" s="185" t="str">
        <f t="shared" si="640"/>
        <v/>
      </c>
      <c r="DH838" s="77"/>
      <c r="DI838" s="69"/>
      <c r="DJ838" s="181" t="str">
        <f>IF(DL838="","",IF(ISNUMBER(MATCH(DL838,$DL$6:DL837,0)),"",CJ838))</f>
        <v/>
      </c>
      <c r="DK838" s="181" t="str">
        <f t="shared" si="658"/>
        <v/>
      </c>
      <c r="DL838" s="181" t="str">
        <f t="shared" si="658"/>
        <v/>
      </c>
      <c r="DM838" s="177" t="str">
        <f t="shared" si="641"/>
        <v/>
      </c>
      <c r="DN838" s="177" t="str">
        <f t="shared" si="642"/>
        <v/>
      </c>
      <c r="DO838" s="181" t="str">
        <f t="shared" si="613"/>
        <v/>
      </c>
      <c r="DP838" s="51"/>
      <c r="DQ838" s="51"/>
      <c r="DR838" s="51"/>
      <c r="EA838" s="227">
        <f t="shared" si="643"/>
        <v>0</v>
      </c>
      <c r="EB838" s="227">
        <f t="shared" si="614"/>
        <v>1</v>
      </c>
      <c r="EC838" s="227">
        <f t="shared" si="644"/>
        <v>1900</v>
      </c>
      <c r="EE838" s="227" t="str">
        <f t="shared" si="645"/>
        <v/>
      </c>
      <c r="EF838" s="227" t="str">
        <f t="shared" si="615"/>
        <v/>
      </c>
      <c r="EG838" s="227" t="str">
        <f t="shared" si="646"/>
        <v/>
      </c>
      <c r="EI838" s="227" t="str">
        <f t="shared" si="647"/>
        <v/>
      </c>
      <c r="EJ838" s="227" t="str">
        <f t="shared" si="616"/>
        <v/>
      </c>
      <c r="EK838" s="227" t="str">
        <f t="shared" si="648"/>
        <v/>
      </c>
      <c r="EM838" s="227" t="str">
        <f t="shared" si="649"/>
        <v/>
      </c>
      <c r="EN838" s="227" t="str">
        <f t="shared" si="617"/>
        <v/>
      </c>
      <c r="EO838" s="227" t="str">
        <f t="shared" si="650"/>
        <v/>
      </c>
      <c r="EQ838" s="227" t="str">
        <f t="shared" si="651"/>
        <v/>
      </c>
      <c r="ER838" s="227" t="str">
        <f t="shared" si="618"/>
        <v/>
      </c>
      <c r="ES838" s="227" t="str">
        <f t="shared" si="652"/>
        <v/>
      </c>
    </row>
    <row r="839" spans="7:149" x14ac:dyDescent="0.25">
      <c r="G839" s="52"/>
      <c r="H839" s="52"/>
      <c r="I839" s="224" t="str">
        <f t="shared" si="619"/>
        <v/>
      </c>
      <c r="J839" s="224" t="str">
        <f t="shared" si="620"/>
        <v/>
      </c>
      <c r="K839" s="52"/>
      <c r="L839" s="224" t="str">
        <f>IF(P839="","",IF(ISNUMBER(MATCH(P839,$P$6:P838,0)),"",Y839))</f>
        <v/>
      </c>
      <c r="M839" s="224" t="str">
        <f>IF(Q839="","",IF(ISNUMBER(MATCH(Q839,$Q$6:Q838,0)),"",Y839))</f>
        <v/>
      </c>
      <c r="N839" s="224" t="str">
        <f>IF(R839="","",IF(ISNUMBER(MATCH(R839,$R$6:R838,0)),"",Y839))</f>
        <v/>
      </c>
      <c r="O839" s="224" t="str">
        <f>IF(S839="","",IF(ISNUMBER(MATCH(S839,$S$6:S838,0)),"",Y839))</f>
        <v/>
      </c>
      <c r="P839" s="224" t="str">
        <f t="shared" si="621"/>
        <v/>
      </c>
      <c r="Q839" s="224" t="str">
        <f t="shared" si="622"/>
        <v/>
      </c>
      <c r="R839" s="224" t="str">
        <f t="shared" si="623"/>
        <v/>
      </c>
      <c r="S839" s="224" t="str">
        <f t="shared" si="624"/>
        <v/>
      </c>
      <c r="T839" s="175" t="str">
        <f t="shared" si="625"/>
        <v/>
      </c>
      <c r="U839" s="175" t="str">
        <f t="shared" si="626"/>
        <v/>
      </c>
      <c r="V839" s="175" t="str">
        <f t="shared" si="627"/>
        <v/>
      </c>
      <c r="W839" s="175" t="str">
        <f t="shared" si="628"/>
        <v/>
      </c>
      <c r="X839" s="52"/>
      <c r="Y839" s="248"/>
      <c r="Z839" s="186"/>
      <c r="AA839" s="187"/>
      <c r="AB839" s="187"/>
      <c r="AC839" s="187"/>
      <c r="AD839" s="187"/>
      <c r="AE839" s="187"/>
      <c r="AF839" s="187"/>
      <c r="AG839" s="187"/>
      <c r="AH839" s="187"/>
      <c r="AI839" s="187"/>
      <c r="AJ839" s="187"/>
      <c r="AK839" s="187"/>
      <c r="AL839" s="187"/>
      <c r="AM839" s="187"/>
      <c r="AN839" s="187"/>
      <c r="AO839" s="187"/>
      <c r="AP839" s="187"/>
      <c r="AQ839" s="187"/>
      <c r="AR839" s="187"/>
      <c r="AS839" s="187"/>
      <c r="AT839" s="187"/>
      <c r="AU839" s="187"/>
      <c r="AV839" s="187"/>
      <c r="AW839" s="187"/>
      <c r="AX839" s="187"/>
      <c r="AY839" s="187"/>
      <c r="AZ839" s="187"/>
      <c r="BA839" s="187"/>
      <c r="BB839" s="187"/>
      <c r="BC839" s="187"/>
      <c r="BD839" s="187"/>
      <c r="BE839" s="187"/>
      <c r="BF839" s="187"/>
      <c r="BG839" s="187"/>
      <c r="BH839" s="187"/>
      <c r="BI839" s="187"/>
      <c r="BJ839" s="187"/>
      <c r="BK839" s="187"/>
      <c r="BL839" s="187"/>
      <c r="BM839" s="187"/>
      <c r="BN839" s="187"/>
      <c r="BO839" s="187"/>
      <c r="BP839" s="187"/>
      <c r="BQ839" s="187"/>
      <c r="BR839" s="187"/>
      <c r="BS839" s="187"/>
      <c r="BT839" s="187"/>
      <c r="BU839" s="187"/>
      <c r="BV839" s="187"/>
      <c r="BW839" s="187"/>
      <c r="BX839" s="187"/>
      <c r="BY839" s="227"/>
      <c r="BZ839" s="227"/>
      <c r="CA839" s="227"/>
      <c r="CB839" s="227"/>
      <c r="CC839" s="227"/>
      <c r="CD839" s="224"/>
      <c r="CE839" s="224"/>
      <c r="CF839" s="224"/>
      <c r="CG839" s="224"/>
      <c r="CH839" s="224"/>
      <c r="CJ839" s="252" t="str">
        <f t="shared" si="629"/>
        <v/>
      </c>
      <c r="CK839" s="253" t="str">
        <f>IF(CL839="","",IF(ISNUMBER(MATCH(CL839,$CL$6:CL838,0)),"",CJ839))</f>
        <v/>
      </c>
      <c r="CL839" s="181" t="str">
        <f t="shared" si="630"/>
        <v/>
      </c>
      <c r="CM839" s="175" t="str">
        <f t="shared" si="631"/>
        <v/>
      </c>
      <c r="CN839" s="175" t="str">
        <f t="shared" si="632"/>
        <v/>
      </c>
      <c r="CO839" s="175" t="str">
        <f t="shared" si="633"/>
        <v/>
      </c>
      <c r="CP839" s="59"/>
      <c r="CQ839" s="60"/>
      <c r="CR839" s="181" t="str">
        <f>IF(CS839="","",IF(ISNUMBER(MATCH(CS839,$CS$6:CS838,0)),"",CJ839))</f>
        <v/>
      </c>
      <c r="CS839" s="181" t="str">
        <f t="shared" ref="CS839:CS902" si="659">IFERROR(INDEX($AA$7:$BX$1006,$CJ839,CS$6),"")</f>
        <v/>
      </c>
      <c r="CT839" s="177" t="str">
        <f t="shared" si="634"/>
        <v/>
      </c>
      <c r="CU839" s="177" t="str">
        <f t="shared" si="635"/>
        <v/>
      </c>
      <c r="CV839" s="256" t="str">
        <f>IF(CW839="","",IF(ISNUMBER(MATCH(CW839,$CW$6:CW838,0)),"",CJ839))</f>
        <v/>
      </c>
      <c r="CW839" s="181" t="str">
        <f t="shared" ref="CW839:CW902" si="660">IFERROR(INDEX($AA$7:$BX$1006,$CJ839,CW$6),"")</f>
        <v/>
      </c>
      <c r="CX839" s="178" t="str">
        <f t="shared" si="636"/>
        <v/>
      </c>
      <c r="CY839" s="178" t="str">
        <f t="shared" si="637"/>
        <v/>
      </c>
      <c r="CZ839" s="184" t="str">
        <f t="shared" si="638"/>
        <v/>
      </c>
      <c r="DA839" s="68"/>
      <c r="DB839" s="69"/>
      <c r="DC839" s="181" t="str">
        <f>IF(DE839="","",IF(ISNUMBER(MATCH(DE839,$DE$6:DE838,0)),"",CJ839))</f>
        <v/>
      </c>
      <c r="DD839" s="181" t="str">
        <f t="shared" si="657"/>
        <v/>
      </c>
      <c r="DE839" s="181" t="str">
        <f t="shared" si="657"/>
        <v/>
      </c>
      <c r="DF839" s="177" t="str">
        <f t="shared" si="639"/>
        <v/>
      </c>
      <c r="DG839" s="185" t="str">
        <f t="shared" si="640"/>
        <v/>
      </c>
      <c r="DH839" s="77"/>
      <c r="DI839" s="69"/>
      <c r="DJ839" s="181" t="str">
        <f>IF(DL839="","",IF(ISNUMBER(MATCH(DL839,$DL$6:DL838,0)),"",CJ839))</f>
        <v/>
      </c>
      <c r="DK839" s="181" t="str">
        <f t="shared" si="658"/>
        <v/>
      </c>
      <c r="DL839" s="181" t="str">
        <f t="shared" si="658"/>
        <v/>
      </c>
      <c r="DM839" s="177" t="str">
        <f t="shared" si="641"/>
        <v/>
      </c>
      <c r="DN839" s="177" t="str">
        <f t="shared" si="642"/>
        <v/>
      </c>
      <c r="DO839" s="181" t="str">
        <f t="shared" ref="DO839:DO902" si="661">IFERROR(INDEX($AA$7:$BX$1006,$CJ839,DO$6),"")</f>
        <v/>
      </c>
      <c r="DP839" s="51"/>
      <c r="DQ839" s="51"/>
      <c r="DR839" s="51"/>
      <c r="EA839" s="227">
        <f t="shared" si="643"/>
        <v>0</v>
      </c>
      <c r="EB839" s="227">
        <f t="shared" ref="EB839:EB902" si="662">IFERROR(IF(ISNUMBER(EA$5),IF(order2="x",INDEX(months,MONTH(INDEX($AA839:$BX839,1,EA$5)),1),MONTH(INDEX($AA839:$BX839,1,EA$5))),""),"")</f>
        <v>1</v>
      </c>
      <c r="EC839" s="227">
        <f t="shared" si="644"/>
        <v>1900</v>
      </c>
      <c r="EE839" s="227" t="str">
        <f t="shared" si="645"/>
        <v/>
      </c>
      <c r="EF839" s="227" t="str">
        <f t="shared" ref="EF839:EF902" si="663">IFERROR(IF(ISNUMBER(EE$5),IF(order2="x", INDEX(months,MONTH(INDEX($AA839:$BX839,1,EE$5)),1),MONTH(INDEX($AA839:$BX839,1,EE$5))),""),"")</f>
        <v/>
      </c>
      <c r="EG839" s="227" t="str">
        <f t="shared" si="646"/>
        <v/>
      </c>
      <c r="EI839" s="227" t="str">
        <f t="shared" si="647"/>
        <v/>
      </c>
      <c r="EJ839" s="227" t="str">
        <f t="shared" ref="EJ839:EJ902" si="664">IFERROR(IF(ISNUMBER(EI$5),IF(order2="x", INDEX(months,MONTH(INDEX($AA839:$BX839,1,EI$5)),1),MONTH(INDEX($AA839:$BX839,1,EI$5))),""),"")</f>
        <v/>
      </c>
      <c r="EK839" s="227" t="str">
        <f t="shared" si="648"/>
        <v/>
      </c>
      <c r="EM839" s="227" t="str">
        <f t="shared" si="649"/>
        <v/>
      </c>
      <c r="EN839" s="227" t="str">
        <f t="shared" ref="EN839:EN902" si="665">IFERROR(IF(ISNUMBER(EM$5),IF(order2="x", INDEX(months,MONTH(INDEX($AA839:$BX839,1,EM$5)),1),MONTH(INDEX($AA839:$BX839,1,EM$5))),""),"")</f>
        <v/>
      </c>
      <c r="EO839" s="227" t="str">
        <f t="shared" si="650"/>
        <v/>
      </c>
      <c r="EQ839" s="227" t="str">
        <f t="shared" si="651"/>
        <v/>
      </c>
      <c r="ER839" s="227" t="str">
        <f t="shared" ref="ER839:ER902" si="666">IFERROR(IF(ISNUMBER(EQ$5),IF(order2="x", INDEX(months,MONTH(INDEX($AA839:$BX839,1,EQ$5)),1),MONTH(INDEX($AA839:$BX839,1,EQ$5))),""),"")</f>
        <v/>
      </c>
      <c r="ES839" s="227" t="str">
        <f t="shared" si="652"/>
        <v/>
      </c>
    </row>
    <row r="840" spans="7:149" x14ac:dyDescent="0.25">
      <c r="G840" s="52"/>
      <c r="H840" s="52"/>
      <c r="I840" s="224" t="str">
        <f t="shared" ref="I840:I903" si="667">IF(AA840="","",COUNTIF($AA$7:$AA$1006,AA840))</f>
        <v/>
      </c>
      <c r="J840" s="224" t="str">
        <f t="shared" ref="J840:J903" si="668">IFERROR(INDEX($AA$7:$AA$1006,SMALL($Z$7:$Z$1006,Y840),1),"")</f>
        <v/>
      </c>
      <c r="K840" s="52"/>
      <c r="L840" s="224" t="str">
        <f>IF(P840="","",IF(ISNUMBER(MATCH(P840,$P$6:P839,0)),"",Y840))</f>
        <v/>
      </c>
      <c r="M840" s="224" t="str">
        <f>IF(Q840="","",IF(ISNUMBER(MATCH(Q840,$Q$6:Q839,0)),"",Y840))</f>
        <v/>
      </c>
      <c r="N840" s="224" t="str">
        <f>IF(R840="","",IF(ISNUMBER(MATCH(R840,$R$6:R839,0)),"",Y840))</f>
        <v/>
      </c>
      <c r="O840" s="224" t="str">
        <f>IF(S840="","",IF(ISNUMBER(MATCH(S840,$S$6:S839,0)),"",Y840))</f>
        <v/>
      </c>
      <c r="P840" s="224" t="str">
        <f t="shared" ref="P840:P903" si="669">IFERROR(IF(OR(P$5&gt;50, Z840=""),"",INDEX($AA$7:$BX$1007,Z840,CE$5)),"")</f>
        <v/>
      </c>
      <c r="Q840" s="224" t="str">
        <f t="shared" ref="Q840:Q903" si="670">IFERROR(IF(OR(Q$5&gt;50, Z840=""),"",INDEX($AA$7:$BX$1007,Z840,CF$5)),"")</f>
        <v/>
      </c>
      <c r="R840" s="224" t="str">
        <f t="shared" ref="R840:R903" si="671">IFERROR(IF(OR(R$5&gt;50, Z840=""),"",INDEX($AA$7:$BX$1007,Z840,CG$5)),"")</f>
        <v/>
      </c>
      <c r="S840" s="224" t="str">
        <f t="shared" ref="S840:S903" si="672">IFERROR(IF(OR(S$5&gt;50, Z840=""),"",INDEX($AA$7:$BX$1007,Z840,CH$5)),"")</f>
        <v/>
      </c>
      <c r="T840" s="175" t="str">
        <f t="shared" ref="T840:T903" si="673">IFERROR(IF(P840="","",INDEX(P$7:P$1006,SMALL($L$7:$L$1006,Y840),1)),"")</f>
        <v/>
      </c>
      <c r="U840" s="175" t="str">
        <f t="shared" ref="U840:U903" si="674">IFERROR(IF(Q840="","",INDEX(Q$7:Q$1006,SMALL($M$7:$M$1006,Y840),1)),"")</f>
        <v/>
      </c>
      <c r="V840" s="175" t="str">
        <f t="shared" ref="V840:V903" si="675">IFERROR(IF(R840="","",INDEX(R$7:R$1006,SMALL($N$7:$N$1006,Y840),1)),"")</f>
        <v/>
      </c>
      <c r="W840" s="175" t="str">
        <f t="shared" ref="W840:W903" si="676">IFERROR(IF(S840="","",INDEX(S$7:S$1006,SMALL($O$7:$O$1006,Y840),1)),"")</f>
        <v/>
      </c>
      <c r="X840" s="52"/>
      <c r="Y840" s="248"/>
      <c r="Z840" s="186"/>
      <c r="AA840" s="187"/>
      <c r="AB840" s="187"/>
      <c r="AC840" s="187"/>
      <c r="AD840" s="187"/>
      <c r="AE840" s="187"/>
      <c r="AF840" s="187"/>
      <c r="AG840" s="187"/>
      <c r="AH840" s="187"/>
      <c r="AI840" s="187"/>
      <c r="AJ840" s="187"/>
      <c r="AK840" s="187"/>
      <c r="AL840" s="187"/>
      <c r="AM840" s="187"/>
      <c r="AN840" s="187"/>
      <c r="AO840" s="187"/>
      <c r="AP840" s="187"/>
      <c r="AQ840" s="187"/>
      <c r="AR840" s="187"/>
      <c r="AS840" s="187"/>
      <c r="AT840" s="187"/>
      <c r="AU840" s="187"/>
      <c r="AV840" s="187"/>
      <c r="AW840" s="187"/>
      <c r="AX840" s="187"/>
      <c r="AY840" s="187"/>
      <c r="AZ840" s="187"/>
      <c r="BA840" s="187"/>
      <c r="BB840" s="187"/>
      <c r="BC840" s="187"/>
      <c r="BD840" s="187"/>
      <c r="BE840" s="187"/>
      <c r="BF840" s="187"/>
      <c r="BG840" s="187"/>
      <c r="BH840" s="187"/>
      <c r="BI840" s="187"/>
      <c r="BJ840" s="187"/>
      <c r="BK840" s="187"/>
      <c r="BL840" s="187"/>
      <c r="BM840" s="187"/>
      <c r="BN840" s="187"/>
      <c r="BO840" s="187"/>
      <c r="BP840" s="187"/>
      <c r="BQ840" s="187"/>
      <c r="BR840" s="187"/>
      <c r="BS840" s="187"/>
      <c r="BT840" s="187"/>
      <c r="BU840" s="187"/>
      <c r="BV840" s="187"/>
      <c r="BW840" s="187"/>
      <c r="BX840" s="187"/>
      <c r="BY840" s="227"/>
      <c r="BZ840" s="227"/>
      <c r="CA840" s="227"/>
      <c r="CB840" s="227"/>
      <c r="CC840" s="227"/>
      <c r="CD840" s="224"/>
      <c r="CE840" s="224"/>
      <c r="CF840" s="224"/>
      <c r="CG840" s="224"/>
      <c r="CH840" s="224"/>
      <c r="CJ840" s="252" t="str">
        <f t="shared" ref="CJ840:CJ903" si="677">IFERROR(SMALL($Z$7:$Z$1006,Y840),"")</f>
        <v/>
      </c>
      <c r="CK840" s="253" t="str">
        <f>IF(CL840="","",IF(ISNUMBER(MATCH(CL840,$CL$6:CL839,0)),"",CJ840))</f>
        <v/>
      </c>
      <c r="CL840" s="181" t="str">
        <f t="shared" ref="CL840:CL903" si="678">IFERROR(INDEX($AA$7:$BX$1006,$CJ840,CL$6),"")</f>
        <v/>
      </c>
      <c r="CM840" s="175" t="str">
        <f t="shared" ref="CM840:CM903" si="679">IFERROR(IF(LEN(CL840)=0,"",INDEX(CL$7:CL$1006,SMALL($CK$7:$CK$1006,Y840),1)),"")</f>
        <v/>
      </c>
      <c r="CN840" s="175" t="str">
        <f t="shared" ref="CN840:CN903" si="680">IFERROR(IF(LEN(CM840)=0,"",COUNTIF(CL$7:CL$1006,CM840)),"")</f>
        <v/>
      </c>
      <c r="CO840" s="175" t="str">
        <f t="shared" ref="CO840:CO903" si="681">IFERROR(CN840+CJ840/10,"")</f>
        <v/>
      </c>
      <c r="CP840" s="59"/>
      <c r="CQ840" s="60"/>
      <c r="CR840" s="181" t="str">
        <f>IF(CS840="","",IF(ISNUMBER(MATCH(CS840,$CS$6:CS839,0)),"",CJ840))</f>
        <v/>
      </c>
      <c r="CS840" s="181" t="str">
        <f t="shared" si="659"/>
        <v/>
      </c>
      <c r="CT840" s="177" t="str">
        <f t="shared" ref="CT840:CT903" si="682">IFERROR(IF(LEN(CS840)=0,"",INDEX(CS$7:CS$1006,SMALL($CR$7:$CR$1006,Y840),1)),"")</f>
        <v/>
      </c>
      <c r="CU840" s="177" t="str">
        <f t="shared" ref="CU840:CU903" si="683">IFERROR(IF(LEN(CT840)=0,"",COUNTIF(CS$7:CS$1006,CT840)),"")</f>
        <v/>
      </c>
      <c r="CV840" s="256" t="str">
        <f>IF(CW840="","",IF(ISNUMBER(MATCH(CW840,$CW$6:CW839,0)),"",CJ840))</f>
        <v/>
      </c>
      <c r="CW840" s="181" t="str">
        <f t="shared" si="660"/>
        <v/>
      </c>
      <c r="CX840" s="178" t="str">
        <f t="shared" ref="CX840:CX903" si="684">IFERROR(IF(LEN(CW840)=0,"",INDEX(CW$7:CW$1006,SMALL($CV$7:$CV$1006,Y840),1)),"")</f>
        <v/>
      </c>
      <c r="CY840" s="178" t="str">
        <f t="shared" ref="CY840:CY903" si="685">IFERROR(IF(LEN(CX840)=0,"",COUNTIF(CW$7:CW$1006,CX840)),"")</f>
        <v/>
      </c>
      <c r="CZ840" s="184" t="str">
        <f t="shared" ref="CZ840:CZ903" si="686">IFERROR(CY840+CJ840/10,"")</f>
        <v/>
      </c>
      <c r="DA840" s="68"/>
      <c r="DB840" s="69"/>
      <c r="DC840" s="181" t="str">
        <f>IF(DE840="","",IF(ISNUMBER(MATCH(DE840,$DE$6:DE839,0)),"",CJ840))</f>
        <v/>
      </c>
      <c r="DD840" s="181" t="str">
        <f t="shared" si="657"/>
        <v/>
      </c>
      <c r="DE840" s="181" t="str">
        <f t="shared" si="657"/>
        <v/>
      </c>
      <c r="DF840" s="177" t="str">
        <f t="shared" ref="DF840:DF903" si="687">IFERROR(IF(LEN(DE840)=0,"",INDEX(DE$7:DE$1006,SMALL($DC$7:$DC$1006,Y840),1)),"")</f>
        <v/>
      </c>
      <c r="DG840" s="185" t="str">
        <f t="shared" ref="DG840:DG903" si="688">IFERROR(IF(LEN(DF840)=0,"",SUMIF(DE$7:DE$1006,DF840,$DD$7:$DD$1006)),"")</f>
        <v/>
      </c>
      <c r="DH840" s="77"/>
      <c r="DI840" s="69"/>
      <c r="DJ840" s="181" t="str">
        <f>IF(DL840="","",IF(ISNUMBER(MATCH(DL840,$DL$6:DL839,0)),"",CJ840))</f>
        <v/>
      </c>
      <c r="DK840" s="181" t="str">
        <f t="shared" si="658"/>
        <v/>
      </c>
      <c r="DL840" s="181" t="str">
        <f t="shared" si="658"/>
        <v/>
      </c>
      <c r="DM840" s="177" t="str">
        <f t="shared" ref="DM840:DM903" si="689">IFERROR(IF(LEN(DL840)=0,"",INDEX(DL$7:DL$1006,SMALL($DJ$7:$DJ$1006,Y840),1)),"")</f>
        <v/>
      </c>
      <c r="DN840" s="177" t="str">
        <f t="shared" ref="DN840:DN903" si="690">IFERROR(IF(LEN(DM840)=0,"", ROUND(AVERAGEIF(DL$7:DL$1006,DM840,$DK$7:$DK$1006),1)),"")</f>
        <v/>
      </c>
      <c r="DO840" s="181" t="str">
        <f t="shared" si="661"/>
        <v/>
      </c>
      <c r="DP840" s="51"/>
      <c r="DQ840" s="51"/>
      <c r="DR840" s="51"/>
      <c r="EA840" s="227">
        <f t="shared" ref="EA840:EA903" si="691">IFERROR(IF(ISNUMBER(EA$5),DAY(INDEX($AA840:$BX840,1,EA$5)),""),"")</f>
        <v>0</v>
      </c>
      <c r="EB840" s="227">
        <f t="shared" si="662"/>
        <v>1</v>
      </c>
      <c r="EC840" s="227">
        <f t="shared" ref="EC840:EC903" si="692">IFERROR(IF(ISNUMBER(EA$5),YEAR(INDEX($AA840:$BX840,1,EA$5)),""),"")</f>
        <v>1900</v>
      </c>
      <c r="EE840" s="227" t="str">
        <f t="shared" ref="EE840:EE903" si="693">IFERROR(IF(ISNUMBER(EE$5),DAY(INDEX($AA840:$BX840,1,EE$5)),""),"")</f>
        <v/>
      </c>
      <c r="EF840" s="227" t="str">
        <f t="shared" si="663"/>
        <v/>
      </c>
      <c r="EG840" s="227" t="str">
        <f t="shared" ref="EG840:EG903" si="694">IFERROR(IF(ISNUMBER(EE$5),YEAR(INDEX($AA840:$BX840,1,EE$5)),""),"")</f>
        <v/>
      </c>
      <c r="EI840" s="227" t="str">
        <f t="shared" ref="EI840:EI903" si="695">IFERROR(IF(ISNUMBER(EI$5),DAY(INDEX($AA840:$BX840,1,EI$5)),""),"")</f>
        <v/>
      </c>
      <c r="EJ840" s="227" t="str">
        <f t="shared" si="664"/>
        <v/>
      </c>
      <c r="EK840" s="227" t="str">
        <f t="shared" ref="EK840:EK903" si="696">IFERROR(IF(ISNUMBER(EI$5),YEAR(INDEX($AA840:$BX840,1,EI$5)),""),"")</f>
        <v/>
      </c>
      <c r="EM840" s="227" t="str">
        <f t="shared" ref="EM840:EM903" si="697">IFERROR(IF(ISNUMBER(EM$5),DAY(INDEX($AA840:$BX840,1,EM$5)),""),"")</f>
        <v/>
      </c>
      <c r="EN840" s="227" t="str">
        <f t="shared" si="665"/>
        <v/>
      </c>
      <c r="EO840" s="227" t="str">
        <f t="shared" ref="EO840:EO903" si="698">IFERROR(IF(ISNUMBER(EM$5),YEAR(INDEX($AA840:$BX840,1,EM$5)),""),"")</f>
        <v/>
      </c>
      <c r="EQ840" s="227" t="str">
        <f t="shared" ref="EQ840:EQ903" si="699">IFERROR(IF(ISNUMBER(EQ$5),DAY(INDEX($AA840:$BX840,1,EQ$5)),""),"")</f>
        <v/>
      </c>
      <c r="ER840" s="227" t="str">
        <f t="shared" si="666"/>
        <v/>
      </c>
      <c r="ES840" s="227" t="str">
        <f t="shared" ref="ES840:ES903" si="700">IFERROR(IF(ISNUMBER(EQ$5),YEAR(INDEX($AA840:$BX840,1,EQ$5)),""),"")</f>
        <v/>
      </c>
    </row>
    <row r="841" spans="7:149" x14ac:dyDescent="0.25">
      <c r="G841" s="52"/>
      <c r="H841" s="52"/>
      <c r="I841" s="224" t="str">
        <f t="shared" si="667"/>
        <v/>
      </c>
      <c r="J841" s="224" t="str">
        <f t="shared" si="668"/>
        <v/>
      </c>
      <c r="K841" s="52"/>
      <c r="L841" s="224" t="str">
        <f>IF(P841="","",IF(ISNUMBER(MATCH(P841,$P$6:P840,0)),"",Y841))</f>
        <v/>
      </c>
      <c r="M841" s="224" t="str">
        <f>IF(Q841="","",IF(ISNUMBER(MATCH(Q841,$Q$6:Q840,0)),"",Y841))</f>
        <v/>
      </c>
      <c r="N841" s="224" t="str">
        <f>IF(R841="","",IF(ISNUMBER(MATCH(R841,$R$6:R840,0)),"",Y841))</f>
        <v/>
      </c>
      <c r="O841" s="224" t="str">
        <f>IF(S841="","",IF(ISNUMBER(MATCH(S841,$S$6:S840,0)),"",Y841))</f>
        <v/>
      </c>
      <c r="P841" s="224" t="str">
        <f t="shared" si="669"/>
        <v/>
      </c>
      <c r="Q841" s="224" t="str">
        <f t="shared" si="670"/>
        <v/>
      </c>
      <c r="R841" s="224" t="str">
        <f t="shared" si="671"/>
        <v/>
      </c>
      <c r="S841" s="224" t="str">
        <f t="shared" si="672"/>
        <v/>
      </c>
      <c r="T841" s="175" t="str">
        <f t="shared" si="673"/>
        <v/>
      </c>
      <c r="U841" s="175" t="str">
        <f t="shared" si="674"/>
        <v/>
      </c>
      <c r="V841" s="175" t="str">
        <f t="shared" si="675"/>
        <v/>
      </c>
      <c r="W841" s="175" t="str">
        <f t="shared" si="676"/>
        <v/>
      </c>
      <c r="X841" s="52"/>
      <c r="Y841" s="248"/>
      <c r="Z841" s="186"/>
      <c r="AA841" s="187"/>
      <c r="AB841" s="187"/>
      <c r="AC841" s="187"/>
      <c r="AD841" s="187"/>
      <c r="AE841" s="187"/>
      <c r="AF841" s="187"/>
      <c r="AG841" s="187"/>
      <c r="AH841" s="187"/>
      <c r="AI841" s="187"/>
      <c r="AJ841" s="187"/>
      <c r="AK841" s="187"/>
      <c r="AL841" s="187"/>
      <c r="AM841" s="187"/>
      <c r="AN841" s="187"/>
      <c r="AO841" s="187"/>
      <c r="AP841" s="187"/>
      <c r="AQ841" s="187"/>
      <c r="AR841" s="187"/>
      <c r="AS841" s="187"/>
      <c r="AT841" s="187"/>
      <c r="AU841" s="187"/>
      <c r="AV841" s="187"/>
      <c r="AW841" s="187"/>
      <c r="AX841" s="187"/>
      <c r="AY841" s="187"/>
      <c r="AZ841" s="187"/>
      <c r="BA841" s="187"/>
      <c r="BB841" s="187"/>
      <c r="BC841" s="187"/>
      <c r="BD841" s="187"/>
      <c r="BE841" s="187"/>
      <c r="BF841" s="187"/>
      <c r="BG841" s="187"/>
      <c r="BH841" s="187"/>
      <c r="BI841" s="187"/>
      <c r="BJ841" s="187"/>
      <c r="BK841" s="187"/>
      <c r="BL841" s="187"/>
      <c r="BM841" s="187"/>
      <c r="BN841" s="187"/>
      <c r="BO841" s="187"/>
      <c r="BP841" s="187"/>
      <c r="BQ841" s="187"/>
      <c r="BR841" s="187"/>
      <c r="BS841" s="187"/>
      <c r="BT841" s="187"/>
      <c r="BU841" s="187"/>
      <c r="BV841" s="187"/>
      <c r="BW841" s="187"/>
      <c r="BX841" s="187"/>
      <c r="BY841" s="227"/>
      <c r="BZ841" s="227"/>
      <c r="CA841" s="227"/>
      <c r="CB841" s="227"/>
      <c r="CC841" s="227"/>
      <c r="CD841" s="224"/>
      <c r="CE841" s="224"/>
      <c r="CF841" s="224"/>
      <c r="CG841" s="224"/>
      <c r="CH841" s="224"/>
      <c r="CJ841" s="252" t="str">
        <f t="shared" si="677"/>
        <v/>
      </c>
      <c r="CK841" s="253" t="str">
        <f>IF(CL841="","",IF(ISNUMBER(MATCH(CL841,$CL$6:CL840,0)),"",CJ841))</f>
        <v/>
      </c>
      <c r="CL841" s="181" t="str">
        <f t="shared" si="678"/>
        <v/>
      </c>
      <c r="CM841" s="175" t="str">
        <f t="shared" si="679"/>
        <v/>
      </c>
      <c r="CN841" s="175" t="str">
        <f t="shared" si="680"/>
        <v/>
      </c>
      <c r="CO841" s="175" t="str">
        <f t="shared" si="681"/>
        <v/>
      </c>
      <c r="CP841" s="59"/>
      <c r="CQ841" s="60"/>
      <c r="CR841" s="181" t="str">
        <f>IF(CS841="","",IF(ISNUMBER(MATCH(CS841,$CS$6:CS840,0)),"",CJ841))</f>
        <v/>
      </c>
      <c r="CS841" s="181" t="str">
        <f t="shared" si="659"/>
        <v/>
      </c>
      <c r="CT841" s="177" t="str">
        <f t="shared" si="682"/>
        <v/>
      </c>
      <c r="CU841" s="177" t="str">
        <f t="shared" si="683"/>
        <v/>
      </c>
      <c r="CV841" s="256" t="str">
        <f>IF(CW841="","",IF(ISNUMBER(MATCH(CW841,$CW$6:CW840,0)),"",CJ841))</f>
        <v/>
      </c>
      <c r="CW841" s="181" t="str">
        <f t="shared" si="660"/>
        <v/>
      </c>
      <c r="CX841" s="178" t="str">
        <f t="shared" si="684"/>
        <v/>
      </c>
      <c r="CY841" s="178" t="str">
        <f t="shared" si="685"/>
        <v/>
      </c>
      <c r="CZ841" s="184" t="str">
        <f t="shared" si="686"/>
        <v/>
      </c>
      <c r="DA841" s="68"/>
      <c r="DB841" s="69"/>
      <c r="DC841" s="181" t="str">
        <f>IF(DE841="","",IF(ISNUMBER(MATCH(DE841,$DE$6:DE840,0)),"",CJ841))</f>
        <v/>
      </c>
      <c r="DD841" s="181" t="str">
        <f t="shared" si="657"/>
        <v/>
      </c>
      <c r="DE841" s="181" t="str">
        <f t="shared" si="657"/>
        <v/>
      </c>
      <c r="DF841" s="177" t="str">
        <f t="shared" si="687"/>
        <v/>
      </c>
      <c r="DG841" s="185" t="str">
        <f t="shared" si="688"/>
        <v/>
      </c>
      <c r="DH841" s="77"/>
      <c r="DI841" s="69"/>
      <c r="DJ841" s="181" t="str">
        <f>IF(DL841="","",IF(ISNUMBER(MATCH(DL841,$DL$6:DL840,0)),"",CJ841))</f>
        <v/>
      </c>
      <c r="DK841" s="181" t="str">
        <f t="shared" si="658"/>
        <v/>
      </c>
      <c r="DL841" s="181" t="str">
        <f t="shared" si="658"/>
        <v/>
      </c>
      <c r="DM841" s="177" t="str">
        <f t="shared" si="689"/>
        <v/>
      </c>
      <c r="DN841" s="177" t="str">
        <f t="shared" si="690"/>
        <v/>
      </c>
      <c r="DO841" s="181" t="str">
        <f t="shared" si="661"/>
        <v/>
      </c>
      <c r="DP841" s="51"/>
      <c r="DQ841" s="51"/>
      <c r="DR841" s="51"/>
      <c r="EA841" s="227">
        <f t="shared" si="691"/>
        <v>0</v>
      </c>
      <c r="EB841" s="227">
        <f t="shared" si="662"/>
        <v>1</v>
      </c>
      <c r="EC841" s="227">
        <f t="shared" si="692"/>
        <v>1900</v>
      </c>
      <c r="EE841" s="227" t="str">
        <f t="shared" si="693"/>
        <v/>
      </c>
      <c r="EF841" s="227" t="str">
        <f t="shared" si="663"/>
        <v/>
      </c>
      <c r="EG841" s="227" t="str">
        <f t="shared" si="694"/>
        <v/>
      </c>
      <c r="EI841" s="227" t="str">
        <f t="shared" si="695"/>
        <v/>
      </c>
      <c r="EJ841" s="227" t="str">
        <f t="shared" si="664"/>
        <v/>
      </c>
      <c r="EK841" s="227" t="str">
        <f t="shared" si="696"/>
        <v/>
      </c>
      <c r="EM841" s="227" t="str">
        <f t="shared" si="697"/>
        <v/>
      </c>
      <c r="EN841" s="227" t="str">
        <f t="shared" si="665"/>
        <v/>
      </c>
      <c r="EO841" s="227" t="str">
        <f t="shared" si="698"/>
        <v/>
      </c>
      <c r="EQ841" s="227" t="str">
        <f t="shared" si="699"/>
        <v/>
      </c>
      <c r="ER841" s="227" t="str">
        <f t="shared" si="666"/>
        <v/>
      </c>
      <c r="ES841" s="227" t="str">
        <f t="shared" si="700"/>
        <v/>
      </c>
    </row>
    <row r="842" spans="7:149" x14ac:dyDescent="0.25">
      <c r="G842" s="52"/>
      <c r="H842" s="52"/>
      <c r="I842" s="224" t="str">
        <f t="shared" si="667"/>
        <v/>
      </c>
      <c r="J842" s="224" t="str">
        <f t="shared" si="668"/>
        <v/>
      </c>
      <c r="K842" s="52"/>
      <c r="L842" s="224" t="str">
        <f>IF(P842="","",IF(ISNUMBER(MATCH(P842,$P$6:P841,0)),"",Y842))</f>
        <v/>
      </c>
      <c r="M842" s="224" t="str">
        <f>IF(Q842="","",IF(ISNUMBER(MATCH(Q842,$Q$6:Q841,0)),"",Y842))</f>
        <v/>
      </c>
      <c r="N842" s="224" t="str">
        <f>IF(R842="","",IF(ISNUMBER(MATCH(R842,$R$6:R841,0)),"",Y842))</f>
        <v/>
      </c>
      <c r="O842" s="224" t="str">
        <f>IF(S842="","",IF(ISNUMBER(MATCH(S842,$S$6:S841,0)),"",Y842))</f>
        <v/>
      </c>
      <c r="P842" s="224" t="str">
        <f t="shared" si="669"/>
        <v/>
      </c>
      <c r="Q842" s="224" t="str">
        <f t="shared" si="670"/>
        <v/>
      </c>
      <c r="R842" s="224" t="str">
        <f t="shared" si="671"/>
        <v/>
      </c>
      <c r="S842" s="224" t="str">
        <f t="shared" si="672"/>
        <v/>
      </c>
      <c r="T842" s="175" t="str">
        <f t="shared" si="673"/>
        <v/>
      </c>
      <c r="U842" s="175" t="str">
        <f t="shared" si="674"/>
        <v/>
      </c>
      <c r="V842" s="175" t="str">
        <f t="shared" si="675"/>
        <v/>
      </c>
      <c r="W842" s="175" t="str">
        <f t="shared" si="676"/>
        <v/>
      </c>
      <c r="X842" s="52"/>
      <c r="Y842" s="248"/>
      <c r="Z842" s="186"/>
      <c r="AA842" s="187"/>
      <c r="AB842" s="187"/>
      <c r="AC842" s="187"/>
      <c r="AD842" s="187"/>
      <c r="AE842" s="187"/>
      <c r="AF842" s="187"/>
      <c r="AG842" s="187"/>
      <c r="AH842" s="187"/>
      <c r="AI842" s="187"/>
      <c r="AJ842" s="187"/>
      <c r="AK842" s="187"/>
      <c r="AL842" s="187"/>
      <c r="AM842" s="187"/>
      <c r="AN842" s="187"/>
      <c r="AO842" s="187"/>
      <c r="AP842" s="187"/>
      <c r="AQ842" s="187"/>
      <c r="AR842" s="187"/>
      <c r="AS842" s="187"/>
      <c r="AT842" s="187"/>
      <c r="AU842" s="187"/>
      <c r="AV842" s="187"/>
      <c r="AW842" s="187"/>
      <c r="AX842" s="187"/>
      <c r="AY842" s="187"/>
      <c r="AZ842" s="187"/>
      <c r="BA842" s="187"/>
      <c r="BB842" s="187"/>
      <c r="BC842" s="187"/>
      <c r="BD842" s="187"/>
      <c r="BE842" s="187"/>
      <c r="BF842" s="187"/>
      <c r="BG842" s="187"/>
      <c r="BH842" s="187"/>
      <c r="BI842" s="187"/>
      <c r="BJ842" s="187"/>
      <c r="BK842" s="187"/>
      <c r="BL842" s="187"/>
      <c r="BM842" s="187"/>
      <c r="BN842" s="187"/>
      <c r="BO842" s="187"/>
      <c r="BP842" s="187"/>
      <c r="BQ842" s="187"/>
      <c r="BR842" s="187"/>
      <c r="BS842" s="187"/>
      <c r="BT842" s="187"/>
      <c r="BU842" s="187"/>
      <c r="BV842" s="187"/>
      <c r="BW842" s="187"/>
      <c r="BX842" s="187"/>
      <c r="BY842" s="227"/>
      <c r="BZ842" s="227"/>
      <c r="CA842" s="227"/>
      <c r="CB842" s="227"/>
      <c r="CC842" s="227"/>
      <c r="CD842" s="224"/>
      <c r="CE842" s="224"/>
      <c r="CF842" s="224"/>
      <c r="CG842" s="224"/>
      <c r="CH842" s="224"/>
      <c r="CJ842" s="252" t="str">
        <f t="shared" si="677"/>
        <v/>
      </c>
      <c r="CK842" s="253" t="str">
        <f>IF(CL842="","",IF(ISNUMBER(MATCH(CL842,$CL$6:CL841,0)),"",CJ842))</f>
        <v/>
      </c>
      <c r="CL842" s="181" t="str">
        <f t="shared" si="678"/>
        <v/>
      </c>
      <c r="CM842" s="175" t="str">
        <f t="shared" si="679"/>
        <v/>
      </c>
      <c r="CN842" s="175" t="str">
        <f t="shared" si="680"/>
        <v/>
      </c>
      <c r="CO842" s="175" t="str">
        <f t="shared" si="681"/>
        <v/>
      </c>
      <c r="CP842" s="59"/>
      <c r="CQ842" s="60"/>
      <c r="CR842" s="181" t="str">
        <f>IF(CS842="","",IF(ISNUMBER(MATCH(CS842,$CS$6:CS841,0)),"",CJ842))</f>
        <v/>
      </c>
      <c r="CS842" s="181" t="str">
        <f t="shared" si="659"/>
        <v/>
      </c>
      <c r="CT842" s="177" t="str">
        <f t="shared" si="682"/>
        <v/>
      </c>
      <c r="CU842" s="177" t="str">
        <f t="shared" si="683"/>
        <v/>
      </c>
      <c r="CV842" s="256" t="str">
        <f>IF(CW842="","",IF(ISNUMBER(MATCH(CW842,$CW$6:CW841,0)),"",CJ842))</f>
        <v/>
      </c>
      <c r="CW842" s="181" t="str">
        <f t="shared" si="660"/>
        <v/>
      </c>
      <c r="CX842" s="178" t="str">
        <f t="shared" si="684"/>
        <v/>
      </c>
      <c r="CY842" s="178" t="str">
        <f t="shared" si="685"/>
        <v/>
      </c>
      <c r="CZ842" s="184" t="str">
        <f t="shared" si="686"/>
        <v/>
      </c>
      <c r="DA842" s="68"/>
      <c r="DB842" s="69"/>
      <c r="DC842" s="181" t="str">
        <f>IF(DE842="","",IF(ISNUMBER(MATCH(DE842,$DE$6:DE841,0)),"",CJ842))</f>
        <v/>
      </c>
      <c r="DD842" s="181" t="str">
        <f t="shared" si="657"/>
        <v/>
      </c>
      <c r="DE842" s="181" t="str">
        <f t="shared" si="657"/>
        <v/>
      </c>
      <c r="DF842" s="177" t="str">
        <f t="shared" si="687"/>
        <v/>
      </c>
      <c r="DG842" s="185" t="str">
        <f t="shared" si="688"/>
        <v/>
      </c>
      <c r="DH842" s="77"/>
      <c r="DI842" s="69"/>
      <c r="DJ842" s="181" t="str">
        <f>IF(DL842="","",IF(ISNUMBER(MATCH(DL842,$DL$6:DL841,0)),"",CJ842))</f>
        <v/>
      </c>
      <c r="DK842" s="181" t="str">
        <f t="shared" si="658"/>
        <v/>
      </c>
      <c r="DL842" s="181" t="str">
        <f t="shared" si="658"/>
        <v/>
      </c>
      <c r="DM842" s="177" t="str">
        <f t="shared" si="689"/>
        <v/>
      </c>
      <c r="DN842" s="177" t="str">
        <f t="shared" si="690"/>
        <v/>
      </c>
      <c r="DO842" s="181" t="str">
        <f t="shared" si="661"/>
        <v/>
      </c>
      <c r="DP842" s="51"/>
      <c r="DQ842" s="51"/>
      <c r="DR842" s="51"/>
      <c r="EA842" s="227">
        <f t="shared" si="691"/>
        <v>0</v>
      </c>
      <c r="EB842" s="227">
        <f t="shared" si="662"/>
        <v>1</v>
      </c>
      <c r="EC842" s="227">
        <f t="shared" si="692"/>
        <v>1900</v>
      </c>
      <c r="EE842" s="227" t="str">
        <f t="shared" si="693"/>
        <v/>
      </c>
      <c r="EF842" s="227" t="str">
        <f t="shared" si="663"/>
        <v/>
      </c>
      <c r="EG842" s="227" t="str">
        <f t="shared" si="694"/>
        <v/>
      </c>
      <c r="EI842" s="227" t="str">
        <f t="shared" si="695"/>
        <v/>
      </c>
      <c r="EJ842" s="227" t="str">
        <f t="shared" si="664"/>
        <v/>
      </c>
      <c r="EK842" s="227" t="str">
        <f t="shared" si="696"/>
        <v/>
      </c>
      <c r="EM842" s="227" t="str">
        <f t="shared" si="697"/>
        <v/>
      </c>
      <c r="EN842" s="227" t="str">
        <f t="shared" si="665"/>
        <v/>
      </c>
      <c r="EO842" s="227" t="str">
        <f t="shared" si="698"/>
        <v/>
      </c>
      <c r="EQ842" s="227" t="str">
        <f t="shared" si="699"/>
        <v/>
      </c>
      <c r="ER842" s="227" t="str">
        <f t="shared" si="666"/>
        <v/>
      </c>
      <c r="ES842" s="227" t="str">
        <f t="shared" si="700"/>
        <v/>
      </c>
    </row>
    <row r="843" spans="7:149" x14ac:dyDescent="0.25">
      <c r="G843" s="52"/>
      <c r="H843" s="52"/>
      <c r="I843" s="224" t="str">
        <f t="shared" si="667"/>
        <v/>
      </c>
      <c r="J843" s="224" t="str">
        <f t="shared" si="668"/>
        <v/>
      </c>
      <c r="K843" s="52"/>
      <c r="L843" s="224" t="str">
        <f>IF(P843="","",IF(ISNUMBER(MATCH(P843,$P$6:P842,0)),"",Y843))</f>
        <v/>
      </c>
      <c r="M843" s="224" t="str">
        <f>IF(Q843="","",IF(ISNUMBER(MATCH(Q843,$Q$6:Q842,0)),"",Y843))</f>
        <v/>
      </c>
      <c r="N843" s="224" t="str">
        <f>IF(R843="","",IF(ISNUMBER(MATCH(R843,$R$6:R842,0)),"",Y843))</f>
        <v/>
      </c>
      <c r="O843" s="224" t="str">
        <f>IF(S843="","",IF(ISNUMBER(MATCH(S843,$S$6:S842,0)),"",Y843))</f>
        <v/>
      </c>
      <c r="P843" s="224" t="str">
        <f t="shared" si="669"/>
        <v/>
      </c>
      <c r="Q843" s="224" t="str">
        <f t="shared" si="670"/>
        <v/>
      </c>
      <c r="R843" s="224" t="str">
        <f t="shared" si="671"/>
        <v/>
      </c>
      <c r="S843" s="224" t="str">
        <f t="shared" si="672"/>
        <v/>
      </c>
      <c r="T843" s="175" t="str">
        <f t="shared" si="673"/>
        <v/>
      </c>
      <c r="U843" s="175" t="str">
        <f t="shared" si="674"/>
        <v/>
      </c>
      <c r="V843" s="175" t="str">
        <f t="shared" si="675"/>
        <v/>
      </c>
      <c r="W843" s="175" t="str">
        <f t="shared" si="676"/>
        <v/>
      </c>
      <c r="X843" s="52"/>
      <c r="Y843" s="248"/>
      <c r="Z843" s="186"/>
      <c r="AA843" s="187"/>
      <c r="AB843" s="187"/>
      <c r="AC843" s="187"/>
      <c r="AD843" s="187"/>
      <c r="AE843" s="187"/>
      <c r="AF843" s="187"/>
      <c r="AG843" s="187"/>
      <c r="AH843" s="187"/>
      <c r="AI843" s="187"/>
      <c r="AJ843" s="187"/>
      <c r="AK843" s="187"/>
      <c r="AL843" s="187"/>
      <c r="AM843" s="187"/>
      <c r="AN843" s="187"/>
      <c r="AO843" s="187"/>
      <c r="AP843" s="187"/>
      <c r="AQ843" s="187"/>
      <c r="AR843" s="187"/>
      <c r="AS843" s="187"/>
      <c r="AT843" s="187"/>
      <c r="AU843" s="187"/>
      <c r="AV843" s="187"/>
      <c r="AW843" s="187"/>
      <c r="AX843" s="187"/>
      <c r="AY843" s="187"/>
      <c r="AZ843" s="187"/>
      <c r="BA843" s="187"/>
      <c r="BB843" s="187"/>
      <c r="BC843" s="187"/>
      <c r="BD843" s="187"/>
      <c r="BE843" s="187"/>
      <c r="BF843" s="187"/>
      <c r="BG843" s="187"/>
      <c r="BH843" s="187"/>
      <c r="BI843" s="187"/>
      <c r="BJ843" s="187"/>
      <c r="BK843" s="187"/>
      <c r="BL843" s="187"/>
      <c r="BM843" s="187"/>
      <c r="BN843" s="187"/>
      <c r="BO843" s="187"/>
      <c r="BP843" s="187"/>
      <c r="BQ843" s="187"/>
      <c r="BR843" s="187"/>
      <c r="BS843" s="187"/>
      <c r="BT843" s="187"/>
      <c r="BU843" s="187"/>
      <c r="BV843" s="187"/>
      <c r="BW843" s="187"/>
      <c r="BX843" s="187"/>
      <c r="BY843" s="227"/>
      <c r="BZ843" s="227"/>
      <c r="CA843" s="227"/>
      <c r="CB843" s="227"/>
      <c r="CC843" s="227"/>
      <c r="CD843" s="224"/>
      <c r="CE843" s="224"/>
      <c r="CF843" s="224"/>
      <c r="CG843" s="224"/>
      <c r="CH843" s="224"/>
      <c r="CJ843" s="252" t="str">
        <f t="shared" si="677"/>
        <v/>
      </c>
      <c r="CK843" s="253" t="str">
        <f>IF(CL843="","",IF(ISNUMBER(MATCH(CL843,$CL$6:CL842,0)),"",CJ843))</f>
        <v/>
      </c>
      <c r="CL843" s="181" t="str">
        <f t="shared" si="678"/>
        <v/>
      </c>
      <c r="CM843" s="175" t="str">
        <f t="shared" si="679"/>
        <v/>
      </c>
      <c r="CN843" s="175" t="str">
        <f t="shared" si="680"/>
        <v/>
      </c>
      <c r="CO843" s="175" t="str">
        <f t="shared" si="681"/>
        <v/>
      </c>
      <c r="CP843" s="59"/>
      <c r="CQ843" s="60"/>
      <c r="CR843" s="181" t="str">
        <f>IF(CS843="","",IF(ISNUMBER(MATCH(CS843,$CS$6:CS842,0)),"",CJ843))</f>
        <v/>
      </c>
      <c r="CS843" s="181" t="str">
        <f t="shared" si="659"/>
        <v/>
      </c>
      <c r="CT843" s="177" t="str">
        <f t="shared" si="682"/>
        <v/>
      </c>
      <c r="CU843" s="177" t="str">
        <f t="shared" si="683"/>
        <v/>
      </c>
      <c r="CV843" s="256" t="str">
        <f>IF(CW843="","",IF(ISNUMBER(MATCH(CW843,$CW$6:CW842,0)),"",CJ843))</f>
        <v/>
      </c>
      <c r="CW843" s="181" t="str">
        <f t="shared" si="660"/>
        <v/>
      </c>
      <c r="CX843" s="178" t="str">
        <f t="shared" si="684"/>
        <v/>
      </c>
      <c r="CY843" s="178" t="str">
        <f t="shared" si="685"/>
        <v/>
      </c>
      <c r="CZ843" s="184" t="str">
        <f t="shared" si="686"/>
        <v/>
      </c>
      <c r="DA843" s="68"/>
      <c r="DB843" s="69"/>
      <c r="DC843" s="181" t="str">
        <f>IF(DE843="","",IF(ISNUMBER(MATCH(DE843,$DE$6:DE842,0)),"",CJ843))</f>
        <v/>
      </c>
      <c r="DD843" s="181" t="str">
        <f t="shared" si="657"/>
        <v/>
      </c>
      <c r="DE843" s="181" t="str">
        <f t="shared" si="657"/>
        <v/>
      </c>
      <c r="DF843" s="177" t="str">
        <f t="shared" si="687"/>
        <v/>
      </c>
      <c r="DG843" s="185" t="str">
        <f t="shared" si="688"/>
        <v/>
      </c>
      <c r="DH843" s="77"/>
      <c r="DI843" s="69"/>
      <c r="DJ843" s="181" t="str">
        <f>IF(DL843="","",IF(ISNUMBER(MATCH(DL843,$DL$6:DL842,0)),"",CJ843))</f>
        <v/>
      </c>
      <c r="DK843" s="181" t="str">
        <f t="shared" si="658"/>
        <v/>
      </c>
      <c r="DL843" s="181" t="str">
        <f t="shared" si="658"/>
        <v/>
      </c>
      <c r="DM843" s="177" t="str">
        <f t="shared" si="689"/>
        <v/>
      </c>
      <c r="DN843" s="177" t="str">
        <f t="shared" si="690"/>
        <v/>
      </c>
      <c r="DO843" s="181" t="str">
        <f t="shared" si="661"/>
        <v/>
      </c>
      <c r="DP843" s="51"/>
      <c r="DQ843" s="51"/>
      <c r="DR843" s="51"/>
      <c r="EA843" s="227">
        <f t="shared" si="691"/>
        <v>0</v>
      </c>
      <c r="EB843" s="227">
        <f t="shared" si="662"/>
        <v>1</v>
      </c>
      <c r="EC843" s="227">
        <f t="shared" si="692"/>
        <v>1900</v>
      </c>
      <c r="EE843" s="227" t="str">
        <f t="shared" si="693"/>
        <v/>
      </c>
      <c r="EF843" s="227" t="str">
        <f t="shared" si="663"/>
        <v/>
      </c>
      <c r="EG843" s="227" t="str">
        <f t="shared" si="694"/>
        <v/>
      </c>
      <c r="EI843" s="227" t="str">
        <f t="shared" si="695"/>
        <v/>
      </c>
      <c r="EJ843" s="227" t="str">
        <f t="shared" si="664"/>
        <v/>
      </c>
      <c r="EK843" s="227" t="str">
        <f t="shared" si="696"/>
        <v/>
      </c>
      <c r="EM843" s="227" t="str">
        <f t="shared" si="697"/>
        <v/>
      </c>
      <c r="EN843" s="227" t="str">
        <f t="shared" si="665"/>
        <v/>
      </c>
      <c r="EO843" s="227" t="str">
        <f t="shared" si="698"/>
        <v/>
      </c>
      <c r="EQ843" s="227" t="str">
        <f t="shared" si="699"/>
        <v/>
      </c>
      <c r="ER843" s="227" t="str">
        <f t="shared" si="666"/>
        <v/>
      </c>
      <c r="ES843" s="227" t="str">
        <f t="shared" si="700"/>
        <v/>
      </c>
    </row>
    <row r="844" spans="7:149" x14ac:dyDescent="0.25">
      <c r="G844" s="52"/>
      <c r="H844" s="52"/>
      <c r="I844" s="224" t="str">
        <f t="shared" si="667"/>
        <v/>
      </c>
      <c r="J844" s="224" t="str">
        <f t="shared" si="668"/>
        <v/>
      </c>
      <c r="K844" s="52"/>
      <c r="L844" s="224" t="str">
        <f>IF(P844="","",IF(ISNUMBER(MATCH(P844,$P$6:P843,0)),"",Y844))</f>
        <v/>
      </c>
      <c r="M844" s="224" t="str">
        <f>IF(Q844="","",IF(ISNUMBER(MATCH(Q844,$Q$6:Q843,0)),"",Y844))</f>
        <v/>
      </c>
      <c r="N844" s="224" t="str">
        <f>IF(R844="","",IF(ISNUMBER(MATCH(R844,$R$6:R843,0)),"",Y844))</f>
        <v/>
      </c>
      <c r="O844" s="224" t="str">
        <f>IF(S844="","",IF(ISNUMBER(MATCH(S844,$S$6:S843,0)),"",Y844))</f>
        <v/>
      </c>
      <c r="P844" s="224" t="str">
        <f t="shared" si="669"/>
        <v/>
      </c>
      <c r="Q844" s="224" t="str">
        <f t="shared" si="670"/>
        <v/>
      </c>
      <c r="R844" s="224" t="str">
        <f t="shared" si="671"/>
        <v/>
      </c>
      <c r="S844" s="224" t="str">
        <f t="shared" si="672"/>
        <v/>
      </c>
      <c r="T844" s="175" t="str">
        <f t="shared" si="673"/>
        <v/>
      </c>
      <c r="U844" s="175" t="str">
        <f t="shared" si="674"/>
        <v/>
      </c>
      <c r="V844" s="175" t="str">
        <f t="shared" si="675"/>
        <v/>
      </c>
      <c r="W844" s="175" t="str">
        <f t="shared" si="676"/>
        <v/>
      </c>
      <c r="X844" s="52"/>
      <c r="Y844" s="248"/>
      <c r="Z844" s="186"/>
      <c r="AA844" s="187"/>
      <c r="AB844" s="187"/>
      <c r="AC844" s="187"/>
      <c r="AD844" s="187"/>
      <c r="AE844" s="187"/>
      <c r="AF844" s="187"/>
      <c r="AG844" s="187"/>
      <c r="AH844" s="187"/>
      <c r="AI844" s="187"/>
      <c r="AJ844" s="187"/>
      <c r="AK844" s="187"/>
      <c r="AL844" s="187"/>
      <c r="AM844" s="187"/>
      <c r="AN844" s="187"/>
      <c r="AO844" s="187"/>
      <c r="AP844" s="187"/>
      <c r="AQ844" s="187"/>
      <c r="AR844" s="187"/>
      <c r="AS844" s="187"/>
      <c r="AT844" s="187"/>
      <c r="AU844" s="187"/>
      <c r="AV844" s="187"/>
      <c r="AW844" s="187"/>
      <c r="AX844" s="187"/>
      <c r="AY844" s="187"/>
      <c r="AZ844" s="187"/>
      <c r="BA844" s="187"/>
      <c r="BB844" s="187"/>
      <c r="BC844" s="187"/>
      <c r="BD844" s="187"/>
      <c r="BE844" s="187"/>
      <c r="BF844" s="187"/>
      <c r="BG844" s="187"/>
      <c r="BH844" s="187"/>
      <c r="BI844" s="187"/>
      <c r="BJ844" s="187"/>
      <c r="BK844" s="187"/>
      <c r="BL844" s="187"/>
      <c r="BM844" s="187"/>
      <c r="BN844" s="187"/>
      <c r="BO844" s="187"/>
      <c r="BP844" s="187"/>
      <c r="BQ844" s="187"/>
      <c r="BR844" s="187"/>
      <c r="BS844" s="187"/>
      <c r="BT844" s="187"/>
      <c r="BU844" s="187"/>
      <c r="BV844" s="187"/>
      <c r="BW844" s="187"/>
      <c r="BX844" s="187"/>
      <c r="BY844" s="227"/>
      <c r="BZ844" s="227"/>
      <c r="CA844" s="227"/>
      <c r="CB844" s="227"/>
      <c r="CC844" s="227"/>
      <c r="CD844" s="224"/>
      <c r="CE844" s="224"/>
      <c r="CF844" s="224"/>
      <c r="CG844" s="224"/>
      <c r="CH844" s="224"/>
      <c r="CJ844" s="252" t="str">
        <f t="shared" si="677"/>
        <v/>
      </c>
      <c r="CK844" s="253" t="str">
        <f>IF(CL844="","",IF(ISNUMBER(MATCH(CL844,$CL$6:CL843,0)),"",CJ844))</f>
        <v/>
      </c>
      <c r="CL844" s="181" t="str">
        <f t="shared" si="678"/>
        <v/>
      </c>
      <c r="CM844" s="175" t="str">
        <f t="shared" si="679"/>
        <v/>
      </c>
      <c r="CN844" s="175" t="str">
        <f t="shared" si="680"/>
        <v/>
      </c>
      <c r="CO844" s="175" t="str">
        <f t="shared" si="681"/>
        <v/>
      </c>
      <c r="CP844" s="59"/>
      <c r="CQ844" s="60"/>
      <c r="CR844" s="181" t="str">
        <f>IF(CS844="","",IF(ISNUMBER(MATCH(CS844,$CS$6:CS843,0)),"",CJ844))</f>
        <v/>
      </c>
      <c r="CS844" s="181" t="str">
        <f t="shared" si="659"/>
        <v/>
      </c>
      <c r="CT844" s="177" t="str">
        <f t="shared" si="682"/>
        <v/>
      </c>
      <c r="CU844" s="177" t="str">
        <f t="shared" si="683"/>
        <v/>
      </c>
      <c r="CV844" s="256" t="str">
        <f>IF(CW844="","",IF(ISNUMBER(MATCH(CW844,$CW$6:CW843,0)),"",CJ844))</f>
        <v/>
      </c>
      <c r="CW844" s="181" t="str">
        <f t="shared" si="660"/>
        <v/>
      </c>
      <c r="CX844" s="178" t="str">
        <f t="shared" si="684"/>
        <v/>
      </c>
      <c r="CY844" s="178" t="str">
        <f t="shared" si="685"/>
        <v/>
      </c>
      <c r="CZ844" s="184" t="str">
        <f t="shared" si="686"/>
        <v/>
      </c>
      <c r="DA844" s="68"/>
      <c r="DB844" s="69"/>
      <c r="DC844" s="181" t="str">
        <f>IF(DE844="","",IF(ISNUMBER(MATCH(DE844,$DE$6:DE843,0)),"",CJ844))</f>
        <v/>
      </c>
      <c r="DD844" s="181" t="str">
        <f t="shared" si="657"/>
        <v/>
      </c>
      <c r="DE844" s="181" t="str">
        <f t="shared" si="657"/>
        <v/>
      </c>
      <c r="DF844" s="177" t="str">
        <f t="shared" si="687"/>
        <v/>
      </c>
      <c r="DG844" s="185" t="str">
        <f t="shared" si="688"/>
        <v/>
      </c>
      <c r="DH844" s="77"/>
      <c r="DI844" s="69"/>
      <c r="DJ844" s="181" t="str">
        <f>IF(DL844="","",IF(ISNUMBER(MATCH(DL844,$DL$6:DL843,0)),"",CJ844))</f>
        <v/>
      </c>
      <c r="DK844" s="181" t="str">
        <f t="shared" si="658"/>
        <v/>
      </c>
      <c r="DL844" s="181" t="str">
        <f t="shared" si="658"/>
        <v/>
      </c>
      <c r="DM844" s="177" t="str">
        <f t="shared" si="689"/>
        <v/>
      </c>
      <c r="DN844" s="177" t="str">
        <f t="shared" si="690"/>
        <v/>
      </c>
      <c r="DO844" s="181" t="str">
        <f t="shared" si="661"/>
        <v/>
      </c>
      <c r="DP844" s="51"/>
      <c r="DQ844" s="51"/>
      <c r="DR844" s="51"/>
      <c r="EA844" s="227">
        <f t="shared" si="691"/>
        <v>0</v>
      </c>
      <c r="EB844" s="227">
        <f t="shared" si="662"/>
        <v>1</v>
      </c>
      <c r="EC844" s="227">
        <f t="shared" si="692"/>
        <v>1900</v>
      </c>
      <c r="EE844" s="227" t="str">
        <f t="shared" si="693"/>
        <v/>
      </c>
      <c r="EF844" s="227" t="str">
        <f t="shared" si="663"/>
        <v/>
      </c>
      <c r="EG844" s="227" t="str">
        <f t="shared" si="694"/>
        <v/>
      </c>
      <c r="EI844" s="227" t="str">
        <f t="shared" si="695"/>
        <v/>
      </c>
      <c r="EJ844" s="227" t="str">
        <f t="shared" si="664"/>
        <v/>
      </c>
      <c r="EK844" s="227" t="str">
        <f t="shared" si="696"/>
        <v/>
      </c>
      <c r="EM844" s="227" t="str">
        <f t="shared" si="697"/>
        <v/>
      </c>
      <c r="EN844" s="227" t="str">
        <f t="shared" si="665"/>
        <v/>
      </c>
      <c r="EO844" s="227" t="str">
        <f t="shared" si="698"/>
        <v/>
      </c>
      <c r="EQ844" s="227" t="str">
        <f t="shared" si="699"/>
        <v/>
      </c>
      <c r="ER844" s="227" t="str">
        <f t="shared" si="666"/>
        <v/>
      </c>
      <c r="ES844" s="227" t="str">
        <f t="shared" si="700"/>
        <v/>
      </c>
    </row>
    <row r="845" spans="7:149" x14ac:dyDescent="0.25">
      <c r="G845" s="52"/>
      <c r="H845" s="52"/>
      <c r="I845" s="224" t="str">
        <f t="shared" si="667"/>
        <v/>
      </c>
      <c r="J845" s="224" t="str">
        <f t="shared" si="668"/>
        <v/>
      </c>
      <c r="K845" s="52"/>
      <c r="L845" s="224" t="str">
        <f>IF(P845="","",IF(ISNUMBER(MATCH(P845,$P$6:P844,0)),"",Y845))</f>
        <v/>
      </c>
      <c r="M845" s="224" t="str">
        <f>IF(Q845="","",IF(ISNUMBER(MATCH(Q845,$Q$6:Q844,0)),"",Y845))</f>
        <v/>
      </c>
      <c r="N845" s="224" t="str">
        <f>IF(R845="","",IF(ISNUMBER(MATCH(R845,$R$6:R844,0)),"",Y845))</f>
        <v/>
      </c>
      <c r="O845" s="224" t="str">
        <f>IF(S845="","",IF(ISNUMBER(MATCH(S845,$S$6:S844,0)),"",Y845))</f>
        <v/>
      </c>
      <c r="P845" s="224" t="str">
        <f t="shared" si="669"/>
        <v/>
      </c>
      <c r="Q845" s="224" t="str">
        <f t="shared" si="670"/>
        <v/>
      </c>
      <c r="R845" s="224" t="str">
        <f t="shared" si="671"/>
        <v/>
      </c>
      <c r="S845" s="224" t="str">
        <f t="shared" si="672"/>
        <v/>
      </c>
      <c r="T845" s="175" t="str">
        <f t="shared" si="673"/>
        <v/>
      </c>
      <c r="U845" s="175" t="str">
        <f t="shared" si="674"/>
        <v/>
      </c>
      <c r="V845" s="175" t="str">
        <f t="shared" si="675"/>
        <v/>
      </c>
      <c r="W845" s="175" t="str">
        <f t="shared" si="676"/>
        <v/>
      </c>
      <c r="X845" s="52"/>
      <c r="Y845" s="248"/>
      <c r="Z845" s="186"/>
      <c r="AA845" s="187"/>
      <c r="AB845" s="187"/>
      <c r="AC845" s="187"/>
      <c r="AD845" s="187"/>
      <c r="AE845" s="187"/>
      <c r="AF845" s="187"/>
      <c r="AG845" s="187"/>
      <c r="AH845" s="187"/>
      <c r="AI845" s="187"/>
      <c r="AJ845" s="187"/>
      <c r="AK845" s="187"/>
      <c r="AL845" s="187"/>
      <c r="AM845" s="187"/>
      <c r="AN845" s="187"/>
      <c r="AO845" s="187"/>
      <c r="AP845" s="187"/>
      <c r="AQ845" s="187"/>
      <c r="AR845" s="187"/>
      <c r="AS845" s="187"/>
      <c r="AT845" s="187"/>
      <c r="AU845" s="187"/>
      <c r="AV845" s="187"/>
      <c r="AW845" s="187"/>
      <c r="AX845" s="187"/>
      <c r="AY845" s="187"/>
      <c r="AZ845" s="187"/>
      <c r="BA845" s="187"/>
      <c r="BB845" s="187"/>
      <c r="BC845" s="187"/>
      <c r="BD845" s="187"/>
      <c r="BE845" s="187"/>
      <c r="BF845" s="187"/>
      <c r="BG845" s="187"/>
      <c r="BH845" s="187"/>
      <c r="BI845" s="187"/>
      <c r="BJ845" s="187"/>
      <c r="BK845" s="187"/>
      <c r="BL845" s="187"/>
      <c r="BM845" s="187"/>
      <c r="BN845" s="187"/>
      <c r="BO845" s="187"/>
      <c r="BP845" s="187"/>
      <c r="BQ845" s="187"/>
      <c r="BR845" s="187"/>
      <c r="BS845" s="187"/>
      <c r="BT845" s="187"/>
      <c r="BU845" s="187"/>
      <c r="BV845" s="187"/>
      <c r="BW845" s="187"/>
      <c r="BX845" s="187"/>
      <c r="BY845" s="227"/>
      <c r="BZ845" s="227"/>
      <c r="CA845" s="227"/>
      <c r="CB845" s="227"/>
      <c r="CC845" s="227"/>
      <c r="CD845" s="224"/>
      <c r="CE845" s="224"/>
      <c r="CF845" s="224"/>
      <c r="CG845" s="224"/>
      <c r="CH845" s="224"/>
      <c r="CJ845" s="252" t="str">
        <f t="shared" si="677"/>
        <v/>
      </c>
      <c r="CK845" s="253" t="str">
        <f>IF(CL845="","",IF(ISNUMBER(MATCH(CL845,$CL$6:CL844,0)),"",CJ845))</f>
        <v/>
      </c>
      <c r="CL845" s="181" t="str">
        <f t="shared" si="678"/>
        <v/>
      </c>
      <c r="CM845" s="175" t="str">
        <f t="shared" si="679"/>
        <v/>
      </c>
      <c r="CN845" s="175" t="str">
        <f t="shared" si="680"/>
        <v/>
      </c>
      <c r="CO845" s="175" t="str">
        <f t="shared" si="681"/>
        <v/>
      </c>
      <c r="CP845" s="59"/>
      <c r="CQ845" s="60"/>
      <c r="CR845" s="181" t="str">
        <f>IF(CS845="","",IF(ISNUMBER(MATCH(CS845,$CS$6:CS844,0)),"",CJ845))</f>
        <v/>
      </c>
      <c r="CS845" s="181" t="str">
        <f t="shared" si="659"/>
        <v/>
      </c>
      <c r="CT845" s="177" t="str">
        <f t="shared" si="682"/>
        <v/>
      </c>
      <c r="CU845" s="177" t="str">
        <f t="shared" si="683"/>
        <v/>
      </c>
      <c r="CV845" s="256" t="str">
        <f>IF(CW845="","",IF(ISNUMBER(MATCH(CW845,$CW$6:CW844,0)),"",CJ845))</f>
        <v/>
      </c>
      <c r="CW845" s="181" t="str">
        <f t="shared" si="660"/>
        <v/>
      </c>
      <c r="CX845" s="178" t="str">
        <f t="shared" si="684"/>
        <v/>
      </c>
      <c r="CY845" s="178" t="str">
        <f t="shared" si="685"/>
        <v/>
      </c>
      <c r="CZ845" s="184" t="str">
        <f t="shared" si="686"/>
        <v/>
      </c>
      <c r="DA845" s="68"/>
      <c r="DB845" s="69"/>
      <c r="DC845" s="181" t="str">
        <f>IF(DE845="","",IF(ISNUMBER(MATCH(DE845,$DE$6:DE844,0)),"",CJ845))</f>
        <v/>
      </c>
      <c r="DD845" s="181" t="str">
        <f t="shared" si="657"/>
        <v/>
      </c>
      <c r="DE845" s="181" t="str">
        <f t="shared" si="657"/>
        <v/>
      </c>
      <c r="DF845" s="177" t="str">
        <f t="shared" si="687"/>
        <v/>
      </c>
      <c r="DG845" s="185" t="str">
        <f t="shared" si="688"/>
        <v/>
      </c>
      <c r="DH845" s="77"/>
      <c r="DI845" s="69"/>
      <c r="DJ845" s="181" t="str">
        <f>IF(DL845="","",IF(ISNUMBER(MATCH(DL845,$DL$6:DL844,0)),"",CJ845))</f>
        <v/>
      </c>
      <c r="DK845" s="181" t="str">
        <f t="shared" si="658"/>
        <v/>
      </c>
      <c r="DL845" s="181" t="str">
        <f t="shared" si="658"/>
        <v/>
      </c>
      <c r="DM845" s="177" t="str">
        <f t="shared" si="689"/>
        <v/>
      </c>
      <c r="DN845" s="177" t="str">
        <f t="shared" si="690"/>
        <v/>
      </c>
      <c r="DO845" s="181" t="str">
        <f t="shared" si="661"/>
        <v/>
      </c>
      <c r="DP845" s="51"/>
      <c r="DQ845" s="51"/>
      <c r="DR845" s="51"/>
      <c r="EA845" s="227">
        <f t="shared" si="691"/>
        <v>0</v>
      </c>
      <c r="EB845" s="227">
        <f t="shared" si="662"/>
        <v>1</v>
      </c>
      <c r="EC845" s="227">
        <f t="shared" si="692"/>
        <v>1900</v>
      </c>
      <c r="EE845" s="227" t="str">
        <f t="shared" si="693"/>
        <v/>
      </c>
      <c r="EF845" s="227" t="str">
        <f t="shared" si="663"/>
        <v/>
      </c>
      <c r="EG845" s="227" t="str">
        <f t="shared" si="694"/>
        <v/>
      </c>
      <c r="EI845" s="227" t="str">
        <f t="shared" si="695"/>
        <v/>
      </c>
      <c r="EJ845" s="227" t="str">
        <f t="shared" si="664"/>
        <v/>
      </c>
      <c r="EK845" s="227" t="str">
        <f t="shared" si="696"/>
        <v/>
      </c>
      <c r="EM845" s="227" t="str">
        <f t="shared" si="697"/>
        <v/>
      </c>
      <c r="EN845" s="227" t="str">
        <f t="shared" si="665"/>
        <v/>
      </c>
      <c r="EO845" s="227" t="str">
        <f t="shared" si="698"/>
        <v/>
      </c>
      <c r="EQ845" s="227" t="str">
        <f t="shared" si="699"/>
        <v/>
      </c>
      <c r="ER845" s="227" t="str">
        <f t="shared" si="666"/>
        <v/>
      </c>
      <c r="ES845" s="227" t="str">
        <f t="shared" si="700"/>
        <v/>
      </c>
    </row>
    <row r="846" spans="7:149" x14ac:dyDescent="0.25">
      <c r="G846" s="52"/>
      <c r="H846" s="52"/>
      <c r="I846" s="224" t="str">
        <f t="shared" si="667"/>
        <v/>
      </c>
      <c r="J846" s="224" t="str">
        <f t="shared" si="668"/>
        <v/>
      </c>
      <c r="K846" s="52"/>
      <c r="L846" s="224" t="str">
        <f>IF(P846="","",IF(ISNUMBER(MATCH(P846,$P$6:P845,0)),"",Y846))</f>
        <v/>
      </c>
      <c r="M846" s="224" t="str">
        <f>IF(Q846="","",IF(ISNUMBER(MATCH(Q846,$Q$6:Q845,0)),"",Y846))</f>
        <v/>
      </c>
      <c r="N846" s="224" t="str">
        <f>IF(R846="","",IF(ISNUMBER(MATCH(R846,$R$6:R845,0)),"",Y846))</f>
        <v/>
      </c>
      <c r="O846" s="224" t="str">
        <f>IF(S846="","",IF(ISNUMBER(MATCH(S846,$S$6:S845,0)),"",Y846))</f>
        <v/>
      </c>
      <c r="P846" s="224" t="str">
        <f t="shared" si="669"/>
        <v/>
      </c>
      <c r="Q846" s="224" t="str">
        <f t="shared" si="670"/>
        <v/>
      </c>
      <c r="R846" s="224" t="str">
        <f t="shared" si="671"/>
        <v/>
      </c>
      <c r="S846" s="224" t="str">
        <f t="shared" si="672"/>
        <v/>
      </c>
      <c r="T846" s="175" t="str">
        <f t="shared" si="673"/>
        <v/>
      </c>
      <c r="U846" s="175" t="str">
        <f t="shared" si="674"/>
        <v/>
      </c>
      <c r="V846" s="175" t="str">
        <f t="shared" si="675"/>
        <v/>
      </c>
      <c r="W846" s="175" t="str">
        <f t="shared" si="676"/>
        <v/>
      </c>
      <c r="X846" s="52"/>
      <c r="Y846" s="248"/>
      <c r="Z846" s="186"/>
      <c r="AA846" s="187"/>
      <c r="AB846" s="187"/>
      <c r="AC846" s="187"/>
      <c r="AD846" s="187"/>
      <c r="AE846" s="187"/>
      <c r="AF846" s="187"/>
      <c r="AG846" s="187"/>
      <c r="AH846" s="187"/>
      <c r="AI846" s="187"/>
      <c r="AJ846" s="187"/>
      <c r="AK846" s="187"/>
      <c r="AL846" s="187"/>
      <c r="AM846" s="187"/>
      <c r="AN846" s="187"/>
      <c r="AO846" s="187"/>
      <c r="AP846" s="187"/>
      <c r="AQ846" s="187"/>
      <c r="AR846" s="187"/>
      <c r="AS846" s="187"/>
      <c r="AT846" s="187"/>
      <c r="AU846" s="187"/>
      <c r="AV846" s="187"/>
      <c r="AW846" s="187"/>
      <c r="AX846" s="187"/>
      <c r="AY846" s="187"/>
      <c r="AZ846" s="187"/>
      <c r="BA846" s="187"/>
      <c r="BB846" s="187"/>
      <c r="BC846" s="187"/>
      <c r="BD846" s="187"/>
      <c r="BE846" s="187"/>
      <c r="BF846" s="187"/>
      <c r="BG846" s="187"/>
      <c r="BH846" s="187"/>
      <c r="BI846" s="187"/>
      <c r="BJ846" s="187"/>
      <c r="BK846" s="187"/>
      <c r="BL846" s="187"/>
      <c r="BM846" s="187"/>
      <c r="BN846" s="187"/>
      <c r="BO846" s="187"/>
      <c r="BP846" s="187"/>
      <c r="BQ846" s="187"/>
      <c r="BR846" s="187"/>
      <c r="BS846" s="187"/>
      <c r="BT846" s="187"/>
      <c r="BU846" s="187"/>
      <c r="BV846" s="187"/>
      <c r="BW846" s="187"/>
      <c r="BX846" s="187"/>
      <c r="BY846" s="227"/>
      <c r="BZ846" s="227"/>
      <c r="CA846" s="227"/>
      <c r="CB846" s="227"/>
      <c r="CC846" s="227"/>
      <c r="CD846" s="224"/>
      <c r="CE846" s="224"/>
      <c r="CF846" s="224"/>
      <c r="CG846" s="224"/>
      <c r="CH846" s="224"/>
      <c r="CJ846" s="252" t="str">
        <f t="shared" si="677"/>
        <v/>
      </c>
      <c r="CK846" s="253" t="str">
        <f>IF(CL846="","",IF(ISNUMBER(MATCH(CL846,$CL$6:CL845,0)),"",CJ846))</f>
        <v/>
      </c>
      <c r="CL846" s="181" t="str">
        <f t="shared" si="678"/>
        <v/>
      </c>
      <c r="CM846" s="175" t="str">
        <f t="shared" si="679"/>
        <v/>
      </c>
      <c r="CN846" s="175" t="str">
        <f t="shared" si="680"/>
        <v/>
      </c>
      <c r="CO846" s="175" t="str">
        <f t="shared" si="681"/>
        <v/>
      </c>
      <c r="CP846" s="59"/>
      <c r="CQ846" s="60"/>
      <c r="CR846" s="181" t="str">
        <f>IF(CS846="","",IF(ISNUMBER(MATCH(CS846,$CS$6:CS845,0)),"",CJ846))</f>
        <v/>
      </c>
      <c r="CS846" s="181" t="str">
        <f t="shared" si="659"/>
        <v/>
      </c>
      <c r="CT846" s="177" t="str">
        <f t="shared" si="682"/>
        <v/>
      </c>
      <c r="CU846" s="177" t="str">
        <f t="shared" si="683"/>
        <v/>
      </c>
      <c r="CV846" s="256" t="str">
        <f>IF(CW846="","",IF(ISNUMBER(MATCH(CW846,$CW$6:CW845,0)),"",CJ846))</f>
        <v/>
      </c>
      <c r="CW846" s="181" t="str">
        <f t="shared" si="660"/>
        <v/>
      </c>
      <c r="CX846" s="178" t="str">
        <f t="shared" si="684"/>
        <v/>
      </c>
      <c r="CY846" s="178" t="str">
        <f t="shared" si="685"/>
        <v/>
      </c>
      <c r="CZ846" s="184" t="str">
        <f t="shared" si="686"/>
        <v/>
      </c>
      <c r="DA846" s="68"/>
      <c r="DB846" s="69"/>
      <c r="DC846" s="181" t="str">
        <f>IF(DE846="","",IF(ISNUMBER(MATCH(DE846,$DE$6:DE845,0)),"",CJ846))</f>
        <v/>
      </c>
      <c r="DD846" s="181" t="str">
        <f t="shared" si="657"/>
        <v/>
      </c>
      <c r="DE846" s="181" t="str">
        <f t="shared" si="657"/>
        <v/>
      </c>
      <c r="DF846" s="177" t="str">
        <f t="shared" si="687"/>
        <v/>
      </c>
      <c r="DG846" s="185" t="str">
        <f t="shared" si="688"/>
        <v/>
      </c>
      <c r="DH846" s="77"/>
      <c r="DI846" s="69"/>
      <c r="DJ846" s="181" t="str">
        <f>IF(DL846="","",IF(ISNUMBER(MATCH(DL846,$DL$6:DL845,0)),"",CJ846))</f>
        <v/>
      </c>
      <c r="DK846" s="181" t="str">
        <f t="shared" si="658"/>
        <v/>
      </c>
      <c r="DL846" s="181" t="str">
        <f t="shared" si="658"/>
        <v/>
      </c>
      <c r="DM846" s="177" t="str">
        <f t="shared" si="689"/>
        <v/>
      </c>
      <c r="DN846" s="177" t="str">
        <f t="shared" si="690"/>
        <v/>
      </c>
      <c r="DO846" s="181" t="str">
        <f t="shared" si="661"/>
        <v/>
      </c>
      <c r="DP846" s="51"/>
      <c r="DQ846" s="51"/>
      <c r="DR846" s="51"/>
      <c r="EA846" s="227">
        <f t="shared" si="691"/>
        <v>0</v>
      </c>
      <c r="EB846" s="227">
        <f t="shared" si="662"/>
        <v>1</v>
      </c>
      <c r="EC846" s="227">
        <f t="shared" si="692"/>
        <v>1900</v>
      </c>
      <c r="EE846" s="227" t="str">
        <f t="shared" si="693"/>
        <v/>
      </c>
      <c r="EF846" s="227" t="str">
        <f t="shared" si="663"/>
        <v/>
      </c>
      <c r="EG846" s="227" t="str">
        <f t="shared" si="694"/>
        <v/>
      </c>
      <c r="EI846" s="227" t="str">
        <f t="shared" si="695"/>
        <v/>
      </c>
      <c r="EJ846" s="227" t="str">
        <f t="shared" si="664"/>
        <v/>
      </c>
      <c r="EK846" s="227" t="str">
        <f t="shared" si="696"/>
        <v/>
      </c>
      <c r="EM846" s="227" t="str">
        <f t="shared" si="697"/>
        <v/>
      </c>
      <c r="EN846" s="227" t="str">
        <f t="shared" si="665"/>
        <v/>
      </c>
      <c r="EO846" s="227" t="str">
        <f t="shared" si="698"/>
        <v/>
      </c>
      <c r="EQ846" s="227" t="str">
        <f t="shared" si="699"/>
        <v/>
      </c>
      <c r="ER846" s="227" t="str">
        <f t="shared" si="666"/>
        <v/>
      </c>
      <c r="ES846" s="227" t="str">
        <f t="shared" si="700"/>
        <v/>
      </c>
    </row>
    <row r="847" spans="7:149" x14ac:dyDescent="0.25">
      <c r="G847" s="52"/>
      <c r="H847" s="52"/>
      <c r="I847" s="224" t="str">
        <f t="shared" si="667"/>
        <v/>
      </c>
      <c r="J847" s="224" t="str">
        <f t="shared" si="668"/>
        <v/>
      </c>
      <c r="K847" s="52"/>
      <c r="L847" s="224" t="str">
        <f>IF(P847="","",IF(ISNUMBER(MATCH(P847,$P$6:P846,0)),"",Y847))</f>
        <v/>
      </c>
      <c r="M847" s="224" t="str">
        <f>IF(Q847="","",IF(ISNUMBER(MATCH(Q847,$Q$6:Q846,0)),"",Y847))</f>
        <v/>
      </c>
      <c r="N847" s="224" t="str">
        <f>IF(R847="","",IF(ISNUMBER(MATCH(R847,$R$6:R846,0)),"",Y847))</f>
        <v/>
      </c>
      <c r="O847" s="224" t="str">
        <f>IF(S847="","",IF(ISNUMBER(MATCH(S847,$S$6:S846,0)),"",Y847))</f>
        <v/>
      </c>
      <c r="P847" s="224" t="str">
        <f t="shared" si="669"/>
        <v/>
      </c>
      <c r="Q847" s="224" t="str">
        <f t="shared" si="670"/>
        <v/>
      </c>
      <c r="R847" s="224" t="str">
        <f t="shared" si="671"/>
        <v/>
      </c>
      <c r="S847" s="224" t="str">
        <f t="shared" si="672"/>
        <v/>
      </c>
      <c r="T847" s="175" t="str">
        <f t="shared" si="673"/>
        <v/>
      </c>
      <c r="U847" s="175" t="str">
        <f t="shared" si="674"/>
        <v/>
      </c>
      <c r="V847" s="175" t="str">
        <f t="shared" si="675"/>
        <v/>
      </c>
      <c r="W847" s="175" t="str">
        <f t="shared" si="676"/>
        <v/>
      </c>
      <c r="X847" s="52"/>
      <c r="Y847" s="248"/>
      <c r="Z847" s="186"/>
      <c r="AA847" s="187"/>
      <c r="AB847" s="187"/>
      <c r="AC847" s="187"/>
      <c r="AD847" s="187"/>
      <c r="AE847" s="187"/>
      <c r="AF847" s="187"/>
      <c r="AG847" s="187"/>
      <c r="AH847" s="187"/>
      <c r="AI847" s="187"/>
      <c r="AJ847" s="187"/>
      <c r="AK847" s="187"/>
      <c r="AL847" s="187"/>
      <c r="AM847" s="187"/>
      <c r="AN847" s="187"/>
      <c r="AO847" s="187"/>
      <c r="AP847" s="187"/>
      <c r="AQ847" s="187"/>
      <c r="AR847" s="187"/>
      <c r="AS847" s="187"/>
      <c r="AT847" s="187"/>
      <c r="AU847" s="187"/>
      <c r="AV847" s="187"/>
      <c r="AW847" s="187"/>
      <c r="AX847" s="187"/>
      <c r="AY847" s="187"/>
      <c r="AZ847" s="187"/>
      <c r="BA847" s="187"/>
      <c r="BB847" s="187"/>
      <c r="BC847" s="187"/>
      <c r="BD847" s="187"/>
      <c r="BE847" s="187"/>
      <c r="BF847" s="187"/>
      <c r="BG847" s="187"/>
      <c r="BH847" s="187"/>
      <c r="BI847" s="187"/>
      <c r="BJ847" s="187"/>
      <c r="BK847" s="187"/>
      <c r="BL847" s="187"/>
      <c r="BM847" s="187"/>
      <c r="BN847" s="187"/>
      <c r="BO847" s="187"/>
      <c r="BP847" s="187"/>
      <c r="BQ847" s="187"/>
      <c r="BR847" s="187"/>
      <c r="BS847" s="187"/>
      <c r="BT847" s="187"/>
      <c r="BU847" s="187"/>
      <c r="BV847" s="187"/>
      <c r="BW847" s="187"/>
      <c r="BX847" s="187"/>
      <c r="BY847" s="227"/>
      <c r="BZ847" s="227"/>
      <c r="CA847" s="227"/>
      <c r="CB847" s="227"/>
      <c r="CC847" s="227"/>
      <c r="CD847" s="224"/>
      <c r="CE847" s="224"/>
      <c r="CF847" s="224"/>
      <c r="CG847" s="224"/>
      <c r="CH847" s="224"/>
      <c r="CJ847" s="252" t="str">
        <f t="shared" si="677"/>
        <v/>
      </c>
      <c r="CK847" s="253" t="str">
        <f>IF(CL847="","",IF(ISNUMBER(MATCH(CL847,$CL$6:CL846,0)),"",CJ847))</f>
        <v/>
      </c>
      <c r="CL847" s="181" t="str">
        <f t="shared" si="678"/>
        <v/>
      </c>
      <c r="CM847" s="175" t="str">
        <f t="shared" si="679"/>
        <v/>
      </c>
      <c r="CN847" s="175" t="str">
        <f t="shared" si="680"/>
        <v/>
      </c>
      <c r="CO847" s="175" t="str">
        <f t="shared" si="681"/>
        <v/>
      </c>
      <c r="CP847" s="59"/>
      <c r="CQ847" s="60"/>
      <c r="CR847" s="181" t="str">
        <f>IF(CS847="","",IF(ISNUMBER(MATCH(CS847,$CS$6:CS846,0)),"",CJ847))</f>
        <v/>
      </c>
      <c r="CS847" s="181" t="str">
        <f t="shared" si="659"/>
        <v/>
      </c>
      <c r="CT847" s="177" t="str">
        <f t="shared" si="682"/>
        <v/>
      </c>
      <c r="CU847" s="177" t="str">
        <f t="shared" si="683"/>
        <v/>
      </c>
      <c r="CV847" s="256" t="str">
        <f>IF(CW847="","",IF(ISNUMBER(MATCH(CW847,$CW$6:CW846,0)),"",CJ847))</f>
        <v/>
      </c>
      <c r="CW847" s="181" t="str">
        <f t="shared" si="660"/>
        <v/>
      </c>
      <c r="CX847" s="178" t="str">
        <f t="shared" si="684"/>
        <v/>
      </c>
      <c r="CY847" s="178" t="str">
        <f t="shared" si="685"/>
        <v/>
      </c>
      <c r="CZ847" s="184" t="str">
        <f t="shared" si="686"/>
        <v/>
      </c>
      <c r="DA847" s="68"/>
      <c r="DB847" s="69"/>
      <c r="DC847" s="181" t="str">
        <f>IF(DE847="","",IF(ISNUMBER(MATCH(DE847,$DE$6:DE846,0)),"",CJ847))</f>
        <v/>
      </c>
      <c r="DD847" s="181" t="str">
        <f t="shared" ref="DD847:DE866" si="701">IFERROR(INDEX($AA$7:$BX$1006,$CJ847,DD$6),"")</f>
        <v/>
      </c>
      <c r="DE847" s="181" t="str">
        <f t="shared" si="701"/>
        <v/>
      </c>
      <c r="DF847" s="177" t="str">
        <f t="shared" si="687"/>
        <v/>
      </c>
      <c r="DG847" s="185" t="str">
        <f t="shared" si="688"/>
        <v/>
      </c>
      <c r="DH847" s="77"/>
      <c r="DI847" s="69"/>
      <c r="DJ847" s="181" t="str">
        <f>IF(DL847="","",IF(ISNUMBER(MATCH(DL847,$DL$6:DL846,0)),"",CJ847))</f>
        <v/>
      </c>
      <c r="DK847" s="181" t="str">
        <f t="shared" ref="DK847:DL866" si="702">IFERROR(INDEX($AA$7:$BX$1006,$CJ847,DK$6),"")</f>
        <v/>
      </c>
      <c r="DL847" s="181" t="str">
        <f t="shared" si="702"/>
        <v/>
      </c>
      <c r="DM847" s="177" t="str">
        <f t="shared" si="689"/>
        <v/>
      </c>
      <c r="DN847" s="177" t="str">
        <f t="shared" si="690"/>
        <v/>
      </c>
      <c r="DO847" s="181" t="str">
        <f t="shared" si="661"/>
        <v/>
      </c>
      <c r="DP847" s="51"/>
      <c r="DQ847" s="51"/>
      <c r="DR847" s="51"/>
      <c r="EA847" s="227">
        <f t="shared" si="691"/>
        <v>0</v>
      </c>
      <c r="EB847" s="227">
        <f t="shared" si="662"/>
        <v>1</v>
      </c>
      <c r="EC847" s="227">
        <f t="shared" si="692"/>
        <v>1900</v>
      </c>
      <c r="EE847" s="227" t="str">
        <f t="shared" si="693"/>
        <v/>
      </c>
      <c r="EF847" s="227" t="str">
        <f t="shared" si="663"/>
        <v/>
      </c>
      <c r="EG847" s="227" t="str">
        <f t="shared" si="694"/>
        <v/>
      </c>
      <c r="EI847" s="227" t="str">
        <f t="shared" si="695"/>
        <v/>
      </c>
      <c r="EJ847" s="227" t="str">
        <f t="shared" si="664"/>
        <v/>
      </c>
      <c r="EK847" s="227" t="str">
        <f t="shared" si="696"/>
        <v/>
      </c>
      <c r="EM847" s="227" t="str">
        <f t="shared" si="697"/>
        <v/>
      </c>
      <c r="EN847" s="227" t="str">
        <f t="shared" si="665"/>
        <v/>
      </c>
      <c r="EO847" s="227" t="str">
        <f t="shared" si="698"/>
        <v/>
      </c>
      <c r="EQ847" s="227" t="str">
        <f t="shared" si="699"/>
        <v/>
      </c>
      <c r="ER847" s="227" t="str">
        <f t="shared" si="666"/>
        <v/>
      </c>
      <c r="ES847" s="227" t="str">
        <f t="shared" si="700"/>
        <v/>
      </c>
    </row>
    <row r="848" spans="7:149" x14ac:dyDescent="0.25">
      <c r="G848" s="52"/>
      <c r="H848" s="52"/>
      <c r="I848" s="224" t="str">
        <f t="shared" si="667"/>
        <v/>
      </c>
      <c r="J848" s="224" t="str">
        <f t="shared" si="668"/>
        <v/>
      </c>
      <c r="K848" s="52"/>
      <c r="L848" s="224" t="str">
        <f>IF(P848="","",IF(ISNUMBER(MATCH(P848,$P$6:P847,0)),"",Y848))</f>
        <v/>
      </c>
      <c r="M848" s="224" t="str">
        <f>IF(Q848="","",IF(ISNUMBER(MATCH(Q848,$Q$6:Q847,0)),"",Y848))</f>
        <v/>
      </c>
      <c r="N848" s="224" t="str">
        <f>IF(R848="","",IF(ISNUMBER(MATCH(R848,$R$6:R847,0)),"",Y848))</f>
        <v/>
      </c>
      <c r="O848" s="224" t="str">
        <f>IF(S848="","",IF(ISNUMBER(MATCH(S848,$S$6:S847,0)),"",Y848))</f>
        <v/>
      </c>
      <c r="P848" s="224" t="str">
        <f t="shared" si="669"/>
        <v/>
      </c>
      <c r="Q848" s="224" t="str">
        <f t="shared" si="670"/>
        <v/>
      </c>
      <c r="R848" s="224" t="str">
        <f t="shared" si="671"/>
        <v/>
      </c>
      <c r="S848" s="224" t="str">
        <f t="shared" si="672"/>
        <v/>
      </c>
      <c r="T848" s="175" t="str">
        <f t="shared" si="673"/>
        <v/>
      </c>
      <c r="U848" s="175" t="str">
        <f t="shared" si="674"/>
        <v/>
      </c>
      <c r="V848" s="175" t="str">
        <f t="shared" si="675"/>
        <v/>
      </c>
      <c r="W848" s="175" t="str">
        <f t="shared" si="676"/>
        <v/>
      </c>
      <c r="X848" s="52"/>
      <c r="Y848" s="248"/>
      <c r="Z848" s="186"/>
      <c r="AA848" s="187"/>
      <c r="AB848" s="187"/>
      <c r="AC848" s="187"/>
      <c r="AD848" s="187"/>
      <c r="AE848" s="187"/>
      <c r="AF848" s="187"/>
      <c r="AG848" s="187"/>
      <c r="AH848" s="187"/>
      <c r="AI848" s="187"/>
      <c r="AJ848" s="187"/>
      <c r="AK848" s="187"/>
      <c r="AL848" s="187"/>
      <c r="AM848" s="187"/>
      <c r="AN848" s="187"/>
      <c r="AO848" s="187"/>
      <c r="AP848" s="187"/>
      <c r="AQ848" s="187"/>
      <c r="AR848" s="187"/>
      <c r="AS848" s="187"/>
      <c r="AT848" s="187"/>
      <c r="AU848" s="187"/>
      <c r="AV848" s="187"/>
      <c r="AW848" s="187"/>
      <c r="AX848" s="187"/>
      <c r="AY848" s="187"/>
      <c r="AZ848" s="187"/>
      <c r="BA848" s="187"/>
      <c r="BB848" s="187"/>
      <c r="BC848" s="187"/>
      <c r="BD848" s="187"/>
      <c r="BE848" s="187"/>
      <c r="BF848" s="187"/>
      <c r="BG848" s="187"/>
      <c r="BH848" s="187"/>
      <c r="BI848" s="187"/>
      <c r="BJ848" s="187"/>
      <c r="BK848" s="187"/>
      <c r="BL848" s="187"/>
      <c r="BM848" s="187"/>
      <c r="BN848" s="187"/>
      <c r="BO848" s="187"/>
      <c r="BP848" s="187"/>
      <c r="BQ848" s="187"/>
      <c r="BR848" s="187"/>
      <c r="BS848" s="187"/>
      <c r="BT848" s="187"/>
      <c r="BU848" s="187"/>
      <c r="BV848" s="187"/>
      <c r="BW848" s="187"/>
      <c r="BX848" s="187"/>
      <c r="BY848" s="227"/>
      <c r="BZ848" s="227"/>
      <c r="CA848" s="227"/>
      <c r="CB848" s="227"/>
      <c r="CC848" s="227"/>
      <c r="CD848" s="224"/>
      <c r="CE848" s="224"/>
      <c r="CF848" s="224"/>
      <c r="CG848" s="224"/>
      <c r="CH848" s="224"/>
      <c r="CJ848" s="252" t="str">
        <f t="shared" si="677"/>
        <v/>
      </c>
      <c r="CK848" s="253" t="str">
        <f>IF(CL848="","",IF(ISNUMBER(MATCH(CL848,$CL$6:CL847,0)),"",CJ848))</f>
        <v/>
      </c>
      <c r="CL848" s="181" t="str">
        <f t="shared" si="678"/>
        <v/>
      </c>
      <c r="CM848" s="175" t="str">
        <f t="shared" si="679"/>
        <v/>
      </c>
      <c r="CN848" s="175" t="str">
        <f t="shared" si="680"/>
        <v/>
      </c>
      <c r="CO848" s="175" t="str">
        <f t="shared" si="681"/>
        <v/>
      </c>
      <c r="CP848" s="59"/>
      <c r="CQ848" s="60"/>
      <c r="CR848" s="181" t="str">
        <f>IF(CS848="","",IF(ISNUMBER(MATCH(CS848,$CS$6:CS847,0)),"",CJ848))</f>
        <v/>
      </c>
      <c r="CS848" s="181" t="str">
        <f t="shared" si="659"/>
        <v/>
      </c>
      <c r="CT848" s="177" t="str">
        <f t="shared" si="682"/>
        <v/>
      </c>
      <c r="CU848" s="177" t="str">
        <f t="shared" si="683"/>
        <v/>
      </c>
      <c r="CV848" s="256" t="str">
        <f>IF(CW848="","",IF(ISNUMBER(MATCH(CW848,$CW$6:CW847,0)),"",CJ848))</f>
        <v/>
      </c>
      <c r="CW848" s="181" t="str">
        <f t="shared" si="660"/>
        <v/>
      </c>
      <c r="CX848" s="178" t="str">
        <f t="shared" si="684"/>
        <v/>
      </c>
      <c r="CY848" s="178" t="str">
        <f t="shared" si="685"/>
        <v/>
      </c>
      <c r="CZ848" s="184" t="str">
        <f t="shared" si="686"/>
        <v/>
      </c>
      <c r="DA848" s="68"/>
      <c r="DB848" s="69"/>
      <c r="DC848" s="181" t="str">
        <f>IF(DE848="","",IF(ISNUMBER(MATCH(DE848,$DE$6:DE847,0)),"",CJ848))</f>
        <v/>
      </c>
      <c r="DD848" s="181" t="str">
        <f t="shared" si="701"/>
        <v/>
      </c>
      <c r="DE848" s="181" t="str">
        <f t="shared" si="701"/>
        <v/>
      </c>
      <c r="DF848" s="177" t="str">
        <f t="shared" si="687"/>
        <v/>
      </c>
      <c r="DG848" s="185" t="str">
        <f t="shared" si="688"/>
        <v/>
      </c>
      <c r="DH848" s="77"/>
      <c r="DI848" s="69"/>
      <c r="DJ848" s="181" t="str">
        <f>IF(DL848="","",IF(ISNUMBER(MATCH(DL848,$DL$6:DL847,0)),"",CJ848))</f>
        <v/>
      </c>
      <c r="DK848" s="181" t="str">
        <f t="shared" si="702"/>
        <v/>
      </c>
      <c r="DL848" s="181" t="str">
        <f t="shared" si="702"/>
        <v/>
      </c>
      <c r="DM848" s="177" t="str">
        <f t="shared" si="689"/>
        <v/>
      </c>
      <c r="DN848" s="177" t="str">
        <f t="shared" si="690"/>
        <v/>
      </c>
      <c r="DO848" s="181" t="str">
        <f t="shared" si="661"/>
        <v/>
      </c>
      <c r="DP848" s="51"/>
      <c r="DQ848" s="51"/>
      <c r="DR848" s="51"/>
      <c r="EA848" s="227">
        <f t="shared" si="691"/>
        <v>0</v>
      </c>
      <c r="EB848" s="227">
        <f t="shared" si="662"/>
        <v>1</v>
      </c>
      <c r="EC848" s="227">
        <f t="shared" si="692"/>
        <v>1900</v>
      </c>
      <c r="EE848" s="227" t="str">
        <f t="shared" si="693"/>
        <v/>
      </c>
      <c r="EF848" s="227" t="str">
        <f t="shared" si="663"/>
        <v/>
      </c>
      <c r="EG848" s="227" t="str">
        <f t="shared" si="694"/>
        <v/>
      </c>
      <c r="EI848" s="227" t="str">
        <f t="shared" si="695"/>
        <v/>
      </c>
      <c r="EJ848" s="227" t="str">
        <f t="shared" si="664"/>
        <v/>
      </c>
      <c r="EK848" s="227" t="str">
        <f t="shared" si="696"/>
        <v/>
      </c>
      <c r="EM848" s="227" t="str">
        <f t="shared" si="697"/>
        <v/>
      </c>
      <c r="EN848" s="227" t="str">
        <f t="shared" si="665"/>
        <v/>
      </c>
      <c r="EO848" s="227" t="str">
        <f t="shared" si="698"/>
        <v/>
      </c>
      <c r="EQ848" s="227" t="str">
        <f t="shared" si="699"/>
        <v/>
      </c>
      <c r="ER848" s="227" t="str">
        <f t="shared" si="666"/>
        <v/>
      </c>
      <c r="ES848" s="227" t="str">
        <f t="shared" si="700"/>
        <v/>
      </c>
    </row>
    <row r="849" spans="7:149" x14ac:dyDescent="0.25">
      <c r="G849" s="52"/>
      <c r="H849" s="52"/>
      <c r="I849" s="224" t="str">
        <f t="shared" si="667"/>
        <v/>
      </c>
      <c r="J849" s="224" t="str">
        <f t="shared" si="668"/>
        <v/>
      </c>
      <c r="K849" s="52"/>
      <c r="L849" s="224" t="str">
        <f>IF(P849="","",IF(ISNUMBER(MATCH(P849,$P$6:P848,0)),"",Y849))</f>
        <v/>
      </c>
      <c r="M849" s="224" t="str">
        <f>IF(Q849="","",IF(ISNUMBER(MATCH(Q849,$Q$6:Q848,0)),"",Y849))</f>
        <v/>
      </c>
      <c r="N849" s="224" t="str">
        <f>IF(R849="","",IF(ISNUMBER(MATCH(R849,$R$6:R848,0)),"",Y849))</f>
        <v/>
      </c>
      <c r="O849" s="224" t="str">
        <f>IF(S849="","",IF(ISNUMBER(MATCH(S849,$S$6:S848,0)),"",Y849))</f>
        <v/>
      </c>
      <c r="P849" s="224" t="str">
        <f t="shared" si="669"/>
        <v/>
      </c>
      <c r="Q849" s="224" t="str">
        <f t="shared" si="670"/>
        <v/>
      </c>
      <c r="R849" s="224" t="str">
        <f t="shared" si="671"/>
        <v/>
      </c>
      <c r="S849" s="224" t="str">
        <f t="shared" si="672"/>
        <v/>
      </c>
      <c r="T849" s="175" t="str">
        <f t="shared" si="673"/>
        <v/>
      </c>
      <c r="U849" s="175" t="str">
        <f t="shared" si="674"/>
        <v/>
      </c>
      <c r="V849" s="175" t="str">
        <f t="shared" si="675"/>
        <v/>
      </c>
      <c r="W849" s="175" t="str">
        <f t="shared" si="676"/>
        <v/>
      </c>
      <c r="X849" s="52"/>
      <c r="Y849" s="248"/>
      <c r="Z849" s="186"/>
      <c r="AA849" s="187"/>
      <c r="AB849" s="187"/>
      <c r="AC849" s="187"/>
      <c r="AD849" s="187"/>
      <c r="AE849" s="187"/>
      <c r="AF849" s="187"/>
      <c r="AG849" s="187"/>
      <c r="AH849" s="187"/>
      <c r="AI849" s="187"/>
      <c r="AJ849" s="187"/>
      <c r="AK849" s="187"/>
      <c r="AL849" s="187"/>
      <c r="AM849" s="187"/>
      <c r="AN849" s="187"/>
      <c r="AO849" s="187"/>
      <c r="AP849" s="187"/>
      <c r="AQ849" s="187"/>
      <c r="AR849" s="187"/>
      <c r="AS849" s="187"/>
      <c r="AT849" s="187"/>
      <c r="AU849" s="187"/>
      <c r="AV849" s="187"/>
      <c r="AW849" s="187"/>
      <c r="AX849" s="187"/>
      <c r="AY849" s="187"/>
      <c r="AZ849" s="187"/>
      <c r="BA849" s="187"/>
      <c r="BB849" s="187"/>
      <c r="BC849" s="187"/>
      <c r="BD849" s="187"/>
      <c r="BE849" s="187"/>
      <c r="BF849" s="187"/>
      <c r="BG849" s="187"/>
      <c r="BH849" s="187"/>
      <c r="BI849" s="187"/>
      <c r="BJ849" s="187"/>
      <c r="BK849" s="187"/>
      <c r="BL849" s="187"/>
      <c r="BM849" s="187"/>
      <c r="BN849" s="187"/>
      <c r="BO849" s="187"/>
      <c r="BP849" s="187"/>
      <c r="BQ849" s="187"/>
      <c r="BR849" s="187"/>
      <c r="BS849" s="187"/>
      <c r="BT849" s="187"/>
      <c r="BU849" s="187"/>
      <c r="BV849" s="187"/>
      <c r="BW849" s="187"/>
      <c r="BX849" s="187"/>
      <c r="BY849" s="227"/>
      <c r="BZ849" s="227"/>
      <c r="CA849" s="227"/>
      <c r="CB849" s="227"/>
      <c r="CC849" s="227"/>
      <c r="CD849" s="224"/>
      <c r="CE849" s="224"/>
      <c r="CF849" s="224"/>
      <c r="CG849" s="224"/>
      <c r="CH849" s="224"/>
      <c r="CJ849" s="252" t="str">
        <f t="shared" si="677"/>
        <v/>
      </c>
      <c r="CK849" s="253" t="str">
        <f>IF(CL849="","",IF(ISNUMBER(MATCH(CL849,$CL$6:CL848,0)),"",CJ849))</f>
        <v/>
      </c>
      <c r="CL849" s="181" t="str">
        <f t="shared" si="678"/>
        <v/>
      </c>
      <c r="CM849" s="175" t="str">
        <f t="shared" si="679"/>
        <v/>
      </c>
      <c r="CN849" s="175" t="str">
        <f t="shared" si="680"/>
        <v/>
      </c>
      <c r="CO849" s="175" t="str">
        <f t="shared" si="681"/>
        <v/>
      </c>
      <c r="CP849" s="59"/>
      <c r="CQ849" s="60"/>
      <c r="CR849" s="181" t="str">
        <f>IF(CS849="","",IF(ISNUMBER(MATCH(CS849,$CS$6:CS848,0)),"",CJ849))</f>
        <v/>
      </c>
      <c r="CS849" s="181" t="str">
        <f t="shared" si="659"/>
        <v/>
      </c>
      <c r="CT849" s="177" t="str">
        <f t="shared" si="682"/>
        <v/>
      </c>
      <c r="CU849" s="177" t="str">
        <f t="shared" si="683"/>
        <v/>
      </c>
      <c r="CV849" s="256" t="str">
        <f>IF(CW849="","",IF(ISNUMBER(MATCH(CW849,$CW$6:CW848,0)),"",CJ849))</f>
        <v/>
      </c>
      <c r="CW849" s="181" t="str">
        <f t="shared" si="660"/>
        <v/>
      </c>
      <c r="CX849" s="178" t="str">
        <f t="shared" si="684"/>
        <v/>
      </c>
      <c r="CY849" s="178" t="str">
        <f t="shared" si="685"/>
        <v/>
      </c>
      <c r="CZ849" s="184" t="str">
        <f t="shared" si="686"/>
        <v/>
      </c>
      <c r="DA849" s="68"/>
      <c r="DB849" s="69"/>
      <c r="DC849" s="181" t="str">
        <f>IF(DE849="","",IF(ISNUMBER(MATCH(DE849,$DE$6:DE848,0)),"",CJ849))</f>
        <v/>
      </c>
      <c r="DD849" s="181" t="str">
        <f t="shared" si="701"/>
        <v/>
      </c>
      <c r="DE849" s="181" t="str">
        <f t="shared" si="701"/>
        <v/>
      </c>
      <c r="DF849" s="177" t="str">
        <f t="shared" si="687"/>
        <v/>
      </c>
      <c r="DG849" s="185" t="str">
        <f t="shared" si="688"/>
        <v/>
      </c>
      <c r="DH849" s="77"/>
      <c r="DI849" s="69"/>
      <c r="DJ849" s="181" t="str">
        <f>IF(DL849="","",IF(ISNUMBER(MATCH(DL849,$DL$6:DL848,0)),"",CJ849))</f>
        <v/>
      </c>
      <c r="DK849" s="181" t="str">
        <f t="shared" si="702"/>
        <v/>
      </c>
      <c r="DL849" s="181" t="str">
        <f t="shared" si="702"/>
        <v/>
      </c>
      <c r="DM849" s="177" t="str">
        <f t="shared" si="689"/>
        <v/>
      </c>
      <c r="DN849" s="177" t="str">
        <f t="shared" si="690"/>
        <v/>
      </c>
      <c r="DO849" s="181" t="str">
        <f t="shared" si="661"/>
        <v/>
      </c>
      <c r="DP849" s="51"/>
      <c r="DQ849" s="51"/>
      <c r="DR849" s="51"/>
      <c r="EA849" s="227">
        <f t="shared" si="691"/>
        <v>0</v>
      </c>
      <c r="EB849" s="227">
        <f t="shared" si="662"/>
        <v>1</v>
      </c>
      <c r="EC849" s="227">
        <f t="shared" si="692"/>
        <v>1900</v>
      </c>
      <c r="EE849" s="227" t="str">
        <f t="shared" si="693"/>
        <v/>
      </c>
      <c r="EF849" s="227" t="str">
        <f t="shared" si="663"/>
        <v/>
      </c>
      <c r="EG849" s="227" t="str">
        <f t="shared" si="694"/>
        <v/>
      </c>
      <c r="EI849" s="227" t="str">
        <f t="shared" si="695"/>
        <v/>
      </c>
      <c r="EJ849" s="227" t="str">
        <f t="shared" si="664"/>
        <v/>
      </c>
      <c r="EK849" s="227" t="str">
        <f t="shared" si="696"/>
        <v/>
      </c>
      <c r="EM849" s="227" t="str">
        <f t="shared" si="697"/>
        <v/>
      </c>
      <c r="EN849" s="227" t="str">
        <f t="shared" si="665"/>
        <v/>
      </c>
      <c r="EO849" s="227" t="str">
        <f t="shared" si="698"/>
        <v/>
      </c>
      <c r="EQ849" s="227" t="str">
        <f t="shared" si="699"/>
        <v/>
      </c>
      <c r="ER849" s="227" t="str">
        <f t="shared" si="666"/>
        <v/>
      </c>
      <c r="ES849" s="227" t="str">
        <f t="shared" si="700"/>
        <v/>
      </c>
    </row>
    <row r="850" spans="7:149" x14ac:dyDescent="0.25">
      <c r="G850" s="52"/>
      <c r="H850" s="52"/>
      <c r="I850" s="224" t="str">
        <f t="shared" si="667"/>
        <v/>
      </c>
      <c r="J850" s="224" t="str">
        <f t="shared" si="668"/>
        <v/>
      </c>
      <c r="K850" s="52"/>
      <c r="L850" s="224" t="str">
        <f>IF(P850="","",IF(ISNUMBER(MATCH(P850,$P$6:P849,0)),"",Y850))</f>
        <v/>
      </c>
      <c r="M850" s="224" t="str">
        <f>IF(Q850="","",IF(ISNUMBER(MATCH(Q850,$Q$6:Q849,0)),"",Y850))</f>
        <v/>
      </c>
      <c r="N850" s="224" t="str">
        <f>IF(R850="","",IF(ISNUMBER(MATCH(R850,$R$6:R849,0)),"",Y850))</f>
        <v/>
      </c>
      <c r="O850" s="224" t="str">
        <f>IF(S850="","",IF(ISNUMBER(MATCH(S850,$S$6:S849,0)),"",Y850))</f>
        <v/>
      </c>
      <c r="P850" s="224" t="str">
        <f t="shared" si="669"/>
        <v/>
      </c>
      <c r="Q850" s="224" t="str">
        <f t="shared" si="670"/>
        <v/>
      </c>
      <c r="R850" s="224" t="str">
        <f t="shared" si="671"/>
        <v/>
      </c>
      <c r="S850" s="224" t="str">
        <f t="shared" si="672"/>
        <v/>
      </c>
      <c r="T850" s="175" t="str">
        <f t="shared" si="673"/>
        <v/>
      </c>
      <c r="U850" s="175" t="str">
        <f t="shared" si="674"/>
        <v/>
      </c>
      <c r="V850" s="175" t="str">
        <f t="shared" si="675"/>
        <v/>
      </c>
      <c r="W850" s="175" t="str">
        <f t="shared" si="676"/>
        <v/>
      </c>
      <c r="X850" s="52"/>
      <c r="Y850" s="248"/>
      <c r="Z850" s="186"/>
      <c r="AA850" s="187"/>
      <c r="AB850" s="187"/>
      <c r="AC850" s="187"/>
      <c r="AD850" s="187"/>
      <c r="AE850" s="187"/>
      <c r="AF850" s="187"/>
      <c r="AG850" s="187"/>
      <c r="AH850" s="187"/>
      <c r="AI850" s="187"/>
      <c r="AJ850" s="187"/>
      <c r="AK850" s="187"/>
      <c r="AL850" s="187"/>
      <c r="AM850" s="187"/>
      <c r="AN850" s="187"/>
      <c r="AO850" s="187"/>
      <c r="AP850" s="187"/>
      <c r="AQ850" s="187"/>
      <c r="AR850" s="187"/>
      <c r="AS850" s="187"/>
      <c r="AT850" s="187"/>
      <c r="AU850" s="187"/>
      <c r="AV850" s="187"/>
      <c r="AW850" s="187"/>
      <c r="AX850" s="187"/>
      <c r="AY850" s="187"/>
      <c r="AZ850" s="187"/>
      <c r="BA850" s="187"/>
      <c r="BB850" s="187"/>
      <c r="BC850" s="187"/>
      <c r="BD850" s="187"/>
      <c r="BE850" s="187"/>
      <c r="BF850" s="187"/>
      <c r="BG850" s="187"/>
      <c r="BH850" s="187"/>
      <c r="BI850" s="187"/>
      <c r="BJ850" s="187"/>
      <c r="BK850" s="187"/>
      <c r="BL850" s="187"/>
      <c r="BM850" s="187"/>
      <c r="BN850" s="187"/>
      <c r="BO850" s="187"/>
      <c r="BP850" s="187"/>
      <c r="BQ850" s="187"/>
      <c r="BR850" s="187"/>
      <c r="BS850" s="187"/>
      <c r="BT850" s="187"/>
      <c r="BU850" s="187"/>
      <c r="BV850" s="187"/>
      <c r="BW850" s="187"/>
      <c r="BX850" s="187"/>
      <c r="BY850" s="227"/>
      <c r="BZ850" s="227"/>
      <c r="CA850" s="227"/>
      <c r="CB850" s="227"/>
      <c r="CC850" s="227"/>
      <c r="CD850" s="224"/>
      <c r="CE850" s="224"/>
      <c r="CF850" s="224"/>
      <c r="CG850" s="224"/>
      <c r="CH850" s="224"/>
      <c r="CJ850" s="252" t="str">
        <f t="shared" si="677"/>
        <v/>
      </c>
      <c r="CK850" s="253" t="str">
        <f>IF(CL850="","",IF(ISNUMBER(MATCH(CL850,$CL$6:CL849,0)),"",CJ850))</f>
        <v/>
      </c>
      <c r="CL850" s="181" t="str">
        <f t="shared" si="678"/>
        <v/>
      </c>
      <c r="CM850" s="175" t="str">
        <f t="shared" si="679"/>
        <v/>
      </c>
      <c r="CN850" s="175" t="str">
        <f t="shared" si="680"/>
        <v/>
      </c>
      <c r="CO850" s="175" t="str">
        <f t="shared" si="681"/>
        <v/>
      </c>
      <c r="CP850" s="59"/>
      <c r="CQ850" s="60"/>
      <c r="CR850" s="181" t="str">
        <f>IF(CS850="","",IF(ISNUMBER(MATCH(CS850,$CS$6:CS849,0)),"",CJ850))</f>
        <v/>
      </c>
      <c r="CS850" s="181" t="str">
        <f t="shared" si="659"/>
        <v/>
      </c>
      <c r="CT850" s="177" t="str">
        <f t="shared" si="682"/>
        <v/>
      </c>
      <c r="CU850" s="177" t="str">
        <f t="shared" si="683"/>
        <v/>
      </c>
      <c r="CV850" s="256" t="str">
        <f>IF(CW850="","",IF(ISNUMBER(MATCH(CW850,$CW$6:CW849,0)),"",CJ850))</f>
        <v/>
      </c>
      <c r="CW850" s="181" t="str">
        <f t="shared" si="660"/>
        <v/>
      </c>
      <c r="CX850" s="178" t="str">
        <f t="shared" si="684"/>
        <v/>
      </c>
      <c r="CY850" s="178" t="str">
        <f t="shared" si="685"/>
        <v/>
      </c>
      <c r="CZ850" s="184" t="str">
        <f t="shared" si="686"/>
        <v/>
      </c>
      <c r="DA850" s="68"/>
      <c r="DB850" s="69"/>
      <c r="DC850" s="181" t="str">
        <f>IF(DE850="","",IF(ISNUMBER(MATCH(DE850,$DE$6:DE849,0)),"",CJ850))</f>
        <v/>
      </c>
      <c r="DD850" s="181" t="str">
        <f t="shared" si="701"/>
        <v/>
      </c>
      <c r="DE850" s="181" t="str">
        <f t="shared" si="701"/>
        <v/>
      </c>
      <c r="DF850" s="177" t="str">
        <f t="shared" si="687"/>
        <v/>
      </c>
      <c r="DG850" s="185" t="str">
        <f t="shared" si="688"/>
        <v/>
      </c>
      <c r="DH850" s="77"/>
      <c r="DI850" s="69"/>
      <c r="DJ850" s="181" t="str">
        <f>IF(DL850="","",IF(ISNUMBER(MATCH(DL850,$DL$6:DL849,0)),"",CJ850))</f>
        <v/>
      </c>
      <c r="DK850" s="181" t="str">
        <f t="shared" si="702"/>
        <v/>
      </c>
      <c r="DL850" s="181" t="str">
        <f t="shared" si="702"/>
        <v/>
      </c>
      <c r="DM850" s="177" t="str">
        <f t="shared" si="689"/>
        <v/>
      </c>
      <c r="DN850" s="177" t="str">
        <f t="shared" si="690"/>
        <v/>
      </c>
      <c r="DO850" s="181" t="str">
        <f t="shared" si="661"/>
        <v/>
      </c>
      <c r="DP850" s="51"/>
      <c r="DQ850" s="51"/>
      <c r="DR850" s="51"/>
      <c r="EA850" s="227">
        <f t="shared" si="691"/>
        <v>0</v>
      </c>
      <c r="EB850" s="227">
        <f t="shared" si="662"/>
        <v>1</v>
      </c>
      <c r="EC850" s="227">
        <f t="shared" si="692"/>
        <v>1900</v>
      </c>
      <c r="EE850" s="227" t="str">
        <f t="shared" si="693"/>
        <v/>
      </c>
      <c r="EF850" s="227" t="str">
        <f t="shared" si="663"/>
        <v/>
      </c>
      <c r="EG850" s="227" t="str">
        <f t="shared" si="694"/>
        <v/>
      </c>
      <c r="EI850" s="227" t="str">
        <f t="shared" si="695"/>
        <v/>
      </c>
      <c r="EJ850" s="227" t="str">
        <f t="shared" si="664"/>
        <v/>
      </c>
      <c r="EK850" s="227" t="str">
        <f t="shared" si="696"/>
        <v/>
      </c>
      <c r="EM850" s="227" t="str">
        <f t="shared" si="697"/>
        <v/>
      </c>
      <c r="EN850" s="227" t="str">
        <f t="shared" si="665"/>
        <v/>
      </c>
      <c r="EO850" s="227" t="str">
        <f t="shared" si="698"/>
        <v/>
      </c>
      <c r="EQ850" s="227" t="str">
        <f t="shared" si="699"/>
        <v/>
      </c>
      <c r="ER850" s="227" t="str">
        <f t="shared" si="666"/>
        <v/>
      </c>
      <c r="ES850" s="227" t="str">
        <f t="shared" si="700"/>
        <v/>
      </c>
    </row>
    <row r="851" spans="7:149" x14ac:dyDescent="0.25">
      <c r="G851" s="52"/>
      <c r="H851" s="52"/>
      <c r="I851" s="224" t="str">
        <f t="shared" si="667"/>
        <v/>
      </c>
      <c r="J851" s="224" t="str">
        <f t="shared" si="668"/>
        <v/>
      </c>
      <c r="K851" s="52"/>
      <c r="L851" s="224" t="str">
        <f>IF(P851="","",IF(ISNUMBER(MATCH(P851,$P$6:P850,0)),"",Y851))</f>
        <v/>
      </c>
      <c r="M851" s="224" t="str">
        <f>IF(Q851="","",IF(ISNUMBER(MATCH(Q851,$Q$6:Q850,0)),"",Y851))</f>
        <v/>
      </c>
      <c r="N851" s="224" t="str">
        <f>IF(R851="","",IF(ISNUMBER(MATCH(R851,$R$6:R850,0)),"",Y851))</f>
        <v/>
      </c>
      <c r="O851" s="224" t="str">
        <f>IF(S851="","",IF(ISNUMBER(MATCH(S851,$S$6:S850,0)),"",Y851))</f>
        <v/>
      </c>
      <c r="P851" s="224" t="str">
        <f t="shared" si="669"/>
        <v/>
      </c>
      <c r="Q851" s="224" t="str">
        <f t="shared" si="670"/>
        <v/>
      </c>
      <c r="R851" s="224" t="str">
        <f t="shared" si="671"/>
        <v/>
      </c>
      <c r="S851" s="224" t="str">
        <f t="shared" si="672"/>
        <v/>
      </c>
      <c r="T851" s="175" t="str">
        <f t="shared" si="673"/>
        <v/>
      </c>
      <c r="U851" s="175" t="str">
        <f t="shared" si="674"/>
        <v/>
      </c>
      <c r="V851" s="175" t="str">
        <f t="shared" si="675"/>
        <v/>
      </c>
      <c r="W851" s="175" t="str">
        <f t="shared" si="676"/>
        <v/>
      </c>
      <c r="X851" s="52"/>
      <c r="Y851" s="248"/>
      <c r="Z851" s="186"/>
      <c r="AA851" s="187"/>
      <c r="AB851" s="187"/>
      <c r="AC851" s="187"/>
      <c r="AD851" s="187"/>
      <c r="AE851" s="187"/>
      <c r="AF851" s="187"/>
      <c r="AG851" s="187"/>
      <c r="AH851" s="187"/>
      <c r="AI851" s="187"/>
      <c r="AJ851" s="187"/>
      <c r="AK851" s="187"/>
      <c r="AL851" s="187"/>
      <c r="AM851" s="187"/>
      <c r="AN851" s="187"/>
      <c r="AO851" s="187"/>
      <c r="AP851" s="187"/>
      <c r="AQ851" s="187"/>
      <c r="AR851" s="187"/>
      <c r="AS851" s="187"/>
      <c r="AT851" s="187"/>
      <c r="AU851" s="187"/>
      <c r="AV851" s="187"/>
      <c r="AW851" s="187"/>
      <c r="AX851" s="187"/>
      <c r="AY851" s="187"/>
      <c r="AZ851" s="187"/>
      <c r="BA851" s="187"/>
      <c r="BB851" s="187"/>
      <c r="BC851" s="187"/>
      <c r="BD851" s="187"/>
      <c r="BE851" s="187"/>
      <c r="BF851" s="187"/>
      <c r="BG851" s="187"/>
      <c r="BH851" s="187"/>
      <c r="BI851" s="187"/>
      <c r="BJ851" s="187"/>
      <c r="BK851" s="187"/>
      <c r="BL851" s="187"/>
      <c r="BM851" s="187"/>
      <c r="BN851" s="187"/>
      <c r="BO851" s="187"/>
      <c r="BP851" s="187"/>
      <c r="BQ851" s="187"/>
      <c r="BR851" s="187"/>
      <c r="BS851" s="187"/>
      <c r="BT851" s="187"/>
      <c r="BU851" s="187"/>
      <c r="BV851" s="187"/>
      <c r="BW851" s="187"/>
      <c r="BX851" s="187"/>
      <c r="BY851" s="227"/>
      <c r="BZ851" s="227"/>
      <c r="CA851" s="227"/>
      <c r="CB851" s="227"/>
      <c r="CC851" s="227"/>
      <c r="CD851" s="224"/>
      <c r="CE851" s="224"/>
      <c r="CF851" s="224"/>
      <c r="CG851" s="224"/>
      <c r="CH851" s="224"/>
      <c r="CJ851" s="252" t="str">
        <f t="shared" si="677"/>
        <v/>
      </c>
      <c r="CK851" s="253" t="str">
        <f>IF(CL851="","",IF(ISNUMBER(MATCH(CL851,$CL$6:CL850,0)),"",CJ851))</f>
        <v/>
      </c>
      <c r="CL851" s="181" t="str">
        <f t="shared" si="678"/>
        <v/>
      </c>
      <c r="CM851" s="175" t="str">
        <f t="shared" si="679"/>
        <v/>
      </c>
      <c r="CN851" s="175" t="str">
        <f t="shared" si="680"/>
        <v/>
      </c>
      <c r="CO851" s="175" t="str">
        <f t="shared" si="681"/>
        <v/>
      </c>
      <c r="CP851" s="59"/>
      <c r="CQ851" s="60"/>
      <c r="CR851" s="181" t="str">
        <f>IF(CS851="","",IF(ISNUMBER(MATCH(CS851,$CS$6:CS850,0)),"",CJ851))</f>
        <v/>
      </c>
      <c r="CS851" s="181" t="str">
        <f t="shared" si="659"/>
        <v/>
      </c>
      <c r="CT851" s="177" t="str">
        <f t="shared" si="682"/>
        <v/>
      </c>
      <c r="CU851" s="177" t="str">
        <f t="shared" si="683"/>
        <v/>
      </c>
      <c r="CV851" s="256" t="str">
        <f>IF(CW851="","",IF(ISNUMBER(MATCH(CW851,$CW$6:CW850,0)),"",CJ851))</f>
        <v/>
      </c>
      <c r="CW851" s="181" t="str">
        <f t="shared" si="660"/>
        <v/>
      </c>
      <c r="CX851" s="178" t="str">
        <f t="shared" si="684"/>
        <v/>
      </c>
      <c r="CY851" s="178" t="str">
        <f t="shared" si="685"/>
        <v/>
      </c>
      <c r="CZ851" s="184" t="str">
        <f t="shared" si="686"/>
        <v/>
      </c>
      <c r="DA851" s="68"/>
      <c r="DB851" s="69"/>
      <c r="DC851" s="181" t="str">
        <f>IF(DE851="","",IF(ISNUMBER(MATCH(DE851,$DE$6:DE850,0)),"",CJ851))</f>
        <v/>
      </c>
      <c r="DD851" s="181" t="str">
        <f t="shared" si="701"/>
        <v/>
      </c>
      <c r="DE851" s="181" t="str">
        <f t="shared" si="701"/>
        <v/>
      </c>
      <c r="DF851" s="177" t="str">
        <f t="shared" si="687"/>
        <v/>
      </c>
      <c r="DG851" s="185" t="str">
        <f t="shared" si="688"/>
        <v/>
      </c>
      <c r="DH851" s="77"/>
      <c r="DI851" s="69"/>
      <c r="DJ851" s="181" t="str">
        <f>IF(DL851="","",IF(ISNUMBER(MATCH(DL851,$DL$6:DL850,0)),"",CJ851))</f>
        <v/>
      </c>
      <c r="DK851" s="181" t="str">
        <f t="shared" si="702"/>
        <v/>
      </c>
      <c r="DL851" s="181" t="str">
        <f t="shared" si="702"/>
        <v/>
      </c>
      <c r="DM851" s="177" t="str">
        <f t="shared" si="689"/>
        <v/>
      </c>
      <c r="DN851" s="177" t="str">
        <f t="shared" si="690"/>
        <v/>
      </c>
      <c r="DO851" s="181" t="str">
        <f t="shared" si="661"/>
        <v/>
      </c>
      <c r="DP851" s="51"/>
      <c r="DQ851" s="51"/>
      <c r="DR851" s="51"/>
      <c r="EA851" s="227">
        <f t="shared" si="691"/>
        <v>0</v>
      </c>
      <c r="EB851" s="227">
        <f t="shared" si="662"/>
        <v>1</v>
      </c>
      <c r="EC851" s="227">
        <f t="shared" si="692"/>
        <v>1900</v>
      </c>
      <c r="EE851" s="227" t="str">
        <f t="shared" si="693"/>
        <v/>
      </c>
      <c r="EF851" s="227" t="str">
        <f t="shared" si="663"/>
        <v/>
      </c>
      <c r="EG851" s="227" t="str">
        <f t="shared" si="694"/>
        <v/>
      </c>
      <c r="EI851" s="227" t="str">
        <f t="shared" si="695"/>
        <v/>
      </c>
      <c r="EJ851" s="227" t="str">
        <f t="shared" si="664"/>
        <v/>
      </c>
      <c r="EK851" s="227" t="str">
        <f t="shared" si="696"/>
        <v/>
      </c>
      <c r="EM851" s="227" t="str">
        <f t="shared" si="697"/>
        <v/>
      </c>
      <c r="EN851" s="227" t="str">
        <f t="shared" si="665"/>
        <v/>
      </c>
      <c r="EO851" s="227" t="str">
        <f t="shared" si="698"/>
        <v/>
      </c>
      <c r="EQ851" s="227" t="str">
        <f t="shared" si="699"/>
        <v/>
      </c>
      <c r="ER851" s="227" t="str">
        <f t="shared" si="666"/>
        <v/>
      </c>
      <c r="ES851" s="227" t="str">
        <f t="shared" si="700"/>
        <v/>
      </c>
    </row>
    <row r="852" spans="7:149" x14ac:dyDescent="0.25">
      <c r="G852" s="52"/>
      <c r="H852" s="52"/>
      <c r="I852" s="224" t="str">
        <f t="shared" si="667"/>
        <v/>
      </c>
      <c r="J852" s="224" t="str">
        <f t="shared" si="668"/>
        <v/>
      </c>
      <c r="K852" s="52"/>
      <c r="L852" s="224" t="str">
        <f>IF(P852="","",IF(ISNUMBER(MATCH(P852,$P$6:P851,0)),"",Y852))</f>
        <v/>
      </c>
      <c r="M852" s="224" t="str">
        <f>IF(Q852="","",IF(ISNUMBER(MATCH(Q852,$Q$6:Q851,0)),"",Y852))</f>
        <v/>
      </c>
      <c r="N852" s="224" t="str">
        <f>IF(R852="","",IF(ISNUMBER(MATCH(R852,$R$6:R851,0)),"",Y852))</f>
        <v/>
      </c>
      <c r="O852" s="224" t="str">
        <f>IF(S852="","",IF(ISNUMBER(MATCH(S852,$S$6:S851,0)),"",Y852))</f>
        <v/>
      </c>
      <c r="P852" s="224" t="str">
        <f t="shared" si="669"/>
        <v/>
      </c>
      <c r="Q852" s="224" t="str">
        <f t="shared" si="670"/>
        <v/>
      </c>
      <c r="R852" s="224" t="str">
        <f t="shared" si="671"/>
        <v/>
      </c>
      <c r="S852" s="224" t="str">
        <f t="shared" si="672"/>
        <v/>
      </c>
      <c r="T852" s="175" t="str">
        <f t="shared" si="673"/>
        <v/>
      </c>
      <c r="U852" s="175" t="str">
        <f t="shared" si="674"/>
        <v/>
      </c>
      <c r="V852" s="175" t="str">
        <f t="shared" si="675"/>
        <v/>
      </c>
      <c r="W852" s="175" t="str">
        <f t="shared" si="676"/>
        <v/>
      </c>
      <c r="X852" s="52"/>
      <c r="Y852" s="248"/>
      <c r="Z852" s="186"/>
      <c r="AA852" s="187"/>
      <c r="AB852" s="187"/>
      <c r="AC852" s="187"/>
      <c r="AD852" s="187"/>
      <c r="AE852" s="187"/>
      <c r="AF852" s="187"/>
      <c r="AG852" s="187"/>
      <c r="AH852" s="187"/>
      <c r="AI852" s="187"/>
      <c r="AJ852" s="187"/>
      <c r="AK852" s="187"/>
      <c r="AL852" s="187"/>
      <c r="AM852" s="187"/>
      <c r="AN852" s="187"/>
      <c r="AO852" s="187"/>
      <c r="AP852" s="187"/>
      <c r="AQ852" s="187"/>
      <c r="AR852" s="187"/>
      <c r="AS852" s="187"/>
      <c r="AT852" s="187"/>
      <c r="AU852" s="187"/>
      <c r="AV852" s="187"/>
      <c r="AW852" s="187"/>
      <c r="AX852" s="187"/>
      <c r="AY852" s="187"/>
      <c r="AZ852" s="187"/>
      <c r="BA852" s="187"/>
      <c r="BB852" s="187"/>
      <c r="BC852" s="187"/>
      <c r="BD852" s="187"/>
      <c r="BE852" s="187"/>
      <c r="BF852" s="187"/>
      <c r="BG852" s="187"/>
      <c r="BH852" s="187"/>
      <c r="BI852" s="187"/>
      <c r="BJ852" s="187"/>
      <c r="BK852" s="187"/>
      <c r="BL852" s="187"/>
      <c r="BM852" s="187"/>
      <c r="BN852" s="187"/>
      <c r="BO852" s="187"/>
      <c r="BP852" s="187"/>
      <c r="BQ852" s="187"/>
      <c r="BR852" s="187"/>
      <c r="BS852" s="187"/>
      <c r="BT852" s="187"/>
      <c r="BU852" s="187"/>
      <c r="BV852" s="187"/>
      <c r="BW852" s="187"/>
      <c r="BX852" s="187"/>
      <c r="BY852" s="227"/>
      <c r="BZ852" s="227"/>
      <c r="CA852" s="227"/>
      <c r="CB852" s="227"/>
      <c r="CC852" s="227"/>
      <c r="CD852" s="224"/>
      <c r="CE852" s="224"/>
      <c r="CF852" s="224"/>
      <c r="CG852" s="224"/>
      <c r="CH852" s="224"/>
      <c r="CJ852" s="252" t="str">
        <f t="shared" si="677"/>
        <v/>
      </c>
      <c r="CK852" s="253" t="str">
        <f>IF(CL852="","",IF(ISNUMBER(MATCH(CL852,$CL$6:CL851,0)),"",CJ852))</f>
        <v/>
      </c>
      <c r="CL852" s="181" t="str">
        <f t="shared" si="678"/>
        <v/>
      </c>
      <c r="CM852" s="175" t="str">
        <f t="shared" si="679"/>
        <v/>
      </c>
      <c r="CN852" s="175" t="str">
        <f t="shared" si="680"/>
        <v/>
      </c>
      <c r="CO852" s="175" t="str">
        <f t="shared" si="681"/>
        <v/>
      </c>
      <c r="CP852" s="59"/>
      <c r="CQ852" s="60"/>
      <c r="CR852" s="181" t="str">
        <f>IF(CS852="","",IF(ISNUMBER(MATCH(CS852,$CS$6:CS851,0)),"",CJ852))</f>
        <v/>
      </c>
      <c r="CS852" s="181" t="str">
        <f t="shared" si="659"/>
        <v/>
      </c>
      <c r="CT852" s="177" t="str">
        <f t="shared" si="682"/>
        <v/>
      </c>
      <c r="CU852" s="177" t="str">
        <f t="shared" si="683"/>
        <v/>
      </c>
      <c r="CV852" s="256" t="str">
        <f>IF(CW852="","",IF(ISNUMBER(MATCH(CW852,$CW$6:CW851,0)),"",CJ852))</f>
        <v/>
      </c>
      <c r="CW852" s="181" t="str">
        <f t="shared" si="660"/>
        <v/>
      </c>
      <c r="CX852" s="178" t="str">
        <f t="shared" si="684"/>
        <v/>
      </c>
      <c r="CY852" s="178" t="str">
        <f t="shared" si="685"/>
        <v/>
      </c>
      <c r="CZ852" s="184" t="str">
        <f t="shared" si="686"/>
        <v/>
      </c>
      <c r="DA852" s="68"/>
      <c r="DB852" s="69"/>
      <c r="DC852" s="181" t="str">
        <f>IF(DE852="","",IF(ISNUMBER(MATCH(DE852,$DE$6:DE851,0)),"",CJ852))</f>
        <v/>
      </c>
      <c r="DD852" s="181" t="str">
        <f t="shared" si="701"/>
        <v/>
      </c>
      <c r="DE852" s="181" t="str">
        <f t="shared" si="701"/>
        <v/>
      </c>
      <c r="DF852" s="177" t="str">
        <f t="shared" si="687"/>
        <v/>
      </c>
      <c r="DG852" s="185" t="str">
        <f t="shared" si="688"/>
        <v/>
      </c>
      <c r="DH852" s="77"/>
      <c r="DI852" s="69"/>
      <c r="DJ852" s="181" t="str">
        <f>IF(DL852="","",IF(ISNUMBER(MATCH(DL852,$DL$6:DL851,0)),"",CJ852))</f>
        <v/>
      </c>
      <c r="DK852" s="181" t="str">
        <f t="shared" si="702"/>
        <v/>
      </c>
      <c r="DL852" s="181" t="str">
        <f t="shared" si="702"/>
        <v/>
      </c>
      <c r="DM852" s="177" t="str">
        <f t="shared" si="689"/>
        <v/>
      </c>
      <c r="DN852" s="177" t="str">
        <f t="shared" si="690"/>
        <v/>
      </c>
      <c r="DO852" s="181" t="str">
        <f t="shared" si="661"/>
        <v/>
      </c>
      <c r="DP852" s="51"/>
      <c r="DQ852" s="51"/>
      <c r="DR852" s="51"/>
      <c r="EA852" s="227">
        <f t="shared" si="691"/>
        <v>0</v>
      </c>
      <c r="EB852" s="227">
        <f t="shared" si="662"/>
        <v>1</v>
      </c>
      <c r="EC852" s="227">
        <f t="shared" si="692"/>
        <v>1900</v>
      </c>
      <c r="EE852" s="227" t="str">
        <f t="shared" si="693"/>
        <v/>
      </c>
      <c r="EF852" s="227" t="str">
        <f t="shared" si="663"/>
        <v/>
      </c>
      <c r="EG852" s="227" t="str">
        <f t="shared" si="694"/>
        <v/>
      </c>
      <c r="EI852" s="227" t="str">
        <f t="shared" si="695"/>
        <v/>
      </c>
      <c r="EJ852" s="227" t="str">
        <f t="shared" si="664"/>
        <v/>
      </c>
      <c r="EK852" s="227" t="str">
        <f t="shared" si="696"/>
        <v/>
      </c>
      <c r="EM852" s="227" t="str">
        <f t="shared" si="697"/>
        <v/>
      </c>
      <c r="EN852" s="227" t="str">
        <f t="shared" si="665"/>
        <v/>
      </c>
      <c r="EO852" s="227" t="str">
        <f t="shared" si="698"/>
        <v/>
      </c>
      <c r="EQ852" s="227" t="str">
        <f t="shared" si="699"/>
        <v/>
      </c>
      <c r="ER852" s="227" t="str">
        <f t="shared" si="666"/>
        <v/>
      </c>
      <c r="ES852" s="227" t="str">
        <f t="shared" si="700"/>
        <v/>
      </c>
    </row>
    <row r="853" spans="7:149" x14ac:dyDescent="0.25">
      <c r="G853" s="52"/>
      <c r="H853" s="52"/>
      <c r="I853" s="224" t="str">
        <f t="shared" si="667"/>
        <v/>
      </c>
      <c r="J853" s="224" t="str">
        <f t="shared" si="668"/>
        <v/>
      </c>
      <c r="K853" s="52"/>
      <c r="L853" s="224" t="str">
        <f>IF(P853="","",IF(ISNUMBER(MATCH(P853,$P$6:P852,0)),"",Y853))</f>
        <v/>
      </c>
      <c r="M853" s="224" t="str">
        <f>IF(Q853="","",IF(ISNUMBER(MATCH(Q853,$Q$6:Q852,0)),"",Y853))</f>
        <v/>
      </c>
      <c r="N853" s="224" t="str">
        <f>IF(R853="","",IF(ISNUMBER(MATCH(R853,$R$6:R852,0)),"",Y853))</f>
        <v/>
      </c>
      <c r="O853" s="224" t="str">
        <f>IF(S853="","",IF(ISNUMBER(MATCH(S853,$S$6:S852,0)),"",Y853))</f>
        <v/>
      </c>
      <c r="P853" s="224" t="str">
        <f t="shared" si="669"/>
        <v/>
      </c>
      <c r="Q853" s="224" t="str">
        <f t="shared" si="670"/>
        <v/>
      </c>
      <c r="R853" s="224" t="str">
        <f t="shared" si="671"/>
        <v/>
      </c>
      <c r="S853" s="224" t="str">
        <f t="shared" si="672"/>
        <v/>
      </c>
      <c r="T853" s="175" t="str">
        <f t="shared" si="673"/>
        <v/>
      </c>
      <c r="U853" s="175" t="str">
        <f t="shared" si="674"/>
        <v/>
      </c>
      <c r="V853" s="175" t="str">
        <f t="shared" si="675"/>
        <v/>
      </c>
      <c r="W853" s="175" t="str">
        <f t="shared" si="676"/>
        <v/>
      </c>
      <c r="X853" s="52"/>
      <c r="Y853" s="248"/>
      <c r="Z853" s="186"/>
      <c r="AA853" s="187"/>
      <c r="AB853" s="187"/>
      <c r="AC853" s="187"/>
      <c r="AD853" s="187"/>
      <c r="AE853" s="187"/>
      <c r="AF853" s="187"/>
      <c r="AG853" s="187"/>
      <c r="AH853" s="187"/>
      <c r="AI853" s="187"/>
      <c r="AJ853" s="187"/>
      <c r="AK853" s="187"/>
      <c r="AL853" s="187"/>
      <c r="AM853" s="187"/>
      <c r="AN853" s="187"/>
      <c r="AO853" s="187"/>
      <c r="AP853" s="187"/>
      <c r="AQ853" s="187"/>
      <c r="AR853" s="187"/>
      <c r="AS853" s="187"/>
      <c r="AT853" s="187"/>
      <c r="AU853" s="187"/>
      <c r="AV853" s="187"/>
      <c r="AW853" s="187"/>
      <c r="AX853" s="187"/>
      <c r="AY853" s="187"/>
      <c r="AZ853" s="187"/>
      <c r="BA853" s="187"/>
      <c r="BB853" s="187"/>
      <c r="BC853" s="187"/>
      <c r="BD853" s="187"/>
      <c r="BE853" s="187"/>
      <c r="BF853" s="187"/>
      <c r="BG853" s="187"/>
      <c r="BH853" s="187"/>
      <c r="BI853" s="187"/>
      <c r="BJ853" s="187"/>
      <c r="BK853" s="187"/>
      <c r="BL853" s="187"/>
      <c r="BM853" s="187"/>
      <c r="BN853" s="187"/>
      <c r="BO853" s="187"/>
      <c r="BP853" s="187"/>
      <c r="BQ853" s="187"/>
      <c r="BR853" s="187"/>
      <c r="BS853" s="187"/>
      <c r="BT853" s="187"/>
      <c r="BU853" s="187"/>
      <c r="BV853" s="187"/>
      <c r="BW853" s="187"/>
      <c r="BX853" s="187"/>
      <c r="BY853" s="227"/>
      <c r="BZ853" s="227"/>
      <c r="CA853" s="227"/>
      <c r="CB853" s="227"/>
      <c r="CC853" s="227"/>
      <c r="CD853" s="224"/>
      <c r="CE853" s="224"/>
      <c r="CF853" s="224"/>
      <c r="CG853" s="224"/>
      <c r="CH853" s="224"/>
      <c r="CJ853" s="252" t="str">
        <f t="shared" si="677"/>
        <v/>
      </c>
      <c r="CK853" s="253" t="str">
        <f>IF(CL853="","",IF(ISNUMBER(MATCH(CL853,$CL$6:CL852,0)),"",CJ853))</f>
        <v/>
      </c>
      <c r="CL853" s="181" t="str">
        <f t="shared" si="678"/>
        <v/>
      </c>
      <c r="CM853" s="175" t="str">
        <f t="shared" si="679"/>
        <v/>
      </c>
      <c r="CN853" s="175" t="str">
        <f t="shared" si="680"/>
        <v/>
      </c>
      <c r="CO853" s="175" t="str">
        <f t="shared" si="681"/>
        <v/>
      </c>
      <c r="CP853" s="59"/>
      <c r="CQ853" s="60"/>
      <c r="CR853" s="181" t="str">
        <f>IF(CS853="","",IF(ISNUMBER(MATCH(CS853,$CS$6:CS852,0)),"",CJ853))</f>
        <v/>
      </c>
      <c r="CS853" s="181" t="str">
        <f t="shared" si="659"/>
        <v/>
      </c>
      <c r="CT853" s="177" t="str">
        <f t="shared" si="682"/>
        <v/>
      </c>
      <c r="CU853" s="177" t="str">
        <f t="shared" si="683"/>
        <v/>
      </c>
      <c r="CV853" s="256" t="str">
        <f>IF(CW853="","",IF(ISNUMBER(MATCH(CW853,$CW$6:CW852,0)),"",CJ853))</f>
        <v/>
      </c>
      <c r="CW853" s="181" t="str">
        <f t="shared" si="660"/>
        <v/>
      </c>
      <c r="CX853" s="178" t="str">
        <f t="shared" si="684"/>
        <v/>
      </c>
      <c r="CY853" s="178" t="str">
        <f t="shared" si="685"/>
        <v/>
      </c>
      <c r="CZ853" s="184" t="str">
        <f t="shared" si="686"/>
        <v/>
      </c>
      <c r="DA853" s="68"/>
      <c r="DB853" s="69"/>
      <c r="DC853" s="181" t="str">
        <f>IF(DE853="","",IF(ISNUMBER(MATCH(DE853,$DE$6:DE852,0)),"",CJ853))</f>
        <v/>
      </c>
      <c r="DD853" s="181" t="str">
        <f t="shared" si="701"/>
        <v/>
      </c>
      <c r="DE853" s="181" t="str">
        <f t="shared" si="701"/>
        <v/>
      </c>
      <c r="DF853" s="177" t="str">
        <f t="shared" si="687"/>
        <v/>
      </c>
      <c r="DG853" s="185" t="str">
        <f t="shared" si="688"/>
        <v/>
      </c>
      <c r="DH853" s="77"/>
      <c r="DI853" s="69"/>
      <c r="DJ853" s="181" t="str">
        <f>IF(DL853="","",IF(ISNUMBER(MATCH(DL853,$DL$6:DL852,0)),"",CJ853))</f>
        <v/>
      </c>
      <c r="DK853" s="181" t="str">
        <f t="shared" si="702"/>
        <v/>
      </c>
      <c r="DL853" s="181" t="str">
        <f t="shared" si="702"/>
        <v/>
      </c>
      <c r="DM853" s="177" t="str">
        <f t="shared" si="689"/>
        <v/>
      </c>
      <c r="DN853" s="177" t="str">
        <f t="shared" si="690"/>
        <v/>
      </c>
      <c r="DO853" s="181" t="str">
        <f t="shared" si="661"/>
        <v/>
      </c>
      <c r="DP853" s="51"/>
      <c r="DQ853" s="51"/>
      <c r="DR853" s="51"/>
      <c r="EA853" s="227">
        <f t="shared" si="691"/>
        <v>0</v>
      </c>
      <c r="EB853" s="227">
        <f t="shared" si="662"/>
        <v>1</v>
      </c>
      <c r="EC853" s="227">
        <f t="shared" si="692"/>
        <v>1900</v>
      </c>
      <c r="EE853" s="227" t="str">
        <f t="shared" si="693"/>
        <v/>
      </c>
      <c r="EF853" s="227" t="str">
        <f t="shared" si="663"/>
        <v/>
      </c>
      <c r="EG853" s="227" t="str">
        <f t="shared" si="694"/>
        <v/>
      </c>
      <c r="EI853" s="227" t="str">
        <f t="shared" si="695"/>
        <v/>
      </c>
      <c r="EJ853" s="227" t="str">
        <f t="shared" si="664"/>
        <v/>
      </c>
      <c r="EK853" s="227" t="str">
        <f t="shared" si="696"/>
        <v/>
      </c>
      <c r="EM853" s="227" t="str">
        <f t="shared" si="697"/>
        <v/>
      </c>
      <c r="EN853" s="227" t="str">
        <f t="shared" si="665"/>
        <v/>
      </c>
      <c r="EO853" s="227" t="str">
        <f t="shared" si="698"/>
        <v/>
      </c>
      <c r="EQ853" s="227" t="str">
        <f t="shared" si="699"/>
        <v/>
      </c>
      <c r="ER853" s="227" t="str">
        <f t="shared" si="666"/>
        <v/>
      </c>
      <c r="ES853" s="227" t="str">
        <f t="shared" si="700"/>
        <v/>
      </c>
    </row>
    <row r="854" spans="7:149" x14ac:dyDescent="0.25">
      <c r="G854" s="52"/>
      <c r="H854" s="52"/>
      <c r="I854" s="224" t="str">
        <f t="shared" si="667"/>
        <v/>
      </c>
      <c r="J854" s="224" t="str">
        <f t="shared" si="668"/>
        <v/>
      </c>
      <c r="K854" s="52"/>
      <c r="L854" s="224" t="str">
        <f>IF(P854="","",IF(ISNUMBER(MATCH(P854,$P$6:P853,0)),"",Y854))</f>
        <v/>
      </c>
      <c r="M854" s="224" t="str">
        <f>IF(Q854="","",IF(ISNUMBER(MATCH(Q854,$Q$6:Q853,0)),"",Y854))</f>
        <v/>
      </c>
      <c r="N854" s="224" t="str">
        <f>IF(R854="","",IF(ISNUMBER(MATCH(R854,$R$6:R853,0)),"",Y854))</f>
        <v/>
      </c>
      <c r="O854" s="224" t="str">
        <f>IF(S854="","",IF(ISNUMBER(MATCH(S854,$S$6:S853,0)),"",Y854))</f>
        <v/>
      </c>
      <c r="P854" s="224" t="str">
        <f t="shared" si="669"/>
        <v/>
      </c>
      <c r="Q854" s="224" t="str">
        <f t="shared" si="670"/>
        <v/>
      </c>
      <c r="R854" s="224" t="str">
        <f t="shared" si="671"/>
        <v/>
      </c>
      <c r="S854" s="224" t="str">
        <f t="shared" si="672"/>
        <v/>
      </c>
      <c r="T854" s="175" t="str">
        <f t="shared" si="673"/>
        <v/>
      </c>
      <c r="U854" s="175" t="str">
        <f t="shared" si="674"/>
        <v/>
      </c>
      <c r="V854" s="175" t="str">
        <f t="shared" si="675"/>
        <v/>
      </c>
      <c r="W854" s="175" t="str">
        <f t="shared" si="676"/>
        <v/>
      </c>
      <c r="X854" s="52"/>
      <c r="Y854" s="248"/>
      <c r="Z854" s="186"/>
      <c r="AA854" s="187"/>
      <c r="AB854" s="187"/>
      <c r="AC854" s="187"/>
      <c r="AD854" s="187"/>
      <c r="AE854" s="187"/>
      <c r="AF854" s="187"/>
      <c r="AG854" s="187"/>
      <c r="AH854" s="187"/>
      <c r="AI854" s="187"/>
      <c r="AJ854" s="187"/>
      <c r="AK854" s="187"/>
      <c r="AL854" s="187"/>
      <c r="AM854" s="187"/>
      <c r="AN854" s="187"/>
      <c r="AO854" s="187"/>
      <c r="AP854" s="187"/>
      <c r="AQ854" s="187"/>
      <c r="AR854" s="187"/>
      <c r="AS854" s="187"/>
      <c r="AT854" s="187"/>
      <c r="AU854" s="187"/>
      <c r="AV854" s="187"/>
      <c r="AW854" s="187"/>
      <c r="AX854" s="187"/>
      <c r="AY854" s="187"/>
      <c r="AZ854" s="187"/>
      <c r="BA854" s="187"/>
      <c r="BB854" s="187"/>
      <c r="BC854" s="187"/>
      <c r="BD854" s="187"/>
      <c r="BE854" s="187"/>
      <c r="BF854" s="187"/>
      <c r="BG854" s="187"/>
      <c r="BH854" s="187"/>
      <c r="BI854" s="187"/>
      <c r="BJ854" s="187"/>
      <c r="BK854" s="187"/>
      <c r="BL854" s="187"/>
      <c r="BM854" s="187"/>
      <c r="BN854" s="187"/>
      <c r="BO854" s="187"/>
      <c r="BP854" s="187"/>
      <c r="BQ854" s="187"/>
      <c r="BR854" s="187"/>
      <c r="BS854" s="187"/>
      <c r="BT854" s="187"/>
      <c r="BU854" s="187"/>
      <c r="BV854" s="187"/>
      <c r="BW854" s="187"/>
      <c r="BX854" s="187"/>
      <c r="BY854" s="227"/>
      <c r="BZ854" s="227"/>
      <c r="CA854" s="227"/>
      <c r="CB854" s="227"/>
      <c r="CC854" s="227"/>
      <c r="CD854" s="224"/>
      <c r="CE854" s="224"/>
      <c r="CF854" s="224"/>
      <c r="CG854" s="224"/>
      <c r="CH854" s="224"/>
      <c r="CJ854" s="252" t="str">
        <f t="shared" si="677"/>
        <v/>
      </c>
      <c r="CK854" s="253" t="str">
        <f>IF(CL854="","",IF(ISNUMBER(MATCH(CL854,$CL$6:CL853,0)),"",CJ854))</f>
        <v/>
      </c>
      <c r="CL854" s="181" t="str">
        <f t="shared" si="678"/>
        <v/>
      </c>
      <c r="CM854" s="175" t="str">
        <f t="shared" si="679"/>
        <v/>
      </c>
      <c r="CN854" s="175" t="str">
        <f t="shared" si="680"/>
        <v/>
      </c>
      <c r="CO854" s="175" t="str">
        <f t="shared" si="681"/>
        <v/>
      </c>
      <c r="CP854" s="59"/>
      <c r="CQ854" s="60"/>
      <c r="CR854" s="181" t="str">
        <f>IF(CS854="","",IF(ISNUMBER(MATCH(CS854,$CS$6:CS853,0)),"",CJ854))</f>
        <v/>
      </c>
      <c r="CS854" s="181" t="str">
        <f t="shared" si="659"/>
        <v/>
      </c>
      <c r="CT854" s="177" t="str">
        <f t="shared" si="682"/>
        <v/>
      </c>
      <c r="CU854" s="177" t="str">
        <f t="shared" si="683"/>
        <v/>
      </c>
      <c r="CV854" s="256" t="str">
        <f>IF(CW854="","",IF(ISNUMBER(MATCH(CW854,$CW$6:CW853,0)),"",CJ854))</f>
        <v/>
      </c>
      <c r="CW854" s="181" t="str">
        <f t="shared" si="660"/>
        <v/>
      </c>
      <c r="CX854" s="178" t="str">
        <f t="shared" si="684"/>
        <v/>
      </c>
      <c r="CY854" s="178" t="str">
        <f t="shared" si="685"/>
        <v/>
      </c>
      <c r="CZ854" s="184" t="str">
        <f t="shared" si="686"/>
        <v/>
      </c>
      <c r="DA854" s="68"/>
      <c r="DB854" s="69"/>
      <c r="DC854" s="181" t="str">
        <f>IF(DE854="","",IF(ISNUMBER(MATCH(DE854,$DE$6:DE853,0)),"",CJ854))</f>
        <v/>
      </c>
      <c r="DD854" s="181" t="str">
        <f t="shared" si="701"/>
        <v/>
      </c>
      <c r="DE854" s="181" t="str">
        <f t="shared" si="701"/>
        <v/>
      </c>
      <c r="DF854" s="177" t="str">
        <f t="shared" si="687"/>
        <v/>
      </c>
      <c r="DG854" s="185" t="str">
        <f t="shared" si="688"/>
        <v/>
      </c>
      <c r="DH854" s="77"/>
      <c r="DI854" s="69"/>
      <c r="DJ854" s="181" t="str">
        <f>IF(DL854="","",IF(ISNUMBER(MATCH(DL854,$DL$6:DL853,0)),"",CJ854))</f>
        <v/>
      </c>
      <c r="DK854" s="181" t="str">
        <f t="shared" si="702"/>
        <v/>
      </c>
      <c r="DL854" s="181" t="str">
        <f t="shared" si="702"/>
        <v/>
      </c>
      <c r="DM854" s="177" t="str">
        <f t="shared" si="689"/>
        <v/>
      </c>
      <c r="DN854" s="177" t="str">
        <f t="shared" si="690"/>
        <v/>
      </c>
      <c r="DO854" s="181" t="str">
        <f t="shared" si="661"/>
        <v/>
      </c>
      <c r="DP854" s="51"/>
      <c r="DQ854" s="51"/>
      <c r="DR854" s="51"/>
      <c r="EA854" s="227">
        <f t="shared" si="691"/>
        <v>0</v>
      </c>
      <c r="EB854" s="227">
        <f t="shared" si="662"/>
        <v>1</v>
      </c>
      <c r="EC854" s="227">
        <f t="shared" si="692"/>
        <v>1900</v>
      </c>
      <c r="EE854" s="227" t="str">
        <f t="shared" si="693"/>
        <v/>
      </c>
      <c r="EF854" s="227" t="str">
        <f t="shared" si="663"/>
        <v/>
      </c>
      <c r="EG854" s="227" t="str">
        <f t="shared" si="694"/>
        <v/>
      </c>
      <c r="EI854" s="227" t="str">
        <f t="shared" si="695"/>
        <v/>
      </c>
      <c r="EJ854" s="227" t="str">
        <f t="shared" si="664"/>
        <v/>
      </c>
      <c r="EK854" s="227" t="str">
        <f t="shared" si="696"/>
        <v/>
      </c>
      <c r="EM854" s="227" t="str">
        <f t="shared" si="697"/>
        <v/>
      </c>
      <c r="EN854" s="227" t="str">
        <f t="shared" si="665"/>
        <v/>
      </c>
      <c r="EO854" s="227" t="str">
        <f t="shared" si="698"/>
        <v/>
      </c>
      <c r="EQ854" s="227" t="str">
        <f t="shared" si="699"/>
        <v/>
      </c>
      <c r="ER854" s="227" t="str">
        <f t="shared" si="666"/>
        <v/>
      </c>
      <c r="ES854" s="227" t="str">
        <f t="shared" si="700"/>
        <v/>
      </c>
    </row>
    <row r="855" spans="7:149" x14ac:dyDescent="0.25">
      <c r="G855" s="52"/>
      <c r="H855" s="52"/>
      <c r="I855" s="224" t="str">
        <f t="shared" si="667"/>
        <v/>
      </c>
      <c r="J855" s="224" t="str">
        <f t="shared" si="668"/>
        <v/>
      </c>
      <c r="K855" s="52"/>
      <c r="L855" s="224" t="str">
        <f>IF(P855="","",IF(ISNUMBER(MATCH(P855,$P$6:P854,0)),"",Y855))</f>
        <v/>
      </c>
      <c r="M855" s="224" t="str">
        <f>IF(Q855="","",IF(ISNUMBER(MATCH(Q855,$Q$6:Q854,0)),"",Y855))</f>
        <v/>
      </c>
      <c r="N855" s="224" t="str">
        <f>IF(R855="","",IF(ISNUMBER(MATCH(R855,$R$6:R854,0)),"",Y855))</f>
        <v/>
      </c>
      <c r="O855" s="224" t="str">
        <f>IF(S855="","",IF(ISNUMBER(MATCH(S855,$S$6:S854,0)),"",Y855))</f>
        <v/>
      </c>
      <c r="P855" s="224" t="str">
        <f t="shared" si="669"/>
        <v/>
      </c>
      <c r="Q855" s="224" t="str">
        <f t="shared" si="670"/>
        <v/>
      </c>
      <c r="R855" s="224" t="str">
        <f t="shared" si="671"/>
        <v/>
      </c>
      <c r="S855" s="224" t="str">
        <f t="shared" si="672"/>
        <v/>
      </c>
      <c r="T855" s="175" t="str">
        <f t="shared" si="673"/>
        <v/>
      </c>
      <c r="U855" s="175" t="str">
        <f t="shared" si="674"/>
        <v/>
      </c>
      <c r="V855" s="175" t="str">
        <f t="shared" si="675"/>
        <v/>
      </c>
      <c r="W855" s="175" t="str">
        <f t="shared" si="676"/>
        <v/>
      </c>
      <c r="X855" s="52"/>
      <c r="Y855" s="248"/>
      <c r="Z855" s="186"/>
      <c r="AA855" s="187"/>
      <c r="AB855" s="187"/>
      <c r="AC855" s="187"/>
      <c r="AD855" s="187"/>
      <c r="AE855" s="187"/>
      <c r="AF855" s="187"/>
      <c r="AG855" s="187"/>
      <c r="AH855" s="187"/>
      <c r="AI855" s="187"/>
      <c r="AJ855" s="187"/>
      <c r="AK855" s="187"/>
      <c r="AL855" s="187"/>
      <c r="AM855" s="187"/>
      <c r="AN855" s="187"/>
      <c r="AO855" s="187"/>
      <c r="AP855" s="187"/>
      <c r="AQ855" s="187"/>
      <c r="AR855" s="187"/>
      <c r="AS855" s="187"/>
      <c r="AT855" s="187"/>
      <c r="AU855" s="187"/>
      <c r="AV855" s="187"/>
      <c r="AW855" s="187"/>
      <c r="AX855" s="187"/>
      <c r="AY855" s="187"/>
      <c r="AZ855" s="187"/>
      <c r="BA855" s="187"/>
      <c r="BB855" s="187"/>
      <c r="BC855" s="187"/>
      <c r="BD855" s="187"/>
      <c r="BE855" s="187"/>
      <c r="BF855" s="187"/>
      <c r="BG855" s="187"/>
      <c r="BH855" s="187"/>
      <c r="BI855" s="187"/>
      <c r="BJ855" s="187"/>
      <c r="BK855" s="187"/>
      <c r="BL855" s="187"/>
      <c r="BM855" s="187"/>
      <c r="BN855" s="187"/>
      <c r="BO855" s="187"/>
      <c r="BP855" s="187"/>
      <c r="BQ855" s="187"/>
      <c r="BR855" s="187"/>
      <c r="BS855" s="187"/>
      <c r="BT855" s="187"/>
      <c r="BU855" s="187"/>
      <c r="BV855" s="187"/>
      <c r="BW855" s="187"/>
      <c r="BX855" s="187"/>
      <c r="BY855" s="227"/>
      <c r="BZ855" s="227"/>
      <c r="CA855" s="227"/>
      <c r="CB855" s="227"/>
      <c r="CC855" s="227"/>
      <c r="CD855" s="224"/>
      <c r="CE855" s="224"/>
      <c r="CF855" s="224"/>
      <c r="CG855" s="224"/>
      <c r="CH855" s="224"/>
      <c r="CJ855" s="252" t="str">
        <f t="shared" si="677"/>
        <v/>
      </c>
      <c r="CK855" s="253" t="str">
        <f>IF(CL855="","",IF(ISNUMBER(MATCH(CL855,$CL$6:CL854,0)),"",CJ855))</f>
        <v/>
      </c>
      <c r="CL855" s="181" t="str">
        <f t="shared" si="678"/>
        <v/>
      </c>
      <c r="CM855" s="175" t="str">
        <f t="shared" si="679"/>
        <v/>
      </c>
      <c r="CN855" s="175" t="str">
        <f t="shared" si="680"/>
        <v/>
      </c>
      <c r="CO855" s="175" t="str">
        <f t="shared" si="681"/>
        <v/>
      </c>
      <c r="CP855" s="59"/>
      <c r="CQ855" s="60"/>
      <c r="CR855" s="181" t="str">
        <f>IF(CS855="","",IF(ISNUMBER(MATCH(CS855,$CS$6:CS854,0)),"",CJ855))</f>
        <v/>
      </c>
      <c r="CS855" s="181" t="str">
        <f t="shared" si="659"/>
        <v/>
      </c>
      <c r="CT855" s="177" t="str">
        <f t="shared" si="682"/>
        <v/>
      </c>
      <c r="CU855" s="177" t="str">
        <f t="shared" si="683"/>
        <v/>
      </c>
      <c r="CV855" s="256" t="str">
        <f>IF(CW855="","",IF(ISNUMBER(MATCH(CW855,$CW$6:CW854,0)),"",CJ855))</f>
        <v/>
      </c>
      <c r="CW855" s="181" t="str">
        <f t="shared" si="660"/>
        <v/>
      </c>
      <c r="CX855" s="178" t="str">
        <f t="shared" si="684"/>
        <v/>
      </c>
      <c r="CY855" s="178" t="str">
        <f t="shared" si="685"/>
        <v/>
      </c>
      <c r="CZ855" s="184" t="str">
        <f t="shared" si="686"/>
        <v/>
      </c>
      <c r="DA855" s="68"/>
      <c r="DB855" s="69"/>
      <c r="DC855" s="181" t="str">
        <f>IF(DE855="","",IF(ISNUMBER(MATCH(DE855,$DE$6:DE854,0)),"",CJ855))</f>
        <v/>
      </c>
      <c r="DD855" s="181" t="str">
        <f t="shared" si="701"/>
        <v/>
      </c>
      <c r="DE855" s="181" t="str">
        <f t="shared" si="701"/>
        <v/>
      </c>
      <c r="DF855" s="177" t="str">
        <f t="shared" si="687"/>
        <v/>
      </c>
      <c r="DG855" s="185" t="str">
        <f t="shared" si="688"/>
        <v/>
      </c>
      <c r="DH855" s="77"/>
      <c r="DI855" s="69"/>
      <c r="DJ855" s="181" t="str">
        <f>IF(DL855="","",IF(ISNUMBER(MATCH(DL855,$DL$6:DL854,0)),"",CJ855))</f>
        <v/>
      </c>
      <c r="DK855" s="181" t="str">
        <f t="shared" si="702"/>
        <v/>
      </c>
      <c r="DL855" s="181" t="str">
        <f t="shared" si="702"/>
        <v/>
      </c>
      <c r="DM855" s="177" t="str">
        <f t="shared" si="689"/>
        <v/>
      </c>
      <c r="DN855" s="177" t="str">
        <f t="shared" si="690"/>
        <v/>
      </c>
      <c r="DO855" s="181" t="str">
        <f t="shared" si="661"/>
        <v/>
      </c>
      <c r="DP855" s="51"/>
      <c r="DQ855" s="51"/>
      <c r="DR855" s="51"/>
      <c r="EA855" s="227">
        <f t="shared" si="691"/>
        <v>0</v>
      </c>
      <c r="EB855" s="227">
        <f t="shared" si="662"/>
        <v>1</v>
      </c>
      <c r="EC855" s="227">
        <f t="shared" si="692"/>
        <v>1900</v>
      </c>
      <c r="EE855" s="227" t="str">
        <f t="shared" si="693"/>
        <v/>
      </c>
      <c r="EF855" s="227" t="str">
        <f t="shared" si="663"/>
        <v/>
      </c>
      <c r="EG855" s="227" t="str">
        <f t="shared" si="694"/>
        <v/>
      </c>
      <c r="EI855" s="227" t="str">
        <f t="shared" si="695"/>
        <v/>
      </c>
      <c r="EJ855" s="227" t="str">
        <f t="shared" si="664"/>
        <v/>
      </c>
      <c r="EK855" s="227" t="str">
        <f t="shared" si="696"/>
        <v/>
      </c>
      <c r="EM855" s="227" t="str">
        <f t="shared" si="697"/>
        <v/>
      </c>
      <c r="EN855" s="227" t="str">
        <f t="shared" si="665"/>
        <v/>
      </c>
      <c r="EO855" s="227" t="str">
        <f t="shared" si="698"/>
        <v/>
      </c>
      <c r="EQ855" s="227" t="str">
        <f t="shared" si="699"/>
        <v/>
      </c>
      <c r="ER855" s="227" t="str">
        <f t="shared" si="666"/>
        <v/>
      </c>
      <c r="ES855" s="227" t="str">
        <f t="shared" si="700"/>
        <v/>
      </c>
    </row>
    <row r="856" spans="7:149" x14ac:dyDescent="0.25">
      <c r="G856" s="52"/>
      <c r="H856" s="52"/>
      <c r="I856" s="224" t="str">
        <f t="shared" si="667"/>
        <v/>
      </c>
      <c r="J856" s="224" t="str">
        <f t="shared" si="668"/>
        <v/>
      </c>
      <c r="K856" s="52"/>
      <c r="L856" s="224" t="str">
        <f>IF(P856="","",IF(ISNUMBER(MATCH(P856,$P$6:P855,0)),"",Y856))</f>
        <v/>
      </c>
      <c r="M856" s="224" t="str">
        <f>IF(Q856="","",IF(ISNUMBER(MATCH(Q856,$Q$6:Q855,0)),"",Y856))</f>
        <v/>
      </c>
      <c r="N856" s="224" t="str">
        <f>IF(R856="","",IF(ISNUMBER(MATCH(R856,$R$6:R855,0)),"",Y856))</f>
        <v/>
      </c>
      <c r="O856" s="224" t="str">
        <f>IF(S856="","",IF(ISNUMBER(MATCH(S856,$S$6:S855,0)),"",Y856))</f>
        <v/>
      </c>
      <c r="P856" s="224" t="str">
        <f t="shared" si="669"/>
        <v/>
      </c>
      <c r="Q856" s="224" t="str">
        <f t="shared" si="670"/>
        <v/>
      </c>
      <c r="R856" s="224" t="str">
        <f t="shared" si="671"/>
        <v/>
      </c>
      <c r="S856" s="224" t="str">
        <f t="shared" si="672"/>
        <v/>
      </c>
      <c r="T856" s="175" t="str">
        <f t="shared" si="673"/>
        <v/>
      </c>
      <c r="U856" s="175" t="str">
        <f t="shared" si="674"/>
        <v/>
      </c>
      <c r="V856" s="175" t="str">
        <f t="shared" si="675"/>
        <v/>
      </c>
      <c r="W856" s="175" t="str">
        <f t="shared" si="676"/>
        <v/>
      </c>
      <c r="X856" s="52"/>
      <c r="Y856" s="248"/>
      <c r="Z856" s="186"/>
      <c r="AA856" s="187"/>
      <c r="AB856" s="187"/>
      <c r="AC856" s="187"/>
      <c r="AD856" s="187"/>
      <c r="AE856" s="187"/>
      <c r="AF856" s="187"/>
      <c r="AG856" s="187"/>
      <c r="AH856" s="187"/>
      <c r="AI856" s="187"/>
      <c r="AJ856" s="187"/>
      <c r="AK856" s="187"/>
      <c r="AL856" s="187"/>
      <c r="AM856" s="187"/>
      <c r="AN856" s="187"/>
      <c r="AO856" s="187"/>
      <c r="AP856" s="187"/>
      <c r="AQ856" s="187"/>
      <c r="AR856" s="187"/>
      <c r="AS856" s="187"/>
      <c r="AT856" s="187"/>
      <c r="AU856" s="187"/>
      <c r="AV856" s="187"/>
      <c r="AW856" s="187"/>
      <c r="AX856" s="187"/>
      <c r="AY856" s="187"/>
      <c r="AZ856" s="187"/>
      <c r="BA856" s="187"/>
      <c r="BB856" s="187"/>
      <c r="BC856" s="187"/>
      <c r="BD856" s="187"/>
      <c r="BE856" s="187"/>
      <c r="BF856" s="187"/>
      <c r="BG856" s="187"/>
      <c r="BH856" s="187"/>
      <c r="BI856" s="187"/>
      <c r="BJ856" s="187"/>
      <c r="BK856" s="187"/>
      <c r="BL856" s="187"/>
      <c r="BM856" s="187"/>
      <c r="BN856" s="187"/>
      <c r="BO856" s="187"/>
      <c r="BP856" s="187"/>
      <c r="BQ856" s="187"/>
      <c r="BR856" s="187"/>
      <c r="BS856" s="187"/>
      <c r="BT856" s="187"/>
      <c r="BU856" s="187"/>
      <c r="BV856" s="187"/>
      <c r="BW856" s="187"/>
      <c r="BX856" s="187"/>
      <c r="BY856" s="227"/>
      <c r="BZ856" s="227"/>
      <c r="CA856" s="227"/>
      <c r="CB856" s="227"/>
      <c r="CC856" s="227"/>
      <c r="CD856" s="224"/>
      <c r="CE856" s="224"/>
      <c r="CF856" s="224"/>
      <c r="CG856" s="224"/>
      <c r="CH856" s="224"/>
      <c r="CJ856" s="252" t="str">
        <f t="shared" si="677"/>
        <v/>
      </c>
      <c r="CK856" s="253" t="str">
        <f>IF(CL856="","",IF(ISNUMBER(MATCH(CL856,$CL$6:CL855,0)),"",CJ856))</f>
        <v/>
      </c>
      <c r="CL856" s="181" t="str">
        <f t="shared" si="678"/>
        <v/>
      </c>
      <c r="CM856" s="175" t="str">
        <f t="shared" si="679"/>
        <v/>
      </c>
      <c r="CN856" s="175" t="str">
        <f t="shared" si="680"/>
        <v/>
      </c>
      <c r="CO856" s="175" t="str">
        <f t="shared" si="681"/>
        <v/>
      </c>
      <c r="CP856" s="59"/>
      <c r="CQ856" s="60"/>
      <c r="CR856" s="181" t="str">
        <f>IF(CS856="","",IF(ISNUMBER(MATCH(CS856,$CS$6:CS855,0)),"",CJ856))</f>
        <v/>
      </c>
      <c r="CS856" s="181" t="str">
        <f t="shared" si="659"/>
        <v/>
      </c>
      <c r="CT856" s="177" t="str">
        <f t="shared" si="682"/>
        <v/>
      </c>
      <c r="CU856" s="177" t="str">
        <f t="shared" si="683"/>
        <v/>
      </c>
      <c r="CV856" s="256" t="str">
        <f>IF(CW856="","",IF(ISNUMBER(MATCH(CW856,$CW$6:CW855,0)),"",CJ856))</f>
        <v/>
      </c>
      <c r="CW856" s="181" t="str">
        <f t="shared" si="660"/>
        <v/>
      </c>
      <c r="CX856" s="178" t="str">
        <f t="shared" si="684"/>
        <v/>
      </c>
      <c r="CY856" s="178" t="str">
        <f t="shared" si="685"/>
        <v/>
      </c>
      <c r="CZ856" s="184" t="str">
        <f t="shared" si="686"/>
        <v/>
      </c>
      <c r="DA856" s="68"/>
      <c r="DB856" s="69"/>
      <c r="DC856" s="181" t="str">
        <f>IF(DE856="","",IF(ISNUMBER(MATCH(DE856,$DE$6:DE855,0)),"",CJ856))</f>
        <v/>
      </c>
      <c r="DD856" s="181" t="str">
        <f t="shared" si="701"/>
        <v/>
      </c>
      <c r="DE856" s="181" t="str">
        <f t="shared" si="701"/>
        <v/>
      </c>
      <c r="DF856" s="177" t="str">
        <f t="shared" si="687"/>
        <v/>
      </c>
      <c r="DG856" s="185" t="str">
        <f t="shared" si="688"/>
        <v/>
      </c>
      <c r="DH856" s="77"/>
      <c r="DI856" s="69"/>
      <c r="DJ856" s="181" t="str">
        <f>IF(DL856="","",IF(ISNUMBER(MATCH(DL856,$DL$6:DL855,0)),"",CJ856))</f>
        <v/>
      </c>
      <c r="DK856" s="181" t="str">
        <f t="shared" si="702"/>
        <v/>
      </c>
      <c r="DL856" s="181" t="str">
        <f t="shared" si="702"/>
        <v/>
      </c>
      <c r="DM856" s="177" t="str">
        <f t="shared" si="689"/>
        <v/>
      </c>
      <c r="DN856" s="177" t="str">
        <f t="shared" si="690"/>
        <v/>
      </c>
      <c r="DO856" s="181" t="str">
        <f t="shared" si="661"/>
        <v/>
      </c>
      <c r="DP856" s="51"/>
      <c r="DQ856" s="51"/>
      <c r="DR856" s="51"/>
      <c r="EA856" s="227">
        <f t="shared" si="691"/>
        <v>0</v>
      </c>
      <c r="EB856" s="227">
        <f t="shared" si="662"/>
        <v>1</v>
      </c>
      <c r="EC856" s="227">
        <f t="shared" si="692"/>
        <v>1900</v>
      </c>
      <c r="EE856" s="227" t="str">
        <f t="shared" si="693"/>
        <v/>
      </c>
      <c r="EF856" s="227" t="str">
        <f t="shared" si="663"/>
        <v/>
      </c>
      <c r="EG856" s="227" t="str">
        <f t="shared" si="694"/>
        <v/>
      </c>
      <c r="EI856" s="227" t="str">
        <f t="shared" si="695"/>
        <v/>
      </c>
      <c r="EJ856" s="227" t="str">
        <f t="shared" si="664"/>
        <v/>
      </c>
      <c r="EK856" s="227" t="str">
        <f t="shared" si="696"/>
        <v/>
      </c>
      <c r="EM856" s="227" t="str">
        <f t="shared" si="697"/>
        <v/>
      </c>
      <c r="EN856" s="227" t="str">
        <f t="shared" si="665"/>
        <v/>
      </c>
      <c r="EO856" s="227" t="str">
        <f t="shared" si="698"/>
        <v/>
      </c>
      <c r="EQ856" s="227" t="str">
        <f t="shared" si="699"/>
        <v/>
      </c>
      <c r="ER856" s="227" t="str">
        <f t="shared" si="666"/>
        <v/>
      </c>
      <c r="ES856" s="227" t="str">
        <f t="shared" si="700"/>
        <v/>
      </c>
    </row>
    <row r="857" spans="7:149" x14ac:dyDescent="0.25">
      <c r="G857" s="52"/>
      <c r="H857" s="52"/>
      <c r="I857" s="224" t="str">
        <f t="shared" si="667"/>
        <v/>
      </c>
      <c r="J857" s="224" t="str">
        <f t="shared" si="668"/>
        <v/>
      </c>
      <c r="K857" s="52"/>
      <c r="L857" s="224" t="str">
        <f>IF(P857="","",IF(ISNUMBER(MATCH(P857,$P$6:P856,0)),"",Y857))</f>
        <v/>
      </c>
      <c r="M857" s="224" t="str">
        <f>IF(Q857="","",IF(ISNUMBER(MATCH(Q857,$Q$6:Q856,0)),"",Y857))</f>
        <v/>
      </c>
      <c r="N857" s="224" t="str">
        <f>IF(R857="","",IF(ISNUMBER(MATCH(R857,$R$6:R856,0)),"",Y857))</f>
        <v/>
      </c>
      <c r="O857" s="224" t="str">
        <f>IF(S857="","",IF(ISNUMBER(MATCH(S857,$S$6:S856,0)),"",Y857))</f>
        <v/>
      </c>
      <c r="P857" s="224" t="str">
        <f t="shared" si="669"/>
        <v/>
      </c>
      <c r="Q857" s="224" t="str">
        <f t="shared" si="670"/>
        <v/>
      </c>
      <c r="R857" s="224" t="str">
        <f t="shared" si="671"/>
        <v/>
      </c>
      <c r="S857" s="224" t="str">
        <f t="shared" si="672"/>
        <v/>
      </c>
      <c r="T857" s="175" t="str">
        <f t="shared" si="673"/>
        <v/>
      </c>
      <c r="U857" s="175" t="str">
        <f t="shared" si="674"/>
        <v/>
      </c>
      <c r="V857" s="175" t="str">
        <f t="shared" si="675"/>
        <v/>
      </c>
      <c r="W857" s="175" t="str">
        <f t="shared" si="676"/>
        <v/>
      </c>
      <c r="X857" s="52"/>
      <c r="Y857" s="248"/>
      <c r="Z857" s="186"/>
      <c r="AA857" s="187"/>
      <c r="AB857" s="187"/>
      <c r="AC857" s="187"/>
      <c r="AD857" s="187"/>
      <c r="AE857" s="187"/>
      <c r="AF857" s="187"/>
      <c r="AG857" s="187"/>
      <c r="AH857" s="187"/>
      <c r="AI857" s="187"/>
      <c r="AJ857" s="187"/>
      <c r="AK857" s="187"/>
      <c r="AL857" s="187"/>
      <c r="AM857" s="187"/>
      <c r="AN857" s="187"/>
      <c r="AO857" s="187"/>
      <c r="AP857" s="187"/>
      <c r="AQ857" s="187"/>
      <c r="AR857" s="187"/>
      <c r="AS857" s="187"/>
      <c r="AT857" s="187"/>
      <c r="AU857" s="187"/>
      <c r="AV857" s="187"/>
      <c r="AW857" s="187"/>
      <c r="AX857" s="187"/>
      <c r="AY857" s="187"/>
      <c r="AZ857" s="187"/>
      <c r="BA857" s="187"/>
      <c r="BB857" s="187"/>
      <c r="BC857" s="187"/>
      <c r="BD857" s="187"/>
      <c r="BE857" s="187"/>
      <c r="BF857" s="187"/>
      <c r="BG857" s="187"/>
      <c r="BH857" s="187"/>
      <c r="BI857" s="187"/>
      <c r="BJ857" s="187"/>
      <c r="BK857" s="187"/>
      <c r="BL857" s="187"/>
      <c r="BM857" s="187"/>
      <c r="BN857" s="187"/>
      <c r="BO857" s="187"/>
      <c r="BP857" s="187"/>
      <c r="BQ857" s="187"/>
      <c r="BR857" s="187"/>
      <c r="BS857" s="187"/>
      <c r="BT857" s="187"/>
      <c r="BU857" s="187"/>
      <c r="BV857" s="187"/>
      <c r="BW857" s="187"/>
      <c r="BX857" s="187"/>
      <c r="BY857" s="227"/>
      <c r="BZ857" s="227"/>
      <c r="CA857" s="227"/>
      <c r="CB857" s="227"/>
      <c r="CC857" s="227"/>
      <c r="CD857" s="224"/>
      <c r="CE857" s="224"/>
      <c r="CF857" s="224"/>
      <c r="CG857" s="224"/>
      <c r="CH857" s="224"/>
      <c r="CJ857" s="252" t="str">
        <f t="shared" si="677"/>
        <v/>
      </c>
      <c r="CK857" s="253" t="str">
        <f>IF(CL857="","",IF(ISNUMBER(MATCH(CL857,$CL$6:CL856,0)),"",CJ857))</f>
        <v/>
      </c>
      <c r="CL857" s="181" t="str">
        <f t="shared" si="678"/>
        <v/>
      </c>
      <c r="CM857" s="175" t="str">
        <f t="shared" si="679"/>
        <v/>
      </c>
      <c r="CN857" s="175" t="str">
        <f t="shared" si="680"/>
        <v/>
      </c>
      <c r="CO857" s="175" t="str">
        <f t="shared" si="681"/>
        <v/>
      </c>
      <c r="CP857" s="59"/>
      <c r="CQ857" s="60"/>
      <c r="CR857" s="181" t="str">
        <f>IF(CS857="","",IF(ISNUMBER(MATCH(CS857,$CS$6:CS856,0)),"",CJ857))</f>
        <v/>
      </c>
      <c r="CS857" s="181" t="str">
        <f t="shared" si="659"/>
        <v/>
      </c>
      <c r="CT857" s="177" t="str">
        <f t="shared" si="682"/>
        <v/>
      </c>
      <c r="CU857" s="177" t="str">
        <f t="shared" si="683"/>
        <v/>
      </c>
      <c r="CV857" s="256" t="str">
        <f>IF(CW857="","",IF(ISNUMBER(MATCH(CW857,$CW$6:CW856,0)),"",CJ857))</f>
        <v/>
      </c>
      <c r="CW857" s="181" t="str">
        <f t="shared" si="660"/>
        <v/>
      </c>
      <c r="CX857" s="178" t="str">
        <f t="shared" si="684"/>
        <v/>
      </c>
      <c r="CY857" s="178" t="str">
        <f t="shared" si="685"/>
        <v/>
      </c>
      <c r="CZ857" s="184" t="str">
        <f t="shared" si="686"/>
        <v/>
      </c>
      <c r="DA857" s="68"/>
      <c r="DB857" s="69"/>
      <c r="DC857" s="181" t="str">
        <f>IF(DE857="","",IF(ISNUMBER(MATCH(DE857,$DE$6:DE856,0)),"",CJ857))</f>
        <v/>
      </c>
      <c r="DD857" s="181" t="str">
        <f t="shared" si="701"/>
        <v/>
      </c>
      <c r="DE857" s="181" t="str">
        <f t="shared" si="701"/>
        <v/>
      </c>
      <c r="DF857" s="177" t="str">
        <f t="shared" si="687"/>
        <v/>
      </c>
      <c r="DG857" s="185" t="str">
        <f t="shared" si="688"/>
        <v/>
      </c>
      <c r="DH857" s="77"/>
      <c r="DI857" s="69"/>
      <c r="DJ857" s="181" t="str">
        <f>IF(DL857="","",IF(ISNUMBER(MATCH(DL857,$DL$6:DL856,0)),"",CJ857))</f>
        <v/>
      </c>
      <c r="DK857" s="181" t="str">
        <f t="shared" si="702"/>
        <v/>
      </c>
      <c r="DL857" s="181" t="str">
        <f t="shared" si="702"/>
        <v/>
      </c>
      <c r="DM857" s="177" t="str">
        <f t="shared" si="689"/>
        <v/>
      </c>
      <c r="DN857" s="177" t="str">
        <f t="shared" si="690"/>
        <v/>
      </c>
      <c r="DO857" s="181" t="str">
        <f t="shared" si="661"/>
        <v/>
      </c>
      <c r="DP857" s="51"/>
      <c r="DQ857" s="51"/>
      <c r="DR857" s="51"/>
      <c r="EA857" s="227">
        <f t="shared" si="691"/>
        <v>0</v>
      </c>
      <c r="EB857" s="227">
        <f t="shared" si="662"/>
        <v>1</v>
      </c>
      <c r="EC857" s="227">
        <f t="shared" si="692"/>
        <v>1900</v>
      </c>
      <c r="EE857" s="227" t="str">
        <f t="shared" si="693"/>
        <v/>
      </c>
      <c r="EF857" s="227" t="str">
        <f t="shared" si="663"/>
        <v/>
      </c>
      <c r="EG857" s="227" t="str">
        <f t="shared" si="694"/>
        <v/>
      </c>
      <c r="EI857" s="227" t="str">
        <f t="shared" si="695"/>
        <v/>
      </c>
      <c r="EJ857" s="227" t="str">
        <f t="shared" si="664"/>
        <v/>
      </c>
      <c r="EK857" s="227" t="str">
        <f t="shared" si="696"/>
        <v/>
      </c>
      <c r="EM857" s="227" t="str">
        <f t="shared" si="697"/>
        <v/>
      </c>
      <c r="EN857" s="227" t="str">
        <f t="shared" si="665"/>
        <v/>
      </c>
      <c r="EO857" s="227" t="str">
        <f t="shared" si="698"/>
        <v/>
      </c>
      <c r="EQ857" s="227" t="str">
        <f t="shared" si="699"/>
        <v/>
      </c>
      <c r="ER857" s="227" t="str">
        <f t="shared" si="666"/>
        <v/>
      </c>
      <c r="ES857" s="227" t="str">
        <f t="shared" si="700"/>
        <v/>
      </c>
    </row>
    <row r="858" spans="7:149" x14ac:dyDescent="0.25">
      <c r="G858" s="52"/>
      <c r="H858" s="52"/>
      <c r="I858" s="224" t="str">
        <f t="shared" si="667"/>
        <v/>
      </c>
      <c r="J858" s="224" t="str">
        <f t="shared" si="668"/>
        <v/>
      </c>
      <c r="K858" s="52"/>
      <c r="L858" s="224" t="str">
        <f>IF(P858="","",IF(ISNUMBER(MATCH(P858,$P$6:P857,0)),"",Y858))</f>
        <v/>
      </c>
      <c r="M858" s="224" t="str">
        <f>IF(Q858="","",IF(ISNUMBER(MATCH(Q858,$Q$6:Q857,0)),"",Y858))</f>
        <v/>
      </c>
      <c r="N858" s="224" t="str">
        <f>IF(R858="","",IF(ISNUMBER(MATCH(R858,$R$6:R857,0)),"",Y858))</f>
        <v/>
      </c>
      <c r="O858" s="224" t="str">
        <f>IF(S858="","",IF(ISNUMBER(MATCH(S858,$S$6:S857,0)),"",Y858))</f>
        <v/>
      </c>
      <c r="P858" s="224" t="str">
        <f t="shared" si="669"/>
        <v/>
      </c>
      <c r="Q858" s="224" t="str">
        <f t="shared" si="670"/>
        <v/>
      </c>
      <c r="R858" s="224" t="str">
        <f t="shared" si="671"/>
        <v/>
      </c>
      <c r="S858" s="224" t="str">
        <f t="shared" si="672"/>
        <v/>
      </c>
      <c r="T858" s="175" t="str">
        <f t="shared" si="673"/>
        <v/>
      </c>
      <c r="U858" s="175" t="str">
        <f t="shared" si="674"/>
        <v/>
      </c>
      <c r="V858" s="175" t="str">
        <f t="shared" si="675"/>
        <v/>
      </c>
      <c r="W858" s="175" t="str">
        <f t="shared" si="676"/>
        <v/>
      </c>
      <c r="X858" s="52"/>
      <c r="Y858" s="248"/>
      <c r="Z858" s="186"/>
      <c r="AA858" s="187"/>
      <c r="AB858" s="187"/>
      <c r="AC858" s="187"/>
      <c r="AD858" s="187"/>
      <c r="AE858" s="187"/>
      <c r="AF858" s="187"/>
      <c r="AG858" s="187"/>
      <c r="AH858" s="187"/>
      <c r="AI858" s="187"/>
      <c r="AJ858" s="187"/>
      <c r="AK858" s="187"/>
      <c r="AL858" s="187"/>
      <c r="AM858" s="187"/>
      <c r="AN858" s="187"/>
      <c r="AO858" s="187"/>
      <c r="AP858" s="187"/>
      <c r="AQ858" s="187"/>
      <c r="AR858" s="187"/>
      <c r="AS858" s="187"/>
      <c r="AT858" s="187"/>
      <c r="AU858" s="187"/>
      <c r="AV858" s="187"/>
      <c r="AW858" s="187"/>
      <c r="AX858" s="187"/>
      <c r="AY858" s="187"/>
      <c r="AZ858" s="187"/>
      <c r="BA858" s="187"/>
      <c r="BB858" s="187"/>
      <c r="BC858" s="187"/>
      <c r="BD858" s="187"/>
      <c r="BE858" s="187"/>
      <c r="BF858" s="187"/>
      <c r="BG858" s="187"/>
      <c r="BH858" s="187"/>
      <c r="BI858" s="187"/>
      <c r="BJ858" s="187"/>
      <c r="BK858" s="187"/>
      <c r="BL858" s="187"/>
      <c r="BM858" s="187"/>
      <c r="BN858" s="187"/>
      <c r="BO858" s="187"/>
      <c r="BP858" s="187"/>
      <c r="BQ858" s="187"/>
      <c r="BR858" s="187"/>
      <c r="BS858" s="187"/>
      <c r="BT858" s="187"/>
      <c r="BU858" s="187"/>
      <c r="BV858" s="187"/>
      <c r="BW858" s="187"/>
      <c r="BX858" s="187"/>
      <c r="BY858" s="227"/>
      <c r="BZ858" s="227"/>
      <c r="CA858" s="227"/>
      <c r="CB858" s="227"/>
      <c r="CC858" s="227"/>
      <c r="CD858" s="224"/>
      <c r="CE858" s="224"/>
      <c r="CF858" s="224"/>
      <c r="CG858" s="224"/>
      <c r="CH858" s="224"/>
      <c r="CJ858" s="252" t="str">
        <f t="shared" si="677"/>
        <v/>
      </c>
      <c r="CK858" s="253" t="str">
        <f>IF(CL858="","",IF(ISNUMBER(MATCH(CL858,$CL$6:CL857,0)),"",CJ858))</f>
        <v/>
      </c>
      <c r="CL858" s="181" t="str">
        <f t="shared" si="678"/>
        <v/>
      </c>
      <c r="CM858" s="175" t="str">
        <f t="shared" si="679"/>
        <v/>
      </c>
      <c r="CN858" s="175" t="str">
        <f t="shared" si="680"/>
        <v/>
      </c>
      <c r="CO858" s="175" t="str">
        <f t="shared" si="681"/>
        <v/>
      </c>
      <c r="CP858" s="59"/>
      <c r="CQ858" s="60"/>
      <c r="CR858" s="181" t="str">
        <f>IF(CS858="","",IF(ISNUMBER(MATCH(CS858,$CS$6:CS857,0)),"",CJ858))</f>
        <v/>
      </c>
      <c r="CS858" s="181" t="str">
        <f t="shared" si="659"/>
        <v/>
      </c>
      <c r="CT858" s="177" t="str">
        <f t="shared" si="682"/>
        <v/>
      </c>
      <c r="CU858" s="177" t="str">
        <f t="shared" si="683"/>
        <v/>
      </c>
      <c r="CV858" s="256" t="str">
        <f>IF(CW858="","",IF(ISNUMBER(MATCH(CW858,$CW$6:CW857,0)),"",CJ858))</f>
        <v/>
      </c>
      <c r="CW858" s="181" t="str">
        <f t="shared" si="660"/>
        <v/>
      </c>
      <c r="CX858" s="178" t="str">
        <f t="shared" si="684"/>
        <v/>
      </c>
      <c r="CY858" s="178" t="str">
        <f t="shared" si="685"/>
        <v/>
      </c>
      <c r="CZ858" s="184" t="str">
        <f t="shared" si="686"/>
        <v/>
      </c>
      <c r="DA858" s="68"/>
      <c r="DB858" s="69"/>
      <c r="DC858" s="181" t="str">
        <f>IF(DE858="","",IF(ISNUMBER(MATCH(DE858,$DE$6:DE857,0)),"",CJ858))</f>
        <v/>
      </c>
      <c r="DD858" s="181" t="str">
        <f t="shared" si="701"/>
        <v/>
      </c>
      <c r="DE858" s="181" t="str">
        <f t="shared" si="701"/>
        <v/>
      </c>
      <c r="DF858" s="177" t="str">
        <f t="shared" si="687"/>
        <v/>
      </c>
      <c r="DG858" s="185" t="str">
        <f t="shared" si="688"/>
        <v/>
      </c>
      <c r="DH858" s="77"/>
      <c r="DI858" s="69"/>
      <c r="DJ858" s="181" t="str">
        <f>IF(DL858="","",IF(ISNUMBER(MATCH(DL858,$DL$6:DL857,0)),"",CJ858))</f>
        <v/>
      </c>
      <c r="DK858" s="181" t="str">
        <f t="shared" si="702"/>
        <v/>
      </c>
      <c r="DL858" s="181" t="str">
        <f t="shared" si="702"/>
        <v/>
      </c>
      <c r="DM858" s="177" t="str">
        <f t="shared" si="689"/>
        <v/>
      </c>
      <c r="DN858" s="177" t="str">
        <f t="shared" si="690"/>
        <v/>
      </c>
      <c r="DO858" s="181" t="str">
        <f t="shared" si="661"/>
        <v/>
      </c>
      <c r="DP858" s="51"/>
      <c r="DQ858" s="51"/>
      <c r="DR858" s="51"/>
      <c r="EA858" s="227">
        <f t="shared" si="691"/>
        <v>0</v>
      </c>
      <c r="EB858" s="227">
        <f t="shared" si="662"/>
        <v>1</v>
      </c>
      <c r="EC858" s="227">
        <f t="shared" si="692"/>
        <v>1900</v>
      </c>
      <c r="EE858" s="227" t="str">
        <f t="shared" si="693"/>
        <v/>
      </c>
      <c r="EF858" s="227" t="str">
        <f t="shared" si="663"/>
        <v/>
      </c>
      <c r="EG858" s="227" t="str">
        <f t="shared" si="694"/>
        <v/>
      </c>
      <c r="EI858" s="227" t="str">
        <f t="shared" si="695"/>
        <v/>
      </c>
      <c r="EJ858" s="227" t="str">
        <f t="shared" si="664"/>
        <v/>
      </c>
      <c r="EK858" s="227" t="str">
        <f t="shared" si="696"/>
        <v/>
      </c>
      <c r="EM858" s="227" t="str">
        <f t="shared" si="697"/>
        <v/>
      </c>
      <c r="EN858" s="227" t="str">
        <f t="shared" si="665"/>
        <v/>
      </c>
      <c r="EO858" s="227" t="str">
        <f t="shared" si="698"/>
        <v/>
      </c>
      <c r="EQ858" s="227" t="str">
        <f t="shared" si="699"/>
        <v/>
      </c>
      <c r="ER858" s="227" t="str">
        <f t="shared" si="666"/>
        <v/>
      </c>
      <c r="ES858" s="227" t="str">
        <f t="shared" si="700"/>
        <v/>
      </c>
    </row>
    <row r="859" spans="7:149" x14ac:dyDescent="0.25">
      <c r="G859" s="52"/>
      <c r="H859" s="52"/>
      <c r="I859" s="224" t="str">
        <f t="shared" si="667"/>
        <v/>
      </c>
      <c r="J859" s="224" t="str">
        <f t="shared" si="668"/>
        <v/>
      </c>
      <c r="K859" s="52"/>
      <c r="L859" s="224" t="str">
        <f>IF(P859="","",IF(ISNUMBER(MATCH(P859,$P$6:P858,0)),"",Y859))</f>
        <v/>
      </c>
      <c r="M859" s="224" t="str">
        <f>IF(Q859="","",IF(ISNUMBER(MATCH(Q859,$Q$6:Q858,0)),"",Y859))</f>
        <v/>
      </c>
      <c r="N859" s="224" t="str">
        <f>IF(R859="","",IF(ISNUMBER(MATCH(R859,$R$6:R858,0)),"",Y859))</f>
        <v/>
      </c>
      <c r="O859" s="224" t="str">
        <f>IF(S859="","",IF(ISNUMBER(MATCH(S859,$S$6:S858,0)),"",Y859))</f>
        <v/>
      </c>
      <c r="P859" s="224" t="str">
        <f t="shared" si="669"/>
        <v/>
      </c>
      <c r="Q859" s="224" t="str">
        <f t="shared" si="670"/>
        <v/>
      </c>
      <c r="R859" s="224" t="str">
        <f t="shared" si="671"/>
        <v/>
      </c>
      <c r="S859" s="224" t="str">
        <f t="shared" si="672"/>
        <v/>
      </c>
      <c r="T859" s="175" t="str">
        <f t="shared" si="673"/>
        <v/>
      </c>
      <c r="U859" s="175" t="str">
        <f t="shared" si="674"/>
        <v/>
      </c>
      <c r="V859" s="175" t="str">
        <f t="shared" si="675"/>
        <v/>
      </c>
      <c r="W859" s="175" t="str">
        <f t="shared" si="676"/>
        <v/>
      </c>
      <c r="X859" s="52"/>
      <c r="Y859" s="248"/>
      <c r="Z859" s="186"/>
      <c r="AA859" s="187"/>
      <c r="AB859" s="187"/>
      <c r="AC859" s="187"/>
      <c r="AD859" s="187"/>
      <c r="AE859" s="187"/>
      <c r="AF859" s="187"/>
      <c r="AG859" s="187"/>
      <c r="AH859" s="187"/>
      <c r="AI859" s="187"/>
      <c r="AJ859" s="187"/>
      <c r="AK859" s="187"/>
      <c r="AL859" s="187"/>
      <c r="AM859" s="187"/>
      <c r="AN859" s="187"/>
      <c r="AO859" s="187"/>
      <c r="AP859" s="187"/>
      <c r="AQ859" s="187"/>
      <c r="AR859" s="187"/>
      <c r="AS859" s="187"/>
      <c r="AT859" s="187"/>
      <c r="AU859" s="187"/>
      <c r="AV859" s="187"/>
      <c r="AW859" s="187"/>
      <c r="AX859" s="187"/>
      <c r="AY859" s="187"/>
      <c r="AZ859" s="187"/>
      <c r="BA859" s="187"/>
      <c r="BB859" s="187"/>
      <c r="BC859" s="187"/>
      <c r="BD859" s="187"/>
      <c r="BE859" s="187"/>
      <c r="BF859" s="187"/>
      <c r="BG859" s="187"/>
      <c r="BH859" s="187"/>
      <c r="BI859" s="187"/>
      <c r="BJ859" s="187"/>
      <c r="BK859" s="187"/>
      <c r="BL859" s="187"/>
      <c r="BM859" s="187"/>
      <c r="BN859" s="187"/>
      <c r="BO859" s="187"/>
      <c r="BP859" s="187"/>
      <c r="BQ859" s="187"/>
      <c r="BR859" s="187"/>
      <c r="BS859" s="187"/>
      <c r="BT859" s="187"/>
      <c r="BU859" s="187"/>
      <c r="BV859" s="187"/>
      <c r="BW859" s="187"/>
      <c r="BX859" s="187"/>
      <c r="BY859" s="227"/>
      <c r="BZ859" s="227"/>
      <c r="CA859" s="227"/>
      <c r="CB859" s="227"/>
      <c r="CC859" s="227"/>
      <c r="CD859" s="224"/>
      <c r="CE859" s="224"/>
      <c r="CF859" s="224"/>
      <c r="CG859" s="224"/>
      <c r="CH859" s="224"/>
      <c r="CJ859" s="252" t="str">
        <f t="shared" si="677"/>
        <v/>
      </c>
      <c r="CK859" s="253" t="str">
        <f>IF(CL859="","",IF(ISNUMBER(MATCH(CL859,$CL$6:CL858,0)),"",CJ859))</f>
        <v/>
      </c>
      <c r="CL859" s="181" t="str">
        <f t="shared" si="678"/>
        <v/>
      </c>
      <c r="CM859" s="175" t="str">
        <f t="shared" si="679"/>
        <v/>
      </c>
      <c r="CN859" s="175" t="str">
        <f t="shared" si="680"/>
        <v/>
      </c>
      <c r="CO859" s="175" t="str">
        <f t="shared" si="681"/>
        <v/>
      </c>
      <c r="CP859" s="59"/>
      <c r="CQ859" s="60"/>
      <c r="CR859" s="181" t="str">
        <f>IF(CS859="","",IF(ISNUMBER(MATCH(CS859,$CS$6:CS858,0)),"",CJ859))</f>
        <v/>
      </c>
      <c r="CS859" s="181" t="str">
        <f t="shared" si="659"/>
        <v/>
      </c>
      <c r="CT859" s="177" t="str">
        <f t="shared" si="682"/>
        <v/>
      </c>
      <c r="CU859" s="177" t="str">
        <f t="shared" si="683"/>
        <v/>
      </c>
      <c r="CV859" s="256" t="str">
        <f>IF(CW859="","",IF(ISNUMBER(MATCH(CW859,$CW$6:CW858,0)),"",CJ859))</f>
        <v/>
      </c>
      <c r="CW859" s="181" t="str">
        <f t="shared" si="660"/>
        <v/>
      </c>
      <c r="CX859" s="178" t="str">
        <f t="shared" si="684"/>
        <v/>
      </c>
      <c r="CY859" s="178" t="str">
        <f t="shared" si="685"/>
        <v/>
      </c>
      <c r="CZ859" s="184" t="str">
        <f t="shared" si="686"/>
        <v/>
      </c>
      <c r="DA859" s="68"/>
      <c r="DB859" s="69"/>
      <c r="DC859" s="181" t="str">
        <f>IF(DE859="","",IF(ISNUMBER(MATCH(DE859,$DE$6:DE858,0)),"",CJ859))</f>
        <v/>
      </c>
      <c r="DD859" s="181" t="str">
        <f t="shared" si="701"/>
        <v/>
      </c>
      <c r="DE859" s="181" t="str">
        <f t="shared" si="701"/>
        <v/>
      </c>
      <c r="DF859" s="177" t="str">
        <f t="shared" si="687"/>
        <v/>
      </c>
      <c r="DG859" s="185" t="str">
        <f t="shared" si="688"/>
        <v/>
      </c>
      <c r="DH859" s="77"/>
      <c r="DI859" s="69"/>
      <c r="DJ859" s="181" t="str">
        <f>IF(DL859="","",IF(ISNUMBER(MATCH(DL859,$DL$6:DL858,0)),"",CJ859))</f>
        <v/>
      </c>
      <c r="DK859" s="181" t="str">
        <f t="shared" si="702"/>
        <v/>
      </c>
      <c r="DL859" s="181" t="str">
        <f t="shared" si="702"/>
        <v/>
      </c>
      <c r="DM859" s="177" t="str">
        <f t="shared" si="689"/>
        <v/>
      </c>
      <c r="DN859" s="177" t="str">
        <f t="shared" si="690"/>
        <v/>
      </c>
      <c r="DO859" s="181" t="str">
        <f t="shared" si="661"/>
        <v/>
      </c>
      <c r="DP859" s="51"/>
      <c r="DQ859" s="51"/>
      <c r="DR859" s="51"/>
      <c r="EA859" s="227">
        <f t="shared" si="691"/>
        <v>0</v>
      </c>
      <c r="EB859" s="227">
        <f t="shared" si="662"/>
        <v>1</v>
      </c>
      <c r="EC859" s="227">
        <f t="shared" si="692"/>
        <v>1900</v>
      </c>
      <c r="EE859" s="227" t="str">
        <f t="shared" si="693"/>
        <v/>
      </c>
      <c r="EF859" s="227" t="str">
        <f t="shared" si="663"/>
        <v/>
      </c>
      <c r="EG859" s="227" t="str">
        <f t="shared" si="694"/>
        <v/>
      </c>
      <c r="EI859" s="227" t="str">
        <f t="shared" si="695"/>
        <v/>
      </c>
      <c r="EJ859" s="227" t="str">
        <f t="shared" si="664"/>
        <v/>
      </c>
      <c r="EK859" s="227" t="str">
        <f t="shared" si="696"/>
        <v/>
      </c>
      <c r="EM859" s="227" t="str">
        <f t="shared" si="697"/>
        <v/>
      </c>
      <c r="EN859" s="227" t="str">
        <f t="shared" si="665"/>
        <v/>
      </c>
      <c r="EO859" s="227" t="str">
        <f t="shared" si="698"/>
        <v/>
      </c>
      <c r="EQ859" s="227" t="str">
        <f t="shared" si="699"/>
        <v/>
      </c>
      <c r="ER859" s="227" t="str">
        <f t="shared" si="666"/>
        <v/>
      </c>
      <c r="ES859" s="227" t="str">
        <f t="shared" si="700"/>
        <v/>
      </c>
    </row>
    <row r="860" spans="7:149" x14ac:dyDescent="0.25">
      <c r="G860" s="52"/>
      <c r="H860" s="52"/>
      <c r="I860" s="224" t="str">
        <f t="shared" si="667"/>
        <v/>
      </c>
      <c r="J860" s="224" t="str">
        <f t="shared" si="668"/>
        <v/>
      </c>
      <c r="K860" s="52"/>
      <c r="L860" s="224" t="str">
        <f>IF(P860="","",IF(ISNUMBER(MATCH(P860,$P$6:P859,0)),"",Y860))</f>
        <v/>
      </c>
      <c r="M860" s="224" t="str">
        <f>IF(Q860="","",IF(ISNUMBER(MATCH(Q860,$Q$6:Q859,0)),"",Y860))</f>
        <v/>
      </c>
      <c r="N860" s="224" t="str">
        <f>IF(R860="","",IF(ISNUMBER(MATCH(R860,$R$6:R859,0)),"",Y860))</f>
        <v/>
      </c>
      <c r="O860" s="224" t="str">
        <f>IF(S860="","",IF(ISNUMBER(MATCH(S860,$S$6:S859,0)),"",Y860))</f>
        <v/>
      </c>
      <c r="P860" s="224" t="str">
        <f t="shared" si="669"/>
        <v/>
      </c>
      <c r="Q860" s="224" t="str">
        <f t="shared" si="670"/>
        <v/>
      </c>
      <c r="R860" s="224" t="str">
        <f t="shared" si="671"/>
        <v/>
      </c>
      <c r="S860" s="224" t="str">
        <f t="shared" si="672"/>
        <v/>
      </c>
      <c r="T860" s="175" t="str">
        <f t="shared" si="673"/>
        <v/>
      </c>
      <c r="U860" s="175" t="str">
        <f t="shared" si="674"/>
        <v/>
      </c>
      <c r="V860" s="175" t="str">
        <f t="shared" si="675"/>
        <v/>
      </c>
      <c r="W860" s="175" t="str">
        <f t="shared" si="676"/>
        <v/>
      </c>
      <c r="X860" s="52"/>
      <c r="Y860" s="248"/>
      <c r="Z860" s="186"/>
      <c r="AA860" s="187"/>
      <c r="AB860" s="187"/>
      <c r="AC860" s="187"/>
      <c r="AD860" s="187"/>
      <c r="AE860" s="187"/>
      <c r="AF860" s="187"/>
      <c r="AG860" s="187"/>
      <c r="AH860" s="187"/>
      <c r="AI860" s="187"/>
      <c r="AJ860" s="187"/>
      <c r="AK860" s="187"/>
      <c r="AL860" s="187"/>
      <c r="AM860" s="187"/>
      <c r="AN860" s="187"/>
      <c r="AO860" s="187"/>
      <c r="AP860" s="187"/>
      <c r="AQ860" s="187"/>
      <c r="AR860" s="187"/>
      <c r="AS860" s="187"/>
      <c r="AT860" s="187"/>
      <c r="AU860" s="187"/>
      <c r="AV860" s="187"/>
      <c r="AW860" s="187"/>
      <c r="AX860" s="187"/>
      <c r="AY860" s="187"/>
      <c r="AZ860" s="187"/>
      <c r="BA860" s="187"/>
      <c r="BB860" s="187"/>
      <c r="BC860" s="187"/>
      <c r="BD860" s="187"/>
      <c r="BE860" s="187"/>
      <c r="BF860" s="187"/>
      <c r="BG860" s="187"/>
      <c r="BH860" s="187"/>
      <c r="BI860" s="187"/>
      <c r="BJ860" s="187"/>
      <c r="BK860" s="187"/>
      <c r="BL860" s="187"/>
      <c r="BM860" s="187"/>
      <c r="BN860" s="187"/>
      <c r="BO860" s="187"/>
      <c r="BP860" s="187"/>
      <c r="BQ860" s="187"/>
      <c r="BR860" s="187"/>
      <c r="BS860" s="187"/>
      <c r="BT860" s="187"/>
      <c r="BU860" s="187"/>
      <c r="BV860" s="187"/>
      <c r="BW860" s="187"/>
      <c r="BX860" s="187"/>
      <c r="BY860" s="227"/>
      <c r="BZ860" s="227"/>
      <c r="CA860" s="227"/>
      <c r="CB860" s="227"/>
      <c r="CC860" s="227"/>
      <c r="CD860" s="224"/>
      <c r="CE860" s="224"/>
      <c r="CF860" s="224"/>
      <c r="CG860" s="224"/>
      <c r="CH860" s="224"/>
      <c r="CJ860" s="252" t="str">
        <f t="shared" si="677"/>
        <v/>
      </c>
      <c r="CK860" s="253" t="str">
        <f>IF(CL860="","",IF(ISNUMBER(MATCH(CL860,$CL$6:CL859,0)),"",CJ860))</f>
        <v/>
      </c>
      <c r="CL860" s="181" t="str">
        <f t="shared" si="678"/>
        <v/>
      </c>
      <c r="CM860" s="175" t="str">
        <f t="shared" si="679"/>
        <v/>
      </c>
      <c r="CN860" s="175" t="str">
        <f t="shared" si="680"/>
        <v/>
      </c>
      <c r="CO860" s="175" t="str">
        <f t="shared" si="681"/>
        <v/>
      </c>
      <c r="CP860" s="59"/>
      <c r="CQ860" s="60"/>
      <c r="CR860" s="181" t="str">
        <f>IF(CS860="","",IF(ISNUMBER(MATCH(CS860,$CS$6:CS859,0)),"",CJ860))</f>
        <v/>
      </c>
      <c r="CS860" s="181" t="str">
        <f t="shared" si="659"/>
        <v/>
      </c>
      <c r="CT860" s="177" t="str">
        <f t="shared" si="682"/>
        <v/>
      </c>
      <c r="CU860" s="177" t="str">
        <f t="shared" si="683"/>
        <v/>
      </c>
      <c r="CV860" s="256" t="str">
        <f>IF(CW860="","",IF(ISNUMBER(MATCH(CW860,$CW$6:CW859,0)),"",CJ860))</f>
        <v/>
      </c>
      <c r="CW860" s="181" t="str">
        <f t="shared" si="660"/>
        <v/>
      </c>
      <c r="CX860" s="178" t="str">
        <f t="shared" si="684"/>
        <v/>
      </c>
      <c r="CY860" s="178" t="str">
        <f t="shared" si="685"/>
        <v/>
      </c>
      <c r="CZ860" s="184" t="str">
        <f t="shared" si="686"/>
        <v/>
      </c>
      <c r="DA860" s="68"/>
      <c r="DB860" s="69"/>
      <c r="DC860" s="181" t="str">
        <f>IF(DE860="","",IF(ISNUMBER(MATCH(DE860,$DE$6:DE859,0)),"",CJ860))</f>
        <v/>
      </c>
      <c r="DD860" s="181" t="str">
        <f t="shared" si="701"/>
        <v/>
      </c>
      <c r="DE860" s="181" t="str">
        <f t="shared" si="701"/>
        <v/>
      </c>
      <c r="DF860" s="177" t="str">
        <f t="shared" si="687"/>
        <v/>
      </c>
      <c r="DG860" s="185" t="str">
        <f t="shared" si="688"/>
        <v/>
      </c>
      <c r="DH860" s="77"/>
      <c r="DI860" s="69"/>
      <c r="DJ860" s="181" t="str">
        <f>IF(DL860="","",IF(ISNUMBER(MATCH(DL860,$DL$6:DL859,0)),"",CJ860))</f>
        <v/>
      </c>
      <c r="DK860" s="181" t="str">
        <f t="shared" si="702"/>
        <v/>
      </c>
      <c r="DL860" s="181" t="str">
        <f t="shared" si="702"/>
        <v/>
      </c>
      <c r="DM860" s="177" t="str">
        <f t="shared" si="689"/>
        <v/>
      </c>
      <c r="DN860" s="177" t="str">
        <f t="shared" si="690"/>
        <v/>
      </c>
      <c r="DO860" s="181" t="str">
        <f t="shared" si="661"/>
        <v/>
      </c>
      <c r="DP860" s="51"/>
      <c r="DQ860" s="51"/>
      <c r="DR860" s="51"/>
      <c r="EA860" s="227">
        <f t="shared" si="691"/>
        <v>0</v>
      </c>
      <c r="EB860" s="227">
        <f t="shared" si="662"/>
        <v>1</v>
      </c>
      <c r="EC860" s="227">
        <f t="shared" si="692"/>
        <v>1900</v>
      </c>
      <c r="EE860" s="227" t="str">
        <f t="shared" si="693"/>
        <v/>
      </c>
      <c r="EF860" s="227" t="str">
        <f t="shared" si="663"/>
        <v/>
      </c>
      <c r="EG860" s="227" t="str">
        <f t="shared" si="694"/>
        <v/>
      </c>
      <c r="EI860" s="227" t="str">
        <f t="shared" si="695"/>
        <v/>
      </c>
      <c r="EJ860" s="227" t="str">
        <f t="shared" si="664"/>
        <v/>
      </c>
      <c r="EK860" s="227" t="str">
        <f t="shared" si="696"/>
        <v/>
      </c>
      <c r="EM860" s="227" t="str">
        <f t="shared" si="697"/>
        <v/>
      </c>
      <c r="EN860" s="227" t="str">
        <f t="shared" si="665"/>
        <v/>
      </c>
      <c r="EO860" s="227" t="str">
        <f t="shared" si="698"/>
        <v/>
      </c>
      <c r="EQ860" s="227" t="str">
        <f t="shared" si="699"/>
        <v/>
      </c>
      <c r="ER860" s="227" t="str">
        <f t="shared" si="666"/>
        <v/>
      </c>
      <c r="ES860" s="227" t="str">
        <f t="shared" si="700"/>
        <v/>
      </c>
    </row>
    <row r="861" spans="7:149" x14ac:dyDescent="0.25">
      <c r="G861" s="52"/>
      <c r="H861" s="52"/>
      <c r="I861" s="224" t="str">
        <f t="shared" si="667"/>
        <v/>
      </c>
      <c r="J861" s="224" t="str">
        <f t="shared" si="668"/>
        <v/>
      </c>
      <c r="K861" s="52"/>
      <c r="L861" s="224" t="str">
        <f>IF(P861="","",IF(ISNUMBER(MATCH(P861,$P$6:P860,0)),"",Y861))</f>
        <v/>
      </c>
      <c r="M861" s="224" t="str">
        <f>IF(Q861="","",IF(ISNUMBER(MATCH(Q861,$Q$6:Q860,0)),"",Y861))</f>
        <v/>
      </c>
      <c r="N861" s="224" t="str">
        <f>IF(R861="","",IF(ISNUMBER(MATCH(R861,$R$6:R860,0)),"",Y861))</f>
        <v/>
      </c>
      <c r="O861" s="224" t="str">
        <f>IF(S861="","",IF(ISNUMBER(MATCH(S861,$S$6:S860,0)),"",Y861))</f>
        <v/>
      </c>
      <c r="P861" s="224" t="str">
        <f t="shared" si="669"/>
        <v/>
      </c>
      <c r="Q861" s="224" t="str">
        <f t="shared" si="670"/>
        <v/>
      </c>
      <c r="R861" s="224" t="str">
        <f t="shared" si="671"/>
        <v/>
      </c>
      <c r="S861" s="224" t="str">
        <f t="shared" si="672"/>
        <v/>
      </c>
      <c r="T861" s="175" t="str">
        <f t="shared" si="673"/>
        <v/>
      </c>
      <c r="U861" s="175" t="str">
        <f t="shared" si="674"/>
        <v/>
      </c>
      <c r="V861" s="175" t="str">
        <f t="shared" si="675"/>
        <v/>
      </c>
      <c r="W861" s="175" t="str">
        <f t="shared" si="676"/>
        <v/>
      </c>
      <c r="X861" s="52"/>
      <c r="Y861" s="248"/>
      <c r="Z861" s="186"/>
      <c r="AA861" s="187"/>
      <c r="AB861" s="187"/>
      <c r="AC861" s="187"/>
      <c r="AD861" s="187"/>
      <c r="AE861" s="187"/>
      <c r="AF861" s="187"/>
      <c r="AG861" s="187"/>
      <c r="AH861" s="187"/>
      <c r="AI861" s="187"/>
      <c r="AJ861" s="187"/>
      <c r="AK861" s="187"/>
      <c r="AL861" s="187"/>
      <c r="AM861" s="187"/>
      <c r="AN861" s="187"/>
      <c r="AO861" s="187"/>
      <c r="AP861" s="187"/>
      <c r="AQ861" s="187"/>
      <c r="AR861" s="187"/>
      <c r="AS861" s="187"/>
      <c r="AT861" s="187"/>
      <c r="AU861" s="187"/>
      <c r="AV861" s="187"/>
      <c r="AW861" s="187"/>
      <c r="AX861" s="187"/>
      <c r="AY861" s="187"/>
      <c r="AZ861" s="187"/>
      <c r="BA861" s="187"/>
      <c r="BB861" s="187"/>
      <c r="BC861" s="187"/>
      <c r="BD861" s="187"/>
      <c r="BE861" s="187"/>
      <c r="BF861" s="187"/>
      <c r="BG861" s="187"/>
      <c r="BH861" s="187"/>
      <c r="BI861" s="187"/>
      <c r="BJ861" s="187"/>
      <c r="BK861" s="187"/>
      <c r="BL861" s="187"/>
      <c r="BM861" s="187"/>
      <c r="BN861" s="187"/>
      <c r="BO861" s="187"/>
      <c r="BP861" s="187"/>
      <c r="BQ861" s="187"/>
      <c r="BR861" s="187"/>
      <c r="BS861" s="187"/>
      <c r="BT861" s="187"/>
      <c r="BU861" s="187"/>
      <c r="BV861" s="187"/>
      <c r="BW861" s="187"/>
      <c r="BX861" s="187"/>
      <c r="BY861" s="227"/>
      <c r="BZ861" s="227"/>
      <c r="CA861" s="227"/>
      <c r="CB861" s="227"/>
      <c r="CC861" s="227"/>
      <c r="CD861" s="224"/>
      <c r="CE861" s="224"/>
      <c r="CF861" s="224"/>
      <c r="CG861" s="224"/>
      <c r="CH861" s="224"/>
      <c r="CJ861" s="252" t="str">
        <f t="shared" si="677"/>
        <v/>
      </c>
      <c r="CK861" s="253" t="str">
        <f>IF(CL861="","",IF(ISNUMBER(MATCH(CL861,$CL$6:CL860,0)),"",CJ861))</f>
        <v/>
      </c>
      <c r="CL861" s="181" t="str">
        <f t="shared" si="678"/>
        <v/>
      </c>
      <c r="CM861" s="175" t="str">
        <f t="shared" si="679"/>
        <v/>
      </c>
      <c r="CN861" s="175" t="str">
        <f t="shared" si="680"/>
        <v/>
      </c>
      <c r="CO861" s="175" t="str">
        <f t="shared" si="681"/>
        <v/>
      </c>
      <c r="CP861" s="59"/>
      <c r="CQ861" s="60"/>
      <c r="CR861" s="181" t="str">
        <f>IF(CS861="","",IF(ISNUMBER(MATCH(CS861,$CS$6:CS860,0)),"",CJ861))</f>
        <v/>
      </c>
      <c r="CS861" s="181" t="str">
        <f t="shared" si="659"/>
        <v/>
      </c>
      <c r="CT861" s="177" t="str">
        <f t="shared" si="682"/>
        <v/>
      </c>
      <c r="CU861" s="177" t="str">
        <f t="shared" si="683"/>
        <v/>
      </c>
      <c r="CV861" s="256" t="str">
        <f>IF(CW861="","",IF(ISNUMBER(MATCH(CW861,$CW$6:CW860,0)),"",CJ861))</f>
        <v/>
      </c>
      <c r="CW861" s="181" t="str">
        <f t="shared" si="660"/>
        <v/>
      </c>
      <c r="CX861" s="178" t="str">
        <f t="shared" si="684"/>
        <v/>
      </c>
      <c r="CY861" s="178" t="str">
        <f t="shared" si="685"/>
        <v/>
      </c>
      <c r="CZ861" s="184" t="str">
        <f t="shared" si="686"/>
        <v/>
      </c>
      <c r="DA861" s="68"/>
      <c r="DB861" s="69"/>
      <c r="DC861" s="181" t="str">
        <f>IF(DE861="","",IF(ISNUMBER(MATCH(DE861,$DE$6:DE860,0)),"",CJ861))</f>
        <v/>
      </c>
      <c r="DD861" s="181" t="str">
        <f t="shared" si="701"/>
        <v/>
      </c>
      <c r="DE861" s="181" t="str">
        <f t="shared" si="701"/>
        <v/>
      </c>
      <c r="DF861" s="177" t="str">
        <f t="shared" si="687"/>
        <v/>
      </c>
      <c r="DG861" s="185" t="str">
        <f t="shared" si="688"/>
        <v/>
      </c>
      <c r="DH861" s="77"/>
      <c r="DI861" s="69"/>
      <c r="DJ861" s="181" t="str">
        <f>IF(DL861="","",IF(ISNUMBER(MATCH(DL861,$DL$6:DL860,0)),"",CJ861))</f>
        <v/>
      </c>
      <c r="DK861" s="181" t="str">
        <f t="shared" si="702"/>
        <v/>
      </c>
      <c r="DL861" s="181" t="str">
        <f t="shared" si="702"/>
        <v/>
      </c>
      <c r="DM861" s="177" t="str">
        <f t="shared" si="689"/>
        <v/>
      </c>
      <c r="DN861" s="177" t="str">
        <f t="shared" si="690"/>
        <v/>
      </c>
      <c r="DO861" s="181" t="str">
        <f t="shared" si="661"/>
        <v/>
      </c>
      <c r="DP861" s="51"/>
      <c r="DQ861" s="51"/>
      <c r="DR861" s="51"/>
      <c r="EA861" s="227">
        <f t="shared" si="691"/>
        <v>0</v>
      </c>
      <c r="EB861" s="227">
        <f t="shared" si="662"/>
        <v>1</v>
      </c>
      <c r="EC861" s="227">
        <f t="shared" si="692"/>
        <v>1900</v>
      </c>
      <c r="EE861" s="227" t="str">
        <f t="shared" si="693"/>
        <v/>
      </c>
      <c r="EF861" s="227" t="str">
        <f t="shared" si="663"/>
        <v/>
      </c>
      <c r="EG861" s="227" t="str">
        <f t="shared" si="694"/>
        <v/>
      </c>
      <c r="EI861" s="227" t="str">
        <f t="shared" si="695"/>
        <v/>
      </c>
      <c r="EJ861" s="227" t="str">
        <f t="shared" si="664"/>
        <v/>
      </c>
      <c r="EK861" s="227" t="str">
        <f t="shared" si="696"/>
        <v/>
      </c>
      <c r="EM861" s="227" t="str">
        <f t="shared" si="697"/>
        <v/>
      </c>
      <c r="EN861" s="227" t="str">
        <f t="shared" si="665"/>
        <v/>
      </c>
      <c r="EO861" s="227" t="str">
        <f t="shared" si="698"/>
        <v/>
      </c>
      <c r="EQ861" s="227" t="str">
        <f t="shared" si="699"/>
        <v/>
      </c>
      <c r="ER861" s="227" t="str">
        <f t="shared" si="666"/>
        <v/>
      </c>
      <c r="ES861" s="227" t="str">
        <f t="shared" si="700"/>
        <v/>
      </c>
    </row>
    <row r="862" spans="7:149" x14ac:dyDescent="0.25">
      <c r="G862" s="52"/>
      <c r="H862" s="52"/>
      <c r="I862" s="224" t="str">
        <f t="shared" si="667"/>
        <v/>
      </c>
      <c r="J862" s="224" t="str">
        <f t="shared" si="668"/>
        <v/>
      </c>
      <c r="K862" s="52"/>
      <c r="L862" s="224" t="str">
        <f>IF(P862="","",IF(ISNUMBER(MATCH(P862,$P$6:P861,0)),"",Y862))</f>
        <v/>
      </c>
      <c r="M862" s="224" t="str">
        <f>IF(Q862="","",IF(ISNUMBER(MATCH(Q862,$Q$6:Q861,0)),"",Y862))</f>
        <v/>
      </c>
      <c r="N862" s="224" t="str">
        <f>IF(R862="","",IF(ISNUMBER(MATCH(R862,$R$6:R861,0)),"",Y862))</f>
        <v/>
      </c>
      <c r="O862" s="224" t="str">
        <f>IF(S862="","",IF(ISNUMBER(MATCH(S862,$S$6:S861,0)),"",Y862))</f>
        <v/>
      </c>
      <c r="P862" s="224" t="str">
        <f t="shared" si="669"/>
        <v/>
      </c>
      <c r="Q862" s="224" t="str">
        <f t="shared" si="670"/>
        <v/>
      </c>
      <c r="R862" s="224" t="str">
        <f t="shared" si="671"/>
        <v/>
      </c>
      <c r="S862" s="224" t="str">
        <f t="shared" si="672"/>
        <v/>
      </c>
      <c r="T862" s="175" t="str">
        <f t="shared" si="673"/>
        <v/>
      </c>
      <c r="U862" s="175" t="str">
        <f t="shared" si="674"/>
        <v/>
      </c>
      <c r="V862" s="175" t="str">
        <f t="shared" si="675"/>
        <v/>
      </c>
      <c r="W862" s="175" t="str">
        <f t="shared" si="676"/>
        <v/>
      </c>
      <c r="X862" s="52"/>
      <c r="Y862" s="248"/>
      <c r="Z862" s="186"/>
      <c r="AA862" s="187"/>
      <c r="AB862" s="187"/>
      <c r="AC862" s="187"/>
      <c r="AD862" s="187"/>
      <c r="AE862" s="187"/>
      <c r="AF862" s="187"/>
      <c r="AG862" s="187"/>
      <c r="AH862" s="187"/>
      <c r="AI862" s="187"/>
      <c r="AJ862" s="187"/>
      <c r="AK862" s="187"/>
      <c r="AL862" s="187"/>
      <c r="AM862" s="187"/>
      <c r="AN862" s="187"/>
      <c r="AO862" s="187"/>
      <c r="AP862" s="187"/>
      <c r="AQ862" s="187"/>
      <c r="AR862" s="187"/>
      <c r="AS862" s="187"/>
      <c r="AT862" s="187"/>
      <c r="AU862" s="187"/>
      <c r="AV862" s="187"/>
      <c r="AW862" s="187"/>
      <c r="AX862" s="187"/>
      <c r="AY862" s="187"/>
      <c r="AZ862" s="187"/>
      <c r="BA862" s="187"/>
      <c r="BB862" s="187"/>
      <c r="BC862" s="187"/>
      <c r="BD862" s="187"/>
      <c r="BE862" s="187"/>
      <c r="BF862" s="187"/>
      <c r="BG862" s="187"/>
      <c r="BH862" s="187"/>
      <c r="BI862" s="187"/>
      <c r="BJ862" s="187"/>
      <c r="BK862" s="187"/>
      <c r="BL862" s="187"/>
      <c r="BM862" s="187"/>
      <c r="BN862" s="187"/>
      <c r="BO862" s="187"/>
      <c r="BP862" s="187"/>
      <c r="BQ862" s="187"/>
      <c r="BR862" s="187"/>
      <c r="BS862" s="187"/>
      <c r="BT862" s="187"/>
      <c r="BU862" s="187"/>
      <c r="BV862" s="187"/>
      <c r="BW862" s="187"/>
      <c r="BX862" s="187"/>
      <c r="BY862" s="227"/>
      <c r="BZ862" s="227"/>
      <c r="CA862" s="227"/>
      <c r="CB862" s="227"/>
      <c r="CC862" s="227"/>
      <c r="CD862" s="224"/>
      <c r="CE862" s="224"/>
      <c r="CF862" s="224"/>
      <c r="CG862" s="224"/>
      <c r="CH862" s="224"/>
      <c r="CJ862" s="252" t="str">
        <f t="shared" si="677"/>
        <v/>
      </c>
      <c r="CK862" s="253" t="str">
        <f>IF(CL862="","",IF(ISNUMBER(MATCH(CL862,$CL$6:CL861,0)),"",CJ862))</f>
        <v/>
      </c>
      <c r="CL862" s="181" t="str">
        <f t="shared" si="678"/>
        <v/>
      </c>
      <c r="CM862" s="175" t="str">
        <f t="shared" si="679"/>
        <v/>
      </c>
      <c r="CN862" s="175" t="str">
        <f t="shared" si="680"/>
        <v/>
      </c>
      <c r="CO862" s="175" t="str">
        <f t="shared" si="681"/>
        <v/>
      </c>
      <c r="CP862" s="59"/>
      <c r="CQ862" s="60"/>
      <c r="CR862" s="181" t="str">
        <f>IF(CS862="","",IF(ISNUMBER(MATCH(CS862,$CS$6:CS861,0)),"",CJ862))</f>
        <v/>
      </c>
      <c r="CS862" s="181" t="str">
        <f t="shared" si="659"/>
        <v/>
      </c>
      <c r="CT862" s="177" t="str">
        <f t="shared" si="682"/>
        <v/>
      </c>
      <c r="CU862" s="177" t="str">
        <f t="shared" si="683"/>
        <v/>
      </c>
      <c r="CV862" s="256" t="str">
        <f>IF(CW862="","",IF(ISNUMBER(MATCH(CW862,$CW$6:CW861,0)),"",CJ862))</f>
        <v/>
      </c>
      <c r="CW862" s="181" t="str">
        <f t="shared" si="660"/>
        <v/>
      </c>
      <c r="CX862" s="178" t="str">
        <f t="shared" si="684"/>
        <v/>
      </c>
      <c r="CY862" s="178" t="str">
        <f t="shared" si="685"/>
        <v/>
      </c>
      <c r="CZ862" s="184" t="str">
        <f t="shared" si="686"/>
        <v/>
      </c>
      <c r="DA862" s="68"/>
      <c r="DB862" s="69"/>
      <c r="DC862" s="181" t="str">
        <f>IF(DE862="","",IF(ISNUMBER(MATCH(DE862,$DE$6:DE861,0)),"",CJ862))</f>
        <v/>
      </c>
      <c r="DD862" s="181" t="str">
        <f t="shared" si="701"/>
        <v/>
      </c>
      <c r="DE862" s="181" t="str">
        <f t="shared" si="701"/>
        <v/>
      </c>
      <c r="DF862" s="177" t="str">
        <f t="shared" si="687"/>
        <v/>
      </c>
      <c r="DG862" s="185" t="str">
        <f t="shared" si="688"/>
        <v/>
      </c>
      <c r="DH862" s="77"/>
      <c r="DI862" s="69"/>
      <c r="DJ862" s="181" t="str">
        <f>IF(DL862="","",IF(ISNUMBER(MATCH(DL862,$DL$6:DL861,0)),"",CJ862))</f>
        <v/>
      </c>
      <c r="DK862" s="181" t="str">
        <f t="shared" si="702"/>
        <v/>
      </c>
      <c r="DL862" s="181" t="str">
        <f t="shared" si="702"/>
        <v/>
      </c>
      <c r="DM862" s="177" t="str">
        <f t="shared" si="689"/>
        <v/>
      </c>
      <c r="DN862" s="177" t="str">
        <f t="shared" si="690"/>
        <v/>
      </c>
      <c r="DO862" s="181" t="str">
        <f t="shared" si="661"/>
        <v/>
      </c>
      <c r="DP862" s="51"/>
      <c r="DQ862" s="51"/>
      <c r="DR862" s="51"/>
      <c r="EA862" s="227">
        <f t="shared" si="691"/>
        <v>0</v>
      </c>
      <c r="EB862" s="227">
        <f t="shared" si="662"/>
        <v>1</v>
      </c>
      <c r="EC862" s="227">
        <f t="shared" si="692"/>
        <v>1900</v>
      </c>
      <c r="EE862" s="227" t="str">
        <f t="shared" si="693"/>
        <v/>
      </c>
      <c r="EF862" s="227" t="str">
        <f t="shared" si="663"/>
        <v/>
      </c>
      <c r="EG862" s="227" t="str">
        <f t="shared" si="694"/>
        <v/>
      </c>
      <c r="EI862" s="227" t="str">
        <f t="shared" si="695"/>
        <v/>
      </c>
      <c r="EJ862" s="227" t="str">
        <f t="shared" si="664"/>
        <v/>
      </c>
      <c r="EK862" s="227" t="str">
        <f t="shared" si="696"/>
        <v/>
      </c>
      <c r="EM862" s="227" t="str">
        <f t="shared" si="697"/>
        <v/>
      </c>
      <c r="EN862" s="227" t="str">
        <f t="shared" si="665"/>
        <v/>
      </c>
      <c r="EO862" s="227" t="str">
        <f t="shared" si="698"/>
        <v/>
      </c>
      <c r="EQ862" s="227" t="str">
        <f t="shared" si="699"/>
        <v/>
      </c>
      <c r="ER862" s="227" t="str">
        <f t="shared" si="666"/>
        <v/>
      </c>
      <c r="ES862" s="227" t="str">
        <f t="shared" si="700"/>
        <v/>
      </c>
    </row>
    <row r="863" spans="7:149" x14ac:dyDescent="0.25">
      <c r="G863" s="52"/>
      <c r="H863" s="52"/>
      <c r="I863" s="224" t="str">
        <f t="shared" si="667"/>
        <v/>
      </c>
      <c r="J863" s="224" t="str">
        <f t="shared" si="668"/>
        <v/>
      </c>
      <c r="K863" s="52"/>
      <c r="L863" s="224" t="str">
        <f>IF(P863="","",IF(ISNUMBER(MATCH(P863,$P$6:P862,0)),"",Y863))</f>
        <v/>
      </c>
      <c r="M863" s="224" t="str">
        <f>IF(Q863="","",IF(ISNUMBER(MATCH(Q863,$Q$6:Q862,0)),"",Y863))</f>
        <v/>
      </c>
      <c r="N863" s="224" t="str">
        <f>IF(R863="","",IF(ISNUMBER(MATCH(R863,$R$6:R862,0)),"",Y863))</f>
        <v/>
      </c>
      <c r="O863" s="224" t="str">
        <f>IF(S863="","",IF(ISNUMBER(MATCH(S863,$S$6:S862,0)),"",Y863))</f>
        <v/>
      </c>
      <c r="P863" s="224" t="str">
        <f t="shared" si="669"/>
        <v/>
      </c>
      <c r="Q863" s="224" t="str">
        <f t="shared" si="670"/>
        <v/>
      </c>
      <c r="R863" s="224" t="str">
        <f t="shared" si="671"/>
        <v/>
      </c>
      <c r="S863" s="224" t="str">
        <f t="shared" si="672"/>
        <v/>
      </c>
      <c r="T863" s="175" t="str">
        <f t="shared" si="673"/>
        <v/>
      </c>
      <c r="U863" s="175" t="str">
        <f t="shared" si="674"/>
        <v/>
      </c>
      <c r="V863" s="175" t="str">
        <f t="shared" si="675"/>
        <v/>
      </c>
      <c r="W863" s="175" t="str">
        <f t="shared" si="676"/>
        <v/>
      </c>
      <c r="X863" s="52"/>
      <c r="Y863" s="248"/>
      <c r="Z863" s="186"/>
      <c r="AA863" s="187"/>
      <c r="AB863" s="187"/>
      <c r="AC863" s="187"/>
      <c r="AD863" s="187"/>
      <c r="AE863" s="187"/>
      <c r="AF863" s="187"/>
      <c r="AG863" s="187"/>
      <c r="AH863" s="187"/>
      <c r="AI863" s="187"/>
      <c r="AJ863" s="187"/>
      <c r="AK863" s="187"/>
      <c r="AL863" s="187"/>
      <c r="AM863" s="187"/>
      <c r="AN863" s="187"/>
      <c r="AO863" s="187"/>
      <c r="AP863" s="187"/>
      <c r="AQ863" s="187"/>
      <c r="AR863" s="187"/>
      <c r="AS863" s="187"/>
      <c r="AT863" s="187"/>
      <c r="AU863" s="187"/>
      <c r="AV863" s="187"/>
      <c r="AW863" s="187"/>
      <c r="AX863" s="187"/>
      <c r="AY863" s="187"/>
      <c r="AZ863" s="187"/>
      <c r="BA863" s="187"/>
      <c r="BB863" s="187"/>
      <c r="BC863" s="187"/>
      <c r="BD863" s="187"/>
      <c r="BE863" s="187"/>
      <c r="BF863" s="187"/>
      <c r="BG863" s="187"/>
      <c r="BH863" s="187"/>
      <c r="BI863" s="187"/>
      <c r="BJ863" s="187"/>
      <c r="BK863" s="187"/>
      <c r="BL863" s="187"/>
      <c r="BM863" s="187"/>
      <c r="BN863" s="187"/>
      <c r="BO863" s="187"/>
      <c r="BP863" s="187"/>
      <c r="BQ863" s="187"/>
      <c r="BR863" s="187"/>
      <c r="BS863" s="187"/>
      <c r="BT863" s="187"/>
      <c r="BU863" s="187"/>
      <c r="BV863" s="187"/>
      <c r="BW863" s="187"/>
      <c r="BX863" s="187"/>
      <c r="BY863" s="227"/>
      <c r="BZ863" s="227"/>
      <c r="CA863" s="227"/>
      <c r="CB863" s="227"/>
      <c r="CC863" s="227"/>
      <c r="CD863" s="224"/>
      <c r="CE863" s="224"/>
      <c r="CF863" s="224"/>
      <c r="CG863" s="224"/>
      <c r="CH863" s="224"/>
      <c r="CJ863" s="252" t="str">
        <f t="shared" si="677"/>
        <v/>
      </c>
      <c r="CK863" s="253" t="str">
        <f>IF(CL863="","",IF(ISNUMBER(MATCH(CL863,$CL$6:CL862,0)),"",CJ863))</f>
        <v/>
      </c>
      <c r="CL863" s="181" t="str">
        <f t="shared" si="678"/>
        <v/>
      </c>
      <c r="CM863" s="175" t="str">
        <f t="shared" si="679"/>
        <v/>
      </c>
      <c r="CN863" s="175" t="str">
        <f t="shared" si="680"/>
        <v/>
      </c>
      <c r="CO863" s="175" t="str">
        <f t="shared" si="681"/>
        <v/>
      </c>
      <c r="CP863" s="59"/>
      <c r="CQ863" s="60"/>
      <c r="CR863" s="181" t="str">
        <f>IF(CS863="","",IF(ISNUMBER(MATCH(CS863,$CS$6:CS862,0)),"",CJ863))</f>
        <v/>
      </c>
      <c r="CS863" s="181" t="str">
        <f t="shared" si="659"/>
        <v/>
      </c>
      <c r="CT863" s="177" t="str">
        <f t="shared" si="682"/>
        <v/>
      </c>
      <c r="CU863" s="177" t="str">
        <f t="shared" si="683"/>
        <v/>
      </c>
      <c r="CV863" s="256" t="str">
        <f>IF(CW863="","",IF(ISNUMBER(MATCH(CW863,$CW$6:CW862,0)),"",CJ863))</f>
        <v/>
      </c>
      <c r="CW863" s="181" t="str">
        <f t="shared" si="660"/>
        <v/>
      </c>
      <c r="CX863" s="178" t="str">
        <f t="shared" si="684"/>
        <v/>
      </c>
      <c r="CY863" s="178" t="str">
        <f t="shared" si="685"/>
        <v/>
      </c>
      <c r="CZ863" s="184" t="str">
        <f t="shared" si="686"/>
        <v/>
      </c>
      <c r="DA863" s="68"/>
      <c r="DB863" s="69"/>
      <c r="DC863" s="181" t="str">
        <f>IF(DE863="","",IF(ISNUMBER(MATCH(DE863,$DE$6:DE862,0)),"",CJ863))</f>
        <v/>
      </c>
      <c r="DD863" s="181" t="str">
        <f t="shared" si="701"/>
        <v/>
      </c>
      <c r="DE863" s="181" t="str">
        <f t="shared" si="701"/>
        <v/>
      </c>
      <c r="DF863" s="177" t="str">
        <f t="shared" si="687"/>
        <v/>
      </c>
      <c r="DG863" s="185" t="str">
        <f t="shared" si="688"/>
        <v/>
      </c>
      <c r="DH863" s="77"/>
      <c r="DI863" s="69"/>
      <c r="DJ863" s="181" t="str">
        <f>IF(DL863="","",IF(ISNUMBER(MATCH(DL863,$DL$6:DL862,0)),"",CJ863))</f>
        <v/>
      </c>
      <c r="DK863" s="181" t="str">
        <f t="shared" si="702"/>
        <v/>
      </c>
      <c r="DL863" s="181" t="str">
        <f t="shared" si="702"/>
        <v/>
      </c>
      <c r="DM863" s="177" t="str">
        <f t="shared" si="689"/>
        <v/>
      </c>
      <c r="DN863" s="177" t="str">
        <f t="shared" si="690"/>
        <v/>
      </c>
      <c r="DO863" s="181" t="str">
        <f t="shared" si="661"/>
        <v/>
      </c>
      <c r="DP863" s="51"/>
      <c r="DQ863" s="51"/>
      <c r="DR863" s="51"/>
      <c r="EA863" s="227">
        <f t="shared" si="691"/>
        <v>0</v>
      </c>
      <c r="EB863" s="227">
        <f t="shared" si="662"/>
        <v>1</v>
      </c>
      <c r="EC863" s="227">
        <f t="shared" si="692"/>
        <v>1900</v>
      </c>
      <c r="EE863" s="227" t="str">
        <f t="shared" si="693"/>
        <v/>
      </c>
      <c r="EF863" s="227" t="str">
        <f t="shared" si="663"/>
        <v/>
      </c>
      <c r="EG863" s="227" t="str">
        <f t="shared" si="694"/>
        <v/>
      </c>
      <c r="EI863" s="227" t="str">
        <f t="shared" si="695"/>
        <v/>
      </c>
      <c r="EJ863" s="227" t="str">
        <f t="shared" si="664"/>
        <v/>
      </c>
      <c r="EK863" s="227" t="str">
        <f t="shared" si="696"/>
        <v/>
      </c>
      <c r="EM863" s="227" t="str">
        <f t="shared" si="697"/>
        <v/>
      </c>
      <c r="EN863" s="227" t="str">
        <f t="shared" si="665"/>
        <v/>
      </c>
      <c r="EO863" s="227" t="str">
        <f t="shared" si="698"/>
        <v/>
      </c>
      <c r="EQ863" s="227" t="str">
        <f t="shared" si="699"/>
        <v/>
      </c>
      <c r="ER863" s="227" t="str">
        <f t="shared" si="666"/>
        <v/>
      </c>
      <c r="ES863" s="227" t="str">
        <f t="shared" si="700"/>
        <v/>
      </c>
    </row>
    <row r="864" spans="7:149" x14ac:dyDescent="0.25">
      <c r="G864" s="52"/>
      <c r="H864" s="52"/>
      <c r="I864" s="224" t="str">
        <f t="shared" si="667"/>
        <v/>
      </c>
      <c r="J864" s="224" t="str">
        <f t="shared" si="668"/>
        <v/>
      </c>
      <c r="K864" s="52"/>
      <c r="L864" s="224" t="str">
        <f>IF(P864="","",IF(ISNUMBER(MATCH(P864,$P$6:P863,0)),"",Y864))</f>
        <v/>
      </c>
      <c r="M864" s="224" t="str">
        <f>IF(Q864="","",IF(ISNUMBER(MATCH(Q864,$Q$6:Q863,0)),"",Y864))</f>
        <v/>
      </c>
      <c r="N864" s="224" t="str">
        <f>IF(R864="","",IF(ISNUMBER(MATCH(R864,$R$6:R863,0)),"",Y864))</f>
        <v/>
      </c>
      <c r="O864" s="224" t="str">
        <f>IF(S864="","",IF(ISNUMBER(MATCH(S864,$S$6:S863,0)),"",Y864))</f>
        <v/>
      </c>
      <c r="P864" s="224" t="str">
        <f t="shared" si="669"/>
        <v/>
      </c>
      <c r="Q864" s="224" t="str">
        <f t="shared" si="670"/>
        <v/>
      </c>
      <c r="R864" s="224" t="str">
        <f t="shared" si="671"/>
        <v/>
      </c>
      <c r="S864" s="224" t="str">
        <f t="shared" si="672"/>
        <v/>
      </c>
      <c r="T864" s="175" t="str">
        <f t="shared" si="673"/>
        <v/>
      </c>
      <c r="U864" s="175" t="str">
        <f t="shared" si="674"/>
        <v/>
      </c>
      <c r="V864" s="175" t="str">
        <f t="shared" si="675"/>
        <v/>
      </c>
      <c r="W864" s="175" t="str">
        <f t="shared" si="676"/>
        <v/>
      </c>
      <c r="X864" s="52"/>
      <c r="Y864" s="248"/>
      <c r="Z864" s="186"/>
      <c r="AA864" s="187"/>
      <c r="AB864" s="187"/>
      <c r="AC864" s="187"/>
      <c r="AD864" s="187"/>
      <c r="AE864" s="187"/>
      <c r="AF864" s="187"/>
      <c r="AG864" s="187"/>
      <c r="AH864" s="187"/>
      <c r="AI864" s="187"/>
      <c r="AJ864" s="187"/>
      <c r="AK864" s="187"/>
      <c r="AL864" s="187"/>
      <c r="AM864" s="187"/>
      <c r="AN864" s="187"/>
      <c r="AO864" s="187"/>
      <c r="AP864" s="187"/>
      <c r="AQ864" s="187"/>
      <c r="AR864" s="187"/>
      <c r="AS864" s="187"/>
      <c r="AT864" s="187"/>
      <c r="AU864" s="187"/>
      <c r="AV864" s="187"/>
      <c r="AW864" s="187"/>
      <c r="AX864" s="187"/>
      <c r="AY864" s="187"/>
      <c r="AZ864" s="187"/>
      <c r="BA864" s="187"/>
      <c r="BB864" s="187"/>
      <c r="BC864" s="187"/>
      <c r="BD864" s="187"/>
      <c r="BE864" s="187"/>
      <c r="BF864" s="187"/>
      <c r="BG864" s="187"/>
      <c r="BH864" s="187"/>
      <c r="BI864" s="187"/>
      <c r="BJ864" s="187"/>
      <c r="BK864" s="187"/>
      <c r="BL864" s="187"/>
      <c r="BM864" s="187"/>
      <c r="BN864" s="187"/>
      <c r="BO864" s="187"/>
      <c r="BP864" s="187"/>
      <c r="BQ864" s="187"/>
      <c r="BR864" s="187"/>
      <c r="BS864" s="187"/>
      <c r="BT864" s="187"/>
      <c r="BU864" s="187"/>
      <c r="BV864" s="187"/>
      <c r="BW864" s="187"/>
      <c r="BX864" s="187"/>
      <c r="BY864" s="227"/>
      <c r="BZ864" s="227"/>
      <c r="CA864" s="227"/>
      <c r="CB864" s="227"/>
      <c r="CC864" s="227"/>
      <c r="CD864" s="224"/>
      <c r="CE864" s="224"/>
      <c r="CF864" s="224"/>
      <c r="CG864" s="224"/>
      <c r="CH864" s="224"/>
      <c r="CJ864" s="252" t="str">
        <f t="shared" si="677"/>
        <v/>
      </c>
      <c r="CK864" s="253" t="str">
        <f>IF(CL864="","",IF(ISNUMBER(MATCH(CL864,$CL$6:CL863,0)),"",CJ864))</f>
        <v/>
      </c>
      <c r="CL864" s="181" t="str">
        <f t="shared" si="678"/>
        <v/>
      </c>
      <c r="CM864" s="175" t="str">
        <f t="shared" si="679"/>
        <v/>
      </c>
      <c r="CN864" s="175" t="str">
        <f t="shared" si="680"/>
        <v/>
      </c>
      <c r="CO864" s="175" t="str">
        <f t="shared" si="681"/>
        <v/>
      </c>
      <c r="CP864" s="59"/>
      <c r="CQ864" s="60"/>
      <c r="CR864" s="181" t="str">
        <f>IF(CS864="","",IF(ISNUMBER(MATCH(CS864,$CS$6:CS863,0)),"",CJ864))</f>
        <v/>
      </c>
      <c r="CS864" s="181" t="str">
        <f t="shared" si="659"/>
        <v/>
      </c>
      <c r="CT864" s="177" t="str">
        <f t="shared" si="682"/>
        <v/>
      </c>
      <c r="CU864" s="177" t="str">
        <f t="shared" si="683"/>
        <v/>
      </c>
      <c r="CV864" s="256" t="str">
        <f>IF(CW864="","",IF(ISNUMBER(MATCH(CW864,$CW$6:CW863,0)),"",CJ864))</f>
        <v/>
      </c>
      <c r="CW864" s="181" t="str">
        <f t="shared" si="660"/>
        <v/>
      </c>
      <c r="CX864" s="178" t="str">
        <f t="shared" si="684"/>
        <v/>
      </c>
      <c r="CY864" s="178" t="str">
        <f t="shared" si="685"/>
        <v/>
      </c>
      <c r="CZ864" s="184" t="str">
        <f t="shared" si="686"/>
        <v/>
      </c>
      <c r="DA864" s="68"/>
      <c r="DB864" s="69"/>
      <c r="DC864" s="181" t="str">
        <f>IF(DE864="","",IF(ISNUMBER(MATCH(DE864,$DE$6:DE863,0)),"",CJ864))</f>
        <v/>
      </c>
      <c r="DD864" s="181" t="str">
        <f t="shared" si="701"/>
        <v/>
      </c>
      <c r="DE864" s="181" t="str">
        <f t="shared" si="701"/>
        <v/>
      </c>
      <c r="DF864" s="177" t="str">
        <f t="shared" si="687"/>
        <v/>
      </c>
      <c r="DG864" s="185" t="str">
        <f t="shared" si="688"/>
        <v/>
      </c>
      <c r="DH864" s="77"/>
      <c r="DI864" s="69"/>
      <c r="DJ864" s="181" t="str">
        <f>IF(DL864="","",IF(ISNUMBER(MATCH(DL864,$DL$6:DL863,0)),"",CJ864))</f>
        <v/>
      </c>
      <c r="DK864" s="181" t="str">
        <f t="shared" si="702"/>
        <v/>
      </c>
      <c r="DL864" s="181" t="str">
        <f t="shared" si="702"/>
        <v/>
      </c>
      <c r="DM864" s="177" t="str">
        <f t="shared" si="689"/>
        <v/>
      </c>
      <c r="DN864" s="177" t="str">
        <f t="shared" si="690"/>
        <v/>
      </c>
      <c r="DO864" s="181" t="str">
        <f t="shared" si="661"/>
        <v/>
      </c>
      <c r="DP864" s="51"/>
      <c r="DQ864" s="51"/>
      <c r="DR864" s="51"/>
      <c r="EA864" s="227">
        <f t="shared" si="691"/>
        <v>0</v>
      </c>
      <c r="EB864" s="227">
        <f t="shared" si="662"/>
        <v>1</v>
      </c>
      <c r="EC864" s="227">
        <f t="shared" si="692"/>
        <v>1900</v>
      </c>
      <c r="EE864" s="227" t="str">
        <f t="shared" si="693"/>
        <v/>
      </c>
      <c r="EF864" s="227" t="str">
        <f t="shared" si="663"/>
        <v/>
      </c>
      <c r="EG864" s="227" t="str">
        <f t="shared" si="694"/>
        <v/>
      </c>
      <c r="EI864" s="227" t="str">
        <f t="shared" si="695"/>
        <v/>
      </c>
      <c r="EJ864" s="227" t="str">
        <f t="shared" si="664"/>
        <v/>
      </c>
      <c r="EK864" s="227" t="str">
        <f t="shared" si="696"/>
        <v/>
      </c>
      <c r="EM864" s="227" t="str">
        <f t="shared" si="697"/>
        <v/>
      </c>
      <c r="EN864" s="227" t="str">
        <f t="shared" si="665"/>
        <v/>
      </c>
      <c r="EO864" s="227" t="str">
        <f t="shared" si="698"/>
        <v/>
      </c>
      <c r="EQ864" s="227" t="str">
        <f t="shared" si="699"/>
        <v/>
      </c>
      <c r="ER864" s="227" t="str">
        <f t="shared" si="666"/>
        <v/>
      </c>
      <c r="ES864" s="227" t="str">
        <f t="shared" si="700"/>
        <v/>
      </c>
    </row>
    <row r="865" spans="7:149" x14ac:dyDescent="0.25">
      <c r="G865" s="52"/>
      <c r="H865" s="52"/>
      <c r="I865" s="224" t="str">
        <f t="shared" si="667"/>
        <v/>
      </c>
      <c r="J865" s="224" t="str">
        <f t="shared" si="668"/>
        <v/>
      </c>
      <c r="K865" s="52"/>
      <c r="L865" s="224" t="str">
        <f>IF(P865="","",IF(ISNUMBER(MATCH(P865,$P$6:P864,0)),"",Y865))</f>
        <v/>
      </c>
      <c r="M865" s="224" t="str">
        <f>IF(Q865="","",IF(ISNUMBER(MATCH(Q865,$Q$6:Q864,0)),"",Y865))</f>
        <v/>
      </c>
      <c r="N865" s="224" t="str">
        <f>IF(R865="","",IF(ISNUMBER(MATCH(R865,$R$6:R864,0)),"",Y865))</f>
        <v/>
      </c>
      <c r="O865" s="224" t="str">
        <f>IF(S865="","",IF(ISNUMBER(MATCH(S865,$S$6:S864,0)),"",Y865))</f>
        <v/>
      </c>
      <c r="P865" s="224" t="str">
        <f t="shared" si="669"/>
        <v/>
      </c>
      <c r="Q865" s="224" t="str">
        <f t="shared" si="670"/>
        <v/>
      </c>
      <c r="R865" s="224" t="str">
        <f t="shared" si="671"/>
        <v/>
      </c>
      <c r="S865" s="224" t="str">
        <f t="shared" si="672"/>
        <v/>
      </c>
      <c r="T865" s="175" t="str">
        <f t="shared" si="673"/>
        <v/>
      </c>
      <c r="U865" s="175" t="str">
        <f t="shared" si="674"/>
        <v/>
      </c>
      <c r="V865" s="175" t="str">
        <f t="shared" si="675"/>
        <v/>
      </c>
      <c r="W865" s="175" t="str">
        <f t="shared" si="676"/>
        <v/>
      </c>
      <c r="X865" s="52"/>
      <c r="Y865" s="248"/>
      <c r="Z865" s="186"/>
      <c r="AA865" s="187"/>
      <c r="AB865" s="187"/>
      <c r="AC865" s="187"/>
      <c r="AD865" s="187"/>
      <c r="AE865" s="187"/>
      <c r="AF865" s="187"/>
      <c r="AG865" s="187"/>
      <c r="AH865" s="187"/>
      <c r="AI865" s="187"/>
      <c r="AJ865" s="187"/>
      <c r="AK865" s="187"/>
      <c r="AL865" s="187"/>
      <c r="AM865" s="187"/>
      <c r="AN865" s="187"/>
      <c r="AO865" s="187"/>
      <c r="AP865" s="187"/>
      <c r="AQ865" s="187"/>
      <c r="AR865" s="187"/>
      <c r="AS865" s="187"/>
      <c r="AT865" s="187"/>
      <c r="AU865" s="187"/>
      <c r="AV865" s="187"/>
      <c r="AW865" s="187"/>
      <c r="AX865" s="187"/>
      <c r="AY865" s="187"/>
      <c r="AZ865" s="187"/>
      <c r="BA865" s="187"/>
      <c r="BB865" s="187"/>
      <c r="BC865" s="187"/>
      <c r="BD865" s="187"/>
      <c r="BE865" s="187"/>
      <c r="BF865" s="187"/>
      <c r="BG865" s="187"/>
      <c r="BH865" s="187"/>
      <c r="BI865" s="187"/>
      <c r="BJ865" s="187"/>
      <c r="BK865" s="187"/>
      <c r="BL865" s="187"/>
      <c r="BM865" s="187"/>
      <c r="BN865" s="187"/>
      <c r="BO865" s="187"/>
      <c r="BP865" s="187"/>
      <c r="BQ865" s="187"/>
      <c r="BR865" s="187"/>
      <c r="BS865" s="187"/>
      <c r="BT865" s="187"/>
      <c r="BU865" s="187"/>
      <c r="BV865" s="187"/>
      <c r="BW865" s="187"/>
      <c r="BX865" s="187"/>
      <c r="BY865" s="227"/>
      <c r="BZ865" s="227"/>
      <c r="CA865" s="227"/>
      <c r="CB865" s="227"/>
      <c r="CC865" s="227"/>
      <c r="CD865" s="224"/>
      <c r="CE865" s="224"/>
      <c r="CF865" s="224"/>
      <c r="CG865" s="224"/>
      <c r="CH865" s="224"/>
      <c r="CJ865" s="252" t="str">
        <f t="shared" si="677"/>
        <v/>
      </c>
      <c r="CK865" s="253" t="str">
        <f>IF(CL865="","",IF(ISNUMBER(MATCH(CL865,$CL$6:CL864,0)),"",CJ865))</f>
        <v/>
      </c>
      <c r="CL865" s="181" t="str">
        <f t="shared" si="678"/>
        <v/>
      </c>
      <c r="CM865" s="175" t="str">
        <f t="shared" si="679"/>
        <v/>
      </c>
      <c r="CN865" s="175" t="str">
        <f t="shared" si="680"/>
        <v/>
      </c>
      <c r="CO865" s="175" t="str">
        <f t="shared" si="681"/>
        <v/>
      </c>
      <c r="CP865" s="59"/>
      <c r="CQ865" s="60"/>
      <c r="CR865" s="181" t="str">
        <f>IF(CS865="","",IF(ISNUMBER(MATCH(CS865,$CS$6:CS864,0)),"",CJ865))</f>
        <v/>
      </c>
      <c r="CS865" s="181" t="str">
        <f t="shared" si="659"/>
        <v/>
      </c>
      <c r="CT865" s="177" t="str">
        <f t="shared" si="682"/>
        <v/>
      </c>
      <c r="CU865" s="177" t="str">
        <f t="shared" si="683"/>
        <v/>
      </c>
      <c r="CV865" s="256" t="str">
        <f>IF(CW865="","",IF(ISNUMBER(MATCH(CW865,$CW$6:CW864,0)),"",CJ865))</f>
        <v/>
      </c>
      <c r="CW865" s="181" t="str">
        <f t="shared" si="660"/>
        <v/>
      </c>
      <c r="CX865" s="178" t="str">
        <f t="shared" si="684"/>
        <v/>
      </c>
      <c r="CY865" s="178" t="str">
        <f t="shared" si="685"/>
        <v/>
      </c>
      <c r="CZ865" s="184" t="str">
        <f t="shared" si="686"/>
        <v/>
      </c>
      <c r="DA865" s="68"/>
      <c r="DB865" s="69"/>
      <c r="DC865" s="181" t="str">
        <f>IF(DE865="","",IF(ISNUMBER(MATCH(DE865,$DE$6:DE864,0)),"",CJ865))</f>
        <v/>
      </c>
      <c r="DD865" s="181" t="str">
        <f t="shared" si="701"/>
        <v/>
      </c>
      <c r="DE865" s="181" t="str">
        <f t="shared" si="701"/>
        <v/>
      </c>
      <c r="DF865" s="177" t="str">
        <f t="shared" si="687"/>
        <v/>
      </c>
      <c r="DG865" s="185" t="str">
        <f t="shared" si="688"/>
        <v/>
      </c>
      <c r="DH865" s="77"/>
      <c r="DI865" s="69"/>
      <c r="DJ865" s="181" t="str">
        <f>IF(DL865="","",IF(ISNUMBER(MATCH(DL865,$DL$6:DL864,0)),"",CJ865))</f>
        <v/>
      </c>
      <c r="DK865" s="181" t="str">
        <f t="shared" si="702"/>
        <v/>
      </c>
      <c r="DL865" s="181" t="str">
        <f t="shared" si="702"/>
        <v/>
      </c>
      <c r="DM865" s="177" t="str">
        <f t="shared" si="689"/>
        <v/>
      </c>
      <c r="DN865" s="177" t="str">
        <f t="shared" si="690"/>
        <v/>
      </c>
      <c r="DO865" s="181" t="str">
        <f t="shared" si="661"/>
        <v/>
      </c>
      <c r="DP865" s="51"/>
      <c r="DQ865" s="51"/>
      <c r="DR865" s="51"/>
      <c r="EA865" s="227">
        <f t="shared" si="691"/>
        <v>0</v>
      </c>
      <c r="EB865" s="227">
        <f t="shared" si="662"/>
        <v>1</v>
      </c>
      <c r="EC865" s="227">
        <f t="shared" si="692"/>
        <v>1900</v>
      </c>
      <c r="EE865" s="227" t="str">
        <f t="shared" si="693"/>
        <v/>
      </c>
      <c r="EF865" s="227" t="str">
        <f t="shared" si="663"/>
        <v/>
      </c>
      <c r="EG865" s="227" t="str">
        <f t="shared" si="694"/>
        <v/>
      </c>
      <c r="EI865" s="227" t="str">
        <f t="shared" si="695"/>
        <v/>
      </c>
      <c r="EJ865" s="227" t="str">
        <f t="shared" si="664"/>
        <v/>
      </c>
      <c r="EK865" s="227" t="str">
        <f t="shared" si="696"/>
        <v/>
      </c>
      <c r="EM865" s="227" t="str">
        <f t="shared" si="697"/>
        <v/>
      </c>
      <c r="EN865" s="227" t="str">
        <f t="shared" si="665"/>
        <v/>
      </c>
      <c r="EO865" s="227" t="str">
        <f t="shared" si="698"/>
        <v/>
      </c>
      <c r="EQ865" s="227" t="str">
        <f t="shared" si="699"/>
        <v/>
      </c>
      <c r="ER865" s="227" t="str">
        <f t="shared" si="666"/>
        <v/>
      </c>
      <c r="ES865" s="227" t="str">
        <f t="shared" si="700"/>
        <v/>
      </c>
    </row>
    <row r="866" spans="7:149" x14ac:dyDescent="0.25">
      <c r="G866" s="52"/>
      <c r="H866" s="52"/>
      <c r="I866" s="224" t="str">
        <f t="shared" si="667"/>
        <v/>
      </c>
      <c r="J866" s="224" t="str">
        <f t="shared" si="668"/>
        <v/>
      </c>
      <c r="K866" s="52"/>
      <c r="L866" s="224" t="str">
        <f>IF(P866="","",IF(ISNUMBER(MATCH(P866,$P$6:P865,0)),"",Y866))</f>
        <v/>
      </c>
      <c r="M866" s="224" t="str">
        <f>IF(Q866="","",IF(ISNUMBER(MATCH(Q866,$Q$6:Q865,0)),"",Y866))</f>
        <v/>
      </c>
      <c r="N866" s="224" t="str">
        <f>IF(R866="","",IF(ISNUMBER(MATCH(R866,$R$6:R865,0)),"",Y866))</f>
        <v/>
      </c>
      <c r="O866" s="224" t="str">
        <f>IF(S866="","",IF(ISNUMBER(MATCH(S866,$S$6:S865,0)),"",Y866))</f>
        <v/>
      </c>
      <c r="P866" s="224" t="str">
        <f t="shared" si="669"/>
        <v/>
      </c>
      <c r="Q866" s="224" t="str">
        <f t="shared" si="670"/>
        <v/>
      </c>
      <c r="R866" s="224" t="str">
        <f t="shared" si="671"/>
        <v/>
      </c>
      <c r="S866" s="224" t="str">
        <f t="shared" si="672"/>
        <v/>
      </c>
      <c r="T866" s="175" t="str">
        <f t="shared" si="673"/>
        <v/>
      </c>
      <c r="U866" s="175" t="str">
        <f t="shared" si="674"/>
        <v/>
      </c>
      <c r="V866" s="175" t="str">
        <f t="shared" si="675"/>
        <v/>
      </c>
      <c r="W866" s="175" t="str">
        <f t="shared" si="676"/>
        <v/>
      </c>
      <c r="X866" s="52"/>
      <c r="Y866" s="248"/>
      <c r="Z866" s="186"/>
      <c r="AA866" s="187"/>
      <c r="AB866" s="187"/>
      <c r="AC866" s="187"/>
      <c r="AD866" s="187"/>
      <c r="AE866" s="187"/>
      <c r="AF866" s="187"/>
      <c r="AG866" s="187"/>
      <c r="AH866" s="187"/>
      <c r="AI866" s="187"/>
      <c r="AJ866" s="187"/>
      <c r="AK866" s="187"/>
      <c r="AL866" s="187"/>
      <c r="AM866" s="187"/>
      <c r="AN866" s="187"/>
      <c r="AO866" s="187"/>
      <c r="AP866" s="187"/>
      <c r="AQ866" s="187"/>
      <c r="AR866" s="187"/>
      <c r="AS866" s="187"/>
      <c r="AT866" s="187"/>
      <c r="AU866" s="187"/>
      <c r="AV866" s="187"/>
      <c r="AW866" s="187"/>
      <c r="AX866" s="187"/>
      <c r="AY866" s="187"/>
      <c r="AZ866" s="187"/>
      <c r="BA866" s="187"/>
      <c r="BB866" s="187"/>
      <c r="BC866" s="187"/>
      <c r="BD866" s="187"/>
      <c r="BE866" s="187"/>
      <c r="BF866" s="187"/>
      <c r="BG866" s="187"/>
      <c r="BH866" s="187"/>
      <c r="BI866" s="187"/>
      <c r="BJ866" s="187"/>
      <c r="BK866" s="187"/>
      <c r="BL866" s="187"/>
      <c r="BM866" s="187"/>
      <c r="BN866" s="187"/>
      <c r="BO866" s="187"/>
      <c r="BP866" s="187"/>
      <c r="BQ866" s="187"/>
      <c r="BR866" s="187"/>
      <c r="BS866" s="187"/>
      <c r="BT866" s="187"/>
      <c r="BU866" s="187"/>
      <c r="BV866" s="187"/>
      <c r="BW866" s="187"/>
      <c r="BX866" s="187"/>
      <c r="BY866" s="227"/>
      <c r="BZ866" s="227"/>
      <c r="CA866" s="227"/>
      <c r="CB866" s="227"/>
      <c r="CC866" s="227"/>
      <c r="CD866" s="224"/>
      <c r="CE866" s="224"/>
      <c r="CF866" s="224"/>
      <c r="CG866" s="224"/>
      <c r="CH866" s="224"/>
      <c r="CJ866" s="252" t="str">
        <f t="shared" si="677"/>
        <v/>
      </c>
      <c r="CK866" s="253" t="str">
        <f>IF(CL866="","",IF(ISNUMBER(MATCH(CL866,$CL$6:CL865,0)),"",CJ866))</f>
        <v/>
      </c>
      <c r="CL866" s="181" t="str">
        <f t="shared" si="678"/>
        <v/>
      </c>
      <c r="CM866" s="175" t="str">
        <f t="shared" si="679"/>
        <v/>
      </c>
      <c r="CN866" s="175" t="str">
        <f t="shared" si="680"/>
        <v/>
      </c>
      <c r="CO866" s="175" t="str">
        <f t="shared" si="681"/>
        <v/>
      </c>
      <c r="CP866" s="59"/>
      <c r="CQ866" s="60"/>
      <c r="CR866" s="181" t="str">
        <f>IF(CS866="","",IF(ISNUMBER(MATCH(CS866,$CS$6:CS865,0)),"",CJ866))</f>
        <v/>
      </c>
      <c r="CS866" s="181" t="str">
        <f t="shared" si="659"/>
        <v/>
      </c>
      <c r="CT866" s="177" t="str">
        <f t="shared" si="682"/>
        <v/>
      </c>
      <c r="CU866" s="177" t="str">
        <f t="shared" si="683"/>
        <v/>
      </c>
      <c r="CV866" s="256" t="str">
        <f>IF(CW866="","",IF(ISNUMBER(MATCH(CW866,$CW$6:CW865,0)),"",CJ866))</f>
        <v/>
      </c>
      <c r="CW866" s="181" t="str">
        <f t="shared" si="660"/>
        <v/>
      </c>
      <c r="CX866" s="178" t="str">
        <f t="shared" si="684"/>
        <v/>
      </c>
      <c r="CY866" s="178" t="str">
        <f t="shared" si="685"/>
        <v/>
      </c>
      <c r="CZ866" s="184" t="str">
        <f t="shared" si="686"/>
        <v/>
      </c>
      <c r="DA866" s="68"/>
      <c r="DB866" s="69"/>
      <c r="DC866" s="181" t="str">
        <f>IF(DE866="","",IF(ISNUMBER(MATCH(DE866,$DE$6:DE865,0)),"",CJ866))</f>
        <v/>
      </c>
      <c r="DD866" s="181" t="str">
        <f t="shared" si="701"/>
        <v/>
      </c>
      <c r="DE866" s="181" t="str">
        <f t="shared" si="701"/>
        <v/>
      </c>
      <c r="DF866" s="177" t="str">
        <f t="shared" si="687"/>
        <v/>
      </c>
      <c r="DG866" s="185" t="str">
        <f t="shared" si="688"/>
        <v/>
      </c>
      <c r="DH866" s="77"/>
      <c r="DI866" s="69"/>
      <c r="DJ866" s="181" t="str">
        <f>IF(DL866="","",IF(ISNUMBER(MATCH(DL866,$DL$6:DL865,0)),"",CJ866))</f>
        <v/>
      </c>
      <c r="DK866" s="181" t="str">
        <f t="shared" si="702"/>
        <v/>
      </c>
      <c r="DL866" s="181" t="str">
        <f t="shared" si="702"/>
        <v/>
      </c>
      <c r="DM866" s="177" t="str">
        <f t="shared" si="689"/>
        <v/>
      </c>
      <c r="DN866" s="177" t="str">
        <f t="shared" si="690"/>
        <v/>
      </c>
      <c r="DO866" s="181" t="str">
        <f t="shared" si="661"/>
        <v/>
      </c>
      <c r="DP866" s="51"/>
      <c r="DQ866" s="51"/>
      <c r="DR866" s="51"/>
      <c r="EA866" s="227">
        <f t="shared" si="691"/>
        <v>0</v>
      </c>
      <c r="EB866" s="227">
        <f t="shared" si="662"/>
        <v>1</v>
      </c>
      <c r="EC866" s="227">
        <f t="shared" si="692"/>
        <v>1900</v>
      </c>
      <c r="EE866" s="227" t="str">
        <f t="shared" si="693"/>
        <v/>
      </c>
      <c r="EF866" s="227" t="str">
        <f t="shared" si="663"/>
        <v/>
      </c>
      <c r="EG866" s="227" t="str">
        <f t="shared" si="694"/>
        <v/>
      </c>
      <c r="EI866" s="227" t="str">
        <f t="shared" si="695"/>
        <v/>
      </c>
      <c r="EJ866" s="227" t="str">
        <f t="shared" si="664"/>
        <v/>
      </c>
      <c r="EK866" s="227" t="str">
        <f t="shared" si="696"/>
        <v/>
      </c>
      <c r="EM866" s="227" t="str">
        <f t="shared" si="697"/>
        <v/>
      </c>
      <c r="EN866" s="227" t="str">
        <f t="shared" si="665"/>
        <v/>
      </c>
      <c r="EO866" s="227" t="str">
        <f t="shared" si="698"/>
        <v/>
      </c>
      <c r="EQ866" s="227" t="str">
        <f t="shared" si="699"/>
        <v/>
      </c>
      <c r="ER866" s="227" t="str">
        <f t="shared" si="666"/>
        <v/>
      </c>
      <c r="ES866" s="227" t="str">
        <f t="shared" si="700"/>
        <v/>
      </c>
    </row>
    <row r="867" spans="7:149" x14ac:dyDescent="0.25">
      <c r="G867" s="52"/>
      <c r="H867" s="52"/>
      <c r="I867" s="224" t="str">
        <f t="shared" si="667"/>
        <v/>
      </c>
      <c r="J867" s="224" t="str">
        <f t="shared" si="668"/>
        <v/>
      </c>
      <c r="K867" s="52"/>
      <c r="L867" s="224" t="str">
        <f>IF(P867="","",IF(ISNUMBER(MATCH(P867,$P$6:P866,0)),"",Y867))</f>
        <v/>
      </c>
      <c r="M867" s="224" t="str">
        <f>IF(Q867="","",IF(ISNUMBER(MATCH(Q867,$Q$6:Q866,0)),"",Y867))</f>
        <v/>
      </c>
      <c r="N867" s="224" t="str">
        <f>IF(R867="","",IF(ISNUMBER(MATCH(R867,$R$6:R866,0)),"",Y867))</f>
        <v/>
      </c>
      <c r="O867" s="224" t="str">
        <f>IF(S867="","",IF(ISNUMBER(MATCH(S867,$S$6:S866,0)),"",Y867))</f>
        <v/>
      </c>
      <c r="P867" s="224" t="str">
        <f t="shared" si="669"/>
        <v/>
      </c>
      <c r="Q867" s="224" t="str">
        <f t="shared" si="670"/>
        <v/>
      </c>
      <c r="R867" s="224" t="str">
        <f t="shared" si="671"/>
        <v/>
      </c>
      <c r="S867" s="224" t="str">
        <f t="shared" si="672"/>
        <v/>
      </c>
      <c r="T867" s="175" t="str">
        <f t="shared" si="673"/>
        <v/>
      </c>
      <c r="U867" s="175" t="str">
        <f t="shared" si="674"/>
        <v/>
      </c>
      <c r="V867" s="175" t="str">
        <f t="shared" si="675"/>
        <v/>
      </c>
      <c r="W867" s="175" t="str">
        <f t="shared" si="676"/>
        <v/>
      </c>
      <c r="X867" s="52"/>
      <c r="Y867" s="248"/>
      <c r="Z867" s="186"/>
      <c r="AA867" s="187"/>
      <c r="AB867" s="187"/>
      <c r="AC867" s="187"/>
      <c r="AD867" s="187"/>
      <c r="AE867" s="187"/>
      <c r="AF867" s="187"/>
      <c r="AG867" s="187"/>
      <c r="AH867" s="187"/>
      <c r="AI867" s="187"/>
      <c r="AJ867" s="187"/>
      <c r="AK867" s="187"/>
      <c r="AL867" s="187"/>
      <c r="AM867" s="187"/>
      <c r="AN867" s="187"/>
      <c r="AO867" s="187"/>
      <c r="AP867" s="187"/>
      <c r="AQ867" s="187"/>
      <c r="AR867" s="187"/>
      <c r="AS867" s="187"/>
      <c r="AT867" s="187"/>
      <c r="AU867" s="187"/>
      <c r="AV867" s="187"/>
      <c r="AW867" s="187"/>
      <c r="AX867" s="187"/>
      <c r="AY867" s="187"/>
      <c r="AZ867" s="187"/>
      <c r="BA867" s="187"/>
      <c r="BB867" s="187"/>
      <c r="BC867" s="187"/>
      <c r="BD867" s="187"/>
      <c r="BE867" s="187"/>
      <c r="BF867" s="187"/>
      <c r="BG867" s="187"/>
      <c r="BH867" s="187"/>
      <c r="BI867" s="187"/>
      <c r="BJ867" s="187"/>
      <c r="BK867" s="187"/>
      <c r="BL867" s="187"/>
      <c r="BM867" s="187"/>
      <c r="BN867" s="187"/>
      <c r="BO867" s="187"/>
      <c r="BP867" s="187"/>
      <c r="BQ867" s="187"/>
      <c r="BR867" s="187"/>
      <c r="BS867" s="187"/>
      <c r="BT867" s="187"/>
      <c r="BU867" s="187"/>
      <c r="BV867" s="187"/>
      <c r="BW867" s="187"/>
      <c r="BX867" s="187"/>
      <c r="BY867" s="227"/>
      <c r="BZ867" s="227"/>
      <c r="CA867" s="227"/>
      <c r="CB867" s="227"/>
      <c r="CC867" s="227"/>
      <c r="CD867" s="224"/>
      <c r="CE867" s="224"/>
      <c r="CF867" s="224"/>
      <c r="CG867" s="224"/>
      <c r="CH867" s="224"/>
      <c r="CJ867" s="252" t="str">
        <f t="shared" si="677"/>
        <v/>
      </c>
      <c r="CK867" s="253" t="str">
        <f>IF(CL867="","",IF(ISNUMBER(MATCH(CL867,$CL$6:CL866,0)),"",CJ867))</f>
        <v/>
      </c>
      <c r="CL867" s="181" t="str">
        <f t="shared" si="678"/>
        <v/>
      </c>
      <c r="CM867" s="175" t="str">
        <f t="shared" si="679"/>
        <v/>
      </c>
      <c r="CN867" s="175" t="str">
        <f t="shared" si="680"/>
        <v/>
      </c>
      <c r="CO867" s="175" t="str">
        <f t="shared" si="681"/>
        <v/>
      </c>
      <c r="CP867" s="59"/>
      <c r="CQ867" s="60"/>
      <c r="CR867" s="181" t="str">
        <f>IF(CS867="","",IF(ISNUMBER(MATCH(CS867,$CS$6:CS866,0)),"",CJ867))</f>
        <v/>
      </c>
      <c r="CS867" s="181" t="str">
        <f t="shared" si="659"/>
        <v/>
      </c>
      <c r="CT867" s="177" t="str">
        <f t="shared" si="682"/>
        <v/>
      </c>
      <c r="CU867" s="177" t="str">
        <f t="shared" si="683"/>
        <v/>
      </c>
      <c r="CV867" s="256" t="str">
        <f>IF(CW867="","",IF(ISNUMBER(MATCH(CW867,$CW$6:CW866,0)),"",CJ867))</f>
        <v/>
      </c>
      <c r="CW867" s="181" t="str">
        <f t="shared" si="660"/>
        <v/>
      </c>
      <c r="CX867" s="178" t="str">
        <f t="shared" si="684"/>
        <v/>
      </c>
      <c r="CY867" s="178" t="str">
        <f t="shared" si="685"/>
        <v/>
      </c>
      <c r="CZ867" s="184" t="str">
        <f t="shared" si="686"/>
        <v/>
      </c>
      <c r="DA867" s="68"/>
      <c r="DB867" s="69"/>
      <c r="DC867" s="181" t="str">
        <f>IF(DE867="","",IF(ISNUMBER(MATCH(DE867,$DE$6:DE866,0)),"",CJ867))</f>
        <v/>
      </c>
      <c r="DD867" s="181" t="str">
        <f t="shared" ref="DD867:DE886" si="703">IFERROR(INDEX($AA$7:$BX$1006,$CJ867,DD$6),"")</f>
        <v/>
      </c>
      <c r="DE867" s="181" t="str">
        <f t="shared" si="703"/>
        <v/>
      </c>
      <c r="DF867" s="177" t="str">
        <f t="shared" si="687"/>
        <v/>
      </c>
      <c r="DG867" s="185" t="str">
        <f t="shared" si="688"/>
        <v/>
      </c>
      <c r="DH867" s="77"/>
      <c r="DI867" s="69"/>
      <c r="DJ867" s="181" t="str">
        <f>IF(DL867="","",IF(ISNUMBER(MATCH(DL867,$DL$6:DL866,0)),"",CJ867))</f>
        <v/>
      </c>
      <c r="DK867" s="181" t="str">
        <f t="shared" ref="DK867:DL886" si="704">IFERROR(INDEX($AA$7:$BX$1006,$CJ867,DK$6),"")</f>
        <v/>
      </c>
      <c r="DL867" s="181" t="str">
        <f t="shared" si="704"/>
        <v/>
      </c>
      <c r="DM867" s="177" t="str">
        <f t="shared" si="689"/>
        <v/>
      </c>
      <c r="DN867" s="177" t="str">
        <f t="shared" si="690"/>
        <v/>
      </c>
      <c r="DO867" s="181" t="str">
        <f t="shared" si="661"/>
        <v/>
      </c>
      <c r="DP867" s="51"/>
      <c r="DQ867" s="51"/>
      <c r="DR867" s="51"/>
      <c r="EA867" s="227">
        <f t="shared" si="691"/>
        <v>0</v>
      </c>
      <c r="EB867" s="227">
        <f t="shared" si="662"/>
        <v>1</v>
      </c>
      <c r="EC867" s="227">
        <f t="shared" si="692"/>
        <v>1900</v>
      </c>
      <c r="EE867" s="227" t="str">
        <f t="shared" si="693"/>
        <v/>
      </c>
      <c r="EF867" s="227" t="str">
        <f t="shared" si="663"/>
        <v/>
      </c>
      <c r="EG867" s="227" t="str">
        <f t="shared" si="694"/>
        <v/>
      </c>
      <c r="EI867" s="227" t="str">
        <f t="shared" si="695"/>
        <v/>
      </c>
      <c r="EJ867" s="227" t="str">
        <f t="shared" si="664"/>
        <v/>
      </c>
      <c r="EK867" s="227" t="str">
        <f t="shared" si="696"/>
        <v/>
      </c>
      <c r="EM867" s="227" t="str">
        <f t="shared" si="697"/>
        <v/>
      </c>
      <c r="EN867" s="227" t="str">
        <f t="shared" si="665"/>
        <v/>
      </c>
      <c r="EO867" s="227" t="str">
        <f t="shared" si="698"/>
        <v/>
      </c>
      <c r="EQ867" s="227" t="str">
        <f t="shared" si="699"/>
        <v/>
      </c>
      <c r="ER867" s="227" t="str">
        <f t="shared" si="666"/>
        <v/>
      </c>
      <c r="ES867" s="227" t="str">
        <f t="shared" si="700"/>
        <v/>
      </c>
    </row>
    <row r="868" spans="7:149" x14ac:dyDescent="0.25">
      <c r="G868" s="52"/>
      <c r="H868" s="52"/>
      <c r="I868" s="224" t="str">
        <f t="shared" si="667"/>
        <v/>
      </c>
      <c r="J868" s="224" t="str">
        <f t="shared" si="668"/>
        <v/>
      </c>
      <c r="K868" s="52"/>
      <c r="L868" s="224" t="str">
        <f>IF(P868="","",IF(ISNUMBER(MATCH(P868,$P$6:P867,0)),"",Y868))</f>
        <v/>
      </c>
      <c r="M868" s="224" t="str">
        <f>IF(Q868="","",IF(ISNUMBER(MATCH(Q868,$Q$6:Q867,0)),"",Y868))</f>
        <v/>
      </c>
      <c r="N868" s="224" t="str">
        <f>IF(R868="","",IF(ISNUMBER(MATCH(R868,$R$6:R867,0)),"",Y868))</f>
        <v/>
      </c>
      <c r="O868" s="224" t="str">
        <f>IF(S868="","",IF(ISNUMBER(MATCH(S868,$S$6:S867,0)),"",Y868))</f>
        <v/>
      </c>
      <c r="P868" s="224" t="str">
        <f t="shared" si="669"/>
        <v/>
      </c>
      <c r="Q868" s="224" t="str">
        <f t="shared" si="670"/>
        <v/>
      </c>
      <c r="R868" s="224" t="str">
        <f t="shared" si="671"/>
        <v/>
      </c>
      <c r="S868" s="224" t="str">
        <f t="shared" si="672"/>
        <v/>
      </c>
      <c r="T868" s="175" t="str">
        <f t="shared" si="673"/>
        <v/>
      </c>
      <c r="U868" s="175" t="str">
        <f t="shared" si="674"/>
        <v/>
      </c>
      <c r="V868" s="175" t="str">
        <f t="shared" si="675"/>
        <v/>
      </c>
      <c r="W868" s="175" t="str">
        <f t="shared" si="676"/>
        <v/>
      </c>
      <c r="X868" s="52"/>
      <c r="Y868" s="248"/>
      <c r="Z868" s="186"/>
      <c r="AA868" s="187"/>
      <c r="AB868" s="187"/>
      <c r="AC868" s="187"/>
      <c r="AD868" s="187"/>
      <c r="AE868" s="187"/>
      <c r="AF868" s="187"/>
      <c r="AG868" s="187"/>
      <c r="AH868" s="187"/>
      <c r="AI868" s="187"/>
      <c r="AJ868" s="187"/>
      <c r="AK868" s="187"/>
      <c r="AL868" s="187"/>
      <c r="AM868" s="187"/>
      <c r="AN868" s="187"/>
      <c r="AO868" s="187"/>
      <c r="AP868" s="187"/>
      <c r="AQ868" s="187"/>
      <c r="AR868" s="187"/>
      <c r="AS868" s="187"/>
      <c r="AT868" s="187"/>
      <c r="AU868" s="187"/>
      <c r="AV868" s="187"/>
      <c r="AW868" s="187"/>
      <c r="AX868" s="187"/>
      <c r="AY868" s="187"/>
      <c r="AZ868" s="187"/>
      <c r="BA868" s="187"/>
      <c r="BB868" s="187"/>
      <c r="BC868" s="187"/>
      <c r="BD868" s="187"/>
      <c r="BE868" s="187"/>
      <c r="BF868" s="187"/>
      <c r="BG868" s="187"/>
      <c r="BH868" s="187"/>
      <c r="BI868" s="187"/>
      <c r="BJ868" s="187"/>
      <c r="BK868" s="187"/>
      <c r="BL868" s="187"/>
      <c r="BM868" s="187"/>
      <c r="BN868" s="187"/>
      <c r="BO868" s="187"/>
      <c r="BP868" s="187"/>
      <c r="BQ868" s="187"/>
      <c r="BR868" s="187"/>
      <c r="BS868" s="187"/>
      <c r="BT868" s="187"/>
      <c r="BU868" s="187"/>
      <c r="BV868" s="187"/>
      <c r="BW868" s="187"/>
      <c r="BX868" s="187"/>
      <c r="BY868" s="227"/>
      <c r="BZ868" s="227"/>
      <c r="CA868" s="227"/>
      <c r="CB868" s="227"/>
      <c r="CC868" s="227"/>
      <c r="CD868" s="224"/>
      <c r="CE868" s="224"/>
      <c r="CF868" s="224"/>
      <c r="CG868" s="224"/>
      <c r="CH868" s="224"/>
      <c r="CJ868" s="252" t="str">
        <f t="shared" si="677"/>
        <v/>
      </c>
      <c r="CK868" s="253" t="str">
        <f>IF(CL868="","",IF(ISNUMBER(MATCH(CL868,$CL$6:CL867,0)),"",CJ868))</f>
        <v/>
      </c>
      <c r="CL868" s="181" t="str">
        <f t="shared" si="678"/>
        <v/>
      </c>
      <c r="CM868" s="175" t="str">
        <f t="shared" si="679"/>
        <v/>
      </c>
      <c r="CN868" s="175" t="str">
        <f t="shared" si="680"/>
        <v/>
      </c>
      <c r="CO868" s="175" t="str">
        <f t="shared" si="681"/>
        <v/>
      </c>
      <c r="CP868" s="59"/>
      <c r="CQ868" s="60"/>
      <c r="CR868" s="181" t="str">
        <f>IF(CS868="","",IF(ISNUMBER(MATCH(CS868,$CS$6:CS867,0)),"",CJ868))</f>
        <v/>
      </c>
      <c r="CS868" s="181" t="str">
        <f t="shared" si="659"/>
        <v/>
      </c>
      <c r="CT868" s="177" t="str">
        <f t="shared" si="682"/>
        <v/>
      </c>
      <c r="CU868" s="177" t="str">
        <f t="shared" si="683"/>
        <v/>
      </c>
      <c r="CV868" s="256" t="str">
        <f>IF(CW868="","",IF(ISNUMBER(MATCH(CW868,$CW$6:CW867,0)),"",CJ868))</f>
        <v/>
      </c>
      <c r="CW868" s="181" t="str">
        <f t="shared" si="660"/>
        <v/>
      </c>
      <c r="CX868" s="178" t="str">
        <f t="shared" si="684"/>
        <v/>
      </c>
      <c r="CY868" s="178" t="str">
        <f t="shared" si="685"/>
        <v/>
      </c>
      <c r="CZ868" s="184" t="str">
        <f t="shared" si="686"/>
        <v/>
      </c>
      <c r="DA868" s="68"/>
      <c r="DB868" s="69"/>
      <c r="DC868" s="181" t="str">
        <f>IF(DE868="","",IF(ISNUMBER(MATCH(DE868,$DE$6:DE867,0)),"",CJ868))</f>
        <v/>
      </c>
      <c r="DD868" s="181" t="str">
        <f t="shared" si="703"/>
        <v/>
      </c>
      <c r="DE868" s="181" t="str">
        <f t="shared" si="703"/>
        <v/>
      </c>
      <c r="DF868" s="177" t="str">
        <f t="shared" si="687"/>
        <v/>
      </c>
      <c r="DG868" s="185" t="str">
        <f t="shared" si="688"/>
        <v/>
      </c>
      <c r="DH868" s="77"/>
      <c r="DI868" s="69"/>
      <c r="DJ868" s="181" t="str">
        <f>IF(DL868="","",IF(ISNUMBER(MATCH(DL868,$DL$6:DL867,0)),"",CJ868))</f>
        <v/>
      </c>
      <c r="DK868" s="181" t="str">
        <f t="shared" si="704"/>
        <v/>
      </c>
      <c r="DL868" s="181" t="str">
        <f t="shared" si="704"/>
        <v/>
      </c>
      <c r="DM868" s="177" t="str">
        <f t="shared" si="689"/>
        <v/>
      </c>
      <c r="DN868" s="177" t="str">
        <f t="shared" si="690"/>
        <v/>
      </c>
      <c r="DO868" s="181" t="str">
        <f t="shared" si="661"/>
        <v/>
      </c>
      <c r="DP868" s="51"/>
      <c r="DQ868" s="51"/>
      <c r="DR868" s="51"/>
      <c r="EA868" s="227">
        <f t="shared" si="691"/>
        <v>0</v>
      </c>
      <c r="EB868" s="227">
        <f t="shared" si="662"/>
        <v>1</v>
      </c>
      <c r="EC868" s="227">
        <f t="shared" si="692"/>
        <v>1900</v>
      </c>
      <c r="EE868" s="227" t="str">
        <f t="shared" si="693"/>
        <v/>
      </c>
      <c r="EF868" s="227" t="str">
        <f t="shared" si="663"/>
        <v/>
      </c>
      <c r="EG868" s="227" t="str">
        <f t="shared" si="694"/>
        <v/>
      </c>
      <c r="EI868" s="227" t="str">
        <f t="shared" si="695"/>
        <v/>
      </c>
      <c r="EJ868" s="227" t="str">
        <f t="shared" si="664"/>
        <v/>
      </c>
      <c r="EK868" s="227" t="str">
        <f t="shared" si="696"/>
        <v/>
      </c>
      <c r="EM868" s="227" t="str">
        <f t="shared" si="697"/>
        <v/>
      </c>
      <c r="EN868" s="227" t="str">
        <f t="shared" si="665"/>
        <v/>
      </c>
      <c r="EO868" s="227" t="str">
        <f t="shared" si="698"/>
        <v/>
      </c>
      <c r="EQ868" s="227" t="str">
        <f t="shared" si="699"/>
        <v/>
      </c>
      <c r="ER868" s="227" t="str">
        <f t="shared" si="666"/>
        <v/>
      </c>
      <c r="ES868" s="227" t="str">
        <f t="shared" si="700"/>
        <v/>
      </c>
    </row>
    <row r="869" spans="7:149" x14ac:dyDescent="0.25">
      <c r="G869" s="52"/>
      <c r="H869" s="52"/>
      <c r="I869" s="224" t="str">
        <f t="shared" si="667"/>
        <v/>
      </c>
      <c r="J869" s="224" t="str">
        <f t="shared" si="668"/>
        <v/>
      </c>
      <c r="K869" s="52"/>
      <c r="L869" s="224" t="str">
        <f>IF(P869="","",IF(ISNUMBER(MATCH(P869,$P$6:P868,0)),"",Y869))</f>
        <v/>
      </c>
      <c r="M869" s="224" t="str">
        <f>IF(Q869="","",IF(ISNUMBER(MATCH(Q869,$Q$6:Q868,0)),"",Y869))</f>
        <v/>
      </c>
      <c r="N869" s="224" t="str">
        <f>IF(R869="","",IF(ISNUMBER(MATCH(R869,$R$6:R868,0)),"",Y869))</f>
        <v/>
      </c>
      <c r="O869" s="224" t="str">
        <f>IF(S869="","",IF(ISNUMBER(MATCH(S869,$S$6:S868,0)),"",Y869))</f>
        <v/>
      </c>
      <c r="P869" s="224" t="str">
        <f t="shared" si="669"/>
        <v/>
      </c>
      <c r="Q869" s="224" t="str">
        <f t="shared" si="670"/>
        <v/>
      </c>
      <c r="R869" s="224" t="str">
        <f t="shared" si="671"/>
        <v/>
      </c>
      <c r="S869" s="224" t="str">
        <f t="shared" si="672"/>
        <v/>
      </c>
      <c r="T869" s="175" t="str">
        <f t="shared" si="673"/>
        <v/>
      </c>
      <c r="U869" s="175" t="str">
        <f t="shared" si="674"/>
        <v/>
      </c>
      <c r="V869" s="175" t="str">
        <f t="shared" si="675"/>
        <v/>
      </c>
      <c r="W869" s="175" t="str">
        <f t="shared" si="676"/>
        <v/>
      </c>
      <c r="X869" s="52"/>
      <c r="Y869" s="248"/>
      <c r="Z869" s="186"/>
      <c r="AA869" s="187"/>
      <c r="AB869" s="187"/>
      <c r="AC869" s="187"/>
      <c r="AD869" s="187"/>
      <c r="AE869" s="187"/>
      <c r="AF869" s="187"/>
      <c r="AG869" s="187"/>
      <c r="AH869" s="187"/>
      <c r="AI869" s="187"/>
      <c r="AJ869" s="187"/>
      <c r="AK869" s="187"/>
      <c r="AL869" s="187"/>
      <c r="AM869" s="187"/>
      <c r="AN869" s="187"/>
      <c r="AO869" s="187"/>
      <c r="AP869" s="187"/>
      <c r="AQ869" s="187"/>
      <c r="AR869" s="187"/>
      <c r="AS869" s="187"/>
      <c r="AT869" s="187"/>
      <c r="AU869" s="187"/>
      <c r="AV869" s="187"/>
      <c r="AW869" s="187"/>
      <c r="AX869" s="187"/>
      <c r="AY869" s="187"/>
      <c r="AZ869" s="187"/>
      <c r="BA869" s="187"/>
      <c r="BB869" s="187"/>
      <c r="BC869" s="187"/>
      <c r="BD869" s="187"/>
      <c r="BE869" s="187"/>
      <c r="BF869" s="187"/>
      <c r="BG869" s="187"/>
      <c r="BH869" s="187"/>
      <c r="BI869" s="187"/>
      <c r="BJ869" s="187"/>
      <c r="BK869" s="187"/>
      <c r="BL869" s="187"/>
      <c r="BM869" s="187"/>
      <c r="BN869" s="187"/>
      <c r="BO869" s="187"/>
      <c r="BP869" s="187"/>
      <c r="BQ869" s="187"/>
      <c r="BR869" s="187"/>
      <c r="BS869" s="187"/>
      <c r="BT869" s="187"/>
      <c r="BU869" s="187"/>
      <c r="BV869" s="187"/>
      <c r="BW869" s="187"/>
      <c r="BX869" s="187"/>
      <c r="BY869" s="227"/>
      <c r="BZ869" s="227"/>
      <c r="CA869" s="227"/>
      <c r="CB869" s="227"/>
      <c r="CC869" s="227"/>
      <c r="CD869" s="224"/>
      <c r="CE869" s="224"/>
      <c r="CF869" s="224"/>
      <c r="CG869" s="224"/>
      <c r="CH869" s="224"/>
      <c r="CJ869" s="252" t="str">
        <f t="shared" si="677"/>
        <v/>
      </c>
      <c r="CK869" s="253" t="str">
        <f>IF(CL869="","",IF(ISNUMBER(MATCH(CL869,$CL$6:CL868,0)),"",CJ869))</f>
        <v/>
      </c>
      <c r="CL869" s="181" t="str">
        <f t="shared" si="678"/>
        <v/>
      </c>
      <c r="CM869" s="175" t="str">
        <f t="shared" si="679"/>
        <v/>
      </c>
      <c r="CN869" s="175" t="str">
        <f t="shared" si="680"/>
        <v/>
      </c>
      <c r="CO869" s="175" t="str">
        <f t="shared" si="681"/>
        <v/>
      </c>
      <c r="CP869" s="59"/>
      <c r="CQ869" s="60"/>
      <c r="CR869" s="181" t="str">
        <f>IF(CS869="","",IF(ISNUMBER(MATCH(CS869,$CS$6:CS868,0)),"",CJ869))</f>
        <v/>
      </c>
      <c r="CS869" s="181" t="str">
        <f t="shared" si="659"/>
        <v/>
      </c>
      <c r="CT869" s="177" t="str">
        <f t="shared" si="682"/>
        <v/>
      </c>
      <c r="CU869" s="177" t="str">
        <f t="shared" si="683"/>
        <v/>
      </c>
      <c r="CV869" s="256" t="str">
        <f>IF(CW869="","",IF(ISNUMBER(MATCH(CW869,$CW$6:CW868,0)),"",CJ869))</f>
        <v/>
      </c>
      <c r="CW869" s="181" t="str">
        <f t="shared" si="660"/>
        <v/>
      </c>
      <c r="CX869" s="178" t="str">
        <f t="shared" si="684"/>
        <v/>
      </c>
      <c r="CY869" s="178" t="str">
        <f t="shared" si="685"/>
        <v/>
      </c>
      <c r="CZ869" s="184" t="str">
        <f t="shared" si="686"/>
        <v/>
      </c>
      <c r="DA869" s="68"/>
      <c r="DB869" s="69"/>
      <c r="DC869" s="181" t="str">
        <f>IF(DE869="","",IF(ISNUMBER(MATCH(DE869,$DE$6:DE868,0)),"",CJ869))</f>
        <v/>
      </c>
      <c r="DD869" s="181" t="str">
        <f t="shared" si="703"/>
        <v/>
      </c>
      <c r="DE869" s="181" t="str">
        <f t="shared" si="703"/>
        <v/>
      </c>
      <c r="DF869" s="177" t="str">
        <f t="shared" si="687"/>
        <v/>
      </c>
      <c r="DG869" s="185" t="str">
        <f t="shared" si="688"/>
        <v/>
      </c>
      <c r="DH869" s="77"/>
      <c r="DI869" s="69"/>
      <c r="DJ869" s="181" t="str">
        <f>IF(DL869="","",IF(ISNUMBER(MATCH(DL869,$DL$6:DL868,0)),"",CJ869))</f>
        <v/>
      </c>
      <c r="DK869" s="181" t="str">
        <f t="shared" si="704"/>
        <v/>
      </c>
      <c r="DL869" s="181" t="str">
        <f t="shared" si="704"/>
        <v/>
      </c>
      <c r="DM869" s="177" t="str">
        <f t="shared" si="689"/>
        <v/>
      </c>
      <c r="DN869" s="177" t="str">
        <f t="shared" si="690"/>
        <v/>
      </c>
      <c r="DO869" s="181" t="str">
        <f t="shared" si="661"/>
        <v/>
      </c>
      <c r="DP869" s="51"/>
      <c r="DQ869" s="51"/>
      <c r="DR869" s="51"/>
      <c r="EA869" s="227">
        <f t="shared" si="691"/>
        <v>0</v>
      </c>
      <c r="EB869" s="227">
        <f t="shared" si="662"/>
        <v>1</v>
      </c>
      <c r="EC869" s="227">
        <f t="shared" si="692"/>
        <v>1900</v>
      </c>
      <c r="EE869" s="227" t="str">
        <f t="shared" si="693"/>
        <v/>
      </c>
      <c r="EF869" s="227" t="str">
        <f t="shared" si="663"/>
        <v/>
      </c>
      <c r="EG869" s="227" t="str">
        <f t="shared" si="694"/>
        <v/>
      </c>
      <c r="EI869" s="227" t="str">
        <f t="shared" si="695"/>
        <v/>
      </c>
      <c r="EJ869" s="227" t="str">
        <f t="shared" si="664"/>
        <v/>
      </c>
      <c r="EK869" s="227" t="str">
        <f t="shared" si="696"/>
        <v/>
      </c>
      <c r="EM869" s="227" t="str">
        <f t="shared" si="697"/>
        <v/>
      </c>
      <c r="EN869" s="227" t="str">
        <f t="shared" si="665"/>
        <v/>
      </c>
      <c r="EO869" s="227" t="str">
        <f t="shared" si="698"/>
        <v/>
      </c>
      <c r="EQ869" s="227" t="str">
        <f t="shared" si="699"/>
        <v/>
      </c>
      <c r="ER869" s="227" t="str">
        <f t="shared" si="666"/>
        <v/>
      </c>
      <c r="ES869" s="227" t="str">
        <f t="shared" si="700"/>
        <v/>
      </c>
    </row>
    <row r="870" spans="7:149" x14ac:dyDescent="0.25">
      <c r="G870" s="52"/>
      <c r="H870" s="52"/>
      <c r="I870" s="224" t="str">
        <f t="shared" si="667"/>
        <v/>
      </c>
      <c r="J870" s="224" t="str">
        <f t="shared" si="668"/>
        <v/>
      </c>
      <c r="K870" s="52"/>
      <c r="L870" s="224" t="str">
        <f>IF(P870="","",IF(ISNUMBER(MATCH(P870,$P$6:P869,0)),"",Y870))</f>
        <v/>
      </c>
      <c r="M870" s="224" t="str">
        <f>IF(Q870="","",IF(ISNUMBER(MATCH(Q870,$Q$6:Q869,0)),"",Y870))</f>
        <v/>
      </c>
      <c r="N870" s="224" t="str">
        <f>IF(R870="","",IF(ISNUMBER(MATCH(R870,$R$6:R869,0)),"",Y870))</f>
        <v/>
      </c>
      <c r="O870" s="224" t="str">
        <f>IF(S870="","",IF(ISNUMBER(MATCH(S870,$S$6:S869,0)),"",Y870))</f>
        <v/>
      </c>
      <c r="P870" s="224" t="str">
        <f t="shared" si="669"/>
        <v/>
      </c>
      <c r="Q870" s="224" t="str">
        <f t="shared" si="670"/>
        <v/>
      </c>
      <c r="R870" s="224" t="str">
        <f t="shared" si="671"/>
        <v/>
      </c>
      <c r="S870" s="224" t="str">
        <f t="shared" si="672"/>
        <v/>
      </c>
      <c r="T870" s="175" t="str">
        <f t="shared" si="673"/>
        <v/>
      </c>
      <c r="U870" s="175" t="str">
        <f t="shared" si="674"/>
        <v/>
      </c>
      <c r="V870" s="175" t="str">
        <f t="shared" si="675"/>
        <v/>
      </c>
      <c r="W870" s="175" t="str">
        <f t="shared" si="676"/>
        <v/>
      </c>
      <c r="X870" s="52"/>
      <c r="Y870" s="248"/>
      <c r="Z870" s="186"/>
      <c r="AA870" s="187"/>
      <c r="AB870" s="187"/>
      <c r="AC870" s="187"/>
      <c r="AD870" s="187"/>
      <c r="AE870" s="187"/>
      <c r="AF870" s="187"/>
      <c r="AG870" s="187"/>
      <c r="AH870" s="187"/>
      <c r="AI870" s="187"/>
      <c r="AJ870" s="187"/>
      <c r="AK870" s="187"/>
      <c r="AL870" s="187"/>
      <c r="AM870" s="187"/>
      <c r="AN870" s="187"/>
      <c r="AO870" s="187"/>
      <c r="AP870" s="187"/>
      <c r="AQ870" s="187"/>
      <c r="AR870" s="187"/>
      <c r="AS870" s="187"/>
      <c r="AT870" s="187"/>
      <c r="AU870" s="187"/>
      <c r="AV870" s="187"/>
      <c r="AW870" s="187"/>
      <c r="AX870" s="187"/>
      <c r="AY870" s="187"/>
      <c r="AZ870" s="187"/>
      <c r="BA870" s="187"/>
      <c r="BB870" s="187"/>
      <c r="BC870" s="187"/>
      <c r="BD870" s="187"/>
      <c r="BE870" s="187"/>
      <c r="BF870" s="187"/>
      <c r="BG870" s="187"/>
      <c r="BH870" s="187"/>
      <c r="BI870" s="187"/>
      <c r="BJ870" s="187"/>
      <c r="BK870" s="187"/>
      <c r="BL870" s="187"/>
      <c r="BM870" s="187"/>
      <c r="BN870" s="187"/>
      <c r="BO870" s="187"/>
      <c r="BP870" s="187"/>
      <c r="BQ870" s="187"/>
      <c r="BR870" s="187"/>
      <c r="BS870" s="187"/>
      <c r="BT870" s="187"/>
      <c r="BU870" s="187"/>
      <c r="BV870" s="187"/>
      <c r="BW870" s="187"/>
      <c r="BX870" s="187"/>
      <c r="BY870" s="227"/>
      <c r="BZ870" s="227"/>
      <c r="CA870" s="227"/>
      <c r="CB870" s="227"/>
      <c r="CC870" s="227"/>
      <c r="CD870" s="224"/>
      <c r="CE870" s="224"/>
      <c r="CF870" s="224"/>
      <c r="CG870" s="224"/>
      <c r="CH870" s="224"/>
      <c r="CJ870" s="252" t="str">
        <f t="shared" si="677"/>
        <v/>
      </c>
      <c r="CK870" s="253" t="str">
        <f>IF(CL870="","",IF(ISNUMBER(MATCH(CL870,$CL$6:CL869,0)),"",CJ870))</f>
        <v/>
      </c>
      <c r="CL870" s="181" t="str">
        <f t="shared" si="678"/>
        <v/>
      </c>
      <c r="CM870" s="175" t="str">
        <f t="shared" si="679"/>
        <v/>
      </c>
      <c r="CN870" s="175" t="str">
        <f t="shared" si="680"/>
        <v/>
      </c>
      <c r="CO870" s="175" t="str">
        <f t="shared" si="681"/>
        <v/>
      </c>
      <c r="CP870" s="59"/>
      <c r="CQ870" s="60"/>
      <c r="CR870" s="181" t="str">
        <f>IF(CS870="","",IF(ISNUMBER(MATCH(CS870,$CS$6:CS869,0)),"",CJ870))</f>
        <v/>
      </c>
      <c r="CS870" s="181" t="str">
        <f t="shared" si="659"/>
        <v/>
      </c>
      <c r="CT870" s="177" t="str">
        <f t="shared" si="682"/>
        <v/>
      </c>
      <c r="CU870" s="177" t="str">
        <f t="shared" si="683"/>
        <v/>
      </c>
      <c r="CV870" s="256" t="str">
        <f>IF(CW870="","",IF(ISNUMBER(MATCH(CW870,$CW$6:CW869,0)),"",CJ870))</f>
        <v/>
      </c>
      <c r="CW870" s="181" t="str">
        <f t="shared" si="660"/>
        <v/>
      </c>
      <c r="CX870" s="178" t="str">
        <f t="shared" si="684"/>
        <v/>
      </c>
      <c r="CY870" s="178" t="str">
        <f t="shared" si="685"/>
        <v/>
      </c>
      <c r="CZ870" s="184" t="str">
        <f t="shared" si="686"/>
        <v/>
      </c>
      <c r="DA870" s="68"/>
      <c r="DB870" s="69"/>
      <c r="DC870" s="181" t="str">
        <f>IF(DE870="","",IF(ISNUMBER(MATCH(DE870,$DE$6:DE869,0)),"",CJ870))</f>
        <v/>
      </c>
      <c r="DD870" s="181" t="str">
        <f t="shared" si="703"/>
        <v/>
      </c>
      <c r="DE870" s="181" t="str">
        <f t="shared" si="703"/>
        <v/>
      </c>
      <c r="DF870" s="177" t="str">
        <f t="shared" si="687"/>
        <v/>
      </c>
      <c r="DG870" s="185" t="str">
        <f t="shared" si="688"/>
        <v/>
      </c>
      <c r="DH870" s="77"/>
      <c r="DI870" s="69"/>
      <c r="DJ870" s="181" t="str">
        <f>IF(DL870="","",IF(ISNUMBER(MATCH(DL870,$DL$6:DL869,0)),"",CJ870))</f>
        <v/>
      </c>
      <c r="DK870" s="181" t="str">
        <f t="shared" si="704"/>
        <v/>
      </c>
      <c r="DL870" s="181" t="str">
        <f t="shared" si="704"/>
        <v/>
      </c>
      <c r="DM870" s="177" t="str">
        <f t="shared" si="689"/>
        <v/>
      </c>
      <c r="DN870" s="177" t="str">
        <f t="shared" si="690"/>
        <v/>
      </c>
      <c r="DO870" s="181" t="str">
        <f t="shared" si="661"/>
        <v/>
      </c>
      <c r="DP870" s="51"/>
      <c r="DQ870" s="51"/>
      <c r="DR870" s="51"/>
      <c r="EA870" s="227">
        <f t="shared" si="691"/>
        <v>0</v>
      </c>
      <c r="EB870" s="227">
        <f t="shared" si="662"/>
        <v>1</v>
      </c>
      <c r="EC870" s="227">
        <f t="shared" si="692"/>
        <v>1900</v>
      </c>
      <c r="EE870" s="227" t="str">
        <f t="shared" si="693"/>
        <v/>
      </c>
      <c r="EF870" s="227" t="str">
        <f t="shared" si="663"/>
        <v/>
      </c>
      <c r="EG870" s="227" t="str">
        <f t="shared" si="694"/>
        <v/>
      </c>
      <c r="EI870" s="227" t="str">
        <f t="shared" si="695"/>
        <v/>
      </c>
      <c r="EJ870" s="227" t="str">
        <f t="shared" si="664"/>
        <v/>
      </c>
      <c r="EK870" s="227" t="str">
        <f t="shared" si="696"/>
        <v/>
      </c>
      <c r="EM870" s="227" t="str">
        <f t="shared" si="697"/>
        <v/>
      </c>
      <c r="EN870" s="227" t="str">
        <f t="shared" si="665"/>
        <v/>
      </c>
      <c r="EO870" s="227" t="str">
        <f t="shared" si="698"/>
        <v/>
      </c>
      <c r="EQ870" s="227" t="str">
        <f t="shared" si="699"/>
        <v/>
      </c>
      <c r="ER870" s="227" t="str">
        <f t="shared" si="666"/>
        <v/>
      </c>
      <c r="ES870" s="227" t="str">
        <f t="shared" si="700"/>
        <v/>
      </c>
    </row>
    <row r="871" spans="7:149" x14ac:dyDescent="0.25">
      <c r="G871" s="52"/>
      <c r="H871" s="52"/>
      <c r="I871" s="224" t="str">
        <f t="shared" si="667"/>
        <v/>
      </c>
      <c r="J871" s="224" t="str">
        <f t="shared" si="668"/>
        <v/>
      </c>
      <c r="K871" s="52"/>
      <c r="L871" s="224" t="str">
        <f>IF(P871="","",IF(ISNUMBER(MATCH(P871,$P$6:P870,0)),"",Y871))</f>
        <v/>
      </c>
      <c r="M871" s="224" t="str">
        <f>IF(Q871="","",IF(ISNUMBER(MATCH(Q871,$Q$6:Q870,0)),"",Y871))</f>
        <v/>
      </c>
      <c r="N871" s="224" t="str">
        <f>IF(R871="","",IF(ISNUMBER(MATCH(R871,$R$6:R870,0)),"",Y871))</f>
        <v/>
      </c>
      <c r="O871" s="224" t="str">
        <f>IF(S871="","",IF(ISNUMBER(MATCH(S871,$S$6:S870,0)),"",Y871))</f>
        <v/>
      </c>
      <c r="P871" s="224" t="str">
        <f t="shared" si="669"/>
        <v/>
      </c>
      <c r="Q871" s="224" t="str">
        <f t="shared" si="670"/>
        <v/>
      </c>
      <c r="R871" s="224" t="str">
        <f t="shared" si="671"/>
        <v/>
      </c>
      <c r="S871" s="224" t="str">
        <f t="shared" si="672"/>
        <v/>
      </c>
      <c r="T871" s="175" t="str">
        <f t="shared" si="673"/>
        <v/>
      </c>
      <c r="U871" s="175" t="str">
        <f t="shared" si="674"/>
        <v/>
      </c>
      <c r="V871" s="175" t="str">
        <f t="shared" si="675"/>
        <v/>
      </c>
      <c r="W871" s="175" t="str">
        <f t="shared" si="676"/>
        <v/>
      </c>
      <c r="X871" s="52"/>
      <c r="Y871" s="248"/>
      <c r="Z871" s="186"/>
      <c r="AA871" s="187"/>
      <c r="AB871" s="187"/>
      <c r="AC871" s="187"/>
      <c r="AD871" s="187"/>
      <c r="AE871" s="187"/>
      <c r="AF871" s="187"/>
      <c r="AG871" s="187"/>
      <c r="AH871" s="187"/>
      <c r="AI871" s="187"/>
      <c r="AJ871" s="187"/>
      <c r="AK871" s="187"/>
      <c r="AL871" s="187"/>
      <c r="AM871" s="187"/>
      <c r="AN871" s="187"/>
      <c r="AO871" s="187"/>
      <c r="AP871" s="187"/>
      <c r="AQ871" s="187"/>
      <c r="AR871" s="187"/>
      <c r="AS871" s="187"/>
      <c r="AT871" s="187"/>
      <c r="AU871" s="187"/>
      <c r="AV871" s="187"/>
      <c r="AW871" s="187"/>
      <c r="AX871" s="187"/>
      <c r="AY871" s="187"/>
      <c r="AZ871" s="187"/>
      <c r="BA871" s="187"/>
      <c r="BB871" s="187"/>
      <c r="BC871" s="187"/>
      <c r="BD871" s="187"/>
      <c r="BE871" s="187"/>
      <c r="BF871" s="187"/>
      <c r="BG871" s="187"/>
      <c r="BH871" s="187"/>
      <c r="BI871" s="187"/>
      <c r="BJ871" s="187"/>
      <c r="BK871" s="187"/>
      <c r="BL871" s="187"/>
      <c r="BM871" s="187"/>
      <c r="BN871" s="187"/>
      <c r="BO871" s="187"/>
      <c r="BP871" s="187"/>
      <c r="BQ871" s="187"/>
      <c r="BR871" s="187"/>
      <c r="BS871" s="187"/>
      <c r="BT871" s="187"/>
      <c r="BU871" s="187"/>
      <c r="BV871" s="187"/>
      <c r="BW871" s="187"/>
      <c r="BX871" s="187"/>
      <c r="BY871" s="227"/>
      <c r="BZ871" s="227"/>
      <c r="CA871" s="227"/>
      <c r="CB871" s="227"/>
      <c r="CC871" s="227"/>
      <c r="CD871" s="224"/>
      <c r="CE871" s="224"/>
      <c r="CF871" s="224"/>
      <c r="CG871" s="224"/>
      <c r="CH871" s="224"/>
      <c r="CJ871" s="252" t="str">
        <f t="shared" si="677"/>
        <v/>
      </c>
      <c r="CK871" s="253" t="str">
        <f>IF(CL871="","",IF(ISNUMBER(MATCH(CL871,$CL$6:CL870,0)),"",CJ871))</f>
        <v/>
      </c>
      <c r="CL871" s="181" t="str">
        <f t="shared" si="678"/>
        <v/>
      </c>
      <c r="CM871" s="175" t="str">
        <f t="shared" si="679"/>
        <v/>
      </c>
      <c r="CN871" s="175" t="str">
        <f t="shared" si="680"/>
        <v/>
      </c>
      <c r="CO871" s="175" t="str">
        <f t="shared" si="681"/>
        <v/>
      </c>
      <c r="CP871" s="59"/>
      <c r="CQ871" s="60"/>
      <c r="CR871" s="181" t="str">
        <f>IF(CS871="","",IF(ISNUMBER(MATCH(CS871,$CS$6:CS870,0)),"",CJ871))</f>
        <v/>
      </c>
      <c r="CS871" s="181" t="str">
        <f t="shared" si="659"/>
        <v/>
      </c>
      <c r="CT871" s="177" t="str">
        <f t="shared" si="682"/>
        <v/>
      </c>
      <c r="CU871" s="177" t="str">
        <f t="shared" si="683"/>
        <v/>
      </c>
      <c r="CV871" s="256" t="str">
        <f>IF(CW871="","",IF(ISNUMBER(MATCH(CW871,$CW$6:CW870,0)),"",CJ871))</f>
        <v/>
      </c>
      <c r="CW871" s="181" t="str">
        <f t="shared" si="660"/>
        <v/>
      </c>
      <c r="CX871" s="178" t="str">
        <f t="shared" si="684"/>
        <v/>
      </c>
      <c r="CY871" s="178" t="str">
        <f t="shared" si="685"/>
        <v/>
      </c>
      <c r="CZ871" s="184" t="str">
        <f t="shared" si="686"/>
        <v/>
      </c>
      <c r="DA871" s="68"/>
      <c r="DB871" s="69"/>
      <c r="DC871" s="181" t="str">
        <f>IF(DE871="","",IF(ISNUMBER(MATCH(DE871,$DE$6:DE870,0)),"",CJ871))</f>
        <v/>
      </c>
      <c r="DD871" s="181" t="str">
        <f t="shared" si="703"/>
        <v/>
      </c>
      <c r="DE871" s="181" t="str">
        <f t="shared" si="703"/>
        <v/>
      </c>
      <c r="DF871" s="177" t="str">
        <f t="shared" si="687"/>
        <v/>
      </c>
      <c r="DG871" s="185" t="str">
        <f t="shared" si="688"/>
        <v/>
      </c>
      <c r="DH871" s="77"/>
      <c r="DI871" s="69"/>
      <c r="DJ871" s="181" t="str">
        <f>IF(DL871="","",IF(ISNUMBER(MATCH(DL871,$DL$6:DL870,0)),"",CJ871))</f>
        <v/>
      </c>
      <c r="DK871" s="181" t="str">
        <f t="shared" si="704"/>
        <v/>
      </c>
      <c r="DL871" s="181" t="str">
        <f t="shared" si="704"/>
        <v/>
      </c>
      <c r="DM871" s="177" t="str">
        <f t="shared" si="689"/>
        <v/>
      </c>
      <c r="DN871" s="177" t="str">
        <f t="shared" si="690"/>
        <v/>
      </c>
      <c r="DO871" s="181" t="str">
        <f t="shared" si="661"/>
        <v/>
      </c>
      <c r="DP871" s="51"/>
      <c r="DQ871" s="51"/>
      <c r="DR871" s="51"/>
      <c r="EA871" s="227">
        <f t="shared" si="691"/>
        <v>0</v>
      </c>
      <c r="EB871" s="227">
        <f t="shared" si="662"/>
        <v>1</v>
      </c>
      <c r="EC871" s="227">
        <f t="shared" si="692"/>
        <v>1900</v>
      </c>
      <c r="EE871" s="227" t="str">
        <f t="shared" si="693"/>
        <v/>
      </c>
      <c r="EF871" s="227" t="str">
        <f t="shared" si="663"/>
        <v/>
      </c>
      <c r="EG871" s="227" t="str">
        <f t="shared" si="694"/>
        <v/>
      </c>
      <c r="EI871" s="227" t="str">
        <f t="shared" si="695"/>
        <v/>
      </c>
      <c r="EJ871" s="227" t="str">
        <f t="shared" si="664"/>
        <v/>
      </c>
      <c r="EK871" s="227" t="str">
        <f t="shared" si="696"/>
        <v/>
      </c>
      <c r="EM871" s="227" t="str">
        <f t="shared" si="697"/>
        <v/>
      </c>
      <c r="EN871" s="227" t="str">
        <f t="shared" si="665"/>
        <v/>
      </c>
      <c r="EO871" s="227" t="str">
        <f t="shared" si="698"/>
        <v/>
      </c>
      <c r="EQ871" s="227" t="str">
        <f t="shared" si="699"/>
        <v/>
      </c>
      <c r="ER871" s="227" t="str">
        <f t="shared" si="666"/>
        <v/>
      </c>
      <c r="ES871" s="227" t="str">
        <f t="shared" si="700"/>
        <v/>
      </c>
    </row>
    <row r="872" spans="7:149" x14ac:dyDescent="0.25">
      <c r="G872" s="52"/>
      <c r="H872" s="52"/>
      <c r="I872" s="224" t="str">
        <f t="shared" si="667"/>
        <v/>
      </c>
      <c r="J872" s="224" t="str">
        <f t="shared" si="668"/>
        <v/>
      </c>
      <c r="K872" s="52"/>
      <c r="L872" s="224" t="str">
        <f>IF(P872="","",IF(ISNUMBER(MATCH(P872,$P$6:P871,0)),"",Y872))</f>
        <v/>
      </c>
      <c r="M872" s="224" t="str">
        <f>IF(Q872="","",IF(ISNUMBER(MATCH(Q872,$Q$6:Q871,0)),"",Y872))</f>
        <v/>
      </c>
      <c r="N872" s="224" t="str">
        <f>IF(R872="","",IF(ISNUMBER(MATCH(R872,$R$6:R871,0)),"",Y872))</f>
        <v/>
      </c>
      <c r="O872" s="224" t="str">
        <f>IF(S872="","",IF(ISNUMBER(MATCH(S872,$S$6:S871,0)),"",Y872))</f>
        <v/>
      </c>
      <c r="P872" s="224" t="str">
        <f t="shared" si="669"/>
        <v/>
      </c>
      <c r="Q872" s="224" t="str">
        <f t="shared" si="670"/>
        <v/>
      </c>
      <c r="R872" s="224" t="str">
        <f t="shared" si="671"/>
        <v/>
      </c>
      <c r="S872" s="224" t="str">
        <f t="shared" si="672"/>
        <v/>
      </c>
      <c r="T872" s="175" t="str">
        <f t="shared" si="673"/>
        <v/>
      </c>
      <c r="U872" s="175" t="str">
        <f t="shared" si="674"/>
        <v/>
      </c>
      <c r="V872" s="175" t="str">
        <f t="shared" si="675"/>
        <v/>
      </c>
      <c r="W872" s="175" t="str">
        <f t="shared" si="676"/>
        <v/>
      </c>
      <c r="X872" s="52"/>
      <c r="Y872" s="248"/>
      <c r="Z872" s="186"/>
      <c r="AA872" s="187"/>
      <c r="AB872" s="187"/>
      <c r="AC872" s="187"/>
      <c r="AD872" s="187"/>
      <c r="AE872" s="187"/>
      <c r="AF872" s="187"/>
      <c r="AG872" s="187"/>
      <c r="AH872" s="187"/>
      <c r="AI872" s="187"/>
      <c r="AJ872" s="187"/>
      <c r="AK872" s="187"/>
      <c r="AL872" s="187"/>
      <c r="AM872" s="187"/>
      <c r="AN872" s="187"/>
      <c r="AO872" s="187"/>
      <c r="AP872" s="187"/>
      <c r="AQ872" s="187"/>
      <c r="AR872" s="187"/>
      <c r="AS872" s="187"/>
      <c r="AT872" s="187"/>
      <c r="AU872" s="187"/>
      <c r="AV872" s="187"/>
      <c r="AW872" s="187"/>
      <c r="AX872" s="187"/>
      <c r="AY872" s="187"/>
      <c r="AZ872" s="187"/>
      <c r="BA872" s="187"/>
      <c r="BB872" s="187"/>
      <c r="BC872" s="187"/>
      <c r="BD872" s="187"/>
      <c r="BE872" s="187"/>
      <c r="BF872" s="187"/>
      <c r="BG872" s="187"/>
      <c r="BH872" s="187"/>
      <c r="BI872" s="187"/>
      <c r="BJ872" s="187"/>
      <c r="BK872" s="187"/>
      <c r="BL872" s="187"/>
      <c r="BM872" s="187"/>
      <c r="BN872" s="187"/>
      <c r="BO872" s="187"/>
      <c r="BP872" s="187"/>
      <c r="BQ872" s="187"/>
      <c r="BR872" s="187"/>
      <c r="BS872" s="187"/>
      <c r="BT872" s="187"/>
      <c r="BU872" s="187"/>
      <c r="BV872" s="187"/>
      <c r="BW872" s="187"/>
      <c r="BX872" s="187"/>
      <c r="BY872" s="227"/>
      <c r="BZ872" s="227"/>
      <c r="CA872" s="227"/>
      <c r="CB872" s="227"/>
      <c r="CC872" s="227"/>
      <c r="CD872" s="224"/>
      <c r="CE872" s="224"/>
      <c r="CF872" s="224"/>
      <c r="CG872" s="224"/>
      <c r="CH872" s="224"/>
      <c r="CJ872" s="252" t="str">
        <f t="shared" si="677"/>
        <v/>
      </c>
      <c r="CK872" s="253" t="str">
        <f>IF(CL872="","",IF(ISNUMBER(MATCH(CL872,$CL$6:CL871,0)),"",CJ872))</f>
        <v/>
      </c>
      <c r="CL872" s="181" t="str">
        <f t="shared" si="678"/>
        <v/>
      </c>
      <c r="CM872" s="175" t="str">
        <f t="shared" si="679"/>
        <v/>
      </c>
      <c r="CN872" s="175" t="str">
        <f t="shared" si="680"/>
        <v/>
      </c>
      <c r="CO872" s="175" t="str">
        <f t="shared" si="681"/>
        <v/>
      </c>
      <c r="CP872" s="59"/>
      <c r="CQ872" s="60"/>
      <c r="CR872" s="181" t="str">
        <f>IF(CS872="","",IF(ISNUMBER(MATCH(CS872,$CS$6:CS871,0)),"",CJ872))</f>
        <v/>
      </c>
      <c r="CS872" s="181" t="str">
        <f t="shared" si="659"/>
        <v/>
      </c>
      <c r="CT872" s="177" t="str">
        <f t="shared" si="682"/>
        <v/>
      </c>
      <c r="CU872" s="177" t="str">
        <f t="shared" si="683"/>
        <v/>
      </c>
      <c r="CV872" s="256" t="str">
        <f>IF(CW872="","",IF(ISNUMBER(MATCH(CW872,$CW$6:CW871,0)),"",CJ872))</f>
        <v/>
      </c>
      <c r="CW872" s="181" t="str">
        <f t="shared" si="660"/>
        <v/>
      </c>
      <c r="CX872" s="178" t="str">
        <f t="shared" si="684"/>
        <v/>
      </c>
      <c r="CY872" s="178" t="str">
        <f t="shared" si="685"/>
        <v/>
      </c>
      <c r="CZ872" s="184" t="str">
        <f t="shared" si="686"/>
        <v/>
      </c>
      <c r="DA872" s="68"/>
      <c r="DB872" s="69"/>
      <c r="DC872" s="181" t="str">
        <f>IF(DE872="","",IF(ISNUMBER(MATCH(DE872,$DE$6:DE871,0)),"",CJ872))</f>
        <v/>
      </c>
      <c r="DD872" s="181" t="str">
        <f t="shared" si="703"/>
        <v/>
      </c>
      <c r="DE872" s="181" t="str">
        <f t="shared" si="703"/>
        <v/>
      </c>
      <c r="DF872" s="177" t="str">
        <f t="shared" si="687"/>
        <v/>
      </c>
      <c r="DG872" s="185" t="str">
        <f t="shared" si="688"/>
        <v/>
      </c>
      <c r="DH872" s="77"/>
      <c r="DI872" s="69"/>
      <c r="DJ872" s="181" t="str">
        <f>IF(DL872="","",IF(ISNUMBER(MATCH(DL872,$DL$6:DL871,0)),"",CJ872))</f>
        <v/>
      </c>
      <c r="DK872" s="181" t="str">
        <f t="shared" si="704"/>
        <v/>
      </c>
      <c r="DL872" s="181" t="str">
        <f t="shared" si="704"/>
        <v/>
      </c>
      <c r="DM872" s="177" t="str">
        <f t="shared" si="689"/>
        <v/>
      </c>
      <c r="DN872" s="177" t="str">
        <f t="shared" si="690"/>
        <v/>
      </c>
      <c r="DO872" s="181" t="str">
        <f t="shared" si="661"/>
        <v/>
      </c>
      <c r="DP872" s="51"/>
      <c r="DQ872" s="51"/>
      <c r="DR872" s="51"/>
      <c r="EA872" s="227">
        <f t="shared" si="691"/>
        <v>0</v>
      </c>
      <c r="EB872" s="227">
        <f t="shared" si="662"/>
        <v>1</v>
      </c>
      <c r="EC872" s="227">
        <f t="shared" si="692"/>
        <v>1900</v>
      </c>
      <c r="EE872" s="227" t="str">
        <f t="shared" si="693"/>
        <v/>
      </c>
      <c r="EF872" s="227" t="str">
        <f t="shared" si="663"/>
        <v/>
      </c>
      <c r="EG872" s="227" t="str">
        <f t="shared" si="694"/>
        <v/>
      </c>
      <c r="EI872" s="227" t="str">
        <f t="shared" si="695"/>
        <v/>
      </c>
      <c r="EJ872" s="227" t="str">
        <f t="shared" si="664"/>
        <v/>
      </c>
      <c r="EK872" s="227" t="str">
        <f t="shared" si="696"/>
        <v/>
      </c>
      <c r="EM872" s="227" t="str">
        <f t="shared" si="697"/>
        <v/>
      </c>
      <c r="EN872" s="227" t="str">
        <f t="shared" si="665"/>
        <v/>
      </c>
      <c r="EO872" s="227" t="str">
        <f t="shared" si="698"/>
        <v/>
      </c>
      <c r="EQ872" s="227" t="str">
        <f t="shared" si="699"/>
        <v/>
      </c>
      <c r="ER872" s="227" t="str">
        <f t="shared" si="666"/>
        <v/>
      </c>
      <c r="ES872" s="227" t="str">
        <f t="shared" si="700"/>
        <v/>
      </c>
    </row>
    <row r="873" spans="7:149" x14ac:dyDescent="0.25">
      <c r="G873" s="52"/>
      <c r="H873" s="52"/>
      <c r="I873" s="224" t="str">
        <f t="shared" si="667"/>
        <v/>
      </c>
      <c r="J873" s="224" t="str">
        <f t="shared" si="668"/>
        <v/>
      </c>
      <c r="K873" s="52"/>
      <c r="L873" s="224" t="str">
        <f>IF(P873="","",IF(ISNUMBER(MATCH(P873,$P$6:P872,0)),"",Y873))</f>
        <v/>
      </c>
      <c r="M873" s="224" t="str">
        <f>IF(Q873="","",IF(ISNUMBER(MATCH(Q873,$Q$6:Q872,0)),"",Y873))</f>
        <v/>
      </c>
      <c r="N873" s="224" t="str">
        <f>IF(R873="","",IF(ISNUMBER(MATCH(R873,$R$6:R872,0)),"",Y873))</f>
        <v/>
      </c>
      <c r="O873" s="224" t="str">
        <f>IF(S873="","",IF(ISNUMBER(MATCH(S873,$S$6:S872,0)),"",Y873))</f>
        <v/>
      </c>
      <c r="P873" s="224" t="str">
        <f t="shared" si="669"/>
        <v/>
      </c>
      <c r="Q873" s="224" t="str">
        <f t="shared" si="670"/>
        <v/>
      </c>
      <c r="R873" s="224" t="str">
        <f t="shared" si="671"/>
        <v/>
      </c>
      <c r="S873" s="224" t="str">
        <f t="shared" si="672"/>
        <v/>
      </c>
      <c r="T873" s="175" t="str">
        <f t="shared" si="673"/>
        <v/>
      </c>
      <c r="U873" s="175" t="str">
        <f t="shared" si="674"/>
        <v/>
      </c>
      <c r="V873" s="175" t="str">
        <f t="shared" si="675"/>
        <v/>
      </c>
      <c r="W873" s="175" t="str">
        <f t="shared" si="676"/>
        <v/>
      </c>
      <c r="X873" s="52"/>
      <c r="Y873" s="248"/>
      <c r="Z873" s="186"/>
      <c r="AA873" s="187"/>
      <c r="AB873" s="187"/>
      <c r="AC873" s="187"/>
      <c r="AD873" s="187"/>
      <c r="AE873" s="187"/>
      <c r="AF873" s="187"/>
      <c r="AG873" s="187"/>
      <c r="AH873" s="187"/>
      <c r="AI873" s="187"/>
      <c r="AJ873" s="187"/>
      <c r="AK873" s="187"/>
      <c r="AL873" s="187"/>
      <c r="AM873" s="187"/>
      <c r="AN873" s="187"/>
      <c r="AO873" s="187"/>
      <c r="AP873" s="187"/>
      <c r="AQ873" s="187"/>
      <c r="AR873" s="187"/>
      <c r="AS873" s="187"/>
      <c r="AT873" s="187"/>
      <c r="AU873" s="187"/>
      <c r="AV873" s="187"/>
      <c r="AW873" s="187"/>
      <c r="AX873" s="187"/>
      <c r="AY873" s="187"/>
      <c r="AZ873" s="187"/>
      <c r="BA873" s="187"/>
      <c r="BB873" s="187"/>
      <c r="BC873" s="187"/>
      <c r="BD873" s="187"/>
      <c r="BE873" s="187"/>
      <c r="BF873" s="187"/>
      <c r="BG873" s="187"/>
      <c r="BH873" s="187"/>
      <c r="BI873" s="187"/>
      <c r="BJ873" s="187"/>
      <c r="BK873" s="187"/>
      <c r="BL873" s="187"/>
      <c r="BM873" s="187"/>
      <c r="BN873" s="187"/>
      <c r="BO873" s="187"/>
      <c r="BP873" s="187"/>
      <c r="BQ873" s="187"/>
      <c r="BR873" s="187"/>
      <c r="BS873" s="187"/>
      <c r="BT873" s="187"/>
      <c r="BU873" s="187"/>
      <c r="BV873" s="187"/>
      <c r="BW873" s="187"/>
      <c r="BX873" s="187"/>
      <c r="BY873" s="227"/>
      <c r="BZ873" s="227"/>
      <c r="CA873" s="227"/>
      <c r="CB873" s="227"/>
      <c r="CC873" s="227"/>
      <c r="CD873" s="224"/>
      <c r="CE873" s="224"/>
      <c r="CF873" s="224"/>
      <c r="CG873" s="224"/>
      <c r="CH873" s="224"/>
      <c r="CJ873" s="252" t="str">
        <f t="shared" si="677"/>
        <v/>
      </c>
      <c r="CK873" s="253" t="str">
        <f>IF(CL873="","",IF(ISNUMBER(MATCH(CL873,$CL$6:CL872,0)),"",CJ873))</f>
        <v/>
      </c>
      <c r="CL873" s="181" t="str">
        <f t="shared" si="678"/>
        <v/>
      </c>
      <c r="CM873" s="175" t="str">
        <f t="shared" si="679"/>
        <v/>
      </c>
      <c r="CN873" s="175" t="str">
        <f t="shared" si="680"/>
        <v/>
      </c>
      <c r="CO873" s="175" t="str">
        <f t="shared" si="681"/>
        <v/>
      </c>
      <c r="CP873" s="59"/>
      <c r="CQ873" s="60"/>
      <c r="CR873" s="181" t="str">
        <f>IF(CS873="","",IF(ISNUMBER(MATCH(CS873,$CS$6:CS872,0)),"",CJ873))</f>
        <v/>
      </c>
      <c r="CS873" s="181" t="str">
        <f t="shared" si="659"/>
        <v/>
      </c>
      <c r="CT873" s="177" t="str">
        <f t="shared" si="682"/>
        <v/>
      </c>
      <c r="CU873" s="177" t="str">
        <f t="shared" si="683"/>
        <v/>
      </c>
      <c r="CV873" s="256" t="str">
        <f>IF(CW873="","",IF(ISNUMBER(MATCH(CW873,$CW$6:CW872,0)),"",CJ873))</f>
        <v/>
      </c>
      <c r="CW873" s="181" t="str">
        <f t="shared" si="660"/>
        <v/>
      </c>
      <c r="CX873" s="178" t="str">
        <f t="shared" si="684"/>
        <v/>
      </c>
      <c r="CY873" s="178" t="str">
        <f t="shared" si="685"/>
        <v/>
      </c>
      <c r="CZ873" s="184" t="str">
        <f t="shared" si="686"/>
        <v/>
      </c>
      <c r="DA873" s="68"/>
      <c r="DB873" s="69"/>
      <c r="DC873" s="181" t="str">
        <f>IF(DE873="","",IF(ISNUMBER(MATCH(DE873,$DE$6:DE872,0)),"",CJ873))</f>
        <v/>
      </c>
      <c r="DD873" s="181" t="str">
        <f t="shared" si="703"/>
        <v/>
      </c>
      <c r="DE873" s="181" t="str">
        <f t="shared" si="703"/>
        <v/>
      </c>
      <c r="DF873" s="177" t="str">
        <f t="shared" si="687"/>
        <v/>
      </c>
      <c r="DG873" s="185" t="str">
        <f t="shared" si="688"/>
        <v/>
      </c>
      <c r="DH873" s="77"/>
      <c r="DI873" s="69"/>
      <c r="DJ873" s="181" t="str">
        <f>IF(DL873="","",IF(ISNUMBER(MATCH(DL873,$DL$6:DL872,0)),"",CJ873))</f>
        <v/>
      </c>
      <c r="DK873" s="181" t="str">
        <f t="shared" si="704"/>
        <v/>
      </c>
      <c r="DL873" s="181" t="str">
        <f t="shared" si="704"/>
        <v/>
      </c>
      <c r="DM873" s="177" t="str">
        <f t="shared" si="689"/>
        <v/>
      </c>
      <c r="DN873" s="177" t="str">
        <f t="shared" si="690"/>
        <v/>
      </c>
      <c r="DO873" s="181" t="str">
        <f t="shared" si="661"/>
        <v/>
      </c>
      <c r="DP873" s="51"/>
      <c r="DQ873" s="51"/>
      <c r="DR873" s="51"/>
      <c r="EA873" s="227">
        <f t="shared" si="691"/>
        <v>0</v>
      </c>
      <c r="EB873" s="227">
        <f t="shared" si="662"/>
        <v>1</v>
      </c>
      <c r="EC873" s="227">
        <f t="shared" si="692"/>
        <v>1900</v>
      </c>
      <c r="EE873" s="227" t="str">
        <f t="shared" si="693"/>
        <v/>
      </c>
      <c r="EF873" s="227" t="str">
        <f t="shared" si="663"/>
        <v/>
      </c>
      <c r="EG873" s="227" t="str">
        <f t="shared" si="694"/>
        <v/>
      </c>
      <c r="EI873" s="227" t="str">
        <f t="shared" si="695"/>
        <v/>
      </c>
      <c r="EJ873" s="227" t="str">
        <f t="shared" si="664"/>
        <v/>
      </c>
      <c r="EK873" s="227" t="str">
        <f t="shared" si="696"/>
        <v/>
      </c>
      <c r="EM873" s="227" t="str">
        <f t="shared" si="697"/>
        <v/>
      </c>
      <c r="EN873" s="227" t="str">
        <f t="shared" si="665"/>
        <v/>
      </c>
      <c r="EO873" s="227" t="str">
        <f t="shared" si="698"/>
        <v/>
      </c>
      <c r="EQ873" s="227" t="str">
        <f t="shared" si="699"/>
        <v/>
      </c>
      <c r="ER873" s="227" t="str">
        <f t="shared" si="666"/>
        <v/>
      </c>
      <c r="ES873" s="227" t="str">
        <f t="shared" si="700"/>
        <v/>
      </c>
    </row>
    <row r="874" spans="7:149" x14ac:dyDescent="0.25">
      <c r="G874" s="52"/>
      <c r="H874" s="52"/>
      <c r="I874" s="224" t="str">
        <f t="shared" si="667"/>
        <v/>
      </c>
      <c r="J874" s="224" t="str">
        <f t="shared" si="668"/>
        <v/>
      </c>
      <c r="K874" s="52"/>
      <c r="L874" s="224" t="str">
        <f>IF(P874="","",IF(ISNUMBER(MATCH(P874,$P$6:P873,0)),"",Y874))</f>
        <v/>
      </c>
      <c r="M874" s="224" t="str">
        <f>IF(Q874="","",IF(ISNUMBER(MATCH(Q874,$Q$6:Q873,0)),"",Y874))</f>
        <v/>
      </c>
      <c r="N874" s="224" t="str">
        <f>IF(R874="","",IF(ISNUMBER(MATCH(R874,$R$6:R873,0)),"",Y874))</f>
        <v/>
      </c>
      <c r="O874" s="224" t="str">
        <f>IF(S874="","",IF(ISNUMBER(MATCH(S874,$S$6:S873,0)),"",Y874))</f>
        <v/>
      </c>
      <c r="P874" s="224" t="str">
        <f t="shared" si="669"/>
        <v/>
      </c>
      <c r="Q874" s="224" t="str">
        <f t="shared" si="670"/>
        <v/>
      </c>
      <c r="R874" s="224" t="str">
        <f t="shared" si="671"/>
        <v/>
      </c>
      <c r="S874" s="224" t="str">
        <f t="shared" si="672"/>
        <v/>
      </c>
      <c r="T874" s="175" t="str">
        <f t="shared" si="673"/>
        <v/>
      </c>
      <c r="U874" s="175" t="str">
        <f t="shared" si="674"/>
        <v/>
      </c>
      <c r="V874" s="175" t="str">
        <f t="shared" si="675"/>
        <v/>
      </c>
      <c r="W874" s="175" t="str">
        <f t="shared" si="676"/>
        <v/>
      </c>
      <c r="X874" s="52"/>
      <c r="Y874" s="248"/>
      <c r="Z874" s="186"/>
      <c r="AA874" s="187"/>
      <c r="AB874" s="187"/>
      <c r="AC874" s="187"/>
      <c r="AD874" s="187"/>
      <c r="AE874" s="187"/>
      <c r="AF874" s="187"/>
      <c r="AG874" s="187"/>
      <c r="AH874" s="187"/>
      <c r="AI874" s="187"/>
      <c r="AJ874" s="187"/>
      <c r="AK874" s="187"/>
      <c r="AL874" s="187"/>
      <c r="AM874" s="187"/>
      <c r="AN874" s="187"/>
      <c r="AO874" s="187"/>
      <c r="AP874" s="187"/>
      <c r="AQ874" s="187"/>
      <c r="AR874" s="187"/>
      <c r="AS874" s="187"/>
      <c r="AT874" s="187"/>
      <c r="AU874" s="187"/>
      <c r="AV874" s="187"/>
      <c r="AW874" s="187"/>
      <c r="AX874" s="187"/>
      <c r="AY874" s="187"/>
      <c r="AZ874" s="187"/>
      <c r="BA874" s="187"/>
      <c r="BB874" s="187"/>
      <c r="BC874" s="187"/>
      <c r="BD874" s="187"/>
      <c r="BE874" s="187"/>
      <c r="BF874" s="187"/>
      <c r="BG874" s="187"/>
      <c r="BH874" s="187"/>
      <c r="BI874" s="187"/>
      <c r="BJ874" s="187"/>
      <c r="BK874" s="187"/>
      <c r="BL874" s="187"/>
      <c r="BM874" s="187"/>
      <c r="BN874" s="187"/>
      <c r="BO874" s="187"/>
      <c r="BP874" s="187"/>
      <c r="BQ874" s="187"/>
      <c r="BR874" s="187"/>
      <c r="BS874" s="187"/>
      <c r="BT874" s="187"/>
      <c r="BU874" s="187"/>
      <c r="BV874" s="187"/>
      <c r="BW874" s="187"/>
      <c r="BX874" s="187"/>
      <c r="BY874" s="227"/>
      <c r="BZ874" s="227"/>
      <c r="CA874" s="227"/>
      <c r="CB874" s="227"/>
      <c r="CC874" s="227"/>
      <c r="CD874" s="224"/>
      <c r="CE874" s="224"/>
      <c r="CF874" s="224"/>
      <c r="CG874" s="224"/>
      <c r="CH874" s="224"/>
      <c r="CJ874" s="252" t="str">
        <f t="shared" si="677"/>
        <v/>
      </c>
      <c r="CK874" s="253" t="str">
        <f>IF(CL874="","",IF(ISNUMBER(MATCH(CL874,$CL$6:CL873,0)),"",CJ874))</f>
        <v/>
      </c>
      <c r="CL874" s="181" t="str">
        <f t="shared" si="678"/>
        <v/>
      </c>
      <c r="CM874" s="175" t="str">
        <f t="shared" si="679"/>
        <v/>
      </c>
      <c r="CN874" s="175" t="str">
        <f t="shared" si="680"/>
        <v/>
      </c>
      <c r="CO874" s="175" t="str">
        <f t="shared" si="681"/>
        <v/>
      </c>
      <c r="CP874" s="59"/>
      <c r="CQ874" s="60"/>
      <c r="CR874" s="181" t="str">
        <f>IF(CS874="","",IF(ISNUMBER(MATCH(CS874,$CS$6:CS873,0)),"",CJ874))</f>
        <v/>
      </c>
      <c r="CS874" s="181" t="str">
        <f t="shared" si="659"/>
        <v/>
      </c>
      <c r="CT874" s="177" t="str">
        <f t="shared" si="682"/>
        <v/>
      </c>
      <c r="CU874" s="177" t="str">
        <f t="shared" si="683"/>
        <v/>
      </c>
      <c r="CV874" s="256" t="str">
        <f>IF(CW874="","",IF(ISNUMBER(MATCH(CW874,$CW$6:CW873,0)),"",CJ874))</f>
        <v/>
      </c>
      <c r="CW874" s="181" t="str">
        <f t="shared" si="660"/>
        <v/>
      </c>
      <c r="CX874" s="178" t="str">
        <f t="shared" si="684"/>
        <v/>
      </c>
      <c r="CY874" s="178" t="str">
        <f t="shared" si="685"/>
        <v/>
      </c>
      <c r="CZ874" s="184" t="str">
        <f t="shared" si="686"/>
        <v/>
      </c>
      <c r="DA874" s="68"/>
      <c r="DB874" s="69"/>
      <c r="DC874" s="181" t="str">
        <f>IF(DE874="","",IF(ISNUMBER(MATCH(DE874,$DE$6:DE873,0)),"",CJ874))</f>
        <v/>
      </c>
      <c r="DD874" s="181" t="str">
        <f t="shared" si="703"/>
        <v/>
      </c>
      <c r="DE874" s="181" t="str">
        <f t="shared" si="703"/>
        <v/>
      </c>
      <c r="DF874" s="177" t="str">
        <f t="shared" si="687"/>
        <v/>
      </c>
      <c r="DG874" s="185" t="str">
        <f t="shared" si="688"/>
        <v/>
      </c>
      <c r="DH874" s="77"/>
      <c r="DI874" s="69"/>
      <c r="DJ874" s="181" t="str">
        <f>IF(DL874="","",IF(ISNUMBER(MATCH(DL874,$DL$6:DL873,0)),"",CJ874))</f>
        <v/>
      </c>
      <c r="DK874" s="181" t="str">
        <f t="shared" si="704"/>
        <v/>
      </c>
      <c r="DL874" s="181" t="str">
        <f t="shared" si="704"/>
        <v/>
      </c>
      <c r="DM874" s="177" t="str">
        <f t="shared" si="689"/>
        <v/>
      </c>
      <c r="DN874" s="177" t="str">
        <f t="shared" si="690"/>
        <v/>
      </c>
      <c r="DO874" s="181" t="str">
        <f t="shared" si="661"/>
        <v/>
      </c>
      <c r="DP874" s="51"/>
      <c r="DQ874" s="51"/>
      <c r="DR874" s="51"/>
      <c r="EA874" s="227">
        <f t="shared" si="691"/>
        <v>0</v>
      </c>
      <c r="EB874" s="227">
        <f t="shared" si="662"/>
        <v>1</v>
      </c>
      <c r="EC874" s="227">
        <f t="shared" si="692"/>
        <v>1900</v>
      </c>
      <c r="EE874" s="227" t="str">
        <f t="shared" si="693"/>
        <v/>
      </c>
      <c r="EF874" s="227" t="str">
        <f t="shared" si="663"/>
        <v/>
      </c>
      <c r="EG874" s="227" t="str">
        <f t="shared" si="694"/>
        <v/>
      </c>
      <c r="EI874" s="227" t="str">
        <f t="shared" si="695"/>
        <v/>
      </c>
      <c r="EJ874" s="227" t="str">
        <f t="shared" si="664"/>
        <v/>
      </c>
      <c r="EK874" s="227" t="str">
        <f t="shared" si="696"/>
        <v/>
      </c>
      <c r="EM874" s="227" t="str">
        <f t="shared" si="697"/>
        <v/>
      </c>
      <c r="EN874" s="227" t="str">
        <f t="shared" si="665"/>
        <v/>
      </c>
      <c r="EO874" s="227" t="str">
        <f t="shared" si="698"/>
        <v/>
      </c>
      <c r="EQ874" s="227" t="str">
        <f t="shared" si="699"/>
        <v/>
      </c>
      <c r="ER874" s="227" t="str">
        <f t="shared" si="666"/>
        <v/>
      </c>
      <c r="ES874" s="227" t="str">
        <f t="shared" si="700"/>
        <v/>
      </c>
    </row>
    <row r="875" spans="7:149" x14ac:dyDescent="0.25">
      <c r="G875" s="52"/>
      <c r="H875" s="52"/>
      <c r="I875" s="224" t="str">
        <f t="shared" si="667"/>
        <v/>
      </c>
      <c r="J875" s="224" t="str">
        <f t="shared" si="668"/>
        <v/>
      </c>
      <c r="K875" s="52"/>
      <c r="L875" s="224" t="str">
        <f>IF(P875="","",IF(ISNUMBER(MATCH(P875,$P$6:P874,0)),"",Y875))</f>
        <v/>
      </c>
      <c r="M875" s="224" t="str">
        <f>IF(Q875="","",IF(ISNUMBER(MATCH(Q875,$Q$6:Q874,0)),"",Y875))</f>
        <v/>
      </c>
      <c r="N875" s="224" t="str">
        <f>IF(R875="","",IF(ISNUMBER(MATCH(R875,$R$6:R874,0)),"",Y875))</f>
        <v/>
      </c>
      <c r="O875" s="224" t="str">
        <f>IF(S875="","",IF(ISNUMBER(MATCH(S875,$S$6:S874,0)),"",Y875))</f>
        <v/>
      </c>
      <c r="P875" s="224" t="str">
        <f t="shared" si="669"/>
        <v/>
      </c>
      <c r="Q875" s="224" t="str">
        <f t="shared" si="670"/>
        <v/>
      </c>
      <c r="R875" s="224" t="str">
        <f t="shared" si="671"/>
        <v/>
      </c>
      <c r="S875" s="224" t="str">
        <f t="shared" si="672"/>
        <v/>
      </c>
      <c r="T875" s="175" t="str">
        <f t="shared" si="673"/>
        <v/>
      </c>
      <c r="U875" s="175" t="str">
        <f t="shared" si="674"/>
        <v/>
      </c>
      <c r="V875" s="175" t="str">
        <f t="shared" si="675"/>
        <v/>
      </c>
      <c r="W875" s="175" t="str">
        <f t="shared" si="676"/>
        <v/>
      </c>
      <c r="X875" s="52"/>
      <c r="Y875" s="248"/>
      <c r="Z875" s="186"/>
      <c r="AA875" s="187"/>
      <c r="AB875" s="187"/>
      <c r="AC875" s="187"/>
      <c r="AD875" s="187"/>
      <c r="AE875" s="187"/>
      <c r="AF875" s="187"/>
      <c r="AG875" s="187"/>
      <c r="AH875" s="187"/>
      <c r="AI875" s="187"/>
      <c r="AJ875" s="187"/>
      <c r="AK875" s="187"/>
      <c r="AL875" s="187"/>
      <c r="AM875" s="187"/>
      <c r="AN875" s="187"/>
      <c r="AO875" s="187"/>
      <c r="AP875" s="187"/>
      <c r="AQ875" s="187"/>
      <c r="AR875" s="187"/>
      <c r="AS875" s="187"/>
      <c r="AT875" s="187"/>
      <c r="AU875" s="187"/>
      <c r="AV875" s="187"/>
      <c r="AW875" s="187"/>
      <c r="AX875" s="187"/>
      <c r="AY875" s="187"/>
      <c r="AZ875" s="187"/>
      <c r="BA875" s="187"/>
      <c r="BB875" s="187"/>
      <c r="BC875" s="187"/>
      <c r="BD875" s="187"/>
      <c r="BE875" s="187"/>
      <c r="BF875" s="187"/>
      <c r="BG875" s="187"/>
      <c r="BH875" s="187"/>
      <c r="BI875" s="187"/>
      <c r="BJ875" s="187"/>
      <c r="BK875" s="187"/>
      <c r="BL875" s="187"/>
      <c r="BM875" s="187"/>
      <c r="BN875" s="187"/>
      <c r="BO875" s="187"/>
      <c r="BP875" s="187"/>
      <c r="BQ875" s="187"/>
      <c r="BR875" s="187"/>
      <c r="BS875" s="187"/>
      <c r="BT875" s="187"/>
      <c r="BU875" s="187"/>
      <c r="BV875" s="187"/>
      <c r="BW875" s="187"/>
      <c r="BX875" s="187"/>
      <c r="BY875" s="227"/>
      <c r="BZ875" s="227"/>
      <c r="CA875" s="227"/>
      <c r="CB875" s="227"/>
      <c r="CC875" s="227"/>
      <c r="CD875" s="224"/>
      <c r="CE875" s="224"/>
      <c r="CF875" s="224"/>
      <c r="CG875" s="224"/>
      <c r="CH875" s="224"/>
      <c r="CJ875" s="252" t="str">
        <f t="shared" si="677"/>
        <v/>
      </c>
      <c r="CK875" s="253" t="str">
        <f>IF(CL875="","",IF(ISNUMBER(MATCH(CL875,$CL$6:CL874,0)),"",CJ875))</f>
        <v/>
      </c>
      <c r="CL875" s="181" t="str">
        <f t="shared" si="678"/>
        <v/>
      </c>
      <c r="CM875" s="175" t="str">
        <f t="shared" si="679"/>
        <v/>
      </c>
      <c r="CN875" s="175" t="str">
        <f t="shared" si="680"/>
        <v/>
      </c>
      <c r="CO875" s="175" t="str">
        <f t="shared" si="681"/>
        <v/>
      </c>
      <c r="CP875" s="59"/>
      <c r="CQ875" s="60"/>
      <c r="CR875" s="181" t="str">
        <f>IF(CS875="","",IF(ISNUMBER(MATCH(CS875,$CS$6:CS874,0)),"",CJ875))</f>
        <v/>
      </c>
      <c r="CS875" s="181" t="str">
        <f t="shared" si="659"/>
        <v/>
      </c>
      <c r="CT875" s="177" t="str">
        <f t="shared" si="682"/>
        <v/>
      </c>
      <c r="CU875" s="177" t="str">
        <f t="shared" si="683"/>
        <v/>
      </c>
      <c r="CV875" s="256" t="str">
        <f>IF(CW875="","",IF(ISNUMBER(MATCH(CW875,$CW$6:CW874,0)),"",CJ875))</f>
        <v/>
      </c>
      <c r="CW875" s="181" t="str">
        <f t="shared" si="660"/>
        <v/>
      </c>
      <c r="CX875" s="178" t="str">
        <f t="shared" si="684"/>
        <v/>
      </c>
      <c r="CY875" s="178" t="str">
        <f t="shared" si="685"/>
        <v/>
      </c>
      <c r="CZ875" s="184" t="str">
        <f t="shared" si="686"/>
        <v/>
      </c>
      <c r="DA875" s="68"/>
      <c r="DB875" s="69"/>
      <c r="DC875" s="181" t="str">
        <f>IF(DE875="","",IF(ISNUMBER(MATCH(DE875,$DE$6:DE874,0)),"",CJ875))</f>
        <v/>
      </c>
      <c r="DD875" s="181" t="str">
        <f t="shared" si="703"/>
        <v/>
      </c>
      <c r="DE875" s="181" t="str">
        <f t="shared" si="703"/>
        <v/>
      </c>
      <c r="DF875" s="177" t="str">
        <f t="shared" si="687"/>
        <v/>
      </c>
      <c r="DG875" s="185" t="str">
        <f t="shared" si="688"/>
        <v/>
      </c>
      <c r="DH875" s="77"/>
      <c r="DI875" s="69"/>
      <c r="DJ875" s="181" t="str">
        <f>IF(DL875="","",IF(ISNUMBER(MATCH(DL875,$DL$6:DL874,0)),"",CJ875))</f>
        <v/>
      </c>
      <c r="DK875" s="181" t="str">
        <f t="shared" si="704"/>
        <v/>
      </c>
      <c r="DL875" s="181" t="str">
        <f t="shared" si="704"/>
        <v/>
      </c>
      <c r="DM875" s="177" t="str">
        <f t="shared" si="689"/>
        <v/>
      </c>
      <c r="DN875" s="177" t="str">
        <f t="shared" si="690"/>
        <v/>
      </c>
      <c r="DO875" s="181" t="str">
        <f t="shared" si="661"/>
        <v/>
      </c>
      <c r="DP875" s="51"/>
      <c r="DQ875" s="51"/>
      <c r="DR875" s="51"/>
      <c r="EA875" s="227">
        <f t="shared" si="691"/>
        <v>0</v>
      </c>
      <c r="EB875" s="227">
        <f t="shared" si="662"/>
        <v>1</v>
      </c>
      <c r="EC875" s="227">
        <f t="shared" si="692"/>
        <v>1900</v>
      </c>
      <c r="EE875" s="227" t="str">
        <f t="shared" si="693"/>
        <v/>
      </c>
      <c r="EF875" s="227" t="str">
        <f t="shared" si="663"/>
        <v/>
      </c>
      <c r="EG875" s="227" t="str">
        <f t="shared" si="694"/>
        <v/>
      </c>
      <c r="EI875" s="227" t="str">
        <f t="shared" si="695"/>
        <v/>
      </c>
      <c r="EJ875" s="227" t="str">
        <f t="shared" si="664"/>
        <v/>
      </c>
      <c r="EK875" s="227" t="str">
        <f t="shared" si="696"/>
        <v/>
      </c>
      <c r="EM875" s="227" t="str">
        <f t="shared" si="697"/>
        <v/>
      </c>
      <c r="EN875" s="227" t="str">
        <f t="shared" si="665"/>
        <v/>
      </c>
      <c r="EO875" s="227" t="str">
        <f t="shared" si="698"/>
        <v/>
      </c>
      <c r="EQ875" s="227" t="str">
        <f t="shared" si="699"/>
        <v/>
      </c>
      <c r="ER875" s="227" t="str">
        <f t="shared" si="666"/>
        <v/>
      </c>
      <c r="ES875" s="227" t="str">
        <f t="shared" si="700"/>
        <v/>
      </c>
    </row>
    <row r="876" spans="7:149" x14ac:dyDescent="0.25">
      <c r="G876" s="52"/>
      <c r="H876" s="52"/>
      <c r="I876" s="224" t="str">
        <f t="shared" si="667"/>
        <v/>
      </c>
      <c r="J876" s="224" t="str">
        <f t="shared" si="668"/>
        <v/>
      </c>
      <c r="K876" s="52"/>
      <c r="L876" s="224" t="str">
        <f>IF(P876="","",IF(ISNUMBER(MATCH(P876,$P$6:P875,0)),"",Y876))</f>
        <v/>
      </c>
      <c r="M876" s="224" t="str">
        <f>IF(Q876="","",IF(ISNUMBER(MATCH(Q876,$Q$6:Q875,0)),"",Y876))</f>
        <v/>
      </c>
      <c r="N876" s="224" t="str">
        <f>IF(R876="","",IF(ISNUMBER(MATCH(R876,$R$6:R875,0)),"",Y876))</f>
        <v/>
      </c>
      <c r="O876" s="224" t="str">
        <f>IF(S876="","",IF(ISNUMBER(MATCH(S876,$S$6:S875,0)),"",Y876))</f>
        <v/>
      </c>
      <c r="P876" s="224" t="str">
        <f t="shared" si="669"/>
        <v/>
      </c>
      <c r="Q876" s="224" t="str">
        <f t="shared" si="670"/>
        <v/>
      </c>
      <c r="R876" s="224" t="str">
        <f t="shared" si="671"/>
        <v/>
      </c>
      <c r="S876" s="224" t="str">
        <f t="shared" si="672"/>
        <v/>
      </c>
      <c r="T876" s="175" t="str">
        <f t="shared" si="673"/>
        <v/>
      </c>
      <c r="U876" s="175" t="str">
        <f t="shared" si="674"/>
        <v/>
      </c>
      <c r="V876" s="175" t="str">
        <f t="shared" si="675"/>
        <v/>
      </c>
      <c r="W876" s="175" t="str">
        <f t="shared" si="676"/>
        <v/>
      </c>
      <c r="X876" s="52"/>
      <c r="Y876" s="248"/>
      <c r="Z876" s="186"/>
      <c r="AA876" s="187"/>
      <c r="AB876" s="187"/>
      <c r="AC876" s="187"/>
      <c r="AD876" s="187"/>
      <c r="AE876" s="187"/>
      <c r="AF876" s="187"/>
      <c r="AG876" s="187"/>
      <c r="AH876" s="187"/>
      <c r="AI876" s="187"/>
      <c r="AJ876" s="187"/>
      <c r="AK876" s="187"/>
      <c r="AL876" s="187"/>
      <c r="AM876" s="187"/>
      <c r="AN876" s="187"/>
      <c r="AO876" s="187"/>
      <c r="AP876" s="187"/>
      <c r="AQ876" s="187"/>
      <c r="AR876" s="187"/>
      <c r="AS876" s="187"/>
      <c r="AT876" s="187"/>
      <c r="AU876" s="187"/>
      <c r="AV876" s="187"/>
      <c r="AW876" s="187"/>
      <c r="AX876" s="187"/>
      <c r="AY876" s="187"/>
      <c r="AZ876" s="187"/>
      <c r="BA876" s="187"/>
      <c r="BB876" s="187"/>
      <c r="BC876" s="187"/>
      <c r="BD876" s="187"/>
      <c r="BE876" s="187"/>
      <c r="BF876" s="187"/>
      <c r="BG876" s="187"/>
      <c r="BH876" s="187"/>
      <c r="BI876" s="187"/>
      <c r="BJ876" s="187"/>
      <c r="BK876" s="187"/>
      <c r="BL876" s="187"/>
      <c r="BM876" s="187"/>
      <c r="BN876" s="187"/>
      <c r="BO876" s="187"/>
      <c r="BP876" s="187"/>
      <c r="BQ876" s="187"/>
      <c r="BR876" s="187"/>
      <c r="BS876" s="187"/>
      <c r="BT876" s="187"/>
      <c r="BU876" s="187"/>
      <c r="BV876" s="187"/>
      <c r="BW876" s="187"/>
      <c r="BX876" s="187"/>
      <c r="BY876" s="227"/>
      <c r="BZ876" s="227"/>
      <c r="CA876" s="227"/>
      <c r="CB876" s="227"/>
      <c r="CC876" s="227"/>
      <c r="CD876" s="224"/>
      <c r="CE876" s="224"/>
      <c r="CF876" s="224"/>
      <c r="CG876" s="224"/>
      <c r="CH876" s="224"/>
      <c r="CJ876" s="252" t="str">
        <f t="shared" si="677"/>
        <v/>
      </c>
      <c r="CK876" s="253" t="str">
        <f>IF(CL876="","",IF(ISNUMBER(MATCH(CL876,$CL$6:CL875,0)),"",CJ876))</f>
        <v/>
      </c>
      <c r="CL876" s="181" t="str">
        <f t="shared" si="678"/>
        <v/>
      </c>
      <c r="CM876" s="175" t="str">
        <f t="shared" si="679"/>
        <v/>
      </c>
      <c r="CN876" s="175" t="str">
        <f t="shared" si="680"/>
        <v/>
      </c>
      <c r="CO876" s="175" t="str">
        <f t="shared" si="681"/>
        <v/>
      </c>
      <c r="CP876" s="59"/>
      <c r="CQ876" s="60"/>
      <c r="CR876" s="181" t="str">
        <f>IF(CS876="","",IF(ISNUMBER(MATCH(CS876,$CS$6:CS875,0)),"",CJ876))</f>
        <v/>
      </c>
      <c r="CS876" s="181" t="str">
        <f t="shared" si="659"/>
        <v/>
      </c>
      <c r="CT876" s="177" t="str">
        <f t="shared" si="682"/>
        <v/>
      </c>
      <c r="CU876" s="177" t="str">
        <f t="shared" si="683"/>
        <v/>
      </c>
      <c r="CV876" s="256" t="str">
        <f>IF(CW876="","",IF(ISNUMBER(MATCH(CW876,$CW$6:CW875,0)),"",CJ876))</f>
        <v/>
      </c>
      <c r="CW876" s="181" t="str">
        <f t="shared" si="660"/>
        <v/>
      </c>
      <c r="CX876" s="178" t="str">
        <f t="shared" si="684"/>
        <v/>
      </c>
      <c r="CY876" s="178" t="str">
        <f t="shared" si="685"/>
        <v/>
      </c>
      <c r="CZ876" s="184" t="str">
        <f t="shared" si="686"/>
        <v/>
      </c>
      <c r="DA876" s="68"/>
      <c r="DB876" s="69"/>
      <c r="DC876" s="181" t="str">
        <f>IF(DE876="","",IF(ISNUMBER(MATCH(DE876,$DE$6:DE875,0)),"",CJ876))</f>
        <v/>
      </c>
      <c r="DD876" s="181" t="str">
        <f t="shared" si="703"/>
        <v/>
      </c>
      <c r="DE876" s="181" t="str">
        <f t="shared" si="703"/>
        <v/>
      </c>
      <c r="DF876" s="177" t="str">
        <f t="shared" si="687"/>
        <v/>
      </c>
      <c r="DG876" s="185" t="str">
        <f t="shared" si="688"/>
        <v/>
      </c>
      <c r="DH876" s="77"/>
      <c r="DI876" s="69"/>
      <c r="DJ876" s="181" t="str">
        <f>IF(DL876="","",IF(ISNUMBER(MATCH(DL876,$DL$6:DL875,0)),"",CJ876))</f>
        <v/>
      </c>
      <c r="DK876" s="181" t="str">
        <f t="shared" si="704"/>
        <v/>
      </c>
      <c r="DL876" s="181" t="str">
        <f t="shared" si="704"/>
        <v/>
      </c>
      <c r="DM876" s="177" t="str">
        <f t="shared" si="689"/>
        <v/>
      </c>
      <c r="DN876" s="177" t="str">
        <f t="shared" si="690"/>
        <v/>
      </c>
      <c r="DO876" s="181" t="str">
        <f t="shared" si="661"/>
        <v/>
      </c>
      <c r="DP876" s="51"/>
      <c r="DQ876" s="51"/>
      <c r="DR876" s="51"/>
      <c r="EA876" s="227">
        <f t="shared" si="691"/>
        <v>0</v>
      </c>
      <c r="EB876" s="227">
        <f t="shared" si="662"/>
        <v>1</v>
      </c>
      <c r="EC876" s="227">
        <f t="shared" si="692"/>
        <v>1900</v>
      </c>
      <c r="EE876" s="227" t="str">
        <f t="shared" si="693"/>
        <v/>
      </c>
      <c r="EF876" s="227" t="str">
        <f t="shared" si="663"/>
        <v/>
      </c>
      <c r="EG876" s="227" t="str">
        <f t="shared" si="694"/>
        <v/>
      </c>
      <c r="EI876" s="227" t="str">
        <f t="shared" si="695"/>
        <v/>
      </c>
      <c r="EJ876" s="227" t="str">
        <f t="shared" si="664"/>
        <v/>
      </c>
      <c r="EK876" s="227" t="str">
        <f t="shared" si="696"/>
        <v/>
      </c>
      <c r="EM876" s="227" t="str">
        <f t="shared" si="697"/>
        <v/>
      </c>
      <c r="EN876" s="227" t="str">
        <f t="shared" si="665"/>
        <v/>
      </c>
      <c r="EO876" s="227" t="str">
        <f t="shared" si="698"/>
        <v/>
      </c>
      <c r="EQ876" s="227" t="str">
        <f t="shared" si="699"/>
        <v/>
      </c>
      <c r="ER876" s="227" t="str">
        <f t="shared" si="666"/>
        <v/>
      </c>
      <c r="ES876" s="227" t="str">
        <f t="shared" si="700"/>
        <v/>
      </c>
    </row>
    <row r="877" spans="7:149" x14ac:dyDescent="0.25">
      <c r="G877" s="52"/>
      <c r="H877" s="52"/>
      <c r="I877" s="224" t="str">
        <f t="shared" si="667"/>
        <v/>
      </c>
      <c r="J877" s="224" t="str">
        <f t="shared" si="668"/>
        <v/>
      </c>
      <c r="K877" s="52"/>
      <c r="L877" s="224" t="str">
        <f>IF(P877="","",IF(ISNUMBER(MATCH(P877,$P$6:P876,0)),"",Y877))</f>
        <v/>
      </c>
      <c r="M877" s="224" t="str">
        <f>IF(Q877="","",IF(ISNUMBER(MATCH(Q877,$Q$6:Q876,0)),"",Y877))</f>
        <v/>
      </c>
      <c r="N877" s="224" t="str">
        <f>IF(R877="","",IF(ISNUMBER(MATCH(R877,$R$6:R876,0)),"",Y877))</f>
        <v/>
      </c>
      <c r="O877" s="224" t="str">
        <f>IF(S877="","",IF(ISNUMBER(MATCH(S877,$S$6:S876,0)),"",Y877))</f>
        <v/>
      </c>
      <c r="P877" s="224" t="str">
        <f t="shared" si="669"/>
        <v/>
      </c>
      <c r="Q877" s="224" t="str">
        <f t="shared" si="670"/>
        <v/>
      </c>
      <c r="R877" s="224" t="str">
        <f t="shared" si="671"/>
        <v/>
      </c>
      <c r="S877" s="224" t="str">
        <f t="shared" si="672"/>
        <v/>
      </c>
      <c r="T877" s="175" t="str">
        <f t="shared" si="673"/>
        <v/>
      </c>
      <c r="U877" s="175" t="str">
        <f t="shared" si="674"/>
        <v/>
      </c>
      <c r="V877" s="175" t="str">
        <f t="shared" si="675"/>
        <v/>
      </c>
      <c r="W877" s="175" t="str">
        <f t="shared" si="676"/>
        <v/>
      </c>
      <c r="X877" s="52"/>
      <c r="Y877" s="248"/>
      <c r="Z877" s="186"/>
      <c r="AA877" s="187"/>
      <c r="AB877" s="187"/>
      <c r="AC877" s="187"/>
      <c r="AD877" s="187"/>
      <c r="AE877" s="187"/>
      <c r="AF877" s="187"/>
      <c r="AG877" s="187"/>
      <c r="AH877" s="187"/>
      <c r="AI877" s="187"/>
      <c r="AJ877" s="187"/>
      <c r="AK877" s="187"/>
      <c r="AL877" s="187"/>
      <c r="AM877" s="187"/>
      <c r="AN877" s="187"/>
      <c r="AO877" s="187"/>
      <c r="AP877" s="187"/>
      <c r="AQ877" s="187"/>
      <c r="AR877" s="187"/>
      <c r="AS877" s="187"/>
      <c r="AT877" s="187"/>
      <c r="AU877" s="187"/>
      <c r="AV877" s="187"/>
      <c r="AW877" s="187"/>
      <c r="AX877" s="187"/>
      <c r="AY877" s="187"/>
      <c r="AZ877" s="187"/>
      <c r="BA877" s="187"/>
      <c r="BB877" s="187"/>
      <c r="BC877" s="187"/>
      <c r="BD877" s="187"/>
      <c r="BE877" s="187"/>
      <c r="BF877" s="187"/>
      <c r="BG877" s="187"/>
      <c r="BH877" s="187"/>
      <c r="BI877" s="187"/>
      <c r="BJ877" s="187"/>
      <c r="BK877" s="187"/>
      <c r="BL877" s="187"/>
      <c r="BM877" s="187"/>
      <c r="BN877" s="187"/>
      <c r="BO877" s="187"/>
      <c r="BP877" s="187"/>
      <c r="BQ877" s="187"/>
      <c r="BR877" s="187"/>
      <c r="BS877" s="187"/>
      <c r="BT877" s="187"/>
      <c r="BU877" s="187"/>
      <c r="BV877" s="187"/>
      <c r="BW877" s="187"/>
      <c r="BX877" s="187"/>
      <c r="BY877" s="227"/>
      <c r="BZ877" s="227"/>
      <c r="CA877" s="227"/>
      <c r="CB877" s="227"/>
      <c r="CC877" s="227"/>
      <c r="CD877" s="224"/>
      <c r="CE877" s="224"/>
      <c r="CF877" s="224"/>
      <c r="CG877" s="224"/>
      <c r="CH877" s="224"/>
      <c r="CJ877" s="252" t="str">
        <f t="shared" si="677"/>
        <v/>
      </c>
      <c r="CK877" s="253" t="str">
        <f>IF(CL877="","",IF(ISNUMBER(MATCH(CL877,$CL$6:CL876,0)),"",CJ877))</f>
        <v/>
      </c>
      <c r="CL877" s="181" t="str">
        <f t="shared" si="678"/>
        <v/>
      </c>
      <c r="CM877" s="175" t="str">
        <f t="shared" si="679"/>
        <v/>
      </c>
      <c r="CN877" s="175" t="str">
        <f t="shared" si="680"/>
        <v/>
      </c>
      <c r="CO877" s="175" t="str">
        <f t="shared" si="681"/>
        <v/>
      </c>
      <c r="CP877" s="59"/>
      <c r="CQ877" s="60"/>
      <c r="CR877" s="181" t="str">
        <f>IF(CS877="","",IF(ISNUMBER(MATCH(CS877,$CS$6:CS876,0)),"",CJ877))</f>
        <v/>
      </c>
      <c r="CS877" s="181" t="str">
        <f t="shared" si="659"/>
        <v/>
      </c>
      <c r="CT877" s="177" t="str">
        <f t="shared" si="682"/>
        <v/>
      </c>
      <c r="CU877" s="177" t="str">
        <f t="shared" si="683"/>
        <v/>
      </c>
      <c r="CV877" s="256" t="str">
        <f>IF(CW877="","",IF(ISNUMBER(MATCH(CW877,$CW$6:CW876,0)),"",CJ877))</f>
        <v/>
      </c>
      <c r="CW877" s="181" t="str">
        <f t="shared" si="660"/>
        <v/>
      </c>
      <c r="CX877" s="178" t="str">
        <f t="shared" si="684"/>
        <v/>
      </c>
      <c r="CY877" s="178" t="str">
        <f t="shared" si="685"/>
        <v/>
      </c>
      <c r="CZ877" s="184" t="str">
        <f t="shared" si="686"/>
        <v/>
      </c>
      <c r="DA877" s="68"/>
      <c r="DB877" s="69"/>
      <c r="DC877" s="181" t="str">
        <f>IF(DE877="","",IF(ISNUMBER(MATCH(DE877,$DE$6:DE876,0)),"",CJ877))</f>
        <v/>
      </c>
      <c r="DD877" s="181" t="str">
        <f t="shared" si="703"/>
        <v/>
      </c>
      <c r="DE877" s="181" t="str">
        <f t="shared" si="703"/>
        <v/>
      </c>
      <c r="DF877" s="177" t="str">
        <f t="shared" si="687"/>
        <v/>
      </c>
      <c r="DG877" s="185" t="str">
        <f t="shared" si="688"/>
        <v/>
      </c>
      <c r="DH877" s="77"/>
      <c r="DI877" s="69"/>
      <c r="DJ877" s="181" t="str">
        <f>IF(DL877="","",IF(ISNUMBER(MATCH(DL877,$DL$6:DL876,0)),"",CJ877))</f>
        <v/>
      </c>
      <c r="DK877" s="181" t="str">
        <f t="shared" si="704"/>
        <v/>
      </c>
      <c r="DL877" s="181" t="str">
        <f t="shared" si="704"/>
        <v/>
      </c>
      <c r="DM877" s="177" t="str">
        <f t="shared" si="689"/>
        <v/>
      </c>
      <c r="DN877" s="177" t="str">
        <f t="shared" si="690"/>
        <v/>
      </c>
      <c r="DO877" s="181" t="str">
        <f t="shared" si="661"/>
        <v/>
      </c>
      <c r="DP877" s="51"/>
      <c r="DQ877" s="51"/>
      <c r="DR877" s="51"/>
      <c r="EA877" s="227">
        <f t="shared" si="691"/>
        <v>0</v>
      </c>
      <c r="EB877" s="227">
        <f t="shared" si="662"/>
        <v>1</v>
      </c>
      <c r="EC877" s="227">
        <f t="shared" si="692"/>
        <v>1900</v>
      </c>
      <c r="EE877" s="227" t="str">
        <f t="shared" si="693"/>
        <v/>
      </c>
      <c r="EF877" s="227" t="str">
        <f t="shared" si="663"/>
        <v/>
      </c>
      <c r="EG877" s="227" t="str">
        <f t="shared" si="694"/>
        <v/>
      </c>
      <c r="EI877" s="227" t="str">
        <f t="shared" si="695"/>
        <v/>
      </c>
      <c r="EJ877" s="227" t="str">
        <f t="shared" si="664"/>
        <v/>
      </c>
      <c r="EK877" s="227" t="str">
        <f t="shared" si="696"/>
        <v/>
      </c>
      <c r="EM877" s="227" t="str">
        <f t="shared" si="697"/>
        <v/>
      </c>
      <c r="EN877" s="227" t="str">
        <f t="shared" si="665"/>
        <v/>
      </c>
      <c r="EO877" s="227" t="str">
        <f t="shared" si="698"/>
        <v/>
      </c>
      <c r="EQ877" s="227" t="str">
        <f t="shared" si="699"/>
        <v/>
      </c>
      <c r="ER877" s="227" t="str">
        <f t="shared" si="666"/>
        <v/>
      </c>
      <c r="ES877" s="227" t="str">
        <f t="shared" si="700"/>
        <v/>
      </c>
    </row>
    <row r="878" spans="7:149" x14ac:dyDescent="0.25">
      <c r="G878" s="52"/>
      <c r="H878" s="52"/>
      <c r="I878" s="224" t="str">
        <f t="shared" si="667"/>
        <v/>
      </c>
      <c r="J878" s="224" t="str">
        <f t="shared" si="668"/>
        <v/>
      </c>
      <c r="K878" s="52"/>
      <c r="L878" s="224" t="str">
        <f>IF(P878="","",IF(ISNUMBER(MATCH(P878,$P$6:P877,0)),"",Y878))</f>
        <v/>
      </c>
      <c r="M878" s="224" t="str">
        <f>IF(Q878="","",IF(ISNUMBER(MATCH(Q878,$Q$6:Q877,0)),"",Y878))</f>
        <v/>
      </c>
      <c r="N878" s="224" t="str">
        <f>IF(R878="","",IF(ISNUMBER(MATCH(R878,$R$6:R877,0)),"",Y878))</f>
        <v/>
      </c>
      <c r="O878" s="224" t="str">
        <f>IF(S878="","",IF(ISNUMBER(MATCH(S878,$S$6:S877,0)),"",Y878))</f>
        <v/>
      </c>
      <c r="P878" s="224" t="str">
        <f t="shared" si="669"/>
        <v/>
      </c>
      <c r="Q878" s="224" t="str">
        <f t="shared" si="670"/>
        <v/>
      </c>
      <c r="R878" s="224" t="str">
        <f t="shared" si="671"/>
        <v/>
      </c>
      <c r="S878" s="224" t="str">
        <f t="shared" si="672"/>
        <v/>
      </c>
      <c r="T878" s="175" t="str">
        <f t="shared" si="673"/>
        <v/>
      </c>
      <c r="U878" s="175" t="str">
        <f t="shared" si="674"/>
        <v/>
      </c>
      <c r="V878" s="175" t="str">
        <f t="shared" si="675"/>
        <v/>
      </c>
      <c r="W878" s="175" t="str">
        <f t="shared" si="676"/>
        <v/>
      </c>
      <c r="X878" s="52"/>
      <c r="Y878" s="248"/>
      <c r="Z878" s="186"/>
      <c r="AA878" s="187"/>
      <c r="AB878" s="187"/>
      <c r="AC878" s="187"/>
      <c r="AD878" s="187"/>
      <c r="AE878" s="187"/>
      <c r="AF878" s="187"/>
      <c r="AG878" s="187"/>
      <c r="AH878" s="187"/>
      <c r="AI878" s="187"/>
      <c r="AJ878" s="187"/>
      <c r="AK878" s="187"/>
      <c r="AL878" s="187"/>
      <c r="AM878" s="187"/>
      <c r="AN878" s="187"/>
      <c r="AO878" s="187"/>
      <c r="AP878" s="187"/>
      <c r="AQ878" s="187"/>
      <c r="AR878" s="187"/>
      <c r="AS878" s="187"/>
      <c r="AT878" s="187"/>
      <c r="AU878" s="187"/>
      <c r="AV878" s="187"/>
      <c r="AW878" s="187"/>
      <c r="AX878" s="187"/>
      <c r="AY878" s="187"/>
      <c r="AZ878" s="187"/>
      <c r="BA878" s="187"/>
      <c r="BB878" s="187"/>
      <c r="BC878" s="187"/>
      <c r="BD878" s="187"/>
      <c r="BE878" s="187"/>
      <c r="BF878" s="187"/>
      <c r="BG878" s="187"/>
      <c r="BH878" s="187"/>
      <c r="BI878" s="187"/>
      <c r="BJ878" s="187"/>
      <c r="BK878" s="187"/>
      <c r="BL878" s="187"/>
      <c r="BM878" s="187"/>
      <c r="BN878" s="187"/>
      <c r="BO878" s="187"/>
      <c r="BP878" s="187"/>
      <c r="BQ878" s="187"/>
      <c r="BR878" s="187"/>
      <c r="BS878" s="187"/>
      <c r="BT878" s="187"/>
      <c r="BU878" s="187"/>
      <c r="BV878" s="187"/>
      <c r="BW878" s="187"/>
      <c r="BX878" s="187"/>
      <c r="BY878" s="227"/>
      <c r="BZ878" s="227"/>
      <c r="CA878" s="227"/>
      <c r="CB878" s="227"/>
      <c r="CC878" s="227"/>
      <c r="CD878" s="224"/>
      <c r="CE878" s="224"/>
      <c r="CF878" s="224"/>
      <c r="CG878" s="224"/>
      <c r="CH878" s="224"/>
      <c r="CJ878" s="252" t="str">
        <f t="shared" si="677"/>
        <v/>
      </c>
      <c r="CK878" s="253" t="str">
        <f>IF(CL878="","",IF(ISNUMBER(MATCH(CL878,$CL$6:CL877,0)),"",CJ878))</f>
        <v/>
      </c>
      <c r="CL878" s="181" t="str">
        <f t="shared" si="678"/>
        <v/>
      </c>
      <c r="CM878" s="175" t="str">
        <f t="shared" si="679"/>
        <v/>
      </c>
      <c r="CN878" s="175" t="str">
        <f t="shared" si="680"/>
        <v/>
      </c>
      <c r="CO878" s="175" t="str">
        <f t="shared" si="681"/>
        <v/>
      </c>
      <c r="CP878" s="59"/>
      <c r="CQ878" s="60"/>
      <c r="CR878" s="181" t="str">
        <f>IF(CS878="","",IF(ISNUMBER(MATCH(CS878,$CS$6:CS877,0)),"",CJ878))</f>
        <v/>
      </c>
      <c r="CS878" s="181" t="str">
        <f t="shared" si="659"/>
        <v/>
      </c>
      <c r="CT878" s="177" t="str">
        <f t="shared" si="682"/>
        <v/>
      </c>
      <c r="CU878" s="177" t="str">
        <f t="shared" si="683"/>
        <v/>
      </c>
      <c r="CV878" s="256" t="str">
        <f>IF(CW878="","",IF(ISNUMBER(MATCH(CW878,$CW$6:CW877,0)),"",CJ878))</f>
        <v/>
      </c>
      <c r="CW878" s="181" t="str">
        <f t="shared" si="660"/>
        <v/>
      </c>
      <c r="CX878" s="178" t="str">
        <f t="shared" si="684"/>
        <v/>
      </c>
      <c r="CY878" s="178" t="str">
        <f t="shared" si="685"/>
        <v/>
      </c>
      <c r="CZ878" s="184" t="str">
        <f t="shared" si="686"/>
        <v/>
      </c>
      <c r="DA878" s="68"/>
      <c r="DB878" s="69"/>
      <c r="DC878" s="181" t="str">
        <f>IF(DE878="","",IF(ISNUMBER(MATCH(DE878,$DE$6:DE877,0)),"",CJ878))</f>
        <v/>
      </c>
      <c r="DD878" s="181" t="str">
        <f t="shared" si="703"/>
        <v/>
      </c>
      <c r="DE878" s="181" t="str">
        <f t="shared" si="703"/>
        <v/>
      </c>
      <c r="DF878" s="177" t="str">
        <f t="shared" si="687"/>
        <v/>
      </c>
      <c r="DG878" s="185" t="str">
        <f t="shared" si="688"/>
        <v/>
      </c>
      <c r="DH878" s="77"/>
      <c r="DI878" s="69"/>
      <c r="DJ878" s="181" t="str">
        <f>IF(DL878="","",IF(ISNUMBER(MATCH(DL878,$DL$6:DL877,0)),"",CJ878))</f>
        <v/>
      </c>
      <c r="DK878" s="181" t="str">
        <f t="shared" si="704"/>
        <v/>
      </c>
      <c r="DL878" s="181" t="str">
        <f t="shared" si="704"/>
        <v/>
      </c>
      <c r="DM878" s="177" t="str">
        <f t="shared" si="689"/>
        <v/>
      </c>
      <c r="DN878" s="177" t="str">
        <f t="shared" si="690"/>
        <v/>
      </c>
      <c r="DO878" s="181" t="str">
        <f t="shared" si="661"/>
        <v/>
      </c>
      <c r="DP878" s="51"/>
      <c r="DQ878" s="51"/>
      <c r="DR878" s="51"/>
      <c r="EA878" s="227">
        <f t="shared" si="691"/>
        <v>0</v>
      </c>
      <c r="EB878" s="227">
        <f t="shared" si="662"/>
        <v>1</v>
      </c>
      <c r="EC878" s="227">
        <f t="shared" si="692"/>
        <v>1900</v>
      </c>
      <c r="EE878" s="227" t="str">
        <f t="shared" si="693"/>
        <v/>
      </c>
      <c r="EF878" s="227" t="str">
        <f t="shared" si="663"/>
        <v/>
      </c>
      <c r="EG878" s="227" t="str">
        <f t="shared" si="694"/>
        <v/>
      </c>
      <c r="EI878" s="227" t="str">
        <f t="shared" si="695"/>
        <v/>
      </c>
      <c r="EJ878" s="227" t="str">
        <f t="shared" si="664"/>
        <v/>
      </c>
      <c r="EK878" s="227" t="str">
        <f t="shared" si="696"/>
        <v/>
      </c>
      <c r="EM878" s="227" t="str">
        <f t="shared" si="697"/>
        <v/>
      </c>
      <c r="EN878" s="227" t="str">
        <f t="shared" si="665"/>
        <v/>
      </c>
      <c r="EO878" s="227" t="str">
        <f t="shared" si="698"/>
        <v/>
      </c>
      <c r="EQ878" s="227" t="str">
        <f t="shared" si="699"/>
        <v/>
      </c>
      <c r="ER878" s="227" t="str">
        <f t="shared" si="666"/>
        <v/>
      </c>
      <c r="ES878" s="227" t="str">
        <f t="shared" si="700"/>
        <v/>
      </c>
    </row>
    <row r="879" spans="7:149" x14ac:dyDescent="0.25">
      <c r="G879" s="52"/>
      <c r="H879" s="52"/>
      <c r="I879" s="224" t="str">
        <f t="shared" si="667"/>
        <v/>
      </c>
      <c r="J879" s="224" t="str">
        <f t="shared" si="668"/>
        <v/>
      </c>
      <c r="K879" s="52"/>
      <c r="L879" s="224" t="str">
        <f>IF(P879="","",IF(ISNUMBER(MATCH(P879,$P$6:P878,0)),"",Y879))</f>
        <v/>
      </c>
      <c r="M879" s="224" t="str">
        <f>IF(Q879="","",IF(ISNUMBER(MATCH(Q879,$Q$6:Q878,0)),"",Y879))</f>
        <v/>
      </c>
      <c r="N879" s="224" t="str">
        <f>IF(R879="","",IF(ISNUMBER(MATCH(R879,$R$6:R878,0)),"",Y879))</f>
        <v/>
      </c>
      <c r="O879" s="224" t="str">
        <f>IF(S879="","",IF(ISNUMBER(MATCH(S879,$S$6:S878,0)),"",Y879))</f>
        <v/>
      </c>
      <c r="P879" s="224" t="str">
        <f t="shared" si="669"/>
        <v/>
      </c>
      <c r="Q879" s="224" t="str">
        <f t="shared" si="670"/>
        <v/>
      </c>
      <c r="R879" s="224" t="str">
        <f t="shared" si="671"/>
        <v/>
      </c>
      <c r="S879" s="224" t="str">
        <f t="shared" si="672"/>
        <v/>
      </c>
      <c r="T879" s="175" t="str">
        <f t="shared" si="673"/>
        <v/>
      </c>
      <c r="U879" s="175" t="str">
        <f t="shared" si="674"/>
        <v/>
      </c>
      <c r="V879" s="175" t="str">
        <f t="shared" si="675"/>
        <v/>
      </c>
      <c r="W879" s="175" t="str">
        <f t="shared" si="676"/>
        <v/>
      </c>
      <c r="X879" s="52"/>
      <c r="Y879" s="248"/>
      <c r="Z879" s="186"/>
      <c r="AA879" s="187"/>
      <c r="AB879" s="187"/>
      <c r="AC879" s="187"/>
      <c r="AD879" s="187"/>
      <c r="AE879" s="187"/>
      <c r="AF879" s="187"/>
      <c r="AG879" s="187"/>
      <c r="AH879" s="187"/>
      <c r="AI879" s="187"/>
      <c r="AJ879" s="187"/>
      <c r="AK879" s="187"/>
      <c r="AL879" s="187"/>
      <c r="AM879" s="187"/>
      <c r="AN879" s="187"/>
      <c r="AO879" s="187"/>
      <c r="AP879" s="187"/>
      <c r="AQ879" s="187"/>
      <c r="AR879" s="187"/>
      <c r="AS879" s="187"/>
      <c r="AT879" s="187"/>
      <c r="AU879" s="187"/>
      <c r="AV879" s="187"/>
      <c r="AW879" s="187"/>
      <c r="AX879" s="187"/>
      <c r="AY879" s="187"/>
      <c r="AZ879" s="187"/>
      <c r="BA879" s="187"/>
      <c r="BB879" s="187"/>
      <c r="BC879" s="187"/>
      <c r="BD879" s="187"/>
      <c r="BE879" s="187"/>
      <c r="BF879" s="187"/>
      <c r="BG879" s="187"/>
      <c r="BH879" s="187"/>
      <c r="BI879" s="187"/>
      <c r="BJ879" s="187"/>
      <c r="BK879" s="187"/>
      <c r="BL879" s="187"/>
      <c r="BM879" s="187"/>
      <c r="BN879" s="187"/>
      <c r="BO879" s="187"/>
      <c r="BP879" s="187"/>
      <c r="BQ879" s="187"/>
      <c r="BR879" s="187"/>
      <c r="BS879" s="187"/>
      <c r="BT879" s="187"/>
      <c r="BU879" s="187"/>
      <c r="BV879" s="187"/>
      <c r="BW879" s="187"/>
      <c r="BX879" s="187"/>
      <c r="BY879" s="227"/>
      <c r="BZ879" s="227"/>
      <c r="CA879" s="227"/>
      <c r="CB879" s="227"/>
      <c r="CC879" s="227"/>
      <c r="CD879" s="224"/>
      <c r="CE879" s="224"/>
      <c r="CF879" s="224"/>
      <c r="CG879" s="224"/>
      <c r="CH879" s="224"/>
      <c r="CJ879" s="252" t="str">
        <f t="shared" si="677"/>
        <v/>
      </c>
      <c r="CK879" s="253" t="str">
        <f>IF(CL879="","",IF(ISNUMBER(MATCH(CL879,$CL$6:CL878,0)),"",CJ879))</f>
        <v/>
      </c>
      <c r="CL879" s="181" t="str">
        <f t="shared" si="678"/>
        <v/>
      </c>
      <c r="CM879" s="175" t="str">
        <f t="shared" si="679"/>
        <v/>
      </c>
      <c r="CN879" s="175" t="str">
        <f t="shared" si="680"/>
        <v/>
      </c>
      <c r="CO879" s="175" t="str">
        <f t="shared" si="681"/>
        <v/>
      </c>
      <c r="CP879" s="59"/>
      <c r="CQ879" s="60"/>
      <c r="CR879" s="181" t="str">
        <f>IF(CS879="","",IF(ISNUMBER(MATCH(CS879,$CS$6:CS878,0)),"",CJ879))</f>
        <v/>
      </c>
      <c r="CS879" s="181" t="str">
        <f t="shared" si="659"/>
        <v/>
      </c>
      <c r="CT879" s="177" t="str">
        <f t="shared" si="682"/>
        <v/>
      </c>
      <c r="CU879" s="177" t="str">
        <f t="shared" si="683"/>
        <v/>
      </c>
      <c r="CV879" s="256" t="str">
        <f>IF(CW879="","",IF(ISNUMBER(MATCH(CW879,$CW$6:CW878,0)),"",CJ879))</f>
        <v/>
      </c>
      <c r="CW879" s="181" t="str">
        <f t="shared" si="660"/>
        <v/>
      </c>
      <c r="CX879" s="178" t="str">
        <f t="shared" si="684"/>
        <v/>
      </c>
      <c r="CY879" s="178" t="str">
        <f t="shared" si="685"/>
        <v/>
      </c>
      <c r="CZ879" s="184" t="str">
        <f t="shared" si="686"/>
        <v/>
      </c>
      <c r="DA879" s="68"/>
      <c r="DB879" s="69"/>
      <c r="DC879" s="181" t="str">
        <f>IF(DE879="","",IF(ISNUMBER(MATCH(DE879,$DE$6:DE878,0)),"",CJ879))</f>
        <v/>
      </c>
      <c r="DD879" s="181" t="str">
        <f t="shared" si="703"/>
        <v/>
      </c>
      <c r="DE879" s="181" t="str">
        <f t="shared" si="703"/>
        <v/>
      </c>
      <c r="DF879" s="177" t="str">
        <f t="shared" si="687"/>
        <v/>
      </c>
      <c r="DG879" s="185" t="str">
        <f t="shared" si="688"/>
        <v/>
      </c>
      <c r="DH879" s="77"/>
      <c r="DI879" s="69"/>
      <c r="DJ879" s="181" t="str">
        <f>IF(DL879="","",IF(ISNUMBER(MATCH(DL879,$DL$6:DL878,0)),"",CJ879))</f>
        <v/>
      </c>
      <c r="DK879" s="181" t="str">
        <f t="shared" si="704"/>
        <v/>
      </c>
      <c r="DL879" s="181" t="str">
        <f t="shared" si="704"/>
        <v/>
      </c>
      <c r="DM879" s="177" t="str">
        <f t="shared" si="689"/>
        <v/>
      </c>
      <c r="DN879" s="177" t="str">
        <f t="shared" si="690"/>
        <v/>
      </c>
      <c r="DO879" s="181" t="str">
        <f t="shared" si="661"/>
        <v/>
      </c>
      <c r="DP879" s="51"/>
      <c r="DQ879" s="51"/>
      <c r="DR879" s="51"/>
      <c r="EA879" s="227">
        <f t="shared" si="691"/>
        <v>0</v>
      </c>
      <c r="EB879" s="227">
        <f t="shared" si="662"/>
        <v>1</v>
      </c>
      <c r="EC879" s="227">
        <f t="shared" si="692"/>
        <v>1900</v>
      </c>
      <c r="EE879" s="227" t="str">
        <f t="shared" si="693"/>
        <v/>
      </c>
      <c r="EF879" s="227" t="str">
        <f t="shared" si="663"/>
        <v/>
      </c>
      <c r="EG879" s="227" t="str">
        <f t="shared" si="694"/>
        <v/>
      </c>
      <c r="EI879" s="227" t="str">
        <f t="shared" si="695"/>
        <v/>
      </c>
      <c r="EJ879" s="227" t="str">
        <f t="shared" si="664"/>
        <v/>
      </c>
      <c r="EK879" s="227" t="str">
        <f t="shared" si="696"/>
        <v/>
      </c>
      <c r="EM879" s="227" t="str">
        <f t="shared" si="697"/>
        <v/>
      </c>
      <c r="EN879" s="227" t="str">
        <f t="shared" si="665"/>
        <v/>
      </c>
      <c r="EO879" s="227" t="str">
        <f t="shared" si="698"/>
        <v/>
      </c>
      <c r="EQ879" s="227" t="str">
        <f t="shared" si="699"/>
        <v/>
      </c>
      <c r="ER879" s="227" t="str">
        <f t="shared" si="666"/>
        <v/>
      </c>
      <c r="ES879" s="227" t="str">
        <f t="shared" si="700"/>
        <v/>
      </c>
    </row>
    <row r="880" spans="7:149" x14ac:dyDescent="0.25">
      <c r="G880" s="52"/>
      <c r="H880" s="52"/>
      <c r="I880" s="224" t="str">
        <f t="shared" si="667"/>
        <v/>
      </c>
      <c r="J880" s="224" t="str">
        <f t="shared" si="668"/>
        <v/>
      </c>
      <c r="K880" s="52"/>
      <c r="L880" s="224" t="str">
        <f>IF(P880="","",IF(ISNUMBER(MATCH(P880,$P$6:P879,0)),"",Y880))</f>
        <v/>
      </c>
      <c r="M880" s="224" t="str">
        <f>IF(Q880="","",IF(ISNUMBER(MATCH(Q880,$Q$6:Q879,0)),"",Y880))</f>
        <v/>
      </c>
      <c r="N880" s="224" t="str">
        <f>IF(R880="","",IF(ISNUMBER(MATCH(R880,$R$6:R879,0)),"",Y880))</f>
        <v/>
      </c>
      <c r="O880" s="224" t="str">
        <f>IF(S880="","",IF(ISNUMBER(MATCH(S880,$S$6:S879,0)),"",Y880))</f>
        <v/>
      </c>
      <c r="P880" s="224" t="str">
        <f t="shared" si="669"/>
        <v/>
      </c>
      <c r="Q880" s="224" t="str">
        <f t="shared" si="670"/>
        <v/>
      </c>
      <c r="R880" s="224" t="str">
        <f t="shared" si="671"/>
        <v/>
      </c>
      <c r="S880" s="224" t="str">
        <f t="shared" si="672"/>
        <v/>
      </c>
      <c r="T880" s="175" t="str">
        <f t="shared" si="673"/>
        <v/>
      </c>
      <c r="U880" s="175" t="str">
        <f t="shared" si="674"/>
        <v/>
      </c>
      <c r="V880" s="175" t="str">
        <f t="shared" si="675"/>
        <v/>
      </c>
      <c r="W880" s="175" t="str">
        <f t="shared" si="676"/>
        <v/>
      </c>
      <c r="X880" s="52"/>
      <c r="Y880" s="248"/>
      <c r="Z880" s="186"/>
      <c r="AA880" s="187"/>
      <c r="AB880" s="187"/>
      <c r="AC880" s="187"/>
      <c r="AD880" s="187"/>
      <c r="AE880" s="187"/>
      <c r="AF880" s="187"/>
      <c r="AG880" s="187"/>
      <c r="AH880" s="187"/>
      <c r="AI880" s="187"/>
      <c r="AJ880" s="187"/>
      <c r="AK880" s="187"/>
      <c r="AL880" s="187"/>
      <c r="AM880" s="187"/>
      <c r="AN880" s="187"/>
      <c r="AO880" s="187"/>
      <c r="AP880" s="187"/>
      <c r="AQ880" s="187"/>
      <c r="AR880" s="187"/>
      <c r="AS880" s="187"/>
      <c r="AT880" s="187"/>
      <c r="AU880" s="187"/>
      <c r="AV880" s="187"/>
      <c r="AW880" s="187"/>
      <c r="AX880" s="187"/>
      <c r="AY880" s="187"/>
      <c r="AZ880" s="187"/>
      <c r="BA880" s="187"/>
      <c r="BB880" s="187"/>
      <c r="BC880" s="187"/>
      <c r="BD880" s="187"/>
      <c r="BE880" s="187"/>
      <c r="BF880" s="187"/>
      <c r="BG880" s="187"/>
      <c r="BH880" s="187"/>
      <c r="BI880" s="187"/>
      <c r="BJ880" s="187"/>
      <c r="BK880" s="187"/>
      <c r="BL880" s="187"/>
      <c r="BM880" s="187"/>
      <c r="BN880" s="187"/>
      <c r="BO880" s="187"/>
      <c r="BP880" s="187"/>
      <c r="BQ880" s="187"/>
      <c r="BR880" s="187"/>
      <c r="BS880" s="187"/>
      <c r="BT880" s="187"/>
      <c r="BU880" s="187"/>
      <c r="BV880" s="187"/>
      <c r="BW880" s="187"/>
      <c r="BX880" s="187"/>
      <c r="BY880" s="227"/>
      <c r="BZ880" s="227"/>
      <c r="CA880" s="227"/>
      <c r="CB880" s="227"/>
      <c r="CC880" s="227"/>
      <c r="CD880" s="224"/>
      <c r="CE880" s="224"/>
      <c r="CF880" s="224"/>
      <c r="CG880" s="224"/>
      <c r="CH880" s="224"/>
      <c r="CJ880" s="252" t="str">
        <f t="shared" si="677"/>
        <v/>
      </c>
      <c r="CK880" s="253" t="str">
        <f>IF(CL880="","",IF(ISNUMBER(MATCH(CL880,$CL$6:CL879,0)),"",CJ880))</f>
        <v/>
      </c>
      <c r="CL880" s="181" t="str">
        <f t="shared" si="678"/>
        <v/>
      </c>
      <c r="CM880" s="175" t="str">
        <f t="shared" si="679"/>
        <v/>
      </c>
      <c r="CN880" s="175" t="str">
        <f t="shared" si="680"/>
        <v/>
      </c>
      <c r="CO880" s="175" t="str">
        <f t="shared" si="681"/>
        <v/>
      </c>
      <c r="CP880" s="59"/>
      <c r="CQ880" s="60"/>
      <c r="CR880" s="181" t="str">
        <f>IF(CS880="","",IF(ISNUMBER(MATCH(CS880,$CS$6:CS879,0)),"",CJ880))</f>
        <v/>
      </c>
      <c r="CS880" s="181" t="str">
        <f t="shared" si="659"/>
        <v/>
      </c>
      <c r="CT880" s="177" t="str">
        <f t="shared" si="682"/>
        <v/>
      </c>
      <c r="CU880" s="177" t="str">
        <f t="shared" si="683"/>
        <v/>
      </c>
      <c r="CV880" s="256" t="str">
        <f>IF(CW880="","",IF(ISNUMBER(MATCH(CW880,$CW$6:CW879,0)),"",CJ880))</f>
        <v/>
      </c>
      <c r="CW880" s="181" t="str">
        <f t="shared" si="660"/>
        <v/>
      </c>
      <c r="CX880" s="178" t="str">
        <f t="shared" si="684"/>
        <v/>
      </c>
      <c r="CY880" s="178" t="str">
        <f t="shared" si="685"/>
        <v/>
      </c>
      <c r="CZ880" s="184" t="str">
        <f t="shared" si="686"/>
        <v/>
      </c>
      <c r="DA880" s="68"/>
      <c r="DB880" s="69"/>
      <c r="DC880" s="181" t="str">
        <f>IF(DE880="","",IF(ISNUMBER(MATCH(DE880,$DE$6:DE879,0)),"",CJ880))</f>
        <v/>
      </c>
      <c r="DD880" s="181" t="str">
        <f t="shared" si="703"/>
        <v/>
      </c>
      <c r="DE880" s="181" t="str">
        <f t="shared" si="703"/>
        <v/>
      </c>
      <c r="DF880" s="177" t="str">
        <f t="shared" si="687"/>
        <v/>
      </c>
      <c r="DG880" s="185" t="str">
        <f t="shared" si="688"/>
        <v/>
      </c>
      <c r="DH880" s="77"/>
      <c r="DI880" s="69"/>
      <c r="DJ880" s="181" t="str">
        <f>IF(DL880="","",IF(ISNUMBER(MATCH(DL880,$DL$6:DL879,0)),"",CJ880))</f>
        <v/>
      </c>
      <c r="DK880" s="181" t="str">
        <f t="shared" si="704"/>
        <v/>
      </c>
      <c r="DL880" s="181" t="str">
        <f t="shared" si="704"/>
        <v/>
      </c>
      <c r="DM880" s="177" t="str">
        <f t="shared" si="689"/>
        <v/>
      </c>
      <c r="DN880" s="177" t="str">
        <f t="shared" si="690"/>
        <v/>
      </c>
      <c r="DO880" s="181" t="str">
        <f t="shared" si="661"/>
        <v/>
      </c>
      <c r="DP880" s="51"/>
      <c r="DQ880" s="51"/>
      <c r="DR880" s="51"/>
      <c r="EA880" s="227">
        <f t="shared" si="691"/>
        <v>0</v>
      </c>
      <c r="EB880" s="227">
        <f t="shared" si="662"/>
        <v>1</v>
      </c>
      <c r="EC880" s="227">
        <f t="shared" si="692"/>
        <v>1900</v>
      </c>
      <c r="EE880" s="227" t="str">
        <f t="shared" si="693"/>
        <v/>
      </c>
      <c r="EF880" s="227" t="str">
        <f t="shared" si="663"/>
        <v/>
      </c>
      <c r="EG880" s="227" t="str">
        <f t="shared" si="694"/>
        <v/>
      </c>
      <c r="EI880" s="227" t="str">
        <f t="shared" si="695"/>
        <v/>
      </c>
      <c r="EJ880" s="227" t="str">
        <f t="shared" si="664"/>
        <v/>
      </c>
      <c r="EK880" s="227" t="str">
        <f t="shared" si="696"/>
        <v/>
      </c>
      <c r="EM880" s="227" t="str">
        <f t="shared" si="697"/>
        <v/>
      </c>
      <c r="EN880" s="227" t="str">
        <f t="shared" si="665"/>
        <v/>
      </c>
      <c r="EO880" s="227" t="str">
        <f t="shared" si="698"/>
        <v/>
      </c>
      <c r="EQ880" s="227" t="str">
        <f t="shared" si="699"/>
        <v/>
      </c>
      <c r="ER880" s="227" t="str">
        <f t="shared" si="666"/>
        <v/>
      </c>
      <c r="ES880" s="227" t="str">
        <f t="shared" si="700"/>
        <v/>
      </c>
    </row>
    <row r="881" spans="7:149" x14ac:dyDescent="0.25">
      <c r="G881" s="52"/>
      <c r="H881" s="52"/>
      <c r="I881" s="224" t="str">
        <f t="shared" si="667"/>
        <v/>
      </c>
      <c r="J881" s="224" t="str">
        <f t="shared" si="668"/>
        <v/>
      </c>
      <c r="K881" s="52"/>
      <c r="L881" s="224" t="str">
        <f>IF(P881="","",IF(ISNUMBER(MATCH(P881,$P$6:P880,0)),"",Y881))</f>
        <v/>
      </c>
      <c r="M881" s="224" t="str">
        <f>IF(Q881="","",IF(ISNUMBER(MATCH(Q881,$Q$6:Q880,0)),"",Y881))</f>
        <v/>
      </c>
      <c r="N881" s="224" t="str">
        <f>IF(R881="","",IF(ISNUMBER(MATCH(R881,$R$6:R880,0)),"",Y881))</f>
        <v/>
      </c>
      <c r="O881" s="224" t="str">
        <f>IF(S881="","",IF(ISNUMBER(MATCH(S881,$S$6:S880,0)),"",Y881))</f>
        <v/>
      </c>
      <c r="P881" s="224" t="str">
        <f t="shared" si="669"/>
        <v/>
      </c>
      <c r="Q881" s="224" t="str">
        <f t="shared" si="670"/>
        <v/>
      </c>
      <c r="R881" s="224" t="str">
        <f t="shared" si="671"/>
        <v/>
      </c>
      <c r="S881" s="224" t="str">
        <f t="shared" si="672"/>
        <v/>
      </c>
      <c r="T881" s="175" t="str">
        <f t="shared" si="673"/>
        <v/>
      </c>
      <c r="U881" s="175" t="str">
        <f t="shared" si="674"/>
        <v/>
      </c>
      <c r="V881" s="175" t="str">
        <f t="shared" si="675"/>
        <v/>
      </c>
      <c r="W881" s="175" t="str">
        <f t="shared" si="676"/>
        <v/>
      </c>
      <c r="X881" s="52"/>
      <c r="Y881" s="248"/>
      <c r="Z881" s="186"/>
      <c r="AA881" s="187"/>
      <c r="AB881" s="187"/>
      <c r="AC881" s="187"/>
      <c r="AD881" s="187"/>
      <c r="AE881" s="187"/>
      <c r="AF881" s="187"/>
      <c r="AG881" s="187"/>
      <c r="AH881" s="187"/>
      <c r="AI881" s="187"/>
      <c r="AJ881" s="187"/>
      <c r="AK881" s="187"/>
      <c r="AL881" s="187"/>
      <c r="AM881" s="187"/>
      <c r="AN881" s="187"/>
      <c r="AO881" s="187"/>
      <c r="AP881" s="187"/>
      <c r="AQ881" s="187"/>
      <c r="AR881" s="187"/>
      <c r="AS881" s="187"/>
      <c r="AT881" s="187"/>
      <c r="AU881" s="187"/>
      <c r="AV881" s="187"/>
      <c r="AW881" s="187"/>
      <c r="AX881" s="187"/>
      <c r="AY881" s="187"/>
      <c r="AZ881" s="187"/>
      <c r="BA881" s="187"/>
      <c r="BB881" s="187"/>
      <c r="BC881" s="187"/>
      <c r="BD881" s="187"/>
      <c r="BE881" s="187"/>
      <c r="BF881" s="187"/>
      <c r="BG881" s="187"/>
      <c r="BH881" s="187"/>
      <c r="BI881" s="187"/>
      <c r="BJ881" s="187"/>
      <c r="BK881" s="187"/>
      <c r="BL881" s="187"/>
      <c r="BM881" s="187"/>
      <c r="BN881" s="187"/>
      <c r="BO881" s="187"/>
      <c r="BP881" s="187"/>
      <c r="BQ881" s="187"/>
      <c r="BR881" s="187"/>
      <c r="BS881" s="187"/>
      <c r="BT881" s="187"/>
      <c r="BU881" s="187"/>
      <c r="BV881" s="187"/>
      <c r="BW881" s="187"/>
      <c r="BX881" s="187"/>
      <c r="BY881" s="227"/>
      <c r="BZ881" s="227"/>
      <c r="CA881" s="227"/>
      <c r="CB881" s="227"/>
      <c r="CC881" s="227"/>
      <c r="CD881" s="224"/>
      <c r="CE881" s="224"/>
      <c r="CF881" s="224"/>
      <c r="CG881" s="224"/>
      <c r="CH881" s="224"/>
      <c r="CJ881" s="252" t="str">
        <f t="shared" si="677"/>
        <v/>
      </c>
      <c r="CK881" s="253" t="str">
        <f>IF(CL881="","",IF(ISNUMBER(MATCH(CL881,$CL$6:CL880,0)),"",CJ881))</f>
        <v/>
      </c>
      <c r="CL881" s="181" t="str">
        <f t="shared" si="678"/>
        <v/>
      </c>
      <c r="CM881" s="175" t="str">
        <f t="shared" si="679"/>
        <v/>
      </c>
      <c r="CN881" s="175" t="str">
        <f t="shared" si="680"/>
        <v/>
      </c>
      <c r="CO881" s="175" t="str">
        <f t="shared" si="681"/>
        <v/>
      </c>
      <c r="CP881" s="59"/>
      <c r="CQ881" s="60"/>
      <c r="CR881" s="181" t="str">
        <f>IF(CS881="","",IF(ISNUMBER(MATCH(CS881,$CS$6:CS880,0)),"",CJ881))</f>
        <v/>
      </c>
      <c r="CS881" s="181" t="str">
        <f t="shared" si="659"/>
        <v/>
      </c>
      <c r="CT881" s="177" t="str">
        <f t="shared" si="682"/>
        <v/>
      </c>
      <c r="CU881" s="177" t="str">
        <f t="shared" si="683"/>
        <v/>
      </c>
      <c r="CV881" s="256" t="str">
        <f>IF(CW881="","",IF(ISNUMBER(MATCH(CW881,$CW$6:CW880,0)),"",CJ881))</f>
        <v/>
      </c>
      <c r="CW881" s="181" t="str">
        <f t="shared" si="660"/>
        <v/>
      </c>
      <c r="CX881" s="178" t="str">
        <f t="shared" si="684"/>
        <v/>
      </c>
      <c r="CY881" s="178" t="str">
        <f t="shared" si="685"/>
        <v/>
      </c>
      <c r="CZ881" s="184" t="str">
        <f t="shared" si="686"/>
        <v/>
      </c>
      <c r="DA881" s="68"/>
      <c r="DB881" s="69"/>
      <c r="DC881" s="181" t="str">
        <f>IF(DE881="","",IF(ISNUMBER(MATCH(DE881,$DE$6:DE880,0)),"",CJ881))</f>
        <v/>
      </c>
      <c r="DD881" s="181" t="str">
        <f t="shared" si="703"/>
        <v/>
      </c>
      <c r="DE881" s="181" t="str">
        <f t="shared" si="703"/>
        <v/>
      </c>
      <c r="DF881" s="177" t="str">
        <f t="shared" si="687"/>
        <v/>
      </c>
      <c r="DG881" s="185" t="str">
        <f t="shared" si="688"/>
        <v/>
      </c>
      <c r="DH881" s="77"/>
      <c r="DI881" s="69"/>
      <c r="DJ881" s="181" t="str">
        <f>IF(DL881="","",IF(ISNUMBER(MATCH(DL881,$DL$6:DL880,0)),"",CJ881))</f>
        <v/>
      </c>
      <c r="DK881" s="181" t="str">
        <f t="shared" si="704"/>
        <v/>
      </c>
      <c r="DL881" s="181" t="str">
        <f t="shared" si="704"/>
        <v/>
      </c>
      <c r="DM881" s="177" t="str">
        <f t="shared" si="689"/>
        <v/>
      </c>
      <c r="DN881" s="177" t="str">
        <f t="shared" si="690"/>
        <v/>
      </c>
      <c r="DO881" s="181" t="str">
        <f t="shared" si="661"/>
        <v/>
      </c>
      <c r="DP881" s="51"/>
      <c r="DQ881" s="51"/>
      <c r="DR881" s="51"/>
      <c r="EA881" s="227">
        <f t="shared" si="691"/>
        <v>0</v>
      </c>
      <c r="EB881" s="227">
        <f t="shared" si="662"/>
        <v>1</v>
      </c>
      <c r="EC881" s="227">
        <f t="shared" si="692"/>
        <v>1900</v>
      </c>
      <c r="EE881" s="227" t="str">
        <f t="shared" si="693"/>
        <v/>
      </c>
      <c r="EF881" s="227" t="str">
        <f t="shared" si="663"/>
        <v/>
      </c>
      <c r="EG881" s="227" t="str">
        <f t="shared" si="694"/>
        <v/>
      </c>
      <c r="EI881" s="227" t="str">
        <f t="shared" si="695"/>
        <v/>
      </c>
      <c r="EJ881" s="227" t="str">
        <f t="shared" si="664"/>
        <v/>
      </c>
      <c r="EK881" s="227" t="str">
        <f t="shared" si="696"/>
        <v/>
      </c>
      <c r="EM881" s="227" t="str">
        <f t="shared" si="697"/>
        <v/>
      </c>
      <c r="EN881" s="227" t="str">
        <f t="shared" si="665"/>
        <v/>
      </c>
      <c r="EO881" s="227" t="str">
        <f t="shared" si="698"/>
        <v/>
      </c>
      <c r="EQ881" s="227" t="str">
        <f t="shared" si="699"/>
        <v/>
      </c>
      <c r="ER881" s="227" t="str">
        <f t="shared" si="666"/>
        <v/>
      </c>
      <c r="ES881" s="227" t="str">
        <f t="shared" si="700"/>
        <v/>
      </c>
    </row>
    <row r="882" spans="7:149" x14ac:dyDescent="0.25">
      <c r="G882" s="52"/>
      <c r="H882" s="52"/>
      <c r="I882" s="224" t="str">
        <f t="shared" si="667"/>
        <v/>
      </c>
      <c r="J882" s="224" t="str">
        <f t="shared" si="668"/>
        <v/>
      </c>
      <c r="K882" s="52"/>
      <c r="L882" s="224" t="str">
        <f>IF(P882="","",IF(ISNUMBER(MATCH(P882,$P$6:P881,0)),"",Y882))</f>
        <v/>
      </c>
      <c r="M882" s="224" t="str">
        <f>IF(Q882="","",IF(ISNUMBER(MATCH(Q882,$Q$6:Q881,0)),"",Y882))</f>
        <v/>
      </c>
      <c r="N882" s="224" t="str">
        <f>IF(R882="","",IF(ISNUMBER(MATCH(R882,$R$6:R881,0)),"",Y882))</f>
        <v/>
      </c>
      <c r="O882" s="224" t="str">
        <f>IF(S882="","",IF(ISNUMBER(MATCH(S882,$S$6:S881,0)),"",Y882))</f>
        <v/>
      </c>
      <c r="P882" s="224" t="str">
        <f t="shared" si="669"/>
        <v/>
      </c>
      <c r="Q882" s="224" t="str">
        <f t="shared" si="670"/>
        <v/>
      </c>
      <c r="R882" s="224" t="str">
        <f t="shared" si="671"/>
        <v/>
      </c>
      <c r="S882" s="224" t="str">
        <f t="shared" si="672"/>
        <v/>
      </c>
      <c r="T882" s="175" t="str">
        <f t="shared" si="673"/>
        <v/>
      </c>
      <c r="U882" s="175" t="str">
        <f t="shared" si="674"/>
        <v/>
      </c>
      <c r="V882" s="175" t="str">
        <f t="shared" si="675"/>
        <v/>
      </c>
      <c r="W882" s="175" t="str">
        <f t="shared" si="676"/>
        <v/>
      </c>
      <c r="X882" s="52"/>
      <c r="Y882" s="248"/>
      <c r="Z882" s="186"/>
      <c r="AA882" s="187"/>
      <c r="AB882" s="187"/>
      <c r="AC882" s="187"/>
      <c r="AD882" s="187"/>
      <c r="AE882" s="187"/>
      <c r="AF882" s="187"/>
      <c r="AG882" s="187"/>
      <c r="AH882" s="187"/>
      <c r="AI882" s="187"/>
      <c r="AJ882" s="187"/>
      <c r="AK882" s="187"/>
      <c r="AL882" s="187"/>
      <c r="AM882" s="187"/>
      <c r="AN882" s="187"/>
      <c r="AO882" s="187"/>
      <c r="AP882" s="187"/>
      <c r="AQ882" s="187"/>
      <c r="AR882" s="187"/>
      <c r="AS882" s="187"/>
      <c r="AT882" s="187"/>
      <c r="AU882" s="187"/>
      <c r="AV882" s="187"/>
      <c r="AW882" s="187"/>
      <c r="AX882" s="187"/>
      <c r="AY882" s="187"/>
      <c r="AZ882" s="187"/>
      <c r="BA882" s="187"/>
      <c r="BB882" s="187"/>
      <c r="BC882" s="187"/>
      <c r="BD882" s="187"/>
      <c r="BE882" s="187"/>
      <c r="BF882" s="187"/>
      <c r="BG882" s="187"/>
      <c r="BH882" s="187"/>
      <c r="BI882" s="187"/>
      <c r="BJ882" s="187"/>
      <c r="BK882" s="187"/>
      <c r="BL882" s="187"/>
      <c r="BM882" s="187"/>
      <c r="BN882" s="187"/>
      <c r="BO882" s="187"/>
      <c r="BP882" s="187"/>
      <c r="BQ882" s="187"/>
      <c r="BR882" s="187"/>
      <c r="BS882" s="187"/>
      <c r="BT882" s="187"/>
      <c r="BU882" s="187"/>
      <c r="BV882" s="187"/>
      <c r="BW882" s="187"/>
      <c r="BX882" s="187"/>
      <c r="BY882" s="227"/>
      <c r="BZ882" s="227"/>
      <c r="CA882" s="227"/>
      <c r="CB882" s="227"/>
      <c r="CC882" s="227"/>
      <c r="CD882" s="224"/>
      <c r="CE882" s="224"/>
      <c r="CF882" s="224"/>
      <c r="CG882" s="224"/>
      <c r="CH882" s="224"/>
      <c r="CJ882" s="252" t="str">
        <f t="shared" si="677"/>
        <v/>
      </c>
      <c r="CK882" s="253" t="str">
        <f>IF(CL882="","",IF(ISNUMBER(MATCH(CL882,$CL$6:CL881,0)),"",CJ882))</f>
        <v/>
      </c>
      <c r="CL882" s="181" t="str">
        <f t="shared" si="678"/>
        <v/>
      </c>
      <c r="CM882" s="175" t="str">
        <f t="shared" si="679"/>
        <v/>
      </c>
      <c r="CN882" s="175" t="str">
        <f t="shared" si="680"/>
        <v/>
      </c>
      <c r="CO882" s="175" t="str">
        <f t="shared" si="681"/>
        <v/>
      </c>
      <c r="CP882" s="59"/>
      <c r="CQ882" s="60"/>
      <c r="CR882" s="181" t="str">
        <f>IF(CS882="","",IF(ISNUMBER(MATCH(CS882,$CS$6:CS881,0)),"",CJ882))</f>
        <v/>
      </c>
      <c r="CS882" s="181" t="str">
        <f t="shared" si="659"/>
        <v/>
      </c>
      <c r="CT882" s="177" t="str">
        <f t="shared" si="682"/>
        <v/>
      </c>
      <c r="CU882" s="177" t="str">
        <f t="shared" si="683"/>
        <v/>
      </c>
      <c r="CV882" s="256" t="str">
        <f>IF(CW882="","",IF(ISNUMBER(MATCH(CW882,$CW$6:CW881,0)),"",CJ882))</f>
        <v/>
      </c>
      <c r="CW882" s="181" t="str">
        <f t="shared" si="660"/>
        <v/>
      </c>
      <c r="CX882" s="178" t="str">
        <f t="shared" si="684"/>
        <v/>
      </c>
      <c r="CY882" s="178" t="str">
        <f t="shared" si="685"/>
        <v/>
      </c>
      <c r="CZ882" s="184" t="str">
        <f t="shared" si="686"/>
        <v/>
      </c>
      <c r="DA882" s="68"/>
      <c r="DB882" s="69"/>
      <c r="DC882" s="181" t="str">
        <f>IF(DE882="","",IF(ISNUMBER(MATCH(DE882,$DE$6:DE881,0)),"",CJ882))</f>
        <v/>
      </c>
      <c r="DD882" s="181" t="str">
        <f t="shared" si="703"/>
        <v/>
      </c>
      <c r="DE882" s="181" t="str">
        <f t="shared" si="703"/>
        <v/>
      </c>
      <c r="DF882" s="177" t="str">
        <f t="shared" si="687"/>
        <v/>
      </c>
      <c r="DG882" s="185" t="str">
        <f t="shared" si="688"/>
        <v/>
      </c>
      <c r="DH882" s="77"/>
      <c r="DI882" s="69"/>
      <c r="DJ882" s="181" t="str">
        <f>IF(DL882="","",IF(ISNUMBER(MATCH(DL882,$DL$6:DL881,0)),"",CJ882))</f>
        <v/>
      </c>
      <c r="DK882" s="181" t="str">
        <f t="shared" si="704"/>
        <v/>
      </c>
      <c r="DL882" s="181" t="str">
        <f t="shared" si="704"/>
        <v/>
      </c>
      <c r="DM882" s="177" t="str">
        <f t="shared" si="689"/>
        <v/>
      </c>
      <c r="DN882" s="177" t="str">
        <f t="shared" si="690"/>
        <v/>
      </c>
      <c r="DO882" s="181" t="str">
        <f t="shared" si="661"/>
        <v/>
      </c>
      <c r="DP882" s="51"/>
      <c r="DQ882" s="51"/>
      <c r="DR882" s="51"/>
      <c r="EA882" s="227">
        <f t="shared" si="691"/>
        <v>0</v>
      </c>
      <c r="EB882" s="227">
        <f t="shared" si="662"/>
        <v>1</v>
      </c>
      <c r="EC882" s="227">
        <f t="shared" si="692"/>
        <v>1900</v>
      </c>
      <c r="EE882" s="227" t="str">
        <f t="shared" si="693"/>
        <v/>
      </c>
      <c r="EF882" s="227" t="str">
        <f t="shared" si="663"/>
        <v/>
      </c>
      <c r="EG882" s="227" t="str">
        <f t="shared" si="694"/>
        <v/>
      </c>
      <c r="EI882" s="227" t="str">
        <f t="shared" si="695"/>
        <v/>
      </c>
      <c r="EJ882" s="227" t="str">
        <f t="shared" si="664"/>
        <v/>
      </c>
      <c r="EK882" s="227" t="str">
        <f t="shared" si="696"/>
        <v/>
      </c>
      <c r="EM882" s="227" t="str">
        <f t="shared" si="697"/>
        <v/>
      </c>
      <c r="EN882" s="227" t="str">
        <f t="shared" si="665"/>
        <v/>
      </c>
      <c r="EO882" s="227" t="str">
        <f t="shared" si="698"/>
        <v/>
      </c>
      <c r="EQ882" s="227" t="str">
        <f t="shared" si="699"/>
        <v/>
      </c>
      <c r="ER882" s="227" t="str">
        <f t="shared" si="666"/>
        <v/>
      </c>
      <c r="ES882" s="227" t="str">
        <f t="shared" si="700"/>
        <v/>
      </c>
    </row>
    <row r="883" spans="7:149" x14ac:dyDescent="0.25">
      <c r="G883" s="52"/>
      <c r="H883" s="52"/>
      <c r="I883" s="224" t="str">
        <f t="shared" si="667"/>
        <v/>
      </c>
      <c r="J883" s="224" t="str">
        <f t="shared" si="668"/>
        <v/>
      </c>
      <c r="K883" s="52"/>
      <c r="L883" s="224" t="str">
        <f>IF(P883="","",IF(ISNUMBER(MATCH(P883,$P$6:P882,0)),"",Y883))</f>
        <v/>
      </c>
      <c r="M883" s="224" t="str">
        <f>IF(Q883="","",IF(ISNUMBER(MATCH(Q883,$Q$6:Q882,0)),"",Y883))</f>
        <v/>
      </c>
      <c r="N883" s="224" t="str">
        <f>IF(R883="","",IF(ISNUMBER(MATCH(R883,$R$6:R882,0)),"",Y883))</f>
        <v/>
      </c>
      <c r="O883" s="224" t="str">
        <f>IF(S883="","",IF(ISNUMBER(MATCH(S883,$S$6:S882,0)),"",Y883))</f>
        <v/>
      </c>
      <c r="P883" s="224" t="str">
        <f t="shared" si="669"/>
        <v/>
      </c>
      <c r="Q883" s="224" t="str">
        <f t="shared" si="670"/>
        <v/>
      </c>
      <c r="R883" s="224" t="str">
        <f t="shared" si="671"/>
        <v/>
      </c>
      <c r="S883" s="224" t="str">
        <f t="shared" si="672"/>
        <v/>
      </c>
      <c r="T883" s="175" t="str">
        <f t="shared" si="673"/>
        <v/>
      </c>
      <c r="U883" s="175" t="str">
        <f t="shared" si="674"/>
        <v/>
      </c>
      <c r="V883" s="175" t="str">
        <f t="shared" si="675"/>
        <v/>
      </c>
      <c r="W883" s="175" t="str">
        <f t="shared" si="676"/>
        <v/>
      </c>
      <c r="X883" s="52"/>
      <c r="Y883" s="248"/>
      <c r="Z883" s="186"/>
      <c r="AA883" s="187"/>
      <c r="AB883" s="187"/>
      <c r="AC883" s="187"/>
      <c r="AD883" s="187"/>
      <c r="AE883" s="187"/>
      <c r="AF883" s="187"/>
      <c r="AG883" s="187"/>
      <c r="AH883" s="187"/>
      <c r="AI883" s="187"/>
      <c r="AJ883" s="187"/>
      <c r="AK883" s="187"/>
      <c r="AL883" s="187"/>
      <c r="AM883" s="187"/>
      <c r="AN883" s="187"/>
      <c r="AO883" s="187"/>
      <c r="AP883" s="187"/>
      <c r="AQ883" s="187"/>
      <c r="AR883" s="187"/>
      <c r="AS883" s="187"/>
      <c r="AT883" s="187"/>
      <c r="AU883" s="187"/>
      <c r="AV883" s="187"/>
      <c r="AW883" s="187"/>
      <c r="AX883" s="187"/>
      <c r="AY883" s="187"/>
      <c r="AZ883" s="187"/>
      <c r="BA883" s="187"/>
      <c r="BB883" s="187"/>
      <c r="BC883" s="187"/>
      <c r="BD883" s="187"/>
      <c r="BE883" s="187"/>
      <c r="BF883" s="187"/>
      <c r="BG883" s="187"/>
      <c r="BH883" s="187"/>
      <c r="BI883" s="187"/>
      <c r="BJ883" s="187"/>
      <c r="BK883" s="187"/>
      <c r="BL883" s="187"/>
      <c r="BM883" s="187"/>
      <c r="BN883" s="187"/>
      <c r="BO883" s="187"/>
      <c r="BP883" s="187"/>
      <c r="BQ883" s="187"/>
      <c r="BR883" s="187"/>
      <c r="BS883" s="187"/>
      <c r="BT883" s="187"/>
      <c r="BU883" s="187"/>
      <c r="BV883" s="187"/>
      <c r="BW883" s="187"/>
      <c r="BX883" s="187"/>
      <c r="BY883" s="227"/>
      <c r="BZ883" s="227"/>
      <c r="CA883" s="227"/>
      <c r="CB883" s="227"/>
      <c r="CC883" s="227"/>
      <c r="CD883" s="224"/>
      <c r="CE883" s="224"/>
      <c r="CF883" s="224"/>
      <c r="CG883" s="224"/>
      <c r="CH883" s="224"/>
      <c r="CJ883" s="252" t="str">
        <f t="shared" si="677"/>
        <v/>
      </c>
      <c r="CK883" s="253" t="str">
        <f>IF(CL883="","",IF(ISNUMBER(MATCH(CL883,$CL$6:CL882,0)),"",CJ883))</f>
        <v/>
      </c>
      <c r="CL883" s="181" t="str">
        <f t="shared" si="678"/>
        <v/>
      </c>
      <c r="CM883" s="175" t="str">
        <f t="shared" si="679"/>
        <v/>
      </c>
      <c r="CN883" s="175" t="str">
        <f t="shared" si="680"/>
        <v/>
      </c>
      <c r="CO883" s="175" t="str">
        <f t="shared" si="681"/>
        <v/>
      </c>
      <c r="CP883" s="59"/>
      <c r="CQ883" s="60"/>
      <c r="CR883" s="181" t="str">
        <f>IF(CS883="","",IF(ISNUMBER(MATCH(CS883,$CS$6:CS882,0)),"",CJ883))</f>
        <v/>
      </c>
      <c r="CS883" s="181" t="str">
        <f t="shared" si="659"/>
        <v/>
      </c>
      <c r="CT883" s="177" t="str">
        <f t="shared" si="682"/>
        <v/>
      </c>
      <c r="CU883" s="177" t="str">
        <f t="shared" si="683"/>
        <v/>
      </c>
      <c r="CV883" s="256" t="str">
        <f>IF(CW883="","",IF(ISNUMBER(MATCH(CW883,$CW$6:CW882,0)),"",CJ883))</f>
        <v/>
      </c>
      <c r="CW883" s="181" t="str">
        <f t="shared" si="660"/>
        <v/>
      </c>
      <c r="CX883" s="178" t="str">
        <f t="shared" si="684"/>
        <v/>
      </c>
      <c r="CY883" s="178" t="str">
        <f t="shared" si="685"/>
        <v/>
      </c>
      <c r="CZ883" s="184" t="str">
        <f t="shared" si="686"/>
        <v/>
      </c>
      <c r="DA883" s="68"/>
      <c r="DB883" s="69"/>
      <c r="DC883" s="181" t="str">
        <f>IF(DE883="","",IF(ISNUMBER(MATCH(DE883,$DE$6:DE882,0)),"",CJ883))</f>
        <v/>
      </c>
      <c r="DD883" s="181" t="str">
        <f t="shared" si="703"/>
        <v/>
      </c>
      <c r="DE883" s="181" t="str">
        <f t="shared" si="703"/>
        <v/>
      </c>
      <c r="DF883" s="177" t="str">
        <f t="shared" si="687"/>
        <v/>
      </c>
      <c r="DG883" s="185" t="str">
        <f t="shared" si="688"/>
        <v/>
      </c>
      <c r="DH883" s="77"/>
      <c r="DI883" s="69"/>
      <c r="DJ883" s="181" t="str">
        <f>IF(DL883="","",IF(ISNUMBER(MATCH(DL883,$DL$6:DL882,0)),"",CJ883))</f>
        <v/>
      </c>
      <c r="DK883" s="181" t="str">
        <f t="shared" si="704"/>
        <v/>
      </c>
      <c r="DL883" s="181" t="str">
        <f t="shared" si="704"/>
        <v/>
      </c>
      <c r="DM883" s="177" t="str">
        <f t="shared" si="689"/>
        <v/>
      </c>
      <c r="DN883" s="177" t="str">
        <f t="shared" si="690"/>
        <v/>
      </c>
      <c r="DO883" s="181" t="str">
        <f t="shared" si="661"/>
        <v/>
      </c>
      <c r="DP883" s="51"/>
      <c r="DQ883" s="51"/>
      <c r="DR883" s="51"/>
      <c r="EA883" s="227">
        <f t="shared" si="691"/>
        <v>0</v>
      </c>
      <c r="EB883" s="227">
        <f t="shared" si="662"/>
        <v>1</v>
      </c>
      <c r="EC883" s="227">
        <f t="shared" si="692"/>
        <v>1900</v>
      </c>
      <c r="EE883" s="227" t="str">
        <f t="shared" si="693"/>
        <v/>
      </c>
      <c r="EF883" s="227" t="str">
        <f t="shared" si="663"/>
        <v/>
      </c>
      <c r="EG883" s="227" t="str">
        <f t="shared" si="694"/>
        <v/>
      </c>
      <c r="EI883" s="227" t="str">
        <f t="shared" si="695"/>
        <v/>
      </c>
      <c r="EJ883" s="227" t="str">
        <f t="shared" si="664"/>
        <v/>
      </c>
      <c r="EK883" s="227" t="str">
        <f t="shared" si="696"/>
        <v/>
      </c>
      <c r="EM883" s="227" t="str">
        <f t="shared" si="697"/>
        <v/>
      </c>
      <c r="EN883" s="227" t="str">
        <f t="shared" si="665"/>
        <v/>
      </c>
      <c r="EO883" s="227" t="str">
        <f t="shared" si="698"/>
        <v/>
      </c>
      <c r="EQ883" s="227" t="str">
        <f t="shared" si="699"/>
        <v/>
      </c>
      <c r="ER883" s="227" t="str">
        <f t="shared" si="666"/>
        <v/>
      </c>
      <c r="ES883" s="227" t="str">
        <f t="shared" si="700"/>
        <v/>
      </c>
    </row>
    <row r="884" spans="7:149" x14ac:dyDescent="0.25">
      <c r="G884" s="52"/>
      <c r="H884" s="52"/>
      <c r="I884" s="224" t="str">
        <f t="shared" si="667"/>
        <v/>
      </c>
      <c r="J884" s="224" t="str">
        <f t="shared" si="668"/>
        <v/>
      </c>
      <c r="K884" s="52"/>
      <c r="L884" s="224" t="str">
        <f>IF(P884="","",IF(ISNUMBER(MATCH(P884,$P$6:P883,0)),"",Y884))</f>
        <v/>
      </c>
      <c r="M884" s="224" t="str">
        <f>IF(Q884="","",IF(ISNUMBER(MATCH(Q884,$Q$6:Q883,0)),"",Y884))</f>
        <v/>
      </c>
      <c r="N884" s="224" t="str">
        <f>IF(R884="","",IF(ISNUMBER(MATCH(R884,$R$6:R883,0)),"",Y884))</f>
        <v/>
      </c>
      <c r="O884" s="224" t="str">
        <f>IF(S884="","",IF(ISNUMBER(MATCH(S884,$S$6:S883,0)),"",Y884))</f>
        <v/>
      </c>
      <c r="P884" s="224" t="str">
        <f t="shared" si="669"/>
        <v/>
      </c>
      <c r="Q884" s="224" t="str">
        <f t="shared" si="670"/>
        <v/>
      </c>
      <c r="R884" s="224" t="str">
        <f t="shared" si="671"/>
        <v/>
      </c>
      <c r="S884" s="224" t="str">
        <f t="shared" si="672"/>
        <v/>
      </c>
      <c r="T884" s="175" t="str">
        <f t="shared" si="673"/>
        <v/>
      </c>
      <c r="U884" s="175" t="str">
        <f t="shared" si="674"/>
        <v/>
      </c>
      <c r="V884" s="175" t="str">
        <f t="shared" si="675"/>
        <v/>
      </c>
      <c r="W884" s="175" t="str">
        <f t="shared" si="676"/>
        <v/>
      </c>
      <c r="X884" s="52"/>
      <c r="Y884" s="248"/>
      <c r="Z884" s="186"/>
      <c r="AA884" s="187"/>
      <c r="AB884" s="187"/>
      <c r="AC884" s="187"/>
      <c r="AD884" s="187"/>
      <c r="AE884" s="187"/>
      <c r="AF884" s="187"/>
      <c r="AG884" s="187"/>
      <c r="AH884" s="187"/>
      <c r="AI884" s="187"/>
      <c r="AJ884" s="187"/>
      <c r="AK884" s="187"/>
      <c r="AL884" s="187"/>
      <c r="AM884" s="187"/>
      <c r="AN884" s="187"/>
      <c r="AO884" s="187"/>
      <c r="AP884" s="187"/>
      <c r="AQ884" s="187"/>
      <c r="AR884" s="187"/>
      <c r="AS884" s="187"/>
      <c r="AT884" s="187"/>
      <c r="AU884" s="187"/>
      <c r="AV884" s="187"/>
      <c r="AW884" s="187"/>
      <c r="AX884" s="187"/>
      <c r="AY884" s="187"/>
      <c r="AZ884" s="187"/>
      <c r="BA884" s="187"/>
      <c r="BB884" s="187"/>
      <c r="BC884" s="187"/>
      <c r="BD884" s="187"/>
      <c r="BE884" s="187"/>
      <c r="BF884" s="187"/>
      <c r="BG884" s="187"/>
      <c r="BH884" s="187"/>
      <c r="BI884" s="187"/>
      <c r="BJ884" s="187"/>
      <c r="BK884" s="187"/>
      <c r="BL884" s="187"/>
      <c r="BM884" s="187"/>
      <c r="BN884" s="187"/>
      <c r="BO884" s="187"/>
      <c r="BP884" s="187"/>
      <c r="BQ884" s="187"/>
      <c r="BR884" s="187"/>
      <c r="BS884" s="187"/>
      <c r="BT884" s="187"/>
      <c r="BU884" s="187"/>
      <c r="BV884" s="187"/>
      <c r="BW884" s="187"/>
      <c r="BX884" s="187"/>
      <c r="BY884" s="227"/>
      <c r="BZ884" s="227"/>
      <c r="CA884" s="227"/>
      <c r="CB884" s="227"/>
      <c r="CC884" s="227"/>
      <c r="CD884" s="224"/>
      <c r="CE884" s="224"/>
      <c r="CF884" s="224"/>
      <c r="CG884" s="224"/>
      <c r="CH884" s="224"/>
      <c r="CJ884" s="252" t="str">
        <f t="shared" si="677"/>
        <v/>
      </c>
      <c r="CK884" s="253" t="str">
        <f>IF(CL884="","",IF(ISNUMBER(MATCH(CL884,$CL$6:CL883,0)),"",CJ884))</f>
        <v/>
      </c>
      <c r="CL884" s="181" t="str">
        <f t="shared" si="678"/>
        <v/>
      </c>
      <c r="CM884" s="175" t="str">
        <f t="shared" si="679"/>
        <v/>
      </c>
      <c r="CN884" s="175" t="str">
        <f t="shared" si="680"/>
        <v/>
      </c>
      <c r="CO884" s="175" t="str">
        <f t="shared" si="681"/>
        <v/>
      </c>
      <c r="CP884" s="59"/>
      <c r="CQ884" s="60"/>
      <c r="CR884" s="181" t="str">
        <f>IF(CS884="","",IF(ISNUMBER(MATCH(CS884,$CS$6:CS883,0)),"",CJ884))</f>
        <v/>
      </c>
      <c r="CS884" s="181" t="str">
        <f t="shared" si="659"/>
        <v/>
      </c>
      <c r="CT884" s="177" t="str">
        <f t="shared" si="682"/>
        <v/>
      </c>
      <c r="CU884" s="177" t="str">
        <f t="shared" si="683"/>
        <v/>
      </c>
      <c r="CV884" s="256" t="str">
        <f>IF(CW884="","",IF(ISNUMBER(MATCH(CW884,$CW$6:CW883,0)),"",CJ884))</f>
        <v/>
      </c>
      <c r="CW884" s="181" t="str">
        <f t="shared" si="660"/>
        <v/>
      </c>
      <c r="CX884" s="178" t="str">
        <f t="shared" si="684"/>
        <v/>
      </c>
      <c r="CY884" s="178" t="str">
        <f t="shared" si="685"/>
        <v/>
      </c>
      <c r="CZ884" s="184" t="str">
        <f t="shared" si="686"/>
        <v/>
      </c>
      <c r="DA884" s="68"/>
      <c r="DB884" s="69"/>
      <c r="DC884" s="181" t="str">
        <f>IF(DE884="","",IF(ISNUMBER(MATCH(DE884,$DE$6:DE883,0)),"",CJ884))</f>
        <v/>
      </c>
      <c r="DD884" s="181" t="str">
        <f t="shared" si="703"/>
        <v/>
      </c>
      <c r="DE884" s="181" t="str">
        <f t="shared" si="703"/>
        <v/>
      </c>
      <c r="DF884" s="177" t="str">
        <f t="shared" si="687"/>
        <v/>
      </c>
      <c r="DG884" s="185" t="str">
        <f t="shared" si="688"/>
        <v/>
      </c>
      <c r="DH884" s="77"/>
      <c r="DI884" s="69"/>
      <c r="DJ884" s="181" t="str">
        <f>IF(DL884="","",IF(ISNUMBER(MATCH(DL884,$DL$6:DL883,0)),"",CJ884))</f>
        <v/>
      </c>
      <c r="DK884" s="181" t="str">
        <f t="shared" si="704"/>
        <v/>
      </c>
      <c r="DL884" s="181" t="str">
        <f t="shared" si="704"/>
        <v/>
      </c>
      <c r="DM884" s="177" t="str">
        <f t="shared" si="689"/>
        <v/>
      </c>
      <c r="DN884" s="177" t="str">
        <f t="shared" si="690"/>
        <v/>
      </c>
      <c r="DO884" s="181" t="str">
        <f t="shared" si="661"/>
        <v/>
      </c>
      <c r="DP884" s="51"/>
      <c r="DQ884" s="51"/>
      <c r="DR884" s="51"/>
      <c r="EA884" s="227">
        <f t="shared" si="691"/>
        <v>0</v>
      </c>
      <c r="EB884" s="227">
        <f t="shared" si="662"/>
        <v>1</v>
      </c>
      <c r="EC884" s="227">
        <f t="shared" si="692"/>
        <v>1900</v>
      </c>
      <c r="EE884" s="227" t="str">
        <f t="shared" si="693"/>
        <v/>
      </c>
      <c r="EF884" s="227" t="str">
        <f t="shared" si="663"/>
        <v/>
      </c>
      <c r="EG884" s="227" t="str">
        <f t="shared" si="694"/>
        <v/>
      </c>
      <c r="EI884" s="227" t="str">
        <f t="shared" si="695"/>
        <v/>
      </c>
      <c r="EJ884" s="227" t="str">
        <f t="shared" si="664"/>
        <v/>
      </c>
      <c r="EK884" s="227" t="str">
        <f t="shared" si="696"/>
        <v/>
      </c>
      <c r="EM884" s="227" t="str">
        <f t="shared" si="697"/>
        <v/>
      </c>
      <c r="EN884" s="227" t="str">
        <f t="shared" si="665"/>
        <v/>
      </c>
      <c r="EO884" s="227" t="str">
        <f t="shared" si="698"/>
        <v/>
      </c>
      <c r="EQ884" s="227" t="str">
        <f t="shared" si="699"/>
        <v/>
      </c>
      <c r="ER884" s="227" t="str">
        <f t="shared" si="666"/>
        <v/>
      </c>
      <c r="ES884" s="227" t="str">
        <f t="shared" si="700"/>
        <v/>
      </c>
    </row>
    <row r="885" spans="7:149" x14ac:dyDescent="0.25">
      <c r="G885" s="52"/>
      <c r="H885" s="52"/>
      <c r="I885" s="224" t="str">
        <f t="shared" si="667"/>
        <v/>
      </c>
      <c r="J885" s="224" t="str">
        <f t="shared" si="668"/>
        <v/>
      </c>
      <c r="K885" s="52"/>
      <c r="L885" s="224" t="str">
        <f>IF(P885="","",IF(ISNUMBER(MATCH(P885,$P$6:P884,0)),"",Y885))</f>
        <v/>
      </c>
      <c r="M885" s="224" t="str">
        <f>IF(Q885="","",IF(ISNUMBER(MATCH(Q885,$Q$6:Q884,0)),"",Y885))</f>
        <v/>
      </c>
      <c r="N885" s="224" t="str">
        <f>IF(R885="","",IF(ISNUMBER(MATCH(R885,$R$6:R884,0)),"",Y885))</f>
        <v/>
      </c>
      <c r="O885" s="224" t="str">
        <f>IF(S885="","",IF(ISNUMBER(MATCH(S885,$S$6:S884,0)),"",Y885))</f>
        <v/>
      </c>
      <c r="P885" s="224" t="str">
        <f t="shared" si="669"/>
        <v/>
      </c>
      <c r="Q885" s="224" t="str">
        <f t="shared" si="670"/>
        <v/>
      </c>
      <c r="R885" s="224" t="str">
        <f t="shared" si="671"/>
        <v/>
      </c>
      <c r="S885" s="224" t="str">
        <f t="shared" si="672"/>
        <v/>
      </c>
      <c r="T885" s="175" t="str">
        <f t="shared" si="673"/>
        <v/>
      </c>
      <c r="U885" s="175" t="str">
        <f t="shared" si="674"/>
        <v/>
      </c>
      <c r="V885" s="175" t="str">
        <f t="shared" si="675"/>
        <v/>
      </c>
      <c r="W885" s="175" t="str">
        <f t="shared" si="676"/>
        <v/>
      </c>
      <c r="X885" s="52"/>
      <c r="Y885" s="248"/>
      <c r="Z885" s="186"/>
      <c r="AA885" s="187"/>
      <c r="AB885" s="187"/>
      <c r="AC885" s="187"/>
      <c r="AD885" s="187"/>
      <c r="AE885" s="187"/>
      <c r="AF885" s="187"/>
      <c r="AG885" s="187"/>
      <c r="AH885" s="187"/>
      <c r="AI885" s="187"/>
      <c r="AJ885" s="187"/>
      <c r="AK885" s="187"/>
      <c r="AL885" s="187"/>
      <c r="AM885" s="187"/>
      <c r="AN885" s="187"/>
      <c r="AO885" s="187"/>
      <c r="AP885" s="187"/>
      <c r="AQ885" s="187"/>
      <c r="AR885" s="187"/>
      <c r="AS885" s="187"/>
      <c r="AT885" s="187"/>
      <c r="AU885" s="187"/>
      <c r="AV885" s="187"/>
      <c r="AW885" s="187"/>
      <c r="AX885" s="187"/>
      <c r="AY885" s="187"/>
      <c r="AZ885" s="187"/>
      <c r="BA885" s="187"/>
      <c r="BB885" s="187"/>
      <c r="BC885" s="187"/>
      <c r="BD885" s="187"/>
      <c r="BE885" s="187"/>
      <c r="BF885" s="187"/>
      <c r="BG885" s="187"/>
      <c r="BH885" s="187"/>
      <c r="BI885" s="187"/>
      <c r="BJ885" s="187"/>
      <c r="BK885" s="187"/>
      <c r="BL885" s="187"/>
      <c r="BM885" s="187"/>
      <c r="BN885" s="187"/>
      <c r="BO885" s="187"/>
      <c r="BP885" s="187"/>
      <c r="BQ885" s="187"/>
      <c r="BR885" s="187"/>
      <c r="BS885" s="187"/>
      <c r="BT885" s="187"/>
      <c r="BU885" s="187"/>
      <c r="BV885" s="187"/>
      <c r="BW885" s="187"/>
      <c r="BX885" s="187"/>
      <c r="BY885" s="227"/>
      <c r="BZ885" s="227"/>
      <c r="CA885" s="227"/>
      <c r="CB885" s="227"/>
      <c r="CC885" s="227"/>
      <c r="CD885" s="224"/>
      <c r="CE885" s="224"/>
      <c r="CF885" s="224"/>
      <c r="CG885" s="224"/>
      <c r="CH885" s="224"/>
      <c r="CJ885" s="252" t="str">
        <f t="shared" si="677"/>
        <v/>
      </c>
      <c r="CK885" s="253" t="str">
        <f>IF(CL885="","",IF(ISNUMBER(MATCH(CL885,$CL$6:CL884,0)),"",CJ885))</f>
        <v/>
      </c>
      <c r="CL885" s="181" t="str">
        <f t="shared" si="678"/>
        <v/>
      </c>
      <c r="CM885" s="175" t="str">
        <f t="shared" si="679"/>
        <v/>
      </c>
      <c r="CN885" s="175" t="str">
        <f t="shared" si="680"/>
        <v/>
      </c>
      <c r="CO885" s="175" t="str">
        <f t="shared" si="681"/>
        <v/>
      </c>
      <c r="CP885" s="59"/>
      <c r="CQ885" s="60"/>
      <c r="CR885" s="181" t="str">
        <f>IF(CS885="","",IF(ISNUMBER(MATCH(CS885,$CS$6:CS884,0)),"",CJ885))</f>
        <v/>
      </c>
      <c r="CS885" s="181" t="str">
        <f t="shared" si="659"/>
        <v/>
      </c>
      <c r="CT885" s="177" t="str">
        <f t="shared" si="682"/>
        <v/>
      </c>
      <c r="CU885" s="177" t="str">
        <f t="shared" si="683"/>
        <v/>
      </c>
      <c r="CV885" s="256" t="str">
        <f>IF(CW885="","",IF(ISNUMBER(MATCH(CW885,$CW$6:CW884,0)),"",CJ885))</f>
        <v/>
      </c>
      <c r="CW885" s="181" t="str">
        <f t="shared" si="660"/>
        <v/>
      </c>
      <c r="CX885" s="178" t="str">
        <f t="shared" si="684"/>
        <v/>
      </c>
      <c r="CY885" s="178" t="str">
        <f t="shared" si="685"/>
        <v/>
      </c>
      <c r="CZ885" s="184" t="str">
        <f t="shared" si="686"/>
        <v/>
      </c>
      <c r="DA885" s="68"/>
      <c r="DB885" s="69"/>
      <c r="DC885" s="181" t="str">
        <f>IF(DE885="","",IF(ISNUMBER(MATCH(DE885,$DE$6:DE884,0)),"",CJ885))</f>
        <v/>
      </c>
      <c r="DD885" s="181" t="str">
        <f t="shared" si="703"/>
        <v/>
      </c>
      <c r="DE885" s="181" t="str">
        <f t="shared" si="703"/>
        <v/>
      </c>
      <c r="DF885" s="177" t="str">
        <f t="shared" si="687"/>
        <v/>
      </c>
      <c r="DG885" s="185" t="str">
        <f t="shared" si="688"/>
        <v/>
      </c>
      <c r="DH885" s="77"/>
      <c r="DI885" s="69"/>
      <c r="DJ885" s="181" t="str">
        <f>IF(DL885="","",IF(ISNUMBER(MATCH(DL885,$DL$6:DL884,0)),"",CJ885))</f>
        <v/>
      </c>
      <c r="DK885" s="181" t="str">
        <f t="shared" si="704"/>
        <v/>
      </c>
      <c r="DL885" s="181" t="str">
        <f t="shared" si="704"/>
        <v/>
      </c>
      <c r="DM885" s="177" t="str">
        <f t="shared" si="689"/>
        <v/>
      </c>
      <c r="DN885" s="177" t="str">
        <f t="shared" si="690"/>
        <v/>
      </c>
      <c r="DO885" s="181" t="str">
        <f t="shared" si="661"/>
        <v/>
      </c>
      <c r="DP885" s="51"/>
      <c r="DQ885" s="51"/>
      <c r="DR885" s="51"/>
      <c r="EA885" s="227">
        <f t="shared" si="691"/>
        <v>0</v>
      </c>
      <c r="EB885" s="227">
        <f t="shared" si="662"/>
        <v>1</v>
      </c>
      <c r="EC885" s="227">
        <f t="shared" si="692"/>
        <v>1900</v>
      </c>
      <c r="EE885" s="227" t="str">
        <f t="shared" si="693"/>
        <v/>
      </c>
      <c r="EF885" s="227" t="str">
        <f t="shared" si="663"/>
        <v/>
      </c>
      <c r="EG885" s="227" t="str">
        <f t="shared" si="694"/>
        <v/>
      </c>
      <c r="EI885" s="227" t="str">
        <f t="shared" si="695"/>
        <v/>
      </c>
      <c r="EJ885" s="227" t="str">
        <f t="shared" si="664"/>
        <v/>
      </c>
      <c r="EK885" s="227" t="str">
        <f t="shared" si="696"/>
        <v/>
      </c>
      <c r="EM885" s="227" t="str">
        <f t="shared" si="697"/>
        <v/>
      </c>
      <c r="EN885" s="227" t="str">
        <f t="shared" si="665"/>
        <v/>
      </c>
      <c r="EO885" s="227" t="str">
        <f t="shared" si="698"/>
        <v/>
      </c>
      <c r="EQ885" s="227" t="str">
        <f t="shared" si="699"/>
        <v/>
      </c>
      <c r="ER885" s="227" t="str">
        <f t="shared" si="666"/>
        <v/>
      </c>
      <c r="ES885" s="227" t="str">
        <f t="shared" si="700"/>
        <v/>
      </c>
    </row>
    <row r="886" spans="7:149" x14ac:dyDescent="0.25">
      <c r="G886" s="52"/>
      <c r="H886" s="52"/>
      <c r="I886" s="224" t="str">
        <f t="shared" si="667"/>
        <v/>
      </c>
      <c r="J886" s="224" t="str">
        <f t="shared" si="668"/>
        <v/>
      </c>
      <c r="K886" s="52"/>
      <c r="L886" s="224" t="str">
        <f>IF(P886="","",IF(ISNUMBER(MATCH(P886,$P$6:P885,0)),"",Y886))</f>
        <v/>
      </c>
      <c r="M886" s="224" t="str">
        <f>IF(Q886="","",IF(ISNUMBER(MATCH(Q886,$Q$6:Q885,0)),"",Y886))</f>
        <v/>
      </c>
      <c r="N886" s="224" t="str">
        <f>IF(R886="","",IF(ISNUMBER(MATCH(R886,$R$6:R885,0)),"",Y886))</f>
        <v/>
      </c>
      <c r="O886" s="224" t="str">
        <f>IF(S886="","",IF(ISNUMBER(MATCH(S886,$S$6:S885,0)),"",Y886))</f>
        <v/>
      </c>
      <c r="P886" s="224" t="str">
        <f t="shared" si="669"/>
        <v/>
      </c>
      <c r="Q886" s="224" t="str">
        <f t="shared" si="670"/>
        <v/>
      </c>
      <c r="R886" s="224" t="str">
        <f t="shared" si="671"/>
        <v/>
      </c>
      <c r="S886" s="224" t="str">
        <f t="shared" si="672"/>
        <v/>
      </c>
      <c r="T886" s="175" t="str">
        <f t="shared" si="673"/>
        <v/>
      </c>
      <c r="U886" s="175" t="str">
        <f t="shared" si="674"/>
        <v/>
      </c>
      <c r="V886" s="175" t="str">
        <f t="shared" si="675"/>
        <v/>
      </c>
      <c r="W886" s="175" t="str">
        <f t="shared" si="676"/>
        <v/>
      </c>
      <c r="X886" s="52"/>
      <c r="Y886" s="248"/>
      <c r="Z886" s="186"/>
      <c r="AA886" s="187"/>
      <c r="AB886" s="187"/>
      <c r="AC886" s="187"/>
      <c r="AD886" s="187"/>
      <c r="AE886" s="187"/>
      <c r="AF886" s="187"/>
      <c r="AG886" s="187"/>
      <c r="AH886" s="187"/>
      <c r="AI886" s="187"/>
      <c r="AJ886" s="187"/>
      <c r="AK886" s="187"/>
      <c r="AL886" s="187"/>
      <c r="AM886" s="187"/>
      <c r="AN886" s="187"/>
      <c r="AO886" s="187"/>
      <c r="AP886" s="187"/>
      <c r="AQ886" s="187"/>
      <c r="AR886" s="187"/>
      <c r="AS886" s="187"/>
      <c r="AT886" s="187"/>
      <c r="AU886" s="187"/>
      <c r="AV886" s="187"/>
      <c r="AW886" s="187"/>
      <c r="AX886" s="187"/>
      <c r="AY886" s="187"/>
      <c r="AZ886" s="187"/>
      <c r="BA886" s="187"/>
      <c r="BB886" s="187"/>
      <c r="BC886" s="187"/>
      <c r="BD886" s="187"/>
      <c r="BE886" s="187"/>
      <c r="BF886" s="187"/>
      <c r="BG886" s="187"/>
      <c r="BH886" s="187"/>
      <c r="BI886" s="187"/>
      <c r="BJ886" s="187"/>
      <c r="BK886" s="187"/>
      <c r="BL886" s="187"/>
      <c r="BM886" s="187"/>
      <c r="BN886" s="187"/>
      <c r="BO886" s="187"/>
      <c r="BP886" s="187"/>
      <c r="BQ886" s="187"/>
      <c r="BR886" s="187"/>
      <c r="BS886" s="187"/>
      <c r="BT886" s="187"/>
      <c r="BU886" s="187"/>
      <c r="BV886" s="187"/>
      <c r="BW886" s="187"/>
      <c r="BX886" s="187"/>
      <c r="BY886" s="227"/>
      <c r="BZ886" s="227"/>
      <c r="CA886" s="227"/>
      <c r="CB886" s="227"/>
      <c r="CC886" s="227"/>
      <c r="CD886" s="224"/>
      <c r="CE886" s="224"/>
      <c r="CF886" s="224"/>
      <c r="CG886" s="224"/>
      <c r="CH886" s="224"/>
      <c r="CJ886" s="252" t="str">
        <f t="shared" si="677"/>
        <v/>
      </c>
      <c r="CK886" s="253" t="str">
        <f>IF(CL886="","",IF(ISNUMBER(MATCH(CL886,$CL$6:CL885,0)),"",CJ886))</f>
        <v/>
      </c>
      <c r="CL886" s="181" t="str">
        <f t="shared" si="678"/>
        <v/>
      </c>
      <c r="CM886" s="175" t="str">
        <f t="shared" si="679"/>
        <v/>
      </c>
      <c r="CN886" s="175" t="str">
        <f t="shared" si="680"/>
        <v/>
      </c>
      <c r="CO886" s="175" t="str">
        <f t="shared" si="681"/>
        <v/>
      </c>
      <c r="CP886" s="59"/>
      <c r="CQ886" s="60"/>
      <c r="CR886" s="181" t="str">
        <f>IF(CS886="","",IF(ISNUMBER(MATCH(CS886,$CS$6:CS885,0)),"",CJ886))</f>
        <v/>
      </c>
      <c r="CS886" s="181" t="str">
        <f t="shared" si="659"/>
        <v/>
      </c>
      <c r="CT886" s="177" t="str">
        <f t="shared" si="682"/>
        <v/>
      </c>
      <c r="CU886" s="177" t="str">
        <f t="shared" si="683"/>
        <v/>
      </c>
      <c r="CV886" s="256" t="str">
        <f>IF(CW886="","",IF(ISNUMBER(MATCH(CW886,$CW$6:CW885,0)),"",CJ886))</f>
        <v/>
      </c>
      <c r="CW886" s="181" t="str">
        <f t="shared" si="660"/>
        <v/>
      </c>
      <c r="CX886" s="178" t="str">
        <f t="shared" si="684"/>
        <v/>
      </c>
      <c r="CY886" s="178" t="str">
        <f t="shared" si="685"/>
        <v/>
      </c>
      <c r="CZ886" s="184" t="str">
        <f t="shared" si="686"/>
        <v/>
      </c>
      <c r="DA886" s="68"/>
      <c r="DB886" s="69"/>
      <c r="DC886" s="181" t="str">
        <f>IF(DE886="","",IF(ISNUMBER(MATCH(DE886,$DE$6:DE885,0)),"",CJ886))</f>
        <v/>
      </c>
      <c r="DD886" s="181" t="str">
        <f t="shared" si="703"/>
        <v/>
      </c>
      <c r="DE886" s="181" t="str">
        <f t="shared" si="703"/>
        <v/>
      </c>
      <c r="DF886" s="177" t="str">
        <f t="shared" si="687"/>
        <v/>
      </c>
      <c r="DG886" s="185" t="str">
        <f t="shared" si="688"/>
        <v/>
      </c>
      <c r="DH886" s="77"/>
      <c r="DI886" s="69"/>
      <c r="DJ886" s="181" t="str">
        <f>IF(DL886="","",IF(ISNUMBER(MATCH(DL886,$DL$6:DL885,0)),"",CJ886))</f>
        <v/>
      </c>
      <c r="DK886" s="181" t="str">
        <f t="shared" si="704"/>
        <v/>
      </c>
      <c r="DL886" s="181" t="str">
        <f t="shared" si="704"/>
        <v/>
      </c>
      <c r="DM886" s="177" t="str">
        <f t="shared" si="689"/>
        <v/>
      </c>
      <c r="DN886" s="177" t="str">
        <f t="shared" si="690"/>
        <v/>
      </c>
      <c r="DO886" s="181" t="str">
        <f t="shared" si="661"/>
        <v/>
      </c>
      <c r="DP886" s="51"/>
      <c r="DQ886" s="51"/>
      <c r="DR886" s="51"/>
      <c r="EA886" s="227">
        <f t="shared" si="691"/>
        <v>0</v>
      </c>
      <c r="EB886" s="227">
        <f t="shared" si="662"/>
        <v>1</v>
      </c>
      <c r="EC886" s="227">
        <f t="shared" si="692"/>
        <v>1900</v>
      </c>
      <c r="EE886" s="227" t="str">
        <f t="shared" si="693"/>
        <v/>
      </c>
      <c r="EF886" s="227" t="str">
        <f t="shared" si="663"/>
        <v/>
      </c>
      <c r="EG886" s="227" t="str">
        <f t="shared" si="694"/>
        <v/>
      </c>
      <c r="EI886" s="227" t="str">
        <f t="shared" si="695"/>
        <v/>
      </c>
      <c r="EJ886" s="227" t="str">
        <f t="shared" si="664"/>
        <v/>
      </c>
      <c r="EK886" s="227" t="str">
        <f t="shared" si="696"/>
        <v/>
      </c>
      <c r="EM886" s="227" t="str">
        <f t="shared" si="697"/>
        <v/>
      </c>
      <c r="EN886" s="227" t="str">
        <f t="shared" si="665"/>
        <v/>
      </c>
      <c r="EO886" s="227" t="str">
        <f t="shared" si="698"/>
        <v/>
      </c>
      <c r="EQ886" s="227" t="str">
        <f t="shared" si="699"/>
        <v/>
      </c>
      <c r="ER886" s="227" t="str">
        <f t="shared" si="666"/>
        <v/>
      </c>
      <c r="ES886" s="227" t="str">
        <f t="shared" si="700"/>
        <v/>
      </c>
    </row>
    <row r="887" spans="7:149" x14ac:dyDescent="0.25">
      <c r="G887" s="52"/>
      <c r="H887" s="52"/>
      <c r="I887" s="224" t="str">
        <f t="shared" si="667"/>
        <v/>
      </c>
      <c r="J887" s="224" t="str">
        <f t="shared" si="668"/>
        <v/>
      </c>
      <c r="K887" s="52"/>
      <c r="L887" s="224" t="str">
        <f>IF(P887="","",IF(ISNUMBER(MATCH(P887,$P$6:P886,0)),"",Y887))</f>
        <v/>
      </c>
      <c r="M887" s="224" t="str">
        <f>IF(Q887="","",IF(ISNUMBER(MATCH(Q887,$Q$6:Q886,0)),"",Y887))</f>
        <v/>
      </c>
      <c r="N887" s="224" t="str">
        <f>IF(R887="","",IF(ISNUMBER(MATCH(R887,$R$6:R886,0)),"",Y887))</f>
        <v/>
      </c>
      <c r="O887" s="224" t="str">
        <f>IF(S887="","",IF(ISNUMBER(MATCH(S887,$S$6:S886,0)),"",Y887))</f>
        <v/>
      </c>
      <c r="P887" s="224" t="str">
        <f t="shared" si="669"/>
        <v/>
      </c>
      <c r="Q887" s="224" t="str">
        <f t="shared" si="670"/>
        <v/>
      </c>
      <c r="R887" s="224" t="str">
        <f t="shared" si="671"/>
        <v/>
      </c>
      <c r="S887" s="224" t="str">
        <f t="shared" si="672"/>
        <v/>
      </c>
      <c r="T887" s="175" t="str">
        <f t="shared" si="673"/>
        <v/>
      </c>
      <c r="U887" s="175" t="str">
        <f t="shared" si="674"/>
        <v/>
      </c>
      <c r="V887" s="175" t="str">
        <f t="shared" si="675"/>
        <v/>
      </c>
      <c r="W887" s="175" t="str">
        <f t="shared" si="676"/>
        <v/>
      </c>
      <c r="X887" s="52"/>
      <c r="Y887" s="248"/>
      <c r="Z887" s="186"/>
      <c r="AA887" s="187"/>
      <c r="AB887" s="187"/>
      <c r="AC887" s="187"/>
      <c r="AD887" s="187"/>
      <c r="AE887" s="187"/>
      <c r="AF887" s="187"/>
      <c r="AG887" s="187"/>
      <c r="AH887" s="187"/>
      <c r="AI887" s="187"/>
      <c r="AJ887" s="187"/>
      <c r="AK887" s="187"/>
      <c r="AL887" s="187"/>
      <c r="AM887" s="187"/>
      <c r="AN887" s="187"/>
      <c r="AO887" s="187"/>
      <c r="AP887" s="187"/>
      <c r="AQ887" s="187"/>
      <c r="AR887" s="187"/>
      <c r="AS887" s="187"/>
      <c r="AT887" s="187"/>
      <c r="AU887" s="187"/>
      <c r="AV887" s="187"/>
      <c r="AW887" s="187"/>
      <c r="AX887" s="187"/>
      <c r="AY887" s="187"/>
      <c r="AZ887" s="187"/>
      <c r="BA887" s="187"/>
      <c r="BB887" s="187"/>
      <c r="BC887" s="187"/>
      <c r="BD887" s="187"/>
      <c r="BE887" s="187"/>
      <c r="BF887" s="187"/>
      <c r="BG887" s="187"/>
      <c r="BH887" s="187"/>
      <c r="BI887" s="187"/>
      <c r="BJ887" s="187"/>
      <c r="BK887" s="187"/>
      <c r="BL887" s="187"/>
      <c r="BM887" s="187"/>
      <c r="BN887" s="187"/>
      <c r="BO887" s="187"/>
      <c r="BP887" s="187"/>
      <c r="BQ887" s="187"/>
      <c r="BR887" s="187"/>
      <c r="BS887" s="187"/>
      <c r="BT887" s="187"/>
      <c r="BU887" s="187"/>
      <c r="BV887" s="187"/>
      <c r="BW887" s="187"/>
      <c r="BX887" s="187"/>
      <c r="BY887" s="227"/>
      <c r="BZ887" s="227"/>
      <c r="CA887" s="227"/>
      <c r="CB887" s="227"/>
      <c r="CC887" s="227"/>
      <c r="CD887" s="224"/>
      <c r="CE887" s="224"/>
      <c r="CF887" s="224"/>
      <c r="CG887" s="224"/>
      <c r="CH887" s="224"/>
      <c r="CJ887" s="252" t="str">
        <f t="shared" si="677"/>
        <v/>
      </c>
      <c r="CK887" s="253" t="str">
        <f>IF(CL887="","",IF(ISNUMBER(MATCH(CL887,$CL$6:CL886,0)),"",CJ887))</f>
        <v/>
      </c>
      <c r="CL887" s="181" t="str">
        <f t="shared" si="678"/>
        <v/>
      </c>
      <c r="CM887" s="175" t="str">
        <f t="shared" si="679"/>
        <v/>
      </c>
      <c r="CN887" s="175" t="str">
        <f t="shared" si="680"/>
        <v/>
      </c>
      <c r="CO887" s="175" t="str">
        <f t="shared" si="681"/>
        <v/>
      </c>
      <c r="CP887" s="59"/>
      <c r="CQ887" s="60"/>
      <c r="CR887" s="181" t="str">
        <f>IF(CS887="","",IF(ISNUMBER(MATCH(CS887,$CS$6:CS886,0)),"",CJ887))</f>
        <v/>
      </c>
      <c r="CS887" s="181" t="str">
        <f t="shared" si="659"/>
        <v/>
      </c>
      <c r="CT887" s="177" t="str">
        <f t="shared" si="682"/>
        <v/>
      </c>
      <c r="CU887" s="177" t="str">
        <f t="shared" si="683"/>
        <v/>
      </c>
      <c r="CV887" s="256" t="str">
        <f>IF(CW887="","",IF(ISNUMBER(MATCH(CW887,$CW$6:CW886,0)),"",CJ887))</f>
        <v/>
      </c>
      <c r="CW887" s="181" t="str">
        <f t="shared" si="660"/>
        <v/>
      </c>
      <c r="CX887" s="178" t="str">
        <f t="shared" si="684"/>
        <v/>
      </c>
      <c r="CY887" s="178" t="str">
        <f t="shared" si="685"/>
        <v/>
      </c>
      <c r="CZ887" s="184" t="str">
        <f t="shared" si="686"/>
        <v/>
      </c>
      <c r="DA887" s="68"/>
      <c r="DB887" s="69"/>
      <c r="DC887" s="181" t="str">
        <f>IF(DE887="","",IF(ISNUMBER(MATCH(DE887,$DE$6:DE886,0)),"",CJ887))</f>
        <v/>
      </c>
      <c r="DD887" s="181" t="str">
        <f t="shared" ref="DD887:DE906" si="705">IFERROR(INDEX($AA$7:$BX$1006,$CJ887,DD$6),"")</f>
        <v/>
      </c>
      <c r="DE887" s="181" t="str">
        <f t="shared" si="705"/>
        <v/>
      </c>
      <c r="DF887" s="177" t="str">
        <f t="shared" si="687"/>
        <v/>
      </c>
      <c r="DG887" s="185" t="str">
        <f t="shared" si="688"/>
        <v/>
      </c>
      <c r="DH887" s="77"/>
      <c r="DI887" s="69"/>
      <c r="DJ887" s="181" t="str">
        <f>IF(DL887="","",IF(ISNUMBER(MATCH(DL887,$DL$6:DL886,0)),"",CJ887))</f>
        <v/>
      </c>
      <c r="DK887" s="181" t="str">
        <f t="shared" ref="DK887:DL906" si="706">IFERROR(INDEX($AA$7:$BX$1006,$CJ887,DK$6),"")</f>
        <v/>
      </c>
      <c r="DL887" s="181" t="str">
        <f t="shared" si="706"/>
        <v/>
      </c>
      <c r="DM887" s="177" t="str">
        <f t="shared" si="689"/>
        <v/>
      </c>
      <c r="DN887" s="177" t="str">
        <f t="shared" si="690"/>
        <v/>
      </c>
      <c r="DO887" s="181" t="str">
        <f t="shared" si="661"/>
        <v/>
      </c>
      <c r="DP887" s="51"/>
      <c r="DQ887" s="51"/>
      <c r="DR887" s="51"/>
      <c r="EA887" s="227">
        <f t="shared" si="691"/>
        <v>0</v>
      </c>
      <c r="EB887" s="227">
        <f t="shared" si="662"/>
        <v>1</v>
      </c>
      <c r="EC887" s="227">
        <f t="shared" si="692"/>
        <v>1900</v>
      </c>
      <c r="EE887" s="227" t="str">
        <f t="shared" si="693"/>
        <v/>
      </c>
      <c r="EF887" s="227" t="str">
        <f t="shared" si="663"/>
        <v/>
      </c>
      <c r="EG887" s="227" t="str">
        <f t="shared" si="694"/>
        <v/>
      </c>
      <c r="EI887" s="227" t="str">
        <f t="shared" si="695"/>
        <v/>
      </c>
      <c r="EJ887" s="227" t="str">
        <f t="shared" si="664"/>
        <v/>
      </c>
      <c r="EK887" s="227" t="str">
        <f t="shared" si="696"/>
        <v/>
      </c>
      <c r="EM887" s="227" t="str">
        <f t="shared" si="697"/>
        <v/>
      </c>
      <c r="EN887" s="227" t="str">
        <f t="shared" si="665"/>
        <v/>
      </c>
      <c r="EO887" s="227" t="str">
        <f t="shared" si="698"/>
        <v/>
      </c>
      <c r="EQ887" s="227" t="str">
        <f t="shared" si="699"/>
        <v/>
      </c>
      <c r="ER887" s="227" t="str">
        <f t="shared" si="666"/>
        <v/>
      </c>
      <c r="ES887" s="227" t="str">
        <f t="shared" si="700"/>
        <v/>
      </c>
    </row>
    <row r="888" spans="7:149" x14ac:dyDescent="0.25">
      <c r="G888" s="52"/>
      <c r="H888" s="52"/>
      <c r="I888" s="224" t="str">
        <f t="shared" si="667"/>
        <v/>
      </c>
      <c r="J888" s="224" t="str">
        <f t="shared" si="668"/>
        <v/>
      </c>
      <c r="K888" s="52"/>
      <c r="L888" s="224" t="str">
        <f>IF(P888="","",IF(ISNUMBER(MATCH(P888,$P$6:P887,0)),"",Y888))</f>
        <v/>
      </c>
      <c r="M888" s="224" t="str">
        <f>IF(Q888="","",IF(ISNUMBER(MATCH(Q888,$Q$6:Q887,0)),"",Y888))</f>
        <v/>
      </c>
      <c r="N888" s="224" t="str">
        <f>IF(R888="","",IF(ISNUMBER(MATCH(R888,$R$6:R887,0)),"",Y888))</f>
        <v/>
      </c>
      <c r="O888" s="224" t="str">
        <f>IF(S888="","",IF(ISNUMBER(MATCH(S888,$S$6:S887,0)),"",Y888))</f>
        <v/>
      </c>
      <c r="P888" s="224" t="str">
        <f t="shared" si="669"/>
        <v/>
      </c>
      <c r="Q888" s="224" t="str">
        <f t="shared" si="670"/>
        <v/>
      </c>
      <c r="R888" s="224" t="str">
        <f t="shared" si="671"/>
        <v/>
      </c>
      <c r="S888" s="224" t="str">
        <f t="shared" si="672"/>
        <v/>
      </c>
      <c r="T888" s="175" t="str">
        <f t="shared" si="673"/>
        <v/>
      </c>
      <c r="U888" s="175" t="str">
        <f t="shared" si="674"/>
        <v/>
      </c>
      <c r="V888" s="175" t="str">
        <f t="shared" si="675"/>
        <v/>
      </c>
      <c r="W888" s="175" t="str">
        <f t="shared" si="676"/>
        <v/>
      </c>
      <c r="X888" s="52"/>
      <c r="Y888" s="248"/>
      <c r="Z888" s="186"/>
      <c r="AA888" s="187"/>
      <c r="AB888" s="187"/>
      <c r="AC888" s="187"/>
      <c r="AD888" s="187"/>
      <c r="AE888" s="187"/>
      <c r="AF888" s="187"/>
      <c r="AG888" s="187"/>
      <c r="AH888" s="187"/>
      <c r="AI888" s="187"/>
      <c r="AJ888" s="187"/>
      <c r="AK888" s="187"/>
      <c r="AL888" s="187"/>
      <c r="AM888" s="187"/>
      <c r="AN888" s="187"/>
      <c r="AO888" s="187"/>
      <c r="AP888" s="187"/>
      <c r="AQ888" s="187"/>
      <c r="AR888" s="187"/>
      <c r="AS888" s="187"/>
      <c r="AT888" s="187"/>
      <c r="AU888" s="187"/>
      <c r="AV888" s="187"/>
      <c r="AW888" s="187"/>
      <c r="AX888" s="187"/>
      <c r="AY888" s="187"/>
      <c r="AZ888" s="187"/>
      <c r="BA888" s="187"/>
      <c r="BB888" s="187"/>
      <c r="BC888" s="187"/>
      <c r="BD888" s="187"/>
      <c r="BE888" s="187"/>
      <c r="BF888" s="187"/>
      <c r="BG888" s="187"/>
      <c r="BH888" s="187"/>
      <c r="BI888" s="187"/>
      <c r="BJ888" s="187"/>
      <c r="BK888" s="187"/>
      <c r="BL888" s="187"/>
      <c r="BM888" s="187"/>
      <c r="BN888" s="187"/>
      <c r="BO888" s="187"/>
      <c r="BP888" s="187"/>
      <c r="BQ888" s="187"/>
      <c r="BR888" s="187"/>
      <c r="BS888" s="187"/>
      <c r="BT888" s="187"/>
      <c r="BU888" s="187"/>
      <c r="BV888" s="187"/>
      <c r="BW888" s="187"/>
      <c r="BX888" s="187"/>
      <c r="BY888" s="227"/>
      <c r="BZ888" s="227"/>
      <c r="CA888" s="227"/>
      <c r="CB888" s="227"/>
      <c r="CC888" s="227"/>
      <c r="CD888" s="224"/>
      <c r="CE888" s="224"/>
      <c r="CF888" s="224"/>
      <c r="CG888" s="224"/>
      <c r="CH888" s="224"/>
      <c r="CJ888" s="252" t="str">
        <f t="shared" si="677"/>
        <v/>
      </c>
      <c r="CK888" s="253" t="str">
        <f>IF(CL888="","",IF(ISNUMBER(MATCH(CL888,$CL$6:CL887,0)),"",CJ888))</f>
        <v/>
      </c>
      <c r="CL888" s="181" t="str">
        <f t="shared" si="678"/>
        <v/>
      </c>
      <c r="CM888" s="175" t="str">
        <f t="shared" si="679"/>
        <v/>
      </c>
      <c r="CN888" s="175" t="str">
        <f t="shared" si="680"/>
        <v/>
      </c>
      <c r="CO888" s="175" t="str">
        <f t="shared" si="681"/>
        <v/>
      </c>
      <c r="CP888" s="59"/>
      <c r="CQ888" s="60"/>
      <c r="CR888" s="181" t="str">
        <f>IF(CS888="","",IF(ISNUMBER(MATCH(CS888,$CS$6:CS887,0)),"",CJ888))</f>
        <v/>
      </c>
      <c r="CS888" s="181" t="str">
        <f t="shared" si="659"/>
        <v/>
      </c>
      <c r="CT888" s="177" t="str">
        <f t="shared" si="682"/>
        <v/>
      </c>
      <c r="CU888" s="177" t="str">
        <f t="shared" si="683"/>
        <v/>
      </c>
      <c r="CV888" s="256" t="str">
        <f>IF(CW888="","",IF(ISNUMBER(MATCH(CW888,$CW$6:CW887,0)),"",CJ888))</f>
        <v/>
      </c>
      <c r="CW888" s="181" t="str">
        <f t="shared" si="660"/>
        <v/>
      </c>
      <c r="CX888" s="178" t="str">
        <f t="shared" si="684"/>
        <v/>
      </c>
      <c r="CY888" s="178" t="str">
        <f t="shared" si="685"/>
        <v/>
      </c>
      <c r="CZ888" s="184" t="str">
        <f t="shared" si="686"/>
        <v/>
      </c>
      <c r="DA888" s="68"/>
      <c r="DB888" s="69"/>
      <c r="DC888" s="181" t="str">
        <f>IF(DE888="","",IF(ISNUMBER(MATCH(DE888,$DE$6:DE887,0)),"",CJ888))</f>
        <v/>
      </c>
      <c r="DD888" s="181" t="str">
        <f t="shared" si="705"/>
        <v/>
      </c>
      <c r="DE888" s="181" t="str">
        <f t="shared" si="705"/>
        <v/>
      </c>
      <c r="DF888" s="177" t="str">
        <f t="shared" si="687"/>
        <v/>
      </c>
      <c r="DG888" s="185" t="str">
        <f t="shared" si="688"/>
        <v/>
      </c>
      <c r="DH888" s="77"/>
      <c r="DI888" s="69"/>
      <c r="DJ888" s="181" t="str">
        <f>IF(DL888="","",IF(ISNUMBER(MATCH(DL888,$DL$6:DL887,0)),"",CJ888))</f>
        <v/>
      </c>
      <c r="DK888" s="181" t="str">
        <f t="shared" si="706"/>
        <v/>
      </c>
      <c r="DL888" s="181" t="str">
        <f t="shared" si="706"/>
        <v/>
      </c>
      <c r="DM888" s="177" t="str">
        <f t="shared" si="689"/>
        <v/>
      </c>
      <c r="DN888" s="177" t="str">
        <f t="shared" si="690"/>
        <v/>
      </c>
      <c r="DO888" s="181" t="str">
        <f t="shared" si="661"/>
        <v/>
      </c>
      <c r="DP888" s="51"/>
      <c r="DQ888" s="51"/>
      <c r="DR888" s="51"/>
      <c r="EA888" s="227">
        <f t="shared" si="691"/>
        <v>0</v>
      </c>
      <c r="EB888" s="227">
        <f t="shared" si="662"/>
        <v>1</v>
      </c>
      <c r="EC888" s="227">
        <f t="shared" si="692"/>
        <v>1900</v>
      </c>
      <c r="EE888" s="227" t="str">
        <f t="shared" si="693"/>
        <v/>
      </c>
      <c r="EF888" s="227" t="str">
        <f t="shared" si="663"/>
        <v/>
      </c>
      <c r="EG888" s="227" t="str">
        <f t="shared" si="694"/>
        <v/>
      </c>
      <c r="EI888" s="227" t="str">
        <f t="shared" si="695"/>
        <v/>
      </c>
      <c r="EJ888" s="227" t="str">
        <f t="shared" si="664"/>
        <v/>
      </c>
      <c r="EK888" s="227" t="str">
        <f t="shared" si="696"/>
        <v/>
      </c>
      <c r="EM888" s="227" t="str">
        <f t="shared" si="697"/>
        <v/>
      </c>
      <c r="EN888" s="227" t="str">
        <f t="shared" si="665"/>
        <v/>
      </c>
      <c r="EO888" s="227" t="str">
        <f t="shared" si="698"/>
        <v/>
      </c>
      <c r="EQ888" s="227" t="str">
        <f t="shared" si="699"/>
        <v/>
      </c>
      <c r="ER888" s="227" t="str">
        <f t="shared" si="666"/>
        <v/>
      </c>
      <c r="ES888" s="227" t="str">
        <f t="shared" si="700"/>
        <v/>
      </c>
    </row>
    <row r="889" spans="7:149" x14ac:dyDescent="0.25">
      <c r="G889" s="52"/>
      <c r="H889" s="52"/>
      <c r="I889" s="224" t="str">
        <f t="shared" si="667"/>
        <v/>
      </c>
      <c r="J889" s="224" t="str">
        <f t="shared" si="668"/>
        <v/>
      </c>
      <c r="K889" s="52"/>
      <c r="L889" s="224" t="str">
        <f>IF(P889="","",IF(ISNUMBER(MATCH(P889,$P$6:P888,0)),"",Y889))</f>
        <v/>
      </c>
      <c r="M889" s="224" t="str">
        <f>IF(Q889="","",IF(ISNUMBER(MATCH(Q889,$Q$6:Q888,0)),"",Y889))</f>
        <v/>
      </c>
      <c r="N889" s="224" t="str">
        <f>IF(R889="","",IF(ISNUMBER(MATCH(R889,$R$6:R888,0)),"",Y889))</f>
        <v/>
      </c>
      <c r="O889" s="224" t="str">
        <f>IF(S889="","",IF(ISNUMBER(MATCH(S889,$S$6:S888,0)),"",Y889))</f>
        <v/>
      </c>
      <c r="P889" s="224" t="str">
        <f t="shared" si="669"/>
        <v/>
      </c>
      <c r="Q889" s="224" t="str">
        <f t="shared" si="670"/>
        <v/>
      </c>
      <c r="R889" s="224" t="str">
        <f t="shared" si="671"/>
        <v/>
      </c>
      <c r="S889" s="224" t="str">
        <f t="shared" si="672"/>
        <v/>
      </c>
      <c r="T889" s="175" t="str">
        <f t="shared" si="673"/>
        <v/>
      </c>
      <c r="U889" s="175" t="str">
        <f t="shared" si="674"/>
        <v/>
      </c>
      <c r="V889" s="175" t="str">
        <f t="shared" si="675"/>
        <v/>
      </c>
      <c r="W889" s="175" t="str">
        <f t="shared" si="676"/>
        <v/>
      </c>
      <c r="X889" s="52"/>
      <c r="Y889" s="248"/>
      <c r="Z889" s="186"/>
      <c r="AA889" s="187"/>
      <c r="AB889" s="187"/>
      <c r="AC889" s="187"/>
      <c r="AD889" s="187"/>
      <c r="AE889" s="187"/>
      <c r="AF889" s="187"/>
      <c r="AG889" s="187"/>
      <c r="AH889" s="187"/>
      <c r="AI889" s="187"/>
      <c r="AJ889" s="187"/>
      <c r="AK889" s="187"/>
      <c r="AL889" s="187"/>
      <c r="AM889" s="187"/>
      <c r="AN889" s="187"/>
      <c r="AO889" s="187"/>
      <c r="AP889" s="187"/>
      <c r="AQ889" s="187"/>
      <c r="AR889" s="187"/>
      <c r="AS889" s="187"/>
      <c r="AT889" s="187"/>
      <c r="AU889" s="187"/>
      <c r="AV889" s="187"/>
      <c r="AW889" s="187"/>
      <c r="AX889" s="187"/>
      <c r="AY889" s="187"/>
      <c r="AZ889" s="187"/>
      <c r="BA889" s="187"/>
      <c r="BB889" s="187"/>
      <c r="BC889" s="187"/>
      <c r="BD889" s="187"/>
      <c r="BE889" s="187"/>
      <c r="BF889" s="187"/>
      <c r="BG889" s="187"/>
      <c r="BH889" s="187"/>
      <c r="BI889" s="187"/>
      <c r="BJ889" s="187"/>
      <c r="BK889" s="187"/>
      <c r="BL889" s="187"/>
      <c r="BM889" s="187"/>
      <c r="BN889" s="187"/>
      <c r="BO889" s="187"/>
      <c r="BP889" s="187"/>
      <c r="BQ889" s="187"/>
      <c r="BR889" s="187"/>
      <c r="BS889" s="187"/>
      <c r="BT889" s="187"/>
      <c r="BU889" s="187"/>
      <c r="BV889" s="187"/>
      <c r="BW889" s="187"/>
      <c r="BX889" s="187"/>
      <c r="BY889" s="227"/>
      <c r="BZ889" s="227"/>
      <c r="CA889" s="227"/>
      <c r="CB889" s="227"/>
      <c r="CC889" s="227"/>
      <c r="CD889" s="224"/>
      <c r="CE889" s="224"/>
      <c r="CF889" s="224"/>
      <c r="CG889" s="224"/>
      <c r="CH889" s="224"/>
      <c r="CJ889" s="252" t="str">
        <f t="shared" si="677"/>
        <v/>
      </c>
      <c r="CK889" s="253" t="str">
        <f>IF(CL889="","",IF(ISNUMBER(MATCH(CL889,$CL$6:CL888,0)),"",CJ889))</f>
        <v/>
      </c>
      <c r="CL889" s="181" t="str">
        <f t="shared" si="678"/>
        <v/>
      </c>
      <c r="CM889" s="175" t="str">
        <f t="shared" si="679"/>
        <v/>
      </c>
      <c r="CN889" s="175" t="str">
        <f t="shared" si="680"/>
        <v/>
      </c>
      <c r="CO889" s="175" t="str">
        <f t="shared" si="681"/>
        <v/>
      </c>
      <c r="CP889" s="59"/>
      <c r="CQ889" s="60"/>
      <c r="CR889" s="181" t="str">
        <f>IF(CS889="","",IF(ISNUMBER(MATCH(CS889,$CS$6:CS888,0)),"",CJ889))</f>
        <v/>
      </c>
      <c r="CS889" s="181" t="str">
        <f t="shared" si="659"/>
        <v/>
      </c>
      <c r="CT889" s="177" t="str">
        <f t="shared" si="682"/>
        <v/>
      </c>
      <c r="CU889" s="177" t="str">
        <f t="shared" si="683"/>
        <v/>
      </c>
      <c r="CV889" s="256" t="str">
        <f>IF(CW889="","",IF(ISNUMBER(MATCH(CW889,$CW$6:CW888,0)),"",CJ889))</f>
        <v/>
      </c>
      <c r="CW889" s="181" t="str">
        <f t="shared" si="660"/>
        <v/>
      </c>
      <c r="CX889" s="178" t="str">
        <f t="shared" si="684"/>
        <v/>
      </c>
      <c r="CY889" s="178" t="str">
        <f t="shared" si="685"/>
        <v/>
      </c>
      <c r="CZ889" s="184" t="str">
        <f t="shared" si="686"/>
        <v/>
      </c>
      <c r="DA889" s="68"/>
      <c r="DB889" s="69"/>
      <c r="DC889" s="181" t="str">
        <f>IF(DE889="","",IF(ISNUMBER(MATCH(DE889,$DE$6:DE888,0)),"",CJ889))</f>
        <v/>
      </c>
      <c r="DD889" s="181" t="str">
        <f t="shared" si="705"/>
        <v/>
      </c>
      <c r="DE889" s="181" t="str">
        <f t="shared" si="705"/>
        <v/>
      </c>
      <c r="DF889" s="177" t="str">
        <f t="shared" si="687"/>
        <v/>
      </c>
      <c r="DG889" s="185" t="str">
        <f t="shared" si="688"/>
        <v/>
      </c>
      <c r="DH889" s="77"/>
      <c r="DI889" s="69"/>
      <c r="DJ889" s="181" t="str">
        <f>IF(DL889="","",IF(ISNUMBER(MATCH(DL889,$DL$6:DL888,0)),"",CJ889))</f>
        <v/>
      </c>
      <c r="DK889" s="181" t="str">
        <f t="shared" si="706"/>
        <v/>
      </c>
      <c r="DL889" s="181" t="str">
        <f t="shared" si="706"/>
        <v/>
      </c>
      <c r="DM889" s="177" t="str">
        <f t="shared" si="689"/>
        <v/>
      </c>
      <c r="DN889" s="177" t="str">
        <f t="shared" si="690"/>
        <v/>
      </c>
      <c r="DO889" s="181" t="str">
        <f t="shared" si="661"/>
        <v/>
      </c>
      <c r="DP889" s="51"/>
      <c r="DQ889" s="51"/>
      <c r="DR889" s="51"/>
      <c r="EA889" s="227">
        <f t="shared" si="691"/>
        <v>0</v>
      </c>
      <c r="EB889" s="227">
        <f t="shared" si="662"/>
        <v>1</v>
      </c>
      <c r="EC889" s="227">
        <f t="shared" si="692"/>
        <v>1900</v>
      </c>
      <c r="EE889" s="227" t="str">
        <f t="shared" si="693"/>
        <v/>
      </c>
      <c r="EF889" s="227" t="str">
        <f t="shared" si="663"/>
        <v/>
      </c>
      <c r="EG889" s="227" t="str">
        <f t="shared" si="694"/>
        <v/>
      </c>
      <c r="EI889" s="227" t="str">
        <f t="shared" si="695"/>
        <v/>
      </c>
      <c r="EJ889" s="227" t="str">
        <f t="shared" si="664"/>
        <v/>
      </c>
      <c r="EK889" s="227" t="str">
        <f t="shared" si="696"/>
        <v/>
      </c>
      <c r="EM889" s="227" t="str">
        <f t="shared" si="697"/>
        <v/>
      </c>
      <c r="EN889" s="227" t="str">
        <f t="shared" si="665"/>
        <v/>
      </c>
      <c r="EO889" s="227" t="str">
        <f t="shared" si="698"/>
        <v/>
      </c>
      <c r="EQ889" s="227" t="str">
        <f t="shared" si="699"/>
        <v/>
      </c>
      <c r="ER889" s="227" t="str">
        <f t="shared" si="666"/>
        <v/>
      </c>
      <c r="ES889" s="227" t="str">
        <f t="shared" si="700"/>
        <v/>
      </c>
    </row>
    <row r="890" spans="7:149" x14ac:dyDescent="0.25">
      <c r="G890" s="52"/>
      <c r="H890" s="52"/>
      <c r="I890" s="224" t="str">
        <f t="shared" si="667"/>
        <v/>
      </c>
      <c r="J890" s="224" t="str">
        <f t="shared" si="668"/>
        <v/>
      </c>
      <c r="K890" s="52"/>
      <c r="L890" s="224" t="str">
        <f>IF(P890="","",IF(ISNUMBER(MATCH(P890,$P$6:P889,0)),"",Y890))</f>
        <v/>
      </c>
      <c r="M890" s="224" t="str">
        <f>IF(Q890="","",IF(ISNUMBER(MATCH(Q890,$Q$6:Q889,0)),"",Y890))</f>
        <v/>
      </c>
      <c r="N890" s="224" t="str">
        <f>IF(R890="","",IF(ISNUMBER(MATCH(R890,$R$6:R889,0)),"",Y890))</f>
        <v/>
      </c>
      <c r="O890" s="224" t="str">
        <f>IF(S890="","",IF(ISNUMBER(MATCH(S890,$S$6:S889,0)),"",Y890))</f>
        <v/>
      </c>
      <c r="P890" s="224" t="str">
        <f t="shared" si="669"/>
        <v/>
      </c>
      <c r="Q890" s="224" t="str">
        <f t="shared" si="670"/>
        <v/>
      </c>
      <c r="R890" s="224" t="str">
        <f t="shared" si="671"/>
        <v/>
      </c>
      <c r="S890" s="224" t="str">
        <f t="shared" si="672"/>
        <v/>
      </c>
      <c r="T890" s="175" t="str">
        <f t="shared" si="673"/>
        <v/>
      </c>
      <c r="U890" s="175" t="str">
        <f t="shared" si="674"/>
        <v/>
      </c>
      <c r="V890" s="175" t="str">
        <f t="shared" si="675"/>
        <v/>
      </c>
      <c r="W890" s="175" t="str">
        <f t="shared" si="676"/>
        <v/>
      </c>
      <c r="X890" s="52"/>
      <c r="Y890" s="248"/>
      <c r="Z890" s="186"/>
      <c r="AA890" s="187"/>
      <c r="AB890" s="187"/>
      <c r="AC890" s="187"/>
      <c r="AD890" s="187"/>
      <c r="AE890" s="187"/>
      <c r="AF890" s="187"/>
      <c r="AG890" s="187"/>
      <c r="AH890" s="187"/>
      <c r="AI890" s="187"/>
      <c r="AJ890" s="187"/>
      <c r="AK890" s="187"/>
      <c r="AL890" s="187"/>
      <c r="AM890" s="187"/>
      <c r="AN890" s="187"/>
      <c r="AO890" s="187"/>
      <c r="AP890" s="187"/>
      <c r="AQ890" s="187"/>
      <c r="AR890" s="187"/>
      <c r="AS890" s="187"/>
      <c r="AT890" s="187"/>
      <c r="AU890" s="187"/>
      <c r="AV890" s="187"/>
      <c r="AW890" s="187"/>
      <c r="AX890" s="187"/>
      <c r="AY890" s="187"/>
      <c r="AZ890" s="187"/>
      <c r="BA890" s="187"/>
      <c r="BB890" s="187"/>
      <c r="BC890" s="187"/>
      <c r="BD890" s="187"/>
      <c r="BE890" s="187"/>
      <c r="BF890" s="187"/>
      <c r="BG890" s="187"/>
      <c r="BH890" s="187"/>
      <c r="BI890" s="187"/>
      <c r="BJ890" s="187"/>
      <c r="BK890" s="187"/>
      <c r="BL890" s="187"/>
      <c r="BM890" s="187"/>
      <c r="BN890" s="187"/>
      <c r="BO890" s="187"/>
      <c r="BP890" s="187"/>
      <c r="BQ890" s="187"/>
      <c r="BR890" s="187"/>
      <c r="BS890" s="187"/>
      <c r="BT890" s="187"/>
      <c r="BU890" s="187"/>
      <c r="BV890" s="187"/>
      <c r="BW890" s="187"/>
      <c r="BX890" s="187"/>
      <c r="BY890" s="227"/>
      <c r="BZ890" s="227"/>
      <c r="CA890" s="227"/>
      <c r="CB890" s="227"/>
      <c r="CC890" s="227"/>
      <c r="CD890" s="224"/>
      <c r="CE890" s="224"/>
      <c r="CF890" s="224"/>
      <c r="CG890" s="224"/>
      <c r="CH890" s="224"/>
      <c r="CJ890" s="252" t="str">
        <f t="shared" si="677"/>
        <v/>
      </c>
      <c r="CK890" s="253" t="str">
        <f>IF(CL890="","",IF(ISNUMBER(MATCH(CL890,$CL$6:CL889,0)),"",CJ890))</f>
        <v/>
      </c>
      <c r="CL890" s="181" t="str">
        <f t="shared" si="678"/>
        <v/>
      </c>
      <c r="CM890" s="175" t="str">
        <f t="shared" si="679"/>
        <v/>
      </c>
      <c r="CN890" s="175" t="str">
        <f t="shared" si="680"/>
        <v/>
      </c>
      <c r="CO890" s="175" t="str">
        <f t="shared" si="681"/>
        <v/>
      </c>
      <c r="CP890" s="59"/>
      <c r="CQ890" s="60"/>
      <c r="CR890" s="181" t="str">
        <f>IF(CS890="","",IF(ISNUMBER(MATCH(CS890,$CS$6:CS889,0)),"",CJ890))</f>
        <v/>
      </c>
      <c r="CS890" s="181" t="str">
        <f t="shared" si="659"/>
        <v/>
      </c>
      <c r="CT890" s="177" t="str">
        <f t="shared" si="682"/>
        <v/>
      </c>
      <c r="CU890" s="177" t="str">
        <f t="shared" si="683"/>
        <v/>
      </c>
      <c r="CV890" s="256" t="str">
        <f>IF(CW890="","",IF(ISNUMBER(MATCH(CW890,$CW$6:CW889,0)),"",CJ890))</f>
        <v/>
      </c>
      <c r="CW890" s="181" t="str">
        <f t="shared" si="660"/>
        <v/>
      </c>
      <c r="CX890" s="178" t="str">
        <f t="shared" si="684"/>
        <v/>
      </c>
      <c r="CY890" s="178" t="str">
        <f t="shared" si="685"/>
        <v/>
      </c>
      <c r="CZ890" s="184" t="str">
        <f t="shared" si="686"/>
        <v/>
      </c>
      <c r="DA890" s="68"/>
      <c r="DB890" s="69"/>
      <c r="DC890" s="181" t="str">
        <f>IF(DE890="","",IF(ISNUMBER(MATCH(DE890,$DE$6:DE889,0)),"",CJ890))</f>
        <v/>
      </c>
      <c r="DD890" s="181" t="str">
        <f t="shared" si="705"/>
        <v/>
      </c>
      <c r="DE890" s="181" t="str">
        <f t="shared" si="705"/>
        <v/>
      </c>
      <c r="DF890" s="177" t="str">
        <f t="shared" si="687"/>
        <v/>
      </c>
      <c r="DG890" s="185" t="str">
        <f t="shared" si="688"/>
        <v/>
      </c>
      <c r="DH890" s="77"/>
      <c r="DI890" s="69"/>
      <c r="DJ890" s="181" t="str">
        <f>IF(DL890="","",IF(ISNUMBER(MATCH(DL890,$DL$6:DL889,0)),"",CJ890))</f>
        <v/>
      </c>
      <c r="DK890" s="181" t="str">
        <f t="shared" si="706"/>
        <v/>
      </c>
      <c r="DL890" s="181" t="str">
        <f t="shared" si="706"/>
        <v/>
      </c>
      <c r="DM890" s="177" t="str">
        <f t="shared" si="689"/>
        <v/>
      </c>
      <c r="DN890" s="177" t="str">
        <f t="shared" si="690"/>
        <v/>
      </c>
      <c r="DO890" s="181" t="str">
        <f t="shared" si="661"/>
        <v/>
      </c>
      <c r="DP890" s="51"/>
      <c r="DQ890" s="51"/>
      <c r="DR890" s="51"/>
      <c r="EA890" s="227">
        <f t="shared" si="691"/>
        <v>0</v>
      </c>
      <c r="EB890" s="227">
        <f t="shared" si="662"/>
        <v>1</v>
      </c>
      <c r="EC890" s="227">
        <f t="shared" si="692"/>
        <v>1900</v>
      </c>
      <c r="EE890" s="227" t="str">
        <f t="shared" si="693"/>
        <v/>
      </c>
      <c r="EF890" s="227" t="str">
        <f t="shared" si="663"/>
        <v/>
      </c>
      <c r="EG890" s="227" t="str">
        <f t="shared" si="694"/>
        <v/>
      </c>
      <c r="EI890" s="227" t="str">
        <f t="shared" si="695"/>
        <v/>
      </c>
      <c r="EJ890" s="227" t="str">
        <f t="shared" si="664"/>
        <v/>
      </c>
      <c r="EK890" s="227" t="str">
        <f t="shared" si="696"/>
        <v/>
      </c>
      <c r="EM890" s="227" t="str">
        <f t="shared" si="697"/>
        <v/>
      </c>
      <c r="EN890" s="227" t="str">
        <f t="shared" si="665"/>
        <v/>
      </c>
      <c r="EO890" s="227" t="str">
        <f t="shared" si="698"/>
        <v/>
      </c>
      <c r="EQ890" s="227" t="str">
        <f t="shared" si="699"/>
        <v/>
      </c>
      <c r="ER890" s="227" t="str">
        <f t="shared" si="666"/>
        <v/>
      </c>
      <c r="ES890" s="227" t="str">
        <f t="shared" si="700"/>
        <v/>
      </c>
    </row>
    <row r="891" spans="7:149" x14ac:dyDescent="0.25">
      <c r="G891" s="52"/>
      <c r="H891" s="52"/>
      <c r="I891" s="224" t="str">
        <f t="shared" si="667"/>
        <v/>
      </c>
      <c r="J891" s="224" t="str">
        <f t="shared" si="668"/>
        <v/>
      </c>
      <c r="K891" s="52"/>
      <c r="L891" s="224" t="str">
        <f>IF(P891="","",IF(ISNUMBER(MATCH(P891,$P$6:P890,0)),"",Y891))</f>
        <v/>
      </c>
      <c r="M891" s="224" t="str">
        <f>IF(Q891="","",IF(ISNUMBER(MATCH(Q891,$Q$6:Q890,0)),"",Y891))</f>
        <v/>
      </c>
      <c r="N891" s="224" t="str">
        <f>IF(R891="","",IF(ISNUMBER(MATCH(R891,$R$6:R890,0)),"",Y891))</f>
        <v/>
      </c>
      <c r="O891" s="224" t="str">
        <f>IF(S891="","",IF(ISNUMBER(MATCH(S891,$S$6:S890,0)),"",Y891))</f>
        <v/>
      </c>
      <c r="P891" s="224" t="str">
        <f t="shared" si="669"/>
        <v/>
      </c>
      <c r="Q891" s="224" t="str">
        <f t="shared" si="670"/>
        <v/>
      </c>
      <c r="R891" s="224" t="str">
        <f t="shared" si="671"/>
        <v/>
      </c>
      <c r="S891" s="224" t="str">
        <f t="shared" si="672"/>
        <v/>
      </c>
      <c r="T891" s="175" t="str">
        <f t="shared" si="673"/>
        <v/>
      </c>
      <c r="U891" s="175" t="str">
        <f t="shared" si="674"/>
        <v/>
      </c>
      <c r="V891" s="175" t="str">
        <f t="shared" si="675"/>
        <v/>
      </c>
      <c r="W891" s="175" t="str">
        <f t="shared" si="676"/>
        <v/>
      </c>
      <c r="X891" s="52"/>
      <c r="Y891" s="248"/>
      <c r="Z891" s="186"/>
      <c r="AA891" s="187"/>
      <c r="AB891" s="187"/>
      <c r="AC891" s="187"/>
      <c r="AD891" s="187"/>
      <c r="AE891" s="187"/>
      <c r="AF891" s="187"/>
      <c r="AG891" s="187"/>
      <c r="AH891" s="187"/>
      <c r="AI891" s="187"/>
      <c r="AJ891" s="187"/>
      <c r="AK891" s="187"/>
      <c r="AL891" s="187"/>
      <c r="AM891" s="187"/>
      <c r="AN891" s="187"/>
      <c r="AO891" s="187"/>
      <c r="AP891" s="187"/>
      <c r="AQ891" s="187"/>
      <c r="AR891" s="187"/>
      <c r="AS891" s="187"/>
      <c r="AT891" s="187"/>
      <c r="AU891" s="187"/>
      <c r="AV891" s="187"/>
      <c r="AW891" s="187"/>
      <c r="AX891" s="187"/>
      <c r="AY891" s="187"/>
      <c r="AZ891" s="187"/>
      <c r="BA891" s="187"/>
      <c r="BB891" s="187"/>
      <c r="BC891" s="187"/>
      <c r="BD891" s="187"/>
      <c r="BE891" s="187"/>
      <c r="BF891" s="187"/>
      <c r="BG891" s="187"/>
      <c r="BH891" s="187"/>
      <c r="BI891" s="187"/>
      <c r="BJ891" s="187"/>
      <c r="BK891" s="187"/>
      <c r="BL891" s="187"/>
      <c r="BM891" s="187"/>
      <c r="BN891" s="187"/>
      <c r="BO891" s="187"/>
      <c r="BP891" s="187"/>
      <c r="BQ891" s="187"/>
      <c r="BR891" s="187"/>
      <c r="BS891" s="187"/>
      <c r="BT891" s="187"/>
      <c r="BU891" s="187"/>
      <c r="BV891" s="187"/>
      <c r="BW891" s="187"/>
      <c r="BX891" s="187"/>
      <c r="BY891" s="227"/>
      <c r="BZ891" s="227"/>
      <c r="CA891" s="227"/>
      <c r="CB891" s="227"/>
      <c r="CC891" s="227"/>
      <c r="CD891" s="224"/>
      <c r="CE891" s="224"/>
      <c r="CF891" s="224"/>
      <c r="CG891" s="224"/>
      <c r="CH891" s="224"/>
      <c r="CJ891" s="252" t="str">
        <f t="shared" si="677"/>
        <v/>
      </c>
      <c r="CK891" s="253" t="str">
        <f>IF(CL891="","",IF(ISNUMBER(MATCH(CL891,$CL$6:CL890,0)),"",CJ891))</f>
        <v/>
      </c>
      <c r="CL891" s="181" t="str">
        <f t="shared" si="678"/>
        <v/>
      </c>
      <c r="CM891" s="175" t="str">
        <f t="shared" si="679"/>
        <v/>
      </c>
      <c r="CN891" s="175" t="str">
        <f t="shared" si="680"/>
        <v/>
      </c>
      <c r="CO891" s="175" t="str">
        <f t="shared" si="681"/>
        <v/>
      </c>
      <c r="CP891" s="59"/>
      <c r="CQ891" s="60"/>
      <c r="CR891" s="181" t="str">
        <f>IF(CS891="","",IF(ISNUMBER(MATCH(CS891,$CS$6:CS890,0)),"",CJ891))</f>
        <v/>
      </c>
      <c r="CS891" s="181" t="str">
        <f t="shared" si="659"/>
        <v/>
      </c>
      <c r="CT891" s="177" t="str">
        <f t="shared" si="682"/>
        <v/>
      </c>
      <c r="CU891" s="177" t="str">
        <f t="shared" si="683"/>
        <v/>
      </c>
      <c r="CV891" s="256" t="str">
        <f>IF(CW891="","",IF(ISNUMBER(MATCH(CW891,$CW$6:CW890,0)),"",CJ891))</f>
        <v/>
      </c>
      <c r="CW891" s="181" t="str">
        <f t="shared" si="660"/>
        <v/>
      </c>
      <c r="CX891" s="178" t="str">
        <f t="shared" si="684"/>
        <v/>
      </c>
      <c r="CY891" s="178" t="str">
        <f t="shared" si="685"/>
        <v/>
      </c>
      <c r="CZ891" s="184" t="str">
        <f t="shared" si="686"/>
        <v/>
      </c>
      <c r="DA891" s="68"/>
      <c r="DB891" s="69"/>
      <c r="DC891" s="181" t="str">
        <f>IF(DE891="","",IF(ISNUMBER(MATCH(DE891,$DE$6:DE890,0)),"",CJ891))</f>
        <v/>
      </c>
      <c r="DD891" s="181" t="str">
        <f t="shared" si="705"/>
        <v/>
      </c>
      <c r="DE891" s="181" t="str">
        <f t="shared" si="705"/>
        <v/>
      </c>
      <c r="DF891" s="177" t="str">
        <f t="shared" si="687"/>
        <v/>
      </c>
      <c r="DG891" s="185" t="str">
        <f t="shared" si="688"/>
        <v/>
      </c>
      <c r="DH891" s="77"/>
      <c r="DI891" s="69"/>
      <c r="DJ891" s="181" t="str">
        <f>IF(DL891="","",IF(ISNUMBER(MATCH(DL891,$DL$6:DL890,0)),"",CJ891))</f>
        <v/>
      </c>
      <c r="DK891" s="181" t="str">
        <f t="shared" si="706"/>
        <v/>
      </c>
      <c r="DL891" s="181" t="str">
        <f t="shared" si="706"/>
        <v/>
      </c>
      <c r="DM891" s="177" t="str">
        <f t="shared" si="689"/>
        <v/>
      </c>
      <c r="DN891" s="177" t="str">
        <f t="shared" si="690"/>
        <v/>
      </c>
      <c r="DO891" s="181" t="str">
        <f t="shared" si="661"/>
        <v/>
      </c>
      <c r="DP891" s="51"/>
      <c r="DQ891" s="51"/>
      <c r="DR891" s="51"/>
      <c r="EA891" s="227">
        <f t="shared" si="691"/>
        <v>0</v>
      </c>
      <c r="EB891" s="227">
        <f t="shared" si="662"/>
        <v>1</v>
      </c>
      <c r="EC891" s="227">
        <f t="shared" si="692"/>
        <v>1900</v>
      </c>
      <c r="EE891" s="227" t="str">
        <f t="shared" si="693"/>
        <v/>
      </c>
      <c r="EF891" s="227" t="str">
        <f t="shared" si="663"/>
        <v/>
      </c>
      <c r="EG891" s="227" t="str">
        <f t="shared" si="694"/>
        <v/>
      </c>
      <c r="EI891" s="227" t="str">
        <f t="shared" si="695"/>
        <v/>
      </c>
      <c r="EJ891" s="227" t="str">
        <f t="shared" si="664"/>
        <v/>
      </c>
      <c r="EK891" s="227" t="str">
        <f t="shared" si="696"/>
        <v/>
      </c>
      <c r="EM891" s="227" t="str">
        <f t="shared" si="697"/>
        <v/>
      </c>
      <c r="EN891" s="227" t="str">
        <f t="shared" si="665"/>
        <v/>
      </c>
      <c r="EO891" s="227" t="str">
        <f t="shared" si="698"/>
        <v/>
      </c>
      <c r="EQ891" s="227" t="str">
        <f t="shared" si="699"/>
        <v/>
      </c>
      <c r="ER891" s="227" t="str">
        <f t="shared" si="666"/>
        <v/>
      </c>
      <c r="ES891" s="227" t="str">
        <f t="shared" si="700"/>
        <v/>
      </c>
    </row>
    <row r="892" spans="7:149" x14ac:dyDescent="0.25">
      <c r="G892" s="52"/>
      <c r="H892" s="52"/>
      <c r="I892" s="224" t="str">
        <f t="shared" si="667"/>
        <v/>
      </c>
      <c r="J892" s="224" t="str">
        <f t="shared" si="668"/>
        <v/>
      </c>
      <c r="K892" s="52"/>
      <c r="L892" s="224" t="str">
        <f>IF(P892="","",IF(ISNUMBER(MATCH(P892,$P$6:P891,0)),"",Y892))</f>
        <v/>
      </c>
      <c r="M892" s="224" t="str">
        <f>IF(Q892="","",IF(ISNUMBER(MATCH(Q892,$Q$6:Q891,0)),"",Y892))</f>
        <v/>
      </c>
      <c r="N892" s="224" t="str">
        <f>IF(R892="","",IF(ISNUMBER(MATCH(R892,$R$6:R891,0)),"",Y892))</f>
        <v/>
      </c>
      <c r="O892" s="224" t="str">
        <f>IF(S892="","",IF(ISNUMBER(MATCH(S892,$S$6:S891,0)),"",Y892))</f>
        <v/>
      </c>
      <c r="P892" s="224" t="str">
        <f t="shared" si="669"/>
        <v/>
      </c>
      <c r="Q892" s="224" t="str">
        <f t="shared" si="670"/>
        <v/>
      </c>
      <c r="R892" s="224" t="str">
        <f t="shared" si="671"/>
        <v/>
      </c>
      <c r="S892" s="224" t="str">
        <f t="shared" si="672"/>
        <v/>
      </c>
      <c r="T892" s="175" t="str">
        <f t="shared" si="673"/>
        <v/>
      </c>
      <c r="U892" s="175" t="str">
        <f t="shared" si="674"/>
        <v/>
      </c>
      <c r="V892" s="175" t="str">
        <f t="shared" si="675"/>
        <v/>
      </c>
      <c r="W892" s="175" t="str">
        <f t="shared" si="676"/>
        <v/>
      </c>
      <c r="X892" s="52"/>
      <c r="Y892" s="248"/>
      <c r="Z892" s="186"/>
      <c r="AA892" s="187"/>
      <c r="AB892" s="187"/>
      <c r="AC892" s="187"/>
      <c r="AD892" s="187"/>
      <c r="AE892" s="187"/>
      <c r="AF892" s="187"/>
      <c r="AG892" s="187"/>
      <c r="AH892" s="187"/>
      <c r="AI892" s="187"/>
      <c r="AJ892" s="187"/>
      <c r="AK892" s="187"/>
      <c r="AL892" s="187"/>
      <c r="AM892" s="187"/>
      <c r="AN892" s="187"/>
      <c r="AO892" s="187"/>
      <c r="AP892" s="187"/>
      <c r="AQ892" s="187"/>
      <c r="AR892" s="187"/>
      <c r="AS892" s="187"/>
      <c r="AT892" s="187"/>
      <c r="AU892" s="187"/>
      <c r="AV892" s="187"/>
      <c r="AW892" s="187"/>
      <c r="AX892" s="187"/>
      <c r="AY892" s="187"/>
      <c r="AZ892" s="187"/>
      <c r="BA892" s="187"/>
      <c r="BB892" s="187"/>
      <c r="BC892" s="187"/>
      <c r="BD892" s="187"/>
      <c r="BE892" s="187"/>
      <c r="BF892" s="187"/>
      <c r="BG892" s="187"/>
      <c r="BH892" s="187"/>
      <c r="BI892" s="187"/>
      <c r="BJ892" s="187"/>
      <c r="BK892" s="187"/>
      <c r="BL892" s="187"/>
      <c r="BM892" s="187"/>
      <c r="BN892" s="187"/>
      <c r="BO892" s="187"/>
      <c r="BP892" s="187"/>
      <c r="BQ892" s="187"/>
      <c r="BR892" s="187"/>
      <c r="BS892" s="187"/>
      <c r="BT892" s="187"/>
      <c r="BU892" s="187"/>
      <c r="BV892" s="187"/>
      <c r="BW892" s="187"/>
      <c r="BX892" s="187"/>
      <c r="BY892" s="227"/>
      <c r="BZ892" s="227"/>
      <c r="CA892" s="227"/>
      <c r="CB892" s="227"/>
      <c r="CC892" s="227"/>
      <c r="CD892" s="224"/>
      <c r="CE892" s="224"/>
      <c r="CF892" s="224"/>
      <c r="CG892" s="224"/>
      <c r="CH892" s="224"/>
      <c r="CJ892" s="252" t="str">
        <f t="shared" si="677"/>
        <v/>
      </c>
      <c r="CK892" s="253" t="str">
        <f>IF(CL892="","",IF(ISNUMBER(MATCH(CL892,$CL$6:CL891,0)),"",CJ892))</f>
        <v/>
      </c>
      <c r="CL892" s="181" t="str">
        <f t="shared" si="678"/>
        <v/>
      </c>
      <c r="CM892" s="175" t="str">
        <f t="shared" si="679"/>
        <v/>
      </c>
      <c r="CN892" s="175" t="str">
        <f t="shared" si="680"/>
        <v/>
      </c>
      <c r="CO892" s="175" t="str">
        <f t="shared" si="681"/>
        <v/>
      </c>
      <c r="CP892" s="59"/>
      <c r="CQ892" s="60"/>
      <c r="CR892" s="181" t="str">
        <f>IF(CS892="","",IF(ISNUMBER(MATCH(CS892,$CS$6:CS891,0)),"",CJ892))</f>
        <v/>
      </c>
      <c r="CS892" s="181" t="str">
        <f t="shared" si="659"/>
        <v/>
      </c>
      <c r="CT892" s="177" t="str">
        <f t="shared" si="682"/>
        <v/>
      </c>
      <c r="CU892" s="177" t="str">
        <f t="shared" si="683"/>
        <v/>
      </c>
      <c r="CV892" s="256" t="str">
        <f>IF(CW892="","",IF(ISNUMBER(MATCH(CW892,$CW$6:CW891,0)),"",CJ892))</f>
        <v/>
      </c>
      <c r="CW892" s="181" t="str">
        <f t="shared" si="660"/>
        <v/>
      </c>
      <c r="CX892" s="178" t="str">
        <f t="shared" si="684"/>
        <v/>
      </c>
      <c r="CY892" s="178" t="str">
        <f t="shared" si="685"/>
        <v/>
      </c>
      <c r="CZ892" s="184" t="str">
        <f t="shared" si="686"/>
        <v/>
      </c>
      <c r="DA892" s="68"/>
      <c r="DB892" s="69"/>
      <c r="DC892" s="181" t="str">
        <f>IF(DE892="","",IF(ISNUMBER(MATCH(DE892,$DE$6:DE891,0)),"",CJ892))</f>
        <v/>
      </c>
      <c r="DD892" s="181" t="str">
        <f t="shared" si="705"/>
        <v/>
      </c>
      <c r="DE892" s="181" t="str">
        <f t="shared" si="705"/>
        <v/>
      </c>
      <c r="DF892" s="177" t="str">
        <f t="shared" si="687"/>
        <v/>
      </c>
      <c r="DG892" s="185" t="str">
        <f t="shared" si="688"/>
        <v/>
      </c>
      <c r="DH892" s="77"/>
      <c r="DI892" s="69"/>
      <c r="DJ892" s="181" t="str">
        <f>IF(DL892="","",IF(ISNUMBER(MATCH(DL892,$DL$6:DL891,0)),"",CJ892))</f>
        <v/>
      </c>
      <c r="DK892" s="181" t="str">
        <f t="shared" si="706"/>
        <v/>
      </c>
      <c r="DL892" s="181" t="str">
        <f t="shared" si="706"/>
        <v/>
      </c>
      <c r="DM892" s="177" t="str">
        <f t="shared" si="689"/>
        <v/>
      </c>
      <c r="DN892" s="177" t="str">
        <f t="shared" si="690"/>
        <v/>
      </c>
      <c r="DO892" s="181" t="str">
        <f t="shared" si="661"/>
        <v/>
      </c>
      <c r="DP892" s="51"/>
      <c r="DQ892" s="51"/>
      <c r="DR892" s="51"/>
      <c r="EA892" s="227">
        <f t="shared" si="691"/>
        <v>0</v>
      </c>
      <c r="EB892" s="227">
        <f t="shared" si="662"/>
        <v>1</v>
      </c>
      <c r="EC892" s="227">
        <f t="shared" si="692"/>
        <v>1900</v>
      </c>
      <c r="EE892" s="227" t="str">
        <f t="shared" si="693"/>
        <v/>
      </c>
      <c r="EF892" s="227" t="str">
        <f t="shared" si="663"/>
        <v/>
      </c>
      <c r="EG892" s="227" t="str">
        <f t="shared" si="694"/>
        <v/>
      </c>
      <c r="EI892" s="227" t="str">
        <f t="shared" si="695"/>
        <v/>
      </c>
      <c r="EJ892" s="227" t="str">
        <f t="shared" si="664"/>
        <v/>
      </c>
      <c r="EK892" s="227" t="str">
        <f t="shared" si="696"/>
        <v/>
      </c>
      <c r="EM892" s="227" t="str">
        <f t="shared" si="697"/>
        <v/>
      </c>
      <c r="EN892" s="227" t="str">
        <f t="shared" si="665"/>
        <v/>
      </c>
      <c r="EO892" s="227" t="str">
        <f t="shared" si="698"/>
        <v/>
      </c>
      <c r="EQ892" s="227" t="str">
        <f t="shared" si="699"/>
        <v/>
      </c>
      <c r="ER892" s="227" t="str">
        <f t="shared" si="666"/>
        <v/>
      </c>
      <c r="ES892" s="227" t="str">
        <f t="shared" si="700"/>
        <v/>
      </c>
    </row>
    <row r="893" spans="7:149" x14ac:dyDescent="0.25">
      <c r="G893" s="52"/>
      <c r="H893" s="52"/>
      <c r="I893" s="224" t="str">
        <f t="shared" si="667"/>
        <v/>
      </c>
      <c r="J893" s="224" t="str">
        <f t="shared" si="668"/>
        <v/>
      </c>
      <c r="K893" s="52"/>
      <c r="L893" s="224" t="str">
        <f>IF(P893="","",IF(ISNUMBER(MATCH(P893,$P$6:P892,0)),"",Y893))</f>
        <v/>
      </c>
      <c r="M893" s="224" t="str">
        <f>IF(Q893="","",IF(ISNUMBER(MATCH(Q893,$Q$6:Q892,0)),"",Y893))</f>
        <v/>
      </c>
      <c r="N893" s="224" t="str">
        <f>IF(R893="","",IF(ISNUMBER(MATCH(R893,$R$6:R892,0)),"",Y893))</f>
        <v/>
      </c>
      <c r="O893" s="224" t="str">
        <f>IF(S893="","",IF(ISNUMBER(MATCH(S893,$S$6:S892,0)),"",Y893))</f>
        <v/>
      </c>
      <c r="P893" s="224" t="str">
        <f t="shared" si="669"/>
        <v/>
      </c>
      <c r="Q893" s="224" t="str">
        <f t="shared" si="670"/>
        <v/>
      </c>
      <c r="R893" s="224" t="str">
        <f t="shared" si="671"/>
        <v/>
      </c>
      <c r="S893" s="224" t="str">
        <f t="shared" si="672"/>
        <v/>
      </c>
      <c r="T893" s="175" t="str">
        <f t="shared" si="673"/>
        <v/>
      </c>
      <c r="U893" s="175" t="str">
        <f t="shared" si="674"/>
        <v/>
      </c>
      <c r="V893" s="175" t="str">
        <f t="shared" si="675"/>
        <v/>
      </c>
      <c r="W893" s="175" t="str">
        <f t="shared" si="676"/>
        <v/>
      </c>
      <c r="X893" s="52"/>
      <c r="Y893" s="248"/>
      <c r="Z893" s="186"/>
      <c r="AA893" s="187"/>
      <c r="AB893" s="187"/>
      <c r="AC893" s="187"/>
      <c r="AD893" s="187"/>
      <c r="AE893" s="187"/>
      <c r="AF893" s="187"/>
      <c r="AG893" s="187"/>
      <c r="AH893" s="187"/>
      <c r="AI893" s="187"/>
      <c r="AJ893" s="187"/>
      <c r="AK893" s="187"/>
      <c r="AL893" s="187"/>
      <c r="AM893" s="187"/>
      <c r="AN893" s="187"/>
      <c r="AO893" s="187"/>
      <c r="AP893" s="187"/>
      <c r="AQ893" s="187"/>
      <c r="AR893" s="187"/>
      <c r="AS893" s="187"/>
      <c r="AT893" s="187"/>
      <c r="AU893" s="187"/>
      <c r="AV893" s="187"/>
      <c r="AW893" s="187"/>
      <c r="AX893" s="187"/>
      <c r="AY893" s="187"/>
      <c r="AZ893" s="187"/>
      <c r="BA893" s="187"/>
      <c r="BB893" s="187"/>
      <c r="BC893" s="187"/>
      <c r="BD893" s="187"/>
      <c r="BE893" s="187"/>
      <c r="BF893" s="187"/>
      <c r="BG893" s="187"/>
      <c r="BH893" s="187"/>
      <c r="BI893" s="187"/>
      <c r="BJ893" s="187"/>
      <c r="BK893" s="187"/>
      <c r="BL893" s="187"/>
      <c r="BM893" s="187"/>
      <c r="BN893" s="187"/>
      <c r="BO893" s="187"/>
      <c r="BP893" s="187"/>
      <c r="BQ893" s="187"/>
      <c r="BR893" s="187"/>
      <c r="BS893" s="187"/>
      <c r="BT893" s="187"/>
      <c r="BU893" s="187"/>
      <c r="BV893" s="187"/>
      <c r="BW893" s="187"/>
      <c r="BX893" s="187"/>
      <c r="BY893" s="227"/>
      <c r="BZ893" s="227"/>
      <c r="CA893" s="227"/>
      <c r="CB893" s="227"/>
      <c r="CC893" s="227"/>
      <c r="CD893" s="224"/>
      <c r="CE893" s="224"/>
      <c r="CF893" s="224"/>
      <c r="CG893" s="224"/>
      <c r="CH893" s="224"/>
      <c r="CJ893" s="252" t="str">
        <f t="shared" si="677"/>
        <v/>
      </c>
      <c r="CK893" s="253" t="str">
        <f>IF(CL893="","",IF(ISNUMBER(MATCH(CL893,$CL$6:CL892,0)),"",CJ893))</f>
        <v/>
      </c>
      <c r="CL893" s="181" t="str">
        <f t="shared" si="678"/>
        <v/>
      </c>
      <c r="CM893" s="175" t="str">
        <f t="shared" si="679"/>
        <v/>
      </c>
      <c r="CN893" s="175" t="str">
        <f t="shared" si="680"/>
        <v/>
      </c>
      <c r="CO893" s="175" t="str">
        <f t="shared" si="681"/>
        <v/>
      </c>
      <c r="CP893" s="59"/>
      <c r="CQ893" s="60"/>
      <c r="CR893" s="181" t="str">
        <f>IF(CS893="","",IF(ISNUMBER(MATCH(CS893,$CS$6:CS892,0)),"",CJ893))</f>
        <v/>
      </c>
      <c r="CS893" s="181" t="str">
        <f t="shared" si="659"/>
        <v/>
      </c>
      <c r="CT893" s="177" t="str">
        <f t="shared" si="682"/>
        <v/>
      </c>
      <c r="CU893" s="177" t="str">
        <f t="shared" si="683"/>
        <v/>
      </c>
      <c r="CV893" s="256" t="str">
        <f>IF(CW893="","",IF(ISNUMBER(MATCH(CW893,$CW$6:CW892,0)),"",CJ893))</f>
        <v/>
      </c>
      <c r="CW893" s="181" t="str">
        <f t="shared" si="660"/>
        <v/>
      </c>
      <c r="CX893" s="178" t="str">
        <f t="shared" si="684"/>
        <v/>
      </c>
      <c r="CY893" s="178" t="str">
        <f t="shared" si="685"/>
        <v/>
      </c>
      <c r="CZ893" s="184" t="str">
        <f t="shared" si="686"/>
        <v/>
      </c>
      <c r="DA893" s="68"/>
      <c r="DB893" s="69"/>
      <c r="DC893" s="181" t="str">
        <f>IF(DE893="","",IF(ISNUMBER(MATCH(DE893,$DE$6:DE892,0)),"",CJ893))</f>
        <v/>
      </c>
      <c r="DD893" s="181" t="str">
        <f t="shared" si="705"/>
        <v/>
      </c>
      <c r="DE893" s="181" t="str">
        <f t="shared" si="705"/>
        <v/>
      </c>
      <c r="DF893" s="177" t="str">
        <f t="shared" si="687"/>
        <v/>
      </c>
      <c r="DG893" s="185" t="str">
        <f t="shared" si="688"/>
        <v/>
      </c>
      <c r="DH893" s="77"/>
      <c r="DI893" s="69"/>
      <c r="DJ893" s="181" t="str">
        <f>IF(DL893="","",IF(ISNUMBER(MATCH(DL893,$DL$6:DL892,0)),"",CJ893))</f>
        <v/>
      </c>
      <c r="DK893" s="181" t="str">
        <f t="shared" si="706"/>
        <v/>
      </c>
      <c r="DL893" s="181" t="str">
        <f t="shared" si="706"/>
        <v/>
      </c>
      <c r="DM893" s="177" t="str">
        <f t="shared" si="689"/>
        <v/>
      </c>
      <c r="DN893" s="177" t="str">
        <f t="shared" si="690"/>
        <v/>
      </c>
      <c r="DO893" s="181" t="str">
        <f t="shared" si="661"/>
        <v/>
      </c>
      <c r="DP893" s="51"/>
      <c r="DQ893" s="51"/>
      <c r="DR893" s="51"/>
      <c r="EA893" s="227">
        <f t="shared" si="691"/>
        <v>0</v>
      </c>
      <c r="EB893" s="227">
        <f t="shared" si="662"/>
        <v>1</v>
      </c>
      <c r="EC893" s="227">
        <f t="shared" si="692"/>
        <v>1900</v>
      </c>
      <c r="EE893" s="227" t="str">
        <f t="shared" si="693"/>
        <v/>
      </c>
      <c r="EF893" s="227" t="str">
        <f t="shared" si="663"/>
        <v/>
      </c>
      <c r="EG893" s="227" t="str">
        <f t="shared" si="694"/>
        <v/>
      </c>
      <c r="EI893" s="227" t="str">
        <f t="shared" si="695"/>
        <v/>
      </c>
      <c r="EJ893" s="227" t="str">
        <f t="shared" si="664"/>
        <v/>
      </c>
      <c r="EK893" s="227" t="str">
        <f t="shared" si="696"/>
        <v/>
      </c>
      <c r="EM893" s="227" t="str">
        <f t="shared" si="697"/>
        <v/>
      </c>
      <c r="EN893" s="227" t="str">
        <f t="shared" si="665"/>
        <v/>
      </c>
      <c r="EO893" s="227" t="str">
        <f t="shared" si="698"/>
        <v/>
      </c>
      <c r="EQ893" s="227" t="str">
        <f t="shared" si="699"/>
        <v/>
      </c>
      <c r="ER893" s="227" t="str">
        <f t="shared" si="666"/>
        <v/>
      </c>
      <c r="ES893" s="227" t="str">
        <f t="shared" si="700"/>
        <v/>
      </c>
    </row>
    <row r="894" spans="7:149" x14ac:dyDescent="0.25">
      <c r="G894" s="52"/>
      <c r="H894" s="52"/>
      <c r="I894" s="224" t="str">
        <f t="shared" si="667"/>
        <v/>
      </c>
      <c r="J894" s="224" t="str">
        <f t="shared" si="668"/>
        <v/>
      </c>
      <c r="K894" s="52"/>
      <c r="L894" s="224" t="str">
        <f>IF(P894="","",IF(ISNUMBER(MATCH(P894,$P$6:P893,0)),"",Y894))</f>
        <v/>
      </c>
      <c r="M894" s="224" t="str">
        <f>IF(Q894="","",IF(ISNUMBER(MATCH(Q894,$Q$6:Q893,0)),"",Y894))</f>
        <v/>
      </c>
      <c r="N894" s="224" t="str">
        <f>IF(R894="","",IF(ISNUMBER(MATCH(R894,$R$6:R893,0)),"",Y894))</f>
        <v/>
      </c>
      <c r="O894" s="224" t="str">
        <f>IF(S894="","",IF(ISNUMBER(MATCH(S894,$S$6:S893,0)),"",Y894))</f>
        <v/>
      </c>
      <c r="P894" s="224" t="str">
        <f t="shared" si="669"/>
        <v/>
      </c>
      <c r="Q894" s="224" t="str">
        <f t="shared" si="670"/>
        <v/>
      </c>
      <c r="R894" s="224" t="str">
        <f t="shared" si="671"/>
        <v/>
      </c>
      <c r="S894" s="224" t="str">
        <f t="shared" si="672"/>
        <v/>
      </c>
      <c r="T894" s="175" t="str">
        <f t="shared" si="673"/>
        <v/>
      </c>
      <c r="U894" s="175" t="str">
        <f t="shared" si="674"/>
        <v/>
      </c>
      <c r="V894" s="175" t="str">
        <f t="shared" si="675"/>
        <v/>
      </c>
      <c r="W894" s="175" t="str">
        <f t="shared" si="676"/>
        <v/>
      </c>
      <c r="X894" s="52"/>
      <c r="Y894" s="248"/>
      <c r="Z894" s="186"/>
      <c r="AA894" s="187"/>
      <c r="AB894" s="187"/>
      <c r="AC894" s="187"/>
      <c r="AD894" s="187"/>
      <c r="AE894" s="187"/>
      <c r="AF894" s="187"/>
      <c r="AG894" s="187"/>
      <c r="AH894" s="187"/>
      <c r="AI894" s="187"/>
      <c r="AJ894" s="187"/>
      <c r="AK894" s="187"/>
      <c r="AL894" s="187"/>
      <c r="AM894" s="187"/>
      <c r="AN894" s="187"/>
      <c r="AO894" s="187"/>
      <c r="AP894" s="187"/>
      <c r="AQ894" s="187"/>
      <c r="AR894" s="187"/>
      <c r="AS894" s="187"/>
      <c r="AT894" s="187"/>
      <c r="AU894" s="187"/>
      <c r="AV894" s="187"/>
      <c r="AW894" s="187"/>
      <c r="AX894" s="187"/>
      <c r="AY894" s="187"/>
      <c r="AZ894" s="187"/>
      <c r="BA894" s="187"/>
      <c r="BB894" s="187"/>
      <c r="BC894" s="187"/>
      <c r="BD894" s="187"/>
      <c r="BE894" s="187"/>
      <c r="BF894" s="187"/>
      <c r="BG894" s="187"/>
      <c r="BH894" s="187"/>
      <c r="BI894" s="187"/>
      <c r="BJ894" s="187"/>
      <c r="BK894" s="187"/>
      <c r="BL894" s="187"/>
      <c r="BM894" s="187"/>
      <c r="BN894" s="187"/>
      <c r="BO894" s="187"/>
      <c r="BP894" s="187"/>
      <c r="BQ894" s="187"/>
      <c r="BR894" s="187"/>
      <c r="BS894" s="187"/>
      <c r="BT894" s="187"/>
      <c r="BU894" s="187"/>
      <c r="BV894" s="187"/>
      <c r="BW894" s="187"/>
      <c r="BX894" s="187"/>
      <c r="BY894" s="227"/>
      <c r="BZ894" s="227"/>
      <c r="CA894" s="227"/>
      <c r="CB894" s="227"/>
      <c r="CC894" s="227"/>
      <c r="CD894" s="224"/>
      <c r="CE894" s="224"/>
      <c r="CF894" s="224"/>
      <c r="CG894" s="224"/>
      <c r="CH894" s="224"/>
      <c r="CJ894" s="252" t="str">
        <f t="shared" si="677"/>
        <v/>
      </c>
      <c r="CK894" s="253" t="str">
        <f>IF(CL894="","",IF(ISNUMBER(MATCH(CL894,$CL$6:CL893,0)),"",CJ894))</f>
        <v/>
      </c>
      <c r="CL894" s="181" t="str">
        <f t="shared" si="678"/>
        <v/>
      </c>
      <c r="CM894" s="175" t="str">
        <f t="shared" si="679"/>
        <v/>
      </c>
      <c r="CN894" s="175" t="str">
        <f t="shared" si="680"/>
        <v/>
      </c>
      <c r="CO894" s="175" t="str">
        <f t="shared" si="681"/>
        <v/>
      </c>
      <c r="CP894" s="59"/>
      <c r="CQ894" s="60"/>
      <c r="CR894" s="181" t="str">
        <f>IF(CS894="","",IF(ISNUMBER(MATCH(CS894,$CS$6:CS893,0)),"",CJ894))</f>
        <v/>
      </c>
      <c r="CS894" s="181" t="str">
        <f t="shared" si="659"/>
        <v/>
      </c>
      <c r="CT894" s="177" t="str">
        <f t="shared" si="682"/>
        <v/>
      </c>
      <c r="CU894" s="177" t="str">
        <f t="shared" si="683"/>
        <v/>
      </c>
      <c r="CV894" s="256" t="str">
        <f>IF(CW894="","",IF(ISNUMBER(MATCH(CW894,$CW$6:CW893,0)),"",CJ894))</f>
        <v/>
      </c>
      <c r="CW894" s="181" t="str">
        <f t="shared" si="660"/>
        <v/>
      </c>
      <c r="CX894" s="178" t="str">
        <f t="shared" si="684"/>
        <v/>
      </c>
      <c r="CY894" s="178" t="str">
        <f t="shared" si="685"/>
        <v/>
      </c>
      <c r="CZ894" s="184" t="str">
        <f t="shared" si="686"/>
        <v/>
      </c>
      <c r="DA894" s="68"/>
      <c r="DB894" s="69"/>
      <c r="DC894" s="181" t="str">
        <f>IF(DE894="","",IF(ISNUMBER(MATCH(DE894,$DE$6:DE893,0)),"",CJ894))</f>
        <v/>
      </c>
      <c r="DD894" s="181" t="str">
        <f t="shared" si="705"/>
        <v/>
      </c>
      <c r="DE894" s="181" t="str">
        <f t="shared" si="705"/>
        <v/>
      </c>
      <c r="DF894" s="177" t="str">
        <f t="shared" si="687"/>
        <v/>
      </c>
      <c r="DG894" s="185" t="str">
        <f t="shared" si="688"/>
        <v/>
      </c>
      <c r="DH894" s="77"/>
      <c r="DI894" s="69"/>
      <c r="DJ894" s="181" t="str">
        <f>IF(DL894="","",IF(ISNUMBER(MATCH(DL894,$DL$6:DL893,0)),"",CJ894))</f>
        <v/>
      </c>
      <c r="DK894" s="181" t="str">
        <f t="shared" si="706"/>
        <v/>
      </c>
      <c r="DL894" s="181" t="str">
        <f t="shared" si="706"/>
        <v/>
      </c>
      <c r="DM894" s="177" t="str">
        <f t="shared" si="689"/>
        <v/>
      </c>
      <c r="DN894" s="177" t="str">
        <f t="shared" si="690"/>
        <v/>
      </c>
      <c r="DO894" s="181" t="str">
        <f t="shared" si="661"/>
        <v/>
      </c>
      <c r="DP894" s="51"/>
      <c r="DQ894" s="51"/>
      <c r="DR894" s="51"/>
      <c r="EA894" s="227">
        <f t="shared" si="691"/>
        <v>0</v>
      </c>
      <c r="EB894" s="227">
        <f t="shared" si="662"/>
        <v>1</v>
      </c>
      <c r="EC894" s="227">
        <f t="shared" si="692"/>
        <v>1900</v>
      </c>
      <c r="EE894" s="227" t="str">
        <f t="shared" si="693"/>
        <v/>
      </c>
      <c r="EF894" s="227" t="str">
        <f t="shared" si="663"/>
        <v/>
      </c>
      <c r="EG894" s="227" t="str">
        <f t="shared" si="694"/>
        <v/>
      </c>
      <c r="EI894" s="227" t="str">
        <f t="shared" si="695"/>
        <v/>
      </c>
      <c r="EJ894" s="227" t="str">
        <f t="shared" si="664"/>
        <v/>
      </c>
      <c r="EK894" s="227" t="str">
        <f t="shared" si="696"/>
        <v/>
      </c>
      <c r="EM894" s="227" t="str">
        <f t="shared" si="697"/>
        <v/>
      </c>
      <c r="EN894" s="227" t="str">
        <f t="shared" si="665"/>
        <v/>
      </c>
      <c r="EO894" s="227" t="str">
        <f t="shared" si="698"/>
        <v/>
      </c>
      <c r="EQ894" s="227" t="str">
        <f t="shared" si="699"/>
        <v/>
      </c>
      <c r="ER894" s="227" t="str">
        <f t="shared" si="666"/>
        <v/>
      </c>
      <c r="ES894" s="227" t="str">
        <f t="shared" si="700"/>
        <v/>
      </c>
    </row>
    <row r="895" spans="7:149" x14ac:dyDescent="0.25">
      <c r="G895" s="52"/>
      <c r="H895" s="52"/>
      <c r="I895" s="224" t="str">
        <f t="shared" si="667"/>
        <v/>
      </c>
      <c r="J895" s="224" t="str">
        <f t="shared" si="668"/>
        <v/>
      </c>
      <c r="K895" s="52"/>
      <c r="L895" s="224" t="str">
        <f>IF(P895="","",IF(ISNUMBER(MATCH(P895,$P$6:P894,0)),"",Y895))</f>
        <v/>
      </c>
      <c r="M895" s="224" t="str">
        <f>IF(Q895="","",IF(ISNUMBER(MATCH(Q895,$Q$6:Q894,0)),"",Y895))</f>
        <v/>
      </c>
      <c r="N895" s="224" t="str">
        <f>IF(R895="","",IF(ISNUMBER(MATCH(R895,$R$6:R894,0)),"",Y895))</f>
        <v/>
      </c>
      <c r="O895" s="224" t="str">
        <f>IF(S895="","",IF(ISNUMBER(MATCH(S895,$S$6:S894,0)),"",Y895))</f>
        <v/>
      </c>
      <c r="P895" s="224" t="str">
        <f t="shared" si="669"/>
        <v/>
      </c>
      <c r="Q895" s="224" t="str">
        <f t="shared" si="670"/>
        <v/>
      </c>
      <c r="R895" s="224" t="str">
        <f t="shared" si="671"/>
        <v/>
      </c>
      <c r="S895" s="224" t="str">
        <f t="shared" si="672"/>
        <v/>
      </c>
      <c r="T895" s="175" t="str">
        <f t="shared" si="673"/>
        <v/>
      </c>
      <c r="U895" s="175" t="str">
        <f t="shared" si="674"/>
        <v/>
      </c>
      <c r="V895" s="175" t="str">
        <f t="shared" si="675"/>
        <v/>
      </c>
      <c r="W895" s="175" t="str">
        <f t="shared" si="676"/>
        <v/>
      </c>
      <c r="X895" s="52"/>
      <c r="Y895" s="248"/>
      <c r="Z895" s="186"/>
      <c r="AA895" s="187"/>
      <c r="AB895" s="187"/>
      <c r="AC895" s="187"/>
      <c r="AD895" s="187"/>
      <c r="AE895" s="187"/>
      <c r="AF895" s="187"/>
      <c r="AG895" s="187"/>
      <c r="AH895" s="187"/>
      <c r="AI895" s="187"/>
      <c r="AJ895" s="187"/>
      <c r="AK895" s="187"/>
      <c r="AL895" s="187"/>
      <c r="AM895" s="187"/>
      <c r="AN895" s="187"/>
      <c r="AO895" s="187"/>
      <c r="AP895" s="187"/>
      <c r="AQ895" s="187"/>
      <c r="AR895" s="187"/>
      <c r="AS895" s="187"/>
      <c r="AT895" s="187"/>
      <c r="AU895" s="187"/>
      <c r="AV895" s="187"/>
      <c r="AW895" s="187"/>
      <c r="AX895" s="187"/>
      <c r="AY895" s="187"/>
      <c r="AZ895" s="187"/>
      <c r="BA895" s="187"/>
      <c r="BB895" s="187"/>
      <c r="BC895" s="187"/>
      <c r="BD895" s="187"/>
      <c r="BE895" s="187"/>
      <c r="BF895" s="187"/>
      <c r="BG895" s="187"/>
      <c r="BH895" s="187"/>
      <c r="BI895" s="187"/>
      <c r="BJ895" s="187"/>
      <c r="BK895" s="187"/>
      <c r="BL895" s="187"/>
      <c r="BM895" s="187"/>
      <c r="BN895" s="187"/>
      <c r="BO895" s="187"/>
      <c r="BP895" s="187"/>
      <c r="BQ895" s="187"/>
      <c r="BR895" s="187"/>
      <c r="BS895" s="187"/>
      <c r="BT895" s="187"/>
      <c r="BU895" s="187"/>
      <c r="BV895" s="187"/>
      <c r="BW895" s="187"/>
      <c r="BX895" s="187"/>
      <c r="BY895" s="227"/>
      <c r="BZ895" s="227"/>
      <c r="CA895" s="227"/>
      <c r="CB895" s="227"/>
      <c r="CC895" s="227"/>
      <c r="CD895" s="224"/>
      <c r="CE895" s="224"/>
      <c r="CF895" s="224"/>
      <c r="CG895" s="224"/>
      <c r="CH895" s="224"/>
      <c r="CJ895" s="252" t="str">
        <f t="shared" si="677"/>
        <v/>
      </c>
      <c r="CK895" s="253" t="str">
        <f>IF(CL895="","",IF(ISNUMBER(MATCH(CL895,$CL$6:CL894,0)),"",CJ895))</f>
        <v/>
      </c>
      <c r="CL895" s="181" t="str">
        <f t="shared" si="678"/>
        <v/>
      </c>
      <c r="CM895" s="175" t="str">
        <f t="shared" si="679"/>
        <v/>
      </c>
      <c r="CN895" s="175" t="str">
        <f t="shared" si="680"/>
        <v/>
      </c>
      <c r="CO895" s="175" t="str">
        <f t="shared" si="681"/>
        <v/>
      </c>
      <c r="CP895" s="59"/>
      <c r="CQ895" s="60"/>
      <c r="CR895" s="181" t="str">
        <f>IF(CS895="","",IF(ISNUMBER(MATCH(CS895,$CS$6:CS894,0)),"",CJ895))</f>
        <v/>
      </c>
      <c r="CS895" s="181" t="str">
        <f t="shared" si="659"/>
        <v/>
      </c>
      <c r="CT895" s="177" t="str">
        <f t="shared" si="682"/>
        <v/>
      </c>
      <c r="CU895" s="177" t="str">
        <f t="shared" si="683"/>
        <v/>
      </c>
      <c r="CV895" s="256" t="str">
        <f>IF(CW895="","",IF(ISNUMBER(MATCH(CW895,$CW$6:CW894,0)),"",CJ895))</f>
        <v/>
      </c>
      <c r="CW895" s="181" t="str">
        <f t="shared" si="660"/>
        <v/>
      </c>
      <c r="CX895" s="178" t="str">
        <f t="shared" si="684"/>
        <v/>
      </c>
      <c r="CY895" s="178" t="str">
        <f t="shared" si="685"/>
        <v/>
      </c>
      <c r="CZ895" s="184" t="str">
        <f t="shared" si="686"/>
        <v/>
      </c>
      <c r="DA895" s="68"/>
      <c r="DB895" s="69"/>
      <c r="DC895" s="181" t="str">
        <f>IF(DE895="","",IF(ISNUMBER(MATCH(DE895,$DE$6:DE894,0)),"",CJ895))</f>
        <v/>
      </c>
      <c r="DD895" s="181" t="str">
        <f t="shared" si="705"/>
        <v/>
      </c>
      <c r="DE895" s="181" t="str">
        <f t="shared" si="705"/>
        <v/>
      </c>
      <c r="DF895" s="177" t="str">
        <f t="shared" si="687"/>
        <v/>
      </c>
      <c r="DG895" s="185" t="str">
        <f t="shared" si="688"/>
        <v/>
      </c>
      <c r="DH895" s="77"/>
      <c r="DI895" s="69"/>
      <c r="DJ895" s="181" t="str">
        <f>IF(DL895="","",IF(ISNUMBER(MATCH(DL895,$DL$6:DL894,0)),"",CJ895))</f>
        <v/>
      </c>
      <c r="DK895" s="181" t="str">
        <f t="shared" si="706"/>
        <v/>
      </c>
      <c r="DL895" s="181" t="str">
        <f t="shared" si="706"/>
        <v/>
      </c>
      <c r="DM895" s="177" t="str">
        <f t="shared" si="689"/>
        <v/>
      </c>
      <c r="DN895" s="177" t="str">
        <f t="shared" si="690"/>
        <v/>
      </c>
      <c r="DO895" s="181" t="str">
        <f t="shared" si="661"/>
        <v/>
      </c>
      <c r="DP895" s="51"/>
      <c r="DQ895" s="51"/>
      <c r="DR895" s="51"/>
      <c r="EA895" s="227">
        <f t="shared" si="691"/>
        <v>0</v>
      </c>
      <c r="EB895" s="227">
        <f t="shared" si="662"/>
        <v>1</v>
      </c>
      <c r="EC895" s="227">
        <f t="shared" si="692"/>
        <v>1900</v>
      </c>
      <c r="EE895" s="227" t="str">
        <f t="shared" si="693"/>
        <v/>
      </c>
      <c r="EF895" s="227" t="str">
        <f t="shared" si="663"/>
        <v/>
      </c>
      <c r="EG895" s="227" t="str">
        <f t="shared" si="694"/>
        <v/>
      </c>
      <c r="EI895" s="227" t="str">
        <f t="shared" si="695"/>
        <v/>
      </c>
      <c r="EJ895" s="227" t="str">
        <f t="shared" si="664"/>
        <v/>
      </c>
      <c r="EK895" s="227" t="str">
        <f t="shared" si="696"/>
        <v/>
      </c>
      <c r="EM895" s="227" t="str">
        <f t="shared" si="697"/>
        <v/>
      </c>
      <c r="EN895" s="227" t="str">
        <f t="shared" si="665"/>
        <v/>
      </c>
      <c r="EO895" s="227" t="str">
        <f t="shared" si="698"/>
        <v/>
      </c>
      <c r="EQ895" s="227" t="str">
        <f t="shared" si="699"/>
        <v/>
      </c>
      <c r="ER895" s="227" t="str">
        <f t="shared" si="666"/>
        <v/>
      </c>
      <c r="ES895" s="227" t="str">
        <f t="shared" si="700"/>
        <v/>
      </c>
    </row>
    <row r="896" spans="7:149" x14ac:dyDescent="0.25">
      <c r="G896" s="52"/>
      <c r="H896" s="52"/>
      <c r="I896" s="224" t="str">
        <f t="shared" si="667"/>
        <v/>
      </c>
      <c r="J896" s="224" t="str">
        <f t="shared" si="668"/>
        <v/>
      </c>
      <c r="K896" s="52"/>
      <c r="L896" s="224" t="str">
        <f>IF(P896="","",IF(ISNUMBER(MATCH(P896,$P$6:P895,0)),"",Y896))</f>
        <v/>
      </c>
      <c r="M896" s="224" t="str">
        <f>IF(Q896="","",IF(ISNUMBER(MATCH(Q896,$Q$6:Q895,0)),"",Y896))</f>
        <v/>
      </c>
      <c r="N896" s="224" t="str">
        <f>IF(R896="","",IF(ISNUMBER(MATCH(R896,$R$6:R895,0)),"",Y896))</f>
        <v/>
      </c>
      <c r="O896" s="224" t="str">
        <f>IF(S896="","",IF(ISNUMBER(MATCH(S896,$S$6:S895,0)),"",Y896))</f>
        <v/>
      </c>
      <c r="P896" s="224" t="str">
        <f t="shared" si="669"/>
        <v/>
      </c>
      <c r="Q896" s="224" t="str">
        <f t="shared" si="670"/>
        <v/>
      </c>
      <c r="R896" s="224" t="str">
        <f t="shared" si="671"/>
        <v/>
      </c>
      <c r="S896" s="224" t="str">
        <f t="shared" si="672"/>
        <v/>
      </c>
      <c r="T896" s="175" t="str">
        <f t="shared" si="673"/>
        <v/>
      </c>
      <c r="U896" s="175" t="str">
        <f t="shared" si="674"/>
        <v/>
      </c>
      <c r="V896" s="175" t="str">
        <f t="shared" si="675"/>
        <v/>
      </c>
      <c r="W896" s="175" t="str">
        <f t="shared" si="676"/>
        <v/>
      </c>
      <c r="X896" s="52"/>
      <c r="Y896" s="248"/>
      <c r="Z896" s="186"/>
      <c r="AA896" s="187"/>
      <c r="AB896" s="187"/>
      <c r="AC896" s="187"/>
      <c r="AD896" s="187"/>
      <c r="AE896" s="187"/>
      <c r="AF896" s="187"/>
      <c r="AG896" s="187"/>
      <c r="AH896" s="187"/>
      <c r="AI896" s="187"/>
      <c r="AJ896" s="187"/>
      <c r="AK896" s="187"/>
      <c r="AL896" s="187"/>
      <c r="AM896" s="187"/>
      <c r="AN896" s="187"/>
      <c r="AO896" s="187"/>
      <c r="AP896" s="187"/>
      <c r="AQ896" s="187"/>
      <c r="AR896" s="187"/>
      <c r="AS896" s="187"/>
      <c r="AT896" s="187"/>
      <c r="AU896" s="187"/>
      <c r="AV896" s="187"/>
      <c r="AW896" s="187"/>
      <c r="AX896" s="187"/>
      <c r="AY896" s="187"/>
      <c r="AZ896" s="187"/>
      <c r="BA896" s="187"/>
      <c r="BB896" s="187"/>
      <c r="BC896" s="187"/>
      <c r="BD896" s="187"/>
      <c r="BE896" s="187"/>
      <c r="BF896" s="187"/>
      <c r="BG896" s="187"/>
      <c r="BH896" s="187"/>
      <c r="BI896" s="187"/>
      <c r="BJ896" s="187"/>
      <c r="BK896" s="187"/>
      <c r="BL896" s="187"/>
      <c r="BM896" s="187"/>
      <c r="BN896" s="187"/>
      <c r="BO896" s="187"/>
      <c r="BP896" s="187"/>
      <c r="BQ896" s="187"/>
      <c r="BR896" s="187"/>
      <c r="BS896" s="187"/>
      <c r="BT896" s="187"/>
      <c r="BU896" s="187"/>
      <c r="BV896" s="187"/>
      <c r="BW896" s="187"/>
      <c r="BX896" s="187"/>
      <c r="BY896" s="227"/>
      <c r="BZ896" s="227"/>
      <c r="CA896" s="227"/>
      <c r="CB896" s="227"/>
      <c r="CC896" s="227"/>
      <c r="CD896" s="224"/>
      <c r="CE896" s="224"/>
      <c r="CF896" s="224"/>
      <c r="CG896" s="224"/>
      <c r="CH896" s="224"/>
      <c r="CJ896" s="252" t="str">
        <f t="shared" si="677"/>
        <v/>
      </c>
      <c r="CK896" s="253" t="str">
        <f>IF(CL896="","",IF(ISNUMBER(MATCH(CL896,$CL$6:CL895,0)),"",CJ896))</f>
        <v/>
      </c>
      <c r="CL896" s="181" t="str">
        <f t="shared" si="678"/>
        <v/>
      </c>
      <c r="CM896" s="175" t="str">
        <f t="shared" si="679"/>
        <v/>
      </c>
      <c r="CN896" s="175" t="str">
        <f t="shared" si="680"/>
        <v/>
      </c>
      <c r="CO896" s="175" t="str">
        <f t="shared" si="681"/>
        <v/>
      </c>
      <c r="CP896" s="59"/>
      <c r="CQ896" s="60"/>
      <c r="CR896" s="181" t="str">
        <f>IF(CS896="","",IF(ISNUMBER(MATCH(CS896,$CS$6:CS895,0)),"",CJ896))</f>
        <v/>
      </c>
      <c r="CS896" s="181" t="str">
        <f t="shared" si="659"/>
        <v/>
      </c>
      <c r="CT896" s="177" t="str">
        <f t="shared" si="682"/>
        <v/>
      </c>
      <c r="CU896" s="177" t="str">
        <f t="shared" si="683"/>
        <v/>
      </c>
      <c r="CV896" s="256" t="str">
        <f>IF(CW896="","",IF(ISNUMBER(MATCH(CW896,$CW$6:CW895,0)),"",CJ896))</f>
        <v/>
      </c>
      <c r="CW896" s="181" t="str">
        <f t="shared" si="660"/>
        <v/>
      </c>
      <c r="CX896" s="178" t="str">
        <f t="shared" si="684"/>
        <v/>
      </c>
      <c r="CY896" s="178" t="str">
        <f t="shared" si="685"/>
        <v/>
      </c>
      <c r="CZ896" s="184" t="str">
        <f t="shared" si="686"/>
        <v/>
      </c>
      <c r="DA896" s="68"/>
      <c r="DB896" s="69"/>
      <c r="DC896" s="181" t="str">
        <f>IF(DE896="","",IF(ISNUMBER(MATCH(DE896,$DE$6:DE895,0)),"",CJ896))</f>
        <v/>
      </c>
      <c r="DD896" s="181" t="str">
        <f t="shared" si="705"/>
        <v/>
      </c>
      <c r="DE896" s="181" t="str">
        <f t="shared" si="705"/>
        <v/>
      </c>
      <c r="DF896" s="177" t="str">
        <f t="shared" si="687"/>
        <v/>
      </c>
      <c r="DG896" s="185" t="str">
        <f t="shared" si="688"/>
        <v/>
      </c>
      <c r="DH896" s="77"/>
      <c r="DI896" s="69"/>
      <c r="DJ896" s="181" t="str">
        <f>IF(DL896="","",IF(ISNUMBER(MATCH(DL896,$DL$6:DL895,0)),"",CJ896))</f>
        <v/>
      </c>
      <c r="DK896" s="181" t="str">
        <f t="shared" si="706"/>
        <v/>
      </c>
      <c r="DL896" s="181" t="str">
        <f t="shared" si="706"/>
        <v/>
      </c>
      <c r="DM896" s="177" t="str">
        <f t="shared" si="689"/>
        <v/>
      </c>
      <c r="DN896" s="177" t="str">
        <f t="shared" si="690"/>
        <v/>
      </c>
      <c r="DO896" s="181" t="str">
        <f t="shared" si="661"/>
        <v/>
      </c>
      <c r="DP896" s="51"/>
      <c r="DQ896" s="51"/>
      <c r="DR896" s="51"/>
      <c r="EA896" s="227">
        <f t="shared" si="691"/>
        <v>0</v>
      </c>
      <c r="EB896" s="227">
        <f t="shared" si="662"/>
        <v>1</v>
      </c>
      <c r="EC896" s="227">
        <f t="shared" si="692"/>
        <v>1900</v>
      </c>
      <c r="EE896" s="227" t="str">
        <f t="shared" si="693"/>
        <v/>
      </c>
      <c r="EF896" s="227" t="str">
        <f t="shared" si="663"/>
        <v/>
      </c>
      <c r="EG896" s="227" t="str">
        <f t="shared" si="694"/>
        <v/>
      </c>
      <c r="EI896" s="227" t="str">
        <f t="shared" si="695"/>
        <v/>
      </c>
      <c r="EJ896" s="227" t="str">
        <f t="shared" si="664"/>
        <v/>
      </c>
      <c r="EK896" s="227" t="str">
        <f t="shared" si="696"/>
        <v/>
      </c>
      <c r="EM896" s="227" t="str">
        <f t="shared" si="697"/>
        <v/>
      </c>
      <c r="EN896" s="227" t="str">
        <f t="shared" si="665"/>
        <v/>
      </c>
      <c r="EO896" s="227" t="str">
        <f t="shared" si="698"/>
        <v/>
      </c>
      <c r="EQ896" s="227" t="str">
        <f t="shared" si="699"/>
        <v/>
      </c>
      <c r="ER896" s="227" t="str">
        <f t="shared" si="666"/>
        <v/>
      </c>
      <c r="ES896" s="227" t="str">
        <f t="shared" si="700"/>
        <v/>
      </c>
    </row>
    <row r="897" spans="7:149" x14ac:dyDescent="0.25">
      <c r="G897" s="52"/>
      <c r="H897" s="52"/>
      <c r="I897" s="224" t="str">
        <f t="shared" si="667"/>
        <v/>
      </c>
      <c r="J897" s="224" t="str">
        <f t="shared" si="668"/>
        <v/>
      </c>
      <c r="K897" s="52"/>
      <c r="L897" s="224" t="str">
        <f>IF(P897="","",IF(ISNUMBER(MATCH(P897,$P$6:P896,0)),"",Y897))</f>
        <v/>
      </c>
      <c r="M897" s="224" t="str">
        <f>IF(Q897="","",IF(ISNUMBER(MATCH(Q897,$Q$6:Q896,0)),"",Y897))</f>
        <v/>
      </c>
      <c r="N897" s="224" t="str">
        <f>IF(R897="","",IF(ISNUMBER(MATCH(R897,$R$6:R896,0)),"",Y897))</f>
        <v/>
      </c>
      <c r="O897" s="224" t="str">
        <f>IF(S897="","",IF(ISNUMBER(MATCH(S897,$S$6:S896,0)),"",Y897))</f>
        <v/>
      </c>
      <c r="P897" s="224" t="str">
        <f t="shared" si="669"/>
        <v/>
      </c>
      <c r="Q897" s="224" t="str">
        <f t="shared" si="670"/>
        <v/>
      </c>
      <c r="R897" s="224" t="str">
        <f t="shared" si="671"/>
        <v/>
      </c>
      <c r="S897" s="224" t="str">
        <f t="shared" si="672"/>
        <v/>
      </c>
      <c r="T897" s="175" t="str">
        <f t="shared" si="673"/>
        <v/>
      </c>
      <c r="U897" s="175" t="str">
        <f t="shared" si="674"/>
        <v/>
      </c>
      <c r="V897" s="175" t="str">
        <f t="shared" si="675"/>
        <v/>
      </c>
      <c r="W897" s="175" t="str">
        <f t="shared" si="676"/>
        <v/>
      </c>
      <c r="X897" s="52"/>
      <c r="Y897" s="248"/>
      <c r="Z897" s="186"/>
      <c r="AA897" s="187"/>
      <c r="AB897" s="187"/>
      <c r="AC897" s="187"/>
      <c r="AD897" s="187"/>
      <c r="AE897" s="187"/>
      <c r="AF897" s="187"/>
      <c r="AG897" s="187"/>
      <c r="AH897" s="187"/>
      <c r="AI897" s="187"/>
      <c r="AJ897" s="187"/>
      <c r="AK897" s="187"/>
      <c r="AL897" s="187"/>
      <c r="AM897" s="187"/>
      <c r="AN897" s="187"/>
      <c r="AO897" s="187"/>
      <c r="AP897" s="187"/>
      <c r="AQ897" s="187"/>
      <c r="AR897" s="187"/>
      <c r="AS897" s="187"/>
      <c r="AT897" s="187"/>
      <c r="AU897" s="187"/>
      <c r="AV897" s="187"/>
      <c r="AW897" s="187"/>
      <c r="AX897" s="187"/>
      <c r="AY897" s="187"/>
      <c r="AZ897" s="187"/>
      <c r="BA897" s="187"/>
      <c r="BB897" s="187"/>
      <c r="BC897" s="187"/>
      <c r="BD897" s="187"/>
      <c r="BE897" s="187"/>
      <c r="BF897" s="187"/>
      <c r="BG897" s="187"/>
      <c r="BH897" s="187"/>
      <c r="BI897" s="187"/>
      <c r="BJ897" s="187"/>
      <c r="BK897" s="187"/>
      <c r="BL897" s="187"/>
      <c r="BM897" s="187"/>
      <c r="BN897" s="187"/>
      <c r="BO897" s="187"/>
      <c r="BP897" s="187"/>
      <c r="BQ897" s="187"/>
      <c r="BR897" s="187"/>
      <c r="BS897" s="187"/>
      <c r="BT897" s="187"/>
      <c r="BU897" s="187"/>
      <c r="BV897" s="187"/>
      <c r="BW897" s="187"/>
      <c r="BX897" s="187"/>
      <c r="BY897" s="227"/>
      <c r="BZ897" s="227"/>
      <c r="CA897" s="227"/>
      <c r="CB897" s="227"/>
      <c r="CC897" s="227"/>
      <c r="CD897" s="224"/>
      <c r="CE897" s="224"/>
      <c r="CF897" s="224"/>
      <c r="CG897" s="224"/>
      <c r="CH897" s="224"/>
      <c r="CJ897" s="252" t="str">
        <f t="shared" si="677"/>
        <v/>
      </c>
      <c r="CK897" s="253" t="str">
        <f>IF(CL897="","",IF(ISNUMBER(MATCH(CL897,$CL$6:CL896,0)),"",CJ897))</f>
        <v/>
      </c>
      <c r="CL897" s="181" t="str">
        <f t="shared" si="678"/>
        <v/>
      </c>
      <c r="CM897" s="175" t="str">
        <f t="shared" si="679"/>
        <v/>
      </c>
      <c r="CN897" s="175" t="str">
        <f t="shared" si="680"/>
        <v/>
      </c>
      <c r="CO897" s="175" t="str">
        <f t="shared" si="681"/>
        <v/>
      </c>
      <c r="CP897" s="59"/>
      <c r="CQ897" s="60"/>
      <c r="CR897" s="181" t="str">
        <f>IF(CS897="","",IF(ISNUMBER(MATCH(CS897,$CS$6:CS896,0)),"",CJ897))</f>
        <v/>
      </c>
      <c r="CS897" s="181" t="str">
        <f t="shared" si="659"/>
        <v/>
      </c>
      <c r="CT897" s="177" t="str">
        <f t="shared" si="682"/>
        <v/>
      </c>
      <c r="CU897" s="177" t="str">
        <f t="shared" si="683"/>
        <v/>
      </c>
      <c r="CV897" s="256" t="str">
        <f>IF(CW897="","",IF(ISNUMBER(MATCH(CW897,$CW$6:CW896,0)),"",CJ897))</f>
        <v/>
      </c>
      <c r="CW897" s="181" t="str">
        <f t="shared" si="660"/>
        <v/>
      </c>
      <c r="CX897" s="178" t="str">
        <f t="shared" si="684"/>
        <v/>
      </c>
      <c r="CY897" s="178" t="str">
        <f t="shared" si="685"/>
        <v/>
      </c>
      <c r="CZ897" s="184" t="str">
        <f t="shared" si="686"/>
        <v/>
      </c>
      <c r="DA897" s="68"/>
      <c r="DB897" s="69"/>
      <c r="DC897" s="181" t="str">
        <f>IF(DE897="","",IF(ISNUMBER(MATCH(DE897,$DE$6:DE896,0)),"",CJ897))</f>
        <v/>
      </c>
      <c r="DD897" s="181" t="str">
        <f t="shared" si="705"/>
        <v/>
      </c>
      <c r="DE897" s="181" t="str">
        <f t="shared" si="705"/>
        <v/>
      </c>
      <c r="DF897" s="177" t="str">
        <f t="shared" si="687"/>
        <v/>
      </c>
      <c r="DG897" s="185" t="str">
        <f t="shared" si="688"/>
        <v/>
      </c>
      <c r="DH897" s="77"/>
      <c r="DI897" s="69"/>
      <c r="DJ897" s="181" t="str">
        <f>IF(DL897="","",IF(ISNUMBER(MATCH(DL897,$DL$6:DL896,0)),"",CJ897))</f>
        <v/>
      </c>
      <c r="DK897" s="181" t="str">
        <f t="shared" si="706"/>
        <v/>
      </c>
      <c r="DL897" s="181" t="str">
        <f t="shared" si="706"/>
        <v/>
      </c>
      <c r="DM897" s="177" t="str">
        <f t="shared" si="689"/>
        <v/>
      </c>
      <c r="DN897" s="177" t="str">
        <f t="shared" si="690"/>
        <v/>
      </c>
      <c r="DO897" s="181" t="str">
        <f t="shared" si="661"/>
        <v/>
      </c>
      <c r="DP897" s="51"/>
      <c r="DQ897" s="51"/>
      <c r="DR897" s="51"/>
      <c r="EA897" s="227">
        <f t="shared" si="691"/>
        <v>0</v>
      </c>
      <c r="EB897" s="227">
        <f t="shared" si="662"/>
        <v>1</v>
      </c>
      <c r="EC897" s="227">
        <f t="shared" si="692"/>
        <v>1900</v>
      </c>
      <c r="EE897" s="227" t="str">
        <f t="shared" si="693"/>
        <v/>
      </c>
      <c r="EF897" s="227" t="str">
        <f t="shared" si="663"/>
        <v/>
      </c>
      <c r="EG897" s="227" t="str">
        <f t="shared" si="694"/>
        <v/>
      </c>
      <c r="EI897" s="227" t="str">
        <f t="shared" si="695"/>
        <v/>
      </c>
      <c r="EJ897" s="227" t="str">
        <f t="shared" si="664"/>
        <v/>
      </c>
      <c r="EK897" s="227" t="str">
        <f t="shared" si="696"/>
        <v/>
      </c>
      <c r="EM897" s="227" t="str">
        <f t="shared" si="697"/>
        <v/>
      </c>
      <c r="EN897" s="227" t="str">
        <f t="shared" si="665"/>
        <v/>
      </c>
      <c r="EO897" s="227" t="str">
        <f t="shared" si="698"/>
        <v/>
      </c>
      <c r="EQ897" s="227" t="str">
        <f t="shared" si="699"/>
        <v/>
      </c>
      <c r="ER897" s="227" t="str">
        <f t="shared" si="666"/>
        <v/>
      </c>
      <c r="ES897" s="227" t="str">
        <f t="shared" si="700"/>
        <v/>
      </c>
    </row>
    <row r="898" spans="7:149" x14ac:dyDescent="0.25">
      <c r="G898" s="52"/>
      <c r="H898" s="52"/>
      <c r="I898" s="224" t="str">
        <f t="shared" si="667"/>
        <v/>
      </c>
      <c r="J898" s="224" t="str">
        <f t="shared" si="668"/>
        <v/>
      </c>
      <c r="K898" s="52"/>
      <c r="L898" s="224" t="str">
        <f>IF(P898="","",IF(ISNUMBER(MATCH(P898,$P$6:P897,0)),"",Y898))</f>
        <v/>
      </c>
      <c r="M898" s="224" t="str">
        <f>IF(Q898="","",IF(ISNUMBER(MATCH(Q898,$Q$6:Q897,0)),"",Y898))</f>
        <v/>
      </c>
      <c r="N898" s="224" t="str">
        <f>IF(R898="","",IF(ISNUMBER(MATCH(R898,$R$6:R897,0)),"",Y898))</f>
        <v/>
      </c>
      <c r="O898" s="224" t="str">
        <f>IF(S898="","",IF(ISNUMBER(MATCH(S898,$S$6:S897,0)),"",Y898))</f>
        <v/>
      </c>
      <c r="P898" s="224" t="str">
        <f t="shared" si="669"/>
        <v/>
      </c>
      <c r="Q898" s="224" t="str">
        <f t="shared" si="670"/>
        <v/>
      </c>
      <c r="R898" s="224" t="str">
        <f t="shared" si="671"/>
        <v/>
      </c>
      <c r="S898" s="224" t="str">
        <f t="shared" si="672"/>
        <v/>
      </c>
      <c r="T898" s="175" t="str">
        <f t="shared" si="673"/>
        <v/>
      </c>
      <c r="U898" s="175" t="str">
        <f t="shared" si="674"/>
        <v/>
      </c>
      <c r="V898" s="175" t="str">
        <f t="shared" si="675"/>
        <v/>
      </c>
      <c r="W898" s="175" t="str">
        <f t="shared" si="676"/>
        <v/>
      </c>
      <c r="X898" s="52"/>
      <c r="Y898" s="248"/>
      <c r="Z898" s="186"/>
      <c r="AA898" s="187"/>
      <c r="AB898" s="187"/>
      <c r="AC898" s="187"/>
      <c r="AD898" s="187"/>
      <c r="AE898" s="187"/>
      <c r="AF898" s="187"/>
      <c r="AG898" s="187"/>
      <c r="AH898" s="187"/>
      <c r="AI898" s="187"/>
      <c r="AJ898" s="187"/>
      <c r="AK898" s="187"/>
      <c r="AL898" s="187"/>
      <c r="AM898" s="187"/>
      <c r="AN898" s="187"/>
      <c r="AO898" s="187"/>
      <c r="AP898" s="187"/>
      <c r="AQ898" s="187"/>
      <c r="AR898" s="187"/>
      <c r="AS898" s="187"/>
      <c r="AT898" s="187"/>
      <c r="AU898" s="187"/>
      <c r="AV898" s="187"/>
      <c r="AW898" s="187"/>
      <c r="AX898" s="187"/>
      <c r="AY898" s="187"/>
      <c r="AZ898" s="187"/>
      <c r="BA898" s="187"/>
      <c r="BB898" s="187"/>
      <c r="BC898" s="187"/>
      <c r="BD898" s="187"/>
      <c r="BE898" s="187"/>
      <c r="BF898" s="187"/>
      <c r="BG898" s="187"/>
      <c r="BH898" s="187"/>
      <c r="BI898" s="187"/>
      <c r="BJ898" s="187"/>
      <c r="BK898" s="187"/>
      <c r="BL898" s="187"/>
      <c r="BM898" s="187"/>
      <c r="BN898" s="187"/>
      <c r="BO898" s="187"/>
      <c r="BP898" s="187"/>
      <c r="BQ898" s="187"/>
      <c r="BR898" s="187"/>
      <c r="BS898" s="187"/>
      <c r="BT898" s="187"/>
      <c r="BU898" s="187"/>
      <c r="BV898" s="187"/>
      <c r="BW898" s="187"/>
      <c r="BX898" s="187"/>
      <c r="BY898" s="227"/>
      <c r="BZ898" s="227"/>
      <c r="CA898" s="227"/>
      <c r="CB898" s="227"/>
      <c r="CC898" s="227"/>
      <c r="CD898" s="224"/>
      <c r="CE898" s="224"/>
      <c r="CF898" s="224"/>
      <c r="CG898" s="224"/>
      <c r="CH898" s="224"/>
      <c r="CJ898" s="252" t="str">
        <f t="shared" si="677"/>
        <v/>
      </c>
      <c r="CK898" s="253" t="str">
        <f>IF(CL898="","",IF(ISNUMBER(MATCH(CL898,$CL$6:CL897,0)),"",CJ898))</f>
        <v/>
      </c>
      <c r="CL898" s="181" t="str">
        <f t="shared" si="678"/>
        <v/>
      </c>
      <c r="CM898" s="175" t="str">
        <f t="shared" si="679"/>
        <v/>
      </c>
      <c r="CN898" s="175" t="str">
        <f t="shared" si="680"/>
        <v/>
      </c>
      <c r="CO898" s="175" t="str">
        <f t="shared" si="681"/>
        <v/>
      </c>
      <c r="CP898" s="59"/>
      <c r="CQ898" s="60"/>
      <c r="CR898" s="181" t="str">
        <f>IF(CS898="","",IF(ISNUMBER(MATCH(CS898,$CS$6:CS897,0)),"",CJ898))</f>
        <v/>
      </c>
      <c r="CS898" s="181" t="str">
        <f t="shared" si="659"/>
        <v/>
      </c>
      <c r="CT898" s="177" t="str">
        <f t="shared" si="682"/>
        <v/>
      </c>
      <c r="CU898" s="177" t="str">
        <f t="shared" si="683"/>
        <v/>
      </c>
      <c r="CV898" s="256" t="str">
        <f>IF(CW898="","",IF(ISNUMBER(MATCH(CW898,$CW$6:CW897,0)),"",CJ898))</f>
        <v/>
      </c>
      <c r="CW898" s="181" t="str">
        <f t="shared" si="660"/>
        <v/>
      </c>
      <c r="CX898" s="178" t="str">
        <f t="shared" si="684"/>
        <v/>
      </c>
      <c r="CY898" s="178" t="str">
        <f t="shared" si="685"/>
        <v/>
      </c>
      <c r="CZ898" s="184" t="str">
        <f t="shared" si="686"/>
        <v/>
      </c>
      <c r="DA898" s="68"/>
      <c r="DB898" s="69"/>
      <c r="DC898" s="181" t="str">
        <f>IF(DE898="","",IF(ISNUMBER(MATCH(DE898,$DE$6:DE897,0)),"",CJ898))</f>
        <v/>
      </c>
      <c r="DD898" s="181" t="str">
        <f t="shared" si="705"/>
        <v/>
      </c>
      <c r="DE898" s="181" t="str">
        <f t="shared" si="705"/>
        <v/>
      </c>
      <c r="DF898" s="177" t="str">
        <f t="shared" si="687"/>
        <v/>
      </c>
      <c r="DG898" s="185" t="str">
        <f t="shared" si="688"/>
        <v/>
      </c>
      <c r="DH898" s="77"/>
      <c r="DI898" s="69"/>
      <c r="DJ898" s="181" t="str">
        <f>IF(DL898="","",IF(ISNUMBER(MATCH(DL898,$DL$6:DL897,0)),"",CJ898))</f>
        <v/>
      </c>
      <c r="DK898" s="181" t="str">
        <f t="shared" si="706"/>
        <v/>
      </c>
      <c r="DL898" s="181" t="str">
        <f t="shared" si="706"/>
        <v/>
      </c>
      <c r="DM898" s="177" t="str">
        <f t="shared" si="689"/>
        <v/>
      </c>
      <c r="DN898" s="177" t="str">
        <f t="shared" si="690"/>
        <v/>
      </c>
      <c r="DO898" s="181" t="str">
        <f t="shared" si="661"/>
        <v/>
      </c>
      <c r="DP898" s="51"/>
      <c r="DQ898" s="51"/>
      <c r="DR898" s="51"/>
      <c r="EA898" s="227">
        <f t="shared" si="691"/>
        <v>0</v>
      </c>
      <c r="EB898" s="227">
        <f t="shared" si="662"/>
        <v>1</v>
      </c>
      <c r="EC898" s="227">
        <f t="shared" si="692"/>
        <v>1900</v>
      </c>
      <c r="EE898" s="227" t="str">
        <f t="shared" si="693"/>
        <v/>
      </c>
      <c r="EF898" s="227" t="str">
        <f t="shared" si="663"/>
        <v/>
      </c>
      <c r="EG898" s="227" t="str">
        <f t="shared" si="694"/>
        <v/>
      </c>
      <c r="EI898" s="227" t="str">
        <f t="shared" si="695"/>
        <v/>
      </c>
      <c r="EJ898" s="227" t="str">
        <f t="shared" si="664"/>
        <v/>
      </c>
      <c r="EK898" s="227" t="str">
        <f t="shared" si="696"/>
        <v/>
      </c>
      <c r="EM898" s="227" t="str">
        <f t="shared" si="697"/>
        <v/>
      </c>
      <c r="EN898" s="227" t="str">
        <f t="shared" si="665"/>
        <v/>
      </c>
      <c r="EO898" s="227" t="str">
        <f t="shared" si="698"/>
        <v/>
      </c>
      <c r="EQ898" s="227" t="str">
        <f t="shared" si="699"/>
        <v/>
      </c>
      <c r="ER898" s="227" t="str">
        <f t="shared" si="666"/>
        <v/>
      </c>
      <c r="ES898" s="227" t="str">
        <f t="shared" si="700"/>
        <v/>
      </c>
    </row>
    <row r="899" spans="7:149" x14ac:dyDescent="0.25">
      <c r="G899" s="52"/>
      <c r="H899" s="52"/>
      <c r="I899" s="224" t="str">
        <f t="shared" si="667"/>
        <v/>
      </c>
      <c r="J899" s="224" t="str">
        <f t="shared" si="668"/>
        <v/>
      </c>
      <c r="K899" s="52"/>
      <c r="L899" s="224" t="str">
        <f>IF(P899="","",IF(ISNUMBER(MATCH(P899,$P$6:P898,0)),"",Y899))</f>
        <v/>
      </c>
      <c r="M899" s="224" t="str">
        <f>IF(Q899="","",IF(ISNUMBER(MATCH(Q899,$Q$6:Q898,0)),"",Y899))</f>
        <v/>
      </c>
      <c r="N899" s="224" t="str">
        <f>IF(R899="","",IF(ISNUMBER(MATCH(R899,$R$6:R898,0)),"",Y899))</f>
        <v/>
      </c>
      <c r="O899" s="224" t="str">
        <f>IF(S899="","",IF(ISNUMBER(MATCH(S899,$S$6:S898,0)),"",Y899))</f>
        <v/>
      </c>
      <c r="P899" s="224" t="str">
        <f t="shared" si="669"/>
        <v/>
      </c>
      <c r="Q899" s="224" t="str">
        <f t="shared" si="670"/>
        <v/>
      </c>
      <c r="R899" s="224" t="str">
        <f t="shared" si="671"/>
        <v/>
      </c>
      <c r="S899" s="224" t="str">
        <f t="shared" si="672"/>
        <v/>
      </c>
      <c r="T899" s="175" t="str">
        <f t="shared" si="673"/>
        <v/>
      </c>
      <c r="U899" s="175" t="str">
        <f t="shared" si="674"/>
        <v/>
      </c>
      <c r="V899" s="175" t="str">
        <f t="shared" si="675"/>
        <v/>
      </c>
      <c r="W899" s="175" t="str">
        <f t="shared" si="676"/>
        <v/>
      </c>
      <c r="X899" s="52"/>
      <c r="Y899" s="248"/>
      <c r="Z899" s="186"/>
      <c r="AA899" s="187"/>
      <c r="AB899" s="187"/>
      <c r="AC899" s="187"/>
      <c r="AD899" s="187"/>
      <c r="AE899" s="187"/>
      <c r="AF899" s="187"/>
      <c r="AG899" s="187"/>
      <c r="AH899" s="187"/>
      <c r="AI899" s="187"/>
      <c r="AJ899" s="187"/>
      <c r="AK899" s="187"/>
      <c r="AL899" s="187"/>
      <c r="AM899" s="187"/>
      <c r="AN899" s="187"/>
      <c r="AO899" s="187"/>
      <c r="AP899" s="187"/>
      <c r="AQ899" s="187"/>
      <c r="AR899" s="187"/>
      <c r="AS899" s="187"/>
      <c r="AT899" s="187"/>
      <c r="AU899" s="187"/>
      <c r="AV899" s="187"/>
      <c r="AW899" s="187"/>
      <c r="AX899" s="187"/>
      <c r="AY899" s="187"/>
      <c r="AZ899" s="187"/>
      <c r="BA899" s="187"/>
      <c r="BB899" s="187"/>
      <c r="BC899" s="187"/>
      <c r="BD899" s="187"/>
      <c r="BE899" s="187"/>
      <c r="BF899" s="187"/>
      <c r="BG899" s="187"/>
      <c r="BH899" s="187"/>
      <c r="BI899" s="187"/>
      <c r="BJ899" s="187"/>
      <c r="BK899" s="187"/>
      <c r="BL899" s="187"/>
      <c r="BM899" s="187"/>
      <c r="BN899" s="187"/>
      <c r="BO899" s="187"/>
      <c r="BP899" s="187"/>
      <c r="BQ899" s="187"/>
      <c r="BR899" s="187"/>
      <c r="BS899" s="187"/>
      <c r="BT899" s="187"/>
      <c r="BU899" s="187"/>
      <c r="BV899" s="187"/>
      <c r="BW899" s="187"/>
      <c r="BX899" s="187"/>
      <c r="BY899" s="227"/>
      <c r="BZ899" s="227"/>
      <c r="CA899" s="227"/>
      <c r="CB899" s="227"/>
      <c r="CC899" s="227"/>
      <c r="CD899" s="224"/>
      <c r="CE899" s="224"/>
      <c r="CF899" s="224"/>
      <c r="CG899" s="224"/>
      <c r="CH899" s="224"/>
      <c r="CJ899" s="252" t="str">
        <f t="shared" si="677"/>
        <v/>
      </c>
      <c r="CK899" s="253" t="str">
        <f>IF(CL899="","",IF(ISNUMBER(MATCH(CL899,$CL$6:CL898,0)),"",CJ899))</f>
        <v/>
      </c>
      <c r="CL899" s="181" t="str">
        <f t="shared" si="678"/>
        <v/>
      </c>
      <c r="CM899" s="175" t="str">
        <f t="shared" si="679"/>
        <v/>
      </c>
      <c r="CN899" s="175" t="str">
        <f t="shared" si="680"/>
        <v/>
      </c>
      <c r="CO899" s="175" t="str">
        <f t="shared" si="681"/>
        <v/>
      </c>
      <c r="CP899" s="59"/>
      <c r="CQ899" s="60"/>
      <c r="CR899" s="181" t="str">
        <f>IF(CS899="","",IF(ISNUMBER(MATCH(CS899,$CS$6:CS898,0)),"",CJ899))</f>
        <v/>
      </c>
      <c r="CS899" s="181" t="str">
        <f t="shared" si="659"/>
        <v/>
      </c>
      <c r="CT899" s="177" t="str">
        <f t="shared" si="682"/>
        <v/>
      </c>
      <c r="CU899" s="177" t="str">
        <f t="shared" si="683"/>
        <v/>
      </c>
      <c r="CV899" s="256" t="str">
        <f>IF(CW899="","",IF(ISNUMBER(MATCH(CW899,$CW$6:CW898,0)),"",CJ899))</f>
        <v/>
      </c>
      <c r="CW899" s="181" t="str">
        <f t="shared" si="660"/>
        <v/>
      </c>
      <c r="CX899" s="178" t="str">
        <f t="shared" si="684"/>
        <v/>
      </c>
      <c r="CY899" s="178" t="str">
        <f t="shared" si="685"/>
        <v/>
      </c>
      <c r="CZ899" s="184" t="str">
        <f t="shared" si="686"/>
        <v/>
      </c>
      <c r="DA899" s="68"/>
      <c r="DB899" s="69"/>
      <c r="DC899" s="181" t="str">
        <f>IF(DE899="","",IF(ISNUMBER(MATCH(DE899,$DE$6:DE898,0)),"",CJ899))</f>
        <v/>
      </c>
      <c r="DD899" s="181" t="str">
        <f t="shared" si="705"/>
        <v/>
      </c>
      <c r="DE899" s="181" t="str">
        <f t="shared" si="705"/>
        <v/>
      </c>
      <c r="DF899" s="177" t="str">
        <f t="shared" si="687"/>
        <v/>
      </c>
      <c r="DG899" s="185" t="str">
        <f t="shared" si="688"/>
        <v/>
      </c>
      <c r="DH899" s="77"/>
      <c r="DI899" s="69"/>
      <c r="DJ899" s="181" t="str">
        <f>IF(DL899="","",IF(ISNUMBER(MATCH(DL899,$DL$6:DL898,0)),"",CJ899))</f>
        <v/>
      </c>
      <c r="DK899" s="181" t="str">
        <f t="shared" si="706"/>
        <v/>
      </c>
      <c r="DL899" s="181" t="str">
        <f t="shared" si="706"/>
        <v/>
      </c>
      <c r="DM899" s="177" t="str">
        <f t="shared" si="689"/>
        <v/>
      </c>
      <c r="DN899" s="177" t="str">
        <f t="shared" si="690"/>
        <v/>
      </c>
      <c r="DO899" s="181" t="str">
        <f t="shared" si="661"/>
        <v/>
      </c>
      <c r="DP899" s="51"/>
      <c r="DQ899" s="51"/>
      <c r="DR899" s="51"/>
      <c r="EA899" s="227">
        <f t="shared" si="691"/>
        <v>0</v>
      </c>
      <c r="EB899" s="227">
        <f t="shared" si="662"/>
        <v>1</v>
      </c>
      <c r="EC899" s="227">
        <f t="shared" si="692"/>
        <v>1900</v>
      </c>
      <c r="EE899" s="227" t="str">
        <f t="shared" si="693"/>
        <v/>
      </c>
      <c r="EF899" s="227" t="str">
        <f t="shared" si="663"/>
        <v/>
      </c>
      <c r="EG899" s="227" t="str">
        <f t="shared" si="694"/>
        <v/>
      </c>
      <c r="EI899" s="227" t="str">
        <f t="shared" si="695"/>
        <v/>
      </c>
      <c r="EJ899" s="227" t="str">
        <f t="shared" si="664"/>
        <v/>
      </c>
      <c r="EK899" s="227" t="str">
        <f t="shared" si="696"/>
        <v/>
      </c>
      <c r="EM899" s="227" t="str">
        <f t="shared" si="697"/>
        <v/>
      </c>
      <c r="EN899" s="227" t="str">
        <f t="shared" si="665"/>
        <v/>
      </c>
      <c r="EO899" s="227" t="str">
        <f t="shared" si="698"/>
        <v/>
      </c>
      <c r="EQ899" s="227" t="str">
        <f t="shared" si="699"/>
        <v/>
      </c>
      <c r="ER899" s="227" t="str">
        <f t="shared" si="666"/>
        <v/>
      </c>
      <c r="ES899" s="227" t="str">
        <f t="shared" si="700"/>
        <v/>
      </c>
    </row>
    <row r="900" spans="7:149" x14ac:dyDescent="0.25">
      <c r="G900" s="52"/>
      <c r="H900" s="52"/>
      <c r="I900" s="224" t="str">
        <f t="shared" si="667"/>
        <v/>
      </c>
      <c r="J900" s="224" t="str">
        <f t="shared" si="668"/>
        <v/>
      </c>
      <c r="K900" s="52"/>
      <c r="L900" s="224" t="str">
        <f>IF(P900="","",IF(ISNUMBER(MATCH(P900,$P$6:P899,0)),"",Y900))</f>
        <v/>
      </c>
      <c r="M900" s="224" t="str">
        <f>IF(Q900="","",IF(ISNUMBER(MATCH(Q900,$Q$6:Q899,0)),"",Y900))</f>
        <v/>
      </c>
      <c r="N900" s="224" t="str">
        <f>IF(R900="","",IF(ISNUMBER(MATCH(R900,$R$6:R899,0)),"",Y900))</f>
        <v/>
      </c>
      <c r="O900" s="224" t="str">
        <f>IF(S900="","",IF(ISNUMBER(MATCH(S900,$S$6:S899,0)),"",Y900))</f>
        <v/>
      </c>
      <c r="P900" s="224" t="str">
        <f t="shared" si="669"/>
        <v/>
      </c>
      <c r="Q900" s="224" t="str">
        <f t="shared" si="670"/>
        <v/>
      </c>
      <c r="R900" s="224" t="str">
        <f t="shared" si="671"/>
        <v/>
      </c>
      <c r="S900" s="224" t="str">
        <f t="shared" si="672"/>
        <v/>
      </c>
      <c r="T900" s="175" t="str">
        <f t="shared" si="673"/>
        <v/>
      </c>
      <c r="U900" s="175" t="str">
        <f t="shared" si="674"/>
        <v/>
      </c>
      <c r="V900" s="175" t="str">
        <f t="shared" si="675"/>
        <v/>
      </c>
      <c r="W900" s="175" t="str">
        <f t="shared" si="676"/>
        <v/>
      </c>
      <c r="X900" s="52"/>
      <c r="Y900" s="248"/>
      <c r="Z900" s="186"/>
      <c r="AA900" s="187"/>
      <c r="AB900" s="187"/>
      <c r="AC900" s="187"/>
      <c r="AD900" s="187"/>
      <c r="AE900" s="187"/>
      <c r="AF900" s="187"/>
      <c r="AG900" s="187"/>
      <c r="AH900" s="187"/>
      <c r="AI900" s="187"/>
      <c r="AJ900" s="187"/>
      <c r="AK900" s="187"/>
      <c r="AL900" s="187"/>
      <c r="AM900" s="187"/>
      <c r="AN900" s="187"/>
      <c r="AO900" s="187"/>
      <c r="AP900" s="187"/>
      <c r="AQ900" s="187"/>
      <c r="AR900" s="187"/>
      <c r="AS900" s="187"/>
      <c r="AT900" s="187"/>
      <c r="AU900" s="187"/>
      <c r="AV900" s="187"/>
      <c r="AW900" s="187"/>
      <c r="AX900" s="187"/>
      <c r="AY900" s="187"/>
      <c r="AZ900" s="187"/>
      <c r="BA900" s="187"/>
      <c r="BB900" s="187"/>
      <c r="BC900" s="187"/>
      <c r="BD900" s="187"/>
      <c r="BE900" s="187"/>
      <c r="BF900" s="187"/>
      <c r="BG900" s="187"/>
      <c r="BH900" s="187"/>
      <c r="BI900" s="187"/>
      <c r="BJ900" s="187"/>
      <c r="BK900" s="187"/>
      <c r="BL900" s="187"/>
      <c r="BM900" s="187"/>
      <c r="BN900" s="187"/>
      <c r="BO900" s="187"/>
      <c r="BP900" s="187"/>
      <c r="BQ900" s="187"/>
      <c r="BR900" s="187"/>
      <c r="BS900" s="187"/>
      <c r="BT900" s="187"/>
      <c r="BU900" s="187"/>
      <c r="BV900" s="187"/>
      <c r="BW900" s="187"/>
      <c r="BX900" s="187"/>
      <c r="BY900" s="227"/>
      <c r="BZ900" s="227"/>
      <c r="CA900" s="227"/>
      <c r="CB900" s="227"/>
      <c r="CC900" s="227"/>
      <c r="CD900" s="224"/>
      <c r="CE900" s="224"/>
      <c r="CF900" s="224"/>
      <c r="CG900" s="224"/>
      <c r="CH900" s="224"/>
      <c r="CJ900" s="252" t="str">
        <f t="shared" si="677"/>
        <v/>
      </c>
      <c r="CK900" s="253" t="str">
        <f>IF(CL900="","",IF(ISNUMBER(MATCH(CL900,$CL$6:CL899,0)),"",CJ900))</f>
        <v/>
      </c>
      <c r="CL900" s="181" t="str">
        <f t="shared" si="678"/>
        <v/>
      </c>
      <c r="CM900" s="175" t="str">
        <f t="shared" si="679"/>
        <v/>
      </c>
      <c r="CN900" s="175" t="str">
        <f t="shared" si="680"/>
        <v/>
      </c>
      <c r="CO900" s="175" t="str">
        <f t="shared" si="681"/>
        <v/>
      </c>
      <c r="CP900" s="59"/>
      <c r="CQ900" s="60"/>
      <c r="CR900" s="181" t="str">
        <f>IF(CS900="","",IF(ISNUMBER(MATCH(CS900,$CS$6:CS899,0)),"",CJ900))</f>
        <v/>
      </c>
      <c r="CS900" s="181" t="str">
        <f t="shared" si="659"/>
        <v/>
      </c>
      <c r="CT900" s="177" t="str">
        <f t="shared" si="682"/>
        <v/>
      </c>
      <c r="CU900" s="177" t="str">
        <f t="shared" si="683"/>
        <v/>
      </c>
      <c r="CV900" s="256" t="str">
        <f>IF(CW900="","",IF(ISNUMBER(MATCH(CW900,$CW$6:CW899,0)),"",CJ900))</f>
        <v/>
      </c>
      <c r="CW900" s="181" t="str">
        <f t="shared" si="660"/>
        <v/>
      </c>
      <c r="CX900" s="178" t="str">
        <f t="shared" si="684"/>
        <v/>
      </c>
      <c r="CY900" s="178" t="str">
        <f t="shared" si="685"/>
        <v/>
      </c>
      <c r="CZ900" s="184" t="str">
        <f t="shared" si="686"/>
        <v/>
      </c>
      <c r="DA900" s="68"/>
      <c r="DB900" s="69"/>
      <c r="DC900" s="181" t="str">
        <f>IF(DE900="","",IF(ISNUMBER(MATCH(DE900,$DE$6:DE899,0)),"",CJ900))</f>
        <v/>
      </c>
      <c r="DD900" s="181" t="str">
        <f t="shared" si="705"/>
        <v/>
      </c>
      <c r="DE900" s="181" t="str">
        <f t="shared" si="705"/>
        <v/>
      </c>
      <c r="DF900" s="177" t="str">
        <f t="shared" si="687"/>
        <v/>
      </c>
      <c r="DG900" s="185" t="str">
        <f t="shared" si="688"/>
        <v/>
      </c>
      <c r="DH900" s="77"/>
      <c r="DI900" s="69"/>
      <c r="DJ900" s="181" t="str">
        <f>IF(DL900="","",IF(ISNUMBER(MATCH(DL900,$DL$6:DL899,0)),"",CJ900))</f>
        <v/>
      </c>
      <c r="DK900" s="181" t="str">
        <f t="shared" si="706"/>
        <v/>
      </c>
      <c r="DL900" s="181" t="str">
        <f t="shared" si="706"/>
        <v/>
      </c>
      <c r="DM900" s="177" t="str">
        <f t="shared" si="689"/>
        <v/>
      </c>
      <c r="DN900" s="177" t="str">
        <f t="shared" si="690"/>
        <v/>
      </c>
      <c r="DO900" s="181" t="str">
        <f t="shared" si="661"/>
        <v/>
      </c>
      <c r="DP900" s="51"/>
      <c r="DQ900" s="51"/>
      <c r="DR900" s="51"/>
      <c r="EA900" s="227">
        <f t="shared" si="691"/>
        <v>0</v>
      </c>
      <c r="EB900" s="227">
        <f t="shared" si="662"/>
        <v>1</v>
      </c>
      <c r="EC900" s="227">
        <f t="shared" si="692"/>
        <v>1900</v>
      </c>
      <c r="EE900" s="227" t="str">
        <f t="shared" si="693"/>
        <v/>
      </c>
      <c r="EF900" s="227" t="str">
        <f t="shared" si="663"/>
        <v/>
      </c>
      <c r="EG900" s="227" t="str">
        <f t="shared" si="694"/>
        <v/>
      </c>
      <c r="EI900" s="227" t="str">
        <f t="shared" si="695"/>
        <v/>
      </c>
      <c r="EJ900" s="227" t="str">
        <f t="shared" si="664"/>
        <v/>
      </c>
      <c r="EK900" s="227" t="str">
        <f t="shared" si="696"/>
        <v/>
      </c>
      <c r="EM900" s="227" t="str">
        <f t="shared" si="697"/>
        <v/>
      </c>
      <c r="EN900" s="227" t="str">
        <f t="shared" si="665"/>
        <v/>
      </c>
      <c r="EO900" s="227" t="str">
        <f t="shared" si="698"/>
        <v/>
      </c>
      <c r="EQ900" s="227" t="str">
        <f t="shared" si="699"/>
        <v/>
      </c>
      <c r="ER900" s="227" t="str">
        <f t="shared" si="666"/>
        <v/>
      </c>
      <c r="ES900" s="227" t="str">
        <f t="shared" si="700"/>
        <v/>
      </c>
    </row>
    <row r="901" spans="7:149" x14ac:dyDescent="0.25">
      <c r="G901" s="52"/>
      <c r="H901" s="52"/>
      <c r="I901" s="224" t="str">
        <f t="shared" si="667"/>
        <v/>
      </c>
      <c r="J901" s="224" t="str">
        <f t="shared" si="668"/>
        <v/>
      </c>
      <c r="K901" s="52"/>
      <c r="L901" s="224" t="str">
        <f>IF(P901="","",IF(ISNUMBER(MATCH(P901,$P$6:P900,0)),"",Y901))</f>
        <v/>
      </c>
      <c r="M901" s="224" t="str">
        <f>IF(Q901="","",IF(ISNUMBER(MATCH(Q901,$Q$6:Q900,0)),"",Y901))</f>
        <v/>
      </c>
      <c r="N901" s="224" t="str">
        <f>IF(R901="","",IF(ISNUMBER(MATCH(R901,$R$6:R900,0)),"",Y901))</f>
        <v/>
      </c>
      <c r="O901" s="224" t="str">
        <f>IF(S901="","",IF(ISNUMBER(MATCH(S901,$S$6:S900,0)),"",Y901))</f>
        <v/>
      </c>
      <c r="P901" s="224" t="str">
        <f t="shared" si="669"/>
        <v/>
      </c>
      <c r="Q901" s="224" t="str">
        <f t="shared" si="670"/>
        <v/>
      </c>
      <c r="R901" s="224" t="str">
        <f t="shared" si="671"/>
        <v/>
      </c>
      <c r="S901" s="224" t="str">
        <f t="shared" si="672"/>
        <v/>
      </c>
      <c r="T901" s="175" t="str">
        <f t="shared" si="673"/>
        <v/>
      </c>
      <c r="U901" s="175" t="str">
        <f t="shared" si="674"/>
        <v/>
      </c>
      <c r="V901" s="175" t="str">
        <f t="shared" si="675"/>
        <v/>
      </c>
      <c r="W901" s="175" t="str">
        <f t="shared" si="676"/>
        <v/>
      </c>
      <c r="X901" s="52"/>
      <c r="Y901" s="248"/>
      <c r="Z901" s="186"/>
      <c r="AA901" s="187"/>
      <c r="AB901" s="187"/>
      <c r="AC901" s="187"/>
      <c r="AD901" s="187"/>
      <c r="AE901" s="187"/>
      <c r="AF901" s="187"/>
      <c r="AG901" s="187"/>
      <c r="AH901" s="187"/>
      <c r="AI901" s="187"/>
      <c r="AJ901" s="187"/>
      <c r="AK901" s="187"/>
      <c r="AL901" s="187"/>
      <c r="AM901" s="187"/>
      <c r="AN901" s="187"/>
      <c r="AO901" s="187"/>
      <c r="AP901" s="187"/>
      <c r="AQ901" s="187"/>
      <c r="AR901" s="187"/>
      <c r="AS901" s="187"/>
      <c r="AT901" s="187"/>
      <c r="AU901" s="187"/>
      <c r="AV901" s="187"/>
      <c r="AW901" s="187"/>
      <c r="AX901" s="187"/>
      <c r="AY901" s="187"/>
      <c r="AZ901" s="187"/>
      <c r="BA901" s="187"/>
      <c r="BB901" s="187"/>
      <c r="BC901" s="187"/>
      <c r="BD901" s="187"/>
      <c r="BE901" s="187"/>
      <c r="BF901" s="187"/>
      <c r="BG901" s="187"/>
      <c r="BH901" s="187"/>
      <c r="BI901" s="187"/>
      <c r="BJ901" s="187"/>
      <c r="BK901" s="187"/>
      <c r="BL901" s="187"/>
      <c r="BM901" s="187"/>
      <c r="BN901" s="187"/>
      <c r="BO901" s="187"/>
      <c r="BP901" s="187"/>
      <c r="BQ901" s="187"/>
      <c r="BR901" s="187"/>
      <c r="BS901" s="187"/>
      <c r="BT901" s="187"/>
      <c r="BU901" s="187"/>
      <c r="BV901" s="187"/>
      <c r="BW901" s="187"/>
      <c r="BX901" s="187"/>
      <c r="BY901" s="227"/>
      <c r="BZ901" s="227"/>
      <c r="CA901" s="227"/>
      <c r="CB901" s="227"/>
      <c r="CC901" s="227"/>
      <c r="CD901" s="224"/>
      <c r="CE901" s="224"/>
      <c r="CF901" s="224"/>
      <c r="CG901" s="224"/>
      <c r="CH901" s="224"/>
      <c r="CJ901" s="252" t="str">
        <f t="shared" si="677"/>
        <v/>
      </c>
      <c r="CK901" s="253" t="str">
        <f>IF(CL901="","",IF(ISNUMBER(MATCH(CL901,$CL$6:CL900,0)),"",CJ901))</f>
        <v/>
      </c>
      <c r="CL901" s="181" t="str">
        <f t="shared" si="678"/>
        <v/>
      </c>
      <c r="CM901" s="175" t="str">
        <f t="shared" si="679"/>
        <v/>
      </c>
      <c r="CN901" s="175" t="str">
        <f t="shared" si="680"/>
        <v/>
      </c>
      <c r="CO901" s="175" t="str">
        <f t="shared" si="681"/>
        <v/>
      </c>
      <c r="CP901" s="59"/>
      <c r="CQ901" s="60"/>
      <c r="CR901" s="181" t="str">
        <f>IF(CS901="","",IF(ISNUMBER(MATCH(CS901,$CS$6:CS900,0)),"",CJ901))</f>
        <v/>
      </c>
      <c r="CS901" s="181" t="str">
        <f t="shared" si="659"/>
        <v/>
      </c>
      <c r="CT901" s="177" t="str">
        <f t="shared" si="682"/>
        <v/>
      </c>
      <c r="CU901" s="177" t="str">
        <f t="shared" si="683"/>
        <v/>
      </c>
      <c r="CV901" s="256" t="str">
        <f>IF(CW901="","",IF(ISNUMBER(MATCH(CW901,$CW$6:CW900,0)),"",CJ901))</f>
        <v/>
      </c>
      <c r="CW901" s="181" t="str">
        <f t="shared" si="660"/>
        <v/>
      </c>
      <c r="CX901" s="178" t="str">
        <f t="shared" si="684"/>
        <v/>
      </c>
      <c r="CY901" s="178" t="str">
        <f t="shared" si="685"/>
        <v/>
      </c>
      <c r="CZ901" s="184" t="str">
        <f t="shared" si="686"/>
        <v/>
      </c>
      <c r="DA901" s="68"/>
      <c r="DB901" s="69"/>
      <c r="DC901" s="181" t="str">
        <f>IF(DE901="","",IF(ISNUMBER(MATCH(DE901,$DE$6:DE900,0)),"",CJ901))</f>
        <v/>
      </c>
      <c r="DD901" s="181" t="str">
        <f t="shared" si="705"/>
        <v/>
      </c>
      <c r="DE901" s="181" t="str">
        <f t="shared" si="705"/>
        <v/>
      </c>
      <c r="DF901" s="177" t="str">
        <f t="shared" si="687"/>
        <v/>
      </c>
      <c r="DG901" s="185" t="str">
        <f t="shared" si="688"/>
        <v/>
      </c>
      <c r="DH901" s="77"/>
      <c r="DI901" s="69"/>
      <c r="DJ901" s="181" t="str">
        <f>IF(DL901="","",IF(ISNUMBER(MATCH(DL901,$DL$6:DL900,0)),"",CJ901))</f>
        <v/>
      </c>
      <c r="DK901" s="181" t="str">
        <f t="shared" si="706"/>
        <v/>
      </c>
      <c r="DL901" s="181" t="str">
        <f t="shared" si="706"/>
        <v/>
      </c>
      <c r="DM901" s="177" t="str">
        <f t="shared" si="689"/>
        <v/>
      </c>
      <c r="DN901" s="177" t="str">
        <f t="shared" si="690"/>
        <v/>
      </c>
      <c r="DO901" s="181" t="str">
        <f t="shared" si="661"/>
        <v/>
      </c>
      <c r="DP901" s="51"/>
      <c r="DQ901" s="51"/>
      <c r="DR901" s="51"/>
      <c r="EA901" s="227">
        <f t="shared" si="691"/>
        <v>0</v>
      </c>
      <c r="EB901" s="227">
        <f t="shared" si="662"/>
        <v>1</v>
      </c>
      <c r="EC901" s="227">
        <f t="shared" si="692"/>
        <v>1900</v>
      </c>
      <c r="EE901" s="227" t="str">
        <f t="shared" si="693"/>
        <v/>
      </c>
      <c r="EF901" s="227" t="str">
        <f t="shared" si="663"/>
        <v/>
      </c>
      <c r="EG901" s="227" t="str">
        <f t="shared" si="694"/>
        <v/>
      </c>
      <c r="EI901" s="227" t="str">
        <f t="shared" si="695"/>
        <v/>
      </c>
      <c r="EJ901" s="227" t="str">
        <f t="shared" si="664"/>
        <v/>
      </c>
      <c r="EK901" s="227" t="str">
        <f t="shared" si="696"/>
        <v/>
      </c>
      <c r="EM901" s="227" t="str">
        <f t="shared" si="697"/>
        <v/>
      </c>
      <c r="EN901" s="227" t="str">
        <f t="shared" si="665"/>
        <v/>
      </c>
      <c r="EO901" s="227" t="str">
        <f t="shared" si="698"/>
        <v/>
      </c>
      <c r="EQ901" s="227" t="str">
        <f t="shared" si="699"/>
        <v/>
      </c>
      <c r="ER901" s="227" t="str">
        <f t="shared" si="666"/>
        <v/>
      </c>
      <c r="ES901" s="227" t="str">
        <f t="shared" si="700"/>
        <v/>
      </c>
    </row>
    <row r="902" spans="7:149" x14ac:dyDescent="0.25">
      <c r="G902" s="52"/>
      <c r="H902" s="52"/>
      <c r="I902" s="224" t="str">
        <f t="shared" si="667"/>
        <v/>
      </c>
      <c r="J902" s="224" t="str">
        <f t="shared" si="668"/>
        <v/>
      </c>
      <c r="K902" s="52"/>
      <c r="L902" s="224" t="str">
        <f>IF(P902="","",IF(ISNUMBER(MATCH(P902,$P$6:P901,0)),"",Y902))</f>
        <v/>
      </c>
      <c r="M902" s="224" t="str">
        <f>IF(Q902="","",IF(ISNUMBER(MATCH(Q902,$Q$6:Q901,0)),"",Y902))</f>
        <v/>
      </c>
      <c r="N902" s="224" t="str">
        <f>IF(R902="","",IF(ISNUMBER(MATCH(R902,$R$6:R901,0)),"",Y902))</f>
        <v/>
      </c>
      <c r="O902" s="224" t="str">
        <f>IF(S902="","",IF(ISNUMBER(MATCH(S902,$S$6:S901,0)),"",Y902))</f>
        <v/>
      </c>
      <c r="P902" s="224" t="str">
        <f t="shared" si="669"/>
        <v/>
      </c>
      <c r="Q902" s="224" t="str">
        <f t="shared" si="670"/>
        <v/>
      </c>
      <c r="R902" s="224" t="str">
        <f t="shared" si="671"/>
        <v/>
      </c>
      <c r="S902" s="224" t="str">
        <f t="shared" si="672"/>
        <v/>
      </c>
      <c r="T902" s="175" t="str">
        <f t="shared" si="673"/>
        <v/>
      </c>
      <c r="U902" s="175" t="str">
        <f t="shared" si="674"/>
        <v/>
      </c>
      <c r="V902" s="175" t="str">
        <f t="shared" si="675"/>
        <v/>
      </c>
      <c r="W902" s="175" t="str">
        <f t="shared" si="676"/>
        <v/>
      </c>
      <c r="X902" s="52"/>
      <c r="Y902" s="248"/>
      <c r="Z902" s="186"/>
      <c r="AA902" s="187"/>
      <c r="AB902" s="187"/>
      <c r="AC902" s="187"/>
      <c r="AD902" s="187"/>
      <c r="AE902" s="187"/>
      <c r="AF902" s="187"/>
      <c r="AG902" s="187"/>
      <c r="AH902" s="187"/>
      <c r="AI902" s="187"/>
      <c r="AJ902" s="187"/>
      <c r="AK902" s="187"/>
      <c r="AL902" s="187"/>
      <c r="AM902" s="187"/>
      <c r="AN902" s="187"/>
      <c r="AO902" s="187"/>
      <c r="AP902" s="187"/>
      <c r="AQ902" s="187"/>
      <c r="AR902" s="187"/>
      <c r="AS902" s="187"/>
      <c r="AT902" s="187"/>
      <c r="AU902" s="187"/>
      <c r="AV902" s="187"/>
      <c r="AW902" s="187"/>
      <c r="AX902" s="187"/>
      <c r="AY902" s="187"/>
      <c r="AZ902" s="187"/>
      <c r="BA902" s="187"/>
      <c r="BB902" s="187"/>
      <c r="BC902" s="187"/>
      <c r="BD902" s="187"/>
      <c r="BE902" s="187"/>
      <c r="BF902" s="187"/>
      <c r="BG902" s="187"/>
      <c r="BH902" s="187"/>
      <c r="BI902" s="187"/>
      <c r="BJ902" s="187"/>
      <c r="BK902" s="187"/>
      <c r="BL902" s="187"/>
      <c r="BM902" s="187"/>
      <c r="BN902" s="187"/>
      <c r="BO902" s="187"/>
      <c r="BP902" s="187"/>
      <c r="BQ902" s="187"/>
      <c r="BR902" s="187"/>
      <c r="BS902" s="187"/>
      <c r="BT902" s="187"/>
      <c r="BU902" s="187"/>
      <c r="BV902" s="187"/>
      <c r="BW902" s="187"/>
      <c r="BX902" s="187"/>
      <c r="BY902" s="227"/>
      <c r="BZ902" s="227"/>
      <c r="CA902" s="227"/>
      <c r="CB902" s="227"/>
      <c r="CC902" s="227"/>
      <c r="CD902" s="224"/>
      <c r="CE902" s="224"/>
      <c r="CF902" s="224"/>
      <c r="CG902" s="224"/>
      <c r="CH902" s="224"/>
      <c r="CJ902" s="252" t="str">
        <f t="shared" si="677"/>
        <v/>
      </c>
      <c r="CK902" s="253" t="str">
        <f>IF(CL902="","",IF(ISNUMBER(MATCH(CL902,$CL$6:CL901,0)),"",CJ902))</f>
        <v/>
      </c>
      <c r="CL902" s="181" t="str">
        <f t="shared" si="678"/>
        <v/>
      </c>
      <c r="CM902" s="175" t="str">
        <f t="shared" si="679"/>
        <v/>
      </c>
      <c r="CN902" s="175" t="str">
        <f t="shared" si="680"/>
        <v/>
      </c>
      <c r="CO902" s="175" t="str">
        <f t="shared" si="681"/>
        <v/>
      </c>
      <c r="CP902" s="59"/>
      <c r="CQ902" s="60"/>
      <c r="CR902" s="181" t="str">
        <f>IF(CS902="","",IF(ISNUMBER(MATCH(CS902,$CS$6:CS901,0)),"",CJ902))</f>
        <v/>
      </c>
      <c r="CS902" s="181" t="str">
        <f t="shared" si="659"/>
        <v/>
      </c>
      <c r="CT902" s="177" t="str">
        <f t="shared" si="682"/>
        <v/>
      </c>
      <c r="CU902" s="177" t="str">
        <f t="shared" si="683"/>
        <v/>
      </c>
      <c r="CV902" s="256" t="str">
        <f>IF(CW902="","",IF(ISNUMBER(MATCH(CW902,$CW$6:CW901,0)),"",CJ902))</f>
        <v/>
      </c>
      <c r="CW902" s="181" t="str">
        <f t="shared" si="660"/>
        <v/>
      </c>
      <c r="CX902" s="178" t="str">
        <f t="shared" si="684"/>
        <v/>
      </c>
      <c r="CY902" s="178" t="str">
        <f t="shared" si="685"/>
        <v/>
      </c>
      <c r="CZ902" s="184" t="str">
        <f t="shared" si="686"/>
        <v/>
      </c>
      <c r="DA902" s="68"/>
      <c r="DB902" s="69"/>
      <c r="DC902" s="181" t="str">
        <f>IF(DE902="","",IF(ISNUMBER(MATCH(DE902,$DE$6:DE901,0)),"",CJ902))</f>
        <v/>
      </c>
      <c r="DD902" s="181" t="str">
        <f t="shared" si="705"/>
        <v/>
      </c>
      <c r="DE902" s="181" t="str">
        <f t="shared" si="705"/>
        <v/>
      </c>
      <c r="DF902" s="177" t="str">
        <f t="shared" si="687"/>
        <v/>
      </c>
      <c r="DG902" s="185" t="str">
        <f t="shared" si="688"/>
        <v/>
      </c>
      <c r="DH902" s="77"/>
      <c r="DI902" s="69"/>
      <c r="DJ902" s="181" t="str">
        <f>IF(DL902="","",IF(ISNUMBER(MATCH(DL902,$DL$6:DL901,0)),"",CJ902))</f>
        <v/>
      </c>
      <c r="DK902" s="181" t="str">
        <f t="shared" si="706"/>
        <v/>
      </c>
      <c r="DL902" s="181" t="str">
        <f t="shared" si="706"/>
        <v/>
      </c>
      <c r="DM902" s="177" t="str">
        <f t="shared" si="689"/>
        <v/>
      </c>
      <c r="DN902" s="177" t="str">
        <f t="shared" si="690"/>
        <v/>
      </c>
      <c r="DO902" s="181" t="str">
        <f t="shared" si="661"/>
        <v/>
      </c>
      <c r="DP902" s="51"/>
      <c r="DQ902" s="51"/>
      <c r="DR902" s="51"/>
      <c r="EA902" s="227">
        <f t="shared" si="691"/>
        <v>0</v>
      </c>
      <c r="EB902" s="227">
        <f t="shared" si="662"/>
        <v>1</v>
      </c>
      <c r="EC902" s="227">
        <f t="shared" si="692"/>
        <v>1900</v>
      </c>
      <c r="EE902" s="227" t="str">
        <f t="shared" si="693"/>
        <v/>
      </c>
      <c r="EF902" s="227" t="str">
        <f t="shared" si="663"/>
        <v/>
      </c>
      <c r="EG902" s="227" t="str">
        <f t="shared" si="694"/>
        <v/>
      </c>
      <c r="EI902" s="227" t="str">
        <f t="shared" si="695"/>
        <v/>
      </c>
      <c r="EJ902" s="227" t="str">
        <f t="shared" si="664"/>
        <v/>
      </c>
      <c r="EK902" s="227" t="str">
        <f t="shared" si="696"/>
        <v/>
      </c>
      <c r="EM902" s="227" t="str">
        <f t="shared" si="697"/>
        <v/>
      </c>
      <c r="EN902" s="227" t="str">
        <f t="shared" si="665"/>
        <v/>
      </c>
      <c r="EO902" s="227" t="str">
        <f t="shared" si="698"/>
        <v/>
      </c>
      <c r="EQ902" s="227" t="str">
        <f t="shared" si="699"/>
        <v/>
      </c>
      <c r="ER902" s="227" t="str">
        <f t="shared" si="666"/>
        <v/>
      </c>
      <c r="ES902" s="227" t="str">
        <f t="shared" si="700"/>
        <v/>
      </c>
    </row>
    <row r="903" spans="7:149" x14ac:dyDescent="0.25">
      <c r="G903" s="52"/>
      <c r="H903" s="52"/>
      <c r="I903" s="224" t="str">
        <f t="shared" si="667"/>
        <v/>
      </c>
      <c r="J903" s="224" t="str">
        <f t="shared" si="668"/>
        <v/>
      </c>
      <c r="K903" s="52"/>
      <c r="L903" s="224" t="str">
        <f>IF(P903="","",IF(ISNUMBER(MATCH(P903,$P$6:P902,0)),"",Y903))</f>
        <v/>
      </c>
      <c r="M903" s="224" t="str">
        <f>IF(Q903="","",IF(ISNUMBER(MATCH(Q903,$Q$6:Q902,0)),"",Y903))</f>
        <v/>
      </c>
      <c r="N903" s="224" t="str">
        <f>IF(R903="","",IF(ISNUMBER(MATCH(R903,$R$6:R902,0)),"",Y903))</f>
        <v/>
      </c>
      <c r="O903" s="224" t="str">
        <f>IF(S903="","",IF(ISNUMBER(MATCH(S903,$S$6:S902,0)),"",Y903))</f>
        <v/>
      </c>
      <c r="P903" s="224" t="str">
        <f t="shared" si="669"/>
        <v/>
      </c>
      <c r="Q903" s="224" t="str">
        <f t="shared" si="670"/>
        <v/>
      </c>
      <c r="R903" s="224" t="str">
        <f t="shared" si="671"/>
        <v/>
      </c>
      <c r="S903" s="224" t="str">
        <f t="shared" si="672"/>
        <v/>
      </c>
      <c r="T903" s="175" t="str">
        <f t="shared" si="673"/>
        <v/>
      </c>
      <c r="U903" s="175" t="str">
        <f t="shared" si="674"/>
        <v/>
      </c>
      <c r="V903" s="175" t="str">
        <f t="shared" si="675"/>
        <v/>
      </c>
      <c r="W903" s="175" t="str">
        <f t="shared" si="676"/>
        <v/>
      </c>
      <c r="X903" s="52"/>
      <c r="Y903" s="248"/>
      <c r="Z903" s="186"/>
      <c r="AA903" s="187"/>
      <c r="AB903" s="187"/>
      <c r="AC903" s="187"/>
      <c r="AD903" s="187"/>
      <c r="AE903" s="187"/>
      <c r="AF903" s="187"/>
      <c r="AG903" s="187"/>
      <c r="AH903" s="187"/>
      <c r="AI903" s="187"/>
      <c r="AJ903" s="187"/>
      <c r="AK903" s="187"/>
      <c r="AL903" s="187"/>
      <c r="AM903" s="187"/>
      <c r="AN903" s="187"/>
      <c r="AO903" s="187"/>
      <c r="AP903" s="187"/>
      <c r="AQ903" s="187"/>
      <c r="AR903" s="187"/>
      <c r="AS903" s="187"/>
      <c r="AT903" s="187"/>
      <c r="AU903" s="187"/>
      <c r="AV903" s="187"/>
      <c r="AW903" s="187"/>
      <c r="AX903" s="187"/>
      <c r="AY903" s="187"/>
      <c r="AZ903" s="187"/>
      <c r="BA903" s="187"/>
      <c r="BB903" s="187"/>
      <c r="BC903" s="187"/>
      <c r="BD903" s="187"/>
      <c r="BE903" s="187"/>
      <c r="BF903" s="187"/>
      <c r="BG903" s="187"/>
      <c r="BH903" s="187"/>
      <c r="BI903" s="187"/>
      <c r="BJ903" s="187"/>
      <c r="BK903" s="187"/>
      <c r="BL903" s="187"/>
      <c r="BM903" s="187"/>
      <c r="BN903" s="187"/>
      <c r="BO903" s="187"/>
      <c r="BP903" s="187"/>
      <c r="BQ903" s="187"/>
      <c r="BR903" s="187"/>
      <c r="BS903" s="187"/>
      <c r="BT903" s="187"/>
      <c r="BU903" s="187"/>
      <c r="BV903" s="187"/>
      <c r="BW903" s="187"/>
      <c r="BX903" s="187"/>
      <c r="BY903" s="227"/>
      <c r="BZ903" s="227"/>
      <c r="CA903" s="227"/>
      <c r="CB903" s="227"/>
      <c r="CC903" s="227"/>
      <c r="CD903" s="224"/>
      <c r="CE903" s="224"/>
      <c r="CF903" s="224"/>
      <c r="CG903" s="224"/>
      <c r="CH903" s="224"/>
      <c r="CJ903" s="252" t="str">
        <f t="shared" si="677"/>
        <v/>
      </c>
      <c r="CK903" s="253" t="str">
        <f>IF(CL903="","",IF(ISNUMBER(MATCH(CL903,$CL$6:CL902,0)),"",CJ903))</f>
        <v/>
      </c>
      <c r="CL903" s="181" t="str">
        <f t="shared" si="678"/>
        <v/>
      </c>
      <c r="CM903" s="175" t="str">
        <f t="shared" si="679"/>
        <v/>
      </c>
      <c r="CN903" s="175" t="str">
        <f t="shared" si="680"/>
        <v/>
      </c>
      <c r="CO903" s="175" t="str">
        <f t="shared" si="681"/>
        <v/>
      </c>
      <c r="CP903" s="59"/>
      <c r="CQ903" s="60"/>
      <c r="CR903" s="181" t="str">
        <f>IF(CS903="","",IF(ISNUMBER(MATCH(CS903,$CS$6:CS902,0)),"",CJ903))</f>
        <v/>
      </c>
      <c r="CS903" s="181" t="str">
        <f t="shared" ref="CS903:CS966" si="707">IFERROR(INDEX($AA$7:$BX$1006,$CJ903,CS$6),"")</f>
        <v/>
      </c>
      <c r="CT903" s="177" t="str">
        <f t="shared" si="682"/>
        <v/>
      </c>
      <c r="CU903" s="177" t="str">
        <f t="shared" si="683"/>
        <v/>
      </c>
      <c r="CV903" s="256" t="str">
        <f>IF(CW903="","",IF(ISNUMBER(MATCH(CW903,$CW$6:CW902,0)),"",CJ903))</f>
        <v/>
      </c>
      <c r="CW903" s="181" t="str">
        <f t="shared" ref="CW903:CW966" si="708">IFERROR(INDEX($AA$7:$BX$1006,$CJ903,CW$6),"")</f>
        <v/>
      </c>
      <c r="CX903" s="178" t="str">
        <f t="shared" si="684"/>
        <v/>
      </c>
      <c r="CY903" s="178" t="str">
        <f t="shared" si="685"/>
        <v/>
      </c>
      <c r="CZ903" s="184" t="str">
        <f t="shared" si="686"/>
        <v/>
      </c>
      <c r="DA903" s="68"/>
      <c r="DB903" s="69"/>
      <c r="DC903" s="181" t="str">
        <f>IF(DE903="","",IF(ISNUMBER(MATCH(DE903,$DE$6:DE902,0)),"",CJ903))</f>
        <v/>
      </c>
      <c r="DD903" s="181" t="str">
        <f t="shared" si="705"/>
        <v/>
      </c>
      <c r="DE903" s="181" t="str">
        <f t="shared" si="705"/>
        <v/>
      </c>
      <c r="DF903" s="177" t="str">
        <f t="shared" si="687"/>
        <v/>
      </c>
      <c r="DG903" s="185" t="str">
        <f t="shared" si="688"/>
        <v/>
      </c>
      <c r="DH903" s="77"/>
      <c r="DI903" s="69"/>
      <c r="DJ903" s="181" t="str">
        <f>IF(DL903="","",IF(ISNUMBER(MATCH(DL903,$DL$6:DL902,0)),"",CJ903))</f>
        <v/>
      </c>
      <c r="DK903" s="181" t="str">
        <f t="shared" si="706"/>
        <v/>
      </c>
      <c r="DL903" s="181" t="str">
        <f t="shared" si="706"/>
        <v/>
      </c>
      <c r="DM903" s="177" t="str">
        <f t="shared" si="689"/>
        <v/>
      </c>
      <c r="DN903" s="177" t="str">
        <f t="shared" si="690"/>
        <v/>
      </c>
      <c r="DO903" s="181" t="str">
        <f t="shared" ref="DO903:DO966" si="709">IFERROR(INDEX($AA$7:$BX$1006,$CJ903,DO$6),"")</f>
        <v/>
      </c>
      <c r="DP903" s="51"/>
      <c r="DQ903" s="51"/>
      <c r="DR903" s="51"/>
      <c r="EA903" s="227">
        <f t="shared" si="691"/>
        <v>0</v>
      </c>
      <c r="EB903" s="227">
        <f t="shared" ref="EB903:EB966" si="710">IFERROR(IF(ISNUMBER(EA$5),IF(order2="x",INDEX(months,MONTH(INDEX($AA903:$BX903,1,EA$5)),1),MONTH(INDEX($AA903:$BX903,1,EA$5))),""),"")</f>
        <v>1</v>
      </c>
      <c r="EC903" s="227">
        <f t="shared" si="692"/>
        <v>1900</v>
      </c>
      <c r="EE903" s="227" t="str">
        <f t="shared" si="693"/>
        <v/>
      </c>
      <c r="EF903" s="227" t="str">
        <f t="shared" ref="EF903:EF966" si="711">IFERROR(IF(ISNUMBER(EE$5),IF(order2="x", INDEX(months,MONTH(INDEX($AA903:$BX903,1,EE$5)),1),MONTH(INDEX($AA903:$BX903,1,EE$5))),""),"")</f>
        <v/>
      </c>
      <c r="EG903" s="227" t="str">
        <f t="shared" si="694"/>
        <v/>
      </c>
      <c r="EI903" s="227" t="str">
        <f t="shared" si="695"/>
        <v/>
      </c>
      <c r="EJ903" s="227" t="str">
        <f t="shared" ref="EJ903:EJ966" si="712">IFERROR(IF(ISNUMBER(EI$5),IF(order2="x", INDEX(months,MONTH(INDEX($AA903:$BX903,1,EI$5)),1),MONTH(INDEX($AA903:$BX903,1,EI$5))),""),"")</f>
        <v/>
      </c>
      <c r="EK903" s="227" t="str">
        <f t="shared" si="696"/>
        <v/>
      </c>
      <c r="EM903" s="227" t="str">
        <f t="shared" si="697"/>
        <v/>
      </c>
      <c r="EN903" s="227" t="str">
        <f t="shared" ref="EN903:EN966" si="713">IFERROR(IF(ISNUMBER(EM$5),IF(order2="x", INDEX(months,MONTH(INDEX($AA903:$BX903,1,EM$5)),1),MONTH(INDEX($AA903:$BX903,1,EM$5))),""),"")</f>
        <v/>
      </c>
      <c r="EO903" s="227" t="str">
        <f t="shared" si="698"/>
        <v/>
      </c>
      <c r="EQ903" s="227" t="str">
        <f t="shared" si="699"/>
        <v/>
      </c>
      <c r="ER903" s="227" t="str">
        <f t="shared" ref="ER903:ER966" si="714">IFERROR(IF(ISNUMBER(EQ$5),IF(order2="x", INDEX(months,MONTH(INDEX($AA903:$BX903,1,EQ$5)),1),MONTH(INDEX($AA903:$BX903,1,EQ$5))),""),"")</f>
        <v/>
      </c>
      <c r="ES903" s="227" t="str">
        <f t="shared" si="700"/>
        <v/>
      </c>
    </row>
    <row r="904" spans="7:149" x14ac:dyDescent="0.25">
      <c r="G904" s="52"/>
      <c r="H904" s="52"/>
      <c r="I904" s="224" t="str">
        <f t="shared" ref="I904:I967" si="715">IF(AA904="","",COUNTIF($AA$7:$AA$1006,AA904))</f>
        <v/>
      </c>
      <c r="J904" s="224" t="str">
        <f t="shared" ref="J904:J967" si="716">IFERROR(INDEX($AA$7:$AA$1006,SMALL($Z$7:$Z$1006,Y904),1),"")</f>
        <v/>
      </c>
      <c r="K904" s="52"/>
      <c r="L904" s="224" t="str">
        <f>IF(P904="","",IF(ISNUMBER(MATCH(P904,$P$6:P903,0)),"",Y904))</f>
        <v/>
      </c>
      <c r="M904" s="224" t="str">
        <f>IF(Q904="","",IF(ISNUMBER(MATCH(Q904,$Q$6:Q903,0)),"",Y904))</f>
        <v/>
      </c>
      <c r="N904" s="224" t="str">
        <f>IF(R904="","",IF(ISNUMBER(MATCH(R904,$R$6:R903,0)),"",Y904))</f>
        <v/>
      </c>
      <c r="O904" s="224" t="str">
        <f>IF(S904="","",IF(ISNUMBER(MATCH(S904,$S$6:S903,0)),"",Y904))</f>
        <v/>
      </c>
      <c r="P904" s="224" t="str">
        <f t="shared" ref="P904:P967" si="717">IFERROR(IF(OR(P$5&gt;50, Z904=""),"",INDEX($AA$7:$BX$1007,Z904,CE$5)),"")</f>
        <v/>
      </c>
      <c r="Q904" s="224" t="str">
        <f t="shared" ref="Q904:Q967" si="718">IFERROR(IF(OR(Q$5&gt;50, Z904=""),"",INDEX($AA$7:$BX$1007,Z904,CF$5)),"")</f>
        <v/>
      </c>
      <c r="R904" s="224" t="str">
        <f t="shared" ref="R904:R967" si="719">IFERROR(IF(OR(R$5&gt;50, Z904=""),"",INDEX($AA$7:$BX$1007,Z904,CG$5)),"")</f>
        <v/>
      </c>
      <c r="S904" s="224" t="str">
        <f t="shared" ref="S904:S967" si="720">IFERROR(IF(OR(S$5&gt;50, Z904=""),"",INDEX($AA$7:$BX$1007,Z904,CH$5)),"")</f>
        <v/>
      </c>
      <c r="T904" s="175" t="str">
        <f t="shared" ref="T904:T967" si="721">IFERROR(IF(P904="","",INDEX(P$7:P$1006,SMALL($L$7:$L$1006,Y904),1)),"")</f>
        <v/>
      </c>
      <c r="U904" s="175" t="str">
        <f t="shared" ref="U904:U967" si="722">IFERROR(IF(Q904="","",INDEX(Q$7:Q$1006,SMALL($M$7:$M$1006,Y904),1)),"")</f>
        <v/>
      </c>
      <c r="V904" s="175" t="str">
        <f t="shared" ref="V904:V967" si="723">IFERROR(IF(R904="","",INDEX(R$7:R$1006,SMALL($N$7:$N$1006,Y904),1)),"")</f>
        <v/>
      </c>
      <c r="W904" s="175" t="str">
        <f t="shared" ref="W904:W967" si="724">IFERROR(IF(S904="","",INDEX(S$7:S$1006,SMALL($O$7:$O$1006,Y904),1)),"")</f>
        <v/>
      </c>
      <c r="X904" s="52"/>
      <c r="Y904" s="248"/>
      <c r="Z904" s="186"/>
      <c r="AA904" s="187"/>
      <c r="AB904" s="187"/>
      <c r="AC904" s="187"/>
      <c r="AD904" s="187"/>
      <c r="AE904" s="187"/>
      <c r="AF904" s="187"/>
      <c r="AG904" s="187"/>
      <c r="AH904" s="187"/>
      <c r="AI904" s="187"/>
      <c r="AJ904" s="187"/>
      <c r="AK904" s="187"/>
      <c r="AL904" s="187"/>
      <c r="AM904" s="187"/>
      <c r="AN904" s="187"/>
      <c r="AO904" s="187"/>
      <c r="AP904" s="187"/>
      <c r="AQ904" s="187"/>
      <c r="AR904" s="187"/>
      <c r="AS904" s="187"/>
      <c r="AT904" s="187"/>
      <c r="AU904" s="187"/>
      <c r="AV904" s="187"/>
      <c r="AW904" s="187"/>
      <c r="AX904" s="187"/>
      <c r="AY904" s="187"/>
      <c r="AZ904" s="187"/>
      <c r="BA904" s="187"/>
      <c r="BB904" s="187"/>
      <c r="BC904" s="187"/>
      <c r="BD904" s="187"/>
      <c r="BE904" s="187"/>
      <c r="BF904" s="187"/>
      <c r="BG904" s="187"/>
      <c r="BH904" s="187"/>
      <c r="BI904" s="187"/>
      <c r="BJ904" s="187"/>
      <c r="BK904" s="187"/>
      <c r="BL904" s="187"/>
      <c r="BM904" s="187"/>
      <c r="BN904" s="187"/>
      <c r="BO904" s="187"/>
      <c r="BP904" s="187"/>
      <c r="BQ904" s="187"/>
      <c r="BR904" s="187"/>
      <c r="BS904" s="187"/>
      <c r="BT904" s="187"/>
      <c r="BU904" s="187"/>
      <c r="BV904" s="187"/>
      <c r="BW904" s="187"/>
      <c r="BX904" s="187"/>
      <c r="BY904" s="227"/>
      <c r="BZ904" s="227"/>
      <c r="CA904" s="227"/>
      <c r="CB904" s="227"/>
      <c r="CC904" s="227"/>
      <c r="CD904" s="224"/>
      <c r="CE904" s="224"/>
      <c r="CF904" s="224"/>
      <c r="CG904" s="224"/>
      <c r="CH904" s="224"/>
      <c r="CJ904" s="252" t="str">
        <f t="shared" ref="CJ904:CJ967" si="725">IFERROR(SMALL($Z$7:$Z$1006,Y904),"")</f>
        <v/>
      </c>
      <c r="CK904" s="253" t="str">
        <f>IF(CL904="","",IF(ISNUMBER(MATCH(CL904,$CL$6:CL903,0)),"",CJ904))</f>
        <v/>
      </c>
      <c r="CL904" s="181" t="str">
        <f t="shared" ref="CL904:CL967" si="726">IFERROR(INDEX($AA$7:$BX$1006,$CJ904,CL$6),"")</f>
        <v/>
      </c>
      <c r="CM904" s="175" t="str">
        <f t="shared" ref="CM904:CM967" si="727">IFERROR(IF(LEN(CL904)=0,"",INDEX(CL$7:CL$1006,SMALL($CK$7:$CK$1006,Y904),1)),"")</f>
        <v/>
      </c>
      <c r="CN904" s="175" t="str">
        <f t="shared" ref="CN904:CN967" si="728">IFERROR(IF(LEN(CM904)=0,"",COUNTIF(CL$7:CL$1006,CM904)),"")</f>
        <v/>
      </c>
      <c r="CO904" s="175" t="str">
        <f t="shared" ref="CO904:CO967" si="729">IFERROR(CN904+CJ904/10,"")</f>
        <v/>
      </c>
      <c r="CP904" s="59"/>
      <c r="CQ904" s="60"/>
      <c r="CR904" s="181" t="str">
        <f>IF(CS904="","",IF(ISNUMBER(MATCH(CS904,$CS$6:CS903,0)),"",CJ904))</f>
        <v/>
      </c>
      <c r="CS904" s="181" t="str">
        <f t="shared" si="707"/>
        <v/>
      </c>
      <c r="CT904" s="177" t="str">
        <f t="shared" ref="CT904:CT967" si="730">IFERROR(IF(LEN(CS904)=0,"",INDEX(CS$7:CS$1006,SMALL($CR$7:$CR$1006,Y904),1)),"")</f>
        <v/>
      </c>
      <c r="CU904" s="177" t="str">
        <f t="shared" ref="CU904:CU967" si="731">IFERROR(IF(LEN(CT904)=0,"",COUNTIF(CS$7:CS$1006,CT904)),"")</f>
        <v/>
      </c>
      <c r="CV904" s="256" t="str">
        <f>IF(CW904="","",IF(ISNUMBER(MATCH(CW904,$CW$6:CW903,0)),"",CJ904))</f>
        <v/>
      </c>
      <c r="CW904" s="181" t="str">
        <f t="shared" si="708"/>
        <v/>
      </c>
      <c r="CX904" s="178" t="str">
        <f t="shared" ref="CX904:CX967" si="732">IFERROR(IF(LEN(CW904)=0,"",INDEX(CW$7:CW$1006,SMALL($CV$7:$CV$1006,Y904),1)),"")</f>
        <v/>
      </c>
      <c r="CY904" s="178" t="str">
        <f t="shared" ref="CY904:CY967" si="733">IFERROR(IF(LEN(CX904)=0,"",COUNTIF(CW$7:CW$1006,CX904)),"")</f>
        <v/>
      </c>
      <c r="CZ904" s="184" t="str">
        <f t="shared" ref="CZ904:CZ967" si="734">IFERROR(CY904+CJ904/10,"")</f>
        <v/>
      </c>
      <c r="DA904" s="68"/>
      <c r="DB904" s="69"/>
      <c r="DC904" s="181" t="str">
        <f>IF(DE904="","",IF(ISNUMBER(MATCH(DE904,$DE$6:DE903,0)),"",CJ904))</f>
        <v/>
      </c>
      <c r="DD904" s="181" t="str">
        <f t="shared" si="705"/>
        <v/>
      </c>
      <c r="DE904" s="181" t="str">
        <f t="shared" si="705"/>
        <v/>
      </c>
      <c r="DF904" s="177" t="str">
        <f t="shared" ref="DF904:DF967" si="735">IFERROR(IF(LEN(DE904)=0,"",INDEX(DE$7:DE$1006,SMALL($DC$7:$DC$1006,Y904),1)),"")</f>
        <v/>
      </c>
      <c r="DG904" s="185" t="str">
        <f t="shared" ref="DG904:DG967" si="736">IFERROR(IF(LEN(DF904)=0,"",SUMIF(DE$7:DE$1006,DF904,$DD$7:$DD$1006)),"")</f>
        <v/>
      </c>
      <c r="DH904" s="77"/>
      <c r="DI904" s="69"/>
      <c r="DJ904" s="181" t="str">
        <f>IF(DL904="","",IF(ISNUMBER(MATCH(DL904,$DL$6:DL903,0)),"",CJ904))</f>
        <v/>
      </c>
      <c r="DK904" s="181" t="str">
        <f t="shared" si="706"/>
        <v/>
      </c>
      <c r="DL904" s="181" t="str">
        <f t="shared" si="706"/>
        <v/>
      </c>
      <c r="DM904" s="177" t="str">
        <f t="shared" ref="DM904:DM967" si="737">IFERROR(IF(LEN(DL904)=0,"",INDEX(DL$7:DL$1006,SMALL($DJ$7:$DJ$1006,Y904),1)),"")</f>
        <v/>
      </c>
      <c r="DN904" s="177" t="str">
        <f t="shared" ref="DN904:DN967" si="738">IFERROR(IF(LEN(DM904)=0,"", ROUND(AVERAGEIF(DL$7:DL$1006,DM904,$DK$7:$DK$1006),1)),"")</f>
        <v/>
      </c>
      <c r="DO904" s="181" t="str">
        <f t="shared" si="709"/>
        <v/>
      </c>
      <c r="DP904" s="51"/>
      <c r="DQ904" s="51"/>
      <c r="DR904" s="51"/>
      <c r="EA904" s="227">
        <f t="shared" ref="EA904:EA967" si="739">IFERROR(IF(ISNUMBER(EA$5),DAY(INDEX($AA904:$BX904,1,EA$5)),""),"")</f>
        <v>0</v>
      </c>
      <c r="EB904" s="227">
        <f t="shared" si="710"/>
        <v>1</v>
      </c>
      <c r="EC904" s="227">
        <f t="shared" ref="EC904:EC967" si="740">IFERROR(IF(ISNUMBER(EA$5),YEAR(INDEX($AA904:$BX904,1,EA$5)),""),"")</f>
        <v>1900</v>
      </c>
      <c r="EE904" s="227" t="str">
        <f t="shared" ref="EE904:EE967" si="741">IFERROR(IF(ISNUMBER(EE$5),DAY(INDEX($AA904:$BX904,1,EE$5)),""),"")</f>
        <v/>
      </c>
      <c r="EF904" s="227" t="str">
        <f t="shared" si="711"/>
        <v/>
      </c>
      <c r="EG904" s="227" t="str">
        <f t="shared" ref="EG904:EG967" si="742">IFERROR(IF(ISNUMBER(EE$5),YEAR(INDEX($AA904:$BX904,1,EE$5)),""),"")</f>
        <v/>
      </c>
      <c r="EI904" s="227" t="str">
        <f t="shared" ref="EI904:EI967" si="743">IFERROR(IF(ISNUMBER(EI$5),DAY(INDEX($AA904:$BX904,1,EI$5)),""),"")</f>
        <v/>
      </c>
      <c r="EJ904" s="227" t="str">
        <f t="shared" si="712"/>
        <v/>
      </c>
      <c r="EK904" s="227" t="str">
        <f t="shared" ref="EK904:EK967" si="744">IFERROR(IF(ISNUMBER(EI$5),YEAR(INDEX($AA904:$BX904,1,EI$5)),""),"")</f>
        <v/>
      </c>
      <c r="EM904" s="227" t="str">
        <f t="shared" ref="EM904:EM967" si="745">IFERROR(IF(ISNUMBER(EM$5),DAY(INDEX($AA904:$BX904,1,EM$5)),""),"")</f>
        <v/>
      </c>
      <c r="EN904" s="227" t="str">
        <f t="shared" si="713"/>
        <v/>
      </c>
      <c r="EO904" s="227" t="str">
        <f t="shared" ref="EO904:EO967" si="746">IFERROR(IF(ISNUMBER(EM$5),YEAR(INDEX($AA904:$BX904,1,EM$5)),""),"")</f>
        <v/>
      </c>
      <c r="EQ904" s="227" t="str">
        <f t="shared" ref="EQ904:EQ967" si="747">IFERROR(IF(ISNUMBER(EQ$5),DAY(INDEX($AA904:$BX904,1,EQ$5)),""),"")</f>
        <v/>
      </c>
      <c r="ER904" s="227" t="str">
        <f t="shared" si="714"/>
        <v/>
      </c>
      <c r="ES904" s="227" t="str">
        <f t="shared" ref="ES904:ES967" si="748">IFERROR(IF(ISNUMBER(EQ$5),YEAR(INDEX($AA904:$BX904,1,EQ$5)),""),"")</f>
        <v/>
      </c>
    </row>
    <row r="905" spans="7:149" x14ac:dyDescent="0.25">
      <c r="G905" s="52"/>
      <c r="H905" s="52"/>
      <c r="I905" s="224" t="str">
        <f t="shared" si="715"/>
        <v/>
      </c>
      <c r="J905" s="224" t="str">
        <f t="shared" si="716"/>
        <v/>
      </c>
      <c r="K905" s="52"/>
      <c r="L905" s="224" t="str">
        <f>IF(P905="","",IF(ISNUMBER(MATCH(P905,$P$6:P904,0)),"",Y905))</f>
        <v/>
      </c>
      <c r="M905" s="224" t="str">
        <f>IF(Q905="","",IF(ISNUMBER(MATCH(Q905,$Q$6:Q904,0)),"",Y905))</f>
        <v/>
      </c>
      <c r="N905" s="224" t="str">
        <f>IF(R905="","",IF(ISNUMBER(MATCH(R905,$R$6:R904,0)),"",Y905))</f>
        <v/>
      </c>
      <c r="O905" s="224" t="str">
        <f>IF(S905="","",IF(ISNUMBER(MATCH(S905,$S$6:S904,0)),"",Y905))</f>
        <v/>
      </c>
      <c r="P905" s="224" t="str">
        <f t="shared" si="717"/>
        <v/>
      </c>
      <c r="Q905" s="224" t="str">
        <f t="shared" si="718"/>
        <v/>
      </c>
      <c r="R905" s="224" t="str">
        <f t="shared" si="719"/>
        <v/>
      </c>
      <c r="S905" s="224" t="str">
        <f t="shared" si="720"/>
        <v/>
      </c>
      <c r="T905" s="175" t="str">
        <f t="shared" si="721"/>
        <v/>
      </c>
      <c r="U905" s="175" t="str">
        <f t="shared" si="722"/>
        <v/>
      </c>
      <c r="V905" s="175" t="str">
        <f t="shared" si="723"/>
        <v/>
      </c>
      <c r="W905" s="175" t="str">
        <f t="shared" si="724"/>
        <v/>
      </c>
      <c r="X905" s="52"/>
      <c r="Y905" s="248"/>
      <c r="Z905" s="186"/>
      <c r="AA905" s="187"/>
      <c r="AB905" s="187"/>
      <c r="AC905" s="187"/>
      <c r="AD905" s="187"/>
      <c r="AE905" s="187"/>
      <c r="AF905" s="187"/>
      <c r="AG905" s="187"/>
      <c r="AH905" s="187"/>
      <c r="AI905" s="187"/>
      <c r="AJ905" s="187"/>
      <c r="AK905" s="187"/>
      <c r="AL905" s="187"/>
      <c r="AM905" s="187"/>
      <c r="AN905" s="187"/>
      <c r="AO905" s="187"/>
      <c r="AP905" s="187"/>
      <c r="AQ905" s="187"/>
      <c r="AR905" s="187"/>
      <c r="AS905" s="187"/>
      <c r="AT905" s="187"/>
      <c r="AU905" s="187"/>
      <c r="AV905" s="187"/>
      <c r="AW905" s="187"/>
      <c r="AX905" s="187"/>
      <c r="AY905" s="187"/>
      <c r="AZ905" s="187"/>
      <c r="BA905" s="187"/>
      <c r="BB905" s="187"/>
      <c r="BC905" s="187"/>
      <c r="BD905" s="187"/>
      <c r="BE905" s="187"/>
      <c r="BF905" s="187"/>
      <c r="BG905" s="187"/>
      <c r="BH905" s="187"/>
      <c r="BI905" s="187"/>
      <c r="BJ905" s="187"/>
      <c r="BK905" s="187"/>
      <c r="BL905" s="187"/>
      <c r="BM905" s="187"/>
      <c r="BN905" s="187"/>
      <c r="BO905" s="187"/>
      <c r="BP905" s="187"/>
      <c r="BQ905" s="187"/>
      <c r="BR905" s="187"/>
      <c r="BS905" s="187"/>
      <c r="BT905" s="187"/>
      <c r="BU905" s="187"/>
      <c r="BV905" s="187"/>
      <c r="BW905" s="187"/>
      <c r="BX905" s="187"/>
      <c r="BY905" s="227"/>
      <c r="BZ905" s="227"/>
      <c r="CA905" s="227"/>
      <c r="CB905" s="227"/>
      <c r="CC905" s="227"/>
      <c r="CD905" s="224"/>
      <c r="CE905" s="224"/>
      <c r="CF905" s="224"/>
      <c r="CG905" s="224"/>
      <c r="CH905" s="224"/>
      <c r="CJ905" s="252" t="str">
        <f t="shared" si="725"/>
        <v/>
      </c>
      <c r="CK905" s="253" t="str">
        <f>IF(CL905="","",IF(ISNUMBER(MATCH(CL905,$CL$6:CL904,0)),"",CJ905))</f>
        <v/>
      </c>
      <c r="CL905" s="181" t="str">
        <f t="shared" si="726"/>
        <v/>
      </c>
      <c r="CM905" s="175" t="str">
        <f t="shared" si="727"/>
        <v/>
      </c>
      <c r="CN905" s="175" t="str">
        <f t="shared" si="728"/>
        <v/>
      </c>
      <c r="CO905" s="175" t="str">
        <f t="shared" si="729"/>
        <v/>
      </c>
      <c r="CP905" s="59"/>
      <c r="CQ905" s="60"/>
      <c r="CR905" s="181" t="str">
        <f>IF(CS905="","",IF(ISNUMBER(MATCH(CS905,$CS$6:CS904,0)),"",CJ905))</f>
        <v/>
      </c>
      <c r="CS905" s="181" t="str">
        <f t="shared" si="707"/>
        <v/>
      </c>
      <c r="CT905" s="177" t="str">
        <f t="shared" si="730"/>
        <v/>
      </c>
      <c r="CU905" s="177" t="str">
        <f t="shared" si="731"/>
        <v/>
      </c>
      <c r="CV905" s="256" t="str">
        <f>IF(CW905="","",IF(ISNUMBER(MATCH(CW905,$CW$6:CW904,0)),"",CJ905))</f>
        <v/>
      </c>
      <c r="CW905" s="181" t="str">
        <f t="shared" si="708"/>
        <v/>
      </c>
      <c r="CX905" s="178" t="str">
        <f t="shared" si="732"/>
        <v/>
      </c>
      <c r="CY905" s="178" t="str">
        <f t="shared" si="733"/>
        <v/>
      </c>
      <c r="CZ905" s="184" t="str">
        <f t="shared" si="734"/>
        <v/>
      </c>
      <c r="DA905" s="68"/>
      <c r="DB905" s="69"/>
      <c r="DC905" s="181" t="str">
        <f>IF(DE905="","",IF(ISNUMBER(MATCH(DE905,$DE$6:DE904,0)),"",CJ905))</f>
        <v/>
      </c>
      <c r="DD905" s="181" t="str">
        <f t="shared" si="705"/>
        <v/>
      </c>
      <c r="DE905" s="181" t="str">
        <f t="shared" si="705"/>
        <v/>
      </c>
      <c r="DF905" s="177" t="str">
        <f t="shared" si="735"/>
        <v/>
      </c>
      <c r="DG905" s="185" t="str">
        <f t="shared" si="736"/>
        <v/>
      </c>
      <c r="DH905" s="77"/>
      <c r="DI905" s="69"/>
      <c r="DJ905" s="181" t="str">
        <f>IF(DL905="","",IF(ISNUMBER(MATCH(DL905,$DL$6:DL904,0)),"",CJ905))</f>
        <v/>
      </c>
      <c r="DK905" s="181" t="str">
        <f t="shared" si="706"/>
        <v/>
      </c>
      <c r="DL905" s="181" t="str">
        <f t="shared" si="706"/>
        <v/>
      </c>
      <c r="DM905" s="177" t="str">
        <f t="shared" si="737"/>
        <v/>
      </c>
      <c r="DN905" s="177" t="str">
        <f t="shared" si="738"/>
        <v/>
      </c>
      <c r="DO905" s="181" t="str">
        <f t="shared" si="709"/>
        <v/>
      </c>
      <c r="DP905" s="51"/>
      <c r="DQ905" s="51"/>
      <c r="DR905" s="51"/>
      <c r="EA905" s="227">
        <f t="shared" si="739"/>
        <v>0</v>
      </c>
      <c r="EB905" s="227">
        <f t="shared" si="710"/>
        <v>1</v>
      </c>
      <c r="EC905" s="227">
        <f t="shared" si="740"/>
        <v>1900</v>
      </c>
      <c r="EE905" s="227" t="str">
        <f t="shared" si="741"/>
        <v/>
      </c>
      <c r="EF905" s="227" t="str">
        <f t="shared" si="711"/>
        <v/>
      </c>
      <c r="EG905" s="227" t="str">
        <f t="shared" si="742"/>
        <v/>
      </c>
      <c r="EI905" s="227" t="str">
        <f t="shared" si="743"/>
        <v/>
      </c>
      <c r="EJ905" s="227" t="str">
        <f t="shared" si="712"/>
        <v/>
      </c>
      <c r="EK905" s="227" t="str">
        <f t="shared" si="744"/>
        <v/>
      </c>
      <c r="EM905" s="227" t="str">
        <f t="shared" si="745"/>
        <v/>
      </c>
      <c r="EN905" s="227" t="str">
        <f t="shared" si="713"/>
        <v/>
      </c>
      <c r="EO905" s="227" t="str">
        <f t="shared" si="746"/>
        <v/>
      </c>
      <c r="EQ905" s="227" t="str">
        <f t="shared" si="747"/>
        <v/>
      </c>
      <c r="ER905" s="227" t="str">
        <f t="shared" si="714"/>
        <v/>
      </c>
      <c r="ES905" s="227" t="str">
        <f t="shared" si="748"/>
        <v/>
      </c>
    </row>
    <row r="906" spans="7:149" x14ac:dyDescent="0.25">
      <c r="G906" s="52"/>
      <c r="H906" s="52"/>
      <c r="I906" s="224" t="str">
        <f t="shared" si="715"/>
        <v/>
      </c>
      <c r="J906" s="224" t="str">
        <f t="shared" si="716"/>
        <v/>
      </c>
      <c r="K906" s="52"/>
      <c r="L906" s="224" t="str">
        <f>IF(P906="","",IF(ISNUMBER(MATCH(P906,$P$6:P905,0)),"",Y906))</f>
        <v/>
      </c>
      <c r="M906" s="224" t="str">
        <f>IF(Q906="","",IF(ISNUMBER(MATCH(Q906,$Q$6:Q905,0)),"",Y906))</f>
        <v/>
      </c>
      <c r="N906" s="224" t="str">
        <f>IF(R906="","",IF(ISNUMBER(MATCH(R906,$R$6:R905,0)),"",Y906))</f>
        <v/>
      </c>
      <c r="O906" s="224" t="str">
        <f>IF(S906="","",IF(ISNUMBER(MATCH(S906,$S$6:S905,0)),"",Y906))</f>
        <v/>
      </c>
      <c r="P906" s="224" t="str">
        <f t="shared" si="717"/>
        <v/>
      </c>
      <c r="Q906" s="224" t="str">
        <f t="shared" si="718"/>
        <v/>
      </c>
      <c r="R906" s="224" t="str">
        <f t="shared" si="719"/>
        <v/>
      </c>
      <c r="S906" s="224" t="str">
        <f t="shared" si="720"/>
        <v/>
      </c>
      <c r="T906" s="175" t="str">
        <f t="shared" si="721"/>
        <v/>
      </c>
      <c r="U906" s="175" t="str">
        <f t="shared" si="722"/>
        <v/>
      </c>
      <c r="V906" s="175" t="str">
        <f t="shared" si="723"/>
        <v/>
      </c>
      <c r="W906" s="175" t="str">
        <f t="shared" si="724"/>
        <v/>
      </c>
      <c r="X906" s="52"/>
      <c r="Y906" s="248"/>
      <c r="Z906" s="186"/>
      <c r="AA906" s="187"/>
      <c r="AB906" s="187"/>
      <c r="AC906" s="187"/>
      <c r="AD906" s="187"/>
      <c r="AE906" s="187"/>
      <c r="AF906" s="187"/>
      <c r="AG906" s="187"/>
      <c r="AH906" s="187"/>
      <c r="AI906" s="187"/>
      <c r="AJ906" s="187"/>
      <c r="AK906" s="187"/>
      <c r="AL906" s="187"/>
      <c r="AM906" s="187"/>
      <c r="AN906" s="187"/>
      <c r="AO906" s="187"/>
      <c r="AP906" s="187"/>
      <c r="AQ906" s="187"/>
      <c r="AR906" s="187"/>
      <c r="AS906" s="187"/>
      <c r="AT906" s="187"/>
      <c r="AU906" s="187"/>
      <c r="AV906" s="187"/>
      <c r="AW906" s="187"/>
      <c r="AX906" s="187"/>
      <c r="AY906" s="187"/>
      <c r="AZ906" s="187"/>
      <c r="BA906" s="187"/>
      <c r="BB906" s="187"/>
      <c r="BC906" s="187"/>
      <c r="BD906" s="187"/>
      <c r="BE906" s="187"/>
      <c r="BF906" s="187"/>
      <c r="BG906" s="187"/>
      <c r="BH906" s="187"/>
      <c r="BI906" s="187"/>
      <c r="BJ906" s="187"/>
      <c r="BK906" s="187"/>
      <c r="BL906" s="187"/>
      <c r="BM906" s="187"/>
      <c r="BN906" s="187"/>
      <c r="BO906" s="187"/>
      <c r="BP906" s="187"/>
      <c r="BQ906" s="187"/>
      <c r="BR906" s="187"/>
      <c r="BS906" s="187"/>
      <c r="BT906" s="187"/>
      <c r="BU906" s="187"/>
      <c r="BV906" s="187"/>
      <c r="BW906" s="187"/>
      <c r="BX906" s="187"/>
      <c r="BY906" s="227"/>
      <c r="BZ906" s="227"/>
      <c r="CA906" s="227"/>
      <c r="CB906" s="227"/>
      <c r="CC906" s="227"/>
      <c r="CD906" s="224"/>
      <c r="CE906" s="224"/>
      <c r="CF906" s="224"/>
      <c r="CG906" s="224"/>
      <c r="CH906" s="224"/>
      <c r="CJ906" s="252" t="str">
        <f t="shared" si="725"/>
        <v/>
      </c>
      <c r="CK906" s="253" t="str">
        <f>IF(CL906="","",IF(ISNUMBER(MATCH(CL906,$CL$6:CL905,0)),"",CJ906))</f>
        <v/>
      </c>
      <c r="CL906" s="181" t="str">
        <f t="shared" si="726"/>
        <v/>
      </c>
      <c r="CM906" s="175" t="str">
        <f t="shared" si="727"/>
        <v/>
      </c>
      <c r="CN906" s="175" t="str">
        <f t="shared" si="728"/>
        <v/>
      </c>
      <c r="CO906" s="175" t="str">
        <f t="shared" si="729"/>
        <v/>
      </c>
      <c r="CP906" s="59"/>
      <c r="CQ906" s="60"/>
      <c r="CR906" s="181" t="str">
        <f>IF(CS906="","",IF(ISNUMBER(MATCH(CS906,$CS$6:CS905,0)),"",CJ906))</f>
        <v/>
      </c>
      <c r="CS906" s="181" t="str">
        <f t="shared" si="707"/>
        <v/>
      </c>
      <c r="CT906" s="177" t="str">
        <f t="shared" si="730"/>
        <v/>
      </c>
      <c r="CU906" s="177" t="str">
        <f t="shared" si="731"/>
        <v/>
      </c>
      <c r="CV906" s="256" t="str">
        <f>IF(CW906="","",IF(ISNUMBER(MATCH(CW906,$CW$6:CW905,0)),"",CJ906))</f>
        <v/>
      </c>
      <c r="CW906" s="181" t="str">
        <f t="shared" si="708"/>
        <v/>
      </c>
      <c r="CX906" s="178" t="str">
        <f t="shared" si="732"/>
        <v/>
      </c>
      <c r="CY906" s="178" t="str">
        <f t="shared" si="733"/>
        <v/>
      </c>
      <c r="CZ906" s="184" t="str">
        <f t="shared" si="734"/>
        <v/>
      </c>
      <c r="DA906" s="68"/>
      <c r="DB906" s="69"/>
      <c r="DC906" s="181" t="str">
        <f>IF(DE906="","",IF(ISNUMBER(MATCH(DE906,$DE$6:DE905,0)),"",CJ906))</f>
        <v/>
      </c>
      <c r="DD906" s="181" t="str">
        <f t="shared" si="705"/>
        <v/>
      </c>
      <c r="DE906" s="181" t="str">
        <f t="shared" si="705"/>
        <v/>
      </c>
      <c r="DF906" s="177" t="str">
        <f t="shared" si="735"/>
        <v/>
      </c>
      <c r="DG906" s="185" t="str">
        <f t="shared" si="736"/>
        <v/>
      </c>
      <c r="DH906" s="77"/>
      <c r="DI906" s="69"/>
      <c r="DJ906" s="181" t="str">
        <f>IF(DL906="","",IF(ISNUMBER(MATCH(DL906,$DL$6:DL905,0)),"",CJ906))</f>
        <v/>
      </c>
      <c r="DK906" s="181" t="str">
        <f t="shared" si="706"/>
        <v/>
      </c>
      <c r="DL906" s="181" t="str">
        <f t="shared" si="706"/>
        <v/>
      </c>
      <c r="DM906" s="177" t="str">
        <f t="shared" si="737"/>
        <v/>
      </c>
      <c r="DN906" s="177" t="str">
        <f t="shared" si="738"/>
        <v/>
      </c>
      <c r="DO906" s="181" t="str">
        <f t="shared" si="709"/>
        <v/>
      </c>
      <c r="DP906" s="51"/>
      <c r="DQ906" s="51"/>
      <c r="DR906" s="51"/>
      <c r="EA906" s="227">
        <f t="shared" si="739"/>
        <v>0</v>
      </c>
      <c r="EB906" s="227">
        <f t="shared" si="710"/>
        <v>1</v>
      </c>
      <c r="EC906" s="227">
        <f t="shared" si="740"/>
        <v>1900</v>
      </c>
      <c r="EE906" s="227" t="str">
        <f t="shared" si="741"/>
        <v/>
      </c>
      <c r="EF906" s="227" t="str">
        <f t="shared" si="711"/>
        <v/>
      </c>
      <c r="EG906" s="227" t="str">
        <f t="shared" si="742"/>
        <v/>
      </c>
      <c r="EI906" s="227" t="str">
        <f t="shared" si="743"/>
        <v/>
      </c>
      <c r="EJ906" s="227" t="str">
        <f t="shared" si="712"/>
        <v/>
      </c>
      <c r="EK906" s="227" t="str">
        <f t="shared" si="744"/>
        <v/>
      </c>
      <c r="EM906" s="227" t="str">
        <f t="shared" si="745"/>
        <v/>
      </c>
      <c r="EN906" s="227" t="str">
        <f t="shared" si="713"/>
        <v/>
      </c>
      <c r="EO906" s="227" t="str">
        <f t="shared" si="746"/>
        <v/>
      </c>
      <c r="EQ906" s="227" t="str">
        <f t="shared" si="747"/>
        <v/>
      </c>
      <c r="ER906" s="227" t="str">
        <f t="shared" si="714"/>
        <v/>
      </c>
      <c r="ES906" s="227" t="str">
        <f t="shared" si="748"/>
        <v/>
      </c>
    </row>
    <row r="907" spans="7:149" x14ac:dyDescent="0.25">
      <c r="G907" s="52"/>
      <c r="H907" s="52"/>
      <c r="I907" s="224" t="str">
        <f t="shared" si="715"/>
        <v/>
      </c>
      <c r="J907" s="224" t="str">
        <f t="shared" si="716"/>
        <v/>
      </c>
      <c r="K907" s="52"/>
      <c r="L907" s="224" t="str">
        <f>IF(P907="","",IF(ISNUMBER(MATCH(P907,$P$6:P906,0)),"",Y907))</f>
        <v/>
      </c>
      <c r="M907" s="224" t="str">
        <f>IF(Q907="","",IF(ISNUMBER(MATCH(Q907,$Q$6:Q906,0)),"",Y907))</f>
        <v/>
      </c>
      <c r="N907" s="224" t="str">
        <f>IF(R907="","",IF(ISNUMBER(MATCH(R907,$R$6:R906,0)),"",Y907))</f>
        <v/>
      </c>
      <c r="O907" s="224" t="str">
        <f>IF(S907="","",IF(ISNUMBER(MATCH(S907,$S$6:S906,0)),"",Y907))</f>
        <v/>
      </c>
      <c r="P907" s="224" t="str">
        <f t="shared" si="717"/>
        <v/>
      </c>
      <c r="Q907" s="224" t="str">
        <f t="shared" si="718"/>
        <v/>
      </c>
      <c r="R907" s="224" t="str">
        <f t="shared" si="719"/>
        <v/>
      </c>
      <c r="S907" s="224" t="str">
        <f t="shared" si="720"/>
        <v/>
      </c>
      <c r="T907" s="175" t="str">
        <f t="shared" si="721"/>
        <v/>
      </c>
      <c r="U907" s="175" t="str">
        <f t="shared" si="722"/>
        <v/>
      </c>
      <c r="V907" s="175" t="str">
        <f t="shared" si="723"/>
        <v/>
      </c>
      <c r="W907" s="175" t="str">
        <f t="shared" si="724"/>
        <v/>
      </c>
      <c r="X907" s="52"/>
      <c r="Y907" s="248"/>
      <c r="Z907" s="186"/>
      <c r="AA907" s="187"/>
      <c r="AB907" s="187"/>
      <c r="AC907" s="187"/>
      <c r="AD907" s="187"/>
      <c r="AE907" s="187"/>
      <c r="AF907" s="187"/>
      <c r="AG907" s="187"/>
      <c r="AH907" s="187"/>
      <c r="AI907" s="187"/>
      <c r="AJ907" s="187"/>
      <c r="AK907" s="187"/>
      <c r="AL907" s="187"/>
      <c r="AM907" s="187"/>
      <c r="AN907" s="187"/>
      <c r="AO907" s="187"/>
      <c r="AP907" s="187"/>
      <c r="AQ907" s="187"/>
      <c r="AR907" s="187"/>
      <c r="AS907" s="187"/>
      <c r="AT907" s="187"/>
      <c r="AU907" s="187"/>
      <c r="AV907" s="187"/>
      <c r="AW907" s="187"/>
      <c r="AX907" s="187"/>
      <c r="AY907" s="187"/>
      <c r="AZ907" s="187"/>
      <c r="BA907" s="187"/>
      <c r="BB907" s="187"/>
      <c r="BC907" s="187"/>
      <c r="BD907" s="187"/>
      <c r="BE907" s="187"/>
      <c r="BF907" s="187"/>
      <c r="BG907" s="187"/>
      <c r="BH907" s="187"/>
      <c r="BI907" s="187"/>
      <c r="BJ907" s="187"/>
      <c r="BK907" s="187"/>
      <c r="BL907" s="187"/>
      <c r="BM907" s="187"/>
      <c r="BN907" s="187"/>
      <c r="BO907" s="187"/>
      <c r="BP907" s="187"/>
      <c r="BQ907" s="187"/>
      <c r="BR907" s="187"/>
      <c r="BS907" s="187"/>
      <c r="BT907" s="187"/>
      <c r="BU907" s="187"/>
      <c r="BV907" s="187"/>
      <c r="BW907" s="187"/>
      <c r="BX907" s="187"/>
      <c r="BY907" s="227"/>
      <c r="BZ907" s="227"/>
      <c r="CA907" s="227"/>
      <c r="CB907" s="227"/>
      <c r="CC907" s="227"/>
      <c r="CD907" s="224"/>
      <c r="CE907" s="224"/>
      <c r="CF907" s="224"/>
      <c r="CG907" s="224"/>
      <c r="CH907" s="224"/>
      <c r="CJ907" s="252" t="str">
        <f t="shared" si="725"/>
        <v/>
      </c>
      <c r="CK907" s="253" t="str">
        <f>IF(CL907="","",IF(ISNUMBER(MATCH(CL907,$CL$6:CL906,0)),"",CJ907))</f>
        <v/>
      </c>
      <c r="CL907" s="181" t="str">
        <f t="shared" si="726"/>
        <v/>
      </c>
      <c r="CM907" s="175" t="str">
        <f t="shared" si="727"/>
        <v/>
      </c>
      <c r="CN907" s="175" t="str">
        <f t="shared" si="728"/>
        <v/>
      </c>
      <c r="CO907" s="175" t="str">
        <f t="shared" si="729"/>
        <v/>
      </c>
      <c r="CP907" s="59"/>
      <c r="CQ907" s="60"/>
      <c r="CR907" s="181" t="str">
        <f>IF(CS907="","",IF(ISNUMBER(MATCH(CS907,$CS$6:CS906,0)),"",CJ907))</f>
        <v/>
      </c>
      <c r="CS907" s="181" t="str">
        <f t="shared" si="707"/>
        <v/>
      </c>
      <c r="CT907" s="177" t="str">
        <f t="shared" si="730"/>
        <v/>
      </c>
      <c r="CU907" s="177" t="str">
        <f t="shared" si="731"/>
        <v/>
      </c>
      <c r="CV907" s="256" t="str">
        <f>IF(CW907="","",IF(ISNUMBER(MATCH(CW907,$CW$6:CW906,0)),"",CJ907))</f>
        <v/>
      </c>
      <c r="CW907" s="181" t="str">
        <f t="shared" si="708"/>
        <v/>
      </c>
      <c r="CX907" s="178" t="str">
        <f t="shared" si="732"/>
        <v/>
      </c>
      <c r="CY907" s="178" t="str">
        <f t="shared" si="733"/>
        <v/>
      </c>
      <c r="CZ907" s="184" t="str">
        <f t="shared" si="734"/>
        <v/>
      </c>
      <c r="DA907" s="68"/>
      <c r="DB907" s="69"/>
      <c r="DC907" s="181" t="str">
        <f>IF(DE907="","",IF(ISNUMBER(MATCH(DE907,$DE$6:DE906,0)),"",CJ907))</f>
        <v/>
      </c>
      <c r="DD907" s="181" t="str">
        <f t="shared" ref="DD907:DE926" si="749">IFERROR(INDEX($AA$7:$BX$1006,$CJ907,DD$6),"")</f>
        <v/>
      </c>
      <c r="DE907" s="181" t="str">
        <f t="shared" si="749"/>
        <v/>
      </c>
      <c r="DF907" s="177" t="str">
        <f t="shared" si="735"/>
        <v/>
      </c>
      <c r="DG907" s="185" t="str">
        <f t="shared" si="736"/>
        <v/>
      </c>
      <c r="DH907" s="77"/>
      <c r="DI907" s="69"/>
      <c r="DJ907" s="181" t="str">
        <f>IF(DL907="","",IF(ISNUMBER(MATCH(DL907,$DL$6:DL906,0)),"",CJ907))</f>
        <v/>
      </c>
      <c r="DK907" s="181" t="str">
        <f t="shared" ref="DK907:DL926" si="750">IFERROR(INDEX($AA$7:$BX$1006,$CJ907,DK$6),"")</f>
        <v/>
      </c>
      <c r="DL907" s="181" t="str">
        <f t="shared" si="750"/>
        <v/>
      </c>
      <c r="DM907" s="177" t="str">
        <f t="shared" si="737"/>
        <v/>
      </c>
      <c r="DN907" s="177" t="str">
        <f t="shared" si="738"/>
        <v/>
      </c>
      <c r="DO907" s="181" t="str">
        <f t="shared" si="709"/>
        <v/>
      </c>
      <c r="DP907" s="51"/>
      <c r="DQ907" s="51"/>
      <c r="DR907" s="51"/>
      <c r="EA907" s="227">
        <f t="shared" si="739"/>
        <v>0</v>
      </c>
      <c r="EB907" s="227">
        <f t="shared" si="710"/>
        <v>1</v>
      </c>
      <c r="EC907" s="227">
        <f t="shared" si="740"/>
        <v>1900</v>
      </c>
      <c r="EE907" s="227" t="str">
        <f t="shared" si="741"/>
        <v/>
      </c>
      <c r="EF907" s="227" t="str">
        <f t="shared" si="711"/>
        <v/>
      </c>
      <c r="EG907" s="227" t="str">
        <f t="shared" si="742"/>
        <v/>
      </c>
      <c r="EI907" s="227" t="str">
        <f t="shared" si="743"/>
        <v/>
      </c>
      <c r="EJ907" s="227" t="str">
        <f t="shared" si="712"/>
        <v/>
      </c>
      <c r="EK907" s="227" t="str">
        <f t="shared" si="744"/>
        <v/>
      </c>
      <c r="EM907" s="227" t="str">
        <f t="shared" si="745"/>
        <v/>
      </c>
      <c r="EN907" s="227" t="str">
        <f t="shared" si="713"/>
        <v/>
      </c>
      <c r="EO907" s="227" t="str">
        <f t="shared" si="746"/>
        <v/>
      </c>
      <c r="EQ907" s="227" t="str">
        <f t="shared" si="747"/>
        <v/>
      </c>
      <c r="ER907" s="227" t="str">
        <f t="shared" si="714"/>
        <v/>
      </c>
      <c r="ES907" s="227" t="str">
        <f t="shared" si="748"/>
        <v/>
      </c>
    </row>
    <row r="908" spans="7:149" x14ac:dyDescent="0.25">
      <c r="G908" s="52"/>
      <c r="H908" s="52"/>
      <c r="I908" s="224" t="str">
        <f t="shared" si="715"/>
        <v/>
      </c>
      <c r="J908" s="224" t="str">
        <f t="shared" si="716"/>
        <v/>
      </c>
      <c r="K908" s="52"/>
      <c r="L908" s="224" t="str">
        <f>IF(P908="","",IF(ISNUMBER(MATCH(P908,$P$6:P907,0)),"",Y908))</f>
        <v/>
      </c>
      <c r="M908" s="224" t="str">
        <f>IF(Q908="","",IF(ISNUMBER(MATCH(Q908,$Q$6:Q907,0)),"",Y908))</f>
        <v/>
      </c>
      <c r="N908" s="224" t="str">
        <f>IF(R908="","",IF(ISNUMBER(MATCH(R908,$R$6:R907,0)),"",Y908))</f>
        <v/>
      </c>
      <c r="O908" s="224" t="str">
        <f>IF(S908="","",IF(ISNUMBER(MATCH(S908,$S$6:S907,0)),"",Y908))</f>
        <v/>
      </c>
      <c r="P908" s="224" t="str">
        <f t="shared" si="717"/>
        <v/>
      </c>
      <c r="Q908" s="224" t="str">
        <f t="shared" si="718"/>
        <v/>
      </c>
      <c r="R908" s="224" t="str">
        <f t="shared" si="719"/>
        <v/>
      </c>
      <c r="S908" s="224" t="str">
        <f t="shared" si="720"/>
        <v/>
      </c>
      <c r="T908" s="175" t="str">
        <f t="shared" si="721"/>
        <v/>
      </c>
      <c r="U908" s="175" t="str">
        <f t="shared" si="722"/>
        <v/>
      </c>
      <c r="V908" s="175" t="str">
        <f t="shared" si="723"/>
        <v/>
      </c>
      <c r="W908" s="175" t="str">
        <f t="shared" si="724"/>
        <v/>
      </c>
      <c r="X908" s="52"/>
      <c r="Y908" s="248"/>
      <c r="Z908" s="186"/>
      <c r="AA908" s="187"/>
      <c r="AB908" s="187"/>
      <c r="AC908" s="187"/>
      <c r="AD908" s="187"/>
      <c r="AE908" s="187"/>
      <c r="AF908" s="187"/>
      <c r="AG908" s="187"/>
      <c r="AH908" s="187"/>
      <c r="AI908" s="187"/>
      <c r="AJ908" s="187"/>
      <c r="AK908" s="187"/>
      <c r="AL908" s="187"/>
      <c r="AM908" s="187"/>
      <c r="AN908" s="187"/>
      <c r="AO908" s="187"/>
      <c r="AP908" s="187"/>
      <c r="AQ908" s="187"/>
      <c r="AR908" s="187"/>
      <c r="AS908" s="187"/>
      <c r="AT908" s="187"/>
      <c r="AU908" s="187"/>
      <c r="AV908" s="187"/>
      <c r="AW908" s="187"/>
      <c r="AX908" s="187"/>
      <c r="AY908" s="187"/>
      <c r="AZ908" s="187"/>
      <c r="BA908" s="187"/>
      <c r="BB908" s="187"/>
      <c r="BC908" s="187"/>
      <c r="BD908" s="187"/>
      <c r="BE908" s="187"/>
      <c r="BF908" s="187"/>
      <c r="BG908" s="187"/>
      <c r="BH908" s="187"/>
      <c r="BI908" s="187"/>
      <c r="BJ908" s="187"/>
      <c r="BK908" s="187"/>
      <c r="BL908" s="187"/>
      <c r="BM908" s="187"/>
      <c r="BN908" s="187"/>
      <c r="BO908" s="187"/>
      <c r="BP908" s="187"/>
      <c r="BQ908" s="187"/>
      <c r="BR908" s="187"/>
      <c r="BS908" s="187"/>
      <c r="BT908" s="187"/>
      <c r="BU908" s="187"/>
      <c r="BV908" s="187"/>
      <c r="BW908" s="187"/>
      <c r="BX908" s="187"/>
      <c r="BY908" s="227"/>
      <c r="BZ908" s="227"/>
      <c r="CA908" s="227"/>
      <c r="CB908" s="227"/>
      <c r="CC908" s="227"/>
      <c r="CD908" s="224"/>
      <c r="CE908" s="224"/>
      <c r="CF908" s="224"/>
      <c r="CG908" s="224"/>
      <c r="CH908" s="224"/>
      <c r="CJ908" s="252" t="str">
        <f t="shared" si="725"/>
        <v/>
      </c>
      <c r="CK908" s="253" t="str">
        <f>IF(CL908="","",IF(ISNUMBER(MATCH(CL908,$CL$6:CL907,0)),"",CJ908))</f>
        <v/>
      </c>
      <c r="CL908" s="181" t="str">
        <f t="shared" si="726"/>
        <v/>
      </c>
      <c r="CM908" s="175" t="str">
        <f t="shared" si="727"/>
        <v/>
      </c>
      <c r="CN908" s="175" t="str">
        <f t="shared" si="728"/>
        <v/>
      </c>
      <c r="CO908" s="175" t="str">
        <f t="shared" si="729"/>
        <v/>
      </c>
      <c r="CP908" s="59"/>
      <c r="CQ908" s="60"/>
      <c r="CR908" s="181" t="str">
        <f>IF(CS908="","",IF(ISNUMBER(MATCH(CS908,$CS$6:CS907,0)),"",CJ908))</f>
        <v/>
      </c>
      <c r="CS908" s="181" t="str">
        <f t="shared" si="707"/>
        <v/>
      </c>
      <c r="CT908" s="177" t="str">
        <f t="shared" si="730"/>
        <v/>
      </c>
      <c r="CU908" s="177" t="str">
        <f t="shared" si="731"/>
        <v/>
      </c>
      <c r="CV908" s="256" t="str">
        <f>IF(CW908="","",IF(ISNUMBER(MATCH(CW908,$CW$6:CW907,0)),"",CJ908))</f>
        <v/>
      </c>
      <c r="CW908" s="181" t="str">
        <f t="shared" si="708"/>
        <v/>
      </c>
      <c r="CX908" s="178" t="str">
        <f t="shared" si="732"/>
        <v/>
      </c>
      <c r="CY908" s="178" t="str">
        <f t="shared" si="733"/>
        <v/>
      </c>
      <c r="CZ908" s="184" t="str">
        <f t="shared" si="734"/>
        <v/>
      </c>
      <c r="DA908" s="68"/>
      <c r="DB908" s="69"/>
      <c r="DC908" s="181" t="str">
        <f>IF(DE908="","",IF(ISNUMBER(MATCH(DE908,$DE$6:DE907,0)),"",CJ908))</f>
        <v/>
      </c>
      <c r="DD908" s="181" t="str">
        <f t="shared" si="749"/>
        <v/>
      </c>
      <c r="DE908" s="181" t="str">
        <f t="shared" si="749"/>
        <v/>
      </c>
      <c r="DF908" s="177" t="str">
        <f t="shared" si="735"/>
        <v/>
      </c>
      <c r="DG908" s="185" t="str">
        <f t="shared" si="736"/>
        <v/>
      </c>
      <c r="DH908" s="77"/>
      <c r="DI908" s="69"/>
      <c r="DJ908" s="181" t="str">
        <f>IF(DL908="","",IF(ISNUMBER(MATCH(DL908,$DL$6:DL907,0)),"",CJ908))</f>
        <v/>
      </c>
      <c r="DK908" s="181" t="str">
        <f t="shared" si="750"/>
        <v/>
      </c>
      <c r="DL908" s="181" t="str">
        <f t="shared" si="750"/>
        <v/>
      </c>
      <c r="DM908" s="177" t="str">
        <f t="shared" si="737"/>
        <v/>
      </c>
      <c r="DN908" s="177" t="str">
        <f t="shared" si="738"/>
        <v/>
      </c>
      <c r="DO908" s="181" t="str">
        <f t="shared" si="709"/>
        <v/>
      </c>
      <c r="DP908" s="51"/>
      <c r="DQ908" s="51"/>
      <c r="DR908" s="51"/>
      <c r="EA908" s="227">
        <f t="shared" si="739"/>
        <v>0</v>
      </c>
      <c r="EB908" s="227">
        <f t="shared" si="710"/>
        <v>1</v>
      </c>
      <c r="EC908" s="227">
        <f t="shared" si="740"/>
        <v>1900</v>
      </c>
      <c r="EE908" s="227" t="str">
        <f t="shared" si="741"/>
        <v/>
      </c>
      <c r="EF908" s="227" t="str">
        <f t="shared" si="711"/>
        <v/>
      </c>
      <c r="EG908" s="227" t="str">
        <f t="shared" si="742"/>
        <v/>
      </c>
      <c r="EI908" s="227" t="str">
        <f t="shared" si="743"/>
        <v/>
      </c>
      <c r="EJ908" s="227" t="str">
        <f t="shared" si="712"/>
        <v/>
      </c>
      <c r="EK908" s="227" t="str">
        <f t="shared" si="744"/>
        <v/>
      </c>
      <c r="EM908" s="227" t="str">
        <f t="shared" si="745"/>
        <v/>
      </c>
      <c r="EN908" s="227" t="str">
        <f t="shared" si="713"/>
        <v/>
      </c>
      <c r="EO908" s="227" t="str">
        <f t="shared" si="746"/>
        <v/>
      </c>
      <c r="EQ908" s="227" t="str">
        <f t="shared" si="747"/>
        <v/>
      </c>
      <c r="ER908" s="227" t="str">
        <f t="shared" si="714"/>
        <v/>
      </c>
      <c r="ES908" s="227" t="str">
        <f t="shared" si="748"/>
        <v/>
      </c>
    </row>
    <row r="909" spans="7:149" x14ac:dyDescent="0.25">
      <c r="G909" s="52"/>
      <c r="H909" s="52"/>
      <c r="I909" s="224" t="str">
        <f t="shared" si="715"/>
        <v/>
      </c>
      <c r="J909" s="224" t="str">
        <f t="shared" si="716"/>
        <v/>
      </c>
      <c r="K909" s="52"/>
      <c r="L909" s="224" t="str">
        <f>IF(P909="","",IF(ISNUMBER(MATCH(P909,$P$6:P908,0)),"",Y909))</f>
        <v/>
      </c>
      <c r="M909" s="224" t="str">
        <f>IF(Q909="","",IF(ISNUMBER(MATCH(Q909,$Q$6:Q908,0)),"",Y909))</f>
        <v/>
      </c>
      <c r="N909" s="224" t="str">
        <f>IF(R909="","",IF(ISNUMBER(MATCH(R909,$R$6:R908,0)),"",Y909))</f>
        <v/>
      </c>
      <c r="O909" s="224" t="str">
        <f>IF(S909="","",IF(ISNUMBER(MATCH(S909,$S$6:S908,0)),"",Y909))</f>
        <v/>
      </c>
      <c r="P909" s="224" t="str">
        <f t="shared" si="717"/>
        <v/>
      </c>
      <c r="Q909" s="224" t="str">
        <f t="shared" si="718"/>
        <v/>
      </c>
      <c r="R909" s="224" t="str">
        <f t="shared" si="719"/>
        <v/>
      </c>
      <c r="S909" s="224" t="str">
        <f t="shared" si="720"/>
        <v/>
      </c>
      <c r="T909" s="175" t="str">
        <f t="shared" si="721"/>
        <v/>
      </c>
      <c r="U909" s="175" t="str">
        <f t="shared" si="722"/>
        <v/>
      </c>
      <c r="V909" s="175" t="str">
        <f t="shared" si="723"/>
        <v/>
      </c>
      <c r="W909" s="175" t="str">
        <f t="shared" si="724"/>
        <v/>
      </c>
      <c r="X909" s="52"/>
      <c r="Y909" s="248"/>
      <c r="Z909" s="186"/>
      <c r="AA909" s="187"/>
      <c r="AB909" s="187"/>
      <c r="AC909" s="187"/>
      <c r="AD909" s="187"/>
      <c r="AE909" s="187"/>
      <c r="AF909" s="187"/>
      <c r="AG909" s="187"/>
      <c r="AH909" s="187"/>
      <c r="AI909" s="187"/>
      <c r="AJ909" s="187"/>
      <c r="AK909" s="187"/>
      <c r="AL909" s="187"/>
      <c r="AM909" s="187"/>
      <c r="AN909" s="187"/>
      <c r="AO909" s="187"/>
      <c r="AP909" s="187"/>
      <c r="AQ909" s="187"/>
      <c r="AR909" s="187"/>
      <c r="AS909" s="187"/>
      <c r="AT909" s="187"/>
      <c r="AU909" s="187"/>
      <c r="AV909" s="187"/>
      <c r="AW909" s="187"/>
      <c r="AX909" s="187"/>
      <c r="AY909" s="187"/>
      <c r="AZ909" s="187"/>
      <c r="BA909" s="187"/>
      <c r="BB909" s="187"/>
      <c r="BC909" s="187"/>
      <c r="BD909" s="187"/>
      <c r="BE909" s="187"/>
      <c r="BF909" s="187"/>
      <c r="BG909" s="187"/>
      <c r="BH909" s="187"/>
      <c r="BI909" s="187"/>
      <c r="BJ909" s="187"/>
      <c r="BK909" s="187"/>
      <c r="BL909" s="187"/>
      <c r="BM909" s="187"/>
      <c r="BN909" s="187"/>
      <c r="BO909" s="187"/>
      <c r="BP909" s="187"/>
      <c r="BQ909" s="187"/>
      <c r="BR909" s="187"/>
      <c r="BS909" s="187"/>
      <c r="BT909" s="187"/>
      <c r="BU909" s="187"/>
      <c r="BV909" s="187"/>
      <c r="BW909" s="187"/>
      <c r="BX909" s="187"/>
      <c r="BY909" s="227"/>
      <c r="BZ909" s="227"/>
      <c r="CA909" s="227"/>
      <c r="CB909" s="227"/>
      <c r="CC909" s="227"/>
      <c r="CD909" s="224"/>
      <c r="CE909" s="224"/>
      <c r="CF909" s="224"/>
      <c r="CG909" s="224"/>
      <c r="CH909" s="224"/>
      <c r="CJ909" s="252" t="str">
        <f t="shared" si="725"/>
        <v/>
      </c>
      <c r="CK909" s="253" t="str">
        <f>IF(CL909="","",IF(ISNUMBER(MATCH(CL909,$CL$6:CL908,0)),"",CJ909))</f>
        <v/>
      </c>
      <c r="CL909" s="181" t="str">
        <f t="shared" si="726"/>
        <v/>
      </c>
      <c r="CM909" s="175" t="str">
        <f t="shared" si="727"/>
        <v/>
      </c>
      <c r="CN909" s="175" t="str">
        <f t="shared" si="728"/>
        <v/>
      </c>
      <c r="CO909" s="175" t="str">
        <f t="shared" si="729"/>
        <v/>
      </c>
      <c r="CP909" s="59"/>
      <c r="CQ909" s="60"/>
      <c r="CR909" s="181" t="str">
        <f>IF(CS909="","",IF(ISNUMBER(MATCH(CS909,$CS$6:CS908,0)),"",CJ909))</f>
        <v/>
      </c>
      <c r="CS909" s="181" t="str">
        <f t="shared" si="707"/>
        <v/>
      </c>
      <c r="CT909" s="177" t="str">
        <f t="shared" si="730"/>
        <v/>
      </c>
      <c r="CU909" s="177" t="str">
        <f t="shared" si="731"/>
        <v/>
      </c>
      <c r="CV909" s="256" t="str">
        <f>IF(CW909="","",IF(ISNUMBER(MATCH(CW909,$CW$6:CW908,0)),"",CJ909))</f>
        <v/>
      </c>
      <c r="CW909" s="181" t="str">
        <f t="shared" si="708"/>
        <v/>
      </c>
      <c r="CX909" s="178" t="str">
        <f t="shared" si="732"/>
        <v/>
      </c>
      <c r="CY909" s="178" t="str">
        <f t="shared" si="733"/>
        <v/>
      </c>
      <c r="CZ909" s="184" t="str">
        <f t="shared" si="734"/>
        <v/>
      </c>
      <c r="DA909" s="68"/>
      <c r="DB909" s="69"/>
      <c r="DC909" s="181" t="str">
        <f>IF(DE909="","",IF(ISNUMBER(MATCH(DE909,$DE$6:DE908,0)),"",CJ909))</f>
        <v/>
      </c>
      <c r="DD909" s="181" t="str">
        <f t="shared" si="749"/>
        <v/>
      </c>
      <c r="DE909" s="181" t="str">
        <f t="shared" si="749"/>
        <v/>
      </c>
      <c r="DF909" s="177" t="str">
        <f t="shared" si="735"/>
        <v/>
      </c>
      <c r="DG909" s="185" t="str">
        <f t="shared" si="736"/>
        <v/>
      </c>
      <c r="DH909" s="77"/>
      <c r="DI909" s="69"/>
      <c r="DJ909" s="181" t="str">
        <f>IF(DL909="","",IF(ISNUMBER(MATCH(DL909,$DL$6:DL908,0)),"",CJ909))</f>
        <v/>
      </c>
      <c r="DK909" s="181" t="str">
        <f t="shared" si="750"/>
        <v/>
      </c>
      <c r="DL909" s="181" t="str">
        <f t="shared" si="750"/>
        <v/>
      </c>
      <c r="DM909" s="177" t="str">
        <f t="shared" si="737"/>
        <v/>
      </c>
      <c r="DN909" s="177" t="str">
        <f t="shared" si="738"/>
        <v/>
      </c>
      <c r="DO909" s="181" t="str">
        <f t="shared" si="709"/>
        <v/>
      </c>
      <c r="DP909" s="51"/>
      <c r="DQ909" s="51"/>
      <c r="DR909" s="51"/>
      <c r="EA909" s="227">
        <f t="shared" si="739"/>
        <v>0</v>
      </c>
      <c r="EB909" s="227">
        <f t="shared" si="710"/>
        <v>1</v>
      </c>
      <c r="EC909" s="227">
        <f t="shared" si="740"/>
        <v>1900</v>
      </c>
      <c r="EE909" s="227" t="str">
        <f t="shared" si="741"/>
        <v/>
      </c>
      <c r="EF909" s="227" t="str">
        <f t="shared" si="711"/>
        <v/>
      </c>
      <c r="EG909" s="227" t="str">
        <f t="shared" si="742"/>
        <v/>
      </c>
      <c r="EI909" s="227" t="str">
        <f t="shared" si="743"/>
        <v/>
      </c>
      <c r="EJ909" s="227" t="str">
        <f t="shared" si="712"/>
        <v/>
      </c>
      <c r="EK909" s="227" t="str">
        <f t="shared" si="744"/>
        <v/>
      </c>
      <c r="EM909" s="227" t="str">
        <f t="shared" si="745"/>
        <v/>
      </c>
      <c r="EN909" s="227" t="str">
        <f t="shared" si="713"/>
        <v/>
      </c>
      <c r="EO909" s="227" t="str">
        <f t="shared" si="746"/>
        <v/>
      </c>
      <c r="EQ909" s="227" t="str">
        <f t="shared" si="747"/>
        <v/>
      </c>
      <c r="ER909" s="227" t="str">
        <f t="shared" si="714"/>
        <v/>
      </c>
      <c r="ES909" s="227" t="str">
        <f t="shared" si="748"/>
        <v/>
      </c>
    </row>
    <row r="910" spans="7:149" x14ac:dyDescent="0.25">
      <c r="G910" s="52"/>
      <c r="H910" s="52"/>
      <c r="I910" s="224" t="str">
        <f t="shared" si="715"/>
        <v/>
      </c>
      <c r="J910" s="224" t="str">
        <f t="shared" si="716"/>
        <v/>
      </c>
      <c r="K910" s="52"/>
      <c r="L910" s="224" t="str">
        <f>IF(P910="","",IF(ISNUMBER(MATCH(P910,$P$6:P909,0)),"",Y910))</f>
        <v/>
      </c>
      <c r="M910" s="224" t="str">
        <f>IF(Q910="","",IF(ISNUMBER(MATCH(Q910,$Q$6:Q909,0)),"",Y910))</f>
        <v/>
      </c>
      <c r="N910" s="224" t="str">
        <f>IF(R910="","",IF(ISNUMBER(MATCH(R910,$R$6:R909,0)),"",Y910))</f>
        <v/>
      </c>
      <c r="O910" s="224" t="str">
        <f>IF(S910="","",IF(ISNUMBER(MATCH(S910,$S$6:S909,0)),"",Y910))</f>
        <v/>
      </c>
      <c r="P910" s="224" t="str">
        <f t="shared" si="717"/>
        <v/>
      </c>
      <c r="Q910" s="224" t="str">
        <f t="shared" si="718"/>
        <v/>
      </c>
      <c r="R910" s="224" t="str">
        <f t="shared" si="719"/>
        <v/>
      </c>
      <c r="S910" s="224" t="str">
        <f t="shared" si="720"/>
        <v/>
      </c>
      <c r="T910" s="175" t="str">
        <f t="shared" si="721"/>
        <v/>
      </c>
      <c r="U910" s="175" t="str">
        <f t="shared" si="722"/>
        <v/>
      </c>
      <c r="V910" s="175" t="str">
        <f t="shared" si="723"/>
        <v/>
      </c>
      <c r="W910" s="175" t="str">
        <f t="shared" si="724"/>
        <v/>
      </c>
      <c r="X910" s="52"/>
      <c r="Y910" s="248"/>
      <c r="Z910" s="186"/>
      <c r="AA910" s="187"/>
      <c r="AB910" s="187"/>
      <c r="AC910" s="187"/>
      <c r="AD910" s="187"/>
      <c r="AE910" s="187"/>
      <c r="AF910" s="187"/>
      <c r="AG910" s="187"/>
      <c r="AH910" s="187"/>
      <c r="AI910" s="187"/>
      <c r="AJ910" s="187"/>
      <c r="AK910" s="187"/>
      <c r="AL910" s="187"/>
      <c r="AM910" s="187"/>
      <c r="AN910" s="187"/>
      <c r="AO910" s="187"/>
      <c r="AP910" s="187"/>
      <c r="AQ910" s="187"/>
      <c r="AR910" s="187"/>
      <c r="AS910" s="187"/>
      <c r="AT910" s="187"/>
      <c r="AU910" s="187"/>
      <c r="AV910" s="187"/>
      <c r="AW910" s="187"/>
      <c r="AX910" s="187"/>
      <c r="AY910" s="187"/>
      <c r="AZ910" s="187"/>
      <c r="BA910" s="187"/>
      <c r="BB910" s="187"/>
      <c r="BC910" s="187"/>
      <c r="BD910" s="187"/>
      <c r="BE910" s="187"/>
      <c r="BF910" s="187"/>
      <c r="BG910" s="187"/>
      <c r="BH910" s="187"/>
      <c r="BI910" s="187"/>
      <c r="BJ910" s="187"/>
      <c r="BK910" s="187"/>
      <c r="BL910" s="187"/>
      <c r="BM910" s="187"/>
      <c r="BN910" s="187"/>
      <c r="BO910" s="187"/>
      <c r="BP910" s="187"/>
      <c r="BQ910" s="187"/>
      <c r="BR910" s="187"/>
      <c r="BS910" s="187"/>
      <c r="BT910" s="187"/>
      <c r="BU910" s="187"/>
      <c r="BV910" s="187"/>
      <c r="BW910" s="187"/>
      <c r="BX910" s="187"/>
      <c r="BY910" s="227"/>
      <c r="BZ910" s="227"/>
      <c r="CA910" s="227"/>
      <c r="CB910" s="227"/>
      <c r="CC910" s="227"/>
      <c r="CD910" s="224"/>
      <c r="CE910" s="224"/>
      <c r="CF910" s="224"/>
      <c r="CG910" s="224"/>
      <c r="CH910" s="224"/>
      <c r="CJ910" s="252" t="str">
        <f t="shared" si="725"/>
        <v/>
      </c>
      <c r="CK910" s="253" t="str">
        <f>IF(CL910="","",IF(ISNUMBER(MATCH(CL910,$CL$6:CL909,0)),"",CJ910))</f>
        <v/>
      </c>
      <c r="CL910" s="181" t="str">
        <f t="shared" si="726"/>
        <v/>
      </c>
      <c r="CM910" s="175" t="str">
        <f t="shared" si="727"/>
        <v/>
      </c>
      <c r="CN910" s="175" t="str">
        <f t="shared" si="728"/>
        <v/>
      </c>
      <c r="CO910" s="175" t="str">
        <f t="shared" si="729"/>
        <v/>
      </c>
      <c r="CP910" s="59"/>
      <c r="CQ910" s="60"/>
      <c r="CR910" s="181" t="str">
        <f>IF(CS910="","",IF(ISNUMBER(MATCH(CS910,$CS$6:CS909,0)),"",CJ910))</f>
        <v/>
      </c>
      <c r="CS910" s="181" t="str">
        <f t="shared" si="707"/>
        <v/>
      </c>
      <c r="CT910" s="177" t="str">
        <f t="shared" si="730"/>
        <v/>
      </c>
      <c r="CU910" s="177" t="str">
        <f t="shared" si="731"/>
        <v/>
      </c>
      <c r="CV910" s="256" t="str">
        <f>IF(CW910="","",IF(ISNUMBER(MATCH(CW910,$CW$6:CW909,0)),"",CJ910))</f>
        <v/>
      </c>
      <c r="CW910" s="181" t="str">
        <f t="shared" si="708"/>
        <v/>
      </c>
      <c r="CX910" s="178" t="str">
        <f t="shared" si="732"/>
        <v/>
      </c>
      <c r="CY910" s="178" t="str">
        <f t="shared" si="733"/>
        <v/>
      </c>
      <c r="CZ910" s="184" t="str">
        <f t="shared" si="734"/>
        <v/>
      </c>
      <c r="DA910" s="68"/>
      <c r="DB910" s="69"/>
      <c r="DC910" s="181" t="str">
        <f>IF(DE910="","",IF(ISNUMBER(MATCH(DE910,$DE$6:DE909,0)),"",CJ910))</f>
        <v/>
      </c>
      <c r="DD910" s="181" t="str">
        <f t="shared" si="749"/>
        <v/>
      </c>
      <c r="DE910" s="181" t="str">
        <f t="shared" si="749"/>
        <v/>
      </c>
      <c r="DF910" s="177" t="str">
        <f t="shared" si="735"/>
        <v/>
      </c>
      <c r="DG910" s="185" t="str">
        <f t="shared" si="736"/>
        <v/>
      </c>
      <c r="DH910" s="77"/>
      <c r="DI910" s="69"/>
      <c r="DJ910" s="181" t="str">
        <f>IF(DL910="","",IF(ISNUMBER(MATCH(DL910,$DL$6:DL909,0)),"",CJ910))</f>
        <v/>
      </c>
      <c r="DK910" s="181" t="str">
        <f t="shared" si="750"/>
        <v/>
      </c>
      <c r="DL910" s="181" t="str">
        <f t="shared" si="750"/>
        <v/>
      </c>
      <c r="DM910" s="177" t="str">
        <f t="shared" si="737"/>
        <v/>
      </c>
      <c r="DN910" s="177" t="str">
        <f t="shared" si="738"/>
        <v/>
      </c>
      <c r="DO910" s="181" t="str">
        <f t="shared" si="709"/>
        <v/>
      </c>
      <c r="DP910" s="51"/>
      <c r="DQ910" s="51"/>
      <c r="DR910" s="51"/>
      <c r="EA910" s="227">
        <f t="shared" si="739"/>
        <v>0</v>
      </c>
      <c r="EB910" s="227">
        <f t="shared" si="710"/>
        <v>1</v>
      </c>
      <c r="EC910" s="227">
        <f t="shared" si="740"/>
        <v>1900</v>
      </c>
      <c r="EE910" s="227" t="str">
        <f t="shared" si="741"/>
        <v/>
      </c>
      <c r="EF910" s="227" t="str">
        <f t="shared" si="711"/>
        <v/>
      </c>
      <c r="EG910" s="227" t="str">
        <f t="shared" si="742"/>
        <v/>
      </c>
      <c r="EI910" s="227" t="str">
        <f t="shared" si="743"/>
        <v/>
      </c>
      <c r="EJ910" s="227" t="str">
        <f t="shared" si="712"/>
        <v/>
      </c>
      <c r="EK910" s="227" t="str">
        <f t="shared" si="744"/>
        <v/>
      </c>
      <c r="EM910" s="227" t="str">
        <f t="shared" si="745"/>
        <v/>
      </c>
      <c r="EN910" s="227" t="str">
        <f t="shared" si="713"/>
        <v/>
      </c>
      <c r="EO910" s="227" t="str">
        <f t="shared" si="746"/>
        <v/>
      </c>
      <c r="EQ910" s="227" t="str">
        <f t="shared" si="747"/>
        <v/>
      </c>
      <c r="ER910" s="227" t="str">
        <f t="shared" si="714"/>
        <v/>
      </c>
      <c r="ES910" s="227" t="str">
        <f t="shared" si="748"/>
        <v/>
      </c>
    </row>
    <row r="911" spans="7:149" x14ac:dyDescent="0.25">
      <c r="G911" s="52"/>
      <c r="H911" s="52"/>
      <c r="I911" s="224" t="str">
        <f t="shared" si="715"/>
        <v/>
      </c>
      <c r="J911" s="224" t="str">
        <f t="shared" si="716"/>
        <v/>
      </c>
      <c r="K911" s="52"/>
      <c r="L911" s="224" t="str">
        <f>IF(P911="","",IF(ISNUMBER(MATCH(P911,$P$6:P910,0)),"",Y911))</f>
        <v/>
      </c>
      <c r="M911" s="224" t="str">
        <f>IF(Q911="","",IF(ISNUMBER(MATCH(Q911,$Q$6:Q910,0)),"",Y911))</f>
        <v/>
      </c>
      <c r="N911" s="224" t="str">
        <f>IF(R911="","",IF(ISNUMBER(MATCH(R911,$R$6:R910,0)),"",Y911))</f>
        <v/>
      </c>
      <c r="O911" s="224" t="str">
        <f>IF(S911="","",IF(ISNUMBER(MATCH(S911,$S$6:S910,0)),"",Y911))</f>
        <v/>
      </c>
      <c r="P911" s="224" t="str">
        <f t="shared" si="717"/>
        <v/>
      </c>
      <c r="Q911" s="224" t="str">
        <f t="shared" si="718"/>
        <v/>
      </c>
      <c r="R911" s="224" t="str">
        <f t="shared" si="719"/>
        <v/>
      </c>
      <c r="S911" s="224" t="str">
        <f t="shared" si="720"/>
        <v/>
      </c>
      <c r="T911" s="175" t="str">
        <f t="shared" si="721"/>
        <v/>
      </c>
      <c r="U911" s="175" t="str">
        <f t="shared" si="722"/>
        <v/>
      </c>
      <c r="V911" s="175" t="str">
        <f t="shared" si="723"/>
        <v/>
      </c>
      <c r="W911" s="175" t="str">
        <f t="shared" si="724"/>
        <v/>
      </c>
      <c r="X911" s="52"/>
      <c r="Y911" s="248"/>
      <c r="Z911" s="186"/>
      <c r="AA911" s="187"/>
      <c r="AB911" s="187"/>
      <c r="AC911" s="187"/>
      <c r="AD911" s="187"/>
      <c r="AE911" s="187"/>
      <c r="AF911" s="187"/>
      <c r="AG911" s="187"/>
      <c r="AH911" s="187"/>
      <c r="AI911" s="187"/>
      <c r="AJ911" s="187"/>
      <c r="AK911" s="187"/>
      <c r="AL911" s="187"/>
      <c r="AM911" s="187"/>
      <c r="AN911" s="187"/>
      <c r="AO911" s="187"/>
      <c r="AP911" s="187"/>
      <c r="AQ911" s="187"/>
      <c r="AR911" s="187"/>
      <c r="AS911" s="187"/>
      <c r="AT911" s="187"/>
      <c r="AU911" s="187"/>
      <c r="AV911" s="187"/>
      <c r="AW911" s="187"/>
      <c r="AX911" s="187"/>
      <c r="AY911" s="187"/>
      <c r="AZ911" s="187"/>
      <c r="BA911" s="187"/>
      <c r="BB911" s="187"/>
      <c r="BC911" s="187"/>
      <c r="BD911" s="187"/>
      <c r="BE911" s="187"/>
      <c r="BF911" s="187"/>
      <c r="BG911" s="187"/>
      <c r="BH911" s="187"/>
      <c r="BI911" s="187"/>
      <c r="BJ911" s="187"/>
      <c r="BK911" s="187"/>
      <c r="BL911" s="187"/>
      <c r="BM911" s="187"/>
      <c r="BN911" s="187"/>
      <c r="BO911" s="187"/>
      <c r="BP911" s="187"/>
      <c r="BQ911" s="187"/>
      <c r="BR911" s="187"/>
      <c r="BS911" s="187"/>
      <c r="BT911" s="187"/>
      <c r="BU911" s="187"/>
      <c r="BV911" s="187"/>
      <c r="BW911" s="187"/>
      <c r="BX911" s="187"/>
      <c r="BY911" s="227"/>
      <c r="BZ911" s="227"/>
      <c r="CA911" s="227"/>
      <c r="CB911" s="227"/>
      <c r="CC911" s="227"/>
      <c r="CD911" s="224"/>
      <c r="CE911" s="224"/>
      <c r="CF911" s="224"/>
      <c r="CG911" s="224"/>
      <c r="CH911" s="224"/>
      <c r="CJ911" s="252" t="str">
        <f t="shared" si="725"/>
        <v/>
      </c>
      <c r="CK911" s="253" t="str">
        <f>IF(CL911="","",IF(ISNUMBER(MATCH(CL911,$CL$6:CL910,0)),"",CJ911))</f>
        <v/>
      </c>
      <c r="CL911" s="181" t="str">
        <f t="shared" si="726"/>
        <v/>
      </c>
      <c r="CM911" s="175" t="str">
        <f t="shared" si="727"/>
        <v/>
      </c>
      <c r="CN911" s="175" t="str">
        <f t="shared" si="728"/>
        <v/>
      </c>
      <c r="CO911" s="175" t="str">
        <f t="shared" si="729"/>
        <v/>
      </c>
      <c r="CP911" s="59"/>
      <c r="CQ911" s="60"/>
      <c r="CR911" s="181" t="str">
        <f>IF(CS911="","",IF(ISNUMBER(MATCH(CS911,$CS$6:CS910,0)),"",CJ911))</f>
        <v/>
      </c>
      <c r="CS911" s="181" t="str">
        <f t="shared" si="707"/>
        <v/>
      </c>
      <c r="CT911" s="177" t="str">
        <f t="shared" si="730"/>
        <v/>
      </c>
      <c r="CU911" s="177" t="str">
        <f t="shared" si="731"/>
        <v/>
      </c>
      <c r="CV911" s="256" t="str">
        <f>IF(CW911="","",IF(ISNUMBER(MATCH(CW911,$CW$6:CW910,0)),"",CJ911))</f>
        <v/>
      </c>
      <c r="CW911" s="181" t="str">
        <f t="shared" si="708"/>
        <v/>
      </c>
      <c r="CX911" s="178" t="str">
        <f t="shared" si="732"/>
        <v/>
      </c>
      <c r="CY911" s="178" t="str">
        <f t="shared" si="733"/>
        <v/>
      </c>
      <c r="CZ911" s="184" t="str">
        <f t="shared" si="734"/>
        <v/>
      </c>
      <c r="DA911" s="68"/>
      <c r="DB911" s="69"/>
      <c r="DC911" s="181" t="str">
        <f>IF(DE911="","",IF(ISNUMBER(MATCH(DE911,$DE$6:DE910,0)),"",CJ911))</f>
        <v/>
      </c>
      <c r="DD911" s="181" t="str">
        <f t="shared" si="749"/>
        <v/>
      </c>
      <c r="DE911" s="181" t="str">
        <f t="shared" si="749"/>
        <v/>
      </c>
      <c r="DF911" s="177" t="str">
        <f t="shared" si="735"/>
        <v/>
      </c>
      <c r="DG911" s="185" t="str">
        <f t="shared" si="736"/>
        <v/>
      </c>
      <c r="DH911" s="77"/>
      <c r="DI911" s="69"/>
      <c r="DJ911" s="181" t="str">
        <f>IF(DL911="","",IF(ISNUMBER(MATCH(DL911,$DL$6:DL910,0)),"",CJ911))</f>
        <v/>
      </c>
      <c r="DK911" s="181" t="str">
        <f t="shared" si="750"/>
        <v/>
      </c>
      <c r="DL911" s="181" t="str">
        <f t="shared" si="750"/>
        <v/>
      </c>
      <c r="DM911" s="177" t="str">
        <f t="shared" si="737"/>
        <v/>
      </c>
      <c r="DN911" s="177" t="str">
        <f t="shared" si="738"/>
        <v/>
      </c>
      <c r="DO911" s="181" t="str">
        <f t="shared" si="709"/>
        <v/>
      </c>
      <c r="DP911" s="51"/>
      <c r="DQ911" s="51"/>
      <c r="DR911" s="51"/>
      <c r="EA911" s="227">
        <f t="shared" si="739"/>
        <v>0</v>
      </c>
      <c r="EB911" s="227">
        <f t="shared" si="710"/>
        <v>1</v>
      </c>
      <c r="EC911" s="227">
        <f t="shared" si="740"/>
        <v>1900</v>
      </c>
      <c r="EE911" s="227" t="str">
        <f t="shared" si="741"/>
        <v/>
      </c>
      <c r="EF911" s="227" t="str">
        <f t="shared" si="711"/>
        <v/>
      </c>
      <c r="EG911" s="227" t="str">
        <f t="shared" si="742"/>
        <v/>
      </c>
      <c r="EI911" s="227" t="str">
        <f t="shared" si="743"/>
        <v/>
      </c>
      <c r="EJ911" s="227" t="str">
        <f t="shared" si="712"/>
        <v/>
      </c>
      <c r="EK911" s="227" t="str">
        <f t="shared" si="744"/>
        <v/>
      </c>
      <c r="EM911" s="227" t="str">
        <f t="shared" si="745"/>
        <v/>
      </c>
      <c r="EN911" s="227" t="str">
        <f t="shared" si="713"/>
        <v/>
      </c>
      <c r="EO911" s="227" t="str">
        <f t="shared" si="746"/>
        <v/>
      </c>
      <c r="EQ911" s="227" t="str">
        <f t="shared" si="747"/>
        <v/>
      </c>
      <c r="ER911" s="227" t="str">
        <f t="shared" si="714"/>
        <v/>
      </c>
      <c r="ES911" s="227" t="str">
        <f t="shared" si="748"/>
        <v/>
      </c>
    </row>
    <row r="912" spans="7:149" x14ac:dyDescent="0.25">
      <c r="G912" s="52"/>
      <c r="H912" s="52"/>
      <c r="I912" s="224" t="str">
        <f t="shared" si="715"/>
        <v/>
      </c>
      <c r="J912" s="224" t="str">
        <f t="shared" si="716"/>
        <v/>
      </c>
      <c r="K912" s="52"/>
      <c r="L912" s="224" t="str">
        <f>IF(P912="","",IF(ISNUMBER(MATCH(P912,$P$6:P911,0)),"",Y912))</f>
        <v/>
      </c>
      <c r="M912" s="224" t="str">
        <f>IF(Q912="","",IF(ISNUMBER(MATCH(Q912,$Q$6:Q911,0)),"",Y912))</f>
        <v/>
      </c>
      <c r="N912" s="224" t="str">
        <f>IF(R912="","",IF(ISNUMBER(MATCH(R912,$R$6:R911,0)),"",Y912))</f>
        <v/>
      </c>
      <c r="O912" s="224" t="str">
        <f>IF(S912="","",IF(ISNUMBER(MATCH(S912,$S$6:S911,0)),"",Y912))</f>
        <v/>
      </c>
      <c r="P912" s="224" t="str">
        <f t="shared" si="717"/>
        <v/>
      </c>
      <c r="Q912" s="224" t="str">
        <f t="shared" si="718"/>
        <v/>
      </c>
      <c r="R912" s="224" t="str">
        <f t="shared" si="719"/>
        <v/>
      </c>
      <c r="S912" s="224" t="str">
        <f t="shared" si="720"/>
        <v/>
      </c>
      <c r="T912" s="175" t="str">
        <f t="shared" si="721"/>
        <v/>
      </c>
      <c r="U912" s="175" t="str">
        <f t="shared" si="722"/>
        <v/>
      </c>
      <c r="V912" s="175" t="str">
        <f t="shared" si="723"/>
        <v/>
      </c>
      <c r="W912" s="175" t="str">
        <f t="shared" si="724"/>
        <v/>
      </c>
      <c r="X912" s="52"/>
      <c r="Y912" s="248"/>
      <c r="Z912" s="186"/>
      <c r="AA912" s="187"/>
      <c r="AB912" s="187"/>
      <c r="AC912" s="187"/>
      <c r="AD912" s="187"/>
      <c r="AE912" s="187"/>
      <c r="AF912" s="187"/>
      <c r="AG912" s="187"/>
      <c r="AH912" s="187"/>
      <c r="AI912" s="187"/>
      <c r="AJ912" s="187"/>
      <c r="AK912" s="187"/>
      <c r="AL912" s="187"/>
      <c r="AM912" s="187"/>
      <c r="AN912" s="187"/>
      <c r="AO912" s="187"/>
      <c r="AP912" s="187"/>
      <c r="AQ912" s="187"/>
      <c r="AR912" s="187"/>
      <c r="AS912" s="187"/>
      <c r="AT912" s="187"/>
      <c r="AU912" s="187"/>
      <c r="AV912" s="187"/>
      <c r="AW912" s="187"/>
      <c r="AX912" s="187"/>
      <c r="AY912" s="187"/>
      <c r="AZ912" s="187"/>
      <c r="BA912" s="187"/>
      <c r="BB912" s="187"/>
      <c r="BC912" s="187"/>
      <c r="BD912" s="187"/>
      <c r="BE912" s="187"/>
      <c r="BF912" s="187"/>
      <c r="BG912" s="187"/>
      <c r="BH912" s="187"/>
      <c r="BI912" s="187"/>
      <c r="BJ912" s="187"/>
      <c r="BK912" s="187"/>
      <c r="BL912" s="187"/>
      <c r="BM912" s="187"/>
      <c r="BN912" s="187"/>
      <c r="BO912" s="187"/>
      <c r="BP912" s="187"/>
      <c r="BQ912" s="187"/>
      <c r="BR912" s="187"/>
      <c r="BS912" s="187"/>
      <c r="BT912" s="187"/>
      <c r="BU912" s="187"/>
      <c r="BV912" s="187"/>
      <c r="BW912" s="187"/>
      <c r="BX912" s="187"/>
      <c r="BY912" s="227"/>
      <c r="BZ912" s="227"/>
      <c r="CA912" s="227"/>
      <c r="CB912" s="227"/>
      <c r="CC912" s="227"/>
      <c r="CD912" s="224"/>
      <c r="CE912" s="224"/>
      <c r="CF912" s="224"/>
      <c r="CG912" s="224"/>
      <c r="CH912" s="224"/>
      <c r="CJ912" s="252" t="str">
        <f t="shared" si="725"/>
        <v/>
      </c>
      <c r="CK912" s="253" t="str">
        <f>IF(CL912="","",IF(ISNUMBER(MATCH(CL912,$CL$6:CL911,0)),"",CJ912))</f>
        <v/>
      </c>
      <c r="CL912" s="181" t="str">
        <f t="shared" si="726"/>
        <v/>
      </c>
      <c r="CM912" s="175" t="str">
        <f t="shared" si="727"/>
        <v/>
      </c>
      <c r="CN912" s="175" t="str">
        <f t="shared" si="728"/>
        <v/>
      </c>
      <c r="CO912" s="175" t="str">
        <f t="shared" si="729"/>
        <v/>
      </c>
      <c r="CP912" s="59"/>
      <c r="CQ912" s="60"/>
      <c r="CR912" s="181" t="str">
        <f>IF(CS912="","",IF(ISNUMBER(MATCH(CS912,$CS$6:CS911,0)),"",CJ912))</f>
        <v/>
      </c>
      <c r="CS912" s="181" t="str">
        <f t="shared" si="707"/>
        <v/>
      </c>
      <c r="CT912" s="177" t="str">
        <f t="shared" si="730"/>
        <v/>
      </c>
      <c r="CU912" s="177" t="str">
        <f t="shared" si="731"/>
        <v/>
      </c>
      <c r="CV912" s="256" t="str">
        <f>IF(CW912="","",IF(ISNUMBER(MATCH(CW912,$CW$6:CW911,0)),"",CJ912))</f>
        <v/>
      </c>
      <c r="CW912" s="181" t="str">
        <f t="shared" si="708"/>
        <v/>
      </c>
      <c r="CX912" s="178" t="str">
        <f t="shared" si="732"/>
        <v/>
      </c>
      <c r="CY912" s="178" t="str">
        <f t="shared" si="733"/>
        <v/>
      </c>
      <c r="CZ912" s="184" t="str">
        <f t="shared" si="734"/>
        <v/>
      </c>
      <c r="DA912" s="68"/>
      <c r="DB912" s="69"/>
      <c r="DC912" s="181" t="str">
        <f>IF(DE912="","",IF(ISNUMBER(MATCH(DE912,$DE$6:DE911,0)),"",CJ912))</f>
        <v/>
      </c>
      <c r="DD912" s="181" t="str">
        <f t="shared" si="749"/>
        <v/>
      </c>
      <c r="DE912" s="181" t="str">
        <f t="shared" si="749"/>
        <v/>
      </c>
      <c r="DF912" s="177" t="str">
        <f t="shared" si="735"/>
        <v/>
      </c>
      <c r="DG912" s="185" t="str">
        <f t="shared" si="736"/>
        <v/>
      </c>
      <c r="DH912" s="77"/>
      <c r="DI912" s="69"/>
      <c r="DJ912" s="181" t="str">
        <f>IF(DL912="","",IF(ISNUMBER(MATCH(DL912,$DL$6:DL911,0)),"",CJ912))</f>
        <v/>
      </c>
      <c r="DK912" s="181" t="str">
        <f t="shared" si="750"/>
        <v/>
      </c>
      <c r="DL912" s="181" t="str">
        <f t="shared" si="750"/>
        <v/>
      </c>
      <c r="DM912" s="177" t="str">
        <f t="shared" si="737"/>
        <v/>
      </c>
      <c r="DN912" s="177" t="str">
        <f t="shared" si="738"/>
        <v/>
      </c>
      <c r="DO912" s="181" t="str">
        <f t="shared" si="709"/>
        <v/>
      </c>
      <c r="DP912" s="51"/>
      <c r="DQ912" s="51"/>
      <c r="DR912" s="51"/>
      <c r="EA912" s="227">
        <f t="shared" si="739"/>
        <v>0</v>
      </c>
      <c r="EB912" s="227">
        <f t="shared" si="710"/>
        <v>1</v>
      </c>
      <c r="EC912" s="227">
        <f t="shared" si="740"/>
        <v>1900</v>
      </c>
      <c r="EE912" s="227" t="str">
        <f t="shared" si="741"/>
        <v/>
      </c>
      <c r="EF912" s="227" t="str">
        <f t="shared" si="711"/>
        <v/>
      </c>
      <c r="EG912" s="227" t="str">
        <f t="shared" si="742"/>
        <v/>
      </c>
      <c r="EI912" s="227" t="str">
        <f t="shared" si="743"/>
        <v/>
      </c>
      <c r="EJ912" s="227" t="str">
        <f t="shared" si="712"/>
        <v/>
      </c>
      <c r="EK912" s="227" t="str">
        <f t="shared" si="744"/>
        <v/>
      </c>
      <c r="EM912" s="227" t="str">
        <f t="shared" si="745"/>
        <v/>
      </c>
      <c r="EN912" s="227" t="str">
        <f t="shared" si="713"/>
        <v/>
      </c>
      <c r="EO912" s="227" t="str">
        <f t="shared" si="746"/>
        <v/>
      </c>
      <c r="EQ912" s="227" t="str">
        <f t="shared" si="747"/>
        <v/>
      </c>
      <c r="ER912" s="227" t="str">
        <f t="shared" si="714"/>
        <v/>
      </c>
      <c r="ES912" s="227" t="str">
        <f t="shared" si="748"/>
        <v/>
      </c>
    </row>
    <row r="913" spans="7:149" x14ac:dyDescent="0.25">
      <c r="G913" s="52"/>
      <c r="H913" s="52"/>
      <c r="I913" s="224" t="str">
        <f t="shared" si="715"/>
        <v/>
      </c>
      <c r="J913" s="224" t="str">
        <f t="shared" si="716"/>
        <v/>
      </c>
      <c r="K913" s="52"/>
      <c r="L913" s="224" t="str">
        <f>IF(P913="","",IF(ISNUMBER(MATCH(P913,$P$6:P912,0)),"",Y913))</f>
        <v/>
      </c>
      <c r="M913" s="224" t="str">
        <f>IF(Q913="","",IF(ISNUMBER(MATCH(Q913,$Q$6:Q912,0)),"",Y913))</f>
        <v/>
      </c>
      <c r="N913" s="224" t="str">
        <f>IF(R913="","",IF(ISNUMBER(MATCH(R913,$R$6:R912,0)),"",Y913))</f>
        <v/>
      </c>
      <c r="O913" s="224" t="str">
        <f>IF(S913="","",IF(ISNUMBER(MATCH(S913,$S$6:S912,0)),"",Y913))</f>
        <v/>
      </c>
      <c r="P913" s="224" t="str">
        <f t="shared" si="717"/>
        <v/>
      </c>
      <c r="Q913" s="224" t="str">
        <f t="shared" si="718"/>
        <v/>
      </c>
      <c r="R913" s="224" t="str">
        <f t="shared" si="719"/>
        <v/>
      </c>
      <c r="S913" s="224" t="str">
        <f t="shared" si="720"/>
        <v/>
      </c>
      <c r="T913" s="175" t="str">
        <f t="shared" si="721"/>
        <v/>
      </c>
      <c r="U913" s="175" t="str">
        <f t="shared" si="722"/>
        <v/>
      </c>
      <c r="V913" s="175" t="str">
        <f t="shared" si="723"/>
        <v/>
      </c>
      <c r="W913" s="175" t="str">
        <f t="shared" si="724"/>
        <v/>
      </c>
      <c r="X913" s="52"/>
      <c r="Y913" s="248"/>
      <c r="Z913" s="186"/>
      <c r="AA913" s="187"/>
      <c r="AB913" s="187"/>
      <c r="AC913" s="187"/>
      <c r="AD913" s="187"/>
      <c r="AE913" s="187"/>
      <c r="AF913" s="187"/>
      <c r="AG913" s="187"/>
      <c r="AH913" s="187"/>
      <c r="AI913" s="187"/>
      <c r="AJ913" s="187"/>
      <c r="AK913" s="187"/>
      <c r="AL913" s="187"/>
      <c r="AM913" s="187"/>
      <c r="AN913" s="187"/>
      <c r="AO913" s="187"/>
      <c r="AP913" s="187"/>
      <c r="AQ913" s="187"/>
      <c r="AR913" s="187"/>
      <c r="AS913" s="187"/>
      <c r="AT913" s="187"/>
      <c r="AU913" s="187"/>
      <c r="AV913" s="187"/>
      <c r="AW913" s="187"/>
      <c r="AX913" s="187"/>
      <c r="AY913" s="187"/>
      <c r="AZ913" s="187"/>
      <c r="BA913" s="187"/>
      <c r="BB913" s="187"/>
      <c r="BC913" s="187"/>
      <c r="BD913" s="187"/>
      <c r="BE913" s="187"/>
      <c r="BF913" s="187"/>
      <c r="BG913" s="187"/>
      <c r="BH913" s="187"/>
      <c r="BI913" s="187"/>
      <c r="BJ913" s="187"/>
      <c r="BK913" s="187"/>
      <c r="BL913" s="187"/>
      <c r="BM913" s="187"/>
      <c r="BN913" s="187"/>
      <c r="BO913" s="187"/>
      <c r="BP913" s="187"/>
      <c r="BQ913" s="187"/>
      <c r="BR913" s="187"/>
      <c r="BS913" s="187"/>
      <c r="BT913" s="187"/>
      <c r="BU913" s="187"/>
      <c r="BV913" s="187"/>
      <c r="BW913" s="187"/>
      <c r="BX913" s="187"/>
      <c r="BY913" s="227"/>
      <c r="BZ913" s="227"/>
      <c r="CA913" s="227"/>
      <c r="CB913" s="227"/>
      <c r="CC913" s="227"/>
      <c r="CD913" s="224"/>
      <c r="CE913" s="224"/>
      <c r="CF913" s="224"/>
      <c r="CG913" s="224"/>
      <c r="CH913" s="224"/>
      <c r="CJ913" s="252" t="str">
        <f t="shared" si="725"/>
        <v/>
      </c>
      <c r="CK913" s="253" t="str">
        <f>IF(CL913="","",IF(ISNUMBER(MATCH(CL913,$CL$6:CL912,0)),"",CJ913))</f>
        <v/>
      </c>
      <c r="CL913" s="181" t="str">
        <f t="shared" si="726"/>
        <v/>
      </c>
      <c r="CM913" s="175" t="str">
        <f t="shared" si="727"/>
        <v/>
      </c>
      <c r="CN913" s="175" t="str">
        <f t="shared" si="728"/>
        <v/>
      </c>
      <c r="CO913" s="175" t="str">
        <f t="shared" si="729"/>
        <v/>
      </c>
      <c r="CP913" s="59"/>
      <c r="CQ913" s="60"/>
      <c r="CR913" s="181" t="str">
        <f>IF(CS913="","",IF(ISNUMBER(MATCH(CS913,$CS$6:CS912,0)),"",CJ913))</f>
        <v/>
      </c>
      <c r="CS913" s="181" t="str">
        <f t="shared" si="707"/>
        <v/>
      </c>
      <c r="CT913" s="177" t="str">
        <f t="shared" si="730"/>
        <v/>
      </c>
      <c r="CU913" s="177" t="str">
        <f t="shared" si="731"/>
        <v/>
      </c>
      <c r="CV913" s="256" t="str">
        <f>IF(CW913="","",IF(ISNUMBER(MATCH(CW913,$CW$6:CW912,0)),"",CJ913))</f>
        <v/>
      </c>
      <c r="CW913" s="181" t="str">
        <f t="shared" si="708"/>
        <v/>
      </c>
      <c r="CX913" s="178" t="str">
        <f t="shared" si="732"/>
        <v/>
      </c>
      <c r="CY913" s="178" t="str">
        <f t="shared" si="733"/>
        <v/>
      </c>
      <c r="CZ913" s="184" t="str">
        <f t="shared" si="734"/>
        <v/>
      </c>
      <c r="DA913" s="68"/>
      <c r="DB913" s="69"/>
      <c r="DC913" s="181" t="str">
        <f>IF(DE913="","",IF(ISNUMBER(MATCH(DE913,$DE$6:DE912,0)),"",CJ913))</f>
        <v/>
      </c>
      <c r="DD913" s="181" t="str">
        <f t="shared" si="749"/>
        <v/>
      </c>
      <c r="DE913" s="181" t="str">
        <f t="shared" si="749"/>
        <v/>
      </c>
      <c r="DF913" s="177" t="str">
        <f t="shared" si="735"/>
        <v/>
      </c>
      <c r="DG913" s="185" t="str">
        <f t="shared" si="736"/>
        <v/>
      </c>
      <c r="DH913" s="77"/>
      <c r="DI913" s="69"/>
      <c r="DJ913" s="181" t="str">
        <f>IF(DL913="","",IF(ISNUMBER(MATCH(DL913,$DL$6:DL912,0)),"",CJ913))</f>
        <v/>
      </c>
      <c r="DK913" s="181" t="str">
        <f t="shared" si="750"/>
        <v/>
      </c>
      <c r="DL913" s="181" t="str">
        <f t="shared" si="750"/>
        <v/>
      </c>
      <c r="DM913" s="177" t="str">
        <f t="shared" si="737"/>
        <v/>
      </c>
      <c r="DN913" s="177" t="str">
        <f t="shared" si="738"/>
        <v/>
      </c>
      <c r="DO913" s="181" t="str">
        <f t="shared" si="709"/>
        <v/>
      </c>
      <c r="DP913" s="51"/>
      <c r="DQ913" s="51"/>
      <c r="DR913" s="51"/>
      <c r="EA913" s="227">
        <f t="shared" si="739"/>
        <v>0</v>
      </c>
      <c r="EB913" s="227">
        <f t="shared" si="710"/>
        <v>1</v>
      </c>
      <c r="EC913" s="227">
        <f t="shared" si="740"/>
        <v>1900</v>
      </c>
      <c r="EE913" s="227" t="str">
        <f t="shared" si="741"/>
        <v/>
      </c>
      <c r="EF913" s="227" t="str">
        <f t="shared" si="711"/>
        <v/>
      </c>
      <c r="EG913" s="227" t="str">
        <f t="shared" si="742"/>
        <v/>
      </c>
      <c r="EI913" s="227" t="str">
        <f t="shared" si="743"/>
        <v/>
      </c>
      <c r="EJ913" s="227" t="str">
        <f t="shared" si="712"/>
        <v/>
      </c>
      <c r="EK913" s="227" t="str">
        <f t="shared" si="744"/>
        <v/>
      </c>
      <c r="EM913" s="227" t="str">
        <f t="shared" si="745"/>
        <v/>
      </c>
      <c r="EN913" s="227" t="str">
        <f t="shared" si="713"/>
        <v/>
      </c>
      <c r="EO913" s="227" t="str">
        <f t="shared" si="746"/>
        <v/>
      </c>
      <c r="EQ913" s="227" t="str">
        <f t="shared" si="747"/>
        <v/>
      </c>
      <c r="ER913" s="227" t="str">
        <f t="shared" si="714"/>
        <v/>
      </c>
      <c r="ES913" s="227" t="str">
        <f t="shared" si="748"/>
        <v/>
      </c>
    </row>
    <row r="914" spans="7:149" x14ac:dyDescent="0.25">
      <c r="G914" s="52"/>
      <c r="H914" s="52"/>
      <c r="I914" s="224" t="str">
        <f t="shared" si="715"/>
        <v/>
      </c>
      <c r="J914" s="224" t="str">
        <f t="shared" si="716"/>
        <v/>
      </c>
      <c r="K914" s="52"/>
      <c r="L914" s="224" t="str">
        <f>IF(P914="","",IF(ISNUMBER(MATCH(P914,$P$6:P913,0)),"",Y914))</f>
        <v/>
      </c>
      <c r="M914" s="224" t="str">
        <f>IF(Q914="","",IF(ISNUMBER(MATCH(Q914,$Q$6:Q913,0)),"",Y914))</f>
        <v/>
      </c>
      <c r="N914" s="224" t="str">
        <f>IF(R914="","",IF(ISNUMBER(MATCH(R914,$R$6:R913,0)),"",Y914))</f>
        <v/>
      </c>
      <c r="O914" s="224" t="str">
        <f>IF(S914="","",IF(ISNUMBER(MATCH(S914,$S$6:S913,0)),"",Y914))</f>
        <v/>
      </c>
      <c r="P914" s="224" t="str">
        <f t="shared" si="717"/>
        <v/>
      </c>
      <c r="Q914" s="224" t="str">
        <f t="shared" si="718"/>
        <v/>
      </c>
      <c r="R914" s="224" t="str">
        <f t="shared" si="719"/>
        <v/>
      </c>
      <c r="S914" s="224" t="str">
        <f t="shared" si="720"/>
        <v/>
      </c>
      <c r="T914" s="175" t="str">
        <f t="shared" si="721"/>
        <v/>
      </c>
      <c r="U914" s="175" t="str">
        <f t="shared" si="722"/>
        <v/>
      </c>
      <c r="V914" s="175" t="str">
        <f t="shared" si="723"/>
        <v/>
      </c>
      <c r="W914" s="175" t="str">
        <f t="shared" si="724"/>
        <v/>
      </c>
      <c r="X914" s="52"/>
      <c r="Y914" s="248"/>
      <c r="Z914" s="186"/>
      <c r="AA914" s="187"/>
      <c r="AB914" s="187"/>
      <c r="AC914" s="187"/>
      <c r="AD914" s="187"/>
      <c r="AE914" s="187"/>
      <c r="AF914" s="187"/>
      <c r="AG914" s="187"/>
      <c r="AH914" s="187"/>
      <c r="AI914" s="187"/>
      <c r="AJ914" s="187"/>
      <c r="AK914" s="187"/>
      <c r="AL914" s="187"/>
      <c r="AM914" s="187"/>
      <c r="AN914" s="187"/>
      <c r="AO914" s="187"/>
      <c r="AP914" s="187"/>
      <c r="AQ914" s="187"/>
      <c r="AR914" s="187"/>
      <c r="AS914" s="187"/>
      <c r="AT914" s="187"/>
      <c r="AU914" s="187"/>
      <c r="AV914" s="187"/>
      <c r="AW914" s="187"/>
      <c r="AX914" s="187"/>
      <c r="AY914" s="187"/>
      <c r="AZ914" s="187"/>
      <c r="BA914" s="187"/>
      <c r="BB914" s="187"/>
      <c r="BC914" s="187"/>
      <c r="BD914" s="187"/>
      <c r="BE914" s="187"/>
      <c r="BF914" s="187"/>
      <c r="BG914" s="187"/>
      <c r="BH914" s="187"/>
      <c r="BI914" s="187"/>
      <c r="BJ914" s="187"/>
      <c r="BK914" s="187"/>
      <c r="BL914" s="187"/>
      <c r="BM914" s="187"/>
      <c r="BN914" s="187"/>
      <c r="BO914" s="187"/>
      <c r="BP914" s="187"/>
      <c r="BQ914" s="187"/>
      <c r="BR914" s="187"/>
      <c r="BS914" s="187"/>
      <c r="BT914" s="187"/>
      <c r="BU914" s="187"/>
      <c r="BV914" s="187"/>
      <c r="BW914" s="187"/>
      <c r="BX914" s="187"/>
      <c r="BY914" s="227"/>
      <c r="BZ914" s="227"/>
      <c r="CA914" s="227"/>
      <c r="CB914" s="227"/>
      <c r="CC914" s="227"/>
      <c r="CD914" s="224"/>
      <c r="CE914" s="224"/>
      <c r="CF914" s="224"/>
      <c r="CG914" s="224"/>
      <c r="CH914" s="224"/>
      <c r="CJ914" s="252" t="str">
        <f t="shared" si="725"/>
        <v/>
      </c>
      <c r="CK914" s="253" t="str">
        <f>IF(CL914="","",IF(ISNUMBER(MATCH(CL914,$CL$6:CL913,0)),"",CJ914))</f>
        <v/>
      </c>
      <c r="CL914" s="181" t="str">
        <f t="shared" si="726"/>
        <v/>
      </c>
      <c r="CM914" s="175" t="str">
        <f t="shared" si="727"/>
        <v/>
      </c>
      <c r="CN914" s="175" t="str">
        <f t="shared" si="728"/>
        <v/>
      </c>
      <c r="CO914" s="175" t="str">
        <f t="shared" si="729"/>
        <v/>
      </c>
      <c r="CP914" s="59"/>
      <c r="CQ914" s="60"/>
      <c r="CR914" s="181" t="str">
        <f>IF(CS914="","",IF(ISNUMBER(MATCH(CS914,$CS$6:CS913,0)),"",CJ914))</f>
        <v/>
      </c>
      <c r="CS914" s="181" t="str">
        <f t="shared" si="707"/>
        <v/>
      </c>
      <c r="CT914" s="177" t="str">
        <f t="shared" si="730"/>
        <v/>
      </c>
      <c r="CU914" s="177" t="str">
        <f t="shared" si="731"/>
        <v/>
      </c>
      <c r="CV914" s="256" t="str">
        <f>IF(CW914="","",IF(ISNUMBER(MATCH(CW914,$CW$6:CW913,0)),"",CJ914))</f>
        <v/>
      </c>
      <c r="CW914" s="181" t="str">
        <f t="shared" si="708"/>
        <v/>
      </c>
      <c r="CX914" s="178" t="str">
        <f t="shared" si="732"/>
        <v/>
      </c>
      <c r="CY914" s="178" t="str">
        <f t="shared" si="733"/>
        <v/>
      </c>
      <c r="CZ914" s="184" t="str">
        <f t="shared" si="734"/>
        <v/>
      </c>
      <c r="DA914" s="68"/>
      <c r="DB914" s="69"/>
      <c r="DC914" s="181" t="str">
        <f>IF(DE914="","",IF(ISNUMBER(MATCH(DE914,$DE$6:DE913,0)),"",CJ914))</f>
        <v/>
      </c>
      <c r="DD914" s="181" t="str">
        <f t="shared" si="749"/>
        <v/>
      </c>
      <c r="DE914" s="181" t="str">
        <f t="shared" si="749"/>
        <v/>
      </c>
      <c r="DF914" s="177" t="str">
        <f t="shared" si="735"/>
        <v/>
      </c>
      <c r="DG914" s="185" t="str">
        <f t="shared" si="736"/>
        <v/>
      </c>
      <c r="DH914" s="77"/>
      <c r="DI914" s="69"/>
      <c r="DJ914" s="181" t="str">
        <f>IF(DL914="","",IF(ISNUMBER(MATCH(DL914,$DL$6:DL913,0)),"",CJ914))</f>
        <v/>
      </c>
      <c r="DK914" s="181" t="str">
        <f t="shared" si="750"/>
        <v/>
      </c>
      <c r="DL914" s="181" t="str">
        <f t="shared" si="750"/>
        <v/>
      </c>
      <c r="DM914" s="177" t="str">
        <f t="shared" si="737"/>
        <v/>
      </c>
      <c r="DN914" s="177" t="str">
        <f t="shared" si="738"/>
        <v/>
      </c>
      <c r="DO914" s="181" t="str">
        <f t="shared" si="709"/>
        <v/>
      </c>
      <c r="DP914" s="51"/>
      <c r="DQ914" s="51"/>
      <c r="DR914" s="51"/>
      <c r="EA914" s="227">
        <f t="shared" si="739"/>
        <v>0</v>
      </c>
      <c r="EB914" s="227">
        <f t="shared" si="710"/>
        <v>1</v>
      </c>
      <c r="EC914" s="227">
        <f t="shared" si="740"/>
        <v>1900</v>
      </c>
      <c r="EE914" s="227" t="str">
        <f t="shared" si="741"/>
        <v/>
      </c>
      <c r="EF914" s="227" t="str">
        <f t="shared" si="711"/>
        <v/>
      </c>
      <c r="EG914" s="227" t="str">
        <f t="shared" si="742"/>
        <v/>
      </c>
      <c r="EI914" s="227" t="str">
        <f t="shared" si="743"/>
        <v/>
      </c>
      <c r="EJ914" s="227" t="str">
        <f t="shared" si="712"/>
        <v/>
      </c>
      <c r="EK914" s="227" t="str">
        <f t="shared" si="744"/>
        <v/>
      </c>
      <c r="EM914" s="227" t="str">
        <f t="shared" si="745"/>
        <v/>
      </c>
      <c r="EN914" s="227" t="str">
        <f t="shared" si="713"/>
        <v/>
      </c>
      <c r="EO914" s="227" t="str">
        <f t="shared" si="746"/>
        <v/>
      </c>
      <c r="EQ914" s="227" t="str">
        <f t="shared" si="747"/>
        <v/>
      </c>
      <c r="ER914" s="227" t="str">
        <f t="shared" si="714"/>
        <v/>
      </c>
      <c r="ES914" s="227" t="str">
        <f t="shared" si="748"/>
        <v/>
      </c>
    </row>
    <row r="915" spans="7:149" x14ac:dyDescent="0.25">
      <c r="G915" s="52"/>
      <c r="H915" s="52"/>
      <c r="I915" s="224" t="str">
        <f t="shared" si="715"/>
        <v/>
      </c>
      <c r="J915" s="224" t="str">
        <f t="shared" si="716"/>
        <v/>
      </c>
      <c r="K915" s="52"/>
      <c r="L915" s="224" t="str">
        <f>IF(P915="","",IF(ISNUMBER(MATCH(P915,$P$6:P914,0)),"",Y915))</f>
        <v/>
      </c>
      <c r="M915" s="224" t="str">
        <f>IF(Q915="","",IF(ISNUMBER(MATCH(Q915,$Q$6:Q914,0)),"",Y915))</f>
        <v/>
      </c>
      <c r="N915" s="224" t="str">
        <f>IF(R915="","",IF(ISNUMBER(MATCH(R915,$R$6:R914,0)),"",Y915))</f>
        <v/>
      </c>
      <c r="O915" s="224" t="str">
        <f>IF(S915="","",IF(ISNUMBER(MATCH(S915,$S$6:S914,0)),"",Y915))</f>
        <v/>
      </c>
      <c r="P915" s="224" t="str">
        <f t="shared" si="717"/>
        <v/>
      </c>
      <c r="Q915" s="224" t="str">
        <f t="shared" si="718"/>
        <v/>
      </c>
      <c r="R915" s="224" t="str">
        <f t="shared" si="719"/>
        <v/>
      </c>
      <c r="S915" s="224" t="str">
        <f t="shared" si="720"/>
        <v/>
      </c>
      <c r="T915" s="175" t="str">
        <f t="shared" si="721"/>
        <v/>
      </c>
      <c r="U915" s="175" t="str">
        <f t="shared" si="722"/>
        <v/>
      </c>
      <c r="V915" s="175" t="str">
        <f t="shared" si="723"/>
        <v/>
      </c>
      <c r="W915" s="175" t="str">
        <f t="shared" si="724"/>
        <v/>
      </c>
      <c r="X915" s="52"/>
      <c r="Y915" s="248"/>
      <c r="Z915" s="186"/>
      <c r="AA915" s="187"/>
      <c r="AB915" s="187"/>
      <c r="AC915" s="187"/>
      <c r="AD915" s="187"/>
      <c r="AE915" s="187"/>
      <c r="AF915" s="187"/>
      <c r="AG915" s="187"/>
      <c r="AH915" s="187"/>
      <c r="AI915" s="187"/>
      <c r="AJ915" s="187"/>
      <c r="AK915" s="187"/>
      <c r="AL915" s="187"/>
      <c r="AM915" s="187"/>
      <c r="AN915" s="187"/>
      <c r="AO915" s="187"/>
      <c r="AP915" s="187"/>
      <c r="AQ915" s="187"/>
      <c r="AR915" s="187"/>
      <c r="AS915" s="187"/>
      <c r="AT915" s="187"/>
      <c r="AU915" s="187"/>
      <c r="AV915" s="187"/>
      <c r="AW915" s="187"/>
      <c r="AX915" s="187"/>
      <c r="AY915" s="187"/>
      <c r="AZ915" s="187"/>
      <c r="BA915" s="187"/>
      <c r="BB915" s="187"/>
      <c r="BC915" s="187"/>
      <c r="BD915" s="187"/>
      <c r="BE915" s="187"/>
      <c r="BF915" s="187"/>
      <c r="BG915" s="187"/>
      <c r="BH915" s="187"/>
      <c r="BI915" s="187"/>
      <c r="BJ915" s="187"/>
      <c r="BK915" s="187"/>
      <c r="BL915" s="187"/>
      <c r="BM915" s="187"/>
      <c r="BN915" s="187"/>
      <c r="BO915" s="187"/>
      <c r="BP915" s="187"/>
      <c r="BQ915" s="187"/>
      <c r="BR915" s="187"/>
      <c r="BS915" s="187"/>
      <c r="BT915" s="187"/>
      <c r="BU915" s="187"/>
      <c r="BV915" s="187"/>
      <c r="BW915" s="187"/>
      <c r="BX915" s="187"/>
      <c r="BY915" s="227"/>
      <c r="BZ915" s="227"/>
      <c r="CA915" s="227"/>
      <c r="CB915" s="227"/>
      <c r="CC915" s="227"/>
      <c r="CD915" s="224"/>
      <c r="CE915" s="224"/>
      <c r="CF915" s="224"/>
      <c r="CG915" s="224"/>
      <c r="CH915" s="224"/>
      <c r="CJ915" s="252" t="str">
        <f t="shared" si="725"/>
        <v/>
      </c>
      <c r="CK915" s="253" t="str">
        <f>IF(CL915="","",IF(ISNUMBER(MATCH(CL915,$CL$6:CL914,0)),"",CJ915))</f>
        <v/>
      </c>
      <c r="CL915" s="181" t="str">
        <f t="shared" si="726"/>
        <v/>
      </c>
      <c r="CM915" s="175" t="str">
        <f t="shared" si="727"/>
        <v/>
      </c>
      <c r="CN915" s="175" t="str">
        <f t="shared" si="728"/>
        <v/>
      </c>
      <c r="CO915" s="175" t="str">
        <f t="shared" si="729"/>
        <v/>
      </c>
      <c r="CP915" s="59"/>
      <c r="CQ915" s="60"/>
      <c r="CR915" s="181" t="str">
        <f>IF(CS915="","",IF(ISNUMBER(MATCH(CS915,$CS$6:CS914,0)),"",CJ915))</f>
        <v/>
      </c>
      <c r="CS915" s="181" t="str">
        <f t="shared" si="707"/>
        <v/>
      </c>
      <c r="CT915" s="177" t="str">
        <f t="shared" si="730"/>
        <v/>
      </c>
      <c r="CU915" s="177" t="str">
        <f t="shared" si="731"/>
        <v/>
      </c>
      <c r="CV915" s="256" t="str">
        <f>IF(CW915="","",IF(ISNUMBER(MATCH(CW915,$CW$6:CW914,0)),"",CJ915))</f>
        <v/>
      </c>
      <c r="CW915" s="181" t="str">
        <f t="shared" si="708"/>
        <v/>
      </c>
      <c r="CX915" s="178" t="str">
        <f t="shared" si="732"/>
        <v/>
      </c>
      <c r="CY915" s="178" t="str">
        <f t="shared" si="733"/>
        <v/>
      </c>
      <c r="CZ915" s="184" t="str">
        <f t="shared" si="734"/>
        <v/>
      </c>
      <c r="DA915" s="68"/>
      <c r="DB915" s="69"/>
      <c r="DC915" s="181" t="str">
        <f>IF(DE915="","",IF(ISNUMBER(MATCH(DE915,$DE$6:DE914,0)),"",CJ915))</f>
        <v/>
      </c>
      <c r="DD915" s="181" t="str">
        <f t="shared" si="749"/>
        <v/>
      </c>
      <c r="DE915" s="181" t="str">
        <f t="shared" si="749"/>
        <v/>
      </c>
      <c r="DF915" s="177" t="str">
        <f t="shared" si="735"/>
        <v/>
      </c>
      <c r="DG915" s="185" t="str">
        <f t="shared" si="736"/>
        <v/>
      </c>
      <c r="DH915" s="77"/>
      <c r="DI915" s="69"/>
      <c r="DJ915" s="181" t="str">
        <f>IF(DL915="","",IF(ISNUMBER(MATCH(DL915,$DL$6:DL914,0)),"",CJ915))</f>
        <v/>
      </c>
      <c r="DK915" s="181" t="str">
        <f t="shared" si="750"/>
        <v/>
      </c>
      <c r="DL915" s="181" t="str">
        <f t="shared" si="750"/>
        <v/>
      </c>
      <c r="DM915" s="177" t="str">
        <f t="shared" si="737"/>
        <v/>
      </c>
      <c r="DN915" s="177" t="str">
        <f t="shared" si="738"/>
        <v/>
      </c>
      <c r="DO915" s="181" t="str">
        <f t="shared" si="709"/>
        <v/>
      </c>
      <c r="DP915" s="51"/>
      <c r="DQ915" s="51"/>
      <c r="DR915" s="51"/>
      <c r="EA915" s="227">
        <f t="shared" si="739"/>
        <v>0</v>
      </c>
      <c r="EB915" s="227">
        <f t="shared" si="710"/>
        <v>1</v>
      </c>
      <c r="EC915" s="227">
        <f t="shared" si="740"/>
        <v>1900</v>
      </c>
      <c r="EE915" s="227" t="str">
        <f t="shared" si="741"/>
        <v/>
      </c>
      <c r="EF915" s="227" t="str">
        <f t="shared" si="711"/>
        <v/>
      </c>
      <c r="EG915" s="227" t="str">
        <f t="shared" si="742"/>
        <v/>
      </c>
      <c r="EI915" s="227" t="str">
        <f t="shared" si="743"/>
        <v/>
      </c>
      <c r="EJ915" s="227" t="str">
        <f t="shared" si="712"/>
        <v/>
      </c>
      <c r="EK915" s="227" t="str">
        <f t="shared" si="744"/>
        <v/>
      </c>
      <c r="EM915" s="227" t="str">
        <f t="shared" si="745"/>
        <v/>
      </c>
      <c r="EN915" s="227" t="str">
        <f t="shared" si="713"/>
        <v/>
      </c>
      <c r="EO915" s="227" t="str">
        <f t="shared" si="746"/>
        <v/>
      </c>
      <c r="EQ915" s="227" t="str">
        <f t="shared" si="747"/>
        <v/>
      </c>
      <c r="ER915" s="227" t="str">
        <f t="shared" si="714"/>
        <v/>
      </c>
      <c r="ES915" s="227" t="str">
        <f t="shared" si="748"/>
        <v/>
      </c>
    </row>
    <row r="916" spans="7:149" x14ac:dyDescent="0.25">
      <c r="G916" s="52"/>
      <c r="H916" s="52"/>
      <c r="I916" s="224" t="str">
        <f t="shared" si="715"/>
        <v/>
      </c>
      <c r="J916" s="224" t="str">
        <f t="shared" si="716"/>
        <v/>
      </c>
      <c r="K916" s="52"/>
      <c r="L916" s="224" t="str">
        <f>IF(P916="","",IF(ISNUMBER(MATCH(P916,$P$6:P915,0)),"",Y916))</f>
        <v/>
      </c>
      <c r="M916" s="224" t="str">
        <f>IF(Q916="","",IF(ISNUMBER(MATCH(Q916,$Q$6:Q915,0)),"",Y916))</f>
        <v/>
      </c>
      <c r="N916" s="224" t="str">
        <f>IF(R916="","",IF(ISNUMBER(MATCH(R916,$R$6:R915,0)),"",Y916))</f>
        <v/>
      </c>
      <c r="O916" s="224" t="str">
        <f>IF(S916="","",IF(ISNUMBER(MATCH(S916,$S$6:S915,0)),"",Y916))</f>
        <v/>
      </c>
      <c r="P916" s="224" t="str">
        <f t="shared" si="717"/>
        <v/>
      </c>
      <c r="Q916" s="224" t="str">
        <f t="shared" si="718"/>
        <v/>
      </c>
      <c r="R916" s="224" t="str">
        <f t="shared" si="719"/>
        <v/>
      </c>
      <c r="S916" s="224" t="str">
        <f t="shared" si="720"/>
        <v/>
      </c>
      <c r="T916" s="175" t="str">
        <f t="shared" si="721"/>
        <v/>
      </c>
      <c r="U916" s="175" t="str">
        <f t="shared" si="722"/>
        <v/>
      </c>
      <c r="V916" s="175" t="str">
        <f t="shared" si="723"/>
        <v/>
      </c>
      <c r="W916" s="175" t="str">
        <f t="shared" si="724"/>
        <v/>
      </c>
      <c r="X916" s="52"/>
      <c r="Y916" s="248"/>
      <c r="Z916" s="186"/>
      <c r="AA916" s="187"/>
      <c r="AB916" s="187"/>
      <c r="AC916" s="187"/>
      <c r="AD916" s="187"/>
      <c r="AE916" s="187"/>
      <c r="AF916" s="187"/>
      <c r="AG916" s="187"/>
      <c r="AH916" s="187"/>
      <c r="AI916" s="187"/>
      <c r="AJ916" s="187"/>
      <c r="AK916" s="187"/>
      <c r="AL916" s="187"/>
      <c r="AM916" s="187"/>
      <c r="AN916" s="187"/>
      <c r="AO916" s="187"/>
      <c r="AP916" s="187"/>
      <c r="AQ916" s="187"/>
      <c r="AR916" s="187"/>
      <c r="AS916" s="187"/>
      <c r="AT916" s="187"/>
      <c r="AU916" s="187"/>
      <c r="AV916" s="187"/>
      <c r="AW916" s="187"/>
      <c r="AX916" s="187"/>
      <c r="AY916" s="187"/>
      <c r="AZ916" s="187"/>
      <c r="BA916" s="187"/>
      <c r="BB916" s="187"/>
      <c r="BC916" s="187"/>
      <c r="BD916" s="187"/>
      <c r="BE916" s="187"/>
      <c r="BF916" s="187"/>
      <c r="BG916" s="187"/>
      <c r="BH916" s="187"/>
      <c r="BI916" s="187"/>
      <c r="BJ916" s="187"/>
      <c r="BK916" s="187"/>
      <c r="BL916" s="187"/>
      <c r="BM916" s="187"/>
      <c r="BN916" s="187"/>
      <c r="BO916" s="187"/>
      <c r="BP916" s="187"/>
      <c r="BQ916" s="187"/>
      <c r="BR916" s="187"/>
      <c r="BS916" s="187"/>
      <c r="BT916" s="187"/>
      <c r="BU916" s="187"/>
      <c r="BV916" s="187"/>
      <c r="BW916" s="187"/>
      <c r="BX916" s="187"/>
      <c r="BY916" s="227"/>
      <c r="BZ916" s="227"/>
      <c r="CA916" s="227"/>
      <c r="CB916" s="227"/>
      <c r="CC916" s="227"/>
      <c r="CD916" s="224"/>
      <c r="CE916" s="224"/>
      <c r="CF916" s="224"/>
      <c r="CG916" s="224"/>
      <c r="CH916" s="224"/>
      <c r="CJ916" s="252" t="str">
        <f t="shared" si="725"/>
        <v/>
      </c>
      <c r="CK916" s="253" t="str">
        <f>IF(CL916="","",IF(ISNUMBER(MATCH(CL916,$CL$6:CL915,0)),"",CJ916))</f>
        <v/>
      </c>
      <c r="CL916" s="181" t="str">
        <f t="shared" si="726"/>
        <v/>
      </c>
      <c r="CM916" s="175" t="str">
        <f t="shared" si="727"/>
        <v/>
      </c>
      <c r="CN916" s="175" t="str">
        <f t="shared" si="728"/>
        <v/>
      </c>
      <c r="CO916" s="175" t="str">
        <f t="shared" si="729"/>
        <v/>
      </c>
      <c r="CP916" s="59"/>
      <c r="CQ916" s="60"/>
      <c r="CR916" s="181" t="str">
        <f>IF(CS916="","",IF(ISNUMBER(MATCH(CS916,$CS$6:CS915,0)),"",CJ916))</f>
        <v/>
      </c>
      <c r="CS916" s="181" t="str">
        <f t="shared" si="707"/>
        <v/>
      </c>
      <c r="CT916" s="177" t="str">
        <f t="shared" si="730"/>
        <v/>
      </c>
      <c r="CU916" s="177" t="str">
        <f t="shared" si="731"/>
        <v/>
      </c>
      <c r="CV916" s="256" t="str">
        <f>IF(CW916="","",IF(ISNUMBER(MATCH(CW916,$CW$6:CW915,0)),"",CJ916))</f>
        <v/>
      </c>
      <c r="CW916" s="181" t="str">
        <f t="shared" si="708"/>
        <v/>
      </c>
      <c r="CX916" s="178" t="str">
        <f t="shared" si="732"/>
        <v/>
      </c>
      <c r="CY916" s="178" t="str">
        <f t="shared" si="733"/>
        <v/>
      </c>
      <c r="CZ916" s="184" t="str">
        <f t="shared" si="734"/>
        <v/>
      </c>
      <c r="DA916" s="68"/>
      <c r="DB916" s="69"/>
      <c r="DC916" s="181" t="str">
        <f>IF(DE916="","",IF(ISNUMBER(MATCH(DE916,$DE$6:DE915,0)),"",CJ916))</f>
        <v/>
      </c>
      <c r="DD916" s="181" t="str">
        <f t="shared" si="749"/>
        <v/>
      </c>
      <c r="DE916" s="181" t="str">
        <f t="shared" si="749"/>
        <v/>
      </c>
      <c r="DF916" s="177" t="str">
        <f t="shared" si="735"/>
        <v/>
      </c>
      <c r="DG916" s="185" t="str">
        <f t="shared" si="736"/>
        <v/>
      </c>
      <c r="DH916" s="77"/>
      <c r="DI916" s="69"/>
      <c r="DJ916" s="181" t="str">
        <f>IF(DL916="","",IF(ISNUMBER(MATCH(DL916,$DL$6:DL915,0)),"",CJ916))</f>
        <v/>
      </c>
      <c r="DK916" s="181" t="str">
        <f t="shared" si="750"/>
        <v/>
      </c>
      <c r="DL916" s="181" t="str">
        <f t="shared" si="750"/>
        <v/>
      </c>
      <c r="DM916" s="177" t="str">
        <f t="shared" si="737"/>
        <v/>
      </c>
      <c r="DN916" s="177" t="str">
        <f t="shared" si="738"/>
        <v/>
      </c>
      <c r="DO916" s="181" t="str">
        <f t="shared" si="709"/>
        <v/>
      </c>
      <c r="DP916" s="51"/>
      <c r="DQ916" s="51"/>
      <c r="DR916" s="51"/>
      <c r="EA916" s="227">
        <f t="shared" si="739"/>
        <v>0</v>
      </c>
      <c r="EB916" s="227">
        <f t="shared" si="710"/>
        <v>1</v>
      </c>
      <c r="EC916" s="227">
        <f t="shared" si="740"/>
        <v>1900</v>
      </c>
      <c r="EE916" s="227" t="str">
        <f t="shared" si="741"/>
        <v/>
      </c>
      <c r="EF916" s="227" t="str">
        <f t="shared" si="711"/>
        <v/>
      </c>
      <c r="EG916" s="227" t="str">
        <f t="shared" si="742"/>
        <v/>
      </c>
      <c r="EI916" s="227" t="str">
        <f t="shared" si="743"/>
        <v/>
      </c>
      <c r="EJ916" s="227" t="str">
        <f t="shared" si="712"/>
        <v/>
      </c>
      <c r="EK916" s="227" t="str">
        <f t="shared" si="744"/>
        <v/>
      </c>
      <c r="EM916" s="227" t="str">
        <f t="shared" si="745"/>
        <v/>
      </c>
      <c r="EN916" s="227" t="str">
        <f t="shared" si="713"/>
        <v/>
      </c>
      <c r="EO916" s="227" t="str">
        <f t="shared" si="746"/>
        <v/>
      </c>
      <c r="EQ916" s="227" t="str">
        <f t="shared" si="747"/>
        <v/>
      </c>
      <c r="ER916" s="227" t="str">
        <f t="shared" si="714"/>
        <v/>
      </c>
      <c r="ES916" s="227" t="str">
        <f t="shared" si="748"/>
        <v/>
      </c>
    </row>
    <row r="917" spans="7:149" x14ac:dyDescent="0.25">
      <c r="G917" s="52"/>
      <c r="H917" s="52"/>
      <c r="I917" s="224" t="str">
        <f t="shared" si="715"/>
        <v/>
      </c>
      <c r="J917" s="224" t="str">
        <f t="shared" si="716"/>
        <v/>
      </c>
      <c r="K917" s="52"/>
      <c r="L917" s="224" t="str">
        <f>IF(P917="","",IF(ISNUMBER(MATCH(P917,$P$6:P916,0)),"",Y917))</f>
        <v/>
      </c>
      <c r="M917" s="224" t="str">
        <f>IF(Q917="","",IF(ISNUMBER(MATCH(Q917,$Q$6:Q916,0)),"",Y917))</f>
        <v/>
      </c>
      <c r="N917" s="224" t="str">
        <f>IF(R917="","",IF(ISNUMBER(MATCH(R917,$R$6:R916,0)),"",Y917))</f>
        <v/>
      </c>
      <c r="O917" s="224" t="str">
        <f>IF(S917="","",IF(ISNUMBER(MATCH(S917,$S$6:S916,0)),"",Y917))</f>
        <v/>
      </c>
      <c r="P917" s="224" t="str">
        <f t="shared" si="717"/>
        <v/>
      </c>
      <c r="Q917" s="224" t="str">
        <f t="shared" si="718"/>
        <v/>
      </c>
      <c r="R917" s="224" t="str">
        <f t="shared" si="719"/>
        <v/>
      </c>
      <c r="S917" s="224" t="str">
        <f t="shared" si="720"/>
        <v/>
      </c>
      <c r="T917" s="175" t="str">
        <f t="shared" si="721"/>
        <v/>
      </c>
      <c r="U917" s="175" t="str">
        <f t="shared" si="722"/>
        <v/>
      </c>
      <c r="V917" s="175" t="str">
        <f t="shared" si="723"/>
        <v/>
      </c>
      <c r="W917" s="175" t="str">
        <f t="shared" si="724"/>
        <v/>
      </c>
      <c r="X917" s="52"/>
      <c r="Y917" s="248"/>
      <c r="Z917" s="186"/>
      <c r="AA917" s="187"/>
      <c r="AB917" s="187"/>
      <c r="AC917" s="187"/>
      <c r="AD917" s="187"/>
      <c r="AE917" s="187"/>
      <c r="AF917" s="187"/>
      <c r="AG917" s="187"/>
      <c r="AH917" s="187"/>
      <c r="AI917" s="187"/>
      <c r="AJ917" s="187"/>
      <c r="AK917" s="187"/>
      <c r="AL917" s="187"/>
      <c r="AM917" s="187"/>
      <c r="AN917" s="187"/>
      <c r="AO917" s="187"/>
      <c r="AP917" s="187"/>
      <c r="AQ917" s="187"/>
      <c r="AR917" s="187"/>
      <c r="AS917" s="187"/>
      <c r="AT917" s="187"/>
      <c r="AU917" s="187"/>
      <c r="AV917" s="187"/>
      <c r="AW917" s="187"/>
      <c r="AX917" s="187"/>
      <c r="AY917" s="187"/>
      <c r="AZ917" s="187"/>
      <c r="BA917" s="187"/>
      <c r="BB917" s="187"/>
      <c r="BC917" s="187"/>
      <c r="BD917" s="187"/>
      <c r="BE917" s="187"/>
      <c r="BF917" s="187"/>
      <c r="BG917" s="187"/>
      <c r="BH917" s="187"/>
      <c r="BI917" s="187"/>
      <c r="BJ917" s="187"/>
      <c r="BK917" s="187"/>
      <c r="BL917" s="187"/>
      <c r="BM917" s="187"/>
      <c r="BN917" s="187"/>
      <c r="BO917" s="187"/>
      <c r="BP917" s="187"/>
      <c r="BQ917" s="187"/>
      <c r="BR917" s="187"/>
      <c r="BS917" s="187"/>
      <c r="BT917" s="187"/>
      <c r="BU917" s="187"/>
      <c r="BV917" s="187"/>
      <c r="BW917" s="187"/>
      <c r="BX917" s="187"/>
      <c r="BY917" s="227"/>
      <c r="BZ917" s="227"/>
      <c r="CA917" s="227"/>
      <c r="CB917" s="227"/>
      <c r="CC917" s="227"/>
      <c r="CD917" s="224"/>
      <c r="CE917" s="224"/>
      <c r="CF917" s="224"/>
      <c r="CG917" s="224"/>
      <c r="CH917" s="224"/>
      <c r="CJ917" s="252" t="str">
        <f t="shared" si="725"/>
        <v/>
      </c>
      <c r="CK917" s="253" t="str">
        <f>IF(CL917="","",IF(ISNUMBER(MATCH(CL917,$CL$6:CL916,0)),"",CJ917))</f>
        <v/>
      </c>
      <c r="CL917" s="181" t="str">
        <f t="shared" si="726"/>
        <v/>
      </c>
      <c r="CM917" s="175" t="str">
        <f t="shared" si="727"/>
        <v/>
      </c>
      <c r="CN917" s="175" t="str">
        <f t="shared" si="728"/>
        <v/>
      </c>
      <c r="CO917" s="175" t="str">
        <f t="shared" si="729"/>
        <v/>
      </c>
      <c r="CP917" s="59"/>
      <c r="CQ917" s="60"/>
      <c r="CR917" s="181" t="str">
        <f>IF(CS917="","",IF(ISNUMBER(MATCH(CS917,$CS$6:CS916,0)),"",CJ917))</f>
        <v/>
      </c>
      <c r="CS917" s="181" t="str">
        <f t="shared" si="707"/>
        <v/>
      </c>
      <c r="CT917" s="177" t="str">
        <f t="shared" si="730"/>
        <v/>
      </c>
      <c r="CU917" s="177" t="str">
        <f t="shared" si="731"/>
        <v/>
      </c>
      <c r="CV917" s="256" t="str">
        <f>IF(CW917="","",IF(ISNUMBER(MATCH(CW917,$CW$6:CW916,0)),"",CJ917))</f>
        <v/>
      </c>
      <c r="CW917" s="181" t="str">
        <f t="shared" si="708"/>
        <v/>
      </c>
      <c r="CX917" s="178" t="str">
        <f t="shared" si="732"/>
        <v/>
      </c>
      <c r="CY917" s="178" t="str">
        <f t="shared" si="733"/>
        <v/>
      </c>
      <c r="CZ917" s="184" t="str">
        <f t="shared" si="734"/>
        <v/>
      </c>
      <c r="DA917" s="68"/>
      <c r="DB917" s="69"/>
      <c r="DC917" s="181" t="str">
        <f>IF(DE917="","",IF(ISNUMBER(MATCH(DE917,$DE$6:DE916,0)),"",CJ917))</f>
        <v/>
      </c>
      <c r="DD917" s="181" t="str">
        <f t="shared" si="749"/>
        <v/>
      </c>
      <c r="DE917" s="181" t="str">
        <f t="shared" si="749"/>
        <v/>
      </c>
      <c r="DF917" s="177" t="str">
        <f t="shared" si="735"/>
        <v/>
      </c>
      <c r="DG917" s="185" t="str">
        <f t="shared" si="736"/>
        <v/>
      </c>
      <c r="DH917" s="77"/>
      <c r="DI917" s="69"/>
      <c r="DJ917" s="181" t="str">
        <f>IF(DL917="","",IF(ISNUMBER(MATCH(DL917,$DL$6:DL916,0)),"",CJ917))</f>
        <v/>
      </c>
      <c r="DK917" s="181" t="str">
        <f t="shared" si="750"/>
        <v/>
      </c>
      <c r="DL917" s="181" t="str">
        <f t="shared" si="750"/>
        <v/>
      </c>
      <c r="DM917" s="177" t="str">
        <f t="shared" si="737"/>
        <v/>
      </c>
      <c r="DN917" s="177" t="str">
        <f t="shared" si="738"/>
        <v/>
      </c>
      <c r="DO917" s="181" t="str">
        <f t="shared" si="709"/>
        <v/>
      </c>
      <c r="DP917" s="51"/>
      <c r="DQ917" s="51"/>
      <c r="DR917" s="51"/>
      <c r="EA917" s="227">
        <f t="shared" si="739"/>
        <v>0</v>
      </c>
      <c r="EB917" s="227">
        <f t="shared" si="710"/>
        <v>1</v>
      </c>
      <c r="EC917" s="227">
        <f t="shared" si="740"/>
        <v>1900</v>
      </c>
      <c r="EE917" s="227" t="str">
        <f t="shared" si="741"/>
        <v/>
      </c>
      <c r="EF917" s="227" t="str">
        <f t="shared" si="711"/>
        <v/>
      </c>
      <c r="EG917" s="227" t="str">
        <f t="shared" si="742"/>
        <v/>
      </c>
      <c r="EI917" s="227" t="str">
        <f t="shared" si="743"/>
        <v/>
      </c>
      <c r="EJ917" s="227" t="str">
        <f t="shared" si="712"/>
        <v/>
      </c>
      <c r="EK917" s="227" t="str">
        <f t="shared" si="744"/>
        <v/>
      </c>
      <c r="EM917" s="227" t="str">
        <f t="shared" si="745"/>
        <v/>
      </c>
      <c r="EN917" s="227" t="str">
        <f t="shared" si="713"/>
        <v/>
      </c>
      <c r="EO917" s="227" t="str">
        <f t="shared" si="746"/>
        <v/>
      </c>
      <c r="EQ917" s="227" t="str">
        <f t="shared" si="747"/>
        <v/>
      </c>
      <c r="ER917" s="227" t="str">
        <f t="shared" si="714"/>
        <v/>
      </c>
      <c r="ES917" s="227" t="str">
        <f t="shared" si="748"/>
        <v/>
      </c>
    </row>
    <row r="918" spans="7:149" x14ac:dyDescent="0.25">
      <c r="G918" s="52"/>
      <c r="H918" s="52"/>
      <c r="I918" s="224" t="str">
        <f t="shared" si="715"/>
        <v/>
      </c>
      <c r="J918" s="224" t="str">
        <f t="shared" si="716"/>
        <v/>
      </c>
      <c r="K918" s="52"/>
      <c r="L918" s="224" t="str">
        <f>IF(P918="","",IF(ISNUMBER(MATCH(P918,$P$6:P917,0)),"",Y918))</f>
        <v/>
      </c>
      <c r="M918" s="224" t="str">
        <f>IF(Q918="","",IF(ISNUMBER(MATCH(Q918,$Q$6:Q917,0)),"",Y918))</f>
        <v/>
      </c>
      <c r="N918" s="224" t="str">
        <f>IF(R918="","",IF(ISNUMBER(MATCH(R918,$R$6:R917,0)),"",Y918))</f>
        <v/>
      </c>
      <c r="O918" s="224" t="str">
        <f>IF(S918="","",IF(ISNUMBER(MATCH(S918,$S$6:S917,0)),"",Y918))</f>
        <v/>
      </c>
      <c r="P918" s="224" t="str">
        <f t="shared" si="717"/>
        <v/>
      </c>
      <c r="Q918" s="224" t="str">
        <f t="shared" si="718"/>
        <v/>
      </c>
      <c r="R918" s="224" t="str">
        <f t="shared" si="719"/>
        <v/>
      </c>
      <c r="S918" s="224" t="str">
        <f t="shared" si="720"/>
        <v/>
      </c>
      <c r="T918" s="175" t="str">
        <f t="shared" si="721"/>
        <v/>
      </c>
      <c r="U918" s="175" t="str">
        <f t="shared" si="722"/>
        <v/>
      </c>
      <c r="V918" s="175" t="str">
        <f t="shared" si="723"/>
        <v/>
      </c>
      <c r="W918" s="175" t="str">
        <f t="shared" si="724"/>
        <v/>
      </c>
      <c r="X918" s="52"/>
      <c r="Y918" s="248"/>
      <c r="Z918" s="186"/>
      <c r="AA918" s="187"/>
      <c r="AB918" s="187"/>
      <c r="AC918" s="187"/>
      <c r="AD918" s="187"/>
      <c r="AE918" s="187"/>
      <c r="AF918" s="187"/>
      <c r="AG918" s="187"/>
      <c r="AH918" s="187"/>
      <c r="AI918" s="187"/>
      <c r="AJ918" s="187"/>
      <c r="AK918" s="187"/>
      <c r="AL918" s="187"/>
      <c r="AM918" s="187"/>
      <c r="AN918" s="187"/>
      <c r="AO918" s="187"/>
      <c r="AP918" s="187"/>
      <c r="AQ918" s="187"/>
      <c r="AR918" s="187"/>
      <c r="AS918" s="187"/>
      <c r="AT918" s="187"/>
      <c r="AU918" s="187"/>
      <c r="AV918" s="187"/>
      <c r="AW918" s="187"/>
      <c r="AX918" s="187"/>
      <c r="AY918" s="187"/>
      <c r="AZ918" s="187"/>
      <c r="BA918" s="187"/>
      <c r="BB918" s="187"/>
      <c r="BC918" s="187"/>
      <c r="BD918" s="187"/>
      <c r="BE918" s="187"/>
      <c r="BF918" s="187"/>
      <c r="BG918" s="187"/>
      <c r="BH918" s="187"/>
      <c r="BI918" s="187"/>
      <c r="BJ918" s="187"/>
      <c r="BK918" s="187"/>
      <c r="BL918" s="187"/>
      <c r="BM918" s="187"/>
      <c r="BN918" s="187"/>
      <c r="BO918" s="187"/>
      <c r="BP918" s="187"/>
      <c r="BQ918" s="187"/>
      <c r="BR918" s="187"/>
      <c r="BS918" s="187"/>
      <c r="BT918" s="187"/>
      <c r="BU918" s="187"/>
      <c r="BV918" s="187"/>
      <c r="BW918" s="187"/>
      <c r="BX918" s="187"/>
      <c r="BY918" s="227"/>
      <c r="BZ918" s="227"/>
      <c r="CA918" s="227"/>
      <c r="CB918" s="227"/>
      <c r="CC918" s="227"/>
      <c r="CD918" s="224"/>
      <c r="CE918" s="224"/>
      <c r="CF918" s="224"/>
      <c r="CG918" s="224"/>
      <c r="CH918" s="224"/>
      <c r="CJ918" s="252" t="str">
        <f t="shared" si="725"/>
        <v/>
      </c>
      <c r="CK918" s="253" t="str">
        <f>IF(CL918="","",IF(ISNUMBER(MATCH(CL918,$CL$6:CL917,0)),"",CJ918))</f>
        <v/>
      </c>
      <c r="CL918" s="181" t="str">
        <f t="shared" si="726"/>
        <v/>
      </c>
      <c r="CM918" s="175" t="str">
        <f t="shared" si="727"/>
        <v/>
      </c>
      <c r="CN918" s="175" t="str">
        <f t="shared" si="728"/>
        <v/>
      </c>
      <c r="CO918" s="175" t="str">
        <f t="shared" si="729"/>
        <v/>
      </c>
      <c r="CP918" s="59"/>
      <c r="CQ918" s="60"/>
      <c r="CR918" s="181" t="str">
        <f>IF(CS918="","",IF(ISNUMBER(MATCH(CS918,$CS$6:CS917,0)),"",CJ918))</f>
        <v/>
      </c>
      <c r="CS918" s="181" t="str">
        <f t="shared" si="707"/>
        <v/>
      </c>
      <c r="CT918" s="177" t="str">
        <f t="shared" si="730"/>
        <v/>
      </c>
      <c r="CU918" s="177" t="str">
        <f t="shared" si="731"/>
        <v/>
      </c>
      <c r="CV918" s="256" t="str">
        <f>IF(CW918="","",IF(ISNUMBER(MATCH(CW918,$CW$6:CW917,0)),"",CJ918))</f>
        <v/>
      </c>
      <c r="CW918" s="181" t="str">
        <f t="shared" si="708"/>
        <v/>
      </c>
      <c r="CX918" s="178" t="str">
        <f t="shared" si="732"/>
        <v/>
      </c>
      <c r="CY918" s="178" t="str">
        <f t="shared" si="733"/>
        <v/>
      </c>
      <c r="CZ918" s="184" t="str">
        <f t="shared" si="734"/>
        <v/>
      </c>
      <c r="DA918" s="68"/>
      <c r="DB918" s="69"/>
      <c r="DC918" s="181" t="str">
        <f>IF(DE918="","",IF(ISNUMBER(MATCH(DE918,$DE$6:DE917,0)),"",CJ918))</f>
        <v/>
      </c>
      <c r="DD918" s="181" t="str">
        <f t="shared" si="749"/>
        <v/>
      </c>
      <c r="DE918" s="181" t="str">
        <f t="shared" si="749"/>
        <v/>
      </c>
      <c r="DF918" s="177" t="str">
        <f t="shared" si="735"/>
        <v/>
      </c>
      <c r="DG918" s="185" t="str">
        <f t="shared" si="736"/>
        <v/>
      </c>
      <c r="DH918" s="77"/>
      <c r="DI918" s="69"/>
      <c r="DJ918" s="181" t="str">
        <f>IF(DL918="","",IF(ISNUMBER(MATCH(DL918,$DL$6:DL917,0)),"",CJ918))</f>
        <v/>
      </c>
      <c r="DK918" s="181" t="str">
        <f t="shared" si="750"/>
        <v/>
      </c>
      <c r="DL918" s="181" t="str">
        <f t="shared" si="750"/>
        <v/>
      </c>
      <c r="DM918" s="177" t="str">
        <f t="shared" si="737"/>
        <v/>
      </c>
      <c r="DN918" s="177" t="str">
        <f t="shared" si="738"/>
        <v/>
      </c>
      <c r="DO918" s="181" t="str">
        <f t="shared" si="709"/>
        <v/>
      </c>
      <c r="DP918" s="51"/>
      <c r="DQ918" s="51"/>
      <c r="DR918" s="51"/>
      <c r="EA918" s="227">
        <f t="shared" si="739"/>
        <v>0</v>
      </c>
      <c r="EB918" s="227">
        <f t="shared" si="710"/>
        <v>1</v>
      </c>
      <c r="EC918" s="227">
        <f t="shared" si="740"/>
        <v>1900</v>
      </c>
      <c r="EE918" s="227" t="str">
        <f t="shared" si="741"/>
        <v/>
      </c>
      <c r="EF918" s="227" t="str">
        <f t="shared" si="711"/>
        <v/>
      </c>
      <c r="EG918" s="227" t="str">
        <f t="shared" si="742"/>
        <v/>
      </c>
      <c r="EI918" s="227" t="str">
        <f t="shared" si="743"/>
        <v/>
      </c>
      <c r="EJ918" s="227" t="str">
        <f t="shared" si="712"/>
        <v/>
      </c>
      <c r="EK918" s="227" t="str">
        <f t="shared" si="744"/>
        <v/>
      </c>
      <c r="EM918" s="227" t="str">
        <f t="shared" si="745"/>
        <v/>
      </c>
      <c r="EN918" s="227" t="str">
        <f t="shared" si="713"/>
        <v/>
      </c>
      <c r="EO918" s="227" t="str">
        <f t="shared" si="746"/>
        <v/>
      </c>
      <c r="EQ918" s="227" t="str">
        <f t="shared" si="747"/>
        <v/>
      </c>
      <c r="ER918" s="227" t="str">
        <f t="shared" si="714"/>
        <v/>
      </c>
      <c r="ES918" s="227" t="str">
        <f t="shared" si="748"/>
        <v/>
      </c>
    </row>
    <row r="919" spans="7:149" x14ac:dyDescent="0.25">
      <c r="G919" s="52"/>
      <c r="H919" s="52"/>
      <c r="I919" s="224" t="str">
        <f t="shared" si="715"/>
        <v/>
      </c>
      <c r="J919" s="224" t="str">
        <f t="shared" si="716"/>
        <v/>
      </c>
      <c r="K919" s="52"/>
      <c r="L919" s="224" t="str">
        <f>IF(P919="","",IF(ISNUMBER(MATCH(P919,$P$6:P918,0)),"",Y919))</f>
        <v/>
      </c>
      <c r="M919" s="224" t="str">
        <f>IF(Q919="","",IF(ISNUMBER(MATCH(Q919,$Q$6:Q918,0)),"",Y919))</f>
        <v/>
      </c>
      <c r="N919" s="224" t="str">
        <f>IF(R919="","",IF(ISNUMBER(MATCH(R919,$R$6:R918,0)),"",Y919))</f>
        <v/>
      </c>
      <c r="O919" s="224" t="str">
        <f>IF(S919="","",IF(ISNUMBER(MATCH(S919,$S$6:S918,0)),"",Y919))</f>
        <v/>
      </c>
      <c r="P919" s="224" t="str">
        <f t="shared" si="717"/>
        <v/>
      </c>
      <c r="Q919" s="224" t="str">
        <f t="shared" si="718"/>
        <v/>
      </c>
      <c r="R919" s="224" t="str">
        <f t="shared" si="719"/>
        <v/>
      </c>
      <c r="S919" s="224" t="str">
        <f t="shared" si="720"/>
        <v/>
      </c>
      <c r="T919" s="175" t="str">
        <f t="shared" si="721"/>
        <v/>
      </c>
      <c r="U919" s="175" t="str">
        <f t="shared" si="722"/>
        <v/>
      </c>
      <c r="V919" s="175" t="str">
        <f t="shared" si="723"/>
        <v/>
      </c>
      <c r="W919" s="175" t="str">
        <f t="shared" si="724"/>
        <v/>
      </c>
      <c r="X919" s="52"/>
      <c r="Y919" s="248"/>
      <c r="Z919" s="186"/>
      <c r="AA919" s="187"/>
      <c r="AB919" s="187"/>
      <c r="AC919" s="187"/>
      <c r="AD919" s="187"/>
      <c r="AE919" s="187"/>
      <c r="AF919" s="187"/>
      <c r="AG919" s="187"/>
      <c r="AH919" s="187"/>
      <c r="AI919" s="187"/>
      <c r="AJ919" s="187"/>
      <c r="AK919" s="187"/>
      <c r="AL919" s="187"/>
      <c r="AM919" s="187"/>
      <c r="AN919" s="187"/>
      <c r="AO919" s="187"/>
      <c r="AP919" s="187"/>
      <c r="AQ919" s="187"/>
      <c r="AR919" s="187"/>
      <c r="AS919" s="187"/>
      <c r="AT919" s="187"/>
      <c r="AU919" s="187"/>
      <c r="AV919" s="187"/>
      <c r="AW919" s="187"/>
      <c r="AX919" s="187"/>
      <c r="AY919" s="187"/>
      <c r="AZ919" s="187"/>
      <c r="BA919" s="187"/>
      <c r="BB919" s="187"/>
      <c r="BC919" s="187"/>
      <c r="BD919" s="187"/>
      <c r="BE919" s="187"/>
      <c r="BF919" s="187"/>
      <c r="BG919" s="187"/>
      <c r="BH919" s="187"/>
      <c r="BI919" s="187"/>
      <c r="BJ919" s="187"/>
      <c r="BK919" s="187"/>
      <c r="BL919" s="187"/>
      <c r="BM919" s="187"/>
      <c r="BN919" s="187"/>
      <c r="BO919" s="187"/>
      <c r="BP919" s="187"/>
      <c r="BQ919" s="187"/>
      <c r="BR919" s="187"/>
      <c r="BS919" s="187"/>
      <c r="BT919" s="187"/>
      <c r="BU919" s="187"/>
      <c r="BV919" s="187"/>
      <c r="BW919" s="187"/>
      <c r="BX919" s="187"/>
      <c r="BY919" s="227"/>
      <c r="BZ919" s="227"/>
      <c r="CA919" s="227"/>
      <c r="CB919" s="227"/>
      <c r="CC919" s="227"/>
      <c r="CD919" s="224"/>
      <c r="CE919" s="224"/>
      <c r="CF919" s="224"/>
      <c r="CG919" s="224"/>
      <c r="CH919" s="224"/>
      <c r="CJ919" s="252" t="str">
        <f t="shared" si="725"/>
        <v/>
      </c>
      <c r="CK919" s="253" t="str">
        <f>IF(CL919="","",IF(ISNUMBER(MATCH(CL919,$CL$6:CL918,0)),"",CJ919))</f>
        <v/>
      </c>
      <c r="CL919" s="181" t="str">
        <f t="shared" si="726"/>
        <v/>
      </c>
      <c r="CM919" s="175" t="str">
        <f t="shared" si="727"/>
        <v/>
      </c>
      <c r="CN919" s="175" t="str">
        <f t="shared" si="728"/>
        <v/>
      </c>
      <c r="CO919" s="175" t="str">
        <f t="shared" si="729"/>
        <v/>
      </c>
      <c r="CP919" s="59"/>
      <c r="CQ919" s="60"/>
      <c r="CR919" s="181" t="str">
        <f>IF(CS919="","",IF(ISNUMBER(MATCH(CS919,$CS$6:CS918,0)),"",CJ919))</f>
        <v/>
      </c>
      <c r="CS919" s="181" t="str">
        <f t="shared" si="707"/>
        <v/>
      </c>
      <c r="CT919" s="177" t="str">
        <f t="shared" si="730"/>
        <v/>
      </c>
      <c r="CU919" s="177" t="str">
        <f t="shared" si="731"/>
        <v/>
      </c>
      <c r="CV919" s="256" t="str">
        <f>IF(CW919="","",IF(ISNUMBER(MATCH(CW919,$CW$6:CW918,0)),"",CJ919))</f>
        <v/>
      </c>
      <c r="CW919" s="181" t="str">
        <f t="shared" si="708"/>
        <v/>
      </c>
      <c r="CX919" s="178" t="str">
        <f t="shared" si="732"/>
        <v/>
      </c>
      <c r="CY919" s="178" t="str">
        <f t="shared" si="733"/>
        <v/>
      </c>
      <c r="CZ919" s="184" t="str">
        <f t="shared" si="734"/>
        <v/>
      </c>
      <c r="DA919" s="68"/>
      <c r="DB919" s="69"/>
      <c r="DC919" s="181" t="str">
        <f>IF(DE919="","",IF(ISNUMBER(MATCH(DE919,$DE$6:DE918,0)),"",CJ919))</f>
        <v/>
      </c>
      <c r="DD919" s="181" t="str">
        <f t="shared" si="749"/>
        <v/>
      </c>
      <c r="DE919" s="181" t="str">
        <f t="shared" si="749"/>
        <v/>
      </c>
      <c r="DF919" s="177" t="str">
        <f t="shared" si="735"/>
        <v/>
      </c>
      <c r="DG919" s="185" t="str">
        <f t="shared" si="736"/>
        <v/>
      </c>
      <c r="DH919" s="77"/>
      <c r="DI919" s="69"/>
      <c r="DJ919" s="181" t="str">
        <f>IF(DL919="","",IF(ISNUMBER(MATCH(DL919,$DL$6:DL918,0)),"",CJ919))</f>
        <v/>
      </c>
      <c r="DK919" s="181" t="str">
        <f t="shared" si="750"/>
        <v/>
      </c>
      <c r="DL919" s="181" t="str">
        <f t="shared" si="750"/>
        <v/>
      </c>
      <c r="DM919" s="177" t="str">
        <f t="shared" si="737"/>
        <v/>
      </c>
      <c r="DN919" s="177" t="str">
        <f t="shared" si="738"/>
        <v/>
      </c>
      <c r="DO919" s="181" t="str">
        <f t="shared" si="709"/>
        <v/>
      </c>
      <c r="DP919" s="51"/>
      <c r="DQ919" s="51"/>
      <c r="DR919" s="51"/>
      <c r="EA919" s="227">
        <f t="shared" si="739"/>
        <v>0</v>
      </c>
      <c r="EB919" s="227">
        <f t="shared" si="710"/>
        <v>1</v>
      </c>
      <c r="EC919" s="227">
        <f t="shared" si="740"/>
        <v>1900</v>
      </c>
      <c r="EE919" s="227" t="str">
        <f t="shared" si="741"/>
        <v/>
      </c>
      <c r="EF919" s="227" t="str">
        <f t="shared" si="711"/>
        <v/>
      </c>
      <c r="EG919" s="227" t="str">
        <f t="shared" si="742"/>
        <v/>
      </c>
      <c r="EI919" s="227" t="str">
        <f t="shared" si="743"/>
        <v/>
      </c>
      <c r="EJ919" s="227" t="str">
        <f t="shared" si="712"/>
        <v/>
      </c>
      <c r="EK919" s="227" t="str">
        <f t="shared" si="744"/>
        <v/>
      </c>
      <c r="EM919" s="227" t="str">
        <f t="shared" si="745"/>
        <v/>
      </c>
      <c r="EN919" s="227" t="str">
        <f t="shared" si="713"/>
        <v/>
      </c>
      <c r="EO919" s="227" t="str">
        <f t="shared" si="746"/>
        <v/>
      </c>
      <c r="EQ919" s="227" t="str">
        <f t="shared" si="747"/>
        <v/>
      </c>
      <c r="ER919" s="227" t="str">
        <f t="shared" si="714"/>
        <v/>
      </c>
      <c r="ES919" s="227" t="str">
        <f t="shared" si="748"/>
        <v/>
      </c>
    </row>
    <row r="920" spans="7:149" x14ac:dyDescent="0.25">
      <c r="G920" s="52"/>
      <c r="H920" s="52"/>
      <c r="I920" s="224" t="str">
        <f t="shared" si="715"/>
        <v/>
      </c>
      <c r="J920" s="224" t="str">
        <f t="shared" si="716"/>
        <v/>
      </c>
      <c r="K920" s="52"/>
      <c r="L920" s="224" t="str">
        <f>IF(P920="","",IF(ISNUMBER(MATCH(P920,$P$6:P919,0)),"",Y920))</f>
        <v/>
      </c>
      <c r="M920" s="224" t="str">
        <f>IF(Q920="","",IF(ISNUMBER(MATCH(Q920,$Q$6:Q919,0)),"",Y920))</f>
        <v/>
      </c>
      <c r="N920" s="224" t="str">
        <f>IF(R920="","",IF(ISNUMBER(MATCH(R920,$R$6:R919,0)),"",Y920))</f>
        <v/>
      </c>
      <c r="O920" s="224" t="str">
        <f>IF(S920="","",IF(ISNUMBER(MATCH(S920,$S$6:S919,0)),"",Y920))</f>
        <v/>
      </c>
      <c r="P920" s="224" t="str">
        <f t="shared" si="717"/>
        <v/>
      </c>
      <c r="Q920" s="224" t="str">
        <f t="shared" si="718"/>
        <v/>
      </c>
      <c r="R920" s="224" t="str">
        <f t="shared" si="719"/>
        <v/>
      </c>
      <c r="S920" s="224" t="str">
        <f t="shared" si="720"/>
        <v/>
      </c>
      <c r="T920" s="175" t="str">
        <f t="shared" si="721"/>
        <v/>
      </c>
      <c r="U920" s="175" t="str">
        <f t="shared" si="722"/>
        <v/>
      </c>
      <c r="V920" s="175" t="str">
        <f t="shared" si="723"/>
        <v/>
      </c>
      <c r="W920" s="175" t="str">
        <f t="shared" si="724"/>
        <v/>
      </c>
      <c r="X920" s="52"/>
      <c r="Y920" s="248"/>
      <c r="Z920" s="186"/>
      <c r="AA920" s="187"/>
      <c r="AB920" s="187"/>
      <c r="AC920" s="187"/>
      <c r="AD920" s="187"/>
      <c r="AE920" s="187"/>
      <c r="AF920" s="187"/>
      <c r="AG920" s="187"/>
      <c r="AH920" s="187"/>
      <c r="AI920" s="187"/>
      <c r="AJ920" s="187"/>
      <c r="AK920" s="187"/>
      <c r="AL920" s="187"/>
      <c r="AM920" s="187"/>
      <c r="AN920" s="187"/>
      <c r="AO920" s="187"/>
      <c r="AP920" s="187"/>
      <c r="AQ920" s="187"/>
      <c r="AR920" s="187"/>
      <c r="AS920" s="187"/>
      <c r="AT920" s="187"/>
      <c r="AU920" s="187"/>
      <c r="AV920" s="187"/>
      <c r="AW920" s="187"/>
      <c r="AX920" s="187"/>
      <c r="AY920" s="187"/>
      <c r="AZ920" s="187"/>
      <c r="BA920" s="187"/>
      <c r="BB920" s="187"/>
      <c r="BC920" s="187"/>
      <c r="BD920" s="187"/>
      <c r="BE920" s="187"/>
      <c r="BF920" s="187"/>
      <c r="BG920" s="187"/>
      <c r="BH920" s="187"/>
      <c r="BI920" s="187"/>
      <c r="BJ920" s="187"/>
      <c r="BK920" s="187"/>
      <c r="BL920" s="187"/>
      <c r="BM920" s="187"/>
      <c r="BN920" s="187"/>
      <c r="BO920" s="187"/>
      <c r="BP920" s="187"/>
      <c r="BQ920" s="187"/>
      <c r="BR920" s="187"/>
      <c r="BS920" s="187"/>
      <c r="BT920" s="187"/>
      <c r="BU920" s="187"/>
      <c r="BV920" s="187"/>
      <c r="BW920" s="187"/>
      <c r="BX920" s="187"/>
      <c r="BY920" s="227"/>
      <c r="BZ920" s="227"/>
      <c r="CA920" s="227"/>
      <c r="CB920" s="227"/>
      <c r="CC920" s="227"/>
      <c r="CD920" s="224"/>
      <c r="CE920" s="224"/>
      <c r="CF920" s="224"/>
      <c r="CG920" s="224"/>
      <c r="CH920" s="224"/>
      <c r="CJ920" s="252" t="str">
        <f t="shared" si="725"/>
        <v/>
      </c>
      <c r="CK920" s="253" t="str">
        <f>IF(CL920="","",IF(ISNUMBER(MATCH(CL920,$CL$6:CL919,0)),"",CJ920))</f>
        <v/>
      </c>
      <c r="CL920" s="181" t="str">
        <f t="shared" si="726"/>
        <v/>
      </c>
      <c r="CM920" s="175" t="str">
        <f t="shared" si="727"/>
        <v/>
      </c>
      <c r="CN920" s="175" t="str">
        <f t="shared" si="728"/>
        <v/>
      </c>
      <c r="CO920" s="175" t="str">
        <f t="shared" si="729"/>
        <v/>
      </c>
      <c r="CP920" s="59"/>
      <c r="CQ920" s="60"/>
      <c r="CR920" s="181" t="str">
        <f>IF(CS920="","",IF(ISNUMBER(MATCH(CS920,$CS$6:CS919,0)),"",CJ920))</f>
        <v/>
      </c>
      <c r="CS920" s="181" t="str">
        <f t="shared" si="707"/>
        <v/>
      </c>
      <c r="CT920" s="177" t="str">
        <f t="shared" si="730"/>
        <v/>
      </c>
      <c r="CU920" s="177" t="str">
        <f t="shared" si="731"/>
        <v/>
      </c>
      <c r="CV920" s="256" t="str">
        <f>IF(CW920="","",IF(ISNUMBER(MATCH(CW920,$CW$6:CW919,0)),"",CJ920))</f>
        <v/>
      </c>
      <c r="CW920" s="181" t="str">
        <f t="shared" si="708"/>
        <v/>
      </c>
      <c r="CX920" s="178" t="str">
        <f t="shared" si="732"/>
        <v/>
      </c>
      <c r="CY920" s="178" t="str">
        <f t="shared" si="733"/>
        <v/>
      </c>
      <c r="CZ920" s="184" t="str">
        <f t="shared" si="734"/>
        <v/>
      </c>
      <c r="DA920" s="68"/>
      <c r="DB920" s="69"/>
      <c r="DC920" s="181" t="str">
        <f>IF(DE920="","",IF(ISNUMBER(MATCH(DE920,$DE$6:DE919,0)),"",CJ920))</f>
        <v/>
      </c>
      <c r="DD920" s="181" t="str">
        <f t="shared" si="749"/>
        <v/>
      </c>
      <c r="DE920" s="181" t="str">
        <f t="shared" si="749"/>
        <v/>
      </c>
      <c r="DF920" s="177" t="str">
        <f t="shared" si="735"/>
        <v/>
      </c>
      <c r="DG920" s="185" t="str">
        <f t="shared" si="736"/>
        <v/>
      </c>
      <c r="DH920" s="77"/>
      <c r="DI920" s="69"/>
      <c r="DJ920" s="181" t="str">
        <f>IF(DL920="","",IF(ISNUMBER(MATCH(DL920,$DL$6:DL919,0)),"",CJ920))</f>
        <v/>
      </c>
      <c r="DK920" s="181" t="str">
        <f t="shared" si="750"/>
        <v/>
      </c>
      <c r="DL920" s="181" t="str">
        <f t="shared" si="750"/>
        <v/>
      </c>
      <c r="DM920" s="177" t="str">
        <f t="shared" si="737"/>
        <v/>
      </c>
      <c r="DN920" s="177" t="str">
        <f t="shared" si="738"/>
        <v/>
      </c>
      <c r="DO920" s="181" t="str">
        <f t="shared" si="709"/>
        <v/>
      </c>
      <c r="DP920" s="51"/>
      <c r="DQ920" s="51"/>
      <c r="DR920" s="51"/>
      <c r="EA920" s="227">
        <f t="shared" si="739"/>
        <v>0</v>
      </c>
      <c r="EB920" s="227">
        <f t="shared" si="710"/>
        <v>1</v>
      </c>
      <c r="EC920" s="227">
        <f t="shared" si="740"/>
        <v>1900</v>
      </c>
      <c r="EE920" s="227" t="str">
        <f t="shared" si="741"/>
        <v/>
      </c>
      <c r="EF920" s="227" t="str">
        <f t="shared" si="711"/>
        <v/>
      </c>
      <c r="EG920" s="227" t="str">
        <f t="shared" si="742"/>
        <v/>
      </c>
      <c r="EI920" s="227" t="str">
        <f t="shared" si="743"/>
        <v/>
      </c>
      <c r="EJ920" s="227" t="str">
        <f t="shared" si="712"/>
        <v/>
      </c>
      <c r="EK920" s="227" t="str">
        <f t="shared" si="744"/>
        <v/>
      </c>
      <c r="EM920" s="227" t="str">
        <f t="shared" si="745"/>
        <v/>
      </c>
      <c r="EN920" s="227" t="str">
        <f t="shared" si="713"/>
        <v/>
      </c>
      <c r="EO920" s="227" t="str">
        <f t="shared" si="746"/>
        <v/>
      </c>
      <c r="EQ920" s="227" t="str">
        <f t="shared" si="747"/>
        <v/>
      </c>
      <c r="ER920" s="227" t="str">
        <f t="shared" si="714"/>
        <v/>
      </c>
      <c r="ES920" s="227" t="str">
        <f t="shared" si="748"/>
        <v/>
      </c>
    </row>
    <row r="921" spans="7:149" x14ac:dyDescent="0.25">
      <c r="G921" s="52"/>
      <c r="H921" s="52"/>
      <c r="I921" s="224" t="str">
        <f t="shared" si="715"/>
        <v/>
      </c>
      <c r="J921" s="224" t="str">
        <f t="shared" si="716"/>
        <v/>
      </c>
      <c r="K921" s="52"/>
      <c r="L921" s="224" t="str">
        <f>IF(P921="","",IF(ISNUMBER(MATCH(P921,$P$6:P920,0)),"",Y921))</f>
        <v/>
      </c>
      <c r="M921" s="224" t="str">
        <f>IF(Q921="","",IF(ISNUMBER(MATCH(Q921,$Q$6:Q920,0)),"",Y921))</f>
        <v/>
      </c>
      <c r="N921" s="224" t="str">
        <f>IF(R921="","",IF(ISNUMBER(MATCH(R921,$R$6:R920,0)),"",Y921))</f>
        <v/>
      </c>
      <c r="O921" s="224" t="str">
        <f>IF(S921="","",IF(ISNUMBER(MATCH(S921,$S$6:S920,0)),"",Y921))</f>
        <v/>
      </c>
      <c r="P921" s="224" t="str">
        <f t="shared" si="717"/>
        <v/>
      </c>
      <c r="Q921" s="224" t="str">
        <f t="shared" si="718"/>
        <v/>
      </c>
      <c r="R921" s="224" t="str">
        <f t="shared" si="719"/>
        <v/>
      </c>
      <c r="S921" s="224" t="str">
        <f t="shared" si="720"/>
        <v/>
      </c>
      <c r="T921" s="175" t="str">
        <f t="shared" si="721"/>
        <v/>
      </c>
      <c r="U921" s="175" t="str">
        <f t="shared" si="722"/>
        <v/>
      </c>
      <c r="V921" s="175" t="str">
        <f t="shared" si="723"/>
        <v/>
      </c>
      <c r="W921" s="175" t="str">
        <f t="shared" si="724"/>
        <v/>
      </c>
      <c r="X921" s="52"/>
      <c r="Y921" s="248"/>
      <c r="Z921" s="186"/>
      <c r="AA921" s="187"/>
      <c r="AB921" s="187"/>
      <c r="AC921" s="187"/>
      <c r="AD921" s="187"/>
      <c r="AE921" s="187"/>
      <c r="AF921" s="187"/>
      <c r="AG921" s="187"/>
      <c r="AH921" s="187"/>
      <c r="AI921" s="187"/>
      <c r="AJ921" s="187"/>
      <c r="AK921" s="187"/>
      <c r="AL921" s="187"/>
      <c r="AM921" s="187"/>
      <c r="AN921" s="187"/>
      <c r="AO921" s="187"/>
      <c r="AP921" s="187"/>
      <c r="AQ921" s="187"/>
      <c r="AR921" s="187"/>
      <c r="AS921" s="187"/>
      <c r="AT921" s="187"/>
      <c r="AU921" s="187"/>
      <c r="AV921" s="187"/>
      <c r="AW921" s="187"/>
      <c r="AX921" s="187"/>
      <c r="AY921" s="187"/>
      <c r="AZ921" s="187"/>
      <c r="BA921" s="187"/>
      <c r="BB921" s="187"/>
      <c r="BC921" s="187"/>
      <c r="BD921" s="187"/>
      <c r="BE921" s="187"/>
      <c r="BF921" s="187"/>
      <c r="BG921" s="187"/>
      <c r="BH921" s="187"/>
      <c r="BI921" s="187"/>
      <c r="BJ921" s="187"/>
      <c r="BK921" s="187"/>
      <c r="BL921" s="187"/>
      <c r="BM921" s="187"/>
      <c r="BN921" s="187"/>
      <c r="BO921" s="187"/>
      <c r="BP921" s="187"/>
      <c r="BQ921" s="187"/>
      <c r="BR921" s="187"/>
      <c r="BS921" s="187"/>
      <c r="BT921" s="187"/>
      <c r="BU921" s="187"/>
      <c r="BV921" s="187"/>
      <c r="BW921" s="187"/>
      <c r="BX921" s="187"/>
      <c r="BY921" s="227"/>
      <c r="BZ921" s="227"/>
      <c r="CA921" s="227"/>
      <c r="CB921" s="227"/>
      <c r="CC921" s="227"/>
      <c r="CD921" s="224"/>
      <c r="CE921" s="224"/>
      <c r="CF921" s="224"/>
      <c r="CG921" s="224"/>
      <c r="CH921" s="224"/>
      <c r="CJ921" s="252" t="str">
        <f t="shared" si="725"/>
        <v/>
      </c>
      <c r="CK921" s="253" t="str">
        <f>IF(CL921="","",IF(ISNUMBER(MATCH(CL921,$CL$6:CL920,0)),"",CJ921))</f>
        <v/>
      </c>
      <c r="CL921" s="181" t="str">
        <f t="shared" si="726"/>
        <v/>
      </c>
      <c r="CM921" s="175" t="str">
        <f t="shared" si="727"/>
        <v/>
      </c>
      <c r="CN921" s="175" t="str">
        <f t="shared" si="728"/>
        <v/>
      </c>
      <c r="CO921" s="175" t="str">
        <f t="shared" si="729"/>
        <v/>
      </c>
      <c r="CP921" s="59"/>
      <c r="CQ921" s="60"/>
      <c r="CR921" s="181" t="str">
        <f>IF(CS921="","",IF(ISNUMBER(MATCH(CS921,$CS$6:CS920,0)),"",CJ921))</f>
        <v/>
      </c>
      <c r="CS921" s="181" t="str">
        <f t="shared" si="707"/>
        <v/>
      </c>
      <c r="CT921" s="177" t="str">
        <f t="shared" si="730"/>
        <v/>
      </c>
      <c r="CU921" s="177" t="str">
        <f t="shared" si="731"/>
        <v/>
      </c>
      <c r="CV921" s="256" t="str">
        <f>IF(CW921="","",IF(ISNUMBER(MATCH(CW921,$CW$6:CW920,0)),"",CJ921))</f>
        <v/>
      </c>
      <c r="CW921" s="181" t="str">
        <f t="shared" si="708"/>
        <v/>
      </c>
      <c r="CX921" s="178" t="str">
        <f t="shared" si="732"/>
        <v/>
      </c>
      <c r="CY921" s="178" t="str">
        <f t="shared" si="733"/>
        <v/>
      </c>
      <c r="CZ921" s="184" t="str">
        <f t="shared" si="734"/>
        <v/>
      </c>
      <c r="DA921" s="68"/>
      <c r="DB921" s="69"/>
      <c r="DC921" s="181" t="str">
        <f>IF(DE921="","",IF(ISNUMBER(MATCH(DE921,$DE$6:DE920,0)),"",CJ921))</f>
        <v/>
      </c>
      <c r="DD921" s="181" t="str">
        <f t="shared" si="749"/>
        <v/>
      </c>
      <c r="DE921" s="181" t="str">
        <f t="shared" si="749"/>
        <v/>
      </c>
      <c r="DF921" s="177" t="str">
        <f t="shared" si="735"/>
        <v/>
      </c>
      <c r="DG921" s="185" t="str">
        <f t="shared" si="736"/>
        <v/>
      </c>
      <c r="DH921" s="77"/>
      <c r="DI921" s="69"/>
      <c r="DJ921" s="181" t="str">
        <f>IF(DL921="","",IF(ISNUMBER(MATCH(DL921,$DL$6:DL920,0)),"",CJ921))</f>
        <v/>
      </c>
      <c r="DK921" s="181" t="str">
        <f t="shared" si="750"/>
        <v/>
      </c>
      <c r="DL921" s="181" t="str">
        <f t="shared" si="750"/>
        <v/>
      </c>
      <c r="DM921" s="177" t="str">
        <f t="shared" si="737"/>
        <v/>
      </c>
      <c r="DN921" s="177" t="str">
        <f t="shared" si="738"/>
        <v/>
      </c>
      <c r="DO921" s="181" t="str">
        <f t="shared" si="709"/>
        <v/>
      </c>
      <c r="DP921" s="51"/>
      <c r="DQ921" s="51"/>
      <c r="DR921" s="51"/>
      <c r="EA921" s="227">
        <f t="shared" si="739"/>
        <v>0</v>
      </c>
      <c r="EB921" s="227">
        <f t="shared" si="710"/>
        <v>1</v>
      </c>
      <c r="EC921" s="227">
        <f t="shared" si="740"/>
        <v>1900</v>
      </c>
      <c r="EE921" s="227" t="str">
        <f t="shared" si="741"/>
        <v/>
      </c>
      <c r="EF921" s="227" t="str">
        <f t="shared" si="711"/>
        <v/>
      </c>
      <c r="EG921" s="227" t="str">
        <f t="shared" si="742"/>
        <v/>
      </c>
      <c r="EI921" s="227" t="str">
        <f t="shared" si="743"/>
        <v/>
      </c>
      <c r="EJ921" s="227" t="str">
        <f t="shared" si="712"/>
        <v/>
      </c>
      <c r="EK921" s="227" t="str">
        <f t="shared" si="744"/>
        <v/>
      </c>
      <c r="EM921" s="227" t="str">
        <f t="shared" si="745"/>
        <v/>
      </c>
      <c r="EN921" s="227" t="str">
        <f t="shared" si="713"/>
        <v/>
      </c>
      <c r="EO921" s="227" t="str">
        <f t="shared" si="746"/>
        <v/>
      </c>
      <c r="EQ921" s="227" t="str">
        <f t="shared" si="747"/>
        <v/>
      </c>
      <c r="ER921" s="227" t="str">
        <f t="shared" si="714"/>
        <v/>
      </c>
      <c r="ES921" s="227" t="str">
        <f t="shared" si="748"/>
        <v/>
      </c>
    </row>
    <row r="922" spans="7:149" x14ac:dyDescent="0.25">
      <c r="G922" s="52"/>
      <c r="H922" s="52"/>
      <c r="I922" s="224" t="str">
        <f t="shared" si="715"/>
        <v/>
      </c>
      <c r="J922" s="224" t="str">
        <f t="shared" si="716"/>
        <v/>
      </c>
      <c r="K922" s="52"/>
      <c r="L922" s="224" t="str">
        <f>IF(P922="","",IF(ISNUMBER(MATCH(P922,$P$6:P921,0)),"",Y922))</f>
        <v/>
      </c>
      <c r="M922" s="224" t="str">
        <f>IF(Q922="","",IF(ISNUMBER(MATCH(Q922,$Q$6:Q921,0)),"",Y922))</f>
        <v/>
      </c>
      <c r="N922" s="224" t="str">
        <f>IF(R922="","",IF(ISNUMBER(MATCH(R922,$R$6:R921,0)),"",Y922))</f>
        <v/>
      </c>
      <c r="O922" s="224" t="str">
        <f>IF(S922="","",IF(ISNUMBER(MATCH(S922,$S$6:S921,0)),"",Y922))</f>
        <v/>
      </c>
      <c r="P922" s="224" t="str">
        <f t="shared" si="717"/>
        <v/>
      </c>
      <c r="Q922" s="224" t="str">
        <f t="shared" si="718"/>
        <v/>
      </c>
      <c r="R922" s="224" t="str">
        <f t="shared" si="719"/>
        <v/>
      </c>
      <c r="S922" s="224" t="str">
        <f t="shared" si="720"/>
        <v/>
      </c>
      <c r="T922" s="175" t="str">
        <f t="shared" si="721"/>
        <v/>
      </c>
      <c r="U922" s="175" t="str">
        <f t="shared" si="722"/>
        <v/>
      </c>
      <c r="V922" s="175" t="str">
        <f t="shared" si="723"/>
        <v/>
      </c>
      <c r="W922" s="175" t="str">
        <f t="shared" si="724"/>
        <v/>
      </c>
      <c r="X922" s="52"/>
      <c r="Y922" s="248"/>
      <c r="Z922" s="186"/>
      <c r="AA922" s="187"/>
      <c r="AB922" s="187"/>
      <c r="AC922" s="187"/>
      <c r="AD922" s="187"/>
      <c r="AE922" s="187"/>
      <c r="AF922" s="187"/>
      <c r="AG922" s="187"/>
      <c r="AH922" s="187"/>
      <c r="AI922" s="187"/>
      <c r="AJ922" s="187"/>
      <c r="AK922" s="187"/>
      <c r="AL922" s="187"/>
      <c r="AM922" s="187"/>
      <c r="AN922" s="187"/>
      <c r="AO922" s="187"/>
      <c r="AP922" s="187"/>
      <c r="AQ922" s="187"/>
      <c r="AR922" s="187"/>
      <c r="AS922" s="187"/>
      <c r="AT922" s="187"/>
      <c r="AU922" s="187"/>
      <c r="AV922" s="187"/>
      <c r="AW922" s="187"/>
      <c r="AX922" s="187"/>
      <c r="AY922" s="187"/>
      <c r="AZ922" s="187"/>
      <c r="BA922" s="187"/>
      <c r="BB922" s="187"/>
      <c r="BC922" s="187"/>
      <c r="BD922" s="187"/>
      <c r="BE922" s="187"/>
      <c r="BF922" s="187"/>
      <c r="BG922" s="187"/>
      <c r="BH922" s="187"/>
      <c r="BI922" s="187"/>
      <c r="BJ922" s="187"/>
      <c r="BK922" s="187"/>
      <c r="BL922" s="187"/>
      <c r="BM922" s="187"/>
      <c r="BN922" s="187"/>
      <c r="BO922" s="187"/>
      <c r="BP922" s="187"/>
      <c r="BQ922" s="187"/>
      <c r="BR922" s="187"/>
      <c r="BS922" s="187"/>
      <c r="BT922" s="187"/>
      <c r="BU922" s="187"/>
      <c r="BV922" s="187"/>
      <c r="BW922" s="187"/>
      <c r="BX922" s="187"/>
      <c r="BY922" s="227"/>
      <c r="BZ922" s="227"/>
      <c r="CA922" s="227"/>
      <c r="CB922" s="227"/>
      <c r="CC922" s="227"/>
      <c r="CD922" s="224"/>
      <c r="CE922" s="224"/>
      <c r="CF922" s="224"/>
      <c r="CG922" s="224"/>
      <c r="CH922" s="224"/>
      <c r="CJ922" s="252" t="str">
        <f t="shared" si="725"/>
        <v/>
      </c>
      <c r="CK922" s="253" t="str">
        <f>IF(CL922="","",IF(ISNUMBER(MATCH(CL922,$CL$6:CL921,0)),"",CJ922))</f>
        <v/>
      </c>
      <c r="CL922" s="181" t="str">
        <f t="shared" si="726"/>
        <v/>
      </c>
      <c r="CM922" s="175" t="str">
        <f t="shared" si="727"/>
        <v/>
      </c>
      <c r="CN922" s="175" t="str">
        <f t="shared" si="728"/>
        <v/>
      </c>
      <c r="CO922" s="175" t="str">
        <f t="shared" si="729"/>
        <v/>
      </c>
      <c r="CP922" s="59"/>
      <c r="CQ922" s="60"/>
      <c r="CR922" s="181" t="str">
        <f>IF(CS922="","",IF(ISNUMBER(MATCH(CS922,$CS$6:CS921,0)),"",CJ922))</f>
        <v/>
      </c>
      <c r="CS922" s="181" t="str">
        <f t="shared" si="707"/>
        <v/>
      </c>
      <c r="CT922" s="177" t="str">
        <f t="shared" si="730"/>
        <v/>
      </c>
      <c r="CU922" s="177" t="str">
        <f t="shared" si="731"/>
        <v/>
      </c>
      <c r="CV922" s="256" t="str">
        <f>IF(CW922="","",IF(ISNUMBER(MATCH(CW922,$CW$6:CW921,0)),"",CJ922))</f>
        <v/>
      </c>
      <c r="CW922" s="181" t="str">
        <f t="shared" si="708"/>
        <v/>
      </c>
      <c r="CX922" s="178" t="str">
        <f t="shared" si="732"/>
        <v/>
      </c>
      <c r="CY922" s="178" t="str">
        <f t="shared" si="733"/>
        <v/>
      </c>
      <c r="CZ922" s="184" t="str">
        <f t="shared" si="734"/>
        <v/>
      </c>
      <c r="DA922" s="68"/>
      <c r="DB922" s="69"/>
      <c r="DC922" s="181" t="str">
        <f>IF(DE922="","",IF(ISNUMBER(MATCH(DE922,$DE$6:DE921,0)),"",CJ922))</f>
        <v/>
      </c>
      <c r="DD922" s="181" t="str">
        <f t="shared" si="749"/>
        <v/>
      </c>
      <c r="DE922" s="181" t="str">
        <f t="shared" si="749"/>
        <v/>
      </c>
      <c r="DF922" s="177" t="str">
        <f t="shared" si="735"/>
        <v/>
      </c>
      <c r="DG922" s="185" t="str">
        <f t="shared" si="736"/>
        <v/>
      </c>
      <c r="DH922" s="77"/>
      <c r="DI922" s="69"/>
      <c r="DJ922" s="181" t="str">
        <f>IF(DL922="","",IF(ISNUMBER(MATCH(DL922,$DL$6:DL921,0)),"",CJ922))</f>
        <v/>
      </c>
      <c r="DK922" s="181" t="str">
        <f t="shared" si="750"/>
        <v/>
      </c>
      <c r="DL922" s="181" t="str">
        <f t="shared" si="750"/>
        <v/>
      </c>
      <c r="DM922" s="177" t="str">
        <f t="shared" si="737"/>
        <v/>
      </c>
      <c r="DN922" s="177" t="str">
        <f t="shared" si="738"/>
        <v/>
      </c>
      <c r="DO922" s="181" t="str">
        <f t="shared" si="709"/>
        <v/>
      </c>
      <c r="DP922" s="51"/>
      <c r="DQ922" s="51"/>
      <c r="DR922" s="51"/>
      <c r="EA922" s="227">
        <f t="shared" si="739"/>
        <v>0</v>
      </c>
      <c r="EB922" s="227">
        <f t="shared" si="710"/>
        <v>1</v>
      </c>
      <c r="EC922" s="227">
        <f t="shared" si="740"/>
        <v>1900</v>
      </c>
      <c r="EE922" s="227" t="str">
        <f t="shared" si="741"/>
        <v/>
      </c>
      <c r="EF922" s="227" t="str">
        <f t="shared" si="711"/>
        <v/>
      </c>
      <c r="EG922" s="227" t="str">
        <f t="shared" si="742"/>
        <v/>
      </c>
      <c r="EI922" s="227" t="str">
        <f t="shared" si="743"/>
        <v/>
      </c>
      <c r="EJ922" s="227" t="str">
        <f t="shared" si="712"/>
        <v/>
      </c>
      <c r="EK922" s="227" t="str">
        <f t="shared" si="744"/>
        <v/>
      </c>
      <c r="EM922" s="227" t="str">
        <f t="shared" si="745"/>
        <v/>
      </c>
      <c r="EN922" s="227" t="str">
        <f t="shared" si="713"/>
        <v/>
      </c>
      <c r="EO922" s="227" t="str">
        <f t="shared" si="746"/>
        <v/>
      </c>
      <c r="EQ922" s="227" t="str">
        <f t="shared" si="747"/>
        <v/>
      </c>
      <c r="ER922" s="227" t="str">
        <f t="shared" si="714"/>
        <v/>
      </c>
      <c r="ES922" s="227" t="str">
        <f t="shared" si="748"/>
        <v/>
      </c>
    </row>
    <row r="923" spans="7:149" x14ac:dyDescent="0.25">
      <c r="G923" s="52"/>
      <c r="H923" s="52"/>
      <c r="I923" s="224" t="str">
        <f t="shared" si="715"/>
        <v/>
      </c>
      <c r="J923" s="224" t="str">
        <f t="shared" si="716"/>
        <v/>
      </c>
      <c r="K923" s="52"/>
      <c r="L923" s="224" t="str">
        <f>IF(P923="","",IF(ISNUMBER(MATCH(P923,$P$6:P922,0)),"",Y923))</f>
        <v/>
      </c>
      <c r="M923" s="224" t="str">
        <f>IF(Q923="","",IF(ISNUMBER(MATCH(Q923,$Q$6:Q922,0)),"",Y923))</f>
        <v/>
      </c>
      <c r="N923" s="224" t="str">
        <f>IF(R923="","",IF(ISNUMBER(MATCH(R923,$R$6:R922,0)),"",Y923))</f>
        <v/>
      </c>
      <c r="O923" s="224" t="str">
        <f>IF(S923="","",IF(ISNUMBER(MATCH(S923,$S$6:S922,0)),"",Y923))</f>
        <v/>
      </c>
      <c r="P923" s="224" t="str">
        <f t="shared" si="717"/>
        <v/>
      </c>
      <c r="Q923" s="224" t="str">
        <f t="shared" si="718"/>
        <v/>
      </c>
      <c r="R923" s="224" t="str">
        <f t="shared" si="719"/>
        <v/>
      </c>
      <c r="S923" s="224" t="str">
        <f t="shared" si="720"/>
        <v/>
      </c>
      <c r="T923" s="175" t="str">
        <f t="shared" si="721"/>
        <v/>
      </c>
      <c r="U923" s="175" t="str">
        <f t="shared" si="722"/>
        <v/>
      </c>
      <c r="V923" s="175" t="str">
        <f t="shared" si="723"/>
        <v/>
      </c>
      <c r="W923" s="175" t="str">
        <f t="shared" si="724"/>
        <v/>
      </c>
      <c r="X923" s="52"/>
      <c r="Y923" s="248"/>
      <c r="Z923" s="186"/>
      <c r="AA923" s="187"/>
      <c r="AB923" s="187"/>
      <c r="AC923" s="187"/>
      <c r="AD923" s="187"/>
      <c r="AE923" s="187"/>
      <c r="AF923" s="187"/>
      <c r="AG923" s="187"/>
      <c r="AH923" s="187"/>
      <c r="AI923" s="187"/>
      <c r="AJ923" s="187"/>
      <c r="AK923" s="187"/>
      <c r="AL923" s="187"/>
      <c r="AM923" s="187"/>
      <c r="AN923" s="187"/>
      <c r="AO923" s="187"/>
      <c r="AP923" s="187"/>
      <c r="AQ923" s="187"/>
      <c r="AR923" s="187"/>
      <c r="AS923" s="187"/>
      <c r="AT923" s="187"/>
      <c r="AU923" s="187"/>
      <c r="AV923" s="187"/>
      <c r="AW923" s="187"/>
      <c r="AX923" s="187"/>
      <c r="AY923" s="187"/>
      <c r="AZ923" s="187"/>
      <c r="BA923" s="187"/>
      <c r="BB923" s="187"/>
      <c r="BC923" s="187"/>
      <c r="BD923" s="187"/>
      <c r="BE923" s="187"/>
      <c r="BF923" s="187"/>
      <c r="BG923" s="187"/>
      <c r="BH923" s="187"/>
      <c r="BI923" s="187"/>
      <c r="BJ923" s="187"/>
      <c r="BK923" s="187"/>
      <c r="BL923" s="187"/>
      <c r="BM923" s="187"/>
      <c r="BN923" s="187"/>
      <c r="BO923" s="187"/>
      <c r="BP923" s="187"/>
      <c r="BQ923" s="187"/>
      <c r="BR923" s="187"/>
      <c r="BS923" s="187"/>
      <c r="BT923" s="187"/>
      <c r="BU923" s="187"/>
      <c r="BV923" s="187"/>
      <c r="BW923" s="187"/>
      <c r="BX923" s="187"/>
      <c r="BY923" s="227"/>
      <c r="BZ923" s="227"/>
      <c r="CA923" s="227"/>
      <c r="CB923" s="227"/>
      <c r="CC923" s="227"/>
      <c r="CD923" s="224"/>
      <c r="CE923" s="224"/>
      <c r="CF923" s="224"/>
      <c r="CG923" s="224"/>
      <c r="CH923" s="224"/>
      <c r="CJ923" s="252" t="str">
        <f t="shared" si="725"/>
        <v/>
      </c>
      <c r="CK923" s="253" t="str">
        <f>IF(CL923="","",IF(ISNUMBER(MATCH(CL923,$CL$6:CL922,0)),"",CJ923))</f>
        <v/>
      </c>
      <c r="CL923" s="181" t="str">
        <f t="shared" si="726"/>
        <v/>
      </c>
      <c r="CM923" s="175" t="str">
        <f t="shared" si="727"/>
        <v/>
      </c>
      <c r="CN923" s="175" t="str">
        <f t="shared" si="728"/>
        <v/>
      </c>
      <c r="CO923" s="175" t="str">
        <f t="shared" si="729"/>
        <v/>
      </c>
      <c r="CP923" s="59"/>
      <c r="CQ923" s="60"/>
      <c r="CR923" s="181" t="str">
        <f>IF(CS923="","",IF(ISNUMBER(MATCH(CS923,$CS$6:CS922,0)),"",CJ923))</f>
        <v/>
      </c>
      <c r="CS923" s="181" t="str">
        <f t="shared" si="707"/>
        <v/>
      </c>
      <c r="CT923" s="177" t="str">
        <f t="shared" si="730"/>
        <v/>
      </c>
      <c r="CU923" s="177" t="str">
        <f t="shared" si="731"/>
        <v/>
      </c>
      <c r="CV923" s="256" t="str">
        <f>IF(CW923="","",IF(ISNUMBER(MATCH(CW923,$CW$6:CW922,0)),"",CJ923))</f>
        <v/>
      </c>
      <c r="CW923" s="181" t="str">
        <f t="shared" si="708"/>
        <v/>
      </c>
      <c r="CX923" s="178" t="str">
        <f t="shared" si="732"/>
        <v/>
      </c>
      <c r="CY923" s="178" t="str">
        <f t="shared" si="733"/>
        <v/>
      </c>
      <c r="CZ923" s="184" t="str">
        <f t="shared" si="734"/>
        <v/>
      </c>
      <c r="DA923" s="68"/>
      <c r="DB923" s="69"/>
      <c r="DC923" s="181" t="str">
        <f>IF(DE923="","",IF(ISNUMBER(MATCH(DE923,$DE$6:DE922,0)),"",CJ923))</f>
        <v/>
      </c>
      <c r="DD923" s="181" t="str">
        <f t="shared" si="749"/>
        <v/>
      </c>
      <c r="DE923" s="181" t="str">
        <f t="shared" si="749"/>
        <v/>
      </c>
      <c r="DF923" s="177" t="str">
        <f t="shared" si="735"/>
        <v/>
      </c>
      <c r="DG923" s="185" t="str">
        <f t="shared" si="736"/>
        <v/>
      </c>
      <c r="DH923" s="77"/>
      <c r="DI923" s="69"/>
      <c r="DJ923" s="181" t="str">
        <f>IF(DL923="","",IF(ISNUMBER(MATCH(DL923,$DL$6:DL922,0)),"",CJ923))</f>
        <v/>
      </c>
      <c r="DK923" s="181" t="str">
        <f t="shared" si="750"/>
        <v/>
      </c>
      <c r="DL923" s="181" t="str">
        <f t="shared" si="750"/>
        <v/>
      </c>
      <c r="DM923" s="177" t="str">
        <f t="shared" si="737"/>
        <v/>
      </c>
      <c r="DN923" s="177" t="str">
        <f t="shared" si="738"/>
        <v/>
      </c>
      <c r="DO923" s="181" t="str">
        <f t="shared" si="709"/>
        <v/>
      </c>
      <c r="DP923" s="51"/>
      <c r="DQ923" s="51"/>
      <c r="DR923" s="51"/>
      <c r="EA923" s="227">
        <f t="shared" si="739"/>
        <v>0</v>
      </c>
      <c r="EB923" s="227">
        <f t="shared" si="710"/>
        <v>1</v>
      </c>
      <c r="EC923" s="227">
        <f t="shared" si="740"/>
        <v>1900</v>
      </c>
      <c r="EE923" s="227" t="str">
        <f t="shared" si="741"/>
        <v/>
      </c>
      <c r="EF923" s="227" t="str">
        <f t="shared" si="711"/>
        <v/>
      </c>
      <c r="EG923" s="227" t="str">
        <f t="shared" si="742"/>
        <v/>
      </c>
      <c r="EI923" s="227" t="str">
        <f t="shared" si="743"/>
        <v/>
      </c>
      <c r="EJ923" s="227" t="str">
        <f t="shared" si="712"/>
        <v/>
      </c>
      <c r="EK923" s="227" t="str">
        <f t="shared" si="744"/>
        <v/>
      </c>
      <c r="EM923" s="227" t="str">
        <f t="shared" si="745"/>
        <v/>
      </c>
      <c r="EN923" s="227" t="str">
        <f t="shared" si="713"/>
        <v/>
      </c>
      <c r="EO923" s="227" t="str">
        <f t="shared" si="746"/>
        <v/>
      </c>
      <c r="EQ923" s="227" t="str">
        <f t="shared" si="747"/>
        <v/>
      </c>
      <c r="ER923" s="227" t="str">
        <f t="shared" si="714"/>
        <v/>
      </c>
      <c r="ES923" s="227" t="str">
        <f t="shared" si="748"/>
        <v/>
      </c>
    </row>
    <row r="924" spans="7:149" x14ac:dyDescent="0.25">
      <c r="G924" s="52"/>
      <c r="H924" s="52"/>
      <c r="I924" s="224" t="str">
        <f t="shared" si="715"/>
        <v/>
      </c>
      <c r="J924" s="224" t="str">
        <f t="shared" si="716"/>
        <v/>
      </c>
      <c r="K924" s="52"/>
      <c r="L924" s="224" t="str">
        <f>IF(P924="","",IF(ISNUMBER(MATCH(P924,$P$6:P923,0)),"",Y924))</f>
        <v/>
      </c>
      <c r="M924" s="224" t="str">
        <f>IF(Q924="","",IF(ISNUMBER(MATCH(Q924,$Q$6:Q923,0)),"",Y924))</f>
        <v/>
      </c>
      <c r="N924" s="224" t="str">
        <f>IF(R924="","",IF(ISNUMBER(MATCH(R924,$R$6:R923,0)),"",Y924))</f>
        <v/>
      </c>
      <c r="O924" s="224" t="str">
        <f>IF(S924="","",IF(ISNUMBER(MATCH(S924,$S$6:S923,0)),"",Y924))</f>
        <v/>
      </c>
      <c r="P924" s="224" t="str">
        <f t="shared" si="717"/>
        <v/>
      </c>
      <c r="Q924" s="224" t="str">
        <f t="shared" si="718"/>
        <v/>
      </c>
      <c r="R924" s="224" t="str">
        <f t="shared" si="719"/>
        <v/>
      </c>
      <c r="S924" s="224" t="str">
        <f t="shared" si="720"/>
        <v/>
      </c>
      <c r="T924" s="175" t="str">
        <f t="shared" si="721"/>
        <v/>
      </c>
      <c r="U924" s="175" t="str">
        <f t="shared" si="722"/>
        <v/>
      </c>
      <c r="V924" s="175" t="str">
        <f t="shared" si="723"/>
        <v/>
      </c>
      <c r="W924" s="175" t="str">
        <f t="shared" si="724"/>
        <v/>
      </c>
      <c r="X924" s="52"/>
      <c r="Y924" s="248"/>
      <c r="Z924" s="186"/>
      <c r="AA924" s="187"/>
      <c r="AB924" s="187"/>
      <c r="AC924" s="187"/>
      <c r="AD924" s="187"/>
      <c r="AE924" s="187"/>
      <c r="AF924" s="187"/>
      <c r="AG924" s="187"/>
      <c r="AH924" s="187"/>
      <c r="AI924" s="187"/>
      <c r="AJ924" s="187"/>
      <c r="AK924" s="187"/>
      <c r="AL924" s="187"/>
      <c r="AM924" s="187"/>
      <c r="AN924" s="187"/>
      <c r="AO924" s="187"/>
      <c r="AP924" s="187"/>
      <c r="AQ924" s="187"/>
      <c r="AR924" s="187"/>
      <c r="AS924" s="187"/>
      <c r="AT924" s="187"/>
      <c r="AU924" s="187"/>
      <c r="AV924" s="187"/>
      <c r="AW924" s="187"/>
      <c r="AX924" s="187"/>
      <c r="AY924" s="187"/>
      <c r="AZ924" s="187"/>
      <c r="BA924" s="187"/>
      <c r="BB924" s="187"/>
      <c r="BC924" s="187"/>
      <c r="BD924" s="187"/>
      <c r="BE924" s="187"/>
      <c r="BF924" s="187"/>
      <c r="BG924" s="187"/>
      <c r="BH924" s="187"/>
      <c r="BI924" s="187"/>
      <c r="BJ924" s="187"/>
      <c r="BK924" s="187"/>
      <c r="BL924" s="187"/>
      <c r="BM924" s="187"/>
      <c r="BN924" s="187"/>
      <c r="BO924" s="187"/>
      <c r="BP924" s="187"/>
      <c r="BQ924" s="187"/>
      <c r="BR924" s="187"/>
      <c r="BS924" s="187"/>
      <c r="BT924" s="187"/>
      <c r="BU924" s="187"/>
      <c r="BV924" s="187"/>
      <c r="BW924" s="187"/>
      <c r="BX924" s="187"/>
      <c r="BY924" s="227"/>
      <c r="BZ924" s="227"/>
      <c r="CA924" s="227"/>
      <c r="CB924" s="227"/>
      <c r="CC924" s="227"/>
      <c r="CD924" s="224"/>
      <c r="CE924" s="224"/>
      <c r="CF924" s="224"/>
      <c r="CG924" s="224"/>
      <c r="CH924" s="224"/>
      <c r="CJ924" s="252" t="str">
        <f t="shared" si="725"/>
        <v/>
      </c>
      <c r="CK924" s="253" t="str">
        <f>IF(CL924="","",IF(ISNUMBER(MATCH(CL924,$CL$6:CL923,0)),"",CJ924))</f>
        <v/>
      </c>
      <c r="CL924" s="181" t="str">
        <f t="shared" si="726"/>
        <v/>
      </c>
      <c r="CM924" s="175" t="str">
        <f t="shared" si="727"/>
        <v/>
      </c>
      <c r="CN924" s="175" t="str">
        <f t="shared" si="728"/>
        <v/>
      </c>
      <c r="CO924" s="175" t="str">
        <f t="shared" si="729"/>
        <v/>
      </c>
      <c r="CP924" s="59"/>
      <c r="CQ924" s="60"/>
      <c r="CR924" s="181" t="str">
        <f>IF(CS924="","",IF(ISNUMBER(MATCH(CS924,$CS$6:CS923,0)),"",CJ924))</f>
        <v/>
      </c>
      <c r="CS924" s="181" t="str">
        <f t="shared" si="707"/>
        <v/>
      </c>
      <c r="CT924" s="177" t="str">
        <f t="shared" si="730"/>
        <v/>
      </c>
      <c r="CU924" s="177" t="str">
        <f t="shared" si="731"/>
        <v/>
      </c>
      <c r="CV924" s="256" t="str">
        <f>IF(CW924="","",IF(ISNUMBER(MATCH(CW924,$CW$6:CW923,0)),"",CJ924))</f>
        <v/>
      </c>
      <c r="CW924" s="181" t="str">
        <f t="shared" si="708"/>
        <v/>
      </c>
      <c r="CX924" s="178" t="str">
        <f t="shared" si="732"/>
        <v/>
      </c>
      <c r="CY924" s="178" t="str">
        <f t="shared" si="733"/>
        <v/>
      </c>
      <c r="CZ924" s="184" t="str">
        <f t="shared" si="734"/>
        <v/>
      </c>
      <c r="DA924" s="68"/>
      <c r="DB924" s="69"/>
      <c r="DC924" s="181" t="str">
        <f>IF(DE924="","",IF(ISNUMBER(MATCH(DE924,$DE$6:DE923,0)),"",CJ924))</f>
        <v/>
      </c>
      <c r="DD924" s="181" t="str">
        <f t="shared" si="749"/>
        <v/>
      </c>
      <c r="DE924" s="181" t="str">
        <f t="shared" si="749"/>
        <v/>
      </c>
      <c r="DF924" s="177" t="str">
        <f t="shared" si="735"/>
        <v/>
      </c>
      <c r="DG924" s="185" t="str">
        <f t="shared" si="736"/>
        <v/>
      </c>
      <c r="DH924" s="77"/>
      <c r="DI924" s="69"/>
      <c r="DJ924" s="181" t="str">
        <f>IF(DL924="","",IF(ISNUMBER(MATCH(DL924,$DL$6:DL923,0)),"",CJ924))</f>
        <v/>
      </c>
      <c r="DK924" s="181" t="str">
        <f t="shared" si="750"/>
        <v/>
      </c>
      <c r="DL924" s="181" t="str">
        <f t="shared" si="750"/>
        <v/>
      </c>
      <c r="DM924" s="177" t="str">
        <f t="shared" si="737"/>
        <v/>
      </c>
      <c r="DN924" s="177" t="str">
        <f t="shared" si="738"/>
        <v/>
      </c>
      <c r="DO924" s="181" t="str">
        <f t="shared" si="709"/>
        <v/>
      </c>
      <c r="DP924" s="51"/>
      <c r="DQ924" s="51"/>
      <c r="DR924" s="51"/>
      <c r="EA924" s="227">
        <f t="shared" si="739"/>
        <v>0</v>
      </c>
      <c r="EB924" s="227">
        <f t="shared" si="710"/>
        <v>1</v>
      </c>
      <c r="EC924" s="227">
        <f t="shared" si="740"/>
        <v>1900</v>
      </c>
      <c r="EE924" s="227" t="str">
        <f t="shared" si="741"/>
        <v/>
      </c>
      <c r="EF924" s="227" t="str">
        <f t="shared" si="711"/>
        <v/>
      </c>
      <c r="EG924" s="227" t="str">
        <f t="shared" si="742"/>
        <v/>
      </c>
      <c r="EI924" s="227" t="str">
        <f t="shared" si="743"/>
        <v/>
      </c>
      <c r="EJ924" s="227" t="str">
        <f t="shared" si="712"/>
        <v/>
      </c>
      <c r="EK924" s="227" t="str">
        <f t="shared" si="744"/>
        <v/>
      </c>
      <c r="EM924" s="227" t="str">
        <f t="shared" si="745"/>
        <v/>
      </c>
      <c r="EN924" s="227" t="str">
        <f t="shared" si="713"/>
        <v/>
      </c>
      <c r="EO924" s="227" t="str">
        <f t="shared" si="746"/>
        <v/>
      </c>
      <c r="EQ924" s="227" t="str">
        <f t="shared" si="747"/>
        <v/>
      </c>
      <c r="ER924" s="227" t="str">
        <f t="shared" si="714"/>
        <v/>
      </c>
      <c r="ES924" s="227" t="str">
        <f t="shared" si="748"/>
        <v/>
      </c>
    </row>
    <row r="925" spans="7:149" x14ac:dyDescent="0.25">
      <c r="G925" s="52"/>
      <c r="H925" s="52"/>
      <c r="I925" s="224" t="str">
        <f t="shared" si="715"/>
        <v/>
      </c>
      <c r="J925" s="224" t="str">
        <f t="shared" si="716"/>
        <v/>
      </c>
      <c r="K925" s="52"/>
      <c r="L925" s="224" t="str">
        <f>IF(P925="","",IF(ISNUMBER(MATCH(P925,$P$6:P924,0)),"",Y925))</f>
        <v/>
      </c>
      <c r="M925" s="224" t="str">
        <f>IF(Q925="","",IF(ISNUMBER(MATCH(Q925,$Q$6:Q924,0)),"",Y925))</f>
        <v/>
      </c>
      <c r="N925" s="224" t="str">
        <f>IF(R925="","",IF(ISNUMBER(MATCH(R925,$R$6:R924,0)),"",Y925))</f>
        <v/>
      </c>
      <c r="O925" s="224" t="str">
        <f>IF(S925="","",IF(ISNUMBER(MATCH(S925,$S$6:S924,0)),"",Y925))</f>
        <v/>
      </c>
      <c r="P925" s="224" t="str">
        <f t="shared" si="717"/>
        <v/>
      </c>
      <c r="Q925" s="224" t="str">
        <f t="shared" si="718"/>
        <v/>
      </c>
      <c r="R925" s="224" t="str">
        <f t="shared" si="719"/>
        <v/>
      </c>
      <c r="S925" s="224" t="str">
        <f t="shared" si="720"/>
        <v/>
      </c>
      <c r="T925" s="175" t="str">
        <f t="shared" si="721"/>
        <v/>
      </c>
      <c r="U925" s="175" t="str">
        <f t="shared" si="722"/>
        <v/>
      </c>
      <c r="V925" s="175" t="str">
        <f t="shared" si="723"/>
        <v/>
      </c>
      <c r="W925" s="175" t="str">
        <f t="shared" si="724"/>
        <v/>
      </c>
      <c r="X925" s="52"/>
      <c r="Y925" s="248"/>
      <c r="Z925" s="186"/>
      <c r="AA925" s="187"/>
      <c r="AB925" s="187"/>
      <c r="AC925" s="187"/>
      <c r="AD925" s="187"/>
      <c r="AE925" s="187"/>
      <c r="AF925" s="187"/>
      <c r="AG925" s="187"/>
      <c r="AH925" s="187"/>
      <c r="AI925" s="187"/>
      <c r="AJ925" s="187"/>
      <c r="AK925" s="187"/>
      <c r="AL925" s="187"/>
      <c r="AM925" s="187"/>
      <c r="AN925" s="187"/>
      <c r="AO925" s="187"/>
      <c r="AP925" s="187"/>
      <c r="AQ925" s="187"/>
      <c r="AR925" s="187"/>
      <c r="AS925" s="187"/>
      <c r="AT925" s="187"/>
      <c r="AU925" s="187"/>
      <c r="AV925" s="187"/>
      <c r="AW925" s="187"/>
      <c r="AX925" s="187"/>
      <c r="AY925" s="187"/>
      <c r="AZ925" s="187"/>
      <c r="BA925" s="187"/>
      <c r="BB925" s="187"/>
      <c r="BC925" s="187"/>
      <c r="BD925" s="187"/>
      <c r="BE925" s="187"/>
      <c r="BF925" s="187"/>
      <c r="BG925" s="187"/>
      <c r="BH925" s="187"/>
      <c r="BI925" s="187"/>
      <c r="BJ925" s="187"/>
      <c r="BK925" s="187"/>
      <c r="BL925" s="187"/>
      <c r="BM925" s="187"/>
      <c r="BN925" s="187"/>
      <c r="BO925" s="187"/>
      <c r="BP925" s="187"/>
      <c r="BQ925" s="187"/>
      <c r="BR925" s="187"/>
      <c r="BS925" s="187"/>
      <c r="BT925" s="187"/>
      <c r="BU925" s="187"/>
      <c r="BV925" s="187"/>
      <c r="BW925" s="187"/>
      <c r="BX925" s="187"/>
      <c r="BY925" s="227"/>
      <c r="BZ925" s="227"/>
      <c r="CA925" s="227"/>
      <c r="CB925" s="227"/>
      <c r="CC925" s="227"/>
      <c r="CD925" s="224"/>
      <c r="CE925" s="224"/>
      <c r="CF925" s="224"/>
      <c r="CG925" s="224"/>
      <c r="CH925" s="224"/>
      <c r="CJ925" s="252" t="str">
        <f t="shared" si="725"/>
        <v/>
      </c>
      <c r="CK925" s="253" t="str">
        <f>IF(CL925="","",IF(ISNUMBER(MATCH(CL925,$CL$6:CL924,0)),"",CJ925))</f>
        <v/>
      </c>
      <c r="CL925" s="181" t="str">
        <f t="shared" si="726"/>
        <v/>
      </c>
      <c r="CM925" s="175" t="str">
        <f t="shared" si="727"/>
        <v/>
      </c>
      <c r="CN925" s="175" t="str">
        <f t="shared" si="728"/>
        <v/>
      </c>
      <c r="CO925" s="175" t="str">
        <f t="shared" si="729"/>
        <v/>
      </c>
      <c r="CP925" s="59"/>
      <c r="CQ925" s="60"/>
      <c r="CR925" s="181" t="str">
        <f>IF(CS925="","",IF(ISNUMBER(MATCH(CS925,$CS$6:CS924,0)),"",CJ925))</f>
        <v/>
      </c>
      <c r="CS925" s="181" t="str">
        <f t="shared" si="707"/>
        <v/>
      </c>
      <c r="CT925" s="177" t="str">
        <f t="shared" si="730"/>
        <v/>
      </c>
      <c r="CU925" s="177" t="str">
        <f t="shared" si="731"/>
        <v/>
      </c>
      <c r="CV925" s="256" t="str">
        <f>IF(CW925="","",IF(ISNUMBER(MATCH(CW925,$CW$6:CW924,0)),"",CJ925))</f>
        <v/>
      </c>
      <c r="CW925" s="181" t="str">
        <f t="shared" si="708"/>
        <v/>
      </c>
      <c r="CX925" s="178" t="str">
        <f t="shared" si="732"/>
        <v/>
      </c>
      <c r="CY925" s="178" t="str">
        <f t="shared" si="733"/>
        <v/>
      </c>
      <c r="CZ925" s="184" t="str">
        <f t="shared" si="734"/>
        <v/>
      </c>
      <c r="DA925" s="68"/>
      <c r="DB925" s="69"/>
      <c r="DC925" s="181" t="str">
        <f>IF(DE925="","",IF(ISNUMBER(MATCH(DE925,$DE$6:DE924,0)),"",CJ925))</f>
        <v/>
      </c>
      <c r="DD925" s="181" t="str">
        <f t="shared" si="749"/>
        <v/>
      </c>
      <c r="DE925" s="181" t="str">
        <f t="shared" si="749"/>
        <v/>
      </c>
      <c r="DF925" s="177" t="str">
        <f t="shared" si="735"/>
        <v/>
      </c>
      <c r="DG925" s="185" t="str">
        <f t="shared" si="736"/>
        <v/>
      </c>
      <c r="DH925" s="77"/>
      <c r="DI925" s="69"/>
      <c r="DJ925" s="181" t="str">
        <f>IF(DL925="","",IF(ISNUMBER(MATCH(DL925,$DL$6:DL924,0)),"",CJ925))</f>
        <v/>
      </c>
      <c r="DK925" s="181" t="str">
        <f t="shared" si="750"/>
        <v/>
      </c>
      <c r="DL925" s="181" t="str">
        <f t="shared" si="750"/>
        <v/>
      </c>
      <c r="DM925" s="177" t="str">
        <f t="shared" si="737"/>
        <v/>
      </c>
      <c r="DN925" s="177" t="str">
        <f t="shared" si="738"/>
        <v/>
      </c>
      <c r="DO925" s="181" t="str">
        <f t="shared" si="709"/>
        <v/>
      </c>
      <c r="DP925" s="51"/>
      <c r="DQ925" s="51"/>
      <c r="DR925" s="51"/>
      <c r="EA925" s="227">
        <f t="shared" si="739"/>
        <v>0</v>
      </c>
      <c r="EB925" s="227">
        <f t="shared" si="710"/>
        <v>1</v>
      </c>
      <c r="EC925" s="227">
        <f t="shared" si="740"/>
        <v>1900</v>
      </c>
      <c r="EE925" s="227" t="str">
        <f t="shared" si="741"/>
        <v/>
      </c>
      <c r="EF925" s="227" t="str">
        <f t="shared" si="711"/>
        <v/>
      </c>
      <c r="EG925" s="227" t="str">
        <f t="shared" si="742"/>
        <v/>
      </c>
      <c r="EI925" s="227" t="str">
        <f t="shared" si="743"/>
        <v/>
      </c>
      <c r="EJ925" s="227" t="str">
        <f t="shared" si="712"/>
        <v/>
      </c>
      <c r="EK925" s="227" t="str">
        <f t="shared" si="744"/>
        <v/>
      </c>
      <c r="EM925" s="227" t="str">
        <f t="shared" si="745"/>
        <v/>
      </c>
      <c r="EN925" s="227" t="str">
        <f t="shared" si="713"/>
        <v/>
      </c>
      <c r="EO925" s="227" t="str">
        <f t="shared" si="746"/>
        <v/>
      </c>
      <c r="EQ925" s="227" t="str">
        <f t="shared" si="747"/>
        <v/>
      </c>
      <c r="ER925" s="227" t="str">
        <f t="shared" si="714"/>
        <v/>
      </c>
      <c r="ES925" s="227" t="str">
        <f t="shared" si="748"/>
        <v/>
      </c>
    </row>
    <row r="926" spans="7:149" x14ac:dyDescent="0.25">
      <c r="G926" s="52"/>
      <c r="H926" s="52"/>
      <c r="I926" s="224" t="str">
        <f t="shared" si="715"/>
        <v/>
      </c>
      <c r="J926" s="224" t="str">
        <f t="shared" si="716"/>
        <v/>
      </c>
      <c r="K926" s="52"/>
      <c r="L926" s="224" t="str">
        <f>IF(P926="","",IF(ISNUMBER(MATCH(P926,$P$6:P925,0)),"",Y926))</f>
        <v/>
      </c>
      <c r="M926" s="224" t="str">
        <f>IF(Q926="","",IF(ISNUMBER(MATCH(Q926,$Q$6:Q925,0)),"",Y926))</f>
        <v/>
      </c>
      <c r="N926" s="224" t="str">
        <f>IF(R926="","",IF(ISNUMBER(MATCH(R926,$R$6:R925,0)),"",Y926))</f>
        <v/>
      </c>
      <c r="O926" s="224" t="str">
        <f>IF(S926="","",IF(ISNUMBER(MATCH(S926,$S$6:S925,0)),"",Y926))</f>
        <v/>
      </c>
      <c r="P926" s="224" t="str">
        <f t="shared" si="717"/>
        <v/>
      </c>
      <c r="Q926" s="224" t="str">
        <f t="shared" si="718"/>
        <v/>
      </c>
      <c r="R926" s="224" t="str">
        <f t="shared" si="719"/>
        <v/>
      </c>
      <c r="S926" s="224" t="str">
        <f t="shared" si="720"/>
        <v/>
      </c>
      <c r="T926" s="175" t="str">
        <f t="shared" si="721"/>
        <v/>
      </c>
      <c r="U926" s="175" t="str">
        <f t="shared" si="722"/>
        <v/>
      </c>
      <c r="V926" s="175" t="str">
        <f t="shared" si="723"/>
        <v/>
      </c>
      <c r="W926" s="175" t="str">
        <f t="shared" si="724"/>
        <v/>
      </c>
      <c r="X926" s="52"/>
      <c r="Y926" s="248"/>
      <c r="Z926" s="186"/>
      <c r="AA926" s="187"/>
      <c r="AB926" s="187"/>
      <c r="AC926" s="187"/>
      <c r="AD926" s="187"/>
      <c r="AE926" s="187"/>
      <c r="AF926" s="187"/>
      <c r="AG926" s="187"/>
      <c r="AH926" s="187"/>
      <c r="AI926" s="187"/>
      <c r="AJ926" s="187"/>
      <c r="AK926" s="187"/>
      <c r="AL926" s="187"/>
      <c r="AM926" s="187"/>
      <c r="AN926" s="187"/>
      <c r="AO926" s="187"/>
      <c r="AP926" s="187"/>
      <c r="AQ926" s="187"/>
      <c r="AR926" s="187"/>
      <c r="AS926" s="187"/>
      <c r="AT926" s="187"/>
      <c r="AU926" s="187"/>
      <c r="AV926" s="187"/>
      <c r="AW926" s="187"/>
      <c r="AX926" s="187"/>
      <c r="AY926" s="187"/>
      <c r="AZ926" s="187"/>
      <c r="BA926" s="187"/>
      <c r="BB926" s="187"/>
      <c r="BC926" s="187"/>
      <c r="BD926" s="187"/>
      <c r="BE926" s="187"/>
      <c r="BF926" s="187"/>
      <c r="BG926" s="187"/>
      <c r="BH926" s="187"/>
      <c r="BI926" s="187"/>
      <c r="BJ926" s="187"/>
      <c r="BK926" s="187"/>
      <c r="BL926" s="187"/>
      <c r="BM926" s="187"/>
      <c r="BN926" s="187"/>
      <c r="BO926" s="187"/>
      <c r="BP926" s="187"/>
      <c r="BQ926" s="187"/>
      <c r="BR926" s="187"/>
      <c r="BS926" s="187"/>
      <c r="BT926" s="187"/>
      <c r="BU926" s="187"/>
      <c r="BV926" s="187"/>
      <c r="BW926" s="187"/>
      <c r="BX926" s="187"/>
      <c r="BY926" s="227"/>
      <c r="BZ926" s="227"/>
      <c r="CA926" s="227"/>
      <c r="CB926" s="227"/>
      <c r="CC926" s="227"/>
      <c r="CD926" s="224"/>
      <c r="CE926" s="224"/>
      <c r="CF926" s="224"/>
      <c r="CG926" s="224"/>
      <c r="CH926" s="224"/>
      <c r="CJ926" s="252" t="str">
        <f t="shared" si="725"/>
        <v/>
      </c>
      <c r="CK926" s="253" t="str">
        <f>IF(CL926="","",IF(ISNUMBER(MATCH(CL926,$CL$6:CL925,0)),"",CJ926))</f>
        <v/>
      </c>
      <c r="CL926" s="181" t="str">
        <f t="shared" si="726"/>
        <v/>
      </c>
      <c r="CM926" s="175" t="str">
        <f t="shared" si="727"/>
        <v/>
      </c>
      <c r="CN926" s="175" t="str">
        <f t="shared" si="728"/>
        <v/>
      </c>
      <c r="CO926" s="175" t="str">
        <f t="shared" si="729"/>
        <v/>
      </c>
      <c r="CP926" s="59"/>
      <c r="CQ926" s="60"/>
      <c r="CR926" s="181" t="str">
        <f>IF(CS926="","",IF(ISNUMBER(MATCH(CS926,$CS$6:CS925,0)),"",CJ926))</f>
        <v/>
      </c>
      <c r="CS926" s="181" t="str">
        <f t="shared" si="707"/>
        <v/>
      </c>
      <c r="CT926" s="177" t="str">
        <f t="shared" si="730"/>
        <v/>
      </c>
      <c r="CU926" s="177" t="str">
        <f t="shared" si="731"/>
        <v/>
      </c>
      <c r="CV926" s="256" t="str">
        <f>IF(CW926="","",IF(ISNUMBER(MATCH(CW926,$CW$6:CW925,0)),"",CJ926))</f>
        <v/>
      </c>
      <c r="CW926" s="181" t="str">
        <f t="shared" si="708"/>
        <v/>
      </c>
      <c r="CX926" s="178" t="str">
        <f t="shared" si="732"/>
        <v/>
      </c>
      <c r="CY926" s="178" t="str">
        <f t="shared" si="733"/>
        <v/>
      </c>
      <c r="CZ926" s="184" t="str">
        <f t="shared" si="734"/>
        <v/>
      </c>
      <c r="DA926" s="68"/>
      <c r="DB926" s="69"/>
      <c r="DC926" s="181" t="str">
        <f>IF(DE926="","",IF(ISNUMBER(MATCH(DE926,$DE$6:DE925,0)),"",CJ926))</f>
        <v/>
      </c>
      <c r="DD926" s="181" t="str">
        <f t="shared" si="749"/>
        <v/>
      </c>
      <c r="DE926" s="181" t="str">
        <f t="shared" si="749"/>
        <v/>
      </c>
      <c r="DF926" s="177" t="str">
        <f t="shared" si="735"/>
        <v/>
      </c>
      <c r="DG926" s="185" t="str">
        <f t="shared" si="736"/>
        <v/>
      </c>
      <c r="DH926" s="77"/>
      <c r="DI926" s="69"/>
      <c r="DJ926" s="181" t="str">
        <f>IF(DL926="","",IF(ISNUMBER(MATCH(DL926,$DL$6:DL925,0)),"",CJ926))</f>
        <v/>
      </c>
      <c r="DK926" s="181" t="str">
        <f t="shared" si="750"/>
        <v/>
      </c>
      <c r="DL926" s="181" t="str">
        <f t="shared" si="750"/>
        <v/>
      </c>
      <c r="DM926" s="177" t="str">
        <f t="shared" si="737"/>
        <v/>
      </c>
      <c r="DN926" s="177" t="str">
        <f t="shared" si="738"/>
        <v/>
      </c>
      <c r="DO926" s="181" t="str">
        <f t="shared" si="709"/>
        <v/>
      </c>
      <c r="DP926" s="51"/>
      <c r="DQ926" s="51"/>
      <c r="DR926" s="51"/>
      <c r="EA926" s="227">
        <f t="shared" si="739"/>
        <v>0</v>
      </c>
      <c r="EB926" s="227">
        <f t="shared" si="710"/>
        <v>1</v>
      </c>
      <c r="EC926" s="227">
        <f t="shared" si="740"/>
        <v>1900</v>
      </c>
      <c r="EE926" s="227" t="str">
        <f t="shared" si="741"/>
        <v/>
      </c>
      <c r="EF926" s="227" t="str">
        <f t="shared" si="711"/>
        <v/>
      </c>
      <c r="EG926" s="227" t="str">
        <f t="shared" si="742"/>
        <v/>
      </c>
      <c r="EI926" s="227" t="str">
        <f t="shared" si="743"/>
        <v/>
      </c>
      <c r="EJ926" s="227" t="str">
        <f t="shared" si="712"/>
        <v/>
      </c>
      <c r="EK926" s="227" t="str">
        <f t="shared" si="744"/>
        <v/>
      </c>
      <c r="EM926" s="227" t="str">
        <f t="shared" si="745"/>
        <v/>
      </c>
      <c r="EN926" s="227" t="str">
        <f t="shared" si="713"/>
        <v/>
      </c>
      <c r="EO926" s="227" t="str">
        <f t="shared" si="746"/>
        <v/>
      </c>
      <c r="EQ926" s="227" t="str">
        <f t="shared" si="747"/>
        <v/>
      </c>
      <c r="ER926" s="227" t="str">
        <f t="shared" si="714"/>
        <v/>
      </c>
      <c r="ES926" s="227" t="str">
        <f t="shared" si="748"/>
        <v/>
      </c>
    </row>
    <row r="927" spans="7:149" x14ac:dyDescent="0.25">
      <c r="G927" s="52"/>
      <c r="H927" s="52"/>
      <c r="I927" s="224" t="str">
        <f t="shared" si="715"/>
        <v/>
      </c>
      <c r="J927" s="224" t="str">
        <f t="shared" si="716"/>
        <v/>
      </c>
      <c r="K927" s="52"/>
      <c r="L927" s="224" t="str">
        <f>IF(P927="","",IF(ISNUMBER(MATCH(P927,$P$6:P926,0)),"",Y927))</f>
        <v/>
      </c>
      <c r="M927" s="224" t="str">
        <f>IF(Q927="","",IF(ISNUMBER(MATCH(Q927,$Q$6:Q926,0)),"",Y927))</f>
        <v/>
      </c>
      <c r="N927" s="224" t="str">
        <f>IF(R927="","",IF(ISNUMBER(MATCH(R927,$R$6:R926,0)),"",Y927))</f>
        <v/>
      </c>
      <c r="O927" s="224" t="str">
        <f>IF(S927="","",IF(ISNUMBER(MATCH(S927,$S$6:S926,0)),"",Y927))</f>
        <v/>
      </c>
      <c r="P927" s="224" t="str">
        <f t="shared" si="717"/>
        <v/>
      </c>
      <c r="Q927" s="224" t="str">
        <f t="shared" si="718"/>
        <v/>
      </c>
      <c r="R927" s="224" t="str">
        <f t="shared" si="719"/>
        <v/>
      </c>
      <c r="S927" s="224" t="str">
        <f t="shared" si="720"/>
        <v/>
      </c>
      <c r="T927" s="175" t="str">
        <f t="shared" si="721"/>
        <v/>
      </c>
      <c r="U927" s="175" t="str">
        <f t="shared" si="722"/>
        <v/>
      </c>
      <c r="V927" s="175" t="str">
        <f t="shared" si="723"/>
        <v/>
      </c>
      <c r="W927" s="175" t="str">
        <f t="shared" si="724"/>
        <v/>
      </c>
      <c r="X927" s="52"/>
      <c r="Y927" s="248"/>
      <c r="Z927" s="186"/>
      <c r="AA927" s="187"/>
      <c r="AB927" s="187"/>
      <c r="AC927" s="187"/>
      <c r="AD927" s="187"/>
      <c r="AE927" s="187"/>
      <c r="AF927" s="187"/>
      <c r="AG927" s="187"/>
      <c r="AH927" s="187"/>
      <c r="AI927" s="187"/>
      <c r="AJ927" s="187"/>
      <c r="AK927" s="187"/>
      <c r="AL927" s="187"/>
      <c r="AM927" s="187"/>
      <c r="AN927" s="187"/>
      <c r="AO927" s="187"/>
      <c r="AP927" s="187"/>
      <c r="AQ927" s="187"/>
      <c r="AR927" s="187"/>
      <c r="AS927" s="187"/>
      <c r="AT927" s="187"/>
      <c r="AU927" s="187"/>
      <c r="AV927" s="187"/>
      <c r="AW927" s="187"/>
      <c r="AX927" s="187"/>
      <c r="AY927" s="187"/>
      <c r="AZ927" s="187"/>
      <c r="BA927" s="187"/>
      <c r="BB927" s="187"/>
      <c r="BC927" s="187"/>
      <c r="BD927" s="187"/>
      <c r="BE927" s="187"/>
      <c r="BF927" s="187"/>
      <c r="BG927" s="187"/>
      <c r="BH927" s="187"/>
      <c r="BI927" s="187"/>
      <c r="BJ927" s="187"/>
      <c r="BK927" s="187"/>
      <c r="BL927" s="187"/>
      <c r="BM927" s="187"/>
      <c r="BN927" s="187"/>
      <c r="BO927" s="187"/>
      <c r="BP927" s="187"/>
      <c r="BQ927" s="187"/>
      <c r="BR927" s="187"/>
      <c r="BS927" s="187"/>
      <c r="BT927" s="187"/>
      <c r="BU927" s="187"/>
      <c r="BV927" s="187"/>
      <c r="BW927" s="187"/>
      <c r="BX927" s="187"/>
      <c r="BY927" s="227"/>
      <c r="BZ927" s="227"/>
      <c r="CA927" s="227"/>
      <c r="CB927" s="227"/>
      <c r="CC927" s="227"/>
      <c r="CD927" s="224"/>
      <c r="CE927" s="224"/>
      <c r="CF927" s="224"/>
      <c r="CG927" s="224"/>
      <c r="CH927" s="224"/>
      <c r="CJ927" s="252" t="str">
        <f t="shared" si="725"/>
        <v/>
      </c>
      <c r="CK927" s="253" t="str">
        <f>IF(CL927="","",IF(ISNUMBER(MATCH(CL927,$CL$6:CL926,0)),"",CJ927))</f>
        <v/>
      </c>
      <c r="CL927" s="181" t="str">
        <f t="shared" si="726"/>
        <v/>
      </c>
      <c r="CM927" s="175" t="str">
        <f t="shared" si="727"/>
        <v/>
      </c>
      <c r="CN927" s="175" t="str">
        <f t="shared" si="728"/>
        <v/>
      </c>
      <c r="CO927" s="175" t="str">
        <f t="shared" si="729"/>
        <v/>
      </c>
      <c r="CP927" s="59"/>
      <c r="CQ927" s="60"/>
      <c r="CR927" s="181" t="str">
        <f>IF(CS927="","",IF(ISNUMBER(MATCH(CS927,$CS$6:CS926,0)),"",CJ927))</f>
        <v/>
      </c>
      <c r="CS927" s="181" t="str">
        <f t="shared" si="707"/>
        <v/>
      </c>
      <c r="CT927" s="177" t="str">
        <f t="shared" si="730"/>
        <v/>
      </c>
      <c r="CU927" s="177" t="str">
        <f t="shared" si="731"/>
        <v/>
      </c>
      <c r="CV927" s="256" t="str">
        <f>IF(CW927="","",IF(ISNUMBER(MATCH(CW927,$CW$6:CW926,0)),"",CJ927))</f>
        <v/>
      </c>
      <c r="CW927" s="181" t="str">
        <f t="shared" si="708"/>
        <v/>
      </c>
      <c r="CX927" s="178" t="str">
        <f t="shared" si="732"/>
        <v/>
      </c>
      <c r="CY927" s="178" t="str">
        <f t="shared" si="733"/>
        <v/>
      </c>
      <c r="CZ927" s="184" t="str">
        <f t="shared" si="734"/>
        <v/>
      </c>
      <c r="DA927" s="68"/>
      <c r="DB927" s="69"/>
      <c r="DC927" s="181" t="str">
        <f>IF(DE927="","",IF(ISNUMBER(MATCH(DE927,$DE$6:DE926,0)),"",CJ927))</f>
        <v/>
      </c>
      <c r="DD927" s="181" t="str">
        <f t="shared" ref="DD927:DE946" si="751">IFERROR(INDEX($AA$7:$BX$1006,$CJ927,DD$6),"")</f>
        <v/>
      </c>
      <c r="DE927" s="181" t="str">
        <f t="shared" si="751"/>
        <v/>
      </c>
      <c r="DF927" s="177" t="str">
        <f t="shared" si="735"/>
        <v/>
      </c>
      <c r="DG927" s="185" t="str">
        <f t="shared" si="736"/>
        <v/>
      </c>
      <c r="DH927" s="77"/>
      <c r="DI927" s="69"/>
      <c r="DJ927" s="181" t="str">
        <f>IF(DL927="","",IF(ISNUMBER(MATCH(DL927,$DL$6:DL926,0)),"",CJ927))</f>
        <v/>
      </c>
      <c r="DK927" s="181" t="str">
        <f t="shared" ref="DK927:DL946" si="752">IFERROR(INDEX($AA$7:$BX$1006,$CJ927,DK$6),"")</f>
        <v/>
      </c>
      <c r="DL927" s="181" t="str">
        <f t="shared" si="752"/>
        <v/>
      </c>
      <c r="DM927" s="177" t="str">
        <f t="shared" si="737"/>
        <v/>
      </c>
      <c r="DN927" s="177" t="str">
        <f t="shared" si="738"/>
        <v/>
      </c>
      <c r="DO927" s="181" t="str">
        <f t="shared" si="709"/>
        <v/>
      </c>
      <c r="DP927" s="51"/>
      <c r="DQ927" s="51"/>
      <c r="DR927" s="51"/>
      <c r="EA927" s="227">
        <f t="shared" si="739"/>
        <v>0</v>
      </c>
      <c r="EB927" s="227">
        <f t="shared" si="710"/>
        <v>1</v>
      </c>
      <c r="EC927" s="227">
        <f t="shared" si="740"/>
        <v>1900</v>
      </c>
      <c r="EE927" s="227" t="str">
        <f t="shared" si="741"/>
        <v/>
      </c>
      <c r="EF927" s="227" t="str">
        <f t="shared" si="711"/>
        <v/>
      </c>
      <c r="EG927" s="227" t="str">
        <f t="shared" si="742"/>
        <v/>
      </c>
      <c r="EI927" s="227" t="str">
        <f t="shared" si="743"/>
        <v/>
      </c>
      <c r="EJ927" s="227" t="str">
        <f t="shared" si="712"/>
        <v/>
      </c>
      <c r="EK927" s="227" t="str">
        <f t="shared" si="744"/>
        <v/>
      </c>
      <c r="EM927" s="227" t="str">
        <f t="shared" si="745"/>
        <v/>
      </c>
      <c r="EN927" s="227" t="str">
        <f t="shared" si="713"/>
        <v/>
      </c>
      <c r="EO927" s="227" t="str">
        <f t="shared" si="746"/>
        <v/>
      </c>
      <c r="EQ927" s="227" t="str">
        <f t="shared" si="747"/>
        <v/>
      </c>
      <c r="ER927" s="227" t="str">
        <f t="shared" si="714"/>
        <v/>
      </c>
      <c r="ES927" s="227" t="str">
        <f t="shared" si="748"/>
        <v/>
      </c>
    </row>
    <row r="928" spans="7:149" x14ac:dyDescent="0.25">
      <c r="G928" s="52"/>
      <c r="H928" s="52"/>
      <c r="I928" s="224" t="str">
        <f t="shared" si="715"/>
        <v/>
      </c>
      <c r="J928" s="224" t="str">
        <f t="shared" si="716"/>
        <v/>
      </c>
      <c r="K928" s="52"/>
      <c r="L928" s="224" t="str">
        <f>IF(P928="","",IF(ISNUMBER(MATCH(P928,$P$6:P927,0)),"",Y928))</f>
        <v/>
      </c>
      <c r="M928" s="224" t="str">
        <f>IF(Q928="","",IF(ISNUMBER(MATCH(Q928,$Q$6:Q927,0)),"",Y928))</f>
        <v/>
      </c>
      <c r="N928" s="224" t="str">
        <f>IF(R928="","",IF(ISNUMBER(MATCH(R928,$R$6:R927,0)),"",Y928))</f>
        <v/>
      </c>
      <c r="O928" s="224" t="str">
        <f>IF(S928="","",IF(ISNUMBER(MATCH(S928,$S$6:S927,0)),"",Y928))</f>
        <v/>
      </c>
      <c r="P928" s="224" t="str">
        <f t="shared" si="717"/>
        <v/>
      </c>
      <c r="Q928" s="224" t="str">
        <f t="shared" si="718"/>
        <v/>
      </c>
      <c r="R928" s="224" t="str">
        <f t="shared" si="719"/>
        <v/>
      </c>
      <c r="S928" s="224" t="str">
        <f t="shared" si="720"/>
        <v/>
      </c>
      <c r="T928" s="175" t="str">
        <f t="shared" si="721"/>
        <v/>
      </c>
      <c r="U928" s="175" t="str">
        <f t="shared" si="722"/>
        <v/>
      </c>
      <c r="V928" s="175" t="str">
        <f t="shared" si="723"/>
        <v/>
      </c>
      <c r="W928" s="175" t="str">
        <f t="shared" si="724"/>
        <v/>
      </c>
      <c r="X928" s="52"/>
      <c r="Y928" s="248"/>
      <c r="Z928" s="186"/>
      <c r="AA928" s="187"/>
      <c r="AB928" s="187"/>
      <c r="AC928" s="187"/>
      <c r="AD928" s="187"/>
      <c r="AE928" s="187"/>
      <c r="AF928" s="187"/>
      <c r="AG928" s="187"/>
      <c r="AH928" s="187"/>
      <c r="AI928" s="187"/>
      <c r="AJ928" s="187"/>
      <c r="AK928" s="187"/>
      <c r="AL928" s="187"/>
      <c r="AM928" s="187"/>
      <c r="AN928" s="187"/>
      <c r="AO928" s="187"/>
      <c r="AP928" s="187"/>
      <c r="AQ928" s="187"/>
      <c r="AR928" s="187"/>
      <c r="AS928" s="187"/>
      <c r="AT928" s="187"/>
      <c r="AU928" s="187"/>
      <c r="AV928" s="187"/>
      <c r="AW928" s="187"/>
      <c r="AX928" s="187"/>
      <c r="AY928" s="187"/>
      <c r="AZ928" s="187"/>
      <c r="BA928" s="187"/>
      <c r="BB928" s="187"/>
      <c r="BC928" s="187"/>
      <c r="BD928" s="187"/>
      <c r="BE928" s="187"/>
      <c r="BF928" s="187"/>
      <c r="BG928" s="187"/>
      <c r="BH928" s="187"/>
      <c r="BI928" s="187"/>
      <c r="BJ928" s="187"/>
      <c r="BK928" s="187"/>
      <c r="BL928" s="187"/>
      <c r="BM928" s="187"/>
      <c r="BN928" s="187"/>
      <c r="BO928" s="187"/>
      <c r="BP928" s="187"/>
      <c r="BQ928" s="187"/>
      <c r="BR928" s="187"/>
      <c r="BS928" s="187"/>
      <c r="BT928" s="187"/>
      <c r="BU928" s="187"/>
      <c r="BV928" s="187"/>
      <c r="BW928" s="187"/>
      <c r="BX928" s="187"/>
      <c r="BY928" s="227"/>
      <c r="BZ928" s="227"/>
      <c r="CA928" s="227"/>
      <c r="CB928" s="227"/>
      <c r="CC928" s="227"/>
      <c r="CD928" s="224"/>
      <c r="CE928" s="224"/>
      <c r="CF928" s="224"/>
      <c r="CG928" s="224"/>
      <c r="CH928" s="224"/>
      <c r="CJ928" s="252" t="str">
        <f t="shared" si="725"/>
        <v/>
      </c>
      <c r="CK928" s="253" t="str">
        <f>IF(CL928="","",IF(ISNUMBER(MATCH(CL928,$CL$6:CL927,0)),"",CJ928))</f>
        <v/>
      </c>
      <c r="CL928" s="181" t="str">
        <f t="shared" si="726"/>
        <v/>
      </c>
      <c r="CM928" s="175" t="str">
        <f t="shared" si="727"/>
        <v/>
      </c>
      <c r="CN928" s="175" t="str">
        <f t="shared" si="728"/>
        <v/>
      </c>
      <c r="CO928" s="175" t="str">
        <f t="shared" si="729"/>
        <v/>
      </c>
      <c r="CP928" s="59"/>
      <c r="CQ928" s="60"/>
      <c r="CR928" s="181" t="str">
        <f>IF(CS928="","",IF(ISNUMBER(MATCH(CS928,$CS$6:CS927,0)),"",CJ928))</f>
        <v/>
      </c>
      <c r="CS928" s="181" t="str">
        <f t="shared" si="707"/>
        <v/>
      </c>
      <c r="CT928" s="177" t="str">
        <f t="shared" si="730"/>
        <v/>
      </c>
      <c r="CU928" s="177" t="str">
        <f t="shared" si="731"/>
        <v/>
      </c>
      <c r="CV928" s="256" t="str">
        <f>IF(CW928="","",IF(ISNUMBER(MATCH(CW928,$CW$6:CW927,0)),"",CJ928))</f>
        <v/>
      </c>
      <c r="CW928" s="181" t="str">
        <f t="shared" si="708"/>
        <v/>
      </c>
      <c r="CX928" s="178" t="str">
        <f t="shared" si="732"/>
        <v/>
      </c>
      <c r="CY928" s="178" t="str">
        <f t="shared" si="733"/>
        <v/>
      </c>
      <c r="CZ928" s="184" t="str">
        <f t="shared" si="734"/>
        <v/>
      </c>
      <c r="DA928" s="68"/>
      <c r="DB928" s="69"/>
      <c r="DC928" s="181" t="str">
        <f>IF(DE928="","",IF(ISNUMBER(MATCH(DE928,$DE$6:DE927,0)),"",CJ928))</f>
        <v/>
      </c>
      <c r="DD928" s="181" t="str">
        <f t="shared" si="751"/>
        <v/>
      </c>
      <c r="DE928" s="181" t="str">
        <f t="shared" si="751"/>
        <v/>
      </c>
      <c r="DF928" s="177" t="str">
        <f t="shared" si="735"/>
        <v/>
      </c>
      <c r="DG928" s="185" t="str">
        <f t="shared" si="736"/>
        <v/>
      </c>
      <c r="DH928" s="77"/>
      <c r="DI928" s="69"/>
      <c r="DJ928" s="181" t="str">
        <f>IF(DL928="","",IF(ISNUMBER(MATCH(DL928,$DL$6:DL927,0)),"",CJ928))</f>
        <v/>
      </c>
      <c r="DK928" s="181" t="str">
        <f t="shared" si="752"/>
        <v/>
      </c>
      <c r="DL928" s="181" t="str">
        <f t="shared" si="752"/>
        <v/>
      </c>
      <c r="DM928" s="177" t="str">
        <f t="shared" si="737"/>
        <v/>
      </c>
      <c r="DN928" s="177" t="str">
        <f t="shared" si="738"/>
        <v/>
      </c>
      <c r="DO928" s="181" t="str">
        <f t="shared" si="709"/>
        <v/>
      </c>
      <c r="DP928" s="51"/>
      <c r="DQ928" s="51"/>
      <c r="DR928" s="51"/>
      <c r="EA928" s="227">
        <f t="shared" si="739"/>
        <v>0</v>
      </c>
      <c r="EB928" s="227">
        <f t="shared" si="710"/>
        <v>1</v>
      </c>
      <c r="EC928" s="227">
        <f t="shared" si="740"/>
        <v>1900</v>
      </c>
      <c r="EE928" s="227" t="str">
        <f t="shared" si="741"/>
        <v/>
      </c>
      <c r="EF928" s="227" t="str">
        <f t="shared" si="711"/>
        <v/>
      </c>
      <c r="EG928" s="227" t="str">
        <f t="shared" si="742"/>
        <v/>
      </c>
      <c r="EI928" s="227" t="str">
        <f t="shared" si="743"/>
        <v/>
      </c>
      <c r="EJ928" s="227" t="str">
        <f t="shared" si="712"/>
        <v/>
      </c>
      <c r="EK928" s="227" t="str">
        <f t="shared" si="744"/>
        <v/>
      </c>
      <c r="EM928" s="227" t="str">
        <f t="shared" si="745"/>
        <v/>
      </c>
      <c r="EN928" s="227" t="str">
        <f t="shared" si="713"/>
        <v/>
      </c>
      <c r="EO928" s="227" t="str">
        <f t="shared" si="746"/>
        <v/>
      </c>
      <c r="EQ928" s="227" t="str">
        <f t="shared" si="747"/>
        <v/>
      </c>
      <c r="ER928" s="227" t="str">
        <f t="shared" si="714"/>
        <v/>
      </c>
      <c r="ES928" s="227" t="str">
        <f t="shared" si="748"/>
        <v/>
      </c>
    </row>
    <row r="929" spans="7:149" x14ac:dyDescent="0.25">
      <c r="G929" s="52"/>
      <c r="H929" s="52"/>
      <c r="I929" s="224" t="str">
        <f t="shared" si="715"/>
        <v/>
      </c>
      <c r="J929" s="224" t="str">
        <f t="shared" si="716"/>
        <v/>
      </c>
      <c r="K929" s="52"/>
      <c r="L929" s="224" t="str">
        <f>IF(P929="","",IF(ISNUMBER(MATCH(P929,$P$6:P928,0)),"",Y929))</f>
        <v/>
      </c>
      <c r="M929" s="224" t="str">
        <f>IF(Q929="","",IF(ISNUMBER(MATCH(Q929,$Q$6:Q928,0)),"",Y929))</f>
        <v/>
      </c>
      <c r="N929" s="224" t="str">
        <f>IF(R929="","",IF(ISNUMBER(MATCH(R929,$R$6:R928,0)),"",Y929))</f>
        <v/>
      </c>
      <c r="O929" s="224" t="str">
        <f>IF(S929="","",IF(ISNUMBER(MATCH(S929,$S$6:S928,0)),"",Y929))</f>
        <v/>
      </c>
      <c r="P929" s="224" t="str">
        <f t="shared" si="717"/>
        <v/>
      </c>
      <c r="Q929" s="224" t="str">
        <f t="shared" si="718"/>
        <v/>
      </c>
      <c r="R929" s="224" t="str">
        <f t="shared" si="719"/>
        <v/>
      </c>
      <c r="S929" s="224" t="str">
        <f t="shared" si="720"/>
        <v/>
      </c>
      <c r="T929" s="175" t="str">
        <f t="shared" si="721"/>
        <v/>
      </c>
      <c r="U929" s="175" t="str">
        <f t="shared" si="722"/>
        <v/>
      </c>
      <c r="V929" s="175" t="str">
        <f t="shared" si="723"/>
        <v/>
      </c>
      <c r="W929" s="175" t="str">
        <f t="shared" si="724"/>
        <v/>
      </c>
      <c r="X929" s="52"/>
      <c r="Y929" s="248"/>
      <c r="Z929" s="186"/>
      <c r="AA929" s="187"/>
      <c r="AB929" s="187"/>
      <c r="AC929" s="187"/>
      <c r="AD929" s="187"/>
      <c r="AE929" s="187"/>
      <c r="AF929" s="187"/>
      <c r="AG929" s="187"/>
      <c r="AH929" s="187"/>
      <c r="AI929" s="187"/>
      <c r="AJ929" s="187"/>
      <c r="AK929" s="187"/>
      <c r="AL929" s="187"/>
      <c r="AM929" s="187"/>
      <c r="AN929" s="187"/>
      <c r="AO929" s="187"/>
      <c r="AP929" s="187"/>
      <c r="AQ929" s="187"/>
      <c r="AR929" s="187"/>
      <c r="AS929" s="187"/>
      <c r="AT929" s="187"/>
      <c r="AU929" s="187"/>
      <c r="AV929" s="187"/>
      <c r="AW929" s="187"/>
      <c r="AX929" s="187"/>
      <c r="AY929" s="187"/>
      <c r="AZ929" s="187"/>
      <c r="BA929" s="187"/>
      <c r="BB929" s="187"/>
      <c r="BC929" s="187"/>
      <c r="BD929" s="187"/>
      <c r="BE929" s="187"/>
      <c r="BF929" s="187"/>
      <c r="BG929" s="187"/>
      <c r="BH929" s="187"/>
      <c r="BI929" s="187"/>
      <c r="BJ929" s="187"/>
      <c r="BK929" s="187"/>
      <c r="BL929" s="187"/>
      <c r="BM929" s="187"/>
      <c r="BN929" s="187"/>
      <c r="BO929" s="187"/>
      <c r="BP929" s="187"/>
      <c r="BQ929" s="187"/>
      <c r="BR929" s="187"/>
      <c r="BS929" s="187"/>
      <c r="BT929" s="187"/>
      <c r="BU929" s="187"/>
      <c r="BV929" s="187"/>
      <c r="BW929" s="187"/>
      <c r="BX929" s="187"/>
      <c r="BY929" s="227"/>
      <c r="BZ929" s="227"/>
      <c r="CA929" s="227"/>
      <c r="CB929" s="227"/>
      <c r="CC929" s="227"/>
      <c r="CD929" s="224"/>
      <c r="CE929" s="224"/>
      <c r="CF929" s="224"/>
      <c r="CG929" s="224"/>
      <c r="CH929" s="224"/>
      <c r="CJ929" s="252" t="str">
        <f t="shared" si="725"/>
        <v/>
      </c>
      <c r="CK929" s="253" t="str">
        <f>IF(CL929="","",IF(ISNUMBER(MATCH(CL929,$CL$6:CL928,0)),"",CJ929))</f>
        <v/>
      </c>
      <c r="CL929" s="181" t="str">
        <f t="shared" si="726"/>
        <v/>
      </c>
      <c r="CM929" s="175" t="str">
        <f t="shared" si="727"/>
        <v/>
      </c>
      <c r="CN929" s="175" t="str">
        <f t="shared" si="728"/>
        <v/>
      </c>
      <c r="CO929" s="175" t="str">
        <f t="shared" si="729"/>
        <v/>
      </c>
      <c r="CP929" s="59"/>
      <c r="CQ929" s="60"/>
      <c r="CR929" s="181" t="str">
        <f>IF(CS929="","",IF(ISNUMBER(MATCH(CS929,$CS$6:CS928,0)),"",CJ929))</f>
        <v/>
      </c>
      <c r="CS929" s="181" t="str">
        <f t="shared" si="707"/>
        <v/>
      </c>
      <c r="CT929" s="177" t="str">
        <f t="shared" si="730"/>
        <v/>
      </c>
      <c r="CU929" s="177" t="str">
        <f t="shared" si="731"/>
        <v/>
      </c>
      <c r="CV929" s="256" t="str">
        <f>IF(CW929="","",IF(ISNUMBER(MATCH(CW929,$CW$6:CW928,0)),"",CJ929))</f>
        <v/>
      </c>
      <c r="CW929" s="181" t="str">
        <f t="shared" si="708"/>
        <v/>
      </c>
      <c r="CX929" s="178" t="str">
        <f t="shared" si="732"/>
        <v/>
      </c>
      <c r="CY929" s="178" t="str">
        <f t="shared" si="733"/>
        <v/>
      </c>
      <c r="CZ929" s="184" t="str">
        <f t="shared" si="734"/>
        <v/>
      </c>
      <c r="DA929" s="68"/>
      <c r="DB929" s="69"/>
      <c r="DC929" s="181" t="str">
        <f>IF(DE929="","",IF(ISNUMBER(MATCH(DE929,$DE$6:DE928,0)),"",CJ929))</f>
        <v/>
      </c>
      <c r="DD929" s="181" t="str">
        <f t="shared" si="751"/>
        <v/>
      </c>
      <c r="DE929" s="181" t="str">
        <f t="shared" si="751"/>
        <v/>
      </c>
      <c r="DF929" s="177" t="str">
        <f t="shared" si="735"/>
        <v/>
      </c>
      <c r="DG929" s="185" t="str">
        <f t="shared" si="736"/>
        <v/>
      </c>
      <c r="DH929" s="77"/>
      <c r="DI929" s="69"/>
      <c r="DJ929" s="181" t="str">
        <f>IF(DL929="","",IF(ISNUMBER(MATCH(DL929,$DL$6:DL928,0)),"",CJ929))</f>
        <v/>
      </c>
      <c r="DK929" s="181" t="str">
        <f t="shared" si="752"/>
        <v/>
      </c>
      <c r="DL929" s="181" t="str">
        <f t="shared" si="752"/>
        <v/>
      </c>
      <c r="DM929" s="177" t="str">
        <f t="shared" si="737"/>
        <v/>
      </c>
      <c r="DN929" s="177" t="str">
        <f t="shared" si="738"/>
        <v/>
      </c>
      <c r="DO929" s="181" t="str">
        <f t="shared" si="709"/>
        <v/>
      </c>
      <c r="DP929" s="51"/>
      <c r="DQ929" s="51"/>
      <c r="DR929" s="51"/>
      <c r="EA929" s="227">
        <f t="shared" si="739"/>
        <v>0</v>
      </c>
      <c r="EB929" s="227">
        <f t="shared" si="710"/>
        <v>1</v>
      </c>
      <c r="EC929" s="227">
        <f t="shared" si="740"/>
        <v>1900</v>
      </c>
      <c r="EE929" s="227" t="str">
        <f t="shared" si="741"/>
        <v/>
      </c>
      <c r="EF929" s="227" t="str">
        <f t="shared" si="711"/>
        <v/>
      </c>
      <c r="EG929" s="227" t="str">
        <f t="shared" si="742"/>
        <v/>
      </c>
      <c r="EI929" s="227" t="str">
        <f t="shared" si="743"/>
        <v/>
      </c>
      <c r="EJ929" s="227" t="str">
        <f t="shared" si="712"/>
        <v/>
      </c>
      <c r="EK929" s="227" t="str">
        <f t="shared" si="744"/>
        <v/>
      </c>
      <c r="EM929" s="227" t="str">
        <f t="shared" si="745"/>
        <v/>
      </c>
      <c r="EN929" s="227" t="str">
        <f t="shared" si="713"/>
        <v/>
      </c>
      <c r="EO929" s="227" t="str">
        <f t="shared" si="746"/>
        <v/>
      </c>
      <c r="EQ929" s="227" t="str">
        <f t="shared" si="747"/>
        <v/>
      </c>
      <c r="ER929" s="227" t="str">
        <f t="shared" si="714"/>
        <v/>
      </c>
      <c r="ES929" s="227" t="str">
        <f t="shared" si="748"/>
        <v/>
      </c>
    </row>
    <row r="930" spans="7:149" x14ac:dyDescent="0.25">
      <c r="G930" s="52"/>
      <c r="H930" s="52"/>
      <c r="I930" s="224" t="str">
        <f t="shared" si="715"/>
        <v/>
      </c>
      <c r="J930" s="224" t="str">
        <f t="shared" si="716"/>
        <v/>
      </c>
      <c r="K930" s="52"/>
      <c r="L930" s="224" t="str">
        <f>IF(P930="","",IF(ISNUMBER(MATCH(P930,$P$6:P929,0)),"",Y930))</f>
        <v/>
      </c>
      <c r="M930" s="224" t="str">
        <f>IF(Q930="","",IF(ISNUMBER(MATCH(Q930,$Q$6:Q929,0)),"",Y930))</f>
        <v/>
      </c>
      <c r="N930" s="224" t="str">
        <f>IF(R930="","",IF(ISNUMBER(MATCH(R930,$R$6:R929,0)),"",Y930))</f>
        <v/>
      </c>
      <c r="O930" s="224" t="str">
        <f>IF(S930="","",IF(ISNUMBER(MATCH(S930,$S$6:S929,0)),"",Y930))</f>
        <v/>
      </c>
      <c r="P930" s="224" t="str">
        <f t="shared" si="717"/>
        <v/>
      </c>
      <c r="Q930" s="224" t="str">
        <f t="shared" si="718"/>
        <v/>
      </c>
      <c r="R930" s="224" t="str">
        <f t="shared" si="719"/>
        <v/>
      </c>
      <c r="S930" s="224" t="str">
        <f t="shared" si="720"/>
        <v/>
      </c>
      <c r="T930" s="175" t="str">
        <f t="shared" si="721"/>
        <v/>
      </c>
      <c r="U930" s="175" t="str">
        <f t="shared" si="722"/>
        <v/>
      </c>
      <c r="V930" s="175" t="str">
        <f t="shared" si="723"/>
        <v/>
      </c>
      <c r="W930" s="175" t="str">
        <f t="shared" si="724"/>
        <v/>
      </c>
      <c r="X930" s="52"/>
      <c r="Y930" s="248"/>
      <c r="Z930" s="186"/>
      <c r="AA930" s="187"/>
      <c r="AB930" s="187"/>
      <c r="AC930" s="187"/>
      <c r="AD930" s="187"/>
      <c r="AE930" s="187"/>
      <c r="AF930" s="187"/>
      <c r="AG930" s="187"/>
      <c r="AH930" s="187"/>
      <c r="AI930" s="187"/>
      <c r="AJ930" s="187"/>
      <c r="AK930" s="187"/>
      <c r="AL930" s="187"/>
      <c r="AM930" s="187"/>
      <c r="AN930" s="187"/>
      <c r="AO930" s="187"/>
      <c r="AP930" s="187"/>
      <c r="AQ930" s="187"/>
      <c r="AR930" s="187"/>
      <c r="AS930" s="187"/>
      <c r="AT930" s="187"/>
      <c r="AU930" s="187"/>
      <c r="AV930" s="187"/>
      <c r="AW930" s="187"/>
      <c r="AX930" s="187"/>
      <c r="AY930" s="187"/>
      <c r="AZ930" s="187"/>
      <c r="BA930" s="187"/>
      <c r="BB930" s="187"/>
      <c r="BC930" s="187"/>
      <c r="BD930" s="187"/>
      <c r="BE930" s="187"/>
      <c r="BF930" s="187"/>
      <c r="BG930" s="187"/>
      <c r="BH930" s="187"/>
      <c r="BI930" s="187"/>
      <c r="BJ930" s="187"/>
      <c r="BK930" s="187"/>
      <c r="BL930" s="187"/>
      <c r="BM930" s="187"/>
      <c r="BN930" s="187"/>
      <c r="BO930" s="187"/>
      <c r="BP930" s="187"/>
      <c r="BQ930" s="187"/>
      <c r="BR930" s="187"/>
      <c r="BS930" s="187"/>
      <c r="BT930" s="187"/>
      <c r="BU930" s="187"/>
      <c r="BV930" s="187"/>
      <c r="BW930" s="187"/>
      <c r="BX930" s="187"/>
      <c r="BY930" s="227"/>
      <c r="BZ930" s="227"/>
      <c r="CA930" s="227"/>
      <c r="CB930" s="227"/>
      <c r="CC930" s="227"/>
      <c r="CD930" s="224"/>
      <c r="CE930" s="224"/>
      <c r="CF930" s="224"/>
      <c r="CG930" s="224"/>
      <c r="CH930" s="224"/>
      <c r="CJ930" s="252" t="str">
        <f t="shared" si="725"/>
        <v/>
      </c>
      <c r="CK930" s="253" t="str">
        <f>IF(CL930="","",IF(ISNUMBER(MATCH(CL930,$CL$6:CL929,0)),"",CJ930))</f>
        <v/>
      </c>
      <c r="CL930" s="181" t="str">
        <f t="shared" si="726"/>
        <v/>
      </c>
      <c r="CM930" s="175" t="str">
        <f t="shared" si="727"/>
        <v/>
      </c>
      <c r="CN930" s="175" t="str">
        <f t="shared" si="728"/>
        <v/>
      </c>
      <c r="CO930" s="175" t="str">
        <f t="shared" si="729"/>
        <v/>
      </c>
      <c r="CP930" s="59"/>
      <c r="CQ930" s="60"/>
      <c r="CR930" s="181" t="str">
        <f>IF(CS930="","",IF(ISNUMBER(MATCH(CS930,$CS$6:CS929,0)),"",CJ930))</f>
        <v/>
      </c>
      <c r="CS930" s="181" t="str">
        <f t="shared" si="707"/>
        <v/>
      </c>
      <c r="CT930" s="177" t="str">
        <f t="shared" si="730"/>
        <v/>
      </c>
      <c r="CU930" s="177" t="str">
        <f t="shared" si="731"/>
        <v/>
      </c>
      <c r="CV930" s="256" t="str">
        <f>IF(CW930="","",IF(ISNUMBER(MATCH(CW930,$CW$6:CW929,0)),"",CJ930))</f>
        <v/>
      </c>
      <c r="CW930" s="181" t="str">
        <f t="shared" si="708"/>
        <v/>
      </c>
      <c r="CX930" s="178" t="str">
        <f t="shared" si="732"/>
        <v/>
      </c>
      <c r="CY930" s="178" t="str">
        <f t="shared" si="733"/>
        <v/>
      </c>
      <c r="CZ930" s="184" t="str">
        <f t="shared" si="734"/>
        <v/>
      </c>
      <c r="DA930" s="68"/>
      <c r="DB930" s="69"/>
      <c r="DC930" s="181" t="str">
        <f>IF(DE930="","",IF(ISNUMBER(MATCH(DE930,$DE$6:DE929,0)),"",CJ930))</f>
        <v/>
      </c>
      <c r="DD930" s="181" t="str">
        <f t="shared" si="751"/>
        <v/>
      </c>
      <c r="DE930" s="181" t="str">
        <f t="shared" si="751"/>
        <v/>
      </c>
      <c r="DF930" s="177" t="str">
        <f t="shared" si="735"/>
        <v/>
      </c>
      <c r="DG930" s="185" t="str">
        <f t="shared" si="736"/>
        <v/>
      </c>
      <c r="DH930" s="77"/>
      <c r="DI930" s="69"/>
      <c r="DJ930" s="181" t="str">
        <f>IF(DL930="","",IF(ISNUMBER(MATCH(DL930,$DL$6:DL929,0)),"",CJ930))</f>
        <v/>
      </c>
      <c r="DK930" s="181" t="str">
        <f t="shared" si="752"/>
        <v/>
      </c>
      <c r="DL930" s="181" t="str">
        <f t="shared" si="752"/>
        <v/>
      </c>
      <c r="DM930" s="177" t="str">
        <f t="shared" si="737"/>
        <v/>
      </c>
      <c r="DN930" s="177" t="str">
        <f t="shared" si="738"/>
        <v/>
      </c>
      <c r="DO930" s="181" t="str">
        <f t="shared" si="709"/>
        <v/>
      </c>
      <c r="DP930" s="51"/>
      <c r="DQ930" s="51"/>
      <c r="DR930" s="51"/>
      <c r="EA930" s="227">
        <f t="shared" si="739"/>
        <v>0</v>
      </c>
      <c r="EB930" s="227">
        <f t="shared" si="710"/>
        <v>1</v>
      </c>
      <c r="EC930" s="227">
        <f t="shared" si="740"/>
        <v>1900</v>
      </c>
      <c r="EE930" s="227" t="str">
        <f t="shared" si="741"/>
        <v/>
      </c>
      <c r="EF930" s="227" t="str">
        <f t="shared" si="711"/>
        <v/>
      </c>
      <c r="EG930" s="227" t="str">
        <f t="shared" si="742"/>
        <v/>
      </c>
      <c r="EI930" s="227" t="str">
        <f t="shared" si="743"/>
        <v/>
      </c>
      <c r="EJ930" s="227" t="str">
        <f t="shared" si="712"/>
        <v/>
      </c>
      <c r="EK930" s="227" t="str">
        <f t="shared" si="744"/>
        <v/>
      </c>
      <c r="EM930" s="227" t="str">
        <f t="shared" si="745"/>
        <v/>
      </c>
      <c r="EN930" s="227" t="str">
        <f t="shared" si="713"/>
        <v/>
      </c>
      <c r="EO930" s="227" t="str">
        <f t="shared" si="746"/>
        <v/>
      </c>
      <c r="EQ930" s="227" t="str">
        <f t="shared" si="747"/>
        <v/>
      </c>
      <c r="ER930" s="227" t="str">
        <f t="shared" si="714"/>
        <v/>
      </c>
      <c r="ES930" s="227" t="str">
        <f t="shared" si="748"/>
        <v/>
      </c>
    </row>
    <row r="931" spans="7:149" x14ac:dyDescent="0.25">
      <c r="G931" s="52"/>
      <c r="H931" s="52"/>
      <c r="I931" s="224" t="str">
        <f t="shared" si="715"/>
        <v/>
      </c>
      <c r="J931" s="224" t="str">
        <f t="shared" si="716"/>
        <v/>
      </c>
      <c r="K931" s="52"/>
      <c r="L931" s="224" t="str">
        <f>IF(P931="","",IF(ISNUMBER(MATCH(P931,$P$6:P930,0)),"",Y931))</f>
        <v/>
      </c>
      <c r="M931" s="224" t="str">
        <f>IF(Q931="","",IF(ISNUMBER(MATCH(Q931,$Q$6:Q930,0)),"",Y931))</f>
        <v/>
      </c>
      <c r="N931" s="224" t="str">
        <f>IF(R931="","",IF(ISNUMBER(MATCH(R931,$R$6:R930,0)),"",Y931))</f>
        <v/>
      </c>
      <c r="O931" s="224" t="str">
        <f>IF(S931="","",IF(ISNUMBER(MATCH(S931,$S$6:S930,0)),"",Y931))</f>
        <v/>
      </c>
      <c r="P931" s="224" t="str">
        <f t="shared" si="717"/>
        <v/>
      </c>
      <c r="Q931" s="224" t="str">
        <f t="shared" si="718"/>
        <v/>
      </c>
      <c r="R931" s="224" t="str">
        <f t="shared" si="719"/>
        <v/>
      </c>
      <c r="S931" s="224" t="str">
        <f t="shared" si="720"/>
        <v/>
      </c>
      <c r="T931" s="175" t="str">
        <f t="shared" si="721"/>
        <v/>
      </c>
      <c r="U931" s="175" t="str">
        <f t="shared" si="722"/>
        <v/>
      </c>
      <c r="V931" s="175" t="str">
        <f t="shared" si="723"/>
        <v/>
      </c>
      <c r="W931" s="175" t="str">
        <f t="shared" si="724"/>
        <v/>
      </c>
      <c r="X931" s="52"/>
      <c r="Y931" s="248"/>
      <c r="Z931" s="186"/>
      <c r="AA931" s="187"/>
      <c r="AB931" s="187"/>
      <c r="AC931" s="187"/>
      <c r="AD931" s="187"/>
      <c r="AE931" s="187"/>
      <c r="AF931" s="187"/>
      <c r="AG931" s="187"/>
      <c r="AH931" s="187"/>
      <c r="AI931" s="187"/>
      <c r="AJ931" s="187"/>
      <c r="AK931" s="187"/>
      <c r="AL931" s="187"/>
      <c r="AM931" s="187"/>
      <c r="AN931" s="187"/>
      <c r="AO931" s="187"/>
      <c r="AP931" s="187"/>
      <c r="AQ931" s="187"/>
      <c r="AR931" s="187"/>
      <c r="AS931" s="187"/>
      <c r="AT931" s="187"/>
      <c r="AU931" s="187"/>
      <c r="AV931" s="187"/>
      <c r="AW931" s="187"/>
      <c r="AX931" s="187"/>
      <c r="AY931" s="187"/>
      <c r="AZ931" s="187"/>
      <c r="BA931" s="187"/>
      <c r="BB931" s="187"/>
      <c r="BC931" s="187"/>
      <c r="BD931" s="187"/>
      <c r="BE931" s="187"/>
      <c r="BF931" s="187"/>
      <c r="BG931" s="187"/>
      <c r="BH931" s="187"/>
      <c r="BI931" s="187"/>
      <c r="BJ931" s="187"/>
      <c r="BK931" s="187"/>
      <c r="BL931" s="187"/>
      <c r="BM931" s="187"/>
      <c r="BN931" s="187"/>
      <c r="BO931" s="187"/>
      <c r="BP931" s="187"/>
      <c r="BQ931" s="187"/>
      <c r="BR931" s="187"/>
      <c r="BS931" s="187"/>
      <c r="BT931" s="187"/>
      <c r="BU931" s="187"/>
      <c r="BV931" s="187"/>
      <c r="BW931" s="187"/>
      <c r="BX931" s="187"/>
      <c r="BY931" s="227"/>
      <c r="BZ931" s="227"/>
      <c r="CA931" s="227"/>
      <c r="CB931" s="227"/>
      <c r="CC931" s="227"/>
      <c r="CD931" s="224"/>
      <c r="CE931" s="224"/>
      <c r="CF931" s="224"/>
      <c r="CG931" s="224"/>
      <c r="CH931" s="224"/>
      <c r="CJ931" s="252" t="str">
        <f t="shared" si="725"/>
        <v/>
      </c>
      <c r="CK931" s="253" t="str">
        <f>IF(CL931="","",IF(ISNUMBER(MATCH(CL931,$CL$6:CL930,0)),"",CJ931))</f>
        <v/>
      </c>
      <c r="CL931" s="181" t="str">
        <f t="shared" si="726"/>
        <v/>
      </c>
      <c r="CM931" s="175" t="str">
        <f t="shared" si="727"/>
        <v/>
      </c>
      <c r="CN931" s="175" t="str">
        <f t="shared" si="728"/>
        <v/>
      </c>
      <c r="CO931" s="175" t="str">
        <f t="shared" si="729"/>
        <v/>
      </c>
      <c r="CP931" s="59"/>
      <c r="CQ931" s="60"/>
      <c r="CR931" s="181" t="str">
        <f>IF(CS931="","",IF(ISNUMBER(MATCH(CS931,$CS$6:CS930,0)),"",CJ931))</f>
        <v/>
      </c>
      <c r="CS931" s="181" t="str">
        <f t="shared" si="707"/>
        <v/>
      </c>
      <c r="CT931" s="177" t="str">
        <f t="shared" si="730"/>
        <v/>
      </c>
      <c r="CU931" s="177" t="str">
        <f t="shared" si="731"/>
        <v/>
      </c>
      <c r="CV931" s="256" t="str">
        <f>IF(CW931="","",IF(ISNUMBER(MATCH(CW931,$CW$6:CW930,0)),"",CJ931))</f>
        <v/>
      </c>
      <c r="CW931" s="181" t="str">
        <f t="shared" si="708"/>
        <v/>
      </c>
      <c r="CX931" s="178" t="str">
        <f t="shared" si="732"/>
        <v/>
      </c>
      <c r="CY931" s="178" t="str">
        <f t="shared" si="733"/>
        <v/>
      </c>
      <c r="CZ931" s="184" t="str">
        <f t="shared" si="734"/>
        <v/>
      </c>
      <c r="DA931" s="68"/>
      <c r="DB931" s="69"/>
      <c r="DC931" s="181" t="str">
        <f>IF(DE931="","",IF(ISNUMBER(MATCH(DE931,$DE$6:DE930,0)),"",CJ931))</f>
        <v/>
      </c>
      <c r="DD931" s="181" t="str">
        <f t="shared" si="751"/>
        <v/>
      </c>
      <c r="DE931" s="181" t="str">
        <f t="shared" si="751"/>
        <v/>
      </c>
      <c r="DF931" s="177" t="str">
        <f t="shared" si="735"/>
        <v/>
      </c>
      <c r="DG931" s="185" t="str">
        <f t="shared" si="736"/>
        <v/>
      </c>
      <c r="DH931" s="77"/>
      <c r="DI931" s="69"/>
      <c r="DJ931" s="181" t="str">
        <f>IF(DL931="","",IF(ISNUMBER(MATCH(DL931,$DL$6:DL930,0)),"",CJ931))</f>
        <v/>
      </c>
      <c r="DK931" s="181" t="str">
        <f t="shared" si="752"/>
        <v/>
      </c>
      <c r="DL931" s="181" t="str">
        <f t="shared" si="752"/>
        <v/>
      </c>
      <c r="DM931" s="177" t="str">
        <f t="shared" si="737"/>
        <v/>
      </c>
      <c r="DN931" s="177" t="str">
        <f t="shared" si="738"/>
        <v/>
      </c>
      <c r="DO931" s="181" t="str">
        <f t="shared" si="709"/>
        <v/>
      </c>
      <c r="DP931" s="51"/>
      <c r="DQ931" s="51"/>
      <c r="DR931" s="51"/>
      <c r="EA931" s="227">
        <f t="shared" si="739"/>
        <v>0</v>
      </c>
      <c r="EB931" s="227">
        <f t="shared" si="710"/>
        <v>1</v>
      </c>
      <c r="EC931" s="227">
        <f t="shared" si="740"/>
        <v>1900</v>
      </c>
      <c r="EE931" s="227" t="str">
        <f t="shared" si="741"/>
        <v/>
      </c>
      <c r="EF931" s="227" t="str">
        <f t="shared" si="711"/>
        <v/>
      </c>
      <c r="EG931" s="227" t="str">
        <f t="shared" si="742"/>
        <v/>
      </c>
      <c r="EI931" s="227" t="str">
        <f t="shared" si="743"/>
        <v/>
      </c>
      <c r="EJ931" s="227" t="str">
        <f t="shared" si="712"/>
        <v/>
      </c>
      <c r="EK931" s="227" t="str">
        <f t="shared" si="744"/>
        <v/>
      </c>
      <c r="EM931" s="227" t="str">
        <f t="shared" si="745"/>
        <v/>
      </c>
      <c r="EN931" s="227" t="str">
        <f t="shared" si="713"/>
        <v/>
      </c>
      <c r="EO931" s="227" t="str">
        <f t="shared" si="746"/>
        <v/>
      </c>
      <c r="EQ931" s="227" t="str">
        <f t="shared" si="747"/>
        <v/>
      </c>
      <c r="ER931" s="227" t="str">
        <f t="shared" si="714"/>
        <v/>
      </c>
      <c r="ES931" s="227" t="str">
        <f t="shared" si="748"/>
        <v/>
      </c>
    </row>
    <row r="932" spans="7:149" x14ac:dyDescent="0.25">
      <c r="G932" s="52"/>
      <c r="H932" s="52"/>
      <c r="I932" s="224" t="str">
        <f t="shared" si="715"/>
        <v/>
      </c>
      <c r="J932" s="224" t="str">
        <f t="shared" si="716"/>
        <v/>
      </c>
      <c r="K932" s="52"/>
      <c r="L932" s="224" t="str">
        <f>IF(P932="","",IF(ISNUMBER(MATCH(P932,$P$6:P931,0)),"",Y932))</f>
        <v/>
      </c>
      <c r="M932" s="224" t="str">
        <f>IF(Q932="","",IF(ISNUMBER(MATCH(Q932,$Q$6:Q931,0)),"",Y932))</f>
        <v/>
      </c>
      <c r="N932" s="224" t="str">
        <f>IF(R932="","",IF(ISNUMBER(MATCH(R932,$R$6:R931,0)),"",Y932))</f>
        <v/>
      </c>
      <c r="O932" s="224" t="str">
        <f>IF(S932="","",IF(ISNUMBER(MATCH(S932,$S$6:S931,0)),"",Y932))</f>
        <v/>
      </c>
      <c r="P932" s="224" t="str">
        <f t="shared" si="717"/>
        <v/>
      </c>
      <c r="Q932" s="224" t="str">
        <f t="shared" si="718"/>
        <v/>
      </c>
      <c r="R932" s="224" t="str">
        <f t="shared" si="719"/>
        <v/>
      </c>
      <c r="S932" s="224" t="str">
        <f t="shared" si="720"/>
        <v/>
      </c>
      <c r="T932" s="175" t="str">
        <f t="shared" si="721"/>
        <v/>
      </c>
      <c r="U932" s="175" t="str">
        <f t="shared" si="722"/>
        <v/>
      </c>
      <c r="V932" s="175" t="str">
        <f t="shared" si="723"/>
        <v/>
      </c>
      <c r="W932" s="175" t="str">
        <f t="shared" si="724"/>
        <v/>
      </c>
      <c r="X932" s="52"/>
      <c r="Y932" s="248"/>
      <c r="Z932" s="186"/>
      <c r="AA932" s="187"/>
      <c r="AB932" s="187"/>
      <c r="AC932" s="187"/>
      <c r="AD932" s="187"/>
      <c r="AE932" s="187"/>
      <c r="AF932" s="187"/>
      <c r="AG932" s="187"/>
      <c r="AH932" s="187"/>
      <c r="AI932" s="187"/>
      <c r="AJ932" s="187"/>
      <c r="AK932" s="187"/>
      <c r="AL932" s="187"/>
      <c r="AM932" s="187"/>
      <c r="AN932" s="187"/>
      <c r="AO932" s="187"/>
      <c r="AP932" s="187"/>
      <c r="AQ932" s="187"/>
      <c r="AR932" s="187"/>
      <c r="AS932" s="187"/>
      <c r="AT932" s="187"/>
      <c r="AU932" s="187"/>
      <c r="AV932" s="187"/>
      <c r="AW932" s="187"/>
      <c r="AX932" s="187"/>
      <c r="AY932" s="187"/>
      <c r="AZ932" s="187"/>
      <c r="BA932" s="187"/>
      <c r="BB932" s="187"/>
      <c r="BC932" s="187"/>
      <c r="BD932" s="187"/>
      <c r="BE932" s="187"/>
      <c r="BF932" s="187"/>
      <c r="BG932" s="187"/>
      <c r="BH932" s="187"/>
      <c r="BI932" s="187"/>
      <c r="BJ932" s="187"/>
      <c r="BK932" s="187"/>
      <c r="BL932" s="187"/>
      <c r="BM932" s="187"/>
      <c r="BN932" s="187"/>
      <c r="BO932" s="187"/>
      <c r="BP932" s="187"/>
      <c r="BQ932" s="187"/>
      <c r="BR932" s="187"/>
      <c r="BS932" s="187"/>
      <c r="BT932" s="187"/>
      <c r="BU932" s="187"/>
      <c r="BV932" s="187"/>
      <c r="BW932" s="187"/>
      <c r="BX932" s="187"/>
      <c r="BY932" s="227"/>
      <c r="BZ932" s="227"/>
      <c r="CA932" s="227"/>
      <c r="CB932" s="227"/>
      <c r="CC932" s="227"/>
      <c r="CD932" s="224"/>
      <c r="CE932" s="224"/>
      <c r="CF932" s="224"/>
      <c r="CG932" s="224"/>
      <c r="CH932" s="224"/>
      <c r="CJ932" s="252" t="str">
        <f t="shared" si="725"/>
        <v/>
      </c>
      <c r="CK932" s="253" t="str">
        <f>IF(CL932="","",IF(ISNUMBER(MATCH(CL932,$CL$6:CL931,0)),"",CJ932))</f>
        <v/>
      </c>
      <c r="CL932" s="181" t="str">
        <f t="shared" si="726"/>
        <v/>
      </c>
      <c r="CM932" s="175" t="str">
        <f t="shared" si="727"/>
        <v/>
      </c>
      <c r="CN932" s="175" t="str">
        <f t="shared" si="728"/>
        <v/>
      </c>
      <c r="CO932" s="175" t="str">
        <f t="shared" si="729"/>
        <v/>
      </c>
      <c r="CP932" s="59"/>
      <c r="CQ932" s="60"/>
      <c r="CR932" s="181" t="str">
        <f>IF(CS932="","",IF(ISNUMBER(MATCH(CS932,$CS$6:CS931,0)),"",CJ932))</f>
        <v/>
      </c>
      <c r="CS932" s="181" t="str">
        <f t="shared" si="707"/>
        <v/>
      </c>
      <c r="CT932" s="177" t="str">
        <f t="shared" si="730"/>
        <v/>
      </c>
      <c r="CU932" s="177" t="str">
        <f t="shared" si="731"/>
        <v/>
      </c>
      <c r="CV932" s="256" t="str">
        <f>IF(CW932="","",IF(ISNUMBER(MATCH(CW932,$CW$6:CW931,0)),"",CJ932))</f>
        <v/>
      </c>
      <c r="CW932" s="181" t="str">
        <f t="shared" si="708"/>
        <v/>
      </c>
      <c r="CX932" s="178" t="str">
        <f t="shared" si="732"/>
        <v/>
      </c>
      <c r="CY932" s="178" t="str">
        <f t="shared" si="733"/>
        <v/>
      </c>
      <c r="CZ932" s="184" t="str">
        <f t="shared" si="734"/>
        <v/>
      </c>
      <c r="DA932" s="68"/>
      <c r="DB932" s="69"/>
      <c r="DC932" s="181" t="str">
        <f>IF(DE932="","",IF(ISNUMBER(MATCH(DE932,$DE$6:DE931,0)),"",CJ932))</f>
        <v/>
      </c>
      <c r="DD932" s="181" t="str">
        <f t="shared" si="751"/>
        <v/>
      </c>
      <c r="DE932" s="181" t="str">
        <f t="shared" si="751"/>
        <v/>
      </c>
      <c r="DF932" s="177" t="str">
        <f t="shared" si="735"/>
        <v/>
      </c>
      <c r="DG932" s="185" t="str">
        <f t="shared" si="736"/>
        <v/>
      </c>
      <c r="DH932" s="77"/>
      <c r="DI932" s="69"/>
      <c r="DJ932" s="181" t="str">
        <f>IF(DL932="","",IF(ISNUMBER(MATCH(DL932,$DL$6:DL931,0)),"",CJ932))</f>
        <v/>
      </c>
      <c r="DK932" s="181" t="str">
        <f t="shared" si="752"/>
        <v/>
      </c>
      <c r="DL932" s="181" t="str">
        <f t="shared" si="752"/>
        <v/>
      </c>
      <c r="DM932" s="177" t="str">
        <f t="shared" si="737"/>
        <v/>
      </c>
      <c r="DN932" s="177" t="str">
        <f t="shared" si="738"/>
        <v/>
      </c>
      <c r="DO932" s="181" t="str">
        <f t="shared" si="709"/>
        <v/>
      </c>
      <c r="DP932" s="51"/>
      <c r="DQ932" s="51"/>
      <c r="DR932" s="51"/>
      <c r="EA932" s="227">
        <f t="shared" si="739"/>
        <v>0</v>
      </c>
      <c r="EB932" s="227">
        <f t="shared" si="710"/>
        <v>1</v>
      </c>
      <c r="EC932" s="227">
        <f t="shared" si="740"/>
        <v>1900</v>
      </c>
      <c r="EE932" s="227" t="str">
        <f t="shared" si="741"/>
        <v/>
      </c>
      <c r="EF932" s="227" t="str">
        <f t="shared" si="711"/>
        <v/>
      </c>
      <c r="EG932" s="227" t="str">
        <f t="shared" si="742"/>
        <v/>
      </c>
      <c r="EI932" s="227" t="str">
        <f t="shared" si="743"/>
        <v/>
      </c>
      <c r="EJ932" s="227" t="str">
        <f t="shared" si="712"/>
        <v/>
      </c>
      <c r="EK932" s="227" t="str">
        <f t="shared" si="744"/>
        <v/>
      </c>
      <c r="EM932" s="227" t="str">
        <f t="shared" si="745"/>
        <v/>
      </c>
      <c r="EN932" s="227" t="str">
        <f t="shared" si="713"/>
        <v/>
      </c>
      <c r="EO932" s="227" t="str">
        <f t="shared" si="746"/>
        <v/>
      </c>
      <c r="EQ932" s="227" t="str">
        <f t="shared" si="747"/>
        <v/>
      </c>
      <c r="ER932" s="227" t="str">
        <f t="shared" si="714"/>
        <v/>
      </c>
      <c r="ES932" s="227" t="str">
        <f t="shared" si="748"/>
        <v/>
      </c>
    </row>
    <row r="933" spans="7:149" x14ac:dyDescent="0.25">
      <c r="G933" s="52"/>
      <c r="H933" s="52"/>
      <c r="I933" s="224" t="str">
        <f t="shared" si="715"/>
        <v/>
      </c>
      <c r="J933" s="224" t="str">
        <f t="shared" si="716"/>
        <v/>
      </c>
      <c r="K933" s="52"/>
      <c r="L933" s="224" t="str">
        <f>IF(P933="","",IF(ISNUMBER(MATCH(P933,$P$6:P932,0)),"",Y933))</f>
        <v/>
      </c>
      <c r="M933" s="224" t="str">
        <f>IF(Q933="","",IF(ISNUMBER(MATCH(Q933,$Q$6:Q932,0)),"",Y933))</f>
        <v/>
      </c>
      <c r="N933" s="224" t="str">
        <f>IF(R933="","",IF(ISNUMBER(MATCH(R933,$R$6:R932,0)),"",Y933))</f>
        <v/>
      </c>
      <c r="O933" s="224" t="str">
        <f>IF(S933="","",IF(ISNUMBER(MATCH(S933,$S$6:S932,0)),"",Y933))</f>
        <v/>
      </c>
      <c r="P933" s="224" t="str">
        <f t="shared" si="717"/>
        <v/>
      </c>
      <c r="Q933" s="224" t="str">
        <f t="shared" si="718"/>
        <v/>
      </c>
      <c r="R933" s="224" t="str">
        <f t="shared" si="719"/>
        <v/>
      </c>
      <c r="S933" s="224" t="str">
        <f t="shared" si="720"/>
        <v/>
      </c>
      <c r="T933" s="175" t="str">
        <f t="shared" si="721"/>
        <v/>
      </c>
      <c r="U933" s="175" t="str">
        <f t="shared" si="722"/>
        <v/>
      </c>
      <c r="V933" s="175" t="str">
        <f t="shared" si="723"/>
        <v/>
      </c>
      <c r="W933" s="175" t="str">
        <f t="shared" si="724"/>
        <v/>
      </c>
      <c r="X933" s="52"/>
      <c r="Y933" s="248"/>
      <c r="Z933" s="186"/>
      <c r="AA933" s="187"/>
      <c r="AB933" s="187"/>
      <c r="AC933" s="187"/>
      <c r="AD933" s="187"/>
      <c r="AE933" s="187"/>
      <c r="AF933" s="187"/>
      <c r="AG933" s="187"/>
      <c r="AH933" s="187"/>
      <c r="AI933" s="187"/>
      <c r="AJ933" s="187"/>
      <c r="AK933" s="187"/>
      <c r="AL933" s="187"/>
      <c r="AM933" s="187"/>
      <c r="AN933" s="187"/>
      <c r="AO933" s="187"/>
      <c r="AP933" s="187"/>
      <c r="AQ933" s="187"/>
      <c r="AR933" s="187"/>
      <c r="AS933" s="187"/>
      <c r="AT933" s="187"/>
      <c r="AU933" s="187"/>
      <c r="AV933" s="187"/>
      <c r="AW933" s="187"/>
      <c r="AX933" s="187"/>
      <c r="AY933" s="187"/>
      <c r="AZ933" s="187"/>
      <c r="BA933" s="187"/>
      <c r="BB933" s="187"/>
      <c r="BC933" s="187"/>
      <c r="BD933" s="187"/>
      <c r="BE933" s="187"/>
      <c r="BF933" s="187"/>
      <c r="BG933" s="187"/>
      <c r="BH933" s="187"/>
      <c r="BI933" s="187"/>
      <c r="BJ933" s="187"/>
      <c r="BK933" s="187"/>
      <c r="BL933" s="187"/>
      <c r="BM933" s="187"/>
      <c r="BN933" s="187"/>
      <c r="BO933" s="187"/>
      <c r="BP933" s="187"/>
      <c r="BQ933" s="187"/>
      <c r="BR933" s="187"/>
      <c r="BS933" s="187"/>
      <c r="BT933" s="187"/>
      <c r="BU933" s="187"/>
      <c r="BV933" s="187"/>
      <c r="BW933" s="187"/>
      <c r="BX933" s="187"/>
      <c r="BY933" s="227"/>
      <c r="BZ933" s="227"/>
      <c r="CA933" s="227"/>
      <c r="CB933" s="227"/>
      <c r="CC933" s="227"/>
      <c r="CD933" s="224"/>
      <c r="CE933" s="224"/>
      <c r="CF933" s="224"/>
      <c r="CG933" s="224"/>
      <c r="CH933" s="224"/>
      <c r="CJ933" s="252" t="str">
        <f t="shared" si="725"/>
        <v/>
      </c>
      <c r="CK933" s="253" t="str">
        <f>IF(CL933="","",IF(ISNUMBER(MATCH(CL933,$CL$6:CL932,0)),"",CJ933))</f>
        <v/>
      </c>
      <c r="CL933" s="181" t="str">
        <f t="shared" si="726"/>
        <v/>
      </c>
      <c r="CM933" s="175" t="str">
        <f t="shared" si="727"/>
        <v/>
      </c>
      <c r="CN933" s="175" t="str">
        <f t="shared" si="728"/>
        <v/>
      </c>
      <c r="CO933" s="175" t="str">
        <f t="shared" si="729"/>
        <v/>
      </c>
      <c r="CP933" s="59"/>
      <c r="CQ933" s="60"/>
      <c r="CR933" s="181" t="str">
        <f>IF(CS933="","",IF(ISNUMBER(MATCH(CS933,$CS$6:CS932,0)),"",CJ933))</f>
        <v/>
      </c>
      <c r="CS933" s="181" t="str">
        <f t="shared" si="707"/>
        <v/>
      </c>
      <c r="CT933" s="177" t="str">
        <f t="shared" si="730"/>
        <v/>
      </c>
      <c r="CU933" s="177" t="str">
        <f t="shared" si="731"/>
        <v/>
      </c>
      <c r="CV933" s="256" t="str">
        <f>IF(CW933="","",IF(ISNUMBER(MATCH(CW933,$CW$6:CW932,0)),"",CJ933))</f>
        <v/>
      </c>
      <c r="CW933" s="181" t="str">
        <f t="shared" si="708"/>
        <v/>
      </c>
      <c r="CX933" s="178" t="str">
        <f t="shared" si="732"/>
        <v/>
      </c>
      <c r="CY933" s="178" t="str">
        <f t="shared" si="733"/>
        <v/>
      </c>
      <c r="CZ933" s="184" t="str">
        <f t="shared" si="734"/>
        <v/>
      </c>
      <c r="DA933" s="68"/>
      <c r="DB933" s="69"/>
      <c r="DC933" s="181" t="str">
        <f>IF(DE933="","",IF(ISNUMBER(MATCH(DE933,$DE$6:DE932,0)),"",CJ933))</f>
        <v/>
      </c>
      <c r="DD933" s="181" t="str">
        <f t="shared" si="751"/>
        <v/>
      </c>
      <c r="DE933" s="181" t="str">
        <f t="shared" si="751"/>
        <v/>
      </c>
      <c r="DF933" s="177" t="str">
        <f t="shared" si="735"/>
        <v/>
      </c>
      <c r="DG933" s="185" t="str">
        <f t="shared" si="736"/>
        <v/>
      </c>
      <c r="DH933" s="77"/>
      <c r="DI933" s="69"/>
      <c r="DJ933" s="181" t="str">
        <f>IF(DL933="","",IF(ISNUMBER(MATCH(DL933,$DL$6:DL932,0)),"",CJ933))</f>
        <v/>
      </c>
      <c r="DK933" s="181" t="str">
        <f t="shared" si="752"/>
        <v/>
      </c>
      <c r="DL933" s="181" t="str">
        <f t="shared" si="752"/>
        <v/>
      </c>
      <c r="DM933" s="177" t="str">
        <f t="shared" si="737"/>
        <v/>
      </c>
      <c r="DN933" s="177" t="str">
        <f t="shared" si="738"/>
        <v/>
      </c>
      <c r="DO933" s="181" t="str">
        <f t="shared" si="709"/>
        <v/>
      </c>
      <c r="DP933" s="51"/>
      <c r="DQ933" s="51"/>
      <c r="DR933" s="51"/>
      <c r="EA933" s="227">
        <f t="shared" si="739"/>
        <v>0</v>
      </c>
      <c r="EB933" s="227">
        <f t="shared" si="710"/>
        <v>1</v>
      </c>
      <c r="EC933" s="227">
        <f t="shared" si="740"/>
        <v>1900</v>
      </c>
      <c r="EE933" s="227" t="str">
        <f t="shared" si="741"/>
        <v/>
      </c>
      <c r="EF933" s="227" t="str">
        <f t="shared" si="711"/>
        <v/>
      </c>
      <c r="EG933" s="227" t="str">
        <f t="shared" si="742"/>
        <v/>
      </c>
      <c r="EI933" s="227" t="str">
        <f t="shared" si="743"/>
        <v/>
      </c>
      <c r="EJ933" s="227" t="str">
        <f t="shared" si="712"/>
        <v/>
      </c>
      <c r="EK933" s="227" t="str">
        <f t="shared" si="744"/>
        <v/>
      </c>
      <c r="EM933" s="227" t="str">
        <f t="shared" si="745"/>
        <v/>
      </c>
      <c r="EN933" s="227" t="str">
        <f t="shared" si="713"/>
        <v/>
      </c>
      <c r="EO933" s="227" t="str">
        <f t="shared" si="746"/>
        <v/>
      </c>
      <c r="EQ933" s="227" t="str">
        <f t="shared" si="747"/>
        <v/>
      </c>
      <c r="ER933" s="227" t="str">
        <f t="shared" si="714"/>
        <v/>
      </c>
      <c r="ES933" s="227" t="str">
        <f t="shared" si="748"/>
        <v/>
      </c>
    </row>
    <row r="934" spans="7:149" x14ac:dyDescent="0.25">
      <c r="G934" s="52"/>
      <c r="H934" s="52"/>
      <c r="I934" s="224" t="str">
        <f t="shared" si="715"/>
        <v/>
      </c>
      <c r="J934" s="224" t="str">
        <f t="shared" si="716"/>
        <v/>
      </c>
      <c r="K934" s="52"/>
      <c r="L934" s="224" t="str">
        <f>IF(P934="","",IF(ISNUMBER(MATCH(P934,$P$6:P933,0)),"",Y934))</f>
        <v/>
      </c>
      <c r="M934" s="224" t="str">
        <f>IF(Q934="","",IF(ISNUMBER(MATCH(Q934,$Q$6:Q933,0)),"",Y934))</f>
        <v/>
      </c>
      <c r="N934" s="224" t="str">
        <f>IF(R934="","",IF(ISNUMBER(MATCH(R934,$R$6:R933,0)),"",Y934))</f>
        <v/>
      </c>
      <c r="O934" s="224" t="str">
        <f>IF(S934="","",IF(ISNUMBER(MATCH(S934,$S$6:S933,0)),"",Y934))</f>
        <v/>
      </c>
      <c r="P934" s="224" t="str">
        <f t="shared" si="717"/>
        <v/>
      </c>
      <c r="Q934" s="224" t="str">
        <f t="shared" si="718"/>
        <v/>
      </c>
      <c r="R934" s="224" t="str">
        <f t="shared" si="719"/>
        <v/>
      </c>
      <c r="S934" s="224" t="str">
        <f t="shared" si="720"/>
        <v/>
      </c>
      <c r="T934" s="175" t="str">
        <f t="shared" si="721"/>
        <v/>
      </c>
      <c r="U934" s="175" t="str">
        <f t="shared" si="722"/>
        <v/>
      </c>
      <c r="V934" s="175" t="str">
        <f t="shared" si="723"/>
        <v/>
      </c>
      <c r="W934" s="175" t="str">
        <f t="shared" si="724"/>
        <v/>
      </c>
      <c r="X934" s="52"/>
      <c r="Y934" s="248"/>
      <c r="Z934" s="186"/>
      <c r="AA934" s="187"/>
      <c r="AB934" s="187"/>
      <c r="AC934" s="187"/>
      <c r="AD934" s="187"/>
      <c r="AE934" s="187"/>
      <c r="AF934" s="187"/>
      <c r="AG934" s="187"/>
      <c r="AH934" s="187"/>
      <c r="AI934" s="187"/>
      <c r="AJ934" s="187"/>
      <c r="AK934" s="187"/>
      <c r="AL934" s="187"/>
      <c r="AM934" s="187"/>
      <c r="AN934" s="187"/>
      <c r="AO934" s="187"/>
      <c r="AP934" s="187"/>
      <c r="AQ934" s="187"/>
      <c r="AR934" s="187"/>
      <c r="AS934" s="187"/>
      <c r="AT934" s="187"/>
      <c r="AU934" s="187"/>
      <c r="AV934" s="187"/>
      <c r="AW934" s="187"/>
      <c r="AX934" s="187"/>
      <c r="AY934" s="187"/>
      <c r="AZ934" s="187"/>
      <c r="BA934" s="187"/>
      <c r="BB934" s="187"/>
      <c r="BC934" s="187"/>
      <c r="BD934" s="187"/>
      <c r="BE934" s="187"/>
      <c r="BF934" s="187"/>
      <c r="BG934" s="187"/>
      <c r="BH934" s="187"/>
      <c r="BI934" s="187"/>
      <c r="BJ934" s="187"/>
      <c r="BK934" s="187"/>
      <c r="BL934" s="187"/>
      <c r="BM934" s="187"/>
      <c r="BN934" s="187"/>
      <c r="BO934" s="187"/>
      <c r="BP934" s="187"/>
      <c r="BQ934" s="187"/>
      <c r="BR934" s="187"/>
      <c r="BS934" s="187"/>
      <c r="BT934" s="187"/>
      <c r="BU934" s="187"/>
      <c r="BV934" s="187"/>
      <c r="BW934" s="187"/>
      <c r="BX934" s="187"/>
      <c r="BY934" s="227"/>
      <c r="BZ934" s="227"/>
      <c r="CA934" s="227"/>
      <c r="CB934" s="227"/>
      <c r="CC934" s="227"/>
      <c r="CD934" s="224"/>
      <c r="CE934" s="224"/>
      <c r="CF934" s="224"/>
      <c r="CG934" s="224"/>
      <c r="CH934" s="224"/>
      <c r="CJ934" s="252" t="str">
        <f t="shared" si="725"/>
        <v/>
      </c>
      <c r="CK934" s="253" t="str">
        <f>IF(CL934="","",IF(ISNUMBER(MATCH(CL934,$CL$6:CL933,0)),"",CJ934))</f>
        <v/>
      </c>
      <c r="CL934" s="181" t="str">
        <f t="shared" si="726"/>
        <v/>
      </c>
      <c r="CM934" s="175" t="str">
        <f t="shared" si="727"/>
        <v/>
      </c>
      <c r="CN934" s="175" t="str">
        <f t="shared" si="728"/>
        <v/>
      </c>
      <c r="CO934" s="175" t="str">
        <f t="shared" si="729"/>
        <v/>
      </c>
      <c r="CP934" s="59"/>
      <c r="CQ934" s="60"/>
      <c r="CR934" s="181" t="str">
        <f>IF(CS934="","",IF(ISNUMBER(MATCH(CS934,$CS$6:CS933,0)),"",CJ934))</f>
        <v/>
      </c>
      <c r="CS934" s="181" t="str">
        <f t="shared" si="707"/>
        <v/>
      </c>
      <c r="CT934" s="177" t="str">
        <f t="shared" si="730"/>
        <v/>
      </c>
      <c r="CU934" s="177" t="str">
        <f t="shared" si="731"/>
        <v/>
      </c>
      <c r="CV934" s="256" t="str">
        <f>IF(CW934="","",IF(ISNUMBER(MATCH(CW934,$CW$6:CW933,0)),"",CJ934))</f>
        <v/>
      </c>
      <c r="CW934" s="181" t="str">
        <f t="shared" si="708"/>
        <v/>
      </c>
      <c r="CX934" s="178" t="str">
        <f t="shared" si="732"/>
        <v/>
      </c>
      <c r="CY934" s="178" t="str">
        <f t="shared" si="733"/>
        <v/>
      </c>
      <c r="CZ934" s="184" t="str">
        <f t="shared" si="734"/>
        <v/>
      </c>
      <c r="DA934" s="68"/>
      <c r="DB934" s="69"/>
      <c r="DC934" s="181" t="str">
        <f>IF(DE934="","",IF(ISNUMBER(MATCH(DE934,$DE$6:DE933,0)),"",CJ934))</f>
        <v/>
      </c>
      <c r="DD934" s="181" t="str">
        <f t="shared" si="751"/>
        <v/>
      </c>
      <c r="DE934" s="181" t="str">
        <f t="shared" si="751"/>
        <v/>
      </c>
      <c r="DF934" s="177" t="str">
        <f t="shared" si="735"/>
        <v/>
      </c>
      <c r="DG934" s="185" t="str">
        <f t="shared" si="736"/>
        <v/>
      </c>
      <c r="DH934" s="77"/>
      <c r="DI934" s="69"/>
      <c r="DJ934" s="181" t="str">
        <f>IF(DL934="","",IF(ISNUMBER(MATCH(DL934,$DL$6:DL933,0)),"",CJ934))</f>
        <v/>
      </c>
      <c r="DK934" s="181" t="str">
        <f t="shared" si="752"/>
        <v/>
      </c>
      <c r="DL934" s="181" t="str">
        <f t="shared" si="752"/>
        <v/>
      </c>
      <c r="DM934" s="177" t="str">
        <f t="shared" si="737"/>
        <v/>
      </c>
      <c r="DN934" s="177" t="str">
        <f t="shared" si="738"/>
        <v/>
      </c>
      <c r="DO934" s="181" t="str">
        <f t="shared" si="709"/>
        <v/>
      </c>
      <c r="DP934" s="51"/>
      <c r="DQ934" s="51"/>
      <c r="DR934" s="51"/>
      <c r="EA934" s="227">
        <f t="shared" si="739"/>
        <v>0</v>
      </c>
      <c r="EB934" s="227">
        <f t="shared" si="710"/>
        <v>1</v>
      </c>
      <c r="EC934" s="227">
        <f t="shared" si="740"/>
        <v>1900</v>
      </c>
      <c r="EE934" s="227" t="str">
        <f t="shared" si="741"/>
        <v/>
      </c>
      <c r="EF934" s="227" t="str">
        <f t="shared" si="711"/>
        <v/>
      </c>
      <c r="EG934" s="227" t="str">
        <f t="shared" si="742"/>
        <v/>
      </c>
      <c r="EI934" s="227" t="str">
        <f t="shared" si="743"/>
        <v/>
      </c>
      <c r="EJ934" s="227" t="str">
        <f t="shared" si="712"/>
        <v/>
      </c>
      <c r="EK934" s="227" t="str">
        <f t="shared" si="744"/>
        <v/>
      </c>
      <c r="EM934" s="227" t="str">
        <f t="shared" si="745"/>
        <v/>
      </c>
      <c r="EN934" s="227" t="str">
        <f t="shared" si="713"/>
        <v/>
      </c>
      <c r="EO934" s="227" t="str">
        <f t="shared" si="746"/>
        <v/>
      </c>
      <c r="EQ934" s="227" t="str">
        <f t="shared" si="747"/>
        <v/>
      </c>
      <c r="ER934" s="227" t="str">
        <f t="shared" si="714"/>
        <v/>
      </c>
      <c r="ES934" s="227" t="str">
        <f t="shared" si="748"/>
        <v/>
      </c>
    </row>
    <row r="935" spans="7:149" x14ac:dyDescent="0.25">
      <c r="G935" s="52"/>
      <c r="H935" s="52"/>
      <c r="I935" s="224" t="str">
        <f t="shared" si="715"/>
        <v/>
      </c>
      <c r="J935" s="224" t="str">
        <f t="shared" si="716"/>
        <v/>
      </c>
      <c r="K935" s="52"/>
      <c r="L935" s="224" t="str">
        <f>IF(P935="","",IF(ISNUMBER(MATCH(P935,$P$6:P934,0)),"",Y935))</f>
        <v/>
      </c>
      <c r="M935" s="224" t="str">
        <f>IF(Q935="","",IF(ISNUMBER(MATCH(Q935,$Q$6:Q934,0)),"",Y935))</f>
        <v/>
      </c>
      <c r="N935" s="224" t="str">
        <f>IF(R935="","",IF(ISNUMBER(MATCH(R935,$R$6:R934,0)),"",Y935))</f>
        <v/>
      </c>
      <c r="O935" s="224" t="str">
        <f>IF(S935="","",IF(ISNUMBER(MATCH(S935,$S$6:S934,0)),"",Y935))</f>
        <v/>
      </c>
      <c r="P935" s="224" t="str">
        <f t="shared" si="717"/>
        <v/>
      </c>
      <c r="Q935" s="224" t="str">
        <f t="shared" si="718"/>
        <v/>
      </c>
      <c r="R935" s="224" t="str">
        <f t="shared" si="719"/>
        <v/>
      </c>
      <c r="S935" s="224" t="str">
        <f t="shared" si="720"/>
        <v/>
      </c>
      <c r="T935" s="175" t="str">
        <f t="shared" si="721"/>
        <v/>
      </c>
      <c r="U935" s="175" t="str">
        <f t="shared" si="722"/>
        <v/>
      </c>
      <c r="V935" s="175" t="str">
        <f t="shared" si="723"/>
        <v/>
      </c>
      <c r="W935" s="175" t="str">
        <f t="shared" si="724"/>
        <v/>
      </c>
      <c r="X935" s="52"/>
      <c r="Y935" s="248"/>
      <c r="Z935" s="186"/>
      <c r="AA935" s="187"/>
      <c r="AB935" s="187"/>
      <c r="AC935" s="187"/>
      <c r="AD935" s="187"/>
      <c r="AE935" s="187"/>
      <c r="AF935" s="187"/>
      <c r="AG935" s="187"/>
      <c r="AH935" s="187"/>
      <c r="AI935" s="187"/>
      <c r="AJ935" s="187"/>
      <c r="AK935" s="187"/>
      <c r="AL935" s="187"/>
      <c r="AM935" s="187"/>
      <c r="AN935" s="187"/>
      <c r="AO935" s="187"/>
      <c r="AP935" s="187"/>
      <c r="AQ935" s="187"/>
      <c r="AR935" s="187"/>
      <c r="AS935" s="187"/>
      <c r="AT935" s="187"/>
      <c r="AU935" s="187"/>
      <c r="AV935" s="187"/>
      <c r="AW935" s="187"/>
      <c r="AX935" s="187"/>
      <c r="AY935" s="187"/>
      <c r="AZ935" s="187"/>
      <c r="BA935" s="187"/>
      <c r="BB935" s="187"/>
      <c r="BC935" s="187"/>
      <c r="BD935" s="187"/>
      <c r="BE935" s="187"/>
      <c r="BF935" s="187"/>
      <c r="BG935" s="187"/>
      <c r="BH935" s="187"/>
      <c r="BI935" s="187"/>
      <c r="BJ935" s="187"/>
      <c r="BK935" s="187"/>
      <c r="BL935" s="187"/>
      <c r="BM935" s="187"/>
      <c r="BN935" s="187"/>
      <c r="BO935" s="187"/>
      <c r="BP935" s="187"/>
      <c r="BQ935" s="187"/>
      <c r="BR935" s="187"/>
      <c r="BS935" s="187"/>
      <c r="BT935" s="187"/>
      <c r="BU935" s="187"/>
      <c r="BV935" s="187"/>
      <c r="BW935" s="187"/>
      <c r="BX935" s="187"/>
      <c r="BY935" s="227"/>
      <c r="BZ935" s="227"/>
      <c r="CA935" s="227"/>
      <c r="CB935" s="227"/>
      <c r="CC935" s="227"/>
      <c r="CD935" s="224"/>
      <c r="CE935" s="224"/>
      <c r="CF935" s="224"/>
      <c r="CG935" s="224"/>
      <c r="CH935" s="224"/>
      <c r="CJ935" s="252" t="str">
        <f t="shared" si="725"/>
        <v/>
      </c>
      <c r="CK935" s="253" t="str">
        <f>IF(CL935="","",IF(ISNUMBER(MATCH(CL935,$CL$6:CL934,0)),"",CJ935))</f>
        <v/>
      </c>
      <c r="CL935" s="181" t="str">
        <f t="shared" si="726"/>
        <v/>
      </c>
      <c r="CM935" s="175" t="str">
        <f t="shared" si="727"/>
        <v/>
      </c>
      <c r="CN935" s="175" t="str">
        <f t="shared" si="728"/>
        <v/>
      </c>
      <c r="CO935" s="175" t="str">
        <f t="shared" si="729"/>
        <v/>
      </c>
      <c r="CP935" s="59"/>
      <c r="CQ935" s="60"/>
      <c r="CR935" s="181" t="str">
        <f>IF(CS935="","",IF(ISNUMBER(MATCH(CS935,$CS$6:CS934,0)),"",CJ935))</f>
        <v/>
      </c>
      <c r="CS935" s="181" t="str">
        <f t="shared" si="707"/>
        <v/>
      </c>
      <c r="CT935" s="177" t="str">
        <f t="shared" si="730"/>
        <v/>
      </c>
      <c r="CU935" s="177" t="str">
        <f t="shared" si="731"/>
        <v/>
      </c>
      <c r="CV935" s="256" t="str">
        <f>IF(CW935="","",IF(ISNUMBER(MATCH(CW935,$CW$6:CW934,0)),"",CJ935))</f>
        <v/>
      </c>
      <c r="CW935" s="181" t="str">
        <f t="shared" si="708"/>
        <v/>
      </c>
      <c r="CX935" s="178" t="str">
        <f t="shared" si="732"/>
        <v/>
      </c>
      <c r="CY935" s="178" t="str">
        <f t="shared" si="733"/>
        <v/>
      </c>
      <c r="CZ935" s="184" t="str">
        <f t="shared" si="734"/>
        <v/>
      </c>
      <c r="DA935" s="68"/>
      <c r="DB935" s="69"/>
      <c r="DC935" s="181" t="str">
        <f>IF(DE935="","",IF(ISNUMBER(MATCH(DE935,$DE$6:DE934,0)),"",CJ935))</f>
        <v/>
      </c>
      <c r="DD935" s="181" t="str">
        <f t="shared" si="751"/>
        <v/>
      </c>
      <c r="DE935" s="181" t="str">
        <f t="shared" si="751"/>
        <v/>
      </c>
      <c r="DF935" s="177" t="str">
        <f t="shared" si="735"/>
        <v/>
      </c>
      <c r="DG935" s="185" t="str">
        <f t="shared" si="736"/>
        <v/>
      </c>
      <c r="DH935" s="77"/>
      <c r="DI935" s="69"/>
      <c r="DJ935" s="181" t="str">
        <f>IF(DL935="","",IF(ISNUMBER(MATCH(DL935,$DL$6:DL934,0)),"",CJ935))</f>
        <v/>
      </c>
      <c r="DK935" s="181" t="str">
        <f t="shared" si="752"/>
        <v/>
      </c>
      <c r="DL935" s="181" t="str">
        <f t="shared" si="752"/>
        <v/>
      </c>
      <c r="DM935" s="177" t="str">
        <f t="shared" si="737"/>
        <v/>
      </c>
      <c r="DN935" s="177" t="str">
        <f t="shared" si="738"/>
        <v/>
      </c>
      <c r="DO935" s="181" t="str">
        <f t="shared" si="709"/>
        <v/>
      </c>
      <c r="DP935" s="51"/>
      <c r="DQ935" s="51"/>
      <c r="DR935" s="51"/>
      <c r="EA935" s="227">
        <f t="shared" si="739"/>
        <v>0</v>
      </c>
      <c r="EB935" s="227">
        <f t="shared" si="710"/>
        <v>1</v>
      </c>
      <c r="EC935" s="227">
        <f t="shared" si="740"/>
        <v>1900</v>
      </c>
      <c r="EE935" s="227" t="str">
        <f t="shared" si="741"/>
        <v/>
      </c>
      <c r="EF935" s="227" t="str">
        <f t="shared" si="711"/>
        <v/>
      </c>
      <c r="EG935" s="227" t="str">
        <f t="shared" si="742"/>
        <v/>
      </c>
      <c r="EI935" s="227" t="str">
        <f t="shared" si="743"/>
        <v/>
      </c>
      <c r="EJ935" s="227" t="str">
        <f t="shared" si="712"/>
        <v/>
      </c>
      <c r="EK935" s="227" t="str">
        <f t="shared" si="744"/>
        <v/>
      </c>
      <c r="EM935" s="227" t="str">
        <f t="shared" si="745"/>
        <v/>
      </c>
      <c r="EN935" s="227" t="str">
        <f t="shared" si="713"/>
        <v/>
      </c>
      <c r="EO935" s="227" t="str">
        <f t="shared" si="746"/>
        <v/>
      </c>
      <c r="EQ935" s="227" t="str">
        <f t="shared" si="747"/>
        <v/>
      </c>
      <c r="ER935" s="227" t="str">
        <f t="shared" si="714"/>
        <v/>
      </c>
      <c r="ES935" s="227" t="str">
        <f t="shared" si="748"/>
        <v/>
      </c>
    </row>
    <row r="936" spans="7:149" x14ac:dyDescent="0.25">
      <c r="G936" s="52"/>
      <c r="H936" s="52"/>
      <c r="I936" s="224" t="str">
        <f t="shared" si="715"/>
        <v/>
      </c>
      <c r="J936" s="224" t="str">
        <f t="shared" si="716"/>
        <v/>
      </c>
      <c r="K936" s="52"/>
      <c r="L936" s="224" t="str">
        <f>IF(P936="","",IF(ISNUMBER(MATCH(P936,$P$6:P935,0)),"",Y936))</f>
        <v/>
      </c>
      <c r="M936" s="224" t="str">
        <f>IF(Q936="","",IF(ISNUMBER(MATCH(Q936,$Q$6:Q935,0)),"",Y936))</f>
        <v/>
      </c>
      <c r="N936" s="224" t="str">
        <f>IF(R936="","",IF(ISNUMBER(MATCH(R936,$R$6:R935,0)),"",Y936))</f>
        <v/>
      </c>
      <c r="O936" s="224" t="str">
        <f>IF(S936="","",IF(ISNUMBER(MATCH(S936,$S$6:S935,0)),"",Y936))</f>
        <v/>
      </c>
      <c r="P936" s="224" t="str">
        <f t="shared" si="717"/>
        <v/>
      </c>
      <c r="Q936" s="224" t="str">
        <f t="shared" si="718"/>
        <v/>
      </c>
      <c r="R936" s="224" t="str">
        <f t="shared" si="719"/>
        <v/>
      </c>
      <c r="S936" s="224" t="str">
        <f t="shared" si="720"/>
        <v/>
      </c>
      <c r="T936" s="175" t="str">
        <f t="shared" si="721"/>
        <v/>
      </c>
      <c r="U936" s="175" t="str">
        <f t="shared" si="722"/>
        <v/>
      </c>
      <c r="V936" s="175" t="str">
        <f t="shared" si="723"/>
        <v/>
      </c>
      <c r="W936" s="175" t="str">
        <f t="shared" si="724"/>
        <v/>
      </c>
      <c r="X936" s="52"/>
      <c r="Y936" s="248"/>
      <c r="Z936" s="186"/>
      <c r="AA936" s="187"/>
      <c r="AB936" s="187"/>
      <c r="AC936" s="187"/>
      <c r="AD936" s="187"/>
      <c r="AE936" s="187"/>
      <c r="AF936" s="187"/>
      <c r="AG936" s="187"/>
      <c r="AH936" s="187"/>
      <c r="AI936" s="187"/>
      <c r="AJ936" s="187"/>
      <c r="AK936" s="187"/>
      <c r="AL936" s="187"/>
      <c r="AM936" s="187"/>
      <c r="AN936" s="187"/>
      <c r="AO936" s="187"/>
      <c r="AP936" s="187"/>
      <c r="AQ936" s="187"/>
      <c r="AR936" s="187"/>
      <c r="AS936" s="187"/>
      <c r="AT936" s="187"/>
      <c r="AU936" s="187"/>
      <c r="AV936" s="187"/>
      <c r="AW936" s="187"/>
      <c r="AX936" s="187"/>
      <c r="AY936" s="187"/>
      <c r="AZ936" s="187"/>
      <c r="BA936" s="187"/>
      <c r="BB936" s="187"/>
      <c r="BC936" s="187"/>
      <c r="BD936" s="187"/>
      <c r="BE936" s="187"/>
      <c r="BF936" s="187"/>
      <c r="BG936" s="187"/>
      <c r="BH936" s="187"/>
      <c r="BI936" s="187"/>
      <c r="BJ936" s="187"/>
      <c r="BK936" s="187"/>
      <c r="BL936" s="187"/>
      <c r="BM936" s="187"/>
      <c r="BN936" s="187"/>
      <c r="BO936" s="187"/>
      <c r="BP936" s="187"/>
      <c r="BQ936" s="187"/>
      <c r="BR936" s="187"/>
      <c r="BS936" s="187"/>
      <c r="BT936" s="187"/>
      <c r="BU936" s="187"/>
      <c r="BV936" s="187"/>
      <c r="BW936" s="187"/>
      <c r="BX936" s="187"/>
      <c r="BY936" s="227"/>
      <c r="BZ936" s="227"/>
      <c r="CA936" s="227"/>
      <c r="CB936" s="227"/>
      <c r="CC936" s="227"/>
      <c r="CD936" s="224"/>
      <c r="CE936" s="224"/>
      <c r="CF936" s="224"/>
      <c r="CG936" s="224"/>
      <c r="CH936" s="224"/>
      <c r="CJ936" s="252" t="str">
        <f t="shared" si="725"/>
        <v/>
      </c>
      <c r="CK936" s="253" t="str">
        <f>IF(CL936="","",IF(ISNUMBER(MATCH(CL936,$CL$6:CL935,0)),"",CJ936))</f>
        <v/>
      </c>
      <c r="CL936" s="181" t="str">
        <f t="shared" si="726"/>
        <v/>
      </c>
      <c r="CM936" s="175" t="str">
        <f t="shared" si="727"/>
        <v/>
      </c>
      <c r="CN936" s="175" t="str">
        <f t="shared" si="728"/>
        <v/>
      </c>
      <c r="CO936" s="175" t="str">
        <f t="shared" si="729"/>
        <v/>
      </c>
      <c r="CP936" s="59"/>
      <c r="CQ936" s="60"/>
      <c r="CR936" s="181" t="str">
        <f>IF(CS936="","",IF(ISNUMBER(MATCH(CS936,$CS$6:CS935,0)),"",CJ936))</f>
        <v/>
      </c>
      <c r="CS936" s="181" t="str">
        <f t="shared" si="707"/>
        <v/>
      </c>
      <c r="CT936" s="177" t="str">
        <f t="shared" si="730"/>
        <v/>
      </c>
      <c r="CU936" s="177" t="str">
        <f t="shared" si="731"/>
        <v/>
      </c>
      <c r="CV936" s="256" t="str">
        <f>IF(CW936="","",IF(ISNUMBER(MATCH(CW936,$CW$6:CW935,0)),"",CJ936))</f>
        <v/>
      </c>
      <c r="CW936" s="181" t="str">
        <f t="shared" si="708"/>
        <v/>
      </c>
      <c r="CX936" s="178" t="str">
        <f t="shared" si="732"/>
        <v/>
      </c>
      <c r="CY936" s="178" t="str">
        <f t="shared" si="733"/>
        <v/>
      </c>
      <c r="CZ936" s="184" t="str">
        <f t="shared" si="734"/>
        <v/>
      </c>
      <c r="DA936" s="68"/>
      <c r="DB936" s="69"/>
      <c r="DC936" s="181" t="str">
        <f>IF(DE936="","",IF(ISNUMBER(MATCH(DE936,$DE$6:DE935,0)),"",CJ936))</f>
        <v/>
      </c>
      <c r="DD936" s="181" t="str">
        <f t="shared" si="751"/>
        <v/>
      </c>
      <c r="DE936" s="181" t="str">
        <f t="shared" si="751"/>
        <v/>
      </c>
      <c r="DF936" s="177" t="str">
        <f t="shared" si="735"/>
        <v/>
      </c>
      <c r="DG936" s="185" t="str">
        <f t="shared" si="736"/>
        <v/>
      </c>
      <c r="DH936" s="77"/>
      <c r="DI936" s="69"/>
      <c r="DJ936" s="181" t="str">
        <f>IF(DL936="","",IF(ISNUMBER(MATCH(DL936,$DL$6:DL935,0)),"",CJ936))</f>
        <v/>
      </c>
      <c r="DK936" s="181" t="str">
        <f t="shared" si="752"/>
        <v/>
      </c>
      <c r="DL936" s="181" t="str">
        <f t="shared" si="752"/>
        <v/>
      </c>
      <c r="DM936" s="177" t="str">
        <f t="shared" si="737"/>
        <v/>
      </c>
      <c r="DN936" s="177" t="str">
        <f t="shared" si="738"/>
        <v/>
      </c>
      <c r="DO936" s="181" t="str">
        <f t="shared" si="709"/>
        <v/>
      </c>
      <c r="DP936" s="51"/>
      <c r="DQ936" s="51"/>
      <c r="DR936" s="51"/>
      <c r="EA936" s="227">
        <f t="shared" si="739"/>
        <v>0</v>
      </c>
      <c r="EB936" s="227">
        <f t="shared" si="710"/>
        <v>1</v>
      </c>
      <c r="EC936" s="227">
        <f t="shared" si="740"/>
        <v>1900</v>
      </c>
      <c r="EE936" s="227" t="str">
        <f t="shared" si="741"/>
        <v/>
      </c>
      <c r="EF936" s="227" t="str">
        <f t="shared" si="711"/>
        <v/>
      </c>
      <c r="EG936" s="227" t="str">
        <f t="shared" si="742"/>
        <v/>
      </c>
      <c r="EI936" s="227" t="str">
        <f t="shared" si="743"/>
        <v/>
      </c>
      <c r="EJ936" s="227" t="str">
        <f t="shared" si="712"/>
        <v/>
      </c>
      <c r="EK936" s="227" t="str">
        <f t="shared" si="744"/>
        <v/>
      </c>
      <c r="EM936" s="227" t="str">
        <f t="shared" si="745"/>
        <v/>
      </c>
      <c r="EN936" s="227" t="str">
        <f t="shared" si="713"/>
        <v/>
      </c>
      <c r="EO936" s="227" t="str">
        <f t="shared" si="746"/>
        <v/>
      </c>
      <c r="EQ936" s="227" t="str">
        <f t="shared" si="747"/>
        <v/>
      </c>
      <c r="ER936" s="227" t="str">
        <f t="shared" si="714"/>
        <v/>
      </c>
      <c r="ES936" s="227" t="str">
        <f t="shared" si="748"/>
        <v/>
      </c>
    </row>
    <row r="937" spans="7:149" x14ac:dyDescent="0.25">
      <c r="G937" s="52"/>
      <c r="H937" s="52"/>
      <c r="I937" s="224" t="str">
        <f t="shared" si="715"/>
        <v/>
      </c>
      <c r="J937" s="224" t="str">
        <f t="shared" si="716"/>
        <v/>
      </c>
      <c r="K937" s="52"/>
      <c r="L937" s="224" t="str">
        <f>IF(P937="","",IF(ISNUMBER(MATCH(P937,$P$6:P936,0)),"",Y937))</f>
        <v/>
      </c>
      <c r="M937" s="224" t="str">
        <f>IF(Q937="","",IF(ISNUMBER(MATCH(Q937,$Q$6:Q936,0)),"",Y937))</f>
        <v/>
      </c>
      <c r="N937" s="224" t="str">
        <f>IF(R937="","",IF(ISNUMBER(MATCH(R937,$R$6:R936,0)),"",Y937))</f>
        <v/>
      </c>
      <c r="O937" s="224" t="str">
        <f>IF(S937="","",IF(ISNUMBER(MATCH(S937,$S$6:S936,0)),"",Y937))</f>
        <v/>
      </c>
      <c r="P937" s="224" t="str">
        <f t="shared" si="717"/>
        <v/>
      </c>
      <c r="Q937" s="224" t="str">
        <f t="shared" si="718"/>
        <v/>
      </c>
      <c r="R937" s="224" t="str">
        <f t="shared" si="719"/>
        <v/>
      </c>
      <c r="S937" s="224" t="str">
        <f t="shared" si="720"/>
        <v/>
      </c>
      <c r="T937" s="175" t="str">
        <f t="shared" si="721"/>
        <v/>
      </c>
      <c r="U937" s="175" t="str">
        <f t="shared" si="722"/>
        <v/>
      </c>
      <c r="V937" s="175" t="str">
        <f t="shared" si="723"/>
        <v/>
      </c>
      <c r="W937" s="175" t="str">
        <f t="shared" si="724"/>
        <v/>
      </c>
      <c r="X937" s="52"/>
      <c r="Y937" s="248"/>
      <c r="Z937" s="186"/>
      <c r="AA937" s="187"/>
      <c r="AB937" s="187"/>
      <c r="AC937" s="187"/>
      <c r="AD937" s="187"/>
      <c r="AE937" s="187"/>
      <c r="AF937" s="187"/>
      <c r="AG937" s="187"/>
      <c r="AH937" s="187"/>
      <c r="AI937" s="187"/>
      <c r="AJ937" s="187"/>
      <c r="AK937" s="187"/>
      <c r="AL937" s="187"/>
      <c r="AM937" s="187"/>
      <c r="AN937" s="187"/>
      <c r="AO937" s="187"/>
      <c r="AP937" s="187"/>
      <c r="AQ937" s="187"/>
      <c r="AR937" s="187"/>
      <c r="AS937" s="187"/>
      <c r="AT937" s="187"/>
      <c r="AU937" s="187"/>
      <c r="AV937" s="187"/>
      <c r="AW937" s="187"/>
      <c r="AX937" s="187"/>
      <c r="AY937" s="187"/>
      <c r="AZ937" s="187"/>
      <c r="BA937" s="187"/>
      <c r="BB937" s="187"/>
      <c r="BC937" s="187"/>
      <c r="BD937" s="187"/>
      <c r="BE937" s="187"/>
      <c r="BF937" s="187"/>
      <c r="BG937" s="187"/>
      <c r="BH937" s="187"/>
      <c r="BI937" s="187"/>
      <c r="BJ937" s="187"/>
      <c r="BK937" s="187"/>
      <c r="BL937" s="187"/>
      <c r="BM937" s="187"/>
      <c r="BN937" s="187"/>
      <c r="BO937" s="187"/>
      <c r="BP937" s="187"/>
      <c r="BQ937" s="187"/>
      <c r="BR937" s="187"/>
      <c r="BS937" s="187"/>
      <c r="BT937" s="187"/>
      <c r="BU937" s="187"/>
      <c r="BV937" s="187"/>
      <c r="BW937" s="187"/>
      <c r="BX937" s="187"/>
      <c r="BY937" s="227"/>
      <c r="BZ937" s="227"/>
      <c r="CA937" s="227"/>
      <c r="CB937" s="227"/>
      <c r="CC937" s="227"/>
      <c r="CD937" s="224"/>
      <c r="CE937" s="224"/>
      <c r="CF937" s="224"/>
      <c r="CG937" s="224"/>
      <c r="CH937" s="224"/>
      <c r="CJ937" s="252" t="str">
        <f t="shared" si="725"/>
        <v/>
      </c>
      <c r="CK937" s="253" t="str">
        <f>IF(CL937="","",IF(ISNUMBER(MATCH(CL937,$CL$6:CL936,0)),"",CJ937))</f>
        <v/>
      </c>
      <c r="CL937" s="181" t="str">
        <f t="shared" si="726"/>
        <v/>
      </c>
      <c r="CM937" s="175" t="str">
        <f t="shared" si="727"/>
        <v/>
      </c>
      <c r="CN937" s="175" t="str">
        <f t="shared" si="728"/>
        <v/>
      </c>
      <c r="CO937" s="175" t="str">
        <f t="shared" si="729"/>
        <v/>
      </c>
      <c r="CP937" s="59"/>
      <c r="CQ937" s="60"/>
      <c r="CR937" s="181" t="str">
        <f>IF(CS937="","",IF(ISNUMBER(MATCH(CS937,$CS$6:CS936,0)),"",CJ937))</f>
        <v/>
      </c>
      <c r="CS937" s="181" t="str">
        <f t="shared" si="707"/>
        <v/>
      </c>
      <c r="CT937" s="177" t="str">
        <f t="shared" si="730"/>
        <v/>
      </c>
      <c r="CU937" s="177" t="str">
        <f t="shared" si="731"/>
        <v/>
      </c>
      <c r="CV937" s="256" t="str">
        <f>IF(CW937="","",IF(ISNUMBER(MATCH(CW937,$CW$6:CW936,0)),"",CJ937))</f>
        <v/>
      </c>
      <c r="CW937" s="181" t="str">
        <f t="shared" si="708"/>
        <v/>
      </c>
      <c r="CX937" s="178" t="str">
        <f t="shared" si="732"/>
        <v/>
      </c>
      <c r="CY937" s="178" t="str">
        <f t="shared" si="733"/>
        <v/>
      </c>
      <c r="CZ937" s="184" t="str">
        <f t="shared" si="734"/>
        <v/>
      </c>
      <c r="DA937" s="68"/>
      <c r="DB937" s="69"/>
      <c r="DC937" s="181" t="str">
        <f>IF(DE937="","",IF(ISNUMBER(MATCH(DE937,$DE$6:DE936,0)),"",CJ937))</f>
        <v/>
      </c>
      <c r="DD937" s="181" t="str">
        <f t="shared" si="751"/>
        <v/>
      </c>
      <c r="DE937" s="181" t="str">
        <f t="shared" si="751"/>
        <v/>
      </c>
      <c r="DF937" s="177" t="str">
        <f t="shared" si="735"/>
        <v/>
      </c>
      <c r="DG937" s="185" t="str">
        <f t="shared" si="736"/>
        <v/>
      </c>
      <c r="DH937" s="77"/>
      <c r="DI937" s="69"/>
      <c r="DJ937" s="181" t="str">
        <f>IF(DL937="","",IF(ISNUMBER(MATCH(DL937,$DL$6:DL936,0)),"",CJ937))</f>
        <v/>
      </c>
      <c r="DK937" s="181" t="str">
        <f t="shared" si="752"/>
        <v/>
      </c>
      <c r="DL937" s="181" t="str">
        <f t="shared" si="752"/>
        <v/>
      </c>
      <c r="DM937" s="177" t="str">
        <f t="shared" si="737"/>
        <v/>
      </c>
      <c r="DN937" s="177" t="str">
        <f t="shared" si="738"/>
        <v/>
      </c>
      <c r="DO937" s="181" t="str">
        <f t="shared" si="709"/>
        <v/>
      </c>
      <c r="DP937" s="51"/>
      <c r="DQ937" s="51"/>
      <c r="DR937" s="51"/>
      <c r="EA937" s="227">
        <f t="shared" si="739"/>
        <v>0</v>
      </c>
      <c r="EB937" s="227">
        <f t="shared" si="710"/>
        <v>1</v>
      </c>
      <c r="EC937" s="227">
        <f t="shared" si="740"/>
        <v>1900</v>
      </c>
      <c r="EE937" s="227" t="str">
        <f t="shared" si="741"/>
        <v/>
      </c>
      <c r="EF937" s="227" t="str">
        <f t="shared" si="711"/>
        <v/>
      </c>
      <c r="EG937" s="227" t="str">
        <f t="shared" si="742"/>
        <v/>
      </c>
      <c r="EI937" s="227" t="str">
        <f t="shared" si="743"/>
        <v/>
      </c>
      <c r="EJ937" s="227" t="str">
        <f t="shared" si="712"/>
        <v/>
      </c>
      <c r="EK937" s="227" t="str">
        <f t="shared" si="744"/>
        <v/>
      </c>
      <c r="EM937" s="227" t="str">
        <f t="shared" si="745"/>
        <v/>
      </c>
      <c r="EN937" s="227" t="str">
        <f t="shared" si="713"/>
        <v/>
      </c>
      <c r="EO937" s="227" t="str">
        <f t="shared" si="746"/>
        <v/>
      </c>
      <c r="EQ937" s="227" t="str">
        <f t="shared" si="747"/>
        <v/>
      </c>
      <c r="ER937" s="227" t="str">
        <f t="shared" si="714"/>
        <v/>
      </c>
      <c r="ES937" s="227" t="str">
        <f t="shared" si="748"/>
        <v/>
      </c>
    </row>
    <row r="938" spans="7:149" x14ac:dyDescent="0.25">
      <c r="G938" s="52"/>
      <c r="H938" s="52"/>
      <c r="I938" s="224" t="str">
        <f t="shared" si="715"/>
        <v/>
      </c>
      <c r="J938" s="224" t="str">
        <f t="shared" si="716"/>
        <v/>
      </c>
      <c r="K938" s="52"/>
      <c r="L938" s="224" t="str">
        <f>IF(P938="","",IF(ISNUMBER(MATCH(P938,$P$6:P937,0)),"",Y938))</f>
        <v/>
      </c>
      <c r="M938" s="224" t="str">
        <f>IF(Q938="","",IF(ISNUMBER(MATCH(Q938,$Q$6:Q937,0)),"",Y938))</f>
        <v/>
      </c>
      <c r="N938" s="224" t="str">
        <f>IF(R938="","",IF(ISNUMBER(MATCH(R938,$R$6:R937,0)),"",Y938))</f>
        <v/>
      </c>
      <c r="O938" s="224" t="str">
        <f>IF(S938="","",IF(ISNUMBER(MATCH(S938,$S$6:S937,0)),"",Y938))</f>
        <v/>
      </c>
      <c r="P938" s="224" t="str">
        <f t="shared" si="717"/>
        <v/>
      </c>
      <c r="Q938" s="224" t="str">
        <f t="shared" si="718"/>
        <v/>
      </c>
      <c r="R938" s="224" t="str">
        <f t="shared" si="719"/>
        <v/>
      </c>
      <c r="S938" s="224" t="str">
        <f t="shared" si="720"/>
        <v/>
      </c>
      <c r="T938" s="175" t="str">
        <f t="shared" si="721"/>
        <v/>
      </c>
      <c r="U938" s="175" t="str">
        <f t="shared" si="722"/>
        <v/>
      </c>
      <c r="V938" s="175" t="str">
        <f t="shared" si="723"/>
        <v/>
      </c>
      <c r="W938" s="175" t="str">
        <f t="shared" si="724"/>
        <v/>
      </c>
      <c r="X938" s="52"/>
      <c r="Y938" s="248"/>
      <c r="Z938" s="186"/>
      <c r="AA938" s="187"/>
      <c r="AB938" s="187"/>
      <c r="AC938" s="187"/>
      <c r="AD938" s="187"/>
      <c r="AE938" s="187"/>
      <c r="AF938" s="187"/>
      <c r="AG938" s="187"/>
      <c r="AH938" s="187"/>
      <c r="AI938" s="187"/>
      <c r="AJ938" s="187"/>
      <c r="AK938" s="187"/>
      <c r="AL938" s="187"/>
      <c r="AM938" s="187"/>
      <c r="AN938" s="187"/>
      <c r="AO938" s="187"/>
      <c r="AP938" s="187"/>
      <c r="AQ938" s="187"/>
      <c r="AR938" s="187"/>
      <c r="AS938" s="187"/>
      <c r="AT938" s="187"/>
      <c r="AU938" s="187"/>
      <c r="AV938" s="187"/>
      <c r="AW938" s="187"/>
      <c r="AX938" s="187"/>
      <c r="AY938" s="187"/>
      <c r="AZ938" s="187"/>
      <c r="BA938" s="187"/>
      <c r="BB938" s="187"/>
      <c r="BC938" s="187"/>
      <c r="BD938" s="187"/>
      <c r="BE938" s="187"/>
      <c r="BF938" s="187"/>
      <c r="BG938" s="187"/>
      <c r="BH938" s="187"/>
      <c r="BI938" s="187"/>
      <c r="BJ938" s="187"/>
      <c r="BK938" s="187"/>
      <c r="BL938" s="187"/>
      <c r="BM938" s="187"/>
      <c r="BN938" s="187"/>
      <c r="BO938" s="187"/>
      <c r="BP938" s="187"/>
      <c r="BQ938" s="187"/>
      <c r="BR938" s="187"/>
      <c r="BS938" s="187"/>
      <c r="BT938" s="187"/>
      <c r="BU938" s="187"/>
      <c r="BV938" s="187"/>
      <c r="BW938" s="187"/>
      <c r="BX938" s="187"/>
      <c r="BY938" s="227"/>
      <c r="BZ938" s="227"/>
      <c r="CA938" s="227"/>
      <c r="CB938" s="227"/>
      <c r="CC938" s="227"/>
      <c r="CD938" s="224"/>
      <c r="CE938" s="224"/>
      <c r="CF938" s="224"/>
      <c r="CG938" s="224"/>
      <c r="CH938" s="224"/>
      <c r="CJ938" s="252" t="str">
        <f t="shared" si="725"/>
        <v/>
      </c>
      <c r="CK938" s="253" t="str">
        <f>IF(CL938="","",IF(ISNUMBER(MATCH(CL938,$CL$6:CL937,0)),"",CJ938))</f>
        <v/>
      </c>
      <c r="CL938" s="181" t="str">
        <f t="shared" si="726"/>
        <v/>
      </c>
      <c r="CM938" s="175" t="str">
        <f t="shared" si="727"/>
        <v/>
      </c>
      <c r="CN938" s="175" t="str">
        <f t="shared" si="728"/>
        <v/>
      </c>
      <c r="CO938" s="175" t="str">
        <f t="shared" si="729"/>
        <v/>
      </c>
      <c r="CP938" s="59"/>
      <c r="CQ938" s="60"/>
      <c r="CR938" s="181" t="str">
        <f>IF(CS938="","",IF(ISNUMBER(MATCH(CS938,$CS$6:CS937,0)),"",CJ938))</f>
        <v/>
      </c>
      <c r="CS938" s="181" t="str">
        <f t="shared" si="707"/>
        <v/>
      </c>
      <c r="CT938" s="177" t="str">
        <f t="shared" si="730"/>
        <v/>
      </c>
      <c r="CU938" s="177" t="str">
        <f t="shared" si="731"/>
        <v/>
      </c>
      <c r="CV938" s="256" t="str">
        <f>IF(CW938="","",IF(ISNUMBER(MATCH(CW938,$CW$6:CW937,0)),"",CJ938))</f>
        <v/>
      </c>
      <c r="CW938" s="181" t="str">
        <f t="shared" si="708"/>
        <v/>
      </c>
      <c r="CX938" s="178" t="str">
        <f t="shared" si="732"/>
        <v/>
      </c>
      <c r="CY938" s="178" t="str">
        <f t="shared" si="733"/>
        <v/>
      </c>
      <c r="CZ938" s="184" t="str">
        <f t="shared" si="734"/>
        <v/>
      </c>
      <c r="DA938" s="68"/>
      <c r="DB938" s="69"/>
      <c r="DC938" s="181" t="str">
        <f>IF(DE938="","",IF(ISNUMBER(MATCH(DE938,$DE$6:DE937,0)),"",CJ938))</f>
        <v/>
      </c>
      <c r="DD938" s="181" t="str">
        <f t="shared" si="751"/>
        <v/>
      </c>
      <c r="DE938" s="181" t="str">
        <f t="shared" si="751"/>
        <v/>
      </c>
      <c r="DF938" s="177" t="str">
        <f t="shared" si="735"/>
        <v/>
      </c>
      <c r="DG938" s="185" t="str">
        <f t="shared" si="736"/>
        <v/>
      </c>
      <c r="DH938" s="77"/>
      <c r="DI938" s="69"/>
      <c r="DJ938" s="181" t="str">
        <f>IF(DL938="","",IF(ISNUMBER(MATCH(DL938,$DL$6:DL937,0)),"",CJ938))</f>
        <v/>
      </c>
      <c r="DK938" s="181" t="str">
        <f t="shared" si="752"/>
        <v/>
      </c>
      <c r="DL938" s="181" t="str">
        <f t="shared" si="752"/>
        <v/>
      </c>
      <c r="DM938" s="177" t="str">
        <f t="shared" si="737"/>
        <v/>
      </c>
      <c r="DN938" s="177" t="str">
        <f t="shared" si="738"/>
        <v/>
      </c>
      <c r="DO938" s="181" t="str">
        <f t="shared" si="709"/>
        <v/>
      </c>
      <c r="DP938" s="51"/>
      <c r="DQ938" s="51"/>
      <c r="DR938" s="51"/>
      <c r="EA938" s="227">
        <f t="shared" si="739"/>
        <v>0</v>
      </c>
      <c r="EB938" s="227">
        <f t="shared" si="710"/>
        <v>1</v>
      </c>
      <c r="EC938" s="227">
        <f t="shared" si="740"/>
        <v>1900</v>
      </c>
      <c r="EE938" s="227" t="str">
        <f t="shared" si="741"/>
        <v/>
      </c>
      <c r="EF938" s="227" t="str">
        <f t="shared" si="711"/>
        <v/>
      </c>
      <c r="EG938" s="227" t="str">
        <f t="shared" si="742"/>
        <v/>
      </c>
      <c r="EI938" s="227" t="str">
        <f t="shared" si="743"/>
        <v/>
      </c>
      <c r="EJ938" s="227" t="str">
        <f t="shared" si="712"/>
        <v/>
      </c>
      <c r="EK938" s="227" t="str">
        <f t="shared" si="744"/>
        <v/>
      </c>
      <c r="EM938" s="227" t="str">
        <f t="shared" si="745"/>
        <v/>
      </c>
      <c r="EN938" s="227" t="str">
        <f t="shared" si="713"/>
        <v/>
      </c>
      <c r="EO938" s="227" t="str">
        <f t="shared" si="746"/>
        <v/>
      </c>
      <c r="EQ938" s="227" t="str">
        <f t="shared" si="747"/>
        <v/>
      </c>
      <c r="ER938" s="227" t="str">
        <f t="shared" si="714"/>
        <v/>
      </c>
      <c r="ES938" s="227" t="str">
        <f t="shared" si="748"/>
        <v/>
      </c>
    </row>
    <row r="939" spans="7:149" x14ac:dyDescent="0.25">
      <c r="G939" s="52"/>
      <c r="H939" s="52"/>
      <c r="I939" s="224" t="str">
        <f t="shared" si="715"/>
        <v/>
      </c>
      <c r="J939" s="224" t="str">
        <f t="shared" si="716"/>
        <v/>
      </c>
      <c r="K939" s="52"/>
      <c r="L939" s="224" t="str">
        <f>IF(P939="","",IF(ISNUMBER(MATCH(P939,$P$6:P938,0)),"",Y939))</f>
        <v/>
      </c>
      <c r="M939" s="224" t="str">
        <f>IF(Q939="","",IF(ISNUMBER(MATCH(Q939,$Q$6:Q938,0)),"",Y939))</f>
        <v/>
      </c>
      <c r="N939" s="224" t="str">
        <f>IF(R939="","",IF(ISNUMBER(MATCH(R939,$R$6:R938,0)),"",Y939))</f>
        <v/>
      </c>
      <c r="O939" s="224" t="str">
        <f>IF(S939="","",IF(ISNUMBER(MATCH(S939,$S$6:S938,0)),"",Y939))</f>
        <v/>
      </c>
      <c r="P939" s="224" t="str">
        <f t="shared" si="717"/>
        <v/>
      </c>
      <c r="Q939" s="224" t="str">
        <f t="shared" si="718"/>
        <v/>
      </c>
      <c r="R939" s="224" t="str">
        <f t="shared" si="719"/>
        <v/>
      </c>
      <c r="S939" s="224" t="str">
        <f t="shared" si="720"/>
        <v/>
      </c>
      <c r="T939" s="175" t="str">
        <f t="shared" si="721"/>
        <v/>
      </c>
      <c r="U939" s="175" t="str">
        <f t="shared" si="722"/>
        <v/>
      </c>
      <c r="V939" s="175" t="str">
        <f t="shared" si="723"/>
        <v/>
      </c>
      <c r="W939" s="175" t="str">
        <f t="shared" si="724"/>
        <v/>
      </c>
      <c r="X939" s="52"/>
      <c r="Y939" s="248"/>
      <c r="Z939" s="186"/>
      <c r="AA939" s="187"/>
      <c r="AB939" s="187"/>
      <c r="AC939" s="187"/>
      <c r="AD939" s="187"/>
      <c r="AE939" s="187"/>
      <c r="AF939" s="187"/>
      <c r="AG939" s="187"/>
      <c r="AH939" s="187"/>
      <c r="AI939" s="187"/>
      <c r="AJ939" s="187"/>
      <c r="AK939" s="187"/>
      <c r="AL939" s="187"/>
      <c r="AM939" s="187"/>
      <c r="AN939" s="187"/>
      <c r="AO939" s="187"/>
      <c r="AP939" s="187"/>
      <c r="AQ939" s="187"/>
      <c r="AR939" s="187"/>
      <c r="AS939" s="187"/>
      <c r="AT939" s="187"/>
      <c r="AU939" s="187"/>
      <c r="AV939" s="187"/>
      <c r="AW939" s="187"/>
      <c r="AX939" s="187"/>
      <c r="AY939" s="187"/>
      <c r="AZ939" s="187"/>
      <c r="BA939" s="187"/>
      <c r="BB939" s="187"/>
      <c r="BC939" s="187"/>
      <c r="BD939" s="187"/>
      <c r="BE939" s="187"/>
      <c r="BF939" s="187"/>
      <c r="BG939" s="187"/>
      <c r="BH939" s="187"/>
      <c r="BI939" s="187"/>
      <c r="BJ939" s="187"/>
      <c r="BK939" s="187"/>
      <c r="BL939" s="187"/>
      <c r="BM939" s="187"/>
      <c r="BN939" s="187"/>
      <c r="BO939" s="187"/>
      <c r="BP939" s="187"/>
      <c r="BQ939" s="187"/>
      <c r="BR939" s="187"/>
      <c r="BS939" s="187"/>
      <c r="BT939" s="187"/>
      <c r="BU939" s="187"/>
      <c r="BV939" s="187"/>
      <c r="BW939" s="187"/>
      <c r="BX939" s="187"/>
      <c r="BY939" s="227"/>
      <c r="BZ939" s="227"/>
      <c r="CA939" s="227"/>
      <c r="CB939" s="227"/>
      <c r="CC939" s="227"/>
      <c r="CD939" s="224"/>
      <c r="CE939" s="224"/>
      <c r="CF939" s="224"/>
      <c r="CG939" s="224"/>
      <c r="CH939" s="224"/>
      <c r="CJ939" s="252" t="str">
        <f t="shared" si="725"/>
        <v/>
      </c>
      <c r="CK939" s="253" t="str">
        <f>IF(CL939="","",IF(ISNUMBER(MATCH(CL939,$CL$6:CL938,0)),"",CJ939))</f>
        <v/>
      </c>
      <c r="CL939" s="181" t="str">
        <f t="shared" si="726"/>
        <v/>
      </c>
      <c r="CM939" s="175" t="str">
        <f t="shared" si="727"/>
        <v/>
      </c>
      <c r="CN939" s="175" t="str">
        <f t="shared" si="728"/>
        <v/>
      </c>
      <c r="CO939" s="175" t="str">
        <f t="shared" si="729"/>
        <v/>
      </c>
      <c r="CP939" s="59"/>
      <c r="CQ939" s="60"/>
      <c r="CR939" s="181" t="str">
        <f>IF(CS939="","",IF(ISNUMBER(MATCH(CS939,$CS$6:CS938,0)),"",CJ939))</f>
        <v/>
      </c>
      <c r="CS939" s="181" t="str">
        <f t="shared" si="707"/>
        <v/>
      </c>
      <c r="CT939" s="177" t="str">
        <f t="shared" si="730"/>
        <v/>
      </c>
      <c r="CU939" s="177" t="str">
        <f t="shared" si="731"/>
        <v/>
      </c>
      <c r="CV939" s="256" t="str">
        <f>IF(CW939="","",IF(ISNUMBER(MATCH(CW939,$CW$6:CW938,0)),"",CJ939))</f>
        <v/>
      </c>
      <c r="CW939" s="181" t="str">
        <f t="shared" si="708"/>
        <v/>
      </c>
      <c r="CX939" s="178" t="str">
        <f t="shared" si="732"/>
        <v/>
      </c>
      <c r="CY939" s="178" t="str">
        <f t="shared" si="733"/>
        <v/>
      </c>
      <c r="CZ939" s="184" t="str">
        <f t="shared" si="734"/>
        <v/>
      </c>
      <c r="DA939" s="68"/>
      <c r="DB939" s="69"/>
      <c r="DC939" s="181" t="str">
        <f>IF(DE939="","",IF(ISNUMBER(MATCH(DE939,$DE$6:DE938,0)),"",CJ939))</f>
        <v/>
      </c>
      <c r="DD939" s="181" t="str">
        <f t="shared" si="751"/>
        <v/>
      </c>
      <c r="DE939" s="181" t="str">
        <f t="shared" si="751"/>
        <v/>
      </c>
      <c r="DF939" s="177" t="str">
        <f t="shared" si="735"/>
        <v/>
      </c>
      <c r="DG939" s="185" t="str">
        <f t="shared" si="736"/>
        <v/>
      </c>
      <c r="DH939" s="77"/>
      <c r="DI939" s="69"/>
      <c r="DJ939" s="181" t="str">
        <f>IF(DL939="","",IF(ISNUMBER(MATCH(DL939,$DL$6:DL938,0)),"",CJ939))</f>
        <v/>
      </c>
      <c r="DK939" s="181" t="str">
        <f t="shared" si="752"/>
        <v/>
      </c>
      <c r="DL939" s="181" t="str">
        <f t="shared" si="752"/>
        <v/>
      </c>
      <c r="DM939" s="177" t="str">
        <f t="shared" si="737"/>
        <v/>
      </c>
      <c r="DN939" s="177" t="str">
        <f t="shared" si="738"/>
        <v/>
      </c>
      <c r="DO939" s="181" t="str">
        <f t="shared" si="709"/>
        <v/>
      </c>
      <c r="DP939" s="51"/>
      <c r="DQ939" s="51"/>
      <c r="DR939" s="51"/>
      <c r="EA939" s="227">
        <f t="shared" si="739"/>
        <v>0</v>
      </c>
      <c r="EB939" s="227">
        <f t="shared" si="710"/>
        <v>1</v>
      </c>
      <c r="EC939" s="227">
        <f t="shared" si="740"/>
        <v>1900</v>
      </c>
      <c r="EE939" s="227" t="str">
        <f t="shared" si="741"/>
        <v/>
      </c>
      <c r="EF939" s="227" t="str">
        <f t="shared" si="711"/>
        <v/>
      </c>
      <c r="EG939" s="227" t="str">
        <f t="shared" si="742"/>
        <v/>
      </c>
      <c r="EI939" s="227" t="str">
        <f t="shared" si="743"/>
        <v/>
      </c>
      <c r="EJ939" s="227" t="str">
        <f t="shared" si="712"/>
        <v/>
      </c>
      <c r="EK939" s="227" t="str">
        <f t="shared" si="744"/>
        <v/>
      </c>
      <c r="EM939" s="227" t="str">
        <f t="shared" si="745"/>
        <v/>
      </c>
      <c r="EN939" s="227" t="str">
        <f t="shared" si="713"/>
        <v/>
      </c>
      <c r="EO939" s="227" t="str">
        <f t="shared" si="746"/>
        <v/>
      </c>
      <c r="EQ939" s="227" t="str">
        <f t="shared" si="747"/>
        <v/>
      </c>
      <c r="ER939" s="227" t="str">
        <f t="shared" si="714"/>
        <v/>
      </c>
      <c r="ES939" s="227" t="str">
        <f t="shared" si="748"/>
        <v/>
      </c>
    </row>
    <row r="940" spans="7:149" x14ac:dyDescent="0.25">
      <c r="G940" s="52"/>
      <c r="H940" s="52"/>
      <c r="I940" s="224" t="str">
        <f t="shared" si="715"/>
        <v/>
      </c>
      <c r="J940" s="224" t="str">
        <f t="shared" si="716"/>
        <v/>
      </c>
      <c r="K940" s="52"/>
      <c r="L940" s="224" t="str">
        <f>IF(P940="","",IF(ISNUMBER(MATCH(P940,$P$6:P939,0)),"",Y940))</f>
        <v/>
      </c>
      <c r="M940" s="224" t="str">
        <f>IF(Q940="","",IF(ISNUMBER(MATCH(Q940,$Q$6:Q939,0)),"",Y940))</f>
        <v/>
      </c>
      <c r="N940" s="224" t="str">
        <f>IF(R940="","",IF(ISNUMBER(MATCH(R940,$R$6:R939,0)),"",Y940))</f>
        <v/>
      </c>
      <c r="O940" s="224" t="str">
        <f>IF(S940="","",IF(ISNUMBER(MATCH(S940,$S$6:S939,0)),"",Y940))</f>
        <v/>
      </c>
      <c r="P940" s="224" t="str">
        <f t="shared" si="717"/>
        <v/>
      </c>
      <c r="Q940" s="224" t="str">
        <f t="shared" si="718"/>
        <v/>
      </c>
      <c r="R940" s="224" t="str">
        <f t="shared" si="719"/>
        <v/>
      </c>
      <c r="S940" s="224" t="str">
        <f t="shared" si="720"/>
        <v/>
      </c>
      <c r="T940" s="175" t="str">
        <f t="shared" si="721"/>
        <v/>
      </c>
      <c r="U940" s="175" t="str">
        <f t="shared" si="722"/>
        <v/>
      </c>
      <c r="V940" s="175" t="str">
        <f t="shared" si="723"/>
        <v/>
      </c>
      <c r="W940" s="175" t="str">
        <f t="shared" si="724"/>
        <v/>
      </c>
      <c r="X940" s="52"/>
      <c r="Y940" s="248"/>
      <c r="Z940" s="186"/>
      <c r="AA940" s="187"/>
      <c r="AB940" s="187"/>
      <c r="AC940" s="187"/>
      <c r="AD940" s="187"/>
      <c r="AE940" s="187"/>
      <c r="AF940" s="187"/>
      <c r="AG940" s="187"/>
      <c r="AH940" s="187"/>
      <c r="AI940" s="187"/>
      <c r="AJ940" s="187"/>
      <c r="AK940" s="187"/>
      <c r="AL940" s="187"/>
      <c r="AM940" s="187"/>
      <c r="AN940" s="187"/>
      <c r="AO940" s="187"/>
      <c r="AP940" s="187"/>
      <c r="AQ940" s="187"/>
      <c r="AR940" s="187"/>
      <c r="AS940" s="187"/>
      <c r="AT940" s="187"/>
      <c r="AU940" s="187"/>
      <c r="AV940" s="187"/>
      <c r="AW940" s="187"/>
      <c r="AX940" s="187"/>
      <c r="AY940" s="187"/>
      <c r="AZ940" s="187"/>
      <c r="BA940" s="187"/>
      <c r="BB940" s="187"/>
      <c r="BC940" s="187"/>
      <c r="BD940" s="187"/>
      <c r="BE940" s="187"/>
      <c r="BF940" s="187"/>
      <c r="BG940" s="187"/>
      <c r="BH940" s="187"/>
      <c r="BI940" s="187"/>
      <c r="BJ940" s="187"/>
      <c r="BK940" s="187"/>
      <c r="BL940" s="187"/>
      <c r="BM940" s="187"/>
      <c r="BN940" s="187"/>
      <c r="BO940" s="187"/>
      <c r="BP940" s="187"/>
      <c r="BQ940" s="187"/>
      <c r="BR940" s="187"/>
      <c r="BS940" s="187"/>
      <c r="BT940" s="187"/>
      <c r="BU940" s="187"/>
      <c r="BV940" s="187"/>
      <c r="BW940" s="187"/>
      <c r="BX940" s="187"/>
      <c r="BY940" s="227"/>
      <c r="BZ940" s="227"/>
      <c r="CA940" s="227"/>
      <c r="CB940" s="227"/>
      <c r="CC940" s="227"/>
      <c r="CD940" s="224"/>
      <c r="CE940" s="224"/>
      <c r="CF940" s="224"/>
      <c r="CG940" s="224"/>
      <c r="CH940" s="224"/>
      <c r="CJ940" s="252" t="str">
        <f t="shared" si="725"/>
        <v/>
      </c>
      <c r="CK940" s="253" t="str">
        <f>IF(CL940="","",IF(ISNUMBER(MATCH(CL940,$CL$6:CL939,0)),"",CJ940))</f>
        <v/>
      </c>
      <c r="CL940" s="181" t="str">
        <f t="shared" si="726"/>
        <v/>
      </c>
      <c r="CM940" s="175" t="str">
        <f t="shared" si="727"/>
        <v/>
      </c>
      <c r="CN940" s="175" t="str">
        <f t="shared" si="728"/>
        <v/>
      </c>
      <c r="CO940" s="175" t="str">
        <f t="shared" si="729"/>
        <v/>
      </c>
      <c r="CP940" s="59"/>
      <c r="CQ940" s="60"/>
      <c r="CR940" s="181" t="str">
        <f>IF(CS940="","",IF(ISNUMBER(MATCH(CS940,$CS$6:CS939,0)),"",CJ940))</f>
        <v/>
      </c>
      <c r="CS940" s="181" t="str">
        <f t="shared" si="707"/>
        <v/>
      </c>
      <c r="CT940" s="177" t="str">
        <f t="shared" si="730"/>
        <v/>
      </c>
      <c r="CU940" s="177" t="str">
        <f t="shared" si="731"/>
        <v/>
      </c>
      <c r="CV940" s="256" t="str">
        <f>IF(CW940="","",IF(ISNUMBER(MATCH(CW940,$CW$6:CW939,0)),"",CJ940))</f>
        <v/>
      </c>
      <c r="CW940" s="181" t="str">
        <f t="shared" si="708"/>
        <v/>
      </c>
      <c r="CX940" s="178" t="str">
        <f t="shared" si="732"/>
        <v/>
      </c>
      <c r="CY940" s="178" t="str">
        <f t="shared" si="733"/>
        <v/>
      </c>
      <c r="CZ940" s="184" t="str">
        <f t="shared" si="734"/>
        <v/>
      </c>
      <c r="DA940" s="68"/>
      <c r="DB940" s="69"/>
      <c r="DC940" s="181" t="str">
        <f>IF(DE940="","",IF(ISNUMBER(MATCH(DE940,$DE$6:DE939,0)),"",CJ940))</f>
        <v/>
      </c>
      <c r="DD940" s="181" t="str">
        <f t="shared" si="751"/>
        <v/>
      </c>
      <c r="DE940" s="181" t="str">
        <f t="shared" si="751"/>
        <v/>
      </c>
      <c r="DF940" s="177" t="str">
        <f t="shared" si="735"/>
        <v/>
      </c>
      <c r="DG940" s="185" t="str">
        <f t="shared" si="736"/>
        <v/>
      </c>
      <c r="DH940" s="77"/>
      <c r="DI940" s="69"/>
      <c r="DJ940" s="181" t="str">
        <f>IF(DL940="","",IF(ISNUMBER(MATCH(DL940,$DL$6:DL939,0)),"",CJ940))</f>
        <v/>
      </c>
      <c r="DK940" s="181" t="str">
        <f t="shared" si="752"/>
        <v/>
      </c>
      <c r="DL940" s="181" t="str">
        <f t="shared" si="752"/>
        <v/>
      </c>
      <c r="DM940" s="177" t="str">
        <f t="shared" si="737"/>
        <v/>
      </c>
      <c r="DN940" s="177" t="str">
        <f t="shared" si="738"/>
        <v/>
      </c>
      <c r="DO940" s="181" t="str">
        <f t="shared" si="709"/>
        <v/>
      </c>
      <c r="DP940" s="51"/>
      <c r="DQ940" s="51"/>
      <c r="DR940" s="51"/>
      <c r="EA940" s="227">
        <f t="shared" si="739"/>
        <v>0</v>
      </c>
      <c r="EB940" s="227">
        <f t="shared" si="710"/>
        <v>1</v>
      </c>
      <c r="EC940" s="227">
        <f t="shared" si="740"/>
        <v>1900</v>
      </c>
      <c r="EE940" s="227" t="str">
        <f t="shared" si="741"/>
        <v/>
      </c>
      <c r="EF940" s="227" t="str">
        <f t="shared" si="711"/>
        <v/>
      </c>
      <c r="EG940" s="227" t="str">
        <f t="shared" si="742"/>
        <v/>
      </c>
      <c r="EI940" s="227" t="str">
        <f t="shared" si="743"/>
        <v/>
      </c>
      <c r="EJ940" s="227" t="str">
        <f t="shared" si="712"/>
        <v/>
      </c>
      <c r="EK940" s="227" t="str">
        <f t="shared" si="744"/>
        <v/>
      </c>
      <c r="EM940" s="227" t="str">
        <f t="shared" si="745"/>
        <v/>
      </c>
      <c r="EN940" s="227" t="str">
        <f t="shared" si="713"/>
        <v/>
      </c>
      <c r="EO940" s="227" t="str">
        <f t="shared" si="746"/>
        <v/>
      </c>
      <c r="EQ940" s="227" t="str">
        <f t="shared" si="747"/>
        <v/>
      </c>
      <c r="ER940" s="227" t="str">
        <f t="shared" si="714"/>
        <v/>
      </c>
      <c r="ES940" s="227" t="str">
        <f t="shared" si="748"/>
        <v/>
      </c>
    </row>
    <row r="941" spans="7:149" x14ac:dyDescent="0.25">
      <c r="G941" s="52"/>
      <c r="H941" s="52"/>
      <c r="I941" s="224" t="str">
        <f t="shared" si="715"/>
        <v/>
      </c>
      <c r="J941" s="224" t="str">
        <f t="shared" si="716"/>
        <v/>
      </c>
      <c r="K941" s="52"/>
      <c r="L941" s="224" t="str">
        <f>IF(P941="","",IF(ISNUMBER(MATCH(P941,$P$6:P940,0)),"",Y941))</f>
        <v/>
      </c>
      <c r="M941" s="224" t="str">
        <f>IF(Q941="","",IF(ISNUMBER(MATCH(Q941,$Q$6:Q940,0)),"",Y941))</f>
        <v/>
      </c>
      <c r="N941" s="224" t="str">
        <f>IF(R941="","",IF(ISNUMBER(MATCH(R941,$R$6:R940,0)),"",Y941))</f>
        <v/>
      </c>
      <c r="O941" s="224" t="str">
        <f>IF(S941="","",IF(ISNUMBER(MATCH(S941,$S$6:S940,0)),"",Y941))</f>
        <v/>
      </c>
      <c r="P941" s="224" t="str">
        <f t="shared" si="717"/>
        <v/>
      </c>
      <c r="Q941" s="224" t="str">
        <f t="shared" si="718"/>
        <v/>
      </c>
      <c r="R941" s="224" t="str">
        <f t="shared" si="719"/>
        <v/>
      </c>
      <c r="S941" s="224" t="str">
        <f t="shared" si="720"/>
        <v/>
      </c>
      <c r="T941" s="175" t="str">
        <f t="shared" si="721"/>
        <v/>
      </c>
      <c r="U941" s="175" t="str">
        <f t="shared" si="722"/>
        <v/>
      </c>
      <c r="V941" s="175" t="str">
        <f t="shared" si="723"/>
        <v/>
      </c>
      <c r="W941" s="175" t="str">
        <f t="shared" si="724"/>
        <v/>
      </c>
      <c r="X941" s="52"/>
      <c r="Y941" s="248"/>
      <c r="Z941" s="186"/>
      <c r="AA941" s="187"/>
      <c r="AB941" s="187"/>
      <c r="AC941" s="187"/>
      <c r="AD941" s="187"/>
      <c r="AE941" s="187"/>
      <c r="AF941" s="187"/>
      <c r="AG941" s="187"/>
      <c r="AH941" s="187"/>
      <c r="AI941" s="187"/>
      <c r="AJ941" s="187"/>
      <c r="AK941" s="187"/>
      <c r="AL941" s="187"/>
      <c r="AM941" s="187"/>
      <c r="AN941" s="187"/>
      <c r="AO941" s="187"/>
      <c r="AP941" s="187"/>
      <c r="AQ941" s="187"/>
      <c r="AR941" s="187"/>
      <c r="AS941" s="187"/>
      <c r="AT941" s="187"/>
      <c r="AU941" s="187"/>
      <c r="AV941" s="187"/>
      <c r="AW941" s="187"/>
      <c r="AX941" s="187"/>
      <c r="AY941" s="187"/>
      <c r="AZ941" s="187"/>
      <c r="BA941" s="187"/>
      <c r="BB941" s="187"/>
      <c r="BC941" s="187"/>
      <c r="BD941" s="187"/>
      <c r="BE941" s="187"/>
      <c r="BF941" s="187"/>
      <c r="BG941" s="187"/>
      <c r="BH941" s="187"/>
      <c r="BI941" s="187"/>
      <c r="BJ941" s="187"/>
      <c r="BK941" s="187"/>
      <c r="BL941" s="187"/>
      <c r="BM941" s="187"/>
      <c r="BN941" s="187"/>
      <c r="BO941" s="187"/>
      <c r="BP941" s="187"/>
      <c r="BQ941" s="187"/>
      <c r="BR941" s="187"/>
      <c r="BS941" s="187"/>
      <c r="BT941" s="187"/>
      <c r="BU941" s="187"/>
      <c r="BV941" s="187"/>
      <c r="BW941" s="187"/>
      <c r="BX941" s="187"/>
      <c r="BY941" s="227"/>
      <c r="BZ941" s="227"/>
      <c r="CA941" s="227"/>
      <c r="CB941" s="227"/>
      <c r="CC941" s="227"/>
      <c r="CD941" s="224"/>
      <c r="CE941" s="224"/>
      <c r="CF941" s="224"/>
      <c r="CG941" s="224"/>
      <c r="CH941" s="224"/>
      <c r="CJ941" s="252" t="str">
        <f t="shared" si="725"/>
        <v/>
      </c>
      <c r="CK941" s="253" t="str">
        <f>IF(CL941="","",IF(ISNUMBER(MATCH(CL941,$CL$6:CL940,0)),"",CJ941))</f>
        <v/>
      </c>
      <c r="CL941" s="181" t="str">
        <f t="shared" si="726"/>
        <v/>
      </c>
      <c r="CM941" s="175" t="str">
        <f t="shared" si="727"/>
        <v/>
      </c>
      <c r="CN941" s="175" t="str">
        <f t="shared" si="728"/>
        <v/>
      </c>
      <c r="CO941" s="175" t="str">
        <f t="shared" si="729"/>
        <v/>
      </c>
      <c r="CP941" s="59"/>
      <c r="CQ941" s="60"/>
      <c r="CR941" s="181" t="str">
        <f>IF(CS941="","",IF(ISNUMBER(MATCH(CS941,$CS$6:CS940,0)),"",CJ941))</f>
        <v/>
      </c>
      <c r="CS941" s="181" t="str">
        <f t="shared" si="707"/>
        <v/>
      </c>
      <c r="CT941" s="177" t="str">
        <f t="shared" si="730"/>
        <v/>
      </c>
      <c r="CU941" s="177" t="str">
        <f t="shared" si="731"/>
        <v/>
      </c>
      <c r="CV941" s="256" t="str">
        <f>IF(CW941="","",IF(ISNUMBER(MATCH(CW941,$CW$6:CW940,0)),"",CJ941))</f>
        <v/>
      </c>
      <c r="CW941" s="181" t="str">
        <f t="shared" si="708"/>
        <v/>
      </c>
      <c r="CX941" s="178" t="str">
        <f t="shared" si="732"/>
        <v/>
      </c>
      <c r="CY941" s="178" t="str">
        <f t="shared" si="733"/>
        <v/>
      </c>
      <c r="CZ941" s="184" t="str">
        <f t="shared" si="734"/>
        <v/>
      </c>
      <c r="DA941" s="68"/>
      <c r="DB941" s="69"/>
      <c r="DC941" s="181" t="str">
        <f>IF(DE941="","",IF(ISNUMBER(MATCH(DE941,$DE$6:DE940,0)),"",CJ941))</f>
        <v/>
      </c>
      <c r="DD941" s="181" t="str">
        <f t="shared" si="751"/>
        <v/>
      </c>
      <c r="DE941" s="181" t="str">
        <f t="shared" si="751"/>
        <v/>
      </c>
      <c r="DF941" s="177" t="str">
        <f t="shared" si="735"/>
        <v/>
      </c>
      <c r="DG941" s="185" t="str">
        <f t="shared" si="736"/>
        <v/>
      </c>
      <c r="DH941" s="77"/>
      <c r="DI941" s="69"/>
      <c r="DJ941" s="181" t="str">
        <f>IF(DL941="","",IF(ISNUMBER(MATCH(DL941,$DL$6:DL940,0)),"",CJ941))</f>
        <v/>
      </c>
      <c r="DK941" s="181" t="str">
        <f t="shared" si="752"/>
        <v/>
      </c>
      <c r="DL941" s="181" t="str">
        <f t="shared" si="752"/>
        <v/>
      </c>
      <c r="DM941" s="177" t="str">
        <f t="shared" si="737"/>
        <v/>
      </c>
      <c r="DN941" s="177" t="str">
        <f t="shared" si="738"/>
        <v/>
      </c>
      <c r="DO941" s="181" t="str">
        <f t="shared" si="709"/>
        <v/>
      </c>
      <c r="DP941" s="51"/>
      <c r="DQ941" s="51"/>
      <c r="DR941" s="51"/>
      <c r="EA941" s="227">
        <f t="shared" si="739"/>
        <v>0</v>
      </c>
      <c r="EB941" s="227">
        <f t="shared" si="710"/>
        <v>1</v>
      </c>
      <c r="EC941" s="227">
        <f t="shared" si="740"/>
        <v>1900</v>
      </c>
      <c r="EE941" s="227" t="str">
        <f t="shared" si="741"/>
        <v/>
      </c>
      <c r="EF941" s="227" t="str">
        <f t="shared" si="711"/>
        <v/>
      </c>
      <c r="EG941" s="227" t="str">
        <f t="shared" si="742"/>
        <v/>
      </c>
      <c r="EI941" s="227" t="str">
        <f t="shared" si="743"/>
        <v/>
      </c>
      <c r="EJ941" s="227" t="str">
        <f t="shared" si="712"/>
        <v/>
      </c>
      <c r="EK941" s="227" t="str">
        <f t="shared" si="744"/>
        <v/>
      </c>
      <c r="EM941" s="227" t="str">
        <f t="shared" si="745"/>
        <v/>
      </c>
      <c r="EN941" s="227" t="str">
        <f t="shared" si="713"/>
        <v/>
      </c>
      <c r="EO941" s="227" t="str">
        <f t="shared" si="746"/>
        <v/>
      </c>
      <c r="EQ941" s="227" t="str">
        <f t="shared" si="747"/>
        <v/>
      </c>
      <c r="ER941" s="227" t="str">
        <f t="shared" si="714"/>
        <v/>
      </c>
      <c r="ES941" s="227" t="str">
        <f t="shared" si="748"/>
        <v/>
      </c>
    </row>
    <row r="942" spans="7:149" x14ac:dyDescent="0.25">
      <c r="G942" s="52"/>
      <c r="H942" s="52"/>
      <c r="I942" s="224" t="str">
        <f t="shared" si="715"/>
        <v/>
      </c>
      <c r="J942" s="224" t="str">
        <f t="shared" si="716"/>
        <v/>
      </c>
      <c r="K942" s="52"/>
      <c r="L942" s="224" t="str">
        <f>IF(P942="","",IF(ISNUMBER(MATCH(P942,$P$6:P941,0)),"",Y942))</f>
        <v/>
      </c>
      <c r="M942" s="224" t="str">
        <f>IF(Q942="","",IF(ISNUMBER(MATCH(Q942,$Q$6:Q941,0)),"",Y942))</f>
        <v/>
      </c>
      <c r="N942" s="224" t="str">
        <f>IF(R942="","",IF(ISNUMBER(MATCH(R942,$R$6:R941,0)),"",Y942))</f>
        <v/>
      </c>
      <c r="O942" s="224" t="str">
        <f>IF(S942="","",IF(ISNUMBER(MATCH(S942,$S$6:S941,0)),"",Y942))</f>
        <v/>
      </c>
      <c r="P942" s="224" t="str">
        <f t="shared" si="717"/>
        <v/>
      </c>
      <c r="Q942" s="224" t="str">
        <f t="shared" si="718"/>
        <v/>
      </c>
      <c r="R942" s="224" t="str">
        <f t="shared" si="719"/>
        <v/>
      </c>
      <c r="S942" s="224" t="str">
        <f t="shared" si="720"/>
        <v/>
      </c>
      <c r="T942" s="175" t="str">
        <f t="shared" si="721"/>
        <v/>
      </c>
      <c r="U942" s="175" t="str">
        <f t="shared" si="722"/>
        <v/>
      </c>
      <c r="V942" s="175" t="str">
        <f t="shared" si="723"/>
        <v/>
      </c>
      <c r="W942" s="175" t="str">
        <f t="shared" si="724"/>
        <v/>
      </c>
      <c r="X942" s="52"/>
      <c r="Y942" s="248"/>
      <c r="Z942" s="186"/>
      <c r="AA942" s="187"/>
      <c r="AB942" s="187"/>
      <c r="AC942" s="187"/>
      <c r="AD942" s="187"/>
      <c r="AE942" s="187"/>
      <c r="AF942" s="187"/>
      <c r="AG942" s="187"/>
      <c r="AH942" s="187"/>
      <c r="AI942" s="187"/>
      <c r="AJ942" s="187"/>
      <c r="AK942" s="187"/>
      <c r="AL942" s="187"/>
      <c r="AM942" s="187"/>
      <c r="AN942" s="187"/>
      <c r="AO942" s="187"/>
      <c r="AP942" s="187"/>
      <c r="AQ942" s="187"/>
      <c r="AR942" s="187"/>
      <c r="AS942" s="187"/>
      <c r="AT942" s="187"/>
      <c r="AU942" s="187"/>
      <c r="AV942" s="187"/>
      <c r="AW942" s="187"/>
      <c r="AX942" s="187"/>
      <c r="AY942" s="187"/>
      <c r="AZ942" s="187"/>
      <c r="BA942" s="187"/>
      <c r="BB942" s="187"/>
      <c r="BC942" s="187"/>
      <c r="BD942" s="187"/>
      <c r="BE942" s="187"/>
      <c r="BF942" s="187"/>
      <c r="BG942" s="187"/>
      <c r="BH942" s="187"/>
      <c r="BI942" s="187"/>
      <c r="BJ942" s="187"/>
      <c r="BK942" s="187"/>
      <c r="BL942" s="187"/>
      <c r="BM942" s="187"/>
      <c r="BN942" s="187"/>
      <c r="BO942" s="187"/>
      <c r="BP942" s="187"/>
      <c r="BQ942" s="187"/>
      <c r="BR942" s="187"/>
      <c r="BS942" s="187"/>
      <c r="BT942" s="187"/>
      <c r="BU942" s="187"/>
      <c r="BV942" s="187"/>
      <c r="BW942" s="187"/>
      <c r="BX942" s="187"/>
      <c r="BY942" s="227"/>
      <c r="BZ942" s="227"/>
      <c r="CA942" s="227"/>
      <c r="CB942" s="227"/>
      <c r="CC942" s="227"/>
      <c r="CD942" s="224"/>
      <c r="CE942" s="224"/>
      <c r="CF942" s="224"/>
      <c r="CG942" s="224"/>
      <c r="CH942" s="224"/>
      <c r="CJ942" s="252" t="str">
        <f t="shared" si="725"/>
        <v/>
      </c>
      <c r="CK942" s="253" t="str">
        <f>IF(CL942="","",IF(ISNUMBER(MATCH(CL942,$CL$6:CL941,0)),"",CJ942))</f>
        <v/>
      </c>
      <c r="CL942" s="181" t="str">
        <f t="shared" si="726"/>
        <v/>
      </c>
      <c r="CM942" s="175" t="str">
        <f t="shared" si="727"/>
        <v/>
      </c>
      <c r="CN942" s="175" t="str">
        <f t="shared" si="728"/>
        <v/>
      </c>
      <c r="CO942" s="175" t="str">
        <f t="shared" si="729"/>
        <v/>
      </c>
      <c r="CP942" s="59"/>
      <c r="CQ942" s="60"/>
      <c r="CR942" s="181" t="str">
        <f>IF(CS942="","",IF(ISNUMBER(MATCH(CS942,$CS$6:CS941,0)),"",CJ942))</f>
        <v/>
      </c>
      <c r="CS942" s="181" t="str">
        <f t="shared" si="707"/>
        <v/>
      </c>
      <c r="CT942" s="177" t="str">
        <f t="shared" si="730"/>
        <v/>
      </c>
      <c r="CU942" s="177" t="str">
        <f t="shared" si="731"/>
        <v/>
      </c>
      <c r="CV942" s="256" t="str">
        <f>IF(CW942="","",IF(ISNUMBER(MATCH(CW942,$CW$6:CW941,0)),"",CJ942))</f>
        <v/>
      </c>
      <c r="CW942" s="181" t="str">
        <f t="shared" si="708"/>
        <v/>
      </c>
      <c r="CX942" s="178" t="str">
        <f t="shared" si="732"/>
        <v/>
      </c>
      <c r="CY942" s="178" t="str">
        <f t="shared" si="733"/>
        <v/>
      </c>
      <c r="CZ942" s="184" t="str">
        <f t="shared" si="734"/>
        <v/>
      </c>
      <c r="DA942" s="68"/>
      <c r="DB942" s="69"/>
      <c r="DC942" s="181" t="str">
        <f>IF(DE942="","",IF(ISNUMBER(MATCH(DE942,$DE$6:DE941,0)),"",CJ942))</f>
        <v/>
      </c>
      <c r="DD942" s="181" t="str">
        <f t="shared" si="751"/>
        <v/>
      </c>
      <c r="DE942" s="181" t="str">
        <f t="shared" si="751"/>
        <v/>
      </c>
      <c r="DF942" s="177" t="str">
        <f t="shared" si="735"/>
        <v/>
      </c>
      <c r="DG942" s="185" t="str">
        <f t="shared" si="736"/>
        <v/>
      </c>
      <c r="DH942" s="77"/>
      <c r="DI942" s="69"/>
      <c r="DJ942" s="181" t="str">
        <f>IF(DL942="","",IF(ISNUMBER(MATCH(DL942,$DL$6:DL941,0)),"",CJ942))</f>
        <v/>
      </c>
      <c r="DK942" s="181" t="str">
        <f t="shared" si="752"/>
        <v/>
      </c>
      <c r="DL942" s="181" t="str">
        <f t="shared" si="752"/>
        <v/>
      </c>
      <c r="DM942" s="177" t="str">
        <f t="shared" si="737"/>
        <v/>
      </c>
      <c r="DN942" s="177" t="str">
        <f t="shared" si="738"/>
        <v/>
      </c>
      <c r="DO942" s="181" t="str">
        <f t="shared" si="709"/>
        <v/>
      </c>
      <c r="DP942" s="51"/>
      <c r="DQ942" s="51"/>
      <c r="DR942" s="51"/>
      <c r="EA942" s="227">
        <f t="shared" si="739"/>
        <v>0</v>
      </c>
      <c r="EB942" s="227">
        <f t="shared" si="710"/>
        <v>1</v>
      </c>
      <c r="EC942" s="227">
        <f t="shared" si="740"/>
        <v>1900</v>
      </c>
      <c r="EE942" s="227" t="str">
        <f t="shared" si="741"/>
        <v/>
      </c>
      <c r="EF942" s="227" t="str">
        <f t="shared" si="711"/>
        <v/>
      </c>
      <c r="EG942" s="227" t="str">
        <f t="shared" si="742"/>
        <v/>
      </c>
      <c r="EI942" s="227" t="str">
        <f t="shared" si="743"/>
        <v/>
      </c>
      <c r="EJ942" s="227" t="str">
        <f t="shared" si="712"/>
        <v/>
      </c>
      <c r="EK942" s="227" t="str">
        <f t="shared" si="744"/>
        <v/>
      </c>
      <c r="EM942" s="227" t="str">
        <f t="shared" si="745"/>
        <v/>
      </c>
      <c r="EN942" s="227" t="str">
        <f t="shared" si="713"/>
        <v/>
      </c>
      <c r="EO942" s="227" t="str">
        <f t="shared" si="746"/>
        <v/>
      </c>
      <c r="EQ942" s="227" t="str">
        <f t="shared" si="747"/>
        <v/>
      </c>
      <c r="ER942" s="227" t="str">
        <f t="shared" si="714"/>
        <v/>
      </c>
      <c r="ES942" s="227" t="str">
        <f t="shared" si="748"/>
        <v/>
      </c>
    </row>
    <row r="943" spans="7:149" x14ac:dyDescent="0.25">
      <c r="G943" s="52"/>
      <c r="H943" s="52"/>
      <c r="I943" s="224" t="str">
        <f t="shared" si="715"/>
        <v/>
      </c>
      <c r="J943" s="224" t="str">
        <f t="shared" si="716"/>
        <v/>
      </c>
      <c r="K943" s="52"/>
      <c r="L943" s="224" t="str">
        <f>IF(P943="","",IF(ISNUMBER(MATCH(P943,$P$6:P942,0)),"",Y943))</f>
        <v/>
      </c>
      <c r="M943" s="224" t="str">
        <f>IF(Q943="","",IF(ISNUMBER(MATCH(Q943,$Q$6:Q942,0)),"",Y943))</f>
        <v/>
      </c>
      <c r="N943" s="224" t="str">
        <f>IF(R943="","",IF(ISNUMBER(MATCH(R943,$R$6:R942,0)),"",Y943))</f>
        <v/>
      </c>
      <c r="O943" s="224" t="str">
        <f>IF(S943="","",IF(ISNUMBER(MATCH(S943,$S$6:S942,0)),"",Y943))</f>
        <v/>
      </c>
      <c r="P943" s="224" t="str">
        <f t="shared" si="717"/>
        <v/>
      </c>
      <c r="Q943" s="224" t="str">
        <f t="shared" si="718"/>
        <v/>
      </c>
      <c r="R943" s="224" t="str">
        <f t="shared" si="719"/>
        <v/>
      </c>
      <c r="S943" s="224" t="str">
        <f t="shared" si="720"/>
        <v/>
      </c>
      <c r="T943" s="175" t="str">
        <f t="shared" si="721"/>
        <v/>
      </c>
      <c r="U943" s="175" t="str">
        <f t="shared" si="722"/>
        <v/>
      </c>
      <c r="V943" s="175" t="str">
        <f t="shared" si="723"/>
        <v/>
      </c>
      <c r="W943" s="175" t="str">
        <f t="shared" si="724"/>
        <v/>
      </c>
      <c r="X943" s="52"/>
      <c r="Y943" s="248"/>
      <c r="Z943" s="186"/>
      <c r="AA943" s="187"/>
      <c r="AB943" s="187"/>
      <c r="AC943" s="187"/>
      <c r="AD943" s="187"/>
      <c r="AE943" s="187"/>
      <c r="AF943" s="187"/>
      <c r="AG943" s="187"/>
      <c r="AH943" s="187"/>
      <c r="AI943" s="187"/>
      <c r="AJ943" s="187"/>
      <c r="AK943" s="187"/>
      <c r="AL943" s="187"/>
      <c r="AM943" s="187"/>
      <c r="AN943" s="187"/>
      <c r="AO943" s="187"/>
      <c r="AP943" s="187"/>
      <c r="AQ943" s="187"/>
      <c r="AR943" s="187"/>
      <c r="AS943" s="187"/>
      <c r="AT943" s="187"/>
      <c r="AU943" s="187"/>
      <c r="AV943" s="187"/>
      <c r="AW943" s="187"/>
      <c r="AX943" s="187"/>
      <c r="AY943" s="187"/>
      <c r="AZ943" s="187"/>
      <c r="BA943" s="187"/>
      <c r="BB943" s="187"/>
      <c r="BC943" s="187"/>
      <c r="BD943" s="187"/>
      <c r="BE943" s="187"/>
      <c r="BF943" s="187"/>
      <c r="BG943" s="187"/>
      <c r="BH943" s="187"/>
      <c r="BI943" s="187"/>
      <c r="BJ943" s="187"/>
      <c r="BK943" s="187"/>
      <c r="BL943" s="187"/>
      <c r="BM943" s="187"/>
      <c r="BN943" s="187"/>
      <c r="BO943" s="187"/>
      <c r="BP943" s="187"/>
      <c r="BQ943" s="187"/>
      <c r="BR943" s="187"/>
      <c r="BS943" s="187"/>
      <c r="BT943" s="187"/>
      <c r="BU943" s="187"/>
      <c r="BV943" s="187"/>
      <c r="BW943" s="187"/>
      <c r="BX943" s="187"/>
      <c r="BY943" s="227"/>
      <c r="BZ943" s="227"/>
      <c r="CA943" s="227"/>
      <c r="CB943" s="227"/>
      <c r="CC943" s="227"/>
      <c r="CD943" s="224"/>
      <c r="CE943" s="224"/>
      <c r="CF943" s="224"/>
      <c r="CG943" s="224"/>
      <c r="CH943" s="224"/>
      <c r="CJ943" s="252" t="str">
        <f t="shared" si="725"/>
        <v/>
      </c>
      <c r="CK943" s="253" t="str">
        <f>IF(CL943="","",IF(ISNUMBER(MATCH(CL943,$CL$6:CL942,0)),"",CJ943))</f>
        <v/>
      </c>
      <c r="CL943" s="181" t="str">
        <f t="shared" si="726"/>
        <v/>
      </c>
      <c r="CM943" s="175" t="str">
        <f t="shared" si="727"/>
        <v/>
      </c>
      <c r="CN943" s="175" t="str">
        <f t="shared" si="728"/>
        <v/>
      </c>
      <c r="CO943" s="175" t="str">
        <f t="shared" si="729"/>
        <v/>
      </c>
      <c r="CP943" s="59"/>
      <c r="CQ943" s="60"/>
      <c r="CR943" s="181" t="str">
        <f>IF(CS943="","",IF(ISNUMBER(MATCH(CS943,$CS$6:CS942,0)),"",CJ943))</f>
        <v/>
      </c>
      <c r="CS943" s="181" t="str">
        <f t="shared" si="707"/>
        <v/>
      </c>
      <c r="CT943" s="177" t="str">
        <f t="shared" si="730"/>
        <v/>
      </c>
      <c r="CU943" s="177" t="str">
        <f t="shared" si="731"/>
        <v/>
      </c>
      <c r="CV943" s="256" t="str">
        <f>IF(CW943="","",IF(ISNUMBER(MATCH(CW943,$CW$6:CW942,0)),"",CJ943))</f>
        <v/>
      </c>
      <c r="CW943" s="181" t="str">
        <f t="shared" si="708"/>
        <v/>
      </c>
      <c r="CX943" s="178" t="str">
        <f t="shared" si="732"/>
        <v/>
      </c>
      <c r="CY943" s="178" t="str">
        <f t="shared" si="733"/>
        <v/>
      </c>
      <c r="CZ943" s="184" t="str">
        <f t="shared" si="734"/>
        <v/>
      </c>
      <c r="DA943" s="68"/>
      <c r="DB943" s="69"/>
      <c r="DC943" s="181" t="str">
        <f>IF(DE943="","",IF(ISNUMBER(MATCH(DE943,$DE$6:DE942,0)),"",CJ943))</f>
        <v/>
      </c>
      <c r="DD943" s="181" t="str">
        <f t="shared" si="751"/>
        <v/>
      </c>
      <c r="DE943" s="181" t="str">
        <f t="shared" si="751"/>
        <v/>
      </c>
      <c r="DF943" s="177" t="str">
        <f t="shared" si="735"/>
        <v/>
      </c>
      <c r="DG943" s="185" t="str">
        <f t="shared" si="736"/>
        <v/>
      </c>
      <c r="DH943" s="77"/>
      <c r="DI943" s="69"/>
      <c r="DJ943" s="181" t="str">
        <f>IF(DL943="","",IF(ISNUMBER(MATCH(DL943,$DL$6:DL942,0)),"",CJ943))</f>
        <v/>
      </c>
      <c r="DK943" s="181" t="str">
        <f t="shared" si="752"/>
        <v/>
      </c>
      <c r="DL943" s="181" t="str">
        <f t="shared" si="752"/>
        <v/>
      </c>
      <c r="DM943" s="177" t="str">
        <f t="shared" si="737"/>
        <v/>
      </c>
      <c r="DN943" s="177" t="str">
        <f t="shared" si="738"/>
        <v/>
      </c>
      <c r="DO943" s="181" t="str">
        <f t="shared" si="709"/>
        <v/>
      </c>
      <c r="DP943" s="51"/>
      <c r="DQ943" s="51"/>
      <c r="DR943" s="51"/>
      <c r="EA943" s="227">
        <f t="shared" si="739"/>
        <v>0</v>
      </c>
      <c r="EB943" s="227">
        <f t="shared" si="710"/>
        <v>1</v>
      </c>
      <c r="EC943" s="227">
        <f t="shared" si="740"/>
        <v>1900</v>
      </c>
      <c r="EE943" s="227" t="str">
        <f t="shared" si="741"/>
        <v/>
      </c>
      <c r="EF943" s="227" t="str">
        <f t="shared" si="711"/>
        <v/>
      </c>
      <c r="EG943" s="227" t="str">
        <f t="shared" si="742"/>
        <v/>
      </c>
      <c r="EI943" s="227" t="str">
        <f t="shared" si="743"/>
        <v/>
      </c>
      <c r="EJ943" s="227" t="str">
        <f t="shared" si="712"/>
        <v/>
      </c>
      <c r="EK943" s="227" t="str">
        <f t="shared" si="744"/>
        <v/>
      </c>
      <c r="EM943" s="227" t="str">
        <f t="shared" si="745"/>
        <v/>
      </c>
      <c r="EN943" s="227" t="str">
        <f t="shared" si="713"/>
        <v/>
      </c>
      <c r="EO943" s="227" t="str">
        <f t="shared" si="746"/>
        <v/>
      </c>
      <c r="EQ943" s="227" t="str">
        <f t="shared" si="747"/>
        <v/>
      </c>
      <c r="ER943" s="227" t="str">
        <f t="shared" si="714"/>
        <v/>
      </c>
      <c r="ES943" s="227" t="str">
        <f t="shared" si="748"/>
        <v/>
      </c>
    </row>
    <row r="944" spans="7:149" x14ac:dyDescent="0.25">
      <c r="G944" s="52"/>
      <c r="H944" s="52"/>
      <c r="I944" s="224" t="str">
        <f t="shared" si="715"/>
        <v/>
      </c>
      <c r="J944" s="224" t="str">
        <f t="shared" si="716"/>
        <v/>
      </c>
      <c r="K944" s="52"/>
      <c r="L944" s="224" t="str">
        <f>IF(P944="","",IF(ISNUMBER(MATCH(P944,$P$6:P943,0)),"",Y944))</f>
        <v/>
      </c>
      <c r="M944" s="224" t="str">
        <f>IF(Q944="","",IF(ISNUMBER(MATCH(Q944,$Q$6:Q943,0)),"",Y944))</f>
        <v/>
      </c>
      <c r="N944" s="224" t="str">
        <f>IF(R944="","",IF(ISNUMBER(MATCH(R944,$R$6:R943,0)),"",Y944))</f>
        <v/>
      </c>
      <c r="O944" s="224" t="str">
        <f>IF(S944="","",IF(ISNUMBER(MATCH(S944,$S$6:S943,0)),"",Y944))</f>
        <v/>
      </c>
      <c r="P944" s="224" t="str">
        <f t="shared" si="717"/>
        <v/>
      </c>
      <c r="Q944" s="224" t="str">
        <f t="shared" si="718"/>
        <v/>
      </c>
      <c r="R944" s="224" t="str">
        <f t="shared" si="719"/>
        <v/>
      </c>
      <c r="S944" s="224" t="str">
        <f t="shared" si="720"/>
        <v/>
      </c>
      <c r="T944" s="175" t="str">
        <f t="shared" si="721"/>
        <v/>
      </c>
      <c r="U944" s="175" t="str">
        <f t="shared" si="722"/>
        <v/>
      </c>
      <c r="V944" s="175" t="str">
        <f t="shared" si="723"/>
        <v/>
      </c>
      <c r="W944" s="175" t="str">
        <f t="shared" si="724"/>
        <v/>
      </c>
      <c r="X944" s="52"/>
      <c r="Y944" s="248"/>
      <c r="Z944" s="186"/>
      <c r="AA944" s="187"/>
      <c r="AB944" s="187"/>
      <c r="AC944" s="187"/>
      <c r="AD944" s="187"/>
      <c r="AE944" s="187"/>
      <c r="AF944" s="187"/>
      <c r="AG944" s="187"/>
      <c r="AH944" s="187"/>
      <c r="AI944" s="187"/>
      <c r="AJ944" s="187"/>
      <c r="AK944" s="187"/>
      <c r="AL944" s="187"/>
      <c r="AM944" s="187"/>
      <c r="AN944" s="187"/>
      <c r="AO944" s="187"/>
      <c r="AP944" s="187"/>
      <c r="AQ944" s="187"/>
      <c r="AR944" s="187"/>
      <c r="AS944" s="187"/>
      <c r="AT944" s="187"/>
      <c r="AU944" s="187"/>
      <c r="AV944" s="187"/>
      <c r="AW944" s="187"/>
      <c r="AX944" s="187"/>
      <c r="AY944" s="187"/>
      <c r="AZ944" s="187"/>
      <c r="BA944" s="187"/>
      <c r="BB944" s="187"/>
      <c r="BC944" s="187"/>
      <c r="BD944" s="187"/>
      <c r="BE944" s="187"/>
      <c r="BF944" s="187"/>
      <c r="BG944" s="187"/>
      <c r="BH944" s="187"/>
      <c r="BI944" s="187"/>
      <c r="BJ944" s="187"/>
      <c r="BK944" s="187"/>
      <c r="BL944" s="187"/>
      <c r="BM944" s="187"/>
      <c r="BN944" s="187"/>
      <c r="BO944" s="187"/>
      <c r="BP944" s="187"/>
      <c r="BQ944" s="187"/>
      <c r="BR944" s="187"/>
      <c r="BS944" s="187"/>
      <c r="BT944" s="187"/>
      <c r="BU944" s="187"/>
      <c r="BV944" s="187"/>
      <c r="BW944" s="187"/>
      <c r="BX944" s="187"/>
      <c r="BY944" s="227"/>
      <c r="BZ944" s="227"/>
      <c r="CA944" s="227"/>
      <c r="CB944" s="227"/>
      <c r="CC944" s="227"/>
      <c r="CD944" s="224"/>
      <c r="CE944" s="224"/>
      <c r="CF944" s="224"/>
      <c r="CG944" s="224"/>
      <c r="CH944" s="224"/>
      <c r="CJ944" s="252" t="str">
        <f t="shared" si="725"/>
        <v/>
      </c>
      <c r="CK944" s="253" t="str">
        <f>IF(CL944="","",IF(ISNUMBER(MATCH(CL944,$CL$6:CL943,0)),"",CJ944))</f>
        <v/>
      </c>
      <c r="CL944" s="181" t="str">
        <f t="shared" si="726"/>
        <v/>
      </c>
      <c r="CM944" s="175" t="str">
        <f t="shared" si="727"/>
        <v/>
      </c>
      <c r="CN944" s="175" t="str">
        <f t="shared" si="728"/>
        <v/>
      </c>
      <c r="CO944" s="175" t="str">
        <f t="shared" si="729"/>
        <v/>
      </c>
      <c r="CP944" s="59"/>
      <c r="CQ944" s="60"/>
      <c r="CR944" s="181" t="str">
        <f>IF(CS944="","",IF(ISNUMBER(MATCH(CS944,$CS$6:CS943,0)),"",CJ944))</f>
        <v/>
      </c>
      <c r="CS944" s="181" t="str">
        <f t="shared" si="707"/>
        <v/>
      </c>
      <c r="CT944" s="177" t="str">
        <f t="shared" si="730"/>
        <v/>
      </c>
      <c r="CU944" s="177" t="str">
        <f t="shared" si="731"/>
        <v/>
      </c>
      <c r="CV944" s="256" t="str">
        <f>IF(CW944="","",IF(ISNUMBER(MATCH(CW944,$CW$6:CW943,0)),"",CJ944))</f>
        <v/>
      </c>
      <c r="CW944" s="181" t="str">
        <f t="shared" si="708"/>
        <v/>
      </c>
      <c r="CX944" s="178" t="str">
        <f t="shared" si="732"/>
        <v/>
      </c>
      <c r="CY944" s="178" t="str">
        <f t="shared" si="733"/>
        <v/>
      </c>
      <c r="CZ944" s="184" t="str">
        <f t="shared" si="734"/>
        <v/>
      </c>
      <c r="DA944" s="68"/>
      <c r="DB944" s="69"/>
      <c r="DC944" s="181" t="str">
        <f>IF(DE944="","",IF(ISNUMBER(MATCH(DE944,$DE$6:DE943,0)),"",CJ944))</f>
        <v/>
      </c>
      <c r="DD944" s="181" t="str">
        <f t="shared" si="751"/>
        <v/>
      </c>
      <c r="DE944" s="181" t="str">
        <f t="shared" si="751"/>
        <v/>
      </c>
      <c r="DF944" s="177" t="str">
        <f t="shared" si="735"/>
        <v/>
      </c>
      <c r="DG944" s="185" t="str">
        <f t="shared" si="736"/>
        <v/>
      </c>
      <c r="DH944" s="77"/>
      <c r="DI944" s="69"/>
      <c r="DJ944" s="181" t="str">
        <f>IF(DL944="","",IF(ISNUMBER(MATCH(DL944,$DL$6:DL943,0)),"",CJ944))</f>
        <v/>
      </c>
      <c r="DK944" s="181" t="str">
        <f t="shared" si="752"/>
        <v/>
      </c>
      <c r="DL944" s="181" t="str">
        <f t="shared" si="752"/>
        <v/>
      </c>
      <c r="DM944" s="177" t="str">
        <f t="shared" si="737"/>
        <v/>
      </c>
      <c r="DN944" s="177" t="str">
        <f t="shared" si="738"/>
        <v/>
      </c>
      <c r="DO944" s="181" t="str">
        <f t="shared" si="709"/>
        <v/>
      </c>
      <c r="DP944" s="51"/>
      <c r="DQ944" s="51"/>
      <c r="DR944" s="51"/>
      <c r="EA944" s="227">
        <f t="shared" si="739"/>
        <v>0</v>
      </c>
      <c r="EB944" s="227">
        <f t="shared" si="710"/>
        <v>1</v>
      </c>
      <c r="EC944" s="227">
        <f t="shared" si="740"/>
        <v>1900</v>
      </c>
      <c r="EE944" s="227" t="str">
        <f t="shared" si="741"/>
        <v/>
      </c>
      <c r="EF944" s="227" t="str">
        <f t="shared" si="711"/>
        <v/>
      </c>
      <c r="EG944" s="227" t="str">
        <f t="shared" si="742"/>
        <v/>
      </c>
      <c r="EI944" s="227" t="str">
        <f t="shared" si="743"/>
        <v/>
      </c>
      <c r="EJ944" s="227" t="str">
        <f t="shared" si="712"/>
        <v/>
      </c>
      <c r="EK944" s="227" t="str">
        <f t="shared" si="744"/>
        <v/>
      </c>
      <c r="EM944" s="227" t="str">
        <f t="shared" si="745"/>
        <v/>
      </c>
      <c r="EN944" s="227" t="str">
        <f t="shared" si="713"/>
        <v/>
      </c>
      <c r="EO944" s="227" t="str">
        <f t="shared" si="746"/>
        <v/>
      </c>
      <c r="EQ944" s="227" t="str">
        <f t="shared" si="747"/>
        <v/>
      </c>
      <c r="ER944" s="227" t="str">
        <f t="shared" si="714"/>
        <v/>
      </c>
      <c r="ES944" s="227" t="str">
        <f t="shared" si="748"/>
        <v/>
      </c>
    </row>
    <row r="945" spans="7:149" x14ac:dyDescent="0.25">
      <c r="G945" s="52"/>
      <c r="H945" s="52"/>
      <c r="I945" s="224" t="str">
        <f t="shared" si="715"/>
        <v/>
      </c>
      <c r="J945" s="224" t="str">
        <f t="shared" si="716"/>
        <v/>
      </c>
      <c r="K945" s="52"/>
      <c r="L945" s="224" t="str">
        <f>IF(P945="","",IF(ISNUMBER(MATCH(P945,$P$6:P944,0)),"",Y945))</f>
        <v/>
      </c>
      <c r="M945" s="224" t="str">
        <f>IF(Q945="","",IF(ISNUMBER(MATCH(Q945,$Q$6:Q944,0)),"",Y945))</f>
        <v/>
      </c>
      <c r="N945" s="224" t="str">
        <f>IF(R945="","",IF(ISNUMBER(MATCH(R945,$R$6:R944,0)),"",Y945))</f>
        <v/>
      </c>
      <c r="O945" s="224" t="str">
        <f>IF(S945="","",IF(ISNUMBER(MATCH(S945,$S$6:S944,0)),"",Y945))</f>
        <v/>
      </c>
      <c r="P945" s="224" t="str">
        <f t="shared" si="717"/>
        <v/>
      </c>
      <c r="Q945" s="224" t="str">
        <f t="shared" si="718"/>
        <v/>
      </c>
      <c r="R945" s="224" t="str">
        <f t="shared" si="719"/>
        <v/>
      </c>
      <c r="S945" s="224" t="str">
        <f t="shared" si="720"/>
        <v/>
      </c>
      <c r="T945" s="175" t="str">
        <f t="shared" si="721"/>
        <v/>
      </c>
      <c r="U945" s="175" t="str">
        <f t="shared" si="722"/>
        <v/>
      </c>
      <c r="V945" s="175" t="str">
        <f t="shared" si="723"/>
        <v/>
      </c>
      <c r="W945" s="175" t="str">
        <f t="shared" si="724"/>
        <v/>
      </c>
      <c r="X945" s="52"/>
      <c r="Y945" s="248"/>
      <c r="Z945" s="186"/>
      <c r="AA945" s="187"/>
      <c r="AB945" s="187"/>
      <c r="AC945" s="187"/>
      <c r="AD945" s="187"/>
      <c r="AE945" s="187"/>
      <c r="AF945" s="187"/>
      <c r="AG945" s="187"/>
      <c r="AH945" s="187"/>
      <c r="AI945" s="187"/>
      <c r="AJ945" s="187"/>
      <c r="AK945" s="187"/>
      <c r="AL945" s="187"/>
      <c r="AM945" s="187"/>
      <c r="AN945" s="187"/>
      <c r="AO945" s="187"/>
      <c r="AP945" s="187"/>
      <c r="AQ945" s="187"/>
      <c r="AR945" s="187"/>
      <c r="AS945" s="187"/>
      <c r="AT945" s="187"/>
      <c r="AU945" s="187"/>
      <c r="AV945" s="187"/>
      <c r="AW945" s="187"/>
      <c r="AX945" s="187"/>
      <c r="AY945" s="187"/>
      <c r="AZ945" s="187"/>
      <c r="BA945" s="187"/>
      <c r="BB945" s="187"/>
      <c r="BC945" s="187"/>
      <c r="BD945" s="187"/>
      <c r="BE945" s="187"/>
      <c r="BF945" s="187"/>
      <c r="BG945" s="187"/>
      <c r="BH945" s="187"/>
      <c r="BI945" s="187"/>
      <c r="BJ945" s="187"/>
      <c r="BK945" s="187"/>
      <c r="BL945" s="187"/>
      <c r="BM945" s="187"/>
      <c r="BN945" s="187"/>
      <c r="BO945" s="187"/>
      <c r="BP945" s="187"/>
      <c r="BQ945" s="187"/>
      <c r="BR945" s="187"/>
      <c r="BS945" s="187"/>
      <c r="BT945" s="187"/>
      <c r="BU945" s="187"/>
      <c r="BV945" s="187"/>
      <c r="BW945" s="187"/>
      <c r="BX945" s="187"/>
      <c r="BY945" s="227"/>
      <c r="BZ945" s="227"/>
      <c r="CA945" s="227"/>
      <c r="CB945" s="227"/>
      <c r="CC945" s="227"/>
      <c r="CD945" s="224"/>
      <c r="CE945" s="224"/>
      <c r="CF945" s="224"/>
      <c r="CG945" s="224"/>
      <c r="CH945" s="224"/>
      <c r="CJ945" s="252" t="str">
        <f t="shared" si="725"/>
        <v/>
      </c>
      <c r="CK945" s="253" t="str">
        <f>IF(CL945="","",IF(ISNUMBER(MATCH(CL945,$CL$6:CL944,0)),"",CJ945))</f>
        <v/>
      </c>
      <c r="CL945" s="181" t="str">
        <f t="shared" si="726"/>
        <v/>
      </c>
      <c r="CM945" s="175" t="str">
        <f t="shared" si="727"/>
        <v/>
      </c>
      <c r="CN945" s="175" t="str">
        <f t="shared" si="728"/>
        <v/>
      </c>
      <c r="CO945" s="175" t="str">
        <f t="shared" si="729"/>
        <v/>
      </c>
      <c r="CP945" s="59"/>
      <c r="CQ945" s="60"/>
      <c r="CR945" s="181" t="str">
        <f>IF(CS945="","",IF(ISNUMBER(MATCH(CS945,$CS$6:CS944,0)),"",CJ945))</f>
        <v/>
      </c>
      <c r="CS945" s="181" t="str">
        <f t="shared" si="707"/>
        <v/>
      </c>
      <c r="CT945" s="177" t="str">
        <f t="shared" si="730"/>
        <v/>
      </c>
      <c r="CU945" s="177" t="str">
        <f t="shared" si="731"/>
        <v/>
      </c>
      <c r="CV945" s="256" t="str">
        <f>IF(CW945="","",IF(ISNUMBER(MATCH(CW945,$CW$6:CW944,0)),"",CJ945))</f>
        <v/>
      </c>
      <c r="CW945" s="181" t="str">
        <f t="shared" si="708"/>
        <v/>
      </c>
      <c r="CX945" s="178" t="str">
        <f t="shared" si="732"/>
        <v/>
      </c>
      <c r="CY945" s="178" t="str">
        <f t="shared" si="733"/>
        <v/>
      </c>
      <c r="CZ945" s="184" t="str">
        <f t="shared" si="734"/>
        <v/>
      </c>
      <c r="DA945" s="68"/>
      <c r="DB945" s="69"/>
      <c r="DC945" s="181" t="str">
        <f>IF(DE945="","",IF(ISNUMBER(MATCH(DE945,$DE$6:DE944,0)),"",CJ945))</f>
        <v/>
      </c>
      <c r="DD945" s="181" t="str">
        <f t="shared" si="751"/>
        <v/>
      </c>
      <c r="DE945" s="181" t="str">
        <f t="shared" si="751"/>
        <v/>
      </c>
      <c r="DF945" s="177" t="str">
        <f t="shared" si="735"/>
        <v/>
      </c>
      <c r="DG945" s="185" t="str">
        <f t="shared" si="736"/>
        <v/>
      </c>
      <c r="DH945" s="77"/>
      <c r="DI945" s="69"/>
      <c r="DJ945" s="181" t="str">
        <f>IF(DL945="","",IF(ISNUMBER(MATCH(DL945,$DL$6:DL944,0)),"",CJ945))</f>
        <v/>
      </c>
      <c r="DK945" s="181" t="str">
        <f t="shared" si="752"/>
        <v/>
      </c>
      <c r="DL945" s="181" t="str">
        <f t="shared" si="752"/>
        <v/>
      </c>
      <c r="DM945" s="177" t="str">
        <f t="shared" si="737"/>
        <v/>
      </c>
      <c r="DN945" s="177" t="str">
        <f t="shared" si="738"/>
        <v/>
      </c>
      <c r="DO945" s="181" t="str">
        <f t="shared" si="709"/>
        <v/>
      </c>
      <c r="DP945" s="51"/>
      <c r="DQ945" s="51"/>
      <c r="DR945" s="51"/>
      <c r="EA945" s="227">
        <f t="shared" si="739"/>
        <v>0</v>
      </c>
      <c r="EB945" s="227">
        <f t="shared" si="710"/>
        <v>1</v>
      </c>
      <c r="EC945" s="227">
        <f t="shared" si="740"/>
        <v>1900</v>
      </c>
      <c r="EE945" s="227" t="str">
        <f t="shared" si="741"/>
        <v/>
      </c>
      <c r="EF945" s="227" t="str">
        <f t="shared" si="711"/>
        <v/>
      </c>
      <c r="EG945" s="227" t="str">
        <f t="shared" si="742"/>
        <v/>
      </c>
      <c r="EI945" s="227" t="str">
        <f t="shared" si="743"/>
        <v/>
      </c>
      <c r="EJ945" s="227" t="str">
        <f t="shared" si="712"/>
        <v/>
      </c>
      <c r="EK945" s="227" t="str">
        <f t="shared" si="744"/>
        <v/>
      </c>
      <c r="EM945" s="227" t="str">
        <f t="shared" si="745"/>
        <v/>
      </c>
      <c r="EN945" s="227" t="str">
        <f t="shared" si="713"/>
        <v/>
      </c>
      <c r="EO945" s="227" t="str">
        <f t="shared" si="746"/>
        <v/>
      </c>
      <c r="EQ945" s="227" t="str">
        <f t="shared" si="747"/>
        <v/>
      </c>
      <c r="ER945" s="227" t="str">
        <f t="shared" si="714"/>
        <v/>
      </c>
      <c r="ES945" s="227" t="str">
        <f t="shared" si="748"/>
        <v/>
      </c>
    </row>
    <row r="946" spans="7:149" x14ac:dyDescent="0.25">
      <c r="G946" s="52"/>
      <c r="H946" s="52"/>
      <c r="I946" s="224" t="str">
        <f t="shared" si="715"/>
        <v/>
      </c>
      <c r="J946" s="224" t="str">
        <f t="shared" si="716"/>
        <v/>
      </c>
      <c r="K946" s="52"/>
      <c r="L946" s="224" t="str">
        <f>IF(P946="","",IF(ISNUMBER(MATCH(P946,$P$6:P945,0)),"",Y946))</f>
        <v/>
      </c>
      <c r="M946" s="224" t="str">
        <f>IF(Q946="","",IF(ISNUMBER(MATCH(Q946,$Q$6:Q945,0)),"",Y946))</f>
        <v/>
      </c>
      <c r="N946" s="224" t="str">
        <f>IF(R946="","",IF(ISNUMBER(MATCH(R946,$R$6:R945,0)),"",Y946))</f>
        <v/>
      </c>
      <c r="O946" s="224" t="str">
        <f>IF(S946="","",IF(ISNUMBER(MATCH(S946,$S$6:S945,0)),"",Y946))</f>
        <v/>
      </c>
      <c r="P946" s="224" t="str">
        <f t="shared" si="717"/>
        <v/>
      </c>
      <c r="Q946" s="224" t="str">
        <f t="shared" si="718"/>
        <v/>
      </c>
      <c r="R946" s="224" t="str">
        <f t="shared" si="719"/>
        <v/>
      </c>
      <c r="S946" s="224" t="str">
        <f t="shared" si="720"/>
        <v/>
      </c>
      <c r="T946" s="175" t="str">
        <f t="shared" si="721"/>
        <v/>
      </c>
      <c r="U946" s="175" t="str">
        <f t="shared" si="722"/>
        <v/>
      </c>
      <c r="V946" s="175" t="str">
        <f t="shared" si="723"/>
        <v/>
      </c>
      <c r="W946" s="175" t="str">
        <f t="shared" si="724"/>
        <v/>
      </c>
      <c r="X946" s="52"/>
      <c r="Y946" s="248"/>
      <c r="Z946" s="186"/>
      <c r="AA946" s="187"/>
      <c r="AB946" s="187"/>
      <c r="AC946" s="187"/>
      <c r="AD946" s="187"/>
      <c r="AE946" s="187"/>
      <c r="AF946" s="187"/>
      <c r="AG946" s="187"/>
      <c r="AH946" s="187"/>
      <c r="AI946" s="187"/>
      <c r="AJ946" s="187"/>
      <c r="AK946" s="187"/>
      <c r="AL946" s="187"/>
      <c r="AM946" s="187"/>
      <c r="AN946" s="187"/>
      <c r="AO946" s="187"/>
      <c r="AP946" s="187"/>
      <c r="AQ946" s="187"/>
      <c r="AR946" s="187"/>
      <c r="AS946" s="187"/>
      <c r="AT946" s="187"/>
      <c r="AU946" s="187"/>
      <c r="AV946" s="187"/>
      <c r="AW946" s="187"/>
      <c r="AX946" s="187"/>
      <c r="AY946" s="187"/>
      <c r="AZ946" s="187"/>
      <c r="BA946" s="187"/>
      <c r="BB946" s="187"/>
      <c r="BC946" s="187"/>
      <c r="BD946" s="187"/>
      <c r="BE946" s="187"/>
      <c r="BF946" s="187"/>
      <c r="BG946" s="187"/>
      <c r="BH946" s="187"/>
      <c r="BI946" s="187"/>
      <c r="BJ946" s="187"/>
      <c r="BK946" s="187"/>
      <c r="BL946" s="187"/>
      <c r="BM946" s="187"/>
      <c r="BN946" s="187"/>
      <c r="BO946" s="187"/>
      <c r="BP946" s="187"/>
      <c r="BQ946" s="187"/>
      <c r="BR946" s="187"/>
      <c r="BS946" s="187"/>
      <c r="BT946" s="187"/>
      <c r="BU946" s="187"/>
      <c r="BV946" s="187"/>
      <c r="BW946" s="187"/>
      <c r="BX946" s="187"/>
      <c r="BY946" s="227"/>
      <c r="BZ946" s="227"/>
      <c r="CA946" s="227"/>
      <c r="CB946" s="227"/>
      <c r="CC946" s="227"/>
      <c r="CD946" s="224"/>
      <c r="CE946" s="224"/>
      <c r="CF946" s="224"/>
      <c r="CG946" s="224"/>
      <c r="CH946" s="224"/>
      <c r="CJ946" s="252" t="str">
        <f t="shared" si="725"/>
        <v/>
      </c>
      <c r="CK946" s="253" t="str">
        <f>IF(CL946="","",IF(ISNUMBER(MATCH(CL946,$CL$6:CL945,0)),"",CJ946))</f>
        <v/>
      </c>
      <c r="CL946" s="181" t="str">
        <f t="shared" si="726"/>
        <v/>
      </c>
      <c r="CM946" s="175" t="str">
        <f t="shared" si="727"/>
        <v/>
      </c>
      <c r="CN946" s="175" t="str">
        <f t="shared" si="728"/>
        <v/>
      </c>
      <c r="CO946" s="175" t="str">
        <f t="shared" si="729"/>
        <v/>
      </c>
      <c r="CP946" s="59"/>
      <c r="CQ946" s="60"/>
      <c r="CR946" s="181" t="str">
        <f>IF(CS946="","",IF(ISNUMBER(MATCH(CS946,$CS$6:CS945,0)),"",CJ946))</f>
        <v/>
      </c>
      <c r="CS946" s="181" t="str">
        <f t="shared" si="707"/>
        <v/>
      </c>
      <c r="CT946" s="177" t="str">
        <f t="shared" si="730"/>
        <v/>
      </c>
      <c r="CU946" s="177" t="str">
        <f t="shared" si="731"/>
        <v/>
      </c>
      <c r="CV946" s="256" t="str">
        <f>IF(CW946="","",IF(ISNUMBER(MATCH(CW946,$CW$6:CW945,0)),"",CJ946))</f>
        <v/>
      </c>
      <c r="CW946" s="181" t="str">
        <f t="shared" si="708"/>
        <v/>
      </c>
      <c r="CX946" s="178" t="str">
        <f t="shared" si="732"/>
        <v/>
      </c>
      <c r="CY946" s="178" t="str">
        <f t="shared" si="733"/>
        <v/>
      </c>
      <c r="CZ946" s="184" t="str">
        <f t="shared" si="734"/>
        <v/>
      </c>
      <c r="DA946" s="68"/>
      <c r="DB946" s="69"/>
      <c r="DC946" s="181" t="str">
        <f>IF(DE946="","",IF(ISNUMBER(MATCH(DE946,$DE$6:DE945,0)),"",CJ946))</f>
        <v/>
      </c>
      <c r="DD946" s="181" t="str">
        <f t="shared" si="751"/>
        <v/>
      </c>
      <c r="DE946" s="181" t="str">
        <f t="shared" si="751"/>
        <v/>
      </c>
      <c r="DF946" s="177" t="str">
        <f t="shared" si="735"/>
        <v/>
      </c>
      <c r="DG946" s="185" t="str">
        <f t="shared" si="736"/>
        <v/>
      </c>
      <c r="DH946" s="77"/>
      <c r="DI946" s="69"/>
      <c r="DJ946" s="181" t="str">
        <f>IF(DL946="","",IF(ISNUMBER(MATCH(DL946,$DL$6:DL945,0)),"",CJ946))</f>
        <v/>
      </c>
      <c r="DK946" s="181" t="str">
        <f t="shared" si="752"/>
        <v/>
      </c>
      <c r="DL946" s="181" t="str">
        <f t="shared" si="752"/>
        <v/>
      </c>
      <c r="DM946" s="177" t="str">
        <f t="shared" si="737"/>
        <v/>
      </c>
      <c r="DN946" s="177" t="str">
        <f t="shared" si="738"/>
        <v/>
      </c>
      <c r="DO946" s="181" t="str">
        <f t="shared" si="709"/>
        <v/>
      </c>
      <c r="DP946" s="51"/>
      <c r="DQ946" s="51"/>
      <c r="DR946" s="51"/>
      <c r="EA946" s="227">
        <f t="shared" si="739"/>
        <v>0</v>
      </c>
      <c r="EB946" s="227">
        <f t="shared" si="710"/>
        <v>1</v>
      </c>
      <c r="EC946" s="227">
        <f t="shared" si="740"/>
        <v>1900</v>
      </c>
      <c r="EE946" s="227" t="str">
        <f t="shared" si="741"/>
        <v/>
      </c>
      <c r="EF946" s="227" t="str">
        <f t="shared" si="711"/>
        <v/>
      </c>
      <c r="EG946" s="227" t="str">
        <f t="shared" si="742"/>
        <v/>
      </c>
      <c r="EI946" s="227" t="str">
        <f t="shared" si="743"/>
        <v/>
      </c>
      <c r="EJ946" s="227" t="str">
        <f t="shared" si="712"/>
        <v/>
      </c>
      <c r="EK946" s="227" t="str">
        <f t="shared" si="744"/>
        <v/>
      </c>
      <c r="EM946" s="227" t="str">
        <f t="shared" si="745"/>
        <v/>
      </c>
      <c r="EN946" s="227" t="str">
        <f t="shared" si="713"/>
        <v/>
      </c>
      <c r="EO946" s="227" t="str">
        <f t="shared" si="746"/>
        <v/>
      </c>
      <c r="EQ946" s="227" t="str">
        <f t="shared" si="747"/>
        <v/>
      </c>
      <c r="ER946" s="227" t="str">
        <f t="shared" si="714"/>
        <v/>
      </c>
      <c r="ES946" s="227" t="str">
        <f t="shared" si="748"/>
        <v/>
      </c>
    </row>
    <row r="947" spans="7:149" x14ac:dyDescent="0.25">
      <c r="G947" s="52"/>
      <c r="H947" s="52"/>
      <c r="I947" s="224" t="str">
        <f t="shared" si="715"/>
        <v/>
      </c>
      <c r="J947" s="224" t="str">
        <f t="shared" si="716"/>
        <v/>
      </c>
      <c r="K947" s="52"/>
      <c r="L947" s="224" t="str">
        <f>IF(P947="","",IF(ISNUMBER(MATCH(P947,$P$6:P946,0)),"",Y947))</f>
        <v/>
      </c>
      <c r="M947" s="224" t="str">
        <f>IF(Q947="","",IF(ISNUMBER(MATCH(Q947,$Q$6:Q946,0)),"",Y947))</f>
        <v/>
      </c>
      <c r="N947" s="224" t="str">
        <f>IF(R947="","",IF(ISNUMBER(MATCH(R947,$R$6:R946,0)),"",Y947))</f>
        <v/>
      </c>
      <c r="O947" s="224" t="str">
        <f>IF(S947="","",IF(ISNUMBER(MATCH(S947,$S$6:S946,0)),"",Y947))</f>
        <v/>
      </c>
      <c r="P947" s="224" t="str">
        <f t="shared" si="717"/>
        <v/>
      </c>
      <c r="Q947" s="224" t="str">
        <f t="shared" si="718"/>
        <v/>
      </c>
      <c r="R947" s="224" t="str">
        <f t="shared" si="719"/>
        <v/>
      </c>
      <c r="S947" s="224" t="str">
        <f t="shared" si="720"/>
        <v/>
      </c>
      <c r="T947" s="175" t="str">
        <f t="shared" si="721"/>
        <v/>
      </c>
      <c r="U947" s="175" t="str">
        <f t="shared" si="722"/>
        <v/>
      </c>
      <c r="V947" s="175" t="str">
        <f t="shared" si="723"/>
        <v/>
      </c>
      <c r="W947" s="175" t="str">
        <f t="shared" si="724"/>
        <v/>
      </c>
      <c r="X947" s="52"/>
      <c r="Y947" s="248"/>
      <c r="Z947" s="186"/>
      <c r="AA947" s="187"/>
      <c r="AB947" s="187"/>
      <c r="AC947" s="187"/>
      <c r="AD947" s="187"/>
      <c r="AE947" s="187"/>
      <c r="AF947" s="187"/>
      <c r="AG947" s="187"/>
      <c r="AH947" s="187"/>
      <c r="AI947" s="187"/>
      <c r="AJ947" s="187"/>
      <c r="AK947" s="187"/>
      <c r="AL947" s="187"/>
      <c r="AM947" s="187"/>
      <c r="AN947" s="187"/>
      <c r="AO947" s="187"/>
      <c r="AP947" s="187"/>
      <c r="AQ947" s="187"/>
      <c r="AR947" s="187"/>
      <c r="AS947" s="187"/>
      <c r="AT947" s="187"/>
      <c r="AU947" s="187"/>
      <c r="AV947" s="187"/>
      <c r="AW947" s="187"/>
      <c r="AX947" s="187"/>
      <c r="AY947" s="187"/>
      <c r="AZ947" s="187"/>
      <c r="BA947" s="187"/>
      <c r="BB947" s="187"/>
      <c r="BC947" s="187"/>
      <c r="BD947" s="187"/>
      <c r="BE947" s="187"/>
      <c r="BF947" s="187"/>
      <c r="BG947" s="187"/>
      <c r="BH947" s="187"/>
      <c r="BI947" s="187"/>
      <c r="BJ947" s="187"/>
      <c r="BK947" s="187"/>
      <c r="BL947" s="187"/>
      <c r="BM947" s="187"/>
      <c r="BN947" s="187"/>
      <c r="BO947" s="187"/>
      <c r="BP947" s="187"/>
      <c r="BQ947" s="187"/>
      <c r="BR947" s="187"/>
      <c r="BS947" s="187"/>
      <c r="BT947" s="187"/>
      <c r="BU947" s="187"/>
      <c r="BV947" s="187"/>
      <c r="BW947" s="187"/>
      <c r="BX947" s="187"/>
      <c r="BY947" s="227"/>
      <c r="BZ947" s="227"/>
      <c r="CA947" s="227"/>
      <c r="CB947" s="227"/>
      <c r="CC947" s="227"/>
      <c r="CD947" s="224"/>
      <c r="CE947" s="224"/>
      <c r="CF947" s="224"/>
      <c r="CG947" s="224"/>
      <c r="CH947" s="224"/>
      <c r="CJ947" s="252" t="str">
        <f t="shared" si="725"/>
        <v/>
      </c>
      <c r="CK947" s="253" t="str">
        <f>IF(CL947="","",IF(ISNUMBER(MATCH(CL947,$CL$6:CL946,0)),"",CJ947))</f>
        <v/>
      </c>
      <c r="CL947" s="181" t="str">
        <f t="shared" si="726"/>
        <v/>
      </c>
      <c r="CM947" s="175" t="str">
        <f t="shared" si="727"/>
        <v/>
      </c>
      <c r="CN947" s="175" t="str">
        <f t="shared" si="728"/>
        <v/>
      </c>
      <c r="CO947" s="175" t="str">
        <f t="shared" si="729"/>
        <v/>
      </c>
      <c r="CP947" s="59"/>
      <c r="CQ947" s="60"/>
      <c r="CR947" s="181" t="str">
        <f>IF(CS947="","",IF(ISNUMBER(MATCH(CS947,$CS$6:CS946,0)),"",CJ947))</f>
        <v/>
      </c>
      <c r="CS947" s="181" t="str">
        <f t="shared" si="707"/>
        <v/>
      </c>
      <c r="CT947" s="177" t="str">
        <f t="shared" si="730"/>
        <v/>
      </c>
      <c r="CU947" s="177" t="str">
        <f t="shared" si="731"/>
        <v/>
      </c>
      <c r="CV947" s="256" t="str">
        <f>IF(CW947="","",IF(ISNUMBER(MATCH(CW947,$CW$6:CW946,0)),"",CJ947))</f>
        <v/>
      </c>
      <c r="CW947" s="181" t="str">
        <f t="shared" si="708"/>
        <v/>
      </c>
      <c r="CX947" s="178" t="str">
        <f t="shared" si="732"/>
        <v/>
      </c>
      <c r="CY947" s="178" t="str">
        <f t="shared" si="733"/>
        <v/>
      </c>
      <c r="CZ947" s="184" t="str">
        <f t="shared" si="734"/>
        <v/>
      </c>
      <c r="DA947" s="68"/>
      <c r="DB947" s="69"/>
      <c r="DC947" s="181" t="str">
        <f>IF(DE947="","",IF(ISNUMBER(MATCH(DE947,$DE$6:DE946,0)),"",CJ947))</f>
        <v/>
      </c>
      <c r="DD947" s="181" t="str">
        <f t="shared" ref="DD947:DE966" si="753">IFERROR(INDEX($AA$7:$BX$1006,$CJ947,DD$6),"")</f>
        <v/>
      </c>
      <c r="DE947" s="181" t="str">
        <f t="shared" si="753"/>
        <v/>
      </c>
      <c r="DF947" s="177" t="str">
        <f t="shared" si="735"/>
        <v/>
      </c>
      <c r="DG947" s="185" t="str">
        <f t="shared" si="736"/>
        <v/>
      </c>
      <c r="DH947" s="77"/>
      <c r="DI947" s="69"/>
      <c r="DJ947" s="181" t="str">
        <f>IF(DL947="","",IF(ISNUMBER(MATCH(DL947,$DL$6:DL946,0)),"",CJ947))</f>
        <v/>
      </c>
      <c r="DK947" s="181" t="str">
        <f t="shared" ref="DK947:DL966" si="754">IFERROR(INDEX($AA$7:$BX$1006,$CJ947,DK$6),"")</f>
        <v/>
      </c>
      <c r="DL947" s="181" t="str">
        <f t="shared" si="754"/>
        <v/>
      </c>
      <c r="DM947" s="177" t="str">
        <f t="shared" si="737"/>
        <v/>
      </c>
      <c r="DN947" s="177" t="str">
        <f t="shared" si="738"/>
        <v/>
      </c>
      <c r="DO947" s="181" t="str">
        <f t="shared" si="709"/>
        <v/>
      </c>
      <c r="DP947" s="51"/>
      <c r="DQ947" s="51"/>
      <c r="DR947" s="51"/>
      <c r="EA947" s="227">
        <f t="shared" si="739"/>
        <v>0</v>
      </c>
      <c r="EB947" s="227">
        <f t="shared" si="710"/>
        <v>1</v>
      </c>
      <c r="EC947" s="227">
        <f t="shared" si="740"/>
        <v>1900</v>
      </c>
      <c r="EE947" s="227" t="str">
        <f t="shared" si="741"/>
        <v/>
      </c>
      <c r="EF947" s="227" t="str">
        <f t="shared" si="711"/>
        <v/>
      </c>
      <c r="EG947" s="227" t="str">
        <f t="shared" si="742"/>
        <v/>
      </c>
      <c r="EI947" s="227" t="str">
        <f t="shared" si="743"/>
        <v/>
      </c>
      <c r="EJ947" s="227" t="str">
        <f t="shared" si="712"/>
        <v/>
      </c>
      <c r="EK947" s="227" t="str">
        <f t="shared" si="744"/>
        <v/>
      </c>
      <c r="EM947" s="227" t="str">
        <f t="shared" si="745"/>
        <v/>
      </c>
      <c r="EN947" s="227" t="str">
        <f t="shared" si="713"/>
        <v/>
      </c>
      <c r="EO947" s="227" t="str">
        <f t="shared" si="746"/>
        <v/>
      </c>
      <c r="EQ947" s="227" t="str">
        <f t="shared" si="747"/>
        <v/>
      </c>
      <c r="ER947" s="227" t="str">
        <f t="shared" si="714"/>
        <v/>
      </c>
      <c r="ES947" s="227" t="str">
        <f t="shared" si="748"/>
        <v/>
      </c>
    </row>
    <row r="948" spans="7:149" x14ac:dyDescent="0.25">
      <c r="G948" s="52"/>
      <c r="H948" s="52"/>
      <c r="I948" s="224" t="str">
        <f t="shared" si="715"/>
        <v/>
      </c>
      <c r="J948" s="224" t="str">
        <f t="shared" si="716"/>
        <v/>
      </c>
      <c r="K948" s="52"/>
      <c r="L948" s="224" t="str">
        <f>IF(P948="","",IF(ISNUMBER(MATCH(P948,$P$6:P947,0)),"",Y948))</f>
        <v/>
      </c>
      <c r="M948" s="224" t="str">
        <f>IF(Q948="","",IF(ISNUMBER(MATCH(Q948,$Q$6:Q947,0)),"",Y948))</f>
        <v/>
      </c>
      <c r="N948" s="224" t="str">
        <f>IF(R948="","",IF(ISNUMBER(MATCH(R948,$R$6:R947,0)),"",Y948))</f>
        <v/>
      </c>
      <c r="O948" s="224" t="str">
        <f>IF(S948="","",IF(ISNUMBER(MATCH(S948,$S$6:S947,0)),"",Y948))</f>
        <v/>
      </c>
      <c r="P948" s="224" t="str">
        <f t="shared" si="717"/>
        <v/>
      </c>
      <c r="Q948" s="224" t="str">
        <f t="shared" si="718"/>
        <v/>
      </c>
      <c r="R948" s="224" t="str">
        <f t="shared" si="719"/>
        <v/>
      </c>
      <c r="S948" s="224" t="str">
        <f t="shared" si="720"/>
        <v/>
      </c>
      <c r="T948" s="175" t="str">
        <f t="shared" si="721"/>
        <v/>
      </c>
      <c r="U948" s="175" t="str">
        <f t="shared" si="722"/>
        <v/>
      </c>
      <c r="V948" s="175" t="str">
        <f t="shared" si="723"/>
        <v/>
      </c>
      <c r="W948" s="175" t="str">
        <f t="shared" si="724"/>
        <v/>
      </c>
      <c r="X948" s="52"/>
      <c r="Y948" s="248"/>
      <c r="Z948" s="186"/>
      <c r="AA948" s="187"/>
      <c r="AB948" s="187"/>
      <c r="AC948" s="187"/>
      <c r="AD948" s="187"/>
      <c r="AE948" s="187"/>
      <c r="AF948" s="187"/>
      <c r="AG948" s="187"/>
      <c r="AH948" s="187"/>
      <c r="AI948" s="187"/>
      <c r="AJ948" s="187"/>
      <c r="AK948" s="187"/>
      <c r="AL948" s="187"/>
      <c r="AM948" s="187"/>
      <c r="AN948" s="187"/>
      <c r="AO948" s="187"/>
      <c r="AP948" s="187"/>
      <c r="AQ948" s="187"/>
      <c r="AR948" s="187"/>
      <c r="AS948" s="187"/>
      <c r="AT948" s="187"/>
      <c r="AU948" s="187"/>
      <c r="AV948" s="187"/>
      <c r="AW948" s="187"/>
      <c r="AX948" s="187"/>
      <c r="AY948" s="187"/>
      <c r="AZ948" s="187"/>
      <c r="BA948" s="187"/>
      <c r="BB948" s="187"/>
      <c r="BC948" s="187"/>
      <c r="BD948" s="187"/>
      <c r="BE948" s="187"/>
      <c r="BF948" s="187"/>
      <c r="BG948" s="187"/>
      <c r="BH948" s="187"/>
      <c r="BI948" s="187"/>
      <c r="BJ948" s="187"/>
      <c r="BK948" s="187"/>
      <c r="BL948" s="187"/>
      <c r="BM948" s="187"/>
      <c r="BN948" s="187"/>
      <c r="BO948" s="187"/>
      <c r="BP948" s="187"/>
      <c r="BQ948" s="187"/>
      <c r="BR948" s="187"/>
      <c r="BS948" s="187"/>
      <c r="BT948" s="187"/>
      <c r="BU948" s="187"/>
      <c r="BV948" s="187"/>
      <c r="BW948" s="187"/>
      <c r="BX948" s="187"/>
      <c r="BY948" s="227"/>
      <c r="BZ948" s="227"/>
      <c r="CA948" s="227"/>
      <c r="CB948" s="227"/>
      <c r="CC948" s="227"/>
      <c r="CD948" s="224"/>
      <c r="CE948" s="224"/>
      <c r="CF948" s="224"/>
      <c r="CG948" s="224"/>
      <c r="CH948" s="224"/>
      <c r="CJ948" s="252" t="str">
        <f t="shared" si="725"/>
        <v/>
      </c>
      <c r="CK948" s="253" t="str">
        <f>IF(CL948="","",IF(ISNUMBER(MATCH(CL948,$CL$6:CL947,0)),"",CJ948))</f>
        <v/>
      </c>
      <c r="CL948" s="181" t="str">
        <f t="shared" si="726"/>
        <v/>
      </c>
      <c r="CM948" s="175" t="str">
        <f t="shared" si="727"/>
        <v/>
      </c>
      <c r="CN948" s="175" t="str">
        <f t="shared" si="728"/>
        <v/>
      </c>
      <c r="CO948" s="175" t="str">
        <f t="shared" si="729"/>
        <v/>
      </c>
      <c r="CP948" s="59"/>
      <c r="CQ948" s="60"/>
      <c r="CR948" s="181" t="str">
        <f>IF(CS948="","",IF(ISNUMBER(MATCH(CS948,$CS$6:CS947,0)),"",CJ948))</f>
        <v/>
      </c>
      <c r="CS948" s="181" t="str">
        <f t="shared" si="707"/>
        <v/>
      </c>
      <c r="CT948" s="177" t="str">
        <f t="shared" si="730"/>
        <v/>
      </c>
      <c r="CU948" s="177" t="str">
        <f t="shared" si="731"/>
        <v/>
      </c>
      <c r="CV948" s="256" t="str">
        <f>IF(CW948="","",IF(ISNUMBER(MATCH(CW948,$CW$6:CW947,0)),"",CJ948))</f>
        <v/>
      </c>
      <c r="CW948" s="181" t="str">
        <f t="shared" si="708"/>
        <v/>
      </c>
      <c r="CX948" s="178" t="str">
        <f t="shared" si="732"/>
        <v/>
      </c>
      <c r="CY948" s="178" t="str">
        <f t="shared" si="733"/>
        <v/>
      </c>
      <c r="CZ948" s="184" t="str">
        <f t="shared" si="734"/>
        <v/>
      </c>
      <c r="DA948" s="68"/>
      <c r="DB948" s="69"/>
      <c r="DC948" s="181" t="str">
        <f>IF(DE948="","",IF(ISNUMBER(MATCH(DE948,$DE$6:DE947,0)),"",CJ948))</f>
        <v/>
      </c>
      <c r="DD948" s="181" t="str">
        <f t="shared" si="753"/>
        <v/>
      </c>
      <c r="DE948" s="181" t="str">
        <f t="shared" si="753"/>
        <v/>
      </c>
      <c r="DF948" s="177" t="str">
        <f t="shared" si="735"/>
        <v/>
      </c>
      <c r="DG948" s="185" t="str">
        <f t="shared" si="736"/>
        <v/>
      </c>
      <c r="DH948" s="77"/>
      <c r="DI948" s="69"/>
      <c r="DJ948" s="181" t="str">
        <f>IF(DL948="","",IF(ISNUMBER(MATCH(DL948,$DL$6:DL947,0)),"",CJ948))</f>
        <v/>
      </c>
      <c r="DK948" s="181" t="str">
        <f t="shared" si="754"/>
        <v/>
      </c>
      <c r="DL948" s="181" t="str">
        <f t="shared" si="754"/>
        <v/>
      </c>
      <c r="DM948" s="177" t="str">
        <f t="shared" si="737"/>
        <v/>
      </c>
      <c r="DN948" s="177" t="str">
        <f t="shared" si="738"/>
        <v/>
      </c>
      <c r="DO948" s="181" t="str">
        <f t="shared" si="709"/>
        <v/>
      </c>
      <c r="DP948" s="51"/>
      <c r="DQ948" s="51"/>
      <c r="DR948" s="51"/>
      <c r="EA948" s="227">
        <f t="shared" si="739"/>
        <v>0</v>
      </c>
      <c r="EB948" s="227">
        <f t="shared" si="710"/>
        <v>1</v>
      </c>
      <c r="EC948" s="227">
        <f t="shared" si="740"/>
        <v>1900</v>
      </c>
      <c r="EE948" s="227" t="str">
        <f t="shared" si="741"/>
        <v/>
      </c>
      <c r="EF948" s="227" t="str">
        <f t="shared" si="711"/>
        <v/>
      </c>
      <c r="EG948" s="227" t="str">
        <f t="shared" si="742"/>
        <v/>
      </c>
      <c r="EI948" s="227" t="str">
        <f t="shared" si="743"/>
        <v/>
      </c>
      <c r="EJ948" s="227" t="str">
        <f t="shared" si="712"/>
        <v/>
      </c>
      <c r="EK948" s="227" t="str">
        <f t="shared" si="744"/>
        <v/>
      </c>
      <c r="EM948" s="227" t="str">
        <f t="shared" si="745"/>
        <v/>
      </c>
      <c r="EN948" s="227" t="str">
        <f t="shared" si="713"/>
        <v/>
      </c>
      <c r="EO948" s="227" t="str">
        <f t="shared" si="746"/>
        <v/>
      </c>
      <c r="EQ948" s="227" t="str">
        <f t="shared" si="747"/>
        <v/>
      </c>
      <c r="ER948" s="227" t="str">
        <f t="shared" si="714"/>
        <v/>
      </c>
      <c r="ES948" s="227" t="str">
        <f t="shared" si="748"/>
        <v/>
      </c>
    </row>
    <row r="949" spans="7:149" x14ac:dyDescent="0.25">
      <c r="G949" s="52"/>
      <c r="H949" s="52"/>
      <c r="I949" s="224" t="str">
        <f t="shared" si="715"/>
        <v/>
      </c>
      <c r="J949" s="224" t="str">
        <f t="shared" si="716"/>
        <v/>
      </c>
      <c r="K949" s="52"/>
      <c r="L949" s="224" t="str">
        <f>IF(P949="","",IF(ISNUMBER(MATCH(P949,$P$6:P948,0)),"",Y949))</f>
        <v/>
      </c>
      <c r="M949" s="224" t="str">
        <f>IF(Q949="","",IF(ISNUMBER(MATCH(Q949,$Q$6:Q948,0)),"",Y949))</f>
        <v/>
      </c>
      <c r="N949" s="224" t="str">
        <f>IF(R949="","",IF(ISNUMBER(MATCH(R949,$R$6:R948,0)),"",Y949))</f>
        <v/>
      </c>
      <c r="O949" s="224" t="str">
        <f>IF(S949="","",IF(ISNUMBER(MATCH(S949,$S$6:S948,0)),"",Y949))</f>
        <v/>
      </c>
      <c r="P949" s="224" t="str">
        <f t="shared" si="717"/>
        <v/>
      </c>
      <c r="Q949" s="224" t="str">
        <f t="shared" si="718"/>
        <v/>
      </c>
      <c r="R949" s="224" t="str">
        <f t="shared" si="719"/>
        <v/>
      </c>
      <c r="S949" s="224" t="str">
        <f t="shared" si="720"/>
        <v/>
      </c>
      <c r="T949" s="175" t="str">
        <f t="shared" si="721"/>
        <v/>
      </c>
      <c r="U949" s="175" t="str">
        <f t="shared" si="722"/>
        <v/>
      </c>
      <c r="V949" s="175" t="str">
        <f t="shared" si="723"/>
        <v/>
      </c>
      <c r="W949" s="175" t="str">
        <f t="shared" si="724"/>
        <v/>
      </c>
      <c r="X949" s="52"/>
      <c r="Y949" s="248"/>
      <c r="Z949" s="186"/>
      <c r="AA949" s="187"/>
      <c r="AB949" s="187"/>
      <c r="AC949" s="187"/>
      <c r="AD949" s="187"/>
      <c r="AE949" s="187"/>
      <c r="AF949" s="187"/>
      <c r="AG949" s="187"/>
      <c r="AH949" s="187"/>
      <c r="AI949" s="187"/>
      <c r="AJ949" s="187"/>
      <c r="AK949" s="187"/>
      <c r="AL949" s="187"/>
      <c r="AM949" s="187"/>
      <c r="AN949" s="187"/>
      <c r="AO949" s="187"/>
      <c r="AP949" s="187"/>
      <c r="AQ949" s="187"/>
      <c r="AR949" s="187"/>
      <c r="AS949" s="187"/>
      <c r="AT949" s="187"/>
      <c r="AU949" s="187"/>
      <c r="AV949" s="187"/>
      <c r="AW949" s="187"/>
      <c r="AX949" s="187"/>
      <c r="AY949" s="187"/>
      <c r="AZ949" s="187"/>
      <c r="BA949" s="187"/>
      <c r="BB949" s="187"/>
      <c r="BC949" s="187"/>
      <c r="BD949" s="187"/>
      <c r="BE949" s="187"/>
      <c r="BF949" s="187"/>
      <c r="BG949" s="187"/>
      <c r="BH949" s="187"/>
      <c r="BI949" s="187"/>
      <c r="BJ949" s="187"/>
      <c r="BK949" s="187"/>
      <c r="BL949" s="187"/>
      <c r="BM949" s="187"/>
      <c r="BN949" s="187"/>
      <c r="BO949" s="187"/>
      <c r="BP949" s="187"/>
      <c r="BQ949" s="187"/>
      <c r="BR949" s="187"/>
      <c r="BS949" s="187"/>
      <c r="BT949" s="187"/>
      <c r="BU949" s="187"/>
      <c r="BV949" s="187"/>
      <c r="BW949" s="187"/>
      <c r="BX949" s="187"/>
      <c r="BY949" s="227"/>
      <c r="BZ949" s="227"/>
      <c r="CA949" s="227"/>
      <c r="CB949" s="227"/>
      <c r="CC949" s="227"/>
      <c r="CD949" s="224"/>
      <c r="CE949" s="224"/>
      <c r="CF949" s="224"/>
      <c r="CG949" s="224"/>
      <c r="CH949" s="224"/>
      <c r="CJ949" s="252" t="str">
        <f t="shared" si="725"/>
        <v/>
      </c>
      <c r="CK949" s="253" t="str">
        <f>IF(CL949="","",IF(ISNUMBER(MATCH(CL949,$CL$6:CL948,0)),"",CJ949))</f>
        <v/>
      </c>
      <c r="CL949" s="181" t="str">
        <f t="shared" si="726"/>
        <v/>
      </c>
      <c r="CM949" s="175" t="str">
        <f t="shared" si="727"/>
        <v/>
      </c>
      <c r="CN949" s="175" t="str">
        <f t="shared" si="728"/>
        <v/>
      </c>
      <c r="CO949" s="175" t="str">
        <f t="shared" si="729"/>
        <v/>
      </c>
      <c r="CP949" s="59"/>
      <c r="CQ949" s="60"/>
      <c r="CR949" s="181" t="str">
        <f>IF(CS949="","",IF(ISNUMBER(MATCH(CS949,$CS$6:CS948,0)),"",CJ949))</f>
        <v/>
      </c>
      <c r="CS949" s="181" t="str">
        <f t="shared" si="707"/>
        <v/>
      </c>
      <c r="CT949" s="177" t="str">
        <f t="shared" si="730"/>
        <v/>
      </c>
      <c r="CU949" s="177" t="str">
        <f t="shared" si="731"/>
        <v/>
      </c>
      <c r="CV949" s="256" t="str">
        <f>IF(CW949="","",IF(ISNUMBER(MATCH(CW949,$CW$6:CW948,0)),"",CJ949))</f>
        <v/>
      </c>
      <c r="CW949" s="181" t="str">
        <f t="shared" si="708"/>
        <v/>
      </c>
      <c r="CX949" s="178" t="str">
        <f t="shared" si="732"/>
        <v/>
      </c>
      <c r="CY949" s="178" t="str">
        <f t="shared" si="733"/>
        <v/>
      </c>
      <c r="CZ949" s="184" t="str">
        <f t="shared" si="734"/>
        <v/>
      </c>
      <c r="DA949" s="68"/>
      <c r="DB949" s="69"/>
      <c r="DC949" s="181" t="str">
        <f>IF(DE949="","",IF(ISNUMBER(MATCH(DE949,$DE$6:DE948,0)),"",CJ949))</f>
        <v/>
      </c>
      <c r="DD949" s="181" t="str">
        <f t="shared" si="753"/>
        <v/>
      </c>
      <c r="DE949" s="181" t="str">
        <f t="shared" si="753"/>
        <v/>
      </c>
      <c r="DF949" s="177" t="str">
        <f t="shared" si="735"/>
        <v/>
      </c>
      <c r="DG949" s="185" t="str">
        <f t="shared" si="736"/>
        <v/>
      </c>
      <c r="DH949" s="77"/>
      <c r="DI949" s="69"/>
      <c r="DJ949" s="181" t="str">
        <f>IF(DL949="","",IF(ISNUMBER(MATCH(DL949,$DL$6:DL948,0)),"",CJ949))</f>
        <v/>
      </c>
      <c r="DK949" s="181" t="str">
        <f t="shared" si="754"/>
        <v/>
      </c>
      <c r="DL949" s="181" t="str">
        <f t="shared" si="754"/>
        <v/>
      </c>
      <c r="DM949" s="177" t="str">
        <f t="shared" si="737"/>
        <v/>
      </c>
      <c r="DN949" s="177" t="str">
        <f t="shared" si="738"/>
        <v/>
      </c>
      <c r="DO949" s="181" t="str">
        <f t="shared" si="709"/>
        <v/>
      </c>
      <c r="DP949" s="51"/>
      <c r="DQ949" s="51"/>
      <c r="DR949" s="51"/>
      <c r="EA949" s="227">
        <f t="shared" si="739"/>
        <v>0</v>
      </c>
      <c r="EB949" s="227">
        <f t="shared" si="710"/>
        <v>1</v>
      </c>
      <c r="EC949" s="227">
        <f t="shared" si="740"/>
        <v>1900</v>
      </c>
      <c r="EE949" s="227" t="str">
        <f t="shared" si="741"/>
        <v/>
      </c>
      <c r="EF949" s="227" t="str">
        <f t="shared" si="711"/>
        <v/>
      </c>
      <c r="EG949" s="227" t="str">
        <f t="shared" si="742"/>
        <v/>
      </c>
      <c r="EI949" s="227" t="str">
        <f t="shared" si="743"/>
        <v/>
      </c>
      <c r="EJ949" s="227" t="str">
        <f t="shared" si="712"/>
        <v/>
      </c>
      <c r="EK949" s="227" t="str">
        <f t="shared" si="744"/>
        <v/>
      </c>
      <c r="EM949" s="227" t="str">
        <f t="shared" si="745"/>
        <v/>
      </c>
      <c r="EN949" s="227" t="str">
        <f t="shared" si="713"/>
        <v/>
      </c>
      <c r="EO949" s="227" t="str">
        <f t="shared" si="746"/>
        <v/>
      </c>
      <c r="EQ949" s="227" t="str">
        <f t="shared" si="747"/>
        <v/>
      </c>
      <c r="ER949" s="227" t="str">
        <f t="shared" si="714"/>
        <v/>
      </c>
      <c r="ES949" s="227" t="str">
        <f t="shared" si="748"/>
        <v/>
      </c>
    </row>
    <row r="950" spans="7:149" x14ac:dyDescent="0.25">
      <c r="G950" s="52"/>
      <c r="H950" s="52"/>
      <c r="I950" s="224" t="str">
        <f t="shared" si="715"/>
        <v/>
      </c>
      <c r="J950" s="224" t="str">
        <f t="shared" si="716"/>
        <v/>
      </c>
      <c r="K950" s="52"/>
      <c r="L950" s="224" t="str">
        <f>IF(P950="","",IF(ISNUMBER(MATCH(P950,$P$6:P949,0)),"",Y950))</f>
        <v/>
      </c>
      <c r="M950" s="224" t="str">
        <f>IF(Q950="","",IF(ISNUMBER(MATCH(Q950,$Q$6:Q949,0)),"",Y950))</f>
        <v/>
      </c>
      <c r="N950" s="224" t="str">
        <f>IF(R950="","",IF(ISNUMBER(MATCH(R950,$R$6:R949,0)),"",Y950))</f>
        <v/>
      </c>
      <c r="O950" s="224" t="str">
        <f>IF(S950="","",IF(ISNUMBER(MATCH(S950,$S$6:S949,0)),"",Y950))</f>
        <v/>
      </c>
      <c r="P950" s="224" t="str">
        <f t="shared" si="717"/>
        <v/>
      </c>
      <c r="Q950" s="224" t="str">
        <f t="shared" si="718"/>
        <v/>
      </c>
      <c r="R950" s="224" t="str">
        <f t="shared" si="719"/>
        <v/>
      </c>
      <c r="S950" s="224" t="str">
        <f t="shared" si="720"/>
        <v/>
      </c>
      <c r="T950" s="175" t="str">
        <f t="shared" si="721"/>
        <v/>
      </c>
      <c r="U950" s="175" t="str">
        <f t="shared" si="722"/>
        <v/>
      </c>
      <c r="V950" s="175" t="str">
        <f t="shared" si="723"/>
        <v/>
      </c>
      <c r="W950" s="175" t="str">
        <f t="shared" si="724"/>
        <v/>
      </c>
      <c r="X950" s="52"/>
      <c r="Y950" s="248"/>
      <c r="Z950" s="186"/>
      <c r="AA950" s="187"/>
      <c r="AB950" s="187"/>
      <c r="AC950" s="187"/>
      <c r="AD950" s="187"/>
      <c r="AE950" s="187"/>
      <c r="AF950" s="187"/>
      <c r="AG950" s="187"/>
      <c r="AH950" s="187"/>
      <c r="AI950" s="187"/>
      <c r="AJ950" s="187"/>
      <c r="AK950" s="187"/>
      <c r="AL950" s="187"/>
      <c r="AM950" s="187"/>
      <c r="AN950" s="187"/>
      <c r="AO950" s="187"/>
      <c r="AP950" s="187"/>
      <c r="AQ950" s="187"/>
      <c r="AR950" s="187"/>
      <c r="AS950" s="187"/>
      <c r="AT950" s="187"/>
      <c r="AU950" s="187"/>
      <c r="AV950" s="187"/>
      <c r="AW950" s="187"/>
      <c r="AX950" s="187"/>
      <c r="AY950" s="187"/>
      <c r="AZ950" s="187"/>
      <c r="BA950" s="187"/>
      <c r="BB950" s="187"/>
      <c r="BC950" s="187"/>
      <c r="BD950" s="187"/>
      <c r="BE950" s="187"/>
      <c r="BF950" s="187"/>
      <c r="BG950" s="187"/>
      <c r="BH950" s="187"/>
      <c r="BI950" s="187"/>
      <c r="BJ950" s="187"/>
      <c r="BK950" s="187"/>
      <c r="BL950" s="187"/>
      <c r="BM950" s="187"/>
      <c r="BN950" s="187"/>
      <c r="BO950" s="187"/>
      <c r="BP950" s="187"/>
      <c r="BQ950" s="187"/>
      <c r="BR950" s="187"/>
      <c r="BS950" s="187"/>
      <c r="BT950" s="187"/>
      <c r="BU950" s="187"/>
      <c r="BV950" s="187"/>
      <c r="BW950" s="187"/>
      <c r="BX950" s="187"/>
      <c r="BY950" s="227"/>
      <c r="BZ950" s="227"/>
      <c r="CA950" s="227"/>
      <c r="CB950" s="227"/>
      <c r="CC950" s="227"/>
      <c r="CD950" s="224"/>
      <c r="CE950" s="224"/>
      <c r="CF950" s="224"/>
      <c r="CG950" s="224"/>
      <c r="CH950" s="224"/>
      <c r="CJ950" s="252" t="str">
        <f t="shared" si="725"/>
        <v/>
      </c>
      <c r="CK950" s="253" t="str">
        <f>IF(CL950="","",IF(ISNUMBER(MATCH(CL950,$CL$6:CL949,0)),"",CJ950))</f>
        <v/>
      </c>
      <c r="CL950" s="181" t="str">
        <f t="shared" si="726"/>
        <v/>
      </c>
      <c r="CM950" s="175" t="str">
        <f t="shared" si="727"/>
        <v/>
      </c>
      <c r="CN950" s="175" t="str">
        <f t="shared" si="728"/>
        <v/>
      </c>
      <c r="CO950" s="175" t="str">
        <f t="shared" si="729"/>
        <v/>
      </c>
      <c r="CP950" s="59"/>
      <c r="CQ950" s="60"/>
      <c r="CR950" s="181" t="str">
        <f>IF(CS950="","",IF(ISNUMBER(MATCH(CS950,$CS$6:CS949,0)),"",CJ950))</f>
        <v/>
      </c>
      <c r="CS950" s="181" t="str">
        <f t="shared" si="707"/>
        <v/>
      </c>
      <c r="CT950" s="177" t="str">
        <f t="shared" si="730"/>
        <v/>
      </c>
      <c r="CU950" s="177" t="str">
        <f t="shared" si="731"/>
        <v/>
      </c>
      <c r="CV950" s="256" t="str">
        <f>IF(CW950="","",IF(ISNUMBER(MATCH(CW950,$CW$6:CW949,0)),"",CJ950))</f>
        <v/>
      </c>
      <c r="CW950" s="181" t="str">
        <f t="shared" si="708"/>
        <v/>
      </c>
      <c r="CX950" s="178" t="str">
        <f t="shared" si="732"/>
        <v/>
      </c>
      <c r="CY950" s="178" t="str">
        <f t="shared" si="733"/>
        <v/>
      </c>
      <c r="CZ950" s="184" t="str">
        <f t="shared" si="734"/>
        <v/>
      </c>
      <c r="DA950" s="68"/>
      <c r="DB950" s="69"/>
      <c r="DC950" s="181" t="str">
        <f>IF(DE950="","",IF(ISNUMBER(MATCH(DE950,$DE$6:DE949,0)),"",CJ950))</f>
        <v/>
      </c>
      <c r="DD950" s="181" t="str">
        <f t="shared" si="753"/>
        <v/>
      </c>
      <c r="DE950" s="181" t="str">
        <f t="shared" si="753"/>
        <v/>
      </c>
      <c r="DF950" s="177" t="str">
        <f t="shared" si="735"/>
        <v/>
      </c>
      <c r="DG950" s="185" t="str">
        <f t="shared" si="736"/>
        <v/>
      </c>
      <c r="DH950" s="77"/>
      <c r="DI950" s="69"/>
      <c r="DJ950" s="181" t="str">
        <f>IF(DL950="","",IF(ISNUMBER(MATCH(DL950,$DL$6:DL949,0)),"",CJ950))</f>
        <v/>
      </c>
      <c r="DK950" s="181" t="str">
        <f t="shared" si="754"/>
        <v/>
      </c>
      <c r="DL950" s="181" t="str">
        <f t="shared" si="754"/>
        <v/>
      </c>
      <c r="DM950" s="177" t="str">
        <f t="shared" si="737"/>
        <v/>
      </c>
      <c r="DN950" s="177" t="str">
        <f t="shared" si="738"/>
        <v/>
      </c>
      <c r="DO950" s="181" t="str">
        <f t="shared" si="709"/>
        <v/>
      </c>
      <c r="DP950" s="51"/>
      <c r="DQ950" s="51"/>
      <c r="DR950" s="51"/>
      <c r="EA950" s="227">
        <f t="shared" si="739"/>
        <v>0</v>
      </c>
      <c r="EB950" s="227">
        <f t="shared" si="710"/>
        <v>1</v>
      </c>
      <c r="EC950" s="227">
        <f t="shared" si="740"/>
        <v>1900</v>
      </c>
      <c r="EE950" s="227" t="str">
        <f t="shared" si="741"/>
        <v/>
      </c>
      <c r="EF950" s="227" t="str">
        <f t="shared" si="711"/>
        <v/>
      </c>
      <c r="EG950" s="227" t="str">
        <f t="shared" si="742"/>
        <v/>
      </c>
      <c r="EI950" s="227" t="str">
        <f t="shared" si="743"/>
        <v/>
      </c>
      <c r="EJ950" s="227" t="str">
        <f t="shared" si="712"/>
        <v/>
      </c>
      <c r="EK950" s="227" t="str">
        <f t="shared" si="744"/>
        <v/>
      </c>
      <c r="EM950" s="227" t="str">
        <f t="shared" si="745"/>
        <v/>
      </c>
      <c r="EN950" s="227" t="str">
        <f t="shared" si="713"/>
        <v/>
      </c>
      <c r="EO950" s="227" t="str">
        <f t="shared" si="746"/>
        <v/>
      </c>
      <c r="EQ950" s="227" t="str">
        <f t="shared" si="747"/>
        <v/>
      </c>
      <c r="ER950" s="227" t="str">
        <f t="shared" si="714"/>
        <v/>
      </c>
      <c r="ES950" s="227" t="str">
        <f t="shared" si="748"/>
        <v/>
      </c>
    </row>
    <row r="951" spans="7:149" x14ac:dyDescent="0.25">
      <c r="G951" s="52"/>
      <c r="H951" s="52"/>
      <c r="I951" s="224" t="str">
        <f t="shared" si="715"/>
        <v/>
      </c>
      <c r="J951" s="224" t="str">
        <f t="shared" si="716"/>
        <v/>
      </c>
      <c r="K951" s="52"/>
      <c r="L951" s="224" t="str">
        <f>IF(P951="","",IF(ISNUMBER(MATCH(P951,$P$6:P950,0)),"",Y951))</f>
        <v/>
      </c>
      <c r="M951" s="224" t="str">
        <f>IF(Q951="","",IF(ISNUMBER(MATCH(Q951,$Q$6:Q950,0)),"",Y951))</f>
        <v/>
      </c>
      <c r="N951" s="224" t="str">
        <f>IF(R951="","",IF(ISNUMBER(MATCH(R951,$R$6:R950,0)),"",Y951))</f>
        <v/>
      </c>
      <c r="O951" s="224" t="str">
        <f>IF(S951="","",IF(ISNUMBER(MATCH(S951,$S$6:S950,0)),"",Y951))</f>
        <v/>
      </c>
      <c r="P951" s="224" t="str">
        <f t="shared" si="717"/>
        <v/>
      </c>
      <c r="Q951" s="224" t="str">
        <f t="shared" si="718"/>
        <v/>
      </c>
      <c r="R951" s="224" t="str">
        <f t="shared" si="719"/>
        <v/>
      </c>
      <c r="S951" s="224" t="str">
        <f t="shared" si="720"/>
        <v/>
      </c>
      <c r="T951" s="175" t="str">
        <f t="shared" si="721"/>
        <v/>
      </c>
      <c r="U951" s="175" t="str">
        <f t="shared" si="722"/>
        <v/>
      </c>
      <c r="V951" s="175" t="str">
        <f t="shared" si="723"/>
        <v/>
      </c>
      <c r="W951" s="175" t="str">
        <f t="shared" si="724"/>
        <v/>
      </c>
      <c r="X951" s="52"/>
      <c r="Y951" s="248"/>
      <c r="Z951" s="186"/>
      <c r="AA951" s="187"/>
      <c r="AB951" s="187"/>
      <c r="AC951" s="187"/>
      <c r="AD951" s="187"/>
      <c r="AE951" s="187"/>
      <c r="AF951" s="187"/>
      <c r="AG951" s="187"/>
      <c r="AH951" s="187"/>
      <c r="AI951" s="187"/>
      <c r="AJ951" s="187"/>
      <c r="AK951" s="187"/>
      <c r="AL951" s="187"/>
      <c r="AM951" s="187"/>
      <c r="AN951" s="187"/>
      <c r="AO951" s="187"/>
      <c r="AP951" s="187"/>
      <c r="AQ951" s="187"/>
      <c r="AR951" s="187"/>
      <c r="AS951" s="187"/>
      <c r="AT951" s="187"/>
      <c r="AU951" s="187"/>
      <c r="AV951" s="187"/>
      <c r="AW951" s="187"/>
      <c r="AX951" s="187"/>
      <c r="AY951" s="187"/>
      <c r="AZ951" s="187"/>
      <c r="BA951" s="187"/>
      <c r="BB951" s="187"/>
      <c r="BC951" s="187"/>
      <c r="BD951" s="187"/>
      <c r="BE951" s="187"/>
      <c r="BF951" s="187"/>
      <c r="BG951" s="187"/>
      <c r="BH951" s="187"/>
      <c r="BI951" s="187"/>
      <c r="BJ951" s="187"/>
      <c r="BK951" s="187"/>
      <c r="BL951" s="187"/>
      <c r="BM951" s="187"/>
      <c r="BN951" s="187"/>
      <c r="BO951" s="187"/>
      <c r="BP951" s="187"/>
      <c r="BQ951" s="187"/>
      <c r="BR951" s="187"/>
      <c r="BS951" s="187"/>
      <c r="BT951" s="187"/>
      <c r="BU951" s="187"/>
      <c r="BV951" s="187"/>
      <c r="BW951" s="187"/>
      <c r="BX951" s="187"/>
      <c r="BY951" s="227"/>
      <c r="BZ951" s="227"/>
      <c r="CA951" s="227"/>
      <c r="CB951" s="227"/>
      <c r="CC951" s="227"/>
      <c r="CD951" s="224"/>
      <c r="CE951" s="224"/>
      <c r="CF951" s="224"/>
      <c r="CG951" s="224"/>
      <c r="CH951" s="224"/>
      <c r="CJ951" s="252" t="str">
        <f t="shared" si="725"/>
        <v/>
      </c>
      <c r="CK951" s="253" t="str">
        <f>IF(CL951="","",IF(ISNUMBER(MATCH(CL951,$CL$6:CL950,0)),"",CJ951))</f>
        <v/>
      </c>
      <c r="CL951" s="181" t="str">
        <f t="shared" si="726"/>
        <v/>
      </c>
      <c r="CM951" s="175" t="str">
        <f t="shared" si="727"/>
        <v/>
      </c>
      <c r="CN951" s="175" t="str">
        <f t="shared" si="728"/>
        <v/>
      </c>
      <c r="CO951" s="175" t="str">
        <f t="shared" si="729"/>
        <v/>
      </c>
      <c r="CP951" s="59"/>
      <c r="CQ951" s="60"/>
      <c r="CR951" s="181" t="str">
        <f>IF(CS951="","",IF(ISNUMBER(MATCH(CS951,$CS$6:CS950,0)),"",CJ951))</f>
        <v/>
      </c>
      <c r="CS951" s="181" t="str">
        <f t="shared" si="707"/>
        <v/>
      </c>
      <c r="CT951" s="177" t="str">
        <f t="shared" si="730"/>
        <v/>
      </c>
      <c r="CU951" s="177" t="str">
        <f t="shared" si="731"/>
        <v/>
      </c>
      <c r="CV951" s="256" t="str">
        <f>IF(CW951="","",IF(ISNUMBER(MATCH(CW951,$CW$6:CW950,0)),"",CJ951))</f>
        <v/>
      </c>
      <c r="CW951" s="181" t="str">
        <f t="shared" si="708"/>
        <v/>
      </c>
      <c r="CX951" s="178" t="str">
        <f t="shared" si="732"/>
        <v/>
      </c>
      <c r="CY951" s="178" t="str">
        <f t="shared" si="733"/>
        <v/>
      </c>
      <c r="CZ951" s="184" t="str">
        <f t="shared" si="734"/>
        <v/>
      </c>
      <c r="DA951" s="68"/>
      <c r="DB951" s="69"/>
      <c r="DC951" s="181" t="str">
        <f>IF(DE951="","",IF(ISNUMBER(MATCH(DE951,$DE$6:DE950,0)),"",CJ951))</f>
        <v/>
      </c>
      <c r="DD951" s="181" t="str">
        <f t="shared" si="753"/>
        <v/>
      </c>
      <c r="DE951" s="181" t="str">
        <f t="shared" si="753"/>
        <v/>
      </c>
      <c r="DF951" s="177" t="str">
        <f t="shared" si="735"/>
        <v/>
      </c>
      <c r="DG951" s="185" t="str">
        <f t="shared" si="736"/>
        <v/>
      </c>
      <c r="DH951" s="77"/>
      <c r="DI951" s="69"/>
      <c r="DJ951" s="181" t="str">
        <f>IF(DL951="","",IF(ISNUMBER(MATCH(DL951,$DL$6:DL950,0)),"",CJ951))</f>
        <v/>
      </c>
      <c r="DK951" s="181" t="str">
        <f t="shared" si="754"/>
        <v/>
      </c>
      <c r="DL951" s="181" t="str">
        <f t="shared" si="754"/>
        <v/>
      </c>
      <c r="DM951" s="177" t="str">
        <f t="shared" si="737"/>
        <v/>
      </c>
      <c r="DN951" s="177" t="str">
        <f t="shared" si="738"/>
        <v/>
      </c>
      <c r="DO951" s="181" t="str">
        <f t="shared" si="709"/>
        <v/>
      </c>
      <c r="DP951" s="51"/>
      <c r="DQ951" s="51"/>
      <c r="DR951" s="51"/>
      <c r="EA951" s="227">
        <f t="shared" si="739"/>
        <v>0</v>
      </c>
      <c r="EB951" s="227">
        <f t="shared" si="710"/>
        <v>1</v>
      </c>
      <c r="EC951" s="227">
        <f t="shared" si="740"/>
        <v>1900</v>
      </c>
      <c r="EE951" s="227" t="str">
        <f t="shared" si="741"/>
        <v/>
      </c>
      <c r="EF951" s="227" t="str">
        <f t="shared" si="711"/>
        <v/>
      </c>
      <c r="EG951" s="227" t="str">
        <f t="shared" si="742"/>
        <v/>
      </c>
      <c r="EI951" s="227" t="str">
        <f t="shared" si="743"/>
        <v/>
      </c>
      <c r="EJ951" s="227" t="str">
        <f t="shared" si="712"/>
        <v/>
      </c>
      <c r="EK951" s="227" t="str">
        <f t="shared" si="744"/>
        <v/>
      </c>
      <c r="EM951" s="227" t="str">
        <f t="shared" si="745"/>
        <v/>
      </c>
      <c r="EN951" s="227" t="str">
        <f t="shared" si="713"/>
        <v/>
      </c>
      <c r="EO951" s="227" t="str">
        <f t="shared" si="746"/>
        <v/>
      </c>
      <c r="EQ951" s="227" t="str">
        <f t="shared" si="747"/>
        <v/>
      </c>
      <c r="ER951" s="227" t="str">
        <f t="shared" si="714"/>
        <v/>
      </c>
      <c r="ES951" s="227" t="str">
        <f t="shared" si="748"/>
        <v/>
      </c>
    </row>
    <row r="952" spans="7:149" x14ac:dyDescent="0.25">
      <c r="G952" s="52"/>
      <c r="H952" s="52"/>
      <c r="I952" s="224" t="str">
        <f t="shared" si="715"/>
        <v/>
      </c>
      <c r="J952" s="224" t="str">
        <f t="shared" si="716"/>
        <v/>
      </c>
      <c r="K952" s="52"/>
      <c r="L952" s="224" t="str">
        <f>IF(P952="","",IF(ISNUMBER(MATCH(P952,$P$6:P951,0)),"",Y952))</f>
        <v/>
      </c>
      <c r="M952" s="224" t="str">
        <f>IF(Q952="","",IF(ISNUMBER(MATCH(Q952,$Q$6:Q951,0)),"",Y952))</f>
        <v/>
      </c>
      <c r="N952" s="224" t="str">
        <f>IF(R952="","",IF(ISNUMBER(MATCH(R952,$R$6:R951,0)),"",Y952))</f>
        <v/>
      </c>
      <c r="O952" s="224" t="str">
        <f>IF(S952="","",IF(ISNUMBER(MATCH(S952,$S$6:S951,0)),"",Y952))</f>
        <v/>
      </c>
      <c r="P952" s="224" t="str">
        <f t="shared" si="717"/>
        <v/>
      </c>
      <c r="Q952" s="224" t="str">
        <f t="shared" si="718"/>
        <v/>
      </c>
      <c r="R952" s="224" t="str">
        <f t="shared" si="719"/>
        <v/>
      </c>
      <c r="S952" s="224" t="str">
        <f t="shared" si="720"/>
        <v/>
      </c>
      <c r="T952" s="175" t="str">
        <f t="shared" si="721"/>
        <v/>
      </c>
      <c r="U952" s="175" t="str">
        <f t="shared" si="722"/>
        <v/>
      </c>
      <c r="V952" s="175" t="str">
        <f t="shared" si="723"/>
        <v/>
      </c>
      <c r="W952" s="175" t="str">
        <f t="shared" si="724"/>
        <v/>
      </c>
      <c r="X952" s="52"/>
      <c r="Y952" s="248"/>
      <c r="Z952" s="186"/>
      <c r="AA952" s="187"/>
      <c r="AB952" s="187"/>
      <c r="AC952" s="187"/>
      <c r="AD952" s="187"/>
      <c r="AE952" s="187"/>
      <c r="AF952" s="187"/>
      <c r="AG952" s="187"/>
      <c r="AH952" s="187"/>
      <c r="AI952" s="187"/>
      <c r="AJ952" s="187"/>
      <c r="AK952" s="187"/>
      <c r="AL952" s="187"/>
      <c r="AM952" s="187"/>
      <c r="AN952" s="187"/>
      <c r="AO952" s="187"/>
      <c r="AP952" s="187"/>
      <c r="AQ952" s="187"/>
      <c r="AR952" s="187"/>
      <c r="AS952" s="187"/>
      <c r="AT952" s="187"/>
      <c r="AU952" s="187"/>
      <c r="AV952" s="187"/>
      <c r="AW952" s="187"/>
      <c r="AX952" s="187"/>
      <c r="AY952" s="187"/>
      <c r="AZ952" s="187"/>
      <c r="BA952" s="187"/>
      <c r="BB952" s="187"/>
      <c r="BC952" s="187"/>
      <c r="BD952" s="187"/>
      <c r="BE952" s="187"/>
      <c r="BF952" s="187"/>
      <c r="BG952" s="187"/>
      <c r="BH952" s="187"/>
      <c r="BI952" s="187"/>
      <c r="BJ952" s="187"/>
      <c r="BK952" s="187"/>
      <c r="BL952" s="187"/>
      <c r="BM952" s="187"/>
      <c r="BN952" s="187"/>
      <c r="BO952" s="187"/>
      <c r="BP952" s="187"/>
      <c r="BQ952" s="187"/>
      <c r="BR952" s="187"/>
      <c r="BS952" s="187"/>
      <c r="BT952" s="187"/>
      <c r="BU952" s="187"/>
      <c r="BV952" s="187"/>
      <c r="BW952" s="187"/>
      <c r="BX952" s="187"/>
      <c r="BY952" s="227"/>
      <c r="BZ952" s="227"/>
      <c r="CA952" s="227"/>
      <c r="CB952" s="227"/>
      <c r="CC952" s="227"/>
      <c r="CD952" s="224"/>
      <c r="CE952" s="224"/>
      <c r="CF952" s="224"/>
      <c r="CG952" s="224"/>
      <c r="CH952" s="224"/>
      <c r="CJ952" s="252" t="str">
        <f t="shared" si="725"/>
        <v/>
      </c>
      <c r="CK952" s="253" t="str">
        <f>IF(CL952="","",IF(ISNUMBER(MATCH(CL952,$CL$6:CL951,0)),"",CJ952))</f>
        <v/>
      </c>
      <c r="CL952" s="181" t="str">
        <f t="shared" si="726"/>
        <v/>
      </c>
      <c r="CM952" s="175" t="str">
        <f t="shared" si="727"/>
        <v/>
      </c>
      <c r="CN952" s="175" t="str">
        <f t="shared" si="728"/>
        <v/>
      </c>
      <c r="CO952" s="175" t="str">
        <f t="shared" si="729"/>
        <v/>
      </c>
      <c r="CP952" s="59"/>
      <c r="CQ952" s="60"/>
      <c r="CR952" s="181" t="str">
        <f>IF(CS952="","",IF(ISNUMBER(MATCH(CS952,$CS$6:CS951,0)),"",CJ952))</f>
        <v/>
      </c>
      <c r="CS952" s="181" t="str">
        <f t="shared" si="707"/>
        <v/>
      </c>
      <c r="CT952" s="177" t="str">
        <f t="shared" si="730"/>
        <v/>
      </c>
      <c r="CU952" s="177" t="str">
        <f t="shared" si="731"/>
        <v/>
      </c>
      <c r="CV952" s="256" t="str">
        <f>IF(CW952="","",IF(ISNUMBER(MATCH(CW952,$CW$6:CW951,0)),"",CJ952))</f>
        <v/>
      </c>
      <c r="CW952" s="181" t="str">
        <f t="shared" si="708"/>
        <v/>
      </c>
      <c r="CX952" s="178" t="str">
        <f t="shared" si="732"/>
        <v/>
      </c>
      <c r="CY952" s="178" t="str">
        <f t="shared" si="733"/>
        <v/>
      </c>
      <c r="CZ952" s="184" t="str">
        <f t="shared" si="734"/>
        <v/>
      </c>
      <c r="DA952" s="68"/>
      <c r="DB952" s="69"/>
      <c r="DC952" s="181" t="str">
        <f>IF(DE952="","",IF(ISNUMBER(MATCH(DE952,$DE$6:DE951,0)),"",CJ952))</f>
        <v/>
      </c>
      <c r="DD952" s="181" t="str">
        <f t="shared" si="753"/>
        <v/>
      </c>
      <c r="DE952" s="181" t="str">
        <f t="shared" si="753"/>
        <v/>
      </c>
      <c r="DF952" s="177" t="str">
        <f t="shared" si="735"/>
        <v/>
      </c>
      <c r="DG952" s="185" t="str">
        <f t="shared" si="736"/>
        <v/>
      </c>
      <c r="DH952" s="77"/>
      <c r="DI952" s="69"/>
      <c r="DJ952" s="181" t="str">
        <f>IF(DL952="","",IF(ISNUMBER(MATCH(DL952,$DL$6:DL951,0)),"",CJ952))</f>
        <v/>
      </c>
      <c r="DK952" s="181" t="str">
        <f t="shared" si="754"/>
        <v/>
      </c>
      <c r="DL952" s="181" t="str">
        <f t="shared" si="754"/>
        <v/>
      </c>
      <c r="DM952" s="177" t="str">
        <f t="shared" si="737"/>
        <v/>
      </c>
      <c r="DN952" s="177" t="str">
        <f t="shared" si="738"/>
        <v/>
      </c>
      <c r="DO952" s="181" t="str">
        <f t="shared" si="709"/>
        <v/>
      </c>
      <c r="DP952" s="51"/>
      <c r="DQ952" s="51"/>
      <c r="DR952" s="51"/>
      <c r="EA952" s="227">
        <f t="shared" si="739"/>
        <v>0</v>
      </c>
      <c r="EB952" s="227">
        <f t="shared" si="710"/>
        <v>1</v>
      </c>
      <c r="EC952" s="227">
        <f t="shared" si="740"/>
        <v>1900</v>
      </c>
      <c r="EE952" s="227" t="str">
        <f t="shared" si="741"/>
        <v/>
      </c>
      <c r="EF952" s="227" t="str">
        <f t="shared" si="711"/>
        <v/>
      </c>
      <c r="EG952" s="227" t="str">
        <f t="shared" si="742"/>
        <v/>
      </c>
      <c r="EI952" s="227" t="str">
        <f t="shared" si="743"/>
        <v/>
      </c>
      <c r="EJ952" s="227" t="str">
        <f t="shared" si="712"/>
        <v/>
      </c>
      <c r="EK952" s="227" t="str">
        <f t="shared" si="744"/>
        <v/>
      </c>
      <c r="EM952" s="227" t="str">
        <f t="shared" si="745"/>
        <v/>
      </c>
      <c r="EN952" s="227" t="str">
        <f t="shared" si="713"/>
        <v/>
      </c>
      <c r="EO952" s="227" t="str">
        <f t="shared" si="746"/>
        <v/>
      </c>
      <c r="EQ952" s="227" t="str">
        <f t="shared" si="747"/>
        <v/>
      </c>
      <c r="ER952" s="227" t="str">
        <f t="shared" si="714"/>
        <v/>
      </c>
      <c r="ES952" s="227" t="str">
        <f t="shared" si="748"/>
        <v/>
      </c>
    </row>
    <row r="953" spans="7:149" x14ac:dyDescent="0.25">
      <c r="G953" s="52"/>
      <c r="H953" s="52"/>
      <c r="I953" s="224" t="str">
        <f t="shared" si="715"/>
        <v/>
      </c>
      <c r="J953" s="224" t="str">
        <f t="shared" si="716"/>
        <v/>
      </c>
      <c r="K953" s="52"/>
      <c r="L953" s="224" t="str">
        <f>IF(P953="","",IF(ISNUMBER(MATCH(P953,$P$6:P952,0)),"",Y953))</f>
        <v/>
      </c>
      <c r="M953" s="224" t="str">
        <f>IF(Q953="","",IF(ISNUMBER(MATCH(Q953,$Q$6:Q952,0)),"",Y953))</f>
        <v/>
      </c>
      <c r="N953" s="224" t="str">
        <f>IF(R953="","",IF(ISNUMBER(MATCH(R953,$R$6:R952,0)),"",Y953))</f>
        <v/>
      </c>
      <c r="O953" s="224" t="str">
        <f>IF(S953="","",IF(ISNUMBER(MATCH(S953,$S$6:S952,0)),"",Y953))</f>
        <v/>
      </c>
      <c r="P953" s="224" t="str">
        <f t="shared" si="717"/>
        <v/>
      </c>
      <c r="Q953" s="224" t="str">
        <f t="shared" si="718"/>
        <v/>
      </c>
      <c r="R953" s="224" t="str">
        <f t="shared" si="719"/>
        <v/>
      </c>
      <c r="S953" s="224" t="str">
        <f t="shared" si="720"/>
        <v/>
      </c>
      <c r="T953" s="175" t="str">
        <f t="shared" si="721"/>
        <v/>
      </c>
      <c r="U953" s="175" t="str">
        <f t="shared" si="722"/>
        <v/>
      </c>
      <c r="V953" s="175" t="str">
        <f t="shared" si="723"/>
        <v/>
      </c>
      <c r="W953" s="175" t="str">
        <f t="shared" si="724"/>
        <v/>
      </c>
      <c r="X953" s="52"/>
      <c r="Y953" s="248"/>
      <c r="Z953" s="186"/>
      <c r="AA953" s="187"/>
      <c r="AB953" s="187"/>
      <c r="AC953" s="187"/>
      <c r="AD953" s="187"/>
      <c r="AE953" s="187"/>
      <c r="AF953" s="187"/>
      <c r="AG953" s="187"/>
      <c r="AH953" s="187"/>
      <c r="AI953" s="187"/>
      <c r="AJ953" s="187"/>
      <c r="AK953" s="187"/>
      <c r="AL953" s="187"/>
      <c r="AM953" s="187"/>
      <c r="AN953" s="187"/>
      <c r="AO953" s="187"/>
      <c r="AP953" s="187"/>
      <c r="AQ953" s="187"/>
      <c r="AR953" s="187"/>
      <c r="AS953" s="187"/>
      <c r="AT953" s="187"/>
      <c r="AU953" s="187"/>
      <c r="AV953" s="187"/>
      <c r="AW953" s="187"/>
      <c r="AX953" s="187"/>
      <c r="AY953" s="187"/>
      <c r="AZ953" s="187"/>
      <c r="BA953" s="187"/>
      <c r="BB953" s="187"/>
      <c r="BC953" s="187"/>
      <c r="BD953" s="187"/>
      <c r="BE953" s="187"/>
      <c r="BF953" s="187"/>
      <c r="BG953" s="187"/>
      <c r="BH953" s="187"/>
      <c r="BI953" s="187"/>
      <c r="BJ953" s="187"/>
      <c r="BK953" s="187"/>
      <c r="BL953" s="187"/>
      <c r="BM953" s="187"/>
      <c r="BN953" s="187"/>
      <c r="BO953" s="187"/>
      <c r="BP953" s="187"/>
      <c r="BQ953" s="187"/>
      <c r="BR953" s="187"/>
      <c r="BS953" s="187"/>
      <c r="BT953" s="187"/>
      <c r="BU953" s="187"/>
      <c r="BV953" s="187"/>
      <c r="BW953" s="187"/>
      <c r="BX953" s="187"/>
      <c r="BY953" s="227"/>
      <c r="BZ953" s="227"/>
      <c r="CA953" s="227"/>
      <c r="CB953" s="227"/>
      <c r="CC953" s="227"/>
      <c r="CD953" s="224"/>
      <c r="CE953" s="224"/>
      <c r="CF953" s="224"/>
      <c r="CG953" s="224"/>
      <c r="CH953" s="224"/>
      <c r="CJ953" s="252" t="str">
        <f t="shared" si="725"/>
        <v/>
      </c>
      <c r="CK953" s="253" t="str">
        <f>IF(CL953="","",IF(ISNUMBER(MATCH(CL953,$CL$6:CL952,0)),"",CJ953))</f>
        <v/>
      </c>
      <c r="CL953" s="181" t="str">
        <f t="shared" si="726"/>
        <v/>
      </c>
      <c r="CM953" s="175" t="str">
        <f t="shared" si="727"/>
        <v/>
      </c>
      <c r="CN953" s="175" t="str">
        <f t="shared" si="728"/>
        <v/>
      </c>
      <c r="CO953" s="175" t="str">
        <f t="shared" si="729"/>
        <v/>
      </c>
      <c r="CP953" s="59"/>
      <c r="CQ953" s="60"/>
      <c r="CR953" s="181" t="str">
        <f>IF(CS953="","",IF(ISNUMBER(MATCH(CS953,$CS$6:CS952,0)),"",CJ953))</f>
        <v/>
      </c>
      <c r="CS953" s="181" t="str">
        <f t="shared" si="707"/>
        <v/>
      </c>
      <c r="CT953" s="177" t="str">
        <f t="shared" si="730"/>
        <v/>
      </c>
      <c r="CU953" s="177" t="str">
        <f t="shared" si="731"/>
        <v/>
      </c>
      <c r="CV953" s="256" t="str">
        <f>IF(CW953="","",IF(ISNUMBER(MATCH(CW953,$CW$6:CW952,0)),"",CJ953))</f>
        <v/>
      </c>
      <c r="CW953" s="181" t="str">
        <f t="shared" si="708"/>
        <v/>
      </c>
      <c r="CX953" s="178" t="str">
        <f t="shared" si="732"/>
        <v/>
      </c>
      <c r="CY953" s="178" t="str">
        <f t="shared" si="733"/>
        <v/>
      </c>
      <c r="CZ953" s="184" t="str">
        <f t="shared" si="734"/>
        <v/>
      </c>
      <c r="DA953" s="68"/>
      <c r="DB953" s="69"/>
      <c r="DC953" s="181" t="str">
        <f>IF(DE953="","",IF(ISNUMBER(MATCH(DE953,$DE$6:DE952,0)),"",CJ953))</f>
        <v/>
      </c>
      <c r="DD953" s="181" t="str">
        <f t="shared" si="753"/>
        <v/>
      </c>
      <c r="DE953" s="181" t="str">
        <f t="shared" si="753"/>
        <v/>
      </c>
      <c r="DF953" s="177" t="str">
        <f t="shared" si="735"/>
        <v/>
      </c>
      <c r="DG953" s="185" t="str">
        <f t="shared" si="736"/>
        <v/>
      </c>
      <c r="DH953" s="77"/>
      <c r="DI953" s="69"/>
      <c r="DJ953" s="181" t="str">
        <f>IF(DL953="","",IF(ISNUMBER(MATCH(DL953,$DL$6:DL952,0)),"",CJ953))</f>
        <v/>
      </c>
      <c r="DK953" s="181" t="str">
        <f t="shared" si="754"/>
        <v/>
      </c>
      <c r="DL953" s="181" t="str">
        <f t="shared" si="754"/>
        <v/>
      </c>
      <c r="DM953" s="177" t="str">
        <f t="shared" si="737"/>
        <v/>
      </c>
      <c r="DN953" s="177" t="str">
        <f t="shared" si="738"/>
        <v/>
      </c>
      <c r="DO953" s="181" t="str">
        <f t="shared" si="709"/>
        <v/>
      </c>
      <c r="DP953" s="51"/>
      <c r="DQ953" s="51"/>
      <c r="DR953" s="51"/>
      <c r="EA953" s="227">
        <f t="shared" si="739"/>
        <v>0</v>
      </c>
      <c r="EB953" s="227">
        <f t="shared" si="710"/>
        <v>1</v>
      </c>
      <c r="EC953" s="227">
        <f t="shared" si="740"/>
        <v>1900</v>
      </c>
      <c r="EE953" s="227" t="str">
        <f t="shared" si="741"/>
        <v/>
      </c>
      <c r="EF953" s="227" t="str">
        <f t="shared" si="711"/>
        <v/>
      </c>
      <c r="EG953" s="227" t="str">
        <f t="shared" si="742"/>
        <v/>
      </c>
      <c r="EI953" s="227" t="str">
        <f t="shared" si="743"/>
        <v/>
      </c>
      <c r="EJ953" s="227" t="str">
        <f t="shared" si="712"/>
        <v/>
      </c>
      <c r="EK953" s="227" t="str">
        <f t="shared" si="744"/>
        <v/>
      </c>
      <c r="EM953" s="227" t="str">
        <f t="shared" si="745"/>
        <v/>
      </c>
      <c r="EN953" s="227" t="str">
        <f t="shared" si="713"/>
        <v/>
      </c>
      <c r="EO953" s="227" t="str">
        <f t="shared" si="746"/>
        <v/>
      </c>
      <c r="EQ953" s="227" t="str">
        <f t="shared" si="747"/>
        <v/>
      </c>
      <c r="ER953" s="227" t="str">
        <f t="shared" si="714"/>
        <v/>
      </c>
      <c r="ES953" s="227" t="str">
        <f t="shared" si="748"/>
        <v/>
      </c>
    </row>
    <row r="954" spans="7:149" x14ac:dyDescent="0.25">
      <c r="G954" s="52"/>
      <c r="H954" s="52"/>
      <c r="I954" s="224" t="str">
        <f t="shared" si="715"/>
        <v/>
      </c>
      <c r="J954" s="224" t="str">
        <f t="shared" si="716"/>
        <v/>
      </c>
      <c r="K954" s="52"/>
      <c r="L954" s="224" t="str">
        <f>IF(P954="","",IF(ISNUMBER(MATCH(P954,$P$6:P953,0)),"",Y954))</f>
        <v/>
      </c>
      <c r="M954" s="224" t="str">
        <f>IF(Q954="","",IF(ISNUMBER(MATCH(Q954,$Q$6:Q953,0)),"",Y954))</f>
        <v/>
      </c>
      <c r="N954" s="224" t="str">
        <f>IF(R954="","",IF(ISNUMBER(MATCH(R954,$R$6:R953,0)),"",Y954))</f>
        <v/>
      </c>
      <c r="O954" s="224" t="str">
        <f>IF(S954="","",IF(ISNUMBER(MATCH(S954,$S$6:S953,0)),"",Y954))</f>
        <v/>
      </c>
      <c r="P954" s="224" t="str">
        <f t="shared" si="717"/>
        <v/>
      </c>
      <c r="Q954" s="224" t="str">
        <f t="shared" si="718"/>
        <v/>
      </c>
      <c r="R954" s="224" t="str">
        <f t="shared" si="719"/>
        <v/>
      </c>
      <c r="S954" s="224" t="str">
        <f t="shared" si="720"/>
        <v/>
      </c>
      <c r="T954" s="175" t="str">
        <f t="shared" si="721"/>
        <v/>
      </c>
      <c r="U954" s="175" t="str">
        <f t="shared" si="722"/>
        <v/>
      </c>
      <c r="V954" s="175" t="str">
        <f t="shared" si="723"/>
        <v/>
      </c>
      <c r="W954" s="175" t="str">
        <f t="shared" si="724"/>
        <v/>
      </c>
      <c r="X954" s="52"/>
      <c r="Y954" s="248"/>
      <c r="Z954" s="186"/>
      <c r="AA954" s="187"/>
      <c r="AB954" s="187"/>
      <c r="AC954" s="187"/>
      <c r="AD954" s="187"/>
      <c r="AE954" s="187"/>
      <c r="AF954" s="187"/>
      <c r="AG954" s="187"/>
      <c r="AH954" s="187"/>
      <c r="AI954" s="187"/>
      <c r="AJ954" s="187"/>
      <c r="AK954" s="187"/>
      <c r="AL954" s="187"/>
      <c r="AM954" s="187"/>
      <c r="AN954" s="187"/>
      <c r="AO954" s="187"/>
      <c r="AP954" s="187"/>
      <c r="AQ954" s="187"/>
      <c r="AR954" s="187"/>
      <c r="AS954" s="187"/>
      <c r="AT954" s="187"/>
      <c r="AU954" s="187"/>
      <c r="AV954" s="187"/>
      <c r="AW954" s="187"/>
      <c r="AX954" s="187"/>
      <c r="AY954" s="187"/>
      <c r="AZ954" s="187"/>
      <c r="BA954" s="187"/>
      <c r="BB954" s="187"/>
      <c r="BC954" s="187"/>
      <c r="BD954" s="187"/>
      <c r="BE954" s="187"/>
      <c r="BF954" s="187"/>
      <c r="BG954" s="187"/>
      <c r="BH954" s="187"/>
      <c r="BI954" s="187"/>
      <c r="BJ954" s="187"/>
      <c r="BK954" s="187"/>
      <c r="BL954" s="187"/>
      <c r="BM954" s="187"/>
      <c r="BN954" s="187"/>
      <c r="BO954" s="187"/>
      <c r="BP954" s="187"/>
      <c r="BQ954" s="187"/>
      <c r="BR954" s="187"/>
      <c r="BS954" s="187"/>
      <c r="BT954" s="187"/>
      <c r="BU954" s="187"/>
      <c r="BV954" s="187"/>
      <c r="BW954" s="187"/>
      <c r="BX954" s="187"/>
      <c r="BY954" s="227"/>
      <c r="BZ954" s="227"/>
      <c r="CA954" s="227"/>
      <c r="CB954" s="227"/>
      <c r="CC954" s="227"/>
      <c r="CD954" s="224"/>
      <c r="CE954" s="224"/>
      <c r="CF954" s="224"/>
      <c r="CG954" s="224"/>
      <c r="CH954" s="224"/>
      <c r="CJ954" s="252" t="str">
        <f t="shared" si="725"/>
        <v/>
      </c>
      <c r="CK954" s="253" t="str">
        <f>IF(CL954="","",IF(ISNUMBER(MATCH(CL954,$CL$6:CL953,0)),"",CJ954))</f>
        <v/>
      </c>
      <c r="CL954" s="181" t="str">
        <f t="shared" si="726"/>
        <v/>
      </c>
      <c r="CM954" s="175" t="str">
        <f t="shared" si="727"/>
        <v/>
      </c>
      <c r="CN954" s="175" t="str">
        <f t="shared" si="728"/>
        <v/>
      </c>
      <c r="CO954" s="175" t="str">
        <f t="shared" si="729"/>
        <v/>
      </c>
      <c r="CP954" s="59"/>
      <c r="CQ954" s="60"/>
      <c r="CR954" s="181" t="str">
        <f>IF(CS954="","",IF(ISNUMBER(MATCH(CS954,$CS$6:CS953,0)),"",CJ954))</f>
        <v/>
      </c>
      <c r="CS954" s="181" t="str">
        <f t="shared" si="707"/>
        <v/>
      </c>
      <c r="CT954" s="177" t="str">
        <f t="shared" si="730"/>
        <v/>
      </c>
      <c r="CU954" s="177" t="str">
        <f t="shared" si="731"/>
        <v/>
      </c>
      <c r="CV954" s="256" t="str">
        <f>IF(CW954="","",IF(ISNUMBER(MATCH(CW954,$CW$6:CW953,0)),"",CJ954))</f>
        <v/>
      </c>
      <c r="CW954" s="181" t="str">
        <f t="shared" si="708"/>
        <v/>
      </c>
      <c r="CX954" s="178" t="str">
        <f t="shared" si="732"/>
        <v/>
      </c>
      <c r="CY954" s="178" t="str">
        <f t="shared" si="733"/>
        <v/>
      </c>
      <c r="CZ954" s="184" t="str">
        <f t="shared" si="734"/>
        <v/>
      </c>
      <c r="DA954" s="68"/>
      <c r="DB954" s="69"/>
      <c r="DC954" s="181" t="str">
        <f>IF(DE954="","",IF(ISNUMBER(MATCH(DE954,$DE$6:DE953,0)),"",CJ954))</f>
        <v/>
      </c>
      <c r="DD954" s="181" t="str">
        <f t="shared" si="753"/>
        <v/>
      </c>
      <c r="DE954" s="181" t="str">
        <f t="shared" si="753"/>
        <v/>
      </c>
      <c r="DF954" s="177" t="str">
        <f t="shared" si="735"/>
        <v/>
      </c>
      <c r="DG954" s="185" t="str">
        <f t="shared" si="736"/>
        <v/>
      </c>
      <c r="DH954" s="77"/>
      <c r="DI954" s="69"/>
      <c r="DJ954" s="181" t="str">
        <f>IF(DL954="","",IF(ISNUMBER(MATCH(DL954,$DL$6:DL953,0)),"",CJ954))</f>
        <v/>
      </c>
      <c r="DK954" s="181" t="str">
        <f t="shared" si="754"/>
        <v/>
      </c>
      <c r="DL954" s="181" t="str">
        <f t="shared" si="754"/>
        <v/>
      </c>
      <c r="DM954" s="177" t="str">
        <f t="shared" si="737"/>
        <v/>
      </c>
      <c r="DN954" s="177" t="str">
        <f t="shared" si="738"/>
        <v/>
      </c>
      <c r="DO954" s="181" t="str">
        <f t="shared" si="709"/>
        <v/>
      </c>
      <c r="DP954" s="51"/>
      <c r="DQ954" s="51"/>
      <c r="DR954" s="51"/>
      <c r="EA954" s="227">
        <f t="shared" si="739"/>
        <v>0</v>
      </c>
      <c r="EB954" s="227">
        <f t="shared" si="710"/>
        <v>1</v>
      </c>
      <c r="EC954" s="227">
        <f t="shared" si="740"/>
        <v>1900</v>
      </c>
      <c r="EE954" s="227" t="str">
        <f t="shared" si="741"/>
        <v/>
      </c>
      <c r="EF954" s="227" t="str">
        <f t="shared" si="711"/>
        <v/>
      </c>
      <c r="EG954" s="227" t="str">
        <f t="shared" si="742"/>
        <v/>
      </c>
      <c r="EI954" s="227" t="str">
        <f t="shared" si="743"/>
        <v/>
      </c>
      <c r="EJ954" s="227" t="str">
        <f t="shared" si="712"/>
        <v/>
      </c>
      <c r="EK954" s="227" t="str">
        <f t="shared" si="744"/>
        <v/>
      </c>
      <c r="EM954" s="227" t="str">
        <f t="shared" si="745"/>
        <v/>
      </c>
      <c r="EN954" s="227" t="str">
        <f t="shared" si="713"/>
        <v/>
      </c>
      <c r="EO954" s="227" t="str">
        <f t="shared" si="746"/>
        <v/>
      </c>
      <c r="EQ954" s="227" t="str">
        <f t="shared" si="747"/>
        <v/>
      </c>
      <c r="ER954" s="227" t="str">
        <f t="shared" si="714"/>
        <v/>
      </c>
      <c r="ES954" s="227" t="str">
        <f t="shared" si="748"/>
        <v/>
      </c>
    </row>
    <row r="955" spans="7:149" x14ac:dyDescent="0.25">
      <c r="G955" s="52"/>
      <c r="H955" s="52"/>
      <c r="I955" s="224" t="str">
        <f t="shared" si="715"/>
        <v/>
      </c>
      <c r="J955" s="224" t="str">
        <f t="shared" si="716"/>
        <v/>
      </c>
      <c r="K955" s="52"/>
      <c r="L955" s="224" t="str">
        <f>IF(P955="","",IF(ISNUMBER(MATCH(P955,$P$6:P954,0)),"",Y955))</f>
        <v/>
      </c>
      <c r="M955" s="224" t="str">
        <f>IF(Q955="","",IF(ISNUMBER(MATCH(Q955,$Q$6:Q954,0)),"",Y955))</f>
        <v/>
      </c>
      <c r="N955" s="224" t="str">
        <f>IF(R955="","",IF(ISNUMBER(MATCH(R955,$R$6:R954,0)),"",Y955))</f>
        <v/>
      </c>
      <c r="O955" s="224" t="str">
        <f>IF(S955="","",IF(ISNUMBER(MATCH(S955,$S$6:S954,0)),"",Y955))</f>
        <v/>
      </c>
      <c r="P955" s="224" t="str">
        <f t="shared" si="717"/>
        <v/>
      </c>
      <c r="Q955" s="224" t="str">
        <f t="shared" si="718"/>
        <v/>
      </c>
      <c r="R955" s="224" t="str">
        <f t="shared" si="719"/>
        <v/>
      </c>
      <c r="S955" s="224" t="str">
        <f t="shared" si="720"/>
        <v/>
      </c>
      <c r="T955" s="175" t="str">
        <f t="shared" si="721"/>
        <v/>
      </c>
      <c r="U955" s="175" t="str">
        <f t="shared" si="722"/>
        <v/>
      </c>
      <c r="V955" s="175" t="str">
        <f t="shared" si="723"/>
        <v/>
      </c>
      <c r="W955" s="175" t="str">
        <f t="shared" si="724"/>
        <v/>
      </c>
      <c r="X955" s="52"/>
      <c r="Y955" s="248"/>
      <c r="Z955" s="186"/>
      <c r="AA955" s="187"/>
      <c r="AB955" s="187"/>
      <c r="AC955" s="187"/>
      <c r="AD955" s="187"/>
      <c r="AE955" s="187"/>
      <c r="AF955" s="187"/>
      <c r="AG955" s="187"/>
      <c r="AH955" s="187"/>
      <c r="AI955" s="187"/>
      <c r="AJ955" s="187"/>
      <c r="AK955" s="187"/>
      <c r="AL955" s="187"/>
      <c r="AM955" s="187"/>
      <c r="AN955" s="187"/>
      <c r="AO955" s="187"/>
      <c r="AP955" s="187"/>
      <c r="AQ955" s="187"/>
      <c r="AR955" s="187"/>
      <c r="AS955" s="187"/>
      <c r="AT955" s="187"/>
      <c r="AU955" s="187"/>
      <c r="AV955" s="187"/>
      <c r="AW955" s="187"/>
      <c r="AX955" s="187"/>
      <c r="AY955" s="187"/>
      <c r="AZ955" s="187"/>
      <c r="BA955" s="187"/>
      <c r="BB955" s="187"/>
      <c r="BC955" s="187"/>
      <c r="BD955" s="187"/>
      <c r="BE955" s="187"/>
      <c r="BF955" s="187"/>
      <c r="BG955" s="187"/>
      <c r="BH955" s="187"/>
      <c r="BI955" s="187"/>
      <c r="BJ955" s="187"/>
      <c r="BK955" s="187"/>
      <c r="BL955" s="187"/>
      <c r="BM955" s="187"/>
      <c r="BN955" s="187"/>
      <c r="BO955" s="187"/>
      <c r="BP955" s="187"/>
      <c r="BQ955" s="187"/>
      <c r="BR955" s="187"/>
      <c r="BS955" s="187"/>
      <c r="BT955" s="187"/>
      <c r="BU955" s="187"/>
      <c r="BV955" s="187"/>
      <c r="BW955" s="187"/>
      <c r="BX955" s="187"/>
      <c r="BY955" s="227"/>
      <c r="BZ955" s="227"/>
      <c r="CA955" s="227"/>
      <c r="CB955" s="227"/>
      <c r="CC955" s="227"/>
      <c r="CD955" s="224"/>
      <c r="CE955" s="224"/>
      <c r="CF955" s="224"/>
      <c r="CG955" s="224"/>
      <c r="CH955" s="224"/>
      <c r="CJ955" s="252" t="str">
        <f t="shared" si="725"/>
        <v/>
      </c>
      <c r="CK955" s="253" t="str">
        <f>IF(CL955="","",IF(ISNUMBER(MATCH(CL955,$CL$6:CL954,0)),"",CJ955))</f>
        <v/>
      </c>
      <c r="CL955" s="181" t="str">
        <f t="shared" si="726"/>
        <v/>
      </c>
      <c r="CM955" s="175" t="str">
        <f t="shared" si="727"/>
        <v/>
      </c>
      <c r="CN955" s="175" t="str">
        <f t="shared" si="728"/>
        <v/>
      </c>
      <c r="CO955" s="175" t="str">
        <f t="shared" si="729"/>
        <v/>
      </c>
      <c r="CP955" s="59"/>
      <c r="CQ955" s="60"/>
      <c r="CR955" s="181" t="str">
        <f>IF(CS955="","",IF(ISNUMBER(MATCH(CS955,$CS$6:CS954,0)),"",CJ955))</f>
        <v/>
      </c>
      <c r="CS955" s="181" t="str">
        <f t="shared" si="707"/>
        <v/>
      </c>
      <c r="CT955" s="177" t="str">
        <f t="shared" si="730"/>
        <v/>
      </c>
      <c r="CU955" s="177" t="str">
        <f t="shared" si="731"/>
        <v/>
      </c>
      <c r="CV955" s="256" t="str">
        <f>IF(CW955="","",IF(ISNUMBER(MATCH(CW955,$CW$6:CW954,0)),"",CJ955))</f>
        <v/>
      </c>
      <c r="CW955" s="181" t="str">
        <f t="shared" si="708"/>
        <v/>
      </c>
      <c r="CX955" s="178" t="str">
        <f t="shared" si="732"/>
        <v/>
      </c>
      <c r="CY955" s="178" t="str">
        <f t="shared" si="733"/>
        <v/>
      </c>
      <c r="CZ955" s="184" t="str">
        <f t="shared" si="734"/>
        <v/>
      </c>
      <c r="DA955" s="68"/>
      <c r="DB955" s="69"/>
      <c r="DC955" s="181" t="str">
        <f>IF(DE955="","",IF(ISNUMBER(MATCH(DE955,$DE$6:DE954,0)),"",CJ955))</f>
        <v/>
      </c>
      <c r="DD955" s="181" t="str">
        <f t="shared" si="753"/>
        <v/>
      </c>
      <c r="DE955" s="181" t="str">
        <f t="shared" si="753"/>
        <v/>
      </c>
      <c r="DF955" s="177" t="str">
        <f t="shared" si="735"/>
        <v/>
      </c>
      <c r="DG955" s="185" t="str">
        <f t="shared" si="736"/>
        <v/>
      </c>
      <c r="DH955" s="77"/>
      <c r="DI955" s="69"/>
      <c r="DJ955" s="181" t="str">
        <f>IF(DL955="","",IF(ISNUMBER(MATCH(DL955,$DL$6:DL954,0)),"",CJ955))</f>
        <v/>
      </c>
      <c r="DK955" s="181" t="str">
        <f t="shared" si="754"/>
        <v/>
      </c>
      <c r="DL955" s="181" t="str">
        <f t="shared" si="754"/>
        <v/>
      </c>
      <c r="DM955" s="177" t="str">
        <f t="shared" si="737"/>
        <v/>
      </c>
      <c r="DN955" s="177" t="str">
        <f t="shared" si="738"/>
        <v/>
      </c>
      <c r="DO955" s="181" t="str">
        <f t="shared" si="709"/>
        <v/>
      </c>
      <c r="DP955" s="51"/>
      <c r="DQ955" s="51"/>
      <c r="DR955" s="51"/>
      <c r="EA955" s="227">
        <f t="shared" si="739"/>
        <v>0</v>
      </c>
      <c r="EB955" s="227">
        <f t="shared" si="710"/>
        <v>1</v>
      </c>
      <c r="EC955" s="227">
        <f t="shared" si="740"/>
        <v>1900</v>
      </c>
      <c r="EE955" s="227" t="str">
        <f t="shared" si="741"/>
        <v/>
      </c>
      <c r="EF955" s="227" t="str">
        <f t="shared" si="711"/>
        <v/>
      </c>
      <c r="EG955" s="227" t="str">
        <f t="shared" si="742"/>
        <v/>
      </c>
      <c r="EI955" s="227" t="str">
        <f t="shared" si="743"/>
        <v/>
      </c>
      <c r="EJ955" s="227" t="str">
        <f t="shared" si="712"/>
        <v/>
      </c>
      <c r="EK955" s="227" t="str">
        <f t="shared" si="744"/>
        <v/>
      </c>
      <c r="EM955" s="227" t="str">
        <f t="shared" si="745"/>
        <v/>
      </c>
      <c r="EN955" s="227" t="str">
        <f t="shared" si="713"/>
        <v/>
      </c>
      <c r="EO955" s="227" t="str">
        <f t="shared" si="746"/>
        <v/>
      </c>
      <c r="EQ955" s="227" t="str">
        <f t="shared" si="747"/>
        <v/>
      </c>
      <c r="ER955" s="227" t="str">
        <f t="shared" si="714"/>
        <v/>
      </c>
      <c r="ES955" s="227" t="str">
        <f t="shared" si="748"/>
        <v/>
      </c>
    </row>
    <row r="956" spans="7:149" x14ac:dyDescent="0.25">
      <c r="G956" s="52"/>
      <c r="H956" s="52"/>
      <c r="I956" s="224" t="str">
        <f t="shared" si="715"/>
        <v/>
      </c>
      <c r="J956" s="224" t="str">
        <f t="shared" si="716"/>
        <v/>
      </c>
      <c r="K956" s="52"/>
      <c r="L956" s="224" t="str">
        <f>IF(P956="","",IF(ISNUMBER(MATCH(P956,$P$6:P955,0)),"",Y956))</f>
        <v/>
      </c>
      <c r="M956" s="224" t="str">
        <f>IF(Q956="","",IF(ISNUMBER(MATCH(Q956,$Q$6:Q955,0)),"",Y956))</f>
        <v/>
      </c>
      <c r="N956" s="224" t="str">
        <f>IF(R956="","",IF(ISNUMBER(MATCH(R956,$R$6:R955,0)),"",Y956))</f>
        <v/>
      </c>
      <c r="O956" s="224" t="str">
        <f>IF(S956="","",IF(ISNUMBER(MATCH(S956,$S$6:S955,0)),"",Y956))</f>
        <v/>
      </c>
      <c r="P956" s="224" t="str">
        <f t="shared" si="717"/>
        <v/>
      </c>
      <c r="Q956" s="224" t="str">
        <f t="shared" si="718"/>
        <v/>
      </c>
      <c r="R956" s="224" t="str">
        <f t="shared" si="719"/>
        <v/>
      </c>
      <c r="S956" s="224" t="str">
        <f t="shared" si="720"/>
        <v/>
      </c>
      <c r="T956" s="175" t="str">
        <f t="shared" si="721"/>
        <v/>
      </c>
      <c r="U956" s="175" t="str">
        <f t="shared" si="722"/>
        <v/>
      </c>
      <c r="V956" s="175" t="str">
        <f t="shared" si="723"/>
        <v/>
      </c>
      <c r="W956" s="175" t="str">
        <f t="shared" si="724"/>
        <v/>
      </c>
      <c r="X956" s="52"/>
      <c r="Y956" s="248"/>
      <c r="Z956" s="186"/>
      <c r="AA956" s="187"/>
      <c r="AB956" s="187"/>
      <c r="AC956" s="187"/>
      <c r="AD956" s="187"/>
      <c r="AE956" s="187"/>
      <c r="AF956" s="187"/>
      <c r="AG956" s="187"/>
      <c r="AH956" s="187"/>
      <c r="AI956" s="187"/>
      <c r="AJ956" s="187"/>
      <c r="AK956" s="187"/>
      <c r="AL956" s="187"/>
      <c r="AM956" s="187"/>
      <c r="AN956" s="187"/>
      <c r="AO956" s="187"/>
      <c r="AP956" s="187"/>
      <c r="AQ956" s="187"/>
      <c r="AR956" s="187"/>
      <c r="AS956" s="187"/>
      <c r="AT956" s="187"/>
      <c r="AU956" s="187"/>
      <c r="AV956" s="187"/>
      <c r="AW956" s="187"/>
      <c r="AX956" s="187"/>
      <c r="AY956" s="187"/>
      <c r="AZ956" s="187"/>
      <c r="BA956" s="187"/>
      <c r="BB956" s="187"/>
      <c r="BC956" s="187"/>
      <c r="BD956" s="187"/>
      <c r="BE956" s="187"/>
      <c r="BF956" s="187"/>
      <c r="BG956" s="187"/>
      <c r="BH956" s="187"/>
      <c r="BI956" s="187"/>
      <c r="BJ956" s="187"/>
      <c r="BK956" s="187"/>
      <c r="BL956" s="187"/>
      <c r="BM956" s="187"/>
      <c r="BN956" s="187"/>
      <c r="BO956" s="187"/>
      <c r="BP956" s="187"/>
      <c r="BQ956" s="187"/>
      <c r="BR956" s="187"/>
      <c r="BS956" s="187"/>
      <c r="BT956" s="187"/>
      <c r="BU956" s="187"/>
      <c r="BV956" s="187"/>
      <c r="BW956" s="187"/>
      <c r="BX956" s="187"/>
      <c r="BY956" s="227"/>
      <c r="BZ956" s="227"/>
      <c r="CA956" s="227"/>
      <c r="CB956" s="227"/>
      <c r="CC956" s="227"/>
      <c r="CD956" s="224"/>
      <c r="CE956" s="224"/>
      <c r="CF956" s="224"/>
      <c r="CG956" s="224"/>
      <c r="CH956" s="224"/>
      <c r="CJ956" s="252" t="str">
        <f t="shared" si="725"/>
        <v/>
      </c>
      <c r="CK956" s="253" t="str">
        <f>IF(CL956="","",IF(ISNUMBER(MATCH(CL956,$CL$6:CL955,0)),"",CJ956))</f>
        <v/>
      </c>
      <c r="CL956" s="181" t="str">
        <f t="shared" si="726"/>
        <v/>
      </c>
      <c r="CM956" s="175" t="str">
        <f t="shared" si="727"/>
        <v/>
      </c>
      <c r="CN956" s="175" t="str">
        <f t="shared" si="728"/>
        <v/>
      </c>
      <c r="CO956" s="175" t="str">
        <f t="shared" si="729"/>
        <v/>
      </c>
      <c r="CP956" s="59"/>
      <c r="CQ956" s="60"/>
      <c r="CR956" s="181" t="str">
        <f>IF(CS956="","",IF(ISNUMBER(MATCH(CS956,$CS$6:CS955,0)),"",CJ956))</f>
        <v/>
      </c>
      <c r="CS956" s="181" t="str">
        <f t="shared" si="707"/>
        <v/>
      </c>
      <c r="CT956" s="177" t="str">
        <f t="shared" si="730"/>
        <v/>
      </c>
      <c r="CU956" s="177" t="str">
        <f t="shared" si="731"/>
        <v/>
      </c>
      <c r="CV956" s="256" t="str">
        <f>IF(CW956="","",IF(ISNUMBER(MATCH(CW956,$CW$6:CW955,0)),"",CJ956))</f>
        <v/>
      </c>
      <c r="CW956" s="181" t="str">
        <f t="shared" si="708"/>
        <v/>
      </c>
      <c r="CX956" s="178" t="str">
        <f t="shared" si="732"/>
        <v/>
      </c>
      <c r="CY956" s="178" t="str">
        <f t="shared" si="733"/>
        <v/>
      </c>
      <c r="CZ956" s="184" t="str">
        <f t="shared" si="734"/>
        <v/>
      </c>
      <c r="DA956" s="68"/>
      <c r="DB956" s="69"/>
      <c r="DC956" s="181" t="str">
        <f>IF(DE956="","",IF(ISNUMBER(MATCH(DE956,$DE$6:DE955,0)),"",CJ956))</f>
        <v/>
      </c>
      <c r="DD956" s="181" t="str">
        <f t="shared" si="753"/>
        <v/>
      </c>
      <c r="DE956" s="181" t="str">
        <f t="shared" si="753"/>
        <v/>
      </c>
      <c r="DF956" s="177" t="str">
        <f t="shared" si="735"/>
        <v/>
      </c>
      <c r="DG956" s="185" t="str">
        <f t="shared" si="736"/>
        <v/>
      </c>
      <c r="DH956" s="77"/>
      <c r="DI956" s="69"/>
      <c r="DJ956" s="181" t="str">
        <f>IF(DL956="","",IF(ISNUMBER(MATCH(DL956,$DL$6:DL955,0)),"",CJ956))</f>
        <v/>
      </c>
      <c r="DK956" s="181" t="str">
        <f t="shared" si="754"/>
        <v/>
      </c>
      <c r="DL956" s="181" t="str">
        <f t="shared" si="754"/>
        <v/>
      </c>
      <c r="DM956" s="177" t="str">
        <f t="shared" si="737"/>
        <v/>
      </c>
      <c r="DN956" s="177" t="str">
        <f t="shared" si="738"/>
        <v/>
      </c>
      <c r="DO956" s="181" t="str">
        <f t="shared" si="709"/>
        <v/>
      </c>
      <c r="DP956" s="51"/>
      <c r="DQ956" s="51"/>
      <c r="DR956" s="51"/>
      <c r="EA956" s="227">
        <f t="shared" si="739"/>
        <v>0</v>
      </c>
      <c r="EB956" s="227">
        <f t="shared" si="710"/>
        <v>1</v>
      </c>
      <c r="EC956" s="227">
        <f t="shared" si="740"/>
        <v>1900</v>
      </c>
      <c r="EE956" s="227" t="str">
        <f t="shared" si="741"/>
        <v/>
      </c>
      <c r="EF956" s="227" t="str">
        <f t="shared" si="711"/>
        <v/>
      </c>
      <c r="EG956" s="227" t="str">
        <f t="shared" si="742"/>
        <v/>
      </c>
      <c r="EI956" s="227" t="str">
        <f t="shared" si="743"/>
        <v/>
      </c>
      <c r="EJ956" s="227" t="str">
        <f t="shared" si="712"/>
        <v/>
      </c>
      <c r="EK956" s="227" t="str">
        <f t="shared" si="744"/>
        <v/>
      </c>
      <c r="EM956" s="227" t="str">
        <f t="shared" si="745"/>
        <v/>
      </c>
      <c r="EN956" s="227" t="str">
        <f t="shared" si="713"/>
        <v/>
      </c>
      <c r="EO956" s="227" t="str">
        <f t="shared" si="746"/>
        <v/>
      </c>
      <c r="EQ956" s="227" t="str">
        <f t="shared" si="747"/>
        <v/>
      </c>
      <c r="ER956" s="227" t="str">
        <f t="shared" si="714"/>
        <v/>
      </c>
      <c r="ES956" s="227" t="str">
        <f t="shared" si="748"/>
        <v/>
      </c>
    </row>
    <row r="957" spans="7:149" x14ac:dyDescent="0.25">
      <c r="G957" s="52"/>
      <c r="H957" s="52"/>
      <c r="I957" s="224" t="str">
        <f t="shared" si="715"/>
        <v/>
      </c>
      <c r="J957" s="224" t="str">
        <f t="shared" si="716"/>
        <v/>
      </c>
      <c r="K957" s="52"/>
      <c r="L957" s="224" t="str">
        <f>IF(P957="","",IF(ISNUMBER(MATCH(P957,$P$6:P956,0)),"",Y957))</f>
        <v/>
      </c>
      <c r="M957" s="224" t="str">
        <f>IF(Q957="","",IF(ISNUMBER(MATCH(Q957,$Q$6:Q956,0)),"",Y957))</f>
        <v/>
      </c>
      <c r="N957" s="224" t="str">
        <f>IF(R957="","",IF(ISNUMBER(MATCH(R957,$R$6:R956,0)),"",Y957))</f>
        <v/>
      </c>
      <c r="O957" s="224" t="str">
        <f>IF(S957="","",IF(ISNUMBER(MATCH(S957,$S$6:S956,0)),"",Y957))</f>
        <v/>
      </c>
      <c r="P957" s="224" t="str">
        <f t="shared" si="717"/>
        <v/>
      </c>
      <c r="Q957" s="224" t="str">
        <f t="shared" si="718"/>
        <v/>
      </c>
      <c r="R957" s="224" t="str">
        <f t="shared" si="719"/>
        <v/>
      </c>
      <c r="S957" s="224" t="str">
        <f t="shared" si="720"/>
        <v/>
      </c>
      <c r="T957" s="175" t="str">
        <f t="shared" si="721"/>
        <v/>
      </c>
      <c r="U957" s="175" t="str">
        <f t="shared" si="722"/>
        <v/>
      </c>
      <c r="V957" s="175" t="str">
        <f t="shared" si="723"/>
        <v/>
      </c>
      <c r="W957" s="175" t="str">
        <f t="shared" si="724"/>
        <v/>
      </c>
      <c r="X957" s="52"/>
      <c r="Y957" s="248"/>
      <c r="Z957" s="186"/>
      <c r="AA957" s="187"/>
      <c r="AB957" s="187"/>
      <c r="AC957" s="187"/>
      <c r="AD957" s="187"/>
      <c r="AE957" s="187"/>
      <c r="AF957" s="187"/>
      <c r="AG957" s="187"/>
      <c r="AH957" s="187"/>
      <c r="AI957" s="187"/>
      <c r="AJ957" s="187"/>
      <c r="AK957" s="187"/>
      <c r="AL957" s="187"/>
      <c r="AM957" s="187"/>
      <c r="AN957" s="187"/>
      <c r="AO957" s="187"/>
      <c r="AP957" s="187"/>
      <c r="AQ957" s="187"/>
      <c r="AR957" s="187"/>
      <c r="AS957" s="187"/>
      <c r="AT957" s="187"/>
      <c r="AU957" s="187"/>
      <c r="AV957" s="187"/>
      <c r="AW957" s="187"/>
      <c r="AX957" s="187"/>
      <c r="AY957" s="187"/>
      <c r="AZ957" s="187"/>
      <c r="BA957" s="187"/>
      <c r="BB957" s="187"/>
      <c r="BC957" s="187"/>
      <c r="BD957" s="187"/>
      <c r="BE957" s="187"/>
      <c r="BF957" s="187"/>
      <c r="BG957" s="187"/>
      <c r="BH957" s="187"/>
      <c r="BI957" s="187"/>
      <c r="BJ957" s="187"/>
      <c r="BK957" s="187"/>
      <c r="BL957" s="187"/>
      <c r="BM957" s="187"/>
      <c r="BN957" s="187"/>
      <c r="BO957" s="187"/>
      <c r="BP957" s="187"/>
      <c r="BQ957" s="187"/>
      <c r="BR957" s="187"/>
      <c r="BS957" s="187"/>
      <c r="BT957" s="187"/>
      <c r="BU957" s="187"/>
      <c r="BV957" s="187"/>
      <c r="BW957" s="187"/>
      <c r="BX957" s="187"/>
      <c r="BY957" s="227"/>
      <c r="BZ957" s="227"/>
      <c r="CA957" s="227"/>
      <c r="CB957" s="227"/>
      <c r="CC957" s="227"/>
      <c r="CD957" s="224"/>
      <c r="CE957" s="224"/>
      <c r="CF957" s="224"/>
      <c r="CG957" s="224"/>
      <c r="CH957" s="224"/>
      <c r="CJ957" s="252" t="str">
        <f t="shared" si="725"/>
        <v/>
      </c>
      <c r="CK957" s="253" t="str">
        <f>IF(CL957="","",IF(ISNUMBER(MATCH(CL957,$CL$6:CL956,0)),"",CJ957))</f>
        <v/>
      </c>
      <c r="CL957" s="181" t="str">
        <f t="shared" si="726"/>
        <v/>
      </c>
      <c r="CM957" s="175" t="str">
        <f t="shared" si="727"/>
        <v/>
      </c>
      <c r="CN957" s="175" t="str">
        <f t="shared" si="728"/>
        <v/>
      </c>
      <c r="CO957" s="175" t="str">
        <f t="shared" si="729"/>
        <v/>
      </c>
      <c r="CP957" s="59"/>
      <c r="CQ957" s="60"/>
      <c r="CR957" s="181" t="str">
        <f>IF(CS957="","",IF(ISNUMBER(MATCH(CS957,$CS$6:CS956,0)),"",CJ957))</f>
        <v/>
      </c>
      <c r="CS957" s="181" t="str">
        <f t="shared" si="707"/>
        <v/>
      </c>
      <c r="CT957" s="177" t="str">
        <f t="shared" si="730"/>
        <v/>
      </c>
      <c r="CU957" s="177" t="str">
        <f t="shared" si="731"/>
        <v/>
      </c>
      <c r="CV957" s="256" t="str">
        <f>IF(CW957="","",IF(ISNUMBER(MATCH(CW957,$CW$6:CW956,0)),"",CJ957))</f>
        <v/>
      </c>
      <c r="CW957" s="181" t="str">
        <f t="shared" si="708"/>
        <v/>
      </c>
      <c r="CX957" s="178" t="str">
        <f t="shared" si="732"/>
        <v/>
      </c>
      <c r="CY957" s="178" t="str">
        <f t="shared" si="733"/>
        <v/>
      </c>
      <c r="CZ957" s="184" t="str">
        <f t="shared" si="734"/>
        <v/>
      </c>
      <c r="DA957" s="68"/>
      <c r="DB957" s="69"/>
      <c r="DC957" s="181" t="str">
        <f>IF(DE957="","",IF(ISNUMBER(MATCH(DE957,$DE$6:DE956,0)),"",CJ957))</f>
        <v/>
      </c>
      <c r="DD957" s="181" t="str">
        <f t="shared" si="753"/>
        <v/>
      </c>
      <c r="DE957" s="181" t="str">
        <f t="shared" si="753"/>
        <v/>
      </c>
      <c r="DF957" s="177" t="str">
        <f t="shared" si="735"/>
        <v/>
      </c>
      <c r="DG957" s="185" t="str">
        <f t="shared" si="736"/>
        <v/>
      </c>
      <c r="DH957" s="77"/>
      <c r="DI957" s="69"/>
      <c r="DJ957" s="181" t="str">
        <f>IF(DL957="","",IF(ISNUMBER(MATCH(DL957,$DL$6:DL956,0)),"",CJ957))</f>
        <v/>
      </c>
      <c r="DK957" s="181" t="str">
        <f t="shared" si="754"/>
        <v/>
      </c>
      <c r="DL957" s="181" t="str">
        <f t="shared" si="754"/>
        <v/>
      </c>
      <c r="DM957" s="177" t="str">
        <f t="shared" si="737"/>
        <v/>
      </c>
      <c r="DN957" s="177" t="str">
        <f t="shared" si="738"/>
        <v/>
      </c>
      <c r="DO957" s="181" t="str">
        <f t="shared" si="709"/>
        <v/>
      </c>
      <c r="DP957" s="51"/>
      <c r="DQ957" s="51"/>
      <c r="DR957" s="51"/>
      <c r="EA957" s="227">
        <f t="shared" si="739"/>
        <v>0</v>
      </c>
      <c r="EB957" s="227">
        <f t="shared" si="710"/>
        <v>1</v>
      </c>
      <c r="EC957" s="227">
        <f t="shared" si="740"/>
        <v>1900</v>
      </c>
      <c r="EE957" s="227" t="str">
        <f t="shared" si="741"/>
        <v/>
      </c>
      <c r="EF957" s="227" t="str">
        <f t="shared" si="711"/>
        <v/>
      </c>
      <c r="EG957" s="227" t="str">
        <f t="shared" si="742"/>
        <v/>
      </c>
      <c r="EI957" s="227" t="str">
        <f t="shared" si="743"/>
        <v/>
      </c>
      <c r="EJ957" s="227" t="str">
        <f t="shared" si="712"/>
        <v/>
      </c>
      <c r="EK957" s="227" t="str">
        <f t="shared" si="744"/>
        <v/>
      </c>
      <c r="EM957" s="227" t="str">
        <f t="shared" si="745"/>
        <v/>
      </c>
      <c r="EN957" s="227" t="str">
        <f t="shared" si="713"/>
        <v/>
      </c>
      <c r="EO957" s="227" t="str">
        <f t="shared" si="746"/>
        <v/>
      </c>
      <c r="EQ957" s="227" t="str">
        <f t="shared" si="747"/>
        <v/>
      </c>
      <c r="ER957" s="227" t="str">
        <f t="shared" si="714"/>
        <v/>
      </c>
      <c r="ES957" s="227" t="str">
        <f t="shared" si="748"/>
        <v/>
      </c>
    </row>
    <row r="958" spans="7:149" x14ac:dyDescent="0.25">
      <c r="G958" s="52"/>
      <c r="H958" s="52"/>
      <c r="I958" s="224" t="str">
        <f t="shared" si="715"/>
        <v/>
      </c>
      <c r="J958" s="224" t="str">
        <f t="shared" si="716"/>
        <v/>
      </c>
      <c r="K958" s="52"/>
      <c r="L958" s="224" t="str">
        <f>IF(P958="","",IF(ISNUMBER(MATCH(P958,$P$6:P957,0)),"",Y958))</f>
        <v/>
      </c>
      <c r="M958" s="224" t="str">
        <f>IF(Q958="","",IF(ISNUMBER(MATCH(Q958,$Q$6:Q957,0)),"",Y958))</f>
        <v/>
      </c>
      <c r="N958" s="224" t="str">
        <f>IF(R958="","",IF(ISNUMBER(MATCH(R958,$R$6:R957,0)),"",Y958))</f>
        <v/>
      </c>
      <c r="O958" s="224" t="str">
        <f>IF(S958="","",IF(ISNUMBER(MATCH(S958,$S$6:S957,0)),"",Y958))</f>
        <v/>
      </c>
      <c r="P958" s="224" t="str">
        <f t="shared" si="717"/>
        <v/>
      </c>
      <c r="Q958" s="224" t="str">
        <f t="shared" si="718"/>
        <v/>
      </c>
      <c r="R958" s="224" t="str">
        <f t="shared" si="719"/>
        <v/>
      </c>
      <c r="S958" s="224" t="str">
        <f t="shared" si="720"/>
        <v/>
      </c>
      <c r="T958" s="175" t="str">
        <f t="shared" si="721"/>
        <v/>
      </c>
      <c r="U958" s="175" t="str">
        <f t="shared" si="722"/>
        <v/>
      </c>
      <c r="V958" s="175" t="str">
        <f t="shared" si="723"/>
        <v/>
      </c>
      <c r="W958" s="175" t="str">
        <f t="shared" si="724"/>
        <v/>
      </c>
      <c r="X958" s="52"/>
      <c r="Y958" s="248"/>
      <c r="Z958" s="186"/>
      <c r="AA958" s="187"/>
      <c r="AB958" s="187"/>
      <c r="AC958" s="187"/>
      <c r="AD958" s="187"/>
      <c r="AE958" s="187"/>
      <c r="AF958" s="187"/>
      <c r="AG958" s="187"/>
      <c r="AH958" s="187"/>
      <c r="AI958" s="187"/>
      <c r="AJ958" s="187"/>
      <c r="AK958" s="187"/>
      <c r="AL958" s="187"/>
      <c r="AM958" s="187"/>
      <c r="AN958" s="187"/>
      <c r="AO958" s="187"/>
      <c r="AP958" s="187"/>
      <c r="AQ958" s="187"/>
      <c r="AR958" s="187"/>
      <c r="AS958" s="187"/>
      <c r="AT958" s="187"/>
      <c r="AU958" s="187"/>
      <c r="AV958" s="187"/>
      <c r="AW958" s="187"/>
      <c r="AX958" s="187"/>
      <c r="AY958" s="187"/>
      <c r="AZ958" s="187"/>
      <c r="BA958" s="187"/>
      <c r="BB958" s="187"/>
      <c r="BC958" s="187"/>
      <c r="BD958" s="187"/>
      <c r="BE958" s="187"/>
      <c r="BF958" s="187"/>
      <c r="BG958" s="187"/>
      <c r="BH958" s="187"/>
      <c r="BI958" s="187"/>
      <c r="BJ958" s="187"/>
      <c r="BK958" s="187"/>
      <c r="BL958" s="187"/>
      <c r="BM958" s="187"/>
      <c r="BN958" s="187"/>
      <c r="BO958" s="187"/>
      <c r="BP958" s="187"/>
      <c r="BQ958" s="187"/>
      <c r="BR958" s="187"/>
      <c r="BS958" s="187"/>
      <c r="BT958" s="187"/>
      <c r="BU958" s="187"/>
      <c r="BV958" s="187"/>
      <c r="BW958" s="187"/>
      <c r="BX958" s="187"/>
      <c r="BY958" s="227"/>
      <c r="BZ958" s="227"/>
      <c r="CA958" s="227"/>
      <c r="CB958" s="227"/>
      <c r="CC958" s="227"/>
      <c r="CD958" s="224"/>
      <c r="CE958" s="224"/>
      <c r="CF958" s="224"/>
      <c r="CG958" s="224"/>
      <c r="CH958" s="224"/>
      <c r="CJ958" s="252" t="str">
        <f t="shared" si="725"/>
        <v/>
      </c>
      <c r="CK958" s="253" t="str">
        <f>IF(CL958="","",IF(ISNUMBER(MATCH(CL958,$CL$6:CL957,0)),"",CJ958))</f>
        <v/>
      </c>
      <c r="CL958" s="181" t="str">
        <f t="shared" si="726"/>
        <v/>
      </c>
      <c r="CM958" s="175" t="str">
        <f t="shared" si="727"/>
        <v/>
      </c>
      <c r="CN958" s="175" t="str">
        <f t="shared" si="728"/>
        <v/>
      </c>
      <c r="CO958" s="175" t="str">
        <f t="shared" si="729"/>
        <v/>
      </c>
      <c r="CP958" s="59"/>
      <c r="CQ958" s="60"/>
      <c r="CR958" s="181" t="str">
        <f>IF(CS958="","",IF(ISNUMBER(MATCH(CS958,$CS$6:CS957,0)),"",CJ958))</f>
        <v/>
      </c>
      <c r="CS958" s="181" t="str">
        <f t="shared" si="707"/>
        <v/>
      </c>
      <c r="CT958" s="177" t="str">
        <f t="shared" si="730"/>
        <v/>
      </c>
      <c r="CU958" s="177" t="str">
        <f t="shared" si="731"/>
        <v/>
      </c>
      <c r="CV958" s="256" t="str">
        <f>IF(CW958="","",IF(ISNUMBER(MATCH(CW958,$CW$6:CW957,0)),"",CJ958))</f>
        <v/>
      </c>
      <c r="CW958" s="181" t="str">
        <f t="shared" si="708"/>
        <v/>
      </c>
      <c r="CX958" s="178" t="str">
        <f t="shared" si="732"/>
        <v/>
      </c>
      <c r="CY958" s="178" t="str">
        <f t="shared" si="733"/>
        <v/>
      </c>
      <c r="CZ958" s="184" t="str">
        <f t="shared" si="734"/>
        <v/>
      </c>
      <c r="DA958" s="68"/>
      <c r="DB958" s="69"/>
      <c r="DC958" s="181" t="str">
        <f>IF(DE958="","",IF(ISNUMBER(MATCH(DE958,$DE$6:DE957,0)),"",CJ958))</f>
        <v/>
      </c>
      <c r="DD958" s="181" t="str">
        <f t="shared" si="753"/>
        <v/>
      </c>
      <c r="DE958" s="181" t="str">
        <f t="shared" si="753"/>
        <v/>
      </c>
      <c r="DF958" s="177" t="str">
        <f t="shared" si="735"/>
        <v/>
      </c>
      <c r="DG958" s="185" t="str">
        <f t="shared" si="736"/>
        <v/>
      </c>
      <c r="DH958" s="77"/>
      <c r="DI958" s="69"/>
      <c r="DJ958" s="181" t="str">
        <f>IF(DL958="","",IF(ISNUMBER(MATCH(DL958,$DL$6:DL957,0)),"",CJ958))</f>
        <v/>
      </c>
      <c r="DK958" s="181" t="str">
        <f t="shared" si="754"/>
        <v/>
      </c>
      <c r="DL958" s="181" t="str">
        <f t="shared" si="754"/>
        <v/>
      </c>
      <c r="DM958" s="177" t="str">
        <f t="shared" si="737"/>
        <v/>
      </c>
      <c r="DN958" s="177" t="str">
        <f t="shared" si="738"/>
        <v/>
      </c>
      <c r="DO958" s="181" t="str">
        <f t="shared" si="709"/>
        <v/>
      </c>
      <c r="DP958" s="51"/>
      <c r="DQ958" s="51"/>
      <c r="DR958" s="51"/>
      <c r="EA958" s="227">
        <f t="shared" si="739"/>
        <v>0</v>
      </c>
      <c r="EB958" s="227">
        <f t="shared" si="710"/>
        <v>1</v>
      </c>
      <c r="EC958" s="227">
        <f t="shared" si="740"/>
        <v>1900</v>
      </c>
      <c r="EE958" s="227" t="str">
        <f t="shared" si="741"/>
        <v/>
      </c>
      <c r="EF958" s="227" t="str">
        <f t="shared" si="711"/>
        <v/>
      </c>
      <c r="EG958" s="227" t="str">
        <f t="shared" si="742"/>
        <v/>
      </c>
      <c r="EI958" s="227" t="str">
        <f t="shared" si="743"/>
        <v/>
      </c>
      <c r="EJ958" s="227" t="str">
        <f t="shared" si="712"/>
        <v/>
      </c>
      <c r="EK958" s="227" t="str">
        <f t="shared" si="744"/>
        <v/>
      </c>
      <c r="EM958" s="227" t="str">
        <f t="shared" si="745"/>
        <v/>
      </c>
      <c r="EN958" s="227" t="str">
        <f t="shared" si="713"/>
        <v/>
      </c>
      <c r="EO958" s="227" t="str">
        <f t="shared" si="746"/>
        <v/>
      </c>
      <c r="EQ958" s="227" t="str">
        <f t="shared" si="747"/>
        <v/>
      </c>
      <c r="ER958" s="227" t="str">
        <f t="shared" si="714"/>
        <v/>
      </c>
      <c r="ES958" s="227" t="str">
        <f t="shared" si="748"/>
        <v/>
      </c>
    </row>
    <row r="959" spans="7:149" x14ac:dyDescent="0.25">
      <c r="G959" s="52"/>
      <c r="H959" s="52"/>
      <c r="I959" s="224" t="str">
        <f t="shared" si="715"/>
        <v/>
      </c>
      <c r="J959" s="224" t="str">
        <f t="shared" si="716"/>
        <v/>
      </c>
      <c r="K959" s="52"/>
      <c r="L959" s="224" t="str">
        <f>IF(P959="","",IF(ISNUMBER(MATCH(P959,$P$6:P958,0)),"",Y959))</f>
        <v/>
      </c>
      <c r="M959" s="224" t="str">
        <f>IF(Q959="","",IF(ISNUMBER(MATCH(Q959,$Q$6:Q958,0)),"",Y959))</f>
        <v/>
      </c>
      <c r="N959" s="224" t="str">
        <f>IF(R959="","",IF(ISNUMBER(MATCH(R959,$R$6:R958,0)),"",Y959))</f>
        <v/>
      </c>
      <c r="O959" s="224" t="str">
        <f>IF(S959="","",IF(ISNUMBER(MATCH(S959,$S$6:S958,0)),"",Y959))</f>
        <v/>
      </c>
      <c r="P959" s="224" t="str">
        <f t="shared" si="717"/>
        <v/>
      </c>
      <c r="Q959" s="224" t="str">
        <f t="shared" si="718"/>
        <v/>
      </c>
      <c r="R959" s="224" t="str">
        <f t="shared" si="719"/>
        <v/>
      </c>
      <c r="S959" s="224" t="str">
        <f t="shared" si="720"/>
        <v/>
      </c>
      <c r="T959" s="175" t="str">
        <f t="shared" si="721"/>
        <v/>
      </c>
      <c r="U959" s="175" t="str">
        <f t="shared" si="722"/>
        <v/>
      </c>
      <c r="V959" s="175" t="str">
        <f t="shared" si="723"/>
        <v/>
      </c>
      <c r="W959" s="175" t="str">
        <f t="shared" si="724"/>
        <v/>
      </c>
      <c r="X959" s="52"/>
      <c r="Y959" s="248"/>
      <c r="Z959" s="186"/>
      <c r="AA959" s="187"/>
      <c r="AB959" s="187"/>
      <c r="AC959" s="187"/>
      <c r="AD959" s="187"/>
      <c r="AE959" s="187"/>
      <c r="AF959" s="187"/>
      <c r="AG959" s="187"/>
      <c r="AH959" s="187"/>
      <c r="AI959" s="187"/>
      <c r="AJ959" s="187"/>
      <c r="AK959" s="187"/>
      <c r="AL959" s="187"/>
      <c r="AM959" s="187"/>
      <c r="AN959" s="187"/>
      <c r="AO959" s="187"/>
      <c r="AP959" s="187"/>
      <c r="AQ959" s="187"/>
      <c r="AR959" s="187"/>
      <c r="AS959" s="187"/>
      <c r="AT959" s="187"/>
      <c r="AU959" s="187"/>
      <c r="AV959" s="187"/>
      <c r="AW959" s="187"/>
      <c r="AX959" s="187"/>
      <c r="AY959" s="187"/>
      <c r="AZ959" s="187"/>
      <c r="BA959" s="187"/>
      <c r="BB959" s="187"/>
      <c r="BC959" s="187"/>
      <c r="BD959" s="187"/>
      <c r="BE959" s="187"/>
      <c r="BF959" s="187"/>
      <c r="BG959" s="187"/>
      <c r="BH959" s="187"/>
      <c r="BI959" s="187"/>
      <c r="BJ959" s="187"/>
      <c r="BK959" s="187"/>
      <c r="BL959" s="187"/>
      <c r="BM959" s="187"/>
      <c r="BN959" s="187"/>
      <c r="BO959" s="187"/>
      <c r="BP959" s="187"/>
      <c r="BQ959" s="187"/>
      <c r="BR959" s="187"/>
      <c r="BS959" s="187"/>
      <c r="BT959" s="187"/>
      <c r="BU959" s="187"/>
      <c r="BV959" s="187"/>
      <c r="BW959" s="187"/>
      <c r="BX959" s="187"/>
      <c r="BY959" s="227"/>
      <c r="BZ959" s="227"/>
      <c r="CA959" s="227"/>
      <c r="CB959" s="227"/>
      <c r="CC959" s="227"/>
      <c r="CD959" s="224"/>
      <c r="CE959" s="224"/>
      <c r="CF959" s="224"/>
      <c r="CG959" s="224"/>
      <c r="CH959" s="224"/>
      <c r="CJ959" s="252" t="str">
        <f t="shared" si="725"/>
        <v/>
      </c>
      <c r="CK959" s="253" t="str">
        <f>IF(CL959="","",IF(ISNUMBER(MATCH(CL959,$CL$6:CL958,0)),"",CJ959))</f>
        <v/>
      </c>
      <c r="CL959" s="181" t="str">
        <f t="shared" si="726"/>
        <v/>
      </c>
      <c r="CM959" s="175" t="str">
        <f t="shared" si="727"/>
        <v/>
      </c>
      <c r="CN959" s="175" t="str">
        <f t="shared" si="728"/>
        <v/>
      </c>
      <c r="CO959" s="175" t="str">
        <f t="shared" si="729"/>
        <v/>
      </c>
      <c r="CP959" s="59"/>
      <c r="CQ959" s="60"/>
      <c r="CR959" s="181" t="str">
        <f>IF(CS959="","",IF(ISNUMBER(MATCH(CS959,$CS$6:CS958,0)),"",CJ959))</f>
        <v/>
      </c>
      <c r="CS959" s="181" t="str">
        <f t="shared" si="707"/>
        <v/>
      </c>
      <c r="CT959" s="177" t="str">
        <f t="shared" si="730"/>
        <v/>
      </c>
      <c r="CU959" s="177" t="str">
        <f t="shared" si="731"/>
        <v/>
      </c>
      <c r="CV959" s="256" t="str">
        <f>IF(CW959="","",IF(ISNUMBER(MATCH(CW959,$CW$6:CW958,0)),"",CJ959))</f>
        <v/>
      </c>
      <c r="CW959" s="181" t="str">
        <f t="shared" si="708"/>
        <v/>
      </c>
      <c r="CX959" s="178" t="str">
        <f t="shared" si="732"/>
        <v/>
      </c>
      <c r="CY959" s="178" t="str">
        <f t="shared" si="733"/>
        <v/>
      </c>
      <c r="CZ959" s="184" t="str">
        <f t="shared" si="734"/>
        <v/>
      </c>
      <c r="DA959" s="68"/>
      <c r="DB959" s="69"/>
      <c r="DC959" s="181" t="str">
        <f>IF(DE959="","",IF(ISNUMBER(MATCH(DE959,$DE$6:DE958,0)),"",CJ959))</f>
        <v/>
      </c>
      <c r="DD959" s="181" t="str">
        <f t="shared" si="753"/>
        <v/>
      </c>
      <c r="DE959" s="181" t="str">
        <f t="shared" si="753"/>
        <v/>
      </c>
      <c r="DF959" s="177" t="str">
        <f t="shared" si="735"/>
        <v/>
      </c>
      <c r="DG959" s="185" t="str">
        <f t="shared" si="736"/>
        <v/>
      </c>
      <c r="DH959" s="77"/>
      <c r="DI959" s="69"/>
      <c r="DJ959" s="181" t="str">
        <f>IF(DL959="","",IF(ISNUMBER(MATCH(DL959,$DL$6:DL958,0)),"",CJ959))</f>
        <v/>
      </c>
      <c r="DK959" s="181" t="str">
        <f t="shared" si="754"/>
        <v/>
      </c>
      <c r="DL959" s="181" t="str">
        <f t="shared" si="754"/>
        <v/>
      </c>
      <c r="DM959" s="177" t="str">
        <f t="shared" si="737"/>
        <v/>
      </c>
      <c r="DN959" s="177" t="str">
        <f t="shared" si="738"/>
        <v/>
      </c>
      <c r="DO959" s="181" t="str">
        <f t="shared" si="709"/>
        <v/>
      </c>
      <c r="DP959" s="51"/>
      <c r="DQ959" s="51"/>
      <c r="DR959" s="51"/>
      <c r="EA959" s="227">
        <f t="shared" si="739"/>
        <v>0</v>
      </c>
      <c r="EB959" s="227">
        <f t="shared" si="710"/>
        <v>1</v>
      </c>
      <c r="EC959" s="227">
        <f t="shared" si="740"/>
        <v>1900</v>
      </c>
      <c r="EE959" s="227" t="str">
        <f t="shared" si="741"/>
        <v/>
      </c>
      <c r="EF959" s="227" t="str">
        <f t="shared" si="711"/>
        <v/>
      </c>
      <c r="EG959" s="227" t="str">
        <f t="shared" si="742"/>
        <v/>
      </c>
      <c r="EI959" s="227" t="str">
        <f t="shared" si="743"/>
        <v/>
      </c>
      <c r="EJ959" s="227" t="str">
        <f t="shared" si="712"/>
        <v/>
      </c>
      <c r="EK959" s="227" t="str">
        <f t="shared" si="744"/>
        <v/>
      </c>
      <c r="EM959" s="227" t="str">
        <f t="shared" si="745"/>
        <v/>
      </c>
      <c r="EN959" s="227" t="str">
        <f t="shared" si="713"/>
        <v/>
      </c>
      <c r="EO959" s="227" t="str">
        <f t="shared" si="746"/>
        <v/>
      </c>
      <c r="EQ959" s="227" t="str">
        <f t="shared" si="747"/>
        <v/>
      </c>
      <c r="ER959" s="227" t="str">
        <f t="shared" si="714"/>
        <v/>
      </c>
      <c r="ES959" s="227" t="str">
        <f t="shared" si="748"/>
        <v/>
      </c>
    </row>
    <row r="960" spans="7:149" x14ac:dyDescent="0.25">
      <c r="G960" s="52"/>
      <c r="H960" s="52"/>
      <c r="I960" s="224" t="str">
        <f t="shared" si="715"/>
        <v/>
      </c>
      <c r="J960" s="224" t="str">
        <f t="shared" si="716"/>
        <v/>
      </c>
      <c r="K960" s="52"/>
      <c r="L960" s="224" t="str">
        <f>IF(P960="","",IF(ISNUMBER(MATCH(P960,$P$6:P959,0)),"",Y960))</f>
        <v/>
      </c>
      <c r="M960" s="224" t="str">
        <f>IF(Q960="","",IF(ISNUMBER(MATCH(Q960,$Q$6:Q959,0)),"",Y960))</f>
        <v/>
      </c>
      <c r="N960" s="224" t="str">
        <f>IF(R960="","",IF(ISNUMBER(MATCH(R960,$R$6:R959,0)),"",Y960))</f>
        <v/>
      </c>
      <c r="O960" s="224" t="str">
        <f>IF(S960="","",IF(ISNUMBER(MATCH(S960,$S$6:S959,0)),"",Y960))</f>
        <v/>
      </c>
      <c r="P960" s="224" t="str">
        <f t="shared" si="717"/>
        <v/>
      </c>
      <c r="Q960" s="224" t="str">
        <f t="shared" si="718"/>
        <v/>
      </c>
      <c r="R960" s="224" t="str">
        <f t="shared" si="719"/>
        <v/>
      </c>
      <c r="S960" s="224" t="str">
        <f t="shared" si="720"/>
        <v/>
      </c>
      <c r="T960" s="175" t="str">
        <f t="shared" si="721"/>
        <v/>
      </c>
      <c r="U960" s="175" t="str">
        <f t="shared" si="722"/>
        <v/>
      </c>
      <c r="V960" s="175" t="str">
        <f t="shared" si="723"/>
        <v/>
      </c>
      <c r="W960" s="175" t="str">
        <f t="shared" si="724"/>
        <v/>
      </c>
      <c r="X960" s="52"/>
      <c r="Y960" s="248"/>
      <c r="Z960" s="186"/>
      <c r="AA960" s="187"/>
      <c r="AB960" s="187"/>
      <c r="AC960" s="187"/>
      <c r="AD960" s="187"/>
      <c r="AE960" s="187"/>
      <c r="AF960" s="187"/>
      <c r="AG960" s="187"/>
      <c r="AH960" s="187"/>
      <c r="AI960" s="187"/>
      <c r="AJ960" s="187"/>
      <c r="AK960" s="187"/>
      <c r="AL960" s="187"/>
      <c r="AM960" s="187"/>
      <c r="AN960" s="187"/>
      <c r="AO960" s="187"/>
      <c r="AP960" s="187"/>
      <c r="AQ960" s="187"/>
      <c r="AR960" s="187"/>
      <c r="AS960" s="187"/>
      <c r="AT960" s="187"/>
      <c r="AU960" s="187"/>
      <c r="AV960" s="187"/>
      <c r="AW960" s="187"/>
      <c r="AX960" s="187"/>
      <c r="AY960" s="187"/>
      <c r="AZ960" s="187"/>
      <c r="BA960" s="187"/>
      <c r="BB960" s="187"/>
      <c r="BC960" s="187"/>
      <c r="BD960" s="187"/>
      <c r="BE960" s="187"/>
      <c r="BF960" s="187"/>
      <c r="BG960" s="187"/>
      <c r="BH960" s="187"/>
      <c r="BI960" s="187"/>
      <c r="BJ960" s="187"/>
      <c r="BK960" s="187"/>
      <c r="BL960" s="187"/>
      <c r="BM960" s="187"/>
      <c r="BN960" s="187"/>
      <c r="BO960" s="187"/>
      <c r="BP960" s="187"/>
      <c r="BQ960" s="187"/>
      <c r="BR960" s="187"/>
      <c r="BS960" s="187"/>
      <c r="BT960" s="187"/>
      <c r="BU960" s="187"/>
      <c r="BV960" s="187"/>
      <c r="BW960" s="187"/>
      <c r="BX960" s="187"/>
      <c r="BY960" s="227"/>
      <c r="BZ960" s="227"/>
      <c r="CA960" s="227"/>
      <c r="CB960" s="227"/>
      <c r="CC960" s="227"/>
      <c r="CD960" s="224"/>
      <c r="CE960" s="224"/>
      <c r="CF960" s="224"/>
      <c r="CG960" s="224"/>
      <c r="CH960" s="224"/>
      <c r="CJ960" s="252" t="str">
        <f t="shared" si="725"/>
        <v/>
      </c>
      <c r="CK960" s="253" t="str">
        <f>IF(CL960="","",IF(ISNUMBER(MATCH(CL960,$CL$6:CL959,0)),"",CJ960))</f>
        <v/>
      </c>
      <c r="CL960" s="181" t="str">
        <f t="shared" si="726"/>
        <v/>
      </c>
      <c r="CM960" s="175" t="str">
        <f t="shared" si="727"/>
        <v/>
      </c>
      <c r="CN960" s="175" t="str">
        <f t="shared" si="728"/>
        <v/>
      </c>
      <c r="CO960" s="175" t="str">
        <f t="shared" si="729"/>
        <v/>
      </c>
      <c r="CP960" s="59"/>
      <c r="CQ960" s="60"/>
      <c r="CR960" s="181" t="str">
        <f>IF(CS960="","",IF(ISNUMBER(MATCH(CS960,$CS$6:CS959,0)),"",CJ960))</f>
        <v/>
      </c>
      <c r="CS960" s="181" t="str">
        <f t="shared" si="707"/>
        <v/>
      </c>
      <c r="CT960" s="177" t="str">
        <f t="shared" si="730"/>
        <v/>
      </c>
      <c r="CU960" s="177" t="str">
        <f t="shared" si="731"/>
        <v/>
      </c>
      <c r="CV960" s="256" t="str">
        <f>IF(CW960="","",IF(ISNUMBER(MATCH(CW960,$CW$6:CW959,0)),"",CJ960))</f>
        <v/>
      </c>
      <c r="CW960" s="181" t="str">
        <f t="shared" si="708"/>
        <v/>
      </c>
      <c r="CX960" s="178" t="str">
        <f t="shared" si="732"/>
        <v/>
      </c>
      <c r="CY960" s="178" t="str">
        <f t="shared" si="733"/>
        <v/>
      </c>
      <c r="CZ960" s="184" t="str">
        <f t="shared" si="734"/>
        <v/>
      </c>
      <c r="DA960" s="68"/>
      <c r="DB960" s="69"/>
      <c r="DC960" s="181" t="str">
        <f>IF(DE960="","",IF(ISNUMBER(MATCH(DE960,$DE$6:DE959,0)),"",CJ960))</f>
        <v/>
      </c>
      <c r="DD960" s="181" t="str">
        <f t="shared" si="753"/>
        <v/>
      </c>
      <c r="DE960" s="181" t="str">
        <f t="shared" si="753"/>
        <v/>
      </c>
      <c r="DF960" s="177" t="str">
        <f t="shared" si="735"/>
        <v/>
      </c>
      <c r="DG960" s="185" t="str">
        <f t="shared" si="736"/>
        <v/>
      </c>
      <c r="DH960" s="77"/>
      <c r="DI960" s="69"/>
      <c r="DJ960" s="181" t="str">
        <f>IF(DL960="","",IF(ISNUMBER(MATCH(DL960,$DL$6:DL959,0)),"",CJ960))</f>
        <v/>
      </c>
      <c r="DK960" s="181" t="str">
        <f t="shared" si="754"/>
        <v/>
      </c>
      <c r="DL960" s="181" t="str">
        <f t="shared" si="754"/>
        <v/>
      </c>
      <c r="DM960" s="177" t="str">
        <f t="shared" si="737"/>
        <v/>
      </c>
      <c r="DN960" s="177" t="str">
        <f t="shared" si="738"/>
        <v/>
      </c>
      <c r="DO960" s="181" t="str">
        <f t="shared" si="709"/>
        <v/>
      </c>
      <c r="DP960" s="51"/>
      <c r="DQ960" s="51"/>
      <c r="DR960" s="51"/>
      <c r="EA960" s="227">
        <f t="shared" si="739"/>
        <v>0</v>
      </c>
      <c r="EB960" s="227">
        <f t="shared" si="710"/>
        <v>1</v>
      </c>
      <c r="EC960" s="227">
        <f t="shared" si="740"/>
        <v>1900</v>
      </c>
      <c r="EE960" s="227" t="str">
        <f t="shared" si="741"/>
        <v/>
      </c>
      <c r="EF960" s="227" t="str">
        <f t="shared" si="711"/>
        <v/>
      </c>
      <c r="EG960" s="227" t="str">
        <f t="shared" si="742"/>
        <v/>
      </c>
      <c r="EI960" s="227" t="str">
        <f t="shared" si="743"/>
        <v/>
      </c>
      <c r="EJ960" s="227" t="str">
        <f t="shared" si="712"/>
        <v/>
      </c>
      <c r="EK960" s="227" t="str">
        <f t="shared" si="744"/>
        <v/>
      </c>
      <c r="EM960" s="227" t="str">
        <f t="shared" si="745"/>
        <v/>
      </c>
      <c r="EN960" s="227" t="str">
        <f t="shared" si="713"/>
        <v/>
      </c>
      <c r="EO960" s="227" t="str">
        <f t="shared" si="746"/>
        <v/>
      </c>
      <c r="EQ960" s="227" t="str">
        <f t="shared" si="747"/>
        <v/>
      </c>
      <c r="ER960" s="227" t="str">
        <f t="shared" si="714"/>
        <v/>
      </c>
      <c r="ES960" s="227" t="str">
        <f t="shared" si="748"/>
        <v/>
      </c>
    </row>
    <row r="961" spans="7:149" x14ac:dyDescent="0.25">
      <c r="G961" s="52"/>
      <c r="H961" s="52"/>
      <c r="I961" s="224" t="str">
        <f t="shared" si="715"/>
        <v/>
      </c>
      <c r="J961" s="224" t="str">
        <f t="shared" si="716"/>
        <v/>
      </c>
      <c r="K961" s="52"/>
      <c r="L961" s="224" t="str">
        <f>IF(P961="","",IF(ISNUMBER(MATCH(P961,$P$6:P960,0)),"",Y961))</f>
        <v/>
      </c>
      <c r="M961" s="224" t="str">
        <f>IF(Q961="","",IF(ISNUMBER(MATCH(Q961,$Q$6:Q960,0)),"",Y961))</f>
        <v/>
      </c>
      <c r="N961" s="224" t="str">
        <f>IF(R961="","",IF(ISNUMBER(MATCH(R961,$R$6:R960,0)),"",Y961))</f>
        <v/>
      </c>
      <c r="O961" s="224" t="str">
        <f>IF(S961="","",IF(ISNUMBER(MATCH(S961,$S$6:S960,0)),"",Y961))</f>
        <v/>
      </c>
      <c r="P961" s="224" t="str">
        <f t="shared" si="717"/>
        <v/>
      </c>
      <c r="Q961" s="224" t="str">
        <f t="shared" si="718"/>
        <v/>
      </c>
      <c r="R961" s="224" t="str">
        <f t="shared" si="719"/>
        <v/>
      </c>
      <c r="S961" s="224" t="str">
        <f t="shared" si="720"/>
        <v/>
      </c>
      <c r="T961" s="175" t="str">
        <f t="shared" si="721"/>
        <v/>
      </c>
      <c r="U961" s="175" t="str">
        <f t="shared" si="722"/>
        <v/>
      </c>
      <c r="V961" s="175" t="str">
        <f t="shared" si="723"/>
        <v/>
      </c>
      <c r="W961" s="175" t="str">
        <f t="shared" si="724"/>
        <v/>
      </c>
      <c r="X961" s="52"/>
      <c r="Y961" s="248"/>
      <c r="Z961" s="186"/>
      <c r="AA961" s="187"/>
      <c r="AB961" s="187"/>
      <c r="AC961" s="187"/>
      <c r="AD961" s="187"/>
      <c r="AE961" s="187"/>
      <c r="AF961" s="187"/>
      <c r="AG961" s="187"/>
      <c r="AH961" s="187"/>
      <c r="AI961" s="187"/>
      <c r="AJ961" s="187"/>
      <c r="AK961" s="187"/>
      <c r="AL961" s="187"/>
      <c r="AM961" s="187"/>
      <c r="AN961" s="187"/>
      <c r="AO961" s="187"/>
      <c r="AP961" s="187"/>
      <c r="AQ961" s="187"/>
      <c r="AR961" s="187"/>
      <c r="AS961" s="187"/>
      <c r="AT961" s="187"/>
      <c r="AU961" s="187"/>
      <c r="AV961" s="187"/>
      <c r="AW961" s="187"/>
      <c r="AX961" s="187"/>
      <c r="AY961" s="187"/>
      <c r="AZ961" s="187"/>
      <c r="BA961" s="187"/>
      <c r="BB961" s="187"/>
      <c r="BC961" s="187"/>
      <c r="BD961" s="187"/>
      <c r="BE961" s="187"/>
      <c r="BF961" s="187"/>
      <c r="BG961" s="187"/>
      <c r="BH961" s="187"/>
      <c r="BI961" s="187"/>
      <c r="BJ961" s="187"/>
      <c r="BK961" s="187"/>
      <c r="BL961" s="187"/>
      <c r="BM961" s="187"/>
      <c r="BN961" s="187"/>
      <c r="BO961" s="187"/>
      <c r="BP961" s="187"/>
      <c r="BQ961" s="187"/>
      <c r="BR961" s="187"/>
      <c r="BS961" s="187"/>
      <c r="BT961" s="187"/>
      <c r="BU961" s="187"/>
      <c r="BV961" s="187"/>
      <c r="BW961" s="187"/>
      <c r="BX961" s="187"/>
      <c r="BY961" s="227"/>
      <c r="BZ961" s="227"/>
      <c r="CA961" s="227"/>
      <c r="CB961" s="227"/>
      <c r="CC961" s="227"/>
      <c r="CD961" s="224"/>
      <c r="CE961" s="224"/>
      <c r="CF961" s="224"/>
      <c r="CG961" s="224"/>
      <c r="CH961" s="224"/>
      <c r="CJ961" s="252" t="str">
        <f t="shared" si="725"/>
        <v/>
      </c>
      <c r="CK961" s="253" t="str">
        <f>IF(CL961="","",IF(ISNUMBER(MATCH(CL961,$CL$6:CL960,0)),"",CJ961))</f>
        <v/>
      </c>
      <c r="CL961" s="181" t="str">
        <f t="shared" si="726"/>
        <v/>
      </c>
      <c r="CM961" s="175" t="str">
        <f t="shared" si="727"/>
        <v/>
      </c>
      <c r="CN961" s="175" t="str">
        <f t="shared" si="728"/>
        <v/>
      </c>
      <c r="CO961" s="175" t="str">
        <f t="shared" si="729"/>
        <v/>
      </c>
      <c r="CP961" s="59"/>
      <c r="CQ961" s="60"/>
      <c r="CR961" s="181" t="str">
        <f>IF(CS961="","",IF(ISNUMBER(MATCH(CS961,$CS$6:CS960,0)),"",CJ961))</f>
        <v/>
      </c>
      <c r="CS961" s="181" t="str">
        <f t="shared" si="707"/>
        <v/>
      </c>
      <c r="CT961" s="177" t="str">
        <f t="shared" si="730"/>
        <v/>
      </c>
      <c r="CU961" s="177" t="str">
        <f t="shared" si="731"/>
        <v/>
      </c>
      <c r="CV961" s="256" t="str">
        <f>IF(CW961="","",IF(ISNUMBER(MATCH(CW961,$CW$6:CW960,0)),"",CJ961))</f>
        <v/>
      </c>
      <c r="CW961" s="181" t="str">
        <f t="shared" si="708"/>
        <v/>
      </c>
      <c r="CX961" s="178" t="str">
        <f t="shared" si="732"/>
        <v/>
      </c>
      <c r="CY961" s="178" t="str">
        <f t="shared" si="733"/>
        <v/>
      </c>
      <c r="CZ961" s="184" t="str">
        <f t="shared" si="734"/>
        <v/>
      </c>
      <c r="DA961" s="68"/>
      <c r="DB961" s="69"/>
      <c r="DC961" s="181" t="str">
        <f>IF(DE961="","",IF(ISNUMBER(MATCH(DE961,$DE$6:DE960,0)),"",CJ961))</f>
        <v/>
      </c>
      <c r="DD961" s="181" t="str">
        <f t="shared" si="753"/>
        <v/>
      </c>
      <c r="DE961" s="181" t="str">
        <f t="shared" si="753"/>
        <v/>
      </c>
      <c r="DF961" s="177" t="str">
        <f t="shared" si="735"/>
        <v/>
      </c>
      <c r="DG961" s="185" t="str">
        <f t="shared" si="736"/>
        <v/>
      </c>
      <c r="DH961" s="77"/>
      <c r="DI961" s="69"/>
      <c r="DJ961" s="181" t="str">
        <f>IF(DL961="","",IF(ISNUMBER(MATCH(DL961,$DL$6:DL960,0)),"",CJ961))</f>
        <v/>
      </c>
      <c r="DK961" s="181" t="str">
        <f t="shared" si="754"/>
        <v/>
      </c>
      <c r="DL961" s="181" t="str">
        <f t="shared" si="754"/>
        <v/>
      </c>
      <c r="DM961" s="177" t="str">
        <f t="shared" si="737"/>
        <v/>
      </c>
      <c r="DN961" s="177" t="str">
        <f t="shared" si="738"/>
        <v/>
      </c>
      <c r="DO961" s="181" t="str">
        <f t="shared" si="709"/>
        <v/>
      </c>
      <c r="DP961" s="51"/>
      <c r="DQ961" s="51"/>
      <c r="DR961" s="51"/>
      <c r="EA961" s="227">
        <f t="shared" si="739"/>
        <v>0</v>
      </c>
      <c r="EB961" s="227">
        <f t="shared" si="710"/>
        <v>1</v>
      </c>
      <c r="EC961" s="227">
        <f t="shared" si="740"/>
        <v>1900</v>
      </c>
      <c r="EE961" s="227" t="str">
        <f t="shared" si="741"/>
        <v/>
      </c>
      <c r="EF961" s="227" t="str">
        <f t="shared" si="711"/>
        <v/>
      </c>
      <c r="EG961" s="227" t="str">
        <f t="shared" si="742"/>
        <v/>
      </c>
      <c r="EI961" s="227" t="str">
        <f t="shared" si="743"/>
        <v/>
      </c>
      <c r="EJ961" s="227" t="str">
        <f t="shared" si="712"/>
        <v/>
      </c>
      <c r="EK961" s="227" t="str">
        <f t="shared" si="744"/>
        <v/>
      </c>
      <c r="EM961" s="227" t="str">
        <f t="shared" si="745"/>
        <v/>
      </c>
      <c r="EN961" s="227" t="str">
        <f t="shared" si="713"/>
        <v/>
      </c>
      <c r="EO961" s="227" t="str">
        <f t="shared" si="746"/>
        <v/>
      </c>
      <c r="EQ961" s="227" t="str">
        <f t="shared" si="747"/>
        <v/>
      </c>
      <c r="ER961" s="227" t="str">
        <f t="shared" si="714"/>
        <v/>
      </c>
      <c r="ES961" s="227" t="str">
        <f t="shared" si="748"/>
        <v/>
      </c>
    </row>
    <row r="962" spans="7:149" x14ac:dyDescent="0.25">
      <c r="G962" s="52"/>
      <c r="H962" s="52"/>
      <c r="I962" s="224" t="str">
        <f t="shared" si="715"/>
        <v/>
      </c>
      <c r="J962" s="224" t="str">
        <f t="shared" si="716"/>
        <v/>
      </c>
      <c r="K962" s="52"/>
      <c r="L962" s="224" t="str">
        <f>IF(P962="","",IF(ISNUMBER(MATCH(P962,$P$6:P961,0)),"",Y962))</f>
        <v/>
      </c>
      <c r="M962" s="224" t="str">
        <f>IF(Q962="","",IF(ISNUMBER(MATCH(Q962,$Q$6:Q961,0)),"",Y962))</f>
        <v/>
      </c>
      <c r="N962" s="224" t="str">
        <f>IF(R962="","",IF(ISNUMBER(MATCH(R962,$R$6:R961,0)),"",Y962))</f>
        <v/>
      </c>
      <c r="O962" s="224" t="str">
        <f>IF(S962="","",IF(ISNUMBER(MATCH(S962,$S$6:S961,0)),"",Y962))</f>
        <v/>
      </c>
      <c r="P962" s="224" t="str">
        <f t="shared" si="717"/>
        <v/>
      </c>
      <c r="Q962" s="224" t="str">
        <f t="shared" si="718"/>
        <v/>
      </c>
      <c r="R962" s="224" t="str">
        <f t="shared" si="719"/>
        <v/>
      </c>
      <c r="S962" s="224" t="str">
        <f t="shared" si="720"/>
        <v/>
      </c>
      <c r="T962" s="175" t="str">
        <f t="shared" si="721"/>
        <v/>
      </c>
      <c r="U962" s="175" t="str">
        <f t="shared" si="722"/>
        <v/>
      </c>
      <c r="V962" s="175" t="str">
        <f t="shared" si="723"/>
        <v/>
      </c>
      <c r="W962" s="175" t="str">
        <f t="shared" si="724"/>
        <v/>
      </c>
      <c r="X962" s="52"/>
      <c r="Y962" s="248"/>
      <c r="Z962" s="186"/>
      <c r="AA962" s="187"/>
      <c r="AB962" s="187"/>
      <c r="AC962" s="187"/>
      <c r="AD962" s="187"/>
      <c r="AE962" s="187"/>
      <c r="AF962" s="187"/>
      <c r="AG962" s="187"/>
      <c r="AH962" s="187"/>
      <c r="AI962" s="187"/>
      <c r="AJ962" s="187"/>
      <c r="AK962" s="187"/>
      <c r="AL962" s="187"/>
      <c r="AM962" s="187"/>
      <c r="AN962" s="187"/>
      <c r="AO962" s="187"/>
      <c r="AP962" s="187"/>
      <c r="AQ962" s="187"/>
      <c r="AR962" s="187"/>
      <c r="AS962" s="187"/>
      <c r="AT962" s="187"/>
      <c r="AU962" s="187"/>
      <c r="AV962" s="187"/>
      <c r="AW962" s="187"/>
      <c r="AX962" s="187"/>
      <c r="AY962" s="187"/>
      <c r="AZ962" s="187"/>
      <c r="BA962" s="187"/>
      <c r="BB962" s="187"/>
      <c r="BC962" s="187"/>
      <c r="BD962" s="187"/>
      <c r="BE962" s="187"/>
      <c r="BF962" s="187"/>
      <c r="BG962" s="187"/>
      <c r="BH962" s="187"/>
      <c r="BI962" s="187"/>
      <c r="BJ962" s="187"/>
      <c r="BK962" s="187"/>
      <c r="BL962" s="187"/>
      <c r="BM962" s="187"/>
      <c r="BN962" s="187"/>
      <c r="BO962" s="187"/>
      <c r="BP962" s="187"/>
      <c r="BQ962" s="187"/>
      <c r="BR962" s="187"/>
      <c r="BS962" s="187"/>
      <c r="BT962" s="187"/>
      <c r="BU962" s="187"/>
      <c r="BV962" s="187"/>
      <c r="BW962" s="187"/>
      <c r="BX962" s="187"/>
      <c r="BY962" s="227"/>
      <c r="BZ962" s="227"/>
      <c r="CA962" s="227"/>
      <c r="CB962" s="227"/>
      <c r="CC962" s="227"/>
      <c r="CD962" s="224"/>
      <c r="CE962" s="224"/>
      <c r="CF962" s="224"/>
      <c r="CG962" s="224"/>
      <c r="CH962" s="224"/>
      <c r="CJ962" s="252" t="str">
        <f t="shared" si="725"/>
        <v/>
      </c>
      <c r="CK962" s="253" t="str">
        <f>IF(CL962="","",IF(ISNUMBER(MATCH(CL962,$CL$6:CL961,0)),"",CJ962))</f>
        <v/>
      </c>
      <c r="CL962" s="181" t="str">
        <f t="shared" si="726"/>
        <v/>
      </c>
      <c r="CM962" s="175" t="str">
        <f t="shared" si="727"/>
        <v/>
      </c>
      <c r="CN962" s="175" t="str">
        <f t="shared" si="728"/>
        <v/>
      </c>
      <c r="CO962" s="175" t="str">
        <f t="shared" si="729"/>
        <v/>
      </c>
      <c r="CP962" s="59"/>
      <c r="CQ962" s="60"/>
      <c r="CR962" s="181" t="str">
        <f>IF(CS962="","",IF(ISNUMBER(MATCH(CS962,$CS$6:CS961,0)),"",CJ962))</f>
        <v/>
      </c>
      <c r="CS962" s="181" t="str">
        <f t="shared" si="707"/>
        <v/>
      </c>
      <c r="CT962" s="177" t="str">
        <f t="shared" si="730"/>
        <v/>
      </c>
      <c r="CU962" s="177" t="str">
        <f t="shared" si="731"/>
        <v/>
      </c>
      <c r="CV962" s="256" t="str">
        <f>IF(CW962="","",IF(ISNUMBER(MATCH(CW962,$CW$6:CW961,0)),"",CJ962))</f>
        <v/>
      </c>
      <c r="CW962" s="181" t="str">
        <f t="shared" si="708"/>
        <v/>
      </c>
      <c r="CX962" s="178" t="str">
        <f t="shared" si="732"/>
        <v/>
      </c>
      <c r="CY962" s="178" t="str">
        <f t="shared" si="733"/>
        <v/>
      </c>
      <c r="CZ962" s="184" t="str">
        <f t="shared" si="734"/>
        <v/>
      </c>
      <c r="DA962" s="68"/>
      <c r="DB962" s="69"/>
      <c r="DC962" s="181" t="str">
        <f>IF(DE962="","",IF(ISNUMBER(MATCH(DE962,$DE$6:DE961,0)),"",CJ962))</f>
        <v/>
      </c>
      <c r="DD962" s="181" t="str">
        <f t="shared" si="753"/>
        <v/>
      </c>
      <c r="DE962" s="181" t="str">
        <f t="shared" si="753"/>
        <v/>
      </c>
      <c r="DF962" s="177" t="str">
        <f t="shared" si="735"/>
        <v/>
      </c>
      <c r="DG962" s="185" t="str">
        <f t="shared" si="736"/>
        <v/>
      </c>
      <c r="DH962" s="77"/>
      <c r="DI962" s="69"/>
      <c r="DJ962" s="181" t="str">
        <f>IF(DL962="","",IF(ISNUMBER(MATCH(DL962,$DL$6:DL961,0)),"",CJ962))</f>
        <v/>
      </c>
      <c r="DK962" s="181" t="str">
        <f t="shared" si="754"/>
        <v/>
      </c>
      <c r="DL962" s="181" t="str">
        <f t="shared" si="754"/>
        <v/>
      </c>
      <c r="DM962" s="177" t="str">
        <f t="shared" si="737"/>
        <v/>
      </c>
      <c r="DN962" s="177" t="str">
        <f t="shared" si="738"/>
        <v/>
      </c>
      <c r="DO962" s="181" t="str">
        <f t="shared" si="709"/>
        <v/>
      </c>
      <c r="DP962" s="51"/>
      <c r="DQ962" s="51"/>
      <c r="DR962" s="51"/>
      <c r="EA962" s="227">
        <f t="shared" si="739"/>
        <v>0</v>
      </c>
      <c r="EB962" s="227">
        <f t="shared" si="710"/>
        <v>1</v>
      </c>
      <c r="EC962" s="227">
        <f t="shared" si="740"/>
        <v>1900</v>
      </c>
      <c r="EE962" s="227" t="str">
        <f t="shared" si="741"/>
        <v/>
      </c>
      <c r="EF962" s="227" t="str">
        <f t="shared" si="711"/>
        <v/>
      </c>
      <c r="EG962" s="227" t="str">
        <f t="shared" si="742"/>
        <v/>
      </c>
      <c r="EI962" s="227" t="str">
        <f t="shared" si="743"/>
        <v/>
      </c>
      <c r="EJ962" s="227" t="str">
        <f t="shared" si="712"/>
        <v/>
      </c>
      <c r="EK962" s="227" t="str">
        <f t="shared" si="744"/>
        <v/>
      </c>
      <c r="EM962" s="227" t="str">
        <f t="shared" si="745"/>
        <v/>
      </c>
      <c r="EN962" s="227" t="str">
        <f t="shared" si="713"/>
        <v/>
      </c>
      <c r="EO962" s="227" t="str">
        <f t="shared" si="746"/>
        <v/>
      </c>
      <c r="EQ962" s="227" t="str">
        <f t="shared" si="747"/>
        <v/>
      </c>
      <c r="ER962" s="227" t="str">
        <f t="shared" si="714"/>
        <v/>
      </c>
      <c r="ES962" s="227" t="str">
        <f t="shared" si="748"/>
        <v/>
      </c>
    </row>
    <row r="963" spans="7:149" x14ac:dyDescent="0.25">
      <c r="G963" s="52"/>
      <c r="H963" s="52"/>
      <c r="I963" s="224" t="str">
        <f t="shared" si="715"/>
        <v/>
      </c>
      <c r="J963" s="224" t="str">
        <f t="shared" si="716"/>
        <v/>
      </c>
      <c r="K963" s="52"/>
      <c r="L963" s="224" t="str">
        <f>IF(P963="","",IF(ISNUMBER(MATCH(P963,$P$6:P962,0)),"",Y963))</f>
        <v/>
      </c>
      <c r="M963" s="224" t="str">
        <f>IF(Q963="","",IF(ISNUMBER(MATCH(Q963,$Q$6:Q962,0)),"",Y963))</f>
        <v/>
      </c>
      <c r="N963" s="224" t="str">
        <f>IF(R963="","",IF(ISNUMBER(MATCH(R963,$R$6:R962,0)),"",Y963))</f>
        <v/>
      </c>
      <c r="O963" s="224" t="str">
        <f>IF(S963="","",IF(ISNUMBER(MATCH(S963,$S$6:S962,0)),"",Y963))</f>
        <v/>
      </c>
      <c r="P963" s="224" t="str">
        <f t="shared" si="717"/>
        <v/>
      </c>
      <c r="Q963" s="224" t="str">
        <f t="shared" si="718"/>
        <v/>
      </c>
      <c r="R963" s="224" t="str">
        <f t="shared" si="719"/>
        <v/>
      </c>
      <c r="S963" s="224" t="str">
        <f t="shared" si="720"/>
        <v/>
      </c>
      <c r="T963" s="175" t="str">
        <f t="shared" si="721"/>
        <v/>
      </c>
      <c r="U963" s="175" t="str">
        <f t="shared" si="722"/>
        <v/>
      </c>
      <c r="V963" s="175" t="str">
        <f t="shared" si="723"/>
        <v/>
      </c>
      <c r="W963" s="175" t="str">
        <f t="shared" si="724"/>
        <v/>
      </c>
      <c r="X963" s="52"/>
      <c r="Y963" s="248"/>
      <c r="Z963" s="186"/>
      <c r="AA963" s="187"/>
      <c r="AB963" s="187"/>
      <c r="AC963" s="187"/>
      <c r="AD963" s="187"/>
      <c r="AE963" s="187"/>
      <c r="AF963" s="187"/>
      <c r="AG963" s="187"/>
      <c r="AH963" s="187"/>
      <c r="AI963" s="187"/>
      <c r="AJ963" s="187"/>
      <c r="AK963" s="187"/>
      <c r="AL963" s="187"/>
      <c r="AM963" s="187"/>
      <c r="AN963" s="187"/>
      <c r="AO963" s="187"/>
      <c r="AP963" s="187"/>
      <c r="AQ963" s="187"/>
      <c r="AR963" s="187"/>
      <c r="AS963" s="187"/>
      <c r="AT963" s="187"/>
      <c r="AU963" s="187"/>
      <c r="AV963" s="187"/>
      <c r="AW963" s="187"/>
      <c r="AX963" s="187"/>
      <c r="AY963" s="187"/>
      <c r="AZ963" s="187"/>
      <c r="BA963" s="187"/>
      <c r="BB963" s="187"/>
      <c r="BC963" s="187"/>
      <c r="BD963" s="187"/>
      <c r="BE963" s="187"/>
      <c r="BF963" s="187"/>
      <c r="BG963" s="187"/>
      <c r="BH963" s="187"/>
      <c r="BI963" s="187"/>
      <c r="BJ963" s="187"/>
      <c r="BK963" s="187"/>
      <c r="BL963" s="187"/>
      <c r="BM963" s="187"/>
      <c r="BN963" s="187"/>
      <c r="BO963" s="187"/>
      <c r="BP963" s="187"/>
      <c r="BQ963" s="187"/>
      <c r="BR963" s="187"/>
      <c r="BS963" s="187"/>
      <c r="BT963" s="187"/>
      <c r="BU963" s="187"/>
      <c r="BV963" s="187"/>
      <c r="BW963" s="187"/>
      <c r="BX963" s="187"/>
      <c r="BY963" s="227"/>
      <c r="BZ963" s="227"/>
      <c r="CA963" s="227"/>
      <c r="CB963" s="227"/>
      <c r="CC963" s="227"/>
      <c r="CD963" s="224"/>
      <c r="CE963" s="224"/>
      <c r="CF963" s="224"/>
      <c r="CG963" s="224"/>
      <c r="CH963" s="224"/>
      <c r="CJ963" s="252" t="str">
        <f t="shared" si="725"/>
        <v/>
      </c>
      <c r="CK963" s="253" t="str">
        <f>IF(CL963="","",IF(ISNUMBER(MATCH(CL963,$CL$6:CL962,0)),"",CJ963))</f>
        <v/>
      </c>
      <c r="CL963" s="181" t="str">
        <f t="shared" si="726"/>
        <v/>
      </c>
      <c r="CM963" s="175" t="str">
        <f t="shared" si="727"/>
        <v/>
      </c>
      <c r="CN963" s="175" t="str">
        <f t="shared" si="728"/>
        <v/>
      </c>
      <c r="CO963" s="175" t="str">
        <f t="shared" si="729"/>
        <v/>
      </c>
      <c r="CP963" s="59"/>
      <c r="CQ963" s="60"/>
      <c r="CR963" s="181" t="str">
        <f>IF(CS963="","",IF(ISNUMBER(MATCH(CS963,$CS$6:CS962,0)),"",CJ963))</f>
        <v/>
      </c>
      <c r="CS963" s="181" t="str">
        <f t="shared" si="707"/>
        <v/>
      </c>
      <c r="CT963" s="177" t="str">
        <f t="shared" si="730"/>
        <v/>
      </c>
      <c r="CU963" s="177" t="str">
        <f t="shared" si="731"/>
        <v/>
      </c>
      <c r="CV963" s="256" t="str">
        <f>IF(CW963="","",IF(ISNUMBER(MATCH(CW963,$CW$6:CW962,0)),"",CJ963))</f>
        <v/>
      </c>
      <c r="CW963" s="181" t="str">
        <f t="shared" si="708"/>
        <v/>
      </c>
      <c r="CX963" s="178" t="str">
        <f t="shared" si="732"/>
        <v/>
      </c>
      <c r="CY963" s="178" t="str">
        <f t="shared" si="733"/>
        <v/>
      </c>
      <c r="CZ963" s="184" t="str">
        <f t="shared" si="734"/>
        <v/>
      </c>
      <c r="DA963" s="68"/>
      <c r="DB963" s="69"/>
      <c r="DC963" s="181" t="str">
        <f>IF(DE963="","",IF(ISNUMBER(MATCH(DE963,$DE$6:DE962,0)),"",CJ963))</f>
        <v/>
      </c>
      <c r="DD963" s="181" t="str">
        <f t="shared" si="753"/>
        <v/>
      </c>
      <c r="DE963" s="181" t="str">
        <f t="shared" si="753"/>
        <v/>
      </c>
      <c r="DF963" s="177" t="str">
        <f t="shared" si="735"/>
        <v/>
      </c>
      <c r="DG963" s="185" t="str">
        <f t="shared" si="736"/>
        <v/>
      </c>
      <c r="DH963" s="77"/>
      <c r="DI963" s="69"/>
      <c r="DJ963" s="181" t="str">
        <f>IF(DL963="","",IF(ISNUMBER(MATCH(DL963,$DL$6:DL962,0)),"",CJ963))</f>
        <v/>
      </c>
      <c r="DK963" s="181" t="str">
        <f t="shared" si="754"/>
        <v/>
      </c>
      <c r="DL963" s="181" t="str">
        <f t="shared" si="754"/>
        <v/>
      </c>
      <c r="DM963" s="177" t="str">
        <f t="shared" si="737"/>
        <v/>
      </c>
      <c r="DN963" s="177" t="str">
        <f t="shared" si="738"/>
        <v/>
      </c>
      <c r="DO963" s="181" t="str">
        <f t="shared" si="709"/>
        <v/>
      </c>
      <c r="DP963" s="51"/>
      <c r="DQ963" s="51"/>
      <c r="DR963" s="51"/>
      <c r="EA963" s="227">
        <f t="shared" si="739"/>
        <v>0</v>
      </c>
      <c r="EB963" s="227">
        <f t="shared" si="710"/>
        <v>1</v>
      </c>
      <c r="EC963" s="227">
        <f t="shared" si="740"/>
        <v>1900</v>
      </c>
      <c r="EE963" s="227" t="str">
        <f t="shared" si="741"/>
        <v/>
      </c>
      <c r="EF963" s="227" t="str">
        <f t="shared" si="711"/>
        <v/>
      </c>
      <c r="EG963" s="227" t="str">
        <f t="shared" si="742"/>
        <v/>
      </c>
      <c r="EI963" s="227" t="str">
        <f t="shared" si="743"/>
        <v/>
      </c>
      <c r="EJ963" s="227" t="str">
        <f t="shared" si="712"/>
        <v/>
      </c>
      <c r="EK963" s="227" t="str">
        <f t="shared" si="744"/>
        <v/>
      </c>
      <c r="EM963" s="227" t="str">
        <f t="shared" si="745"/>
        <v/>
      </c>
      <c r="EN963" s="227" t="str">
        <f t="shared" si="713"/>
        <v/>
      </c>
      <c r="EO963" s="227" t="str">
        <f t="shared" si="746"/>
        <v/>
      </c>
      <c r="EQ963" s="227" t="str">
        <f t="shared" si="747"/>
        <v/>
      </c>
      <c r="ER963" s="227" t="str">
        <f t="shared" si="714"/>
        <v/>
      </c>
      <c r="ES963" s="227" t="str">
        <f t="shared" si="748"/>
        <v/>
      </c>
    </row>
    <row r="964" spans="7:149" x14ac:dyDescent="0.25">
      <c r="G964" s="52"/>
      <c r="H964" s="52"/>
      <c r="I964" s="224" t="str">
        <f t="shared" si="715"/>
        <v/>
      </c>
      <c r="J964" s="224" t="str">
        <f t="shared" si="716"/>
        <v/>
      </c>
      <c r="K964" s="52"/>
      <c r="L964" s="224" t="str">
        <f>IF(P964="","",IF(ISNUMBER(MATCH(P964,$P$6:P963,0)),"",Y964))</f>
        <v/>
      </c>
      <c r="M964" s="224" t="str">
        <f>IF(Q964="","",IF(ISNUMBER(MATCH(Q964,$Q$6:Q963,0)),"",Y964))</f>
        <v/>
      </c>
      <c r="N964" s="224" t="str">
        <f>IF(R964="","",IF(ISNUMBER(MATCH(R964,$R$6:R963,0)),"",Y964))</f>
        <v/>
      </c>
      <c r="O964" s="224" t="str">
        <f>IF(S964="","",IF(ISNUMBER(MATCH(S964,$S$6:S963,0)),"",Y964))</f>
        <v/>
      </c>
      <c r="P964" s="224" t="str">
        <f t="shared" si="717"/>
        <v/>
      </c>
      <c r="Q964" s="224" t="str">
        <f t="shared" si="718"/>
        <v/>
      </c>
      <c r="R964" s="224" t="str">
        <f t="shared" si="719"/>
        <v/>
      </c>
      <c r="S964" s="224" t="str">
        <f t="shared" si="720"/>
        <v/>
      </c>
      <c r="T964" s="175" t="str">
        <f t="shared" si="721"/>
        <v/>
      </c>
      <c r="U964" s="175" t="str">
        <f t="shared" si="722"/>
        <v/>
      </c>
      <c r="V964" s="175" t="str">
        <f t="shared" si="723"/>
        <v/>
      </c>
      <c r="W964" s="175" t="str">
        <f t="shared" si="724"/>
        <v/>
      </c>
      <c r="X964" s="52"/>
      <c r="Y964" s="248"/>
      <c r="Z964" s="186"/>
      <c r="AA964" s="187"/>
      <c r="AB964" s="187"/>
      <c r="AC964" s="187"/>
      <c r="AD964" s="187"/>
      <c r="AE964" s="187"/>
      <c r="AF964" s="187"/>
      <c r="AG964" s="187"/>
      <c r="AH964" s="187"/>
      <c r="AI964" s="187"/>
      <c r="AJ964" s="187"/>
      <c r="AK964" s="187"/>
      <c r="AL964" s="187"/>
      <c r="AM964" s="187"/>
      <c r="AN964" s="187"/>
      <c r="AO964" s="187"/>
      <c r="AP964" s="187"/>
      <c r="AQ964" s="187"/>
      <c r="AR964" s="187"/>
      <c r="AS964" s="187"/>
      <c r="AT964" s="187"/>
      <c r="AU964" s="187"/>
      <c r="AV964" s="187"/>
      <c r="AW964" s="187"/>
      <c r="AX964" s="187"/>
      <c r="AY964" s="187"/>
      <c r="AZ964" s="187"/>
      <c r="BA964" s="187"/>
      <c r="BB964" s="187"/>
      <c r="BC964" s="187"/>
      <c r="BD964" s="187"/>
      <c r="BE964" s="187"/>
      <c r="BF964" s="187"/>
      <c r="BG964" s="187"/>
      <c r="BH964" s="187"/>
      <c r="BI964" s="187"/>
      <c r="BJ964" s="187"/>
      <c r="BK964" s="187"/>
      <c r="BL964" s="187"/>
      <c r="BM964" s="187"/>
      <c r="BN964" s="187"/>
      <c r="BO964" s="187"/>
      <c r="BP964" s="187"/>
      <c r="BQ964" s="187"/>
      <c r="BR964" s="187"/>
      <c r="BS964" s="187"/>
      <c r="BT964" s="187"/>
      <c r="BU964" s="187"/>
      <c r="BV964" s="187"/>
      <c r="BW964" s="187"/>
      <c r="BX964" s="187"/>
      <c r="BY964" s="227"/>
      <c r="BZ964" s="227"/>
      <c r="CA964" s="227"/>
      <c r="CB964" s="227"/>
      <c r="CC964" s="227"/>
      <c r="CD964" s="224"/>
      <c r="CE964" s="224"/>
      <c r="CF964" s="224"/>
      <c r="CG964" s="224"/>
      <c r="CH964" s="224"/>
      <c r="CJ964" s="252" t="str">
        <f t="shared" si="725"/>
        <v/>
      </c>
      <c r="CK964" s="253" t="str">
        <f>IF(CL964="","",IF(ISNUMBER(MATCH(CL964,$CL$6:CL963,0)),"",CJ964))</f>
        <v/>
      </c>
      <c r="CL964" s="181" t="str">
        <f t="shared" si="726"/>
        <v/>
      </c>
      <c r="CM964" s="175" t="str">
        <f t="shared" si="727"/>
        <v/>
      </c>
      <c r="CN964" s="175" t="str">
        <f t="shared" si="728"/>
        <v/>
      </c>
      <c r="CO964" s="175" t="str">
        <f t="shared" si="729"/>
        <v/>
      </c>
      <c r="CP964" s="59"/>
      <c r="CQ964" s="60"/>
      <c r="CR964" s="181" t="str">
        <f>IF(CS964="","",IF(ISNUMBER(MATCH(CS964,$CS$6:CS963,0)),"",CJ964))</f>
        <v/>
      </c>
      <c r="CS964" s="181" t="str">
        <f t="shared" si="707"/>
        <v/>
      </c>
      <c r="CT964" s="177" t="str">
        <f t="shared" si="730"/>
        <v/>
      </c>
      <c r="CU964" s="177" t="str">
        <f t="shared" si="731"/>
        <v/>
      </c>
      <c r="CV964" s="256" t="str">
        <f>IF(CW964="","",IF(ISNUMBER(MATCH(CW964,$CW$6:CW963,0)),"",CJ964))</f>
        <v/>
      </c>
      <c r="CW964" s="181" t="str">
        <f t="shared" si="708"/>
        <v/>
      </c>
      <c r="CX964" s="178" t="str">
        <f t="shared" si="732"/>
        <v/>
      </c>
      <c r="CY964" s="178" t="str">
        <f t="shared" si="733"/>
        <v/>
      </c>
      <c r="CZ964" s="184" t="str">
        <f t="shared" si="734"/>
        <v/>
      </c>
      <c r="DA964" s="68"/>
      <c r="DB964" s="69"/>
      <c r="DC964" s="181" t="str">
        <f>IF(DE964="","",IF(ISNUMBER(MATCH(DE964,$DE$6:DE963,0)),"",CJ964))</f>
        <v/>
      </c>
      <c r="DD964" s="181" t="str">
        <f t="shared" si="753"/>
        <v/>
      </c>
      <c r="DE964" s="181" t="str">
        <f t="shared" si="753"/>
        <v/>
      </c>
      <c r="DF964" s="177" t="str">
        <f t="shared" si="735"/>
        <v/>
      </c>
      <c r="DG964" s="185" t="str">
        <f t="shared" si="736"/>
        <v/>
      </c>
      <c r="DH964" s="77"/>
      <c r="DI964" s="69"/>
      <c r="DJ964" s="181" t="str">
        <f>IF(DL964="","",IF(ISNUMBER(MATCH(DL964,$DL$6:DL963,0)),"",CJ964))</f>
        <v/>
      </c>
      <c r="DK964" s="181" t="str">
        <f t="shared" si="754"/>
        <v/>
      </c>
      <c r="DL964" s="181" t="str">
        <f t="shared" si="754"/>
        <v/>
      </c>
      <c r="DM964" s="177" t="str">
        <f t="shared" si="737"/>
        <v/>
      </c>
      <c r="DN964" s="177" t="str">
        <f t="shared" si="738"/>
        <v/>
      </c>
      <c r="DO964" s="181" t="str">
        <f t="shared" si="709"/>
        <v/>
      </c>
      <c r="DP964" s="51"/>
      <c r="DQ964" s="51"/>
      <c r="DR964" s="51"/>
      <c r="EA964" s="227">
        <f t="shared" si="739"/>
        <v>0</v>
      </c>
      <c r="EB964" s="227">
        <f t="shared" si="710"/>
        <v>1</v>
      </c>
      <c r="EC964" s="227">
        <f t="shared" si="740"/>
        <v>1900</v>
      </c>
      <c r="EE964" s="227" t="str">
        <f t="shared" si="741"/>
        <v/>
      </c>
      <c r="EF964" s="227" t="str">
        <f t="shared" si="711"/>
        <v/>
      </c>
      <c r="EG964" s="227" t="str">
        <f t="shared" si="742"/>
        <v/>
      </c>
      <c r="EI964" s="227" t="str">
        <f t="shared" si="743"/>
        <v/>
      </c>
      <c r="EJ964" s="227" t="str">
        <f t="shared" si="712"/>
        <v/>
      </c>
      <c r="EK964" s="227" t="str">
        <f t="shared" si="744"/>
        <v/>
      </c>
      <c r="EM964" s="227" t="str">
        <f t="shared" si="745"/>
        <v/>
      </c>
      <c r="EN964" s="227" t="str">
        <f t="shared" si="713"/>
        <v/>
      </c>
      <c r="EO964" s="227" t="str">
        <f t="shared" si="746"/>
        <v/>
      </c>
      <c r="EQ964" s="227" t="str">
        <f t="shared" si="747"/>
        <v/>
      </c>
      <c r="ER964" s="227" t="str">
        <f t="shared" si="714"/>
        <v/>
      </c>
      <c r="ES964" s="227" t="str">
        <f t="shared" si="748"/>
        <v/>
      </c>
    </row>
    <row r="965" spans="7:149" x14ac:dyDescent="0.25">
      <c r="G965" s="52"/>
      <c r="H965" s="52"/>
      <c r="I965" s="224" t="str">
        <f t="shared" si="715"/>
        <v/>
      </c>
      <c r="J965" s="224" t="str">
        <f t="shared" si="716"/>
        <v/>
      </c>
      <c r="K965" s="52"/>
      <c r="L965" s="224" t="str">
        <f>IF(P965="","",IF(ISNUMBER(MATCH(P965,$P$6:P964,0)),"",Y965))</f>
        <v/>
      </c>
      <c r="M965" s="224" t="str">
        <f>IF(Q965="","",IF(ISNUMBER(MATCH(Q965,$Q$6:Q964,0)),"",Y965))</f>
        <v/>
      </c>
      <c r="N965" s="224" t="str">
        <f>IF(R965="","",IF(ISNUMBER(MATCH(R965,$R$6:R964,0)),"",Y965))</f>
        <v/>
      </c>
      <c r="O965" s="224" t="str">
        <f>IF(S965="","",IF(ISNUMBER(MATCH(S965,$S$6:S964,0)),"",Y965))</f>
        <v/>
      </c>
      <c r="P965" s="224" t="str">
        <f t="shared" si="717"/>
        <v/>
      </c>
      <c r="Q965" s="224" t="str">
        <f t="shared" si="718"/>
        <v/>
      </c>
      <c r="R965" s="224" t="str">
        <f t="shared" si="719"/>
        <v/>
      </c>
      <c r="S965" s="224" t="str">
        <f t="shared" si="720"/>
        <v/>
      </c>
      <c r="T965" s="175" t="str">
        <f t="shared" si="721"/>
        <v/>
      </c>
      <c r="U965" s="175" t="str">
        <f t="shared" si="722"/>
        <v/>
      </c>
      <c r="V965" s="175" t="str">
        <f t="shared" si="723"/>
        <v/>
      </c>
      <c r="W965" s="175" t="str">
        <f t="shared" si="724"/>
        <v/>
      </c>
      <c r="X965" s="52"/>
      <c r="Y965" s="248"/>
      <c r="Z965" s="186"/>
      <c r="AA965" s="187"/>
      <c r="AB965" s="187"/>
      <c r="AC965" s="187"/>
      <c r="AD965" s="187"/>
      <c r="AE965" s="187"/>
      <c r="AF965" s="187"/>
      <c r="AG965" s="187"/>
      <c r="AH965" s="187"/>
      <c r="AI965" s="187"/>
      <c r="AJ965" s="187"/>
      <c r="AK965" s="187"/>
      <c r="AL965" s="187"/>
      <c r="AM965" s="187"/>
      <c r="AN965" s="187"/>
      <c r="AO965" s="187"/>
      <c r="AP965" s="187"/>
      <c r="AQ965" s="187"/>
      <c r="AR965" s="187"/>
      <c r="AS965" s="187"/>
      <c r="AT965" s="187"/>
      <c r="AU965" s="187"/>
      <c r="AV965" s="187"/>
      <c r="AW965" s="187"/>
      <c r="AX965" s="187"/>
      <c r="AY965" s="187"/>
      <c r="AZ965" s="187"/>
      <c r="BA965" s="187"/>
      <c r="BB965" s="187"/>
      <c r="BC965" s="187"/>
      <c r="BD965" s="187"/>
      <c r="BE965" s="187"/>
      <c r="BF965" s="187"/>
      <c r="BG965" s="187"/>
      <c r="BH965" s="187"/>
      <c r="BI965" s="187"/>
      <c r="BJ965" s="187"/>
      <c r="BK965" s="187"/>
      <c r="BL965" s="187"/>
      <c r="BM965" s="187"/>
      <c r="BN965" s="187"/>
      <c r="BO965" s="187"/>
      <c r="BP965" s="187"/>
      <c r="BQ965" s="187"/>
      <c r="BR965" s="187"/>
      <c r="BS965" s="187"/>
      <c r="BT965" s="187"/>
      <c r="BU965" s="187"/>
      <c r="BV965" s="187"/>
      <c r="BW965" s="187"/>
      <c r="BX965" s="187"/>
      <c r="BY965" s="227"/>
      <c r="BZ965" s="227"/>
      <c r="CA965" s="227"/>
      <c r="CB965" s="227"/>
      <c r="CC965" s="227"/>
      <c r="CD965" s="224"/>
      <c r="CE965" s="224"/>
      <c r="CF965" s="224"/>
      <c r="CG965" s="224"/>
      <c r="CH965" s="224"/>
      <c r="CJ965" s="252" t="str">
        <f t="shared" si="725"/>
        <v/>
      </c>
      <c r="CK965" s="253" t="str">
        <f>IF(CL965="","",IF(ISNUMBER(MATCH(CL965,$CL$6:CL964,0)),"",CJ965))</f>
        <v/>
      </c>
      <c r="CL965" s="181" t="str">
        <f t="shared" si="726"/>
        <v/>
      </c>
      <c r="CM965" s="175" t="str">
        <f t="shared" si="727"/>
        <v/>
      </c>
      <c r="CN965" s="175" t="str">
        <f t="shared" si="728"/>
        <v/>
      </c>
      <c r="CO965" s="175" t="str">
        <f t="shared" si="729"/>
        <v/>
      </c>
      <c r="CP965" s="59"/>
      <c r="CQ965" s="60"/>
      <c r="CR965" s="181" t="str">
        <f>IF(CS965="","",IF(ISNUMBER(MATCH(CS965,$CS$6:CS964,0)),"",CJ965))</f>
        <v/>
      </c>
      <c r="CS965" s="181" t="str">
        <f t="shared" si="707"/>
        <v/>
      </c>
      <c r="CT965" s="177" t="str">
        <f t="shared" si="730"/>
        <v/>
      </c>
      <c r="CU965" s="177" t="str">
        <f t="shared" si="731"/>
        <v/>
      </c>
      <c r="CV965" s="256" t="str">
        <f>IF(CW965="","",IF(ISNUMBER(MATCH(CW965,$CW$6:CW964,0)),"",CJ965))</f>
        <v/>
      </c>
      <c r="CW965" s="181" t="str">
        <f t="shared" si="708"/>
        <v/>
      </c>
      <c r="CX965" s="178" t="str">
        <f t="shared" si="732"/>
        <v/>
      </c>
      <c r="CY965" s="178" t="str">
        <f t="shared" si="733"/>
        <v/>
      </c>
      <c r="CZ965" s="184" t="str">
        <f t="shared" si="734"/>
        <v/>
      </c>
      <c r="DA965" s="68"/>
      <c r="DB965" s="69"/>
      <c r="DC965" s="181" t="str">
        <f>IF(DE965="","",IF(ISNUMBER(MATCH(DE965,$DE$6:DE964,0)),"",CJ965))</f>
        <v/>
      </c>
      <c r="DD965" s="181" t="str">
        <f t="shared" si="753"/>
        <v/>
      </c>
      <c r="DE965" s="181" t="str">
        <f t="shared" si="753"/>
        <v/>
      </c>
      <c r="DF965" s="177" t="str">
        <f t="shared" si="735"/>
        <v/>
      </c>
      <c r="DG965" s="185" t="str">
        <f t="shared" si="736"/>
        <v/>
      </c>
      <c r="DH965" s="77"/>
      <c r="DI965" s="69"/>
      <c r="DJ965" s="181" t="str">
        <f>IF(DL965="","",IF(ISNUMBER(MATCH(DL965,$DL$6:DL964,0)),"",CJ965))</f>
        <v/>
      </c>
      <c r="DK965" s="181" t="str">
        <f t="shared" si="754"/>
        <v/>
      </c>
      <c r="DL965" s="181" t="str">
        <f t="shared" si="754"/>
        <v/>
      </c>
      <c r="DM965" s="177" t="str">
        <f t="shared" si="737"/>
        <v/>
      </c>
      <c r="DN965" s="177" t="str">
        <f t="shared" si="738"/>
        <v/>
      </c>
      <c r="DO965" s="181" t="str">
        <f t="shared" si="709"/>
        <v/>
      </c>
      <c r="DP965" s="51"/>
      <c r="DQ965" s="51"/>
      <c r="DR965" s="51"/>
      <c r="EA965" s="227">
        <f t="shared" si="739"/>
        <v>0</v>
      </c>
      <c r="EB965" s="227">
        <f t="shared" si="710"/>
        <v>1</v>
      </c>
      <c r="EC965" s="227">
        <f t="shared" si="740"/>
        <v>1900</v>
      </c>
      <c r="EE965" s="227" t="str">
        <f t="shared" si="741"/>
        <v/>
      </c>
      <c r="EF965" s="227" t="str">
        <f t="shared" si="711"/>
        <v/>
      </c>
      <c r="EG965" s="227" t="str">
        <f t="shared" si="742"/>
        <v/>
      </c>
      <c r="EI965" s="227" t="str">
        <f t="shared" si="743"/>
        <v/>
      </c>
      <c r="EJ965" s="227" t="str">
        <f t="shared" si="712"/>
        <v/>
      </c>
      <c r="EK965" s="227" t="str">
        <f t="shared" si="744"/>
        <v/>
      </c>
      <c r="EM965" s="227" t="str">
        <f t="shared" si="745"/>
        <v/>
      </c>
      <c r="EN965" s="227" t="str">
        <f t="shared" si="713"/>
        <v/>
      </c>
      <c r="EO965" s="227" t="str">
        <f t="shared" si="746"/>
        <v/>
      </c>
      <c r="EQ965" s="227" t="str">
        <f t="shared" si="747"/>
        <v/>
      </c>
      <c r="ER965" s="227" t="str">
        <f t="shared" si="714"/>
        <v/>
      </c>
      <c r="ES965" s="227" t="str">
        <f t="shared" si="748"/>
        <v/>
      </c>
    </row>
    <row r="966" spans="7:149" x14ac:dyDescent="0.25">
      <c r="G966" s="52"/>
      <c r="H966" s="52"/>
      <c r="I966" s="224" t="str">
        <f t="shared" si="715"/>
        <v/>
      </c>
      <c r="J966" s="224" t="str">
        <f t="shared" si="716"/>
        <v/>
      </c>
      <c r="K966" s="52"/>
      <c r="L966" s="224" t="str">
        <f>IF(P966="","",IF(ISNUMBER(MATCH(P966,$P$6:P965,0)),"",Y966))</f>
        <v/>
      </c>
      <c r="M966" s="224" t="str">
        <f>IF(Q966="","",IF(ISNUMBER(MATCH(Q966,$Q$6:Q965,0)),"",Y966))</f>
        <v/>
      </c>
      <c r="N966" s="224" t="str">
        <f>IF(R966="","",IF(ISNUMBER(MATCH(R966,$R$6:R965,0)),"",Y966))</f>
        <v/>
      </c>
      <c r="O966" s="224" t="str">
        <f>IF(S966="","",IF(ISNUMBER(MATCH(S966,$S$6:S965,0)),"",Y966))</f>
        <v/>
      </c>
      <c r="P966" s="224" t="str">
        <f t="shared" si="717"/>
        <v/>
      </c>
      <c r="Q966" s="224" t="str">
        <f t="shared" si="718"/>
        <v/>
      </c>
      <c r="R966" s="224" t="str">
        <f t="shared" si="719"/>
        <v/>
      </c>
      <c r="S966" s="224" t="str">
        <f t="shared" si="720"/>
        <v/>
      </c>
      <c r="T966" s="175" t="str">
        <f t="shared" si="721"/>
        <v/>
      </c>
      <c r="U966" s="175" t="str">
        <f t="shared" si="722"/>
        <v/>
      </c>
      <c r="V966" s="175" t="str">
        <f t="shared" si="723"/>
        <v/>
      </c>
      <c r="W966" s="175" t="str">
        <f t="shared" si="724"/>
        <v/>
      </c>
      <c r="X966" s="52"/>
      <c r="Y966" s="248"/>
      <c r="Z966" s="186"/>
      <c r="AA966" s="187"/>
      <c r="AB966" s="187"/>
      <c r="AC966" s="187"/>
      <c r="AD966" s="187"/>
      <c r="AE966" s="187"/>
      <c r="AF966" s="187"/>
      <c r="AG966" s="187"/>
      <c r="AH966" s="187"/>
      <c r="AI966" s="187"/>
      <c r="AJ966" s="187"/>
      <c r="AK966" s="187"/>
      <c r="AL966" s="187"/>
      <c r="AM966" s="187"/>
      <c r="AN966" s="187"/>
      <c r="AO966" s="187"/>
      <c r="AP966" s="187"/>
      <c r="AQ966" s="187"/>
      <c r="AR966" s="187"/>
      <c r="AS966" s="187"/>
      <c r="AT966" s="187"/>
      <c r="AU966" s="187"/>
      <c r="AV966" s="187"/>
      <c r="AW966" s="187"/>
      <c r="AX966" s="187"/>
      <c r="AY966" s="187"/>
      <c r="AZ966" s="187"/>
      <c r="BA966" s="187"/>
      <c r="BB966" s="187"/>
      <c r="BC966" s="187"/>
      <c r="BD966" s="187"/>
      <c r="BE966" s="187"/>
      <c r="BF966" s="187"/>
      <c r="BG966" s="187"/>
      <c r="BH966" s="187"/>
      <c r="BI966" s="187"/>
      <c r="BJ966" s="187"/>
      <c r="BK966" s="187"/>
      <c r="BL966" s="187"/>
      <c r="BM966" s="187"/>
      <c r="BN966" s="187"/>
      <c r="BO966" s="187"/>
      <c r="BP966" s="187"/>
      <c r="BQ966" s="187"/>
      <c r="BR966" s="187"/>
      <c r="BS966" s="187"/>
      <c r="BT966" s="187"/>
      <c r="BU966" s="187"/>
      <c r="BV966" s="187"/>
      <c r="BW966" s="187"/>
      <c r="BX966" s="187"/>
      <c r="BY966" s="227"/>
      <c r="BZ966" s="227"/>
      <c r="CA966" s="227"/>
      <c r="CB966" s="227"/>
      <c r="CC966" s="227"/>
      <c r="CD966" s="224"/>
      <c r="CE966" s="224"/>
      <c r="CF966" s="224"/>
      <c r="CG966" s="224"/>
      <c r="CH966" s="224"/>
      <c r="CJ966" s="252" t="str">
        <f t="shared" si="725"/>
        <v/>
      </c>
      <c r="CK966" s="253" t="str">
        <f>IF(CL966="","",IF(ISNUMBER(MATCH(CL966,$CL$6:CL965,0)),"",CJ966))</f>
        <v/>
      </c>
      <c r="CL966" s="181" t="str">
        <f t="shared" si="726"/>
        <v/>
      </c>
      <c r="CM966" s="175" t="str">
        <f t="shared" si="727"/>
        <v/>
      </c>
      <c r="CN966" s="175" t="str">
        <f t="shared" si="728"/>
        <v/>
      </c>
      <c r="CO966" s="175" t="str">
        <f t="shared" si="729"/>
        <v/>
      </c>
      <c r="CP966" s="59"/>
      <c r="CQ966" s="60"/>
      <c r="CR966" s="181" t="str">
        <f>IF(CS966="","",IF(ISNUMBER(MATCH(CS966,$CS$6:CS965,0)),"",CJ966))</f>
        <v/>
      </c>
      <c r="CS966" s="181" t="str">
        <f t="shared" si="707"/>
        <v/>
      </c>
      <c r="CT966" s="177" t="str">
        <f t="shared" si="730"/>
        <v/>
      </c>
      <c r="CU966" s="177" t="str">
        <f t="shared" si="731"/>
        <v/>
      </c>
      <c r="CV966" s="256" t="str">
        <f>IF(CW966="","",IF(ISNUMBER(MATCH(CW966,$CW$6:CW965,0)),"",CJ966))</f>
        <v/>
      </c>
      <c r="CW966" s="181" t="str">
        <f t="shared" si="708"/>
        <v/>
      </c>
      <c r="CX966" s="178" t="str">
        <f t="shared" si="732"/>
        <v/>
      </c>
      <c r="CY966" s="178" t="str">
        <f t="shared" si="733"/>
        <v/>
      </c>
      <c r="CZ966" s="184" t="str">
        <f t="shared" si="734"/>
        <v/>
      </c>
      <c r="DA966" s="68"/>
      <c r="DB966" s="69"/>
      <c r="DC966" s="181" t="str">
        <f>IF(DE966="","",IF(ISNUMBER(MATCH(DE966,$DE$6:DE965,0)),"",CJ966))</f>
        <v/>
      </c>
      <c r="DD966" s="181" t="str">
        <f t="shared" si="753"/>
        <v/>
      </c>
      <c r="DE966" s="181" t="str">
        <f t="shared" si="753"/>
        <v/>
      </c>
      <c r="DF966" s="177" t="str">
        <f t="shared" si="735"/>
        <v/>
      </c>
      <c r="DG966" s="185" t="str">
        <f t="shared" si="736"/>
        <v/>
      </c>
      <c r="DH966" s="77"/>
      <c r="DI966" s="69"/>
      <c r="DJ966" s="181" t="str">
        <f>IF(DL966="","",IF(ISNUMBER(MATCH(DL966,$DL$6:DL965,0)),"",CJ966))</f>
        <v/>
      </c>
      <c r="DK966" s="181" t="str">
        <f t="shared" si="754"/>
        <v/>
      </c>
      <c r="DL966" s="181" t="str">
        <f t="shared" si="754"/>
        <v/>
      </c>
      <c r="DM966" s="177" t="str">
        <f t="shared" si="737"/>
        <v/>
      </c>
      <c r="DN966" s="177" t="str">
        <f t="shared" si="738"/>
        <v/>
      </c>
      <c r="DO966" s="181" t="str">
        <f t="shared" si="709"/>
        <v/>
      </c>
      <c r="DP966" s="51"/>
      <c r="DQ966" s="51"/>
      <c r="DR966" s="51"/>
      <c r="EA966" s="227">
        <f t="shared" si="739"/>
        <v>0</v>
      </c>
      <c r="EB966" s="227">
        <f t="shared" si="710"/>
        <v>1</v>
      </c>
      <c r="EC966" s="227">
        <f t="shared" si="740"/>
        <v>1900</v>
      </c>
      <c r="EE966" s="227" t="str">
        <f t="shared" si="741"/>
        <v/>
      </c>
      <c r="EF966" s="227" t="str">
        <f t="shared" si="711"/>
        <v/>
      </c>
      <c r="EG966" s="227" t="str">
        <f t="shared" si="742"/>
        <v/>
      </c>
      <c r="EI966" s="227" t="str">
        <f t="shared" si="743"/>
        <v/>
      </c>
      <c r="EJ966" s="227" t="str">
        <f t="shared" si="712"/>
        <v/>
      </c>
      <c r="EK966" s="227" t="str">
        <f t="shared" si="744"/>
        <v/>
      </c>
      <c r="EM966" s="227" t="str">
        <f t="shared" si="745"/>
        <v/>
      </c>
      <c r="EN966" s="227" t="str">
        <f t="shared" si="713"/>
        <v/>
      </c>
      <c r="EO966" s="227" t="str">
        <f t="shared" si="746"/>
        <v/>
      </c>
      <c r="EQ966" s="227" t="str">
        <f t="shared" si="747"/>
        <v/>
      </c>
      <c r="ER966" s="227" t="str">
        <f t="shared" si="714"/>
        <v/>
      </c>
      <c r="ES966" s="227" t="str">
        <f t="shared" si="748"/>
        <v/>
      </c>
    </row>
    <row r="967" spans="7:149" x14ac:dyDescent="0.25">
      <c r="G967" s="52"/>
      <c r="H967" s="52"/>
      <c r="I967" s="224" t="str">
        <f t="shared" si="715"/>
        <v/>
      </c>
      <c r="J967" s="224" t="str">
        <f t="shared" si="716"/>
        <v/>
      </c>
      <c r="K967" s="52"/>
      <c r="L967" s="224" t="str">
        <f>IF(P967="","",IF(ISNUMBER(MATCH(P967,$P$6:P966,0)),"",Y967))</f>
        <v/>
      </c>
      <c r="M967" s="224" t="str">
        <f>IF(Q967="","",IF(ISNUMBER(MATCH(Q967,$Q$6:Q966,0)),"",Y967))</f>
        <v/>
      </c>
      <c r="N967" s="224" t="str">
        <f>IF(R967="","",IF(ISNUMBER(MATCH(R967,$R$6:R966,0)),"",Y967))</f>
        <v/>
      </c>
      <c r="O967" s="224" t="str">
        <f>IF(S967="","",IF(ISNUMBER(MATCH(S967,$S$6:S966,0)),"",Y967))</f>
        <v/>
      </c>
      <c r="P967" s="224" t="str">
        <f t="shared" si="717"/>
        <v/>
      </c>
      <c r="Q967" s="224" t="str">
        <f t="shared" si="718"/>
        <v/>
      </c>
      <c r="R967" s="224" t="str">
        <f t="shared" si="719"/>
        <v/>
      </c>
      <c r="S967" s="224" t="str">
        <f t="shared" si="720"/>
        <v/>
      </c>
      <c r="T967" s="175" t="str">
        <f t="shared" si="721"/>
        <v/>
      </c>
      <c r="U967" s="175" t="str">
        <f t="shared" si="722"/>
        <v/>
      </c>
      <c r="V967" s="175" t="str">
        <f t="shared" si="723"/>
        <v/>
      </c>
      <c r="W967" s="175" t="str">
        <f t="shared" si="724"/>
        <v/>
      </c>
      <c r="X967" s="52"/>
      <c r="Y967" s="248"/>
      <c r="Z967" s="186"/>
      <c r="AA967" s="187"/>
      <c r="AB967" s="187"/>
      <c r="AC967" s="187"/>
      <c r="AD967" s="187"/>
      <c r="AE967" s="187"/>
      <c r="AF967" s="187"/>
      <c r="AG967" s="187"/>
      <c r="AH967" s="187"/>
      <c r="AI967" s="187"/>
      <c r="AJ967" s="187"/>
      <c r="AK967" s="187"/>
      <c r="AL967" s="187"/>
      <c r="AM967" s="187"/>
      <c r="AN967" s="187"/>
      <c r="AO967" s="187"/>
      <c r="AP967" s="187"/>
      <c r="AQ967" s="187"/>
      <c r="AR967" s="187"/>
      <c r="AS967" s="187"/>
      <c r="AT967" s="187"/>
      <c r="AU967" s="187"/>
      <c r="AV967" s="187"/>
      <c r="AW967" s="187"/>
      <c r="AX967" s="187"/>
      <c r="AY967" s="187"/>
      <c r="AZ967" s="187"/>
      <c r="BA967" s="187"/>
      <c r="BB967" s="187"/>
      <c r="BC967" s="187"/>
      <c r="BD967" s="187"/>
      <c r="BE967" s="187"/>
      <c r="BF967" s="187"/>
      <c r="BG967" s="187"/>
      <c r="BH967" s="187"/>
      <c r="BI967" s="187"/>
      <c r="BJ967" s="187"/>
      <c r="BK967" s="187"/>
      <c r="BL967" s="187"/>
      <c r="BM967" s="187"/>
      <c r="BN967" s="187"/>
      <c r="BO967" s="187"/>
      <c r="BP967" s="187"/>
      <c r="BQ967" s="187"/>
      <c r="BR967" s="187"/>
      <c r="BS967" s="187"/>
      <c r="BT967" s="187"/>
      <c r="BU967" s="187"/>
      <c r="BV967" s="187"/>
      <c r="BW967" s="187"/>
      <c r="BX967" s="187"/>
      <c r="BY967" s="227"/>
      <c r="BZ967" s="227"/>
      <c r="CA967" s="227"/>
      <c r="CB967" s="227"/>
      <c r="CC967" s="227"/>
      <c r="CD967" s="224"/>
      <c r="CE967" s="224"/>
      <c r="CF967" s="224"/>
      <c r="CG967" s="224"/>
      <c r="CH967" s="224"/>
      <c r="CJ967" s="252" t="str">
        <f t="shared" si="725"/>
        <v/>
      </c>
      <c r="CK967" s="253" t="str">
        <f>IF(CL967="","",IF(ISNUMBER(MATCH(CL967,$CL$6:CL966,0)),"",CJ967))</f>
        <v/>
      </c>
      <c r="CL967" s="181" t="str">
        <f t="shared" si="726"/>
        <v/>
      </c>
      <c r="CM967" s="175" t="str">
        <f t="shared" si="727"/>
        <v/>
      </c>
      <c r="CN967" s="175" t="str">
        <f t="shared" si="728"/>
        <v/>
      </c>
      <c r="CO967" s="175" t="str">
        <f t="shared" si="729"/>
        <v/>
      </c>
      <c r="CP967" s="59"/>
      <c r="CQ967" s="60"/>
      <c r="CR967" s="181" t="str">
        <f>IF(CS967="","",IF(ISNUMBER(MATCH(CS967,$CS$6:CS966,0)),"",CJ967))</f>
        <v/>
      </c>
      <c r="CS967" s="181" t="str">
        <f t="shared" ref="CS967:CS1006" si="755">IFERROR(INDEX($AA$7:$BX$1006,$CJ967,CS$6),"")</f>
        <v/>
      </c>
      <c r="CT967" s="177" t="str">
        <f t="shared" si="730"/>
        <v/>
      </c>
      <c r="CU967" s="177" t="str">
        <f t="shared" si="731"/>
        <v/>
      </c>
      <c r="CV967" s="256" t="str">
        <f>IF(CW967="","",IF(ISNUMBER(MATCH(CW967,$CW$6:CW966,0)),"",CJ967))</f>
        <v/>
      </c>
      <c r="CW967" s="181" t="str">
        <f t="shared" ref="CW967:CW1006" si="756">IFERROR(INDEX($AA$7:$BX$1006,$CJ967,CW$6),"")</f>
        <v/>
      </c>
      <c r="CX967" s="178" t="str">
        <f t="shared" si="732"/>
        <v/>
      </c>
      <c r="CY967" s="178" t="str">
        <f t="shared" si="733"/>
        <v/>
      </c>
      <c r="CZ967" s="184" t="str">
        <f t="shared" si="734"/>
        <v/>
      </c>
      <c r="DA967" s="68"/>
      <c r="DB967" s="69"/>
      <c r="DC967" s="181" t="str">
        <f>IF(DE967="","",IF(ISNUMBER(MATCH(DE967,$DE$6:DE966,0)),"",CJ967))</f>
        <v/>
      </c>
      <c r="DD967" s="181" t="str">
        <f t="shared" ref="DD967:DE986" si="757">IFERROR(INDEX($AA$7:$BX$1006,$CJ967,DD$6),"")</f>
        <v/>
      </c>
      <c r="DE967" s="181" t="str">
        <f t="shared" si="757"/>
        <v/>
      </c>
      <c r="DF967" s="177" t="str">
        <f t="shared" si="735"/>
        <v/>
      </c>
      <c r="DG967" s="185" t="str">
        <f t="shared" si="736"/>
        <v/>
      </c>
      <c r="DH967" s="77"/>
      <c r="DI967" s="69"/>
      <c r="DJ967" s="181" t="str">
        <f>IF(DL967="","",IF(ISNUMBER(MATCH(DL967,$DL$6:DL966,0)),"",CJ967))</f>
        <v/>
      </c>
      <c r="DK967" s="181" t="str">
        <f t="shared" ref="DK967:DL986" si="758">IFERROR(INDEX($AA$7:$BX$1006,$CJ967,DK$6),"")</f>
        <v/>
      </c>
      <c r="DL967" s="181" t="str">
        <f t="shared" si="758"/>
        <v/>
      </c>
      <c r="DM967" s="177" t="str">
        <f t="shared" si="737"/>
        <v/>
      </c>
      <c r="DN967" s="177" t="str">
        <f t="shared" si="738"/>
        <v/>
      </c>
      <c r="DO967" s="181" t="str">
        <f t="shared" ref="DO967:DO1006" si="759">IFERROR(INDEX($AA$7:$BX$1006,$CJ967,DO$6),"")</f>
        <v/>
      </c>
      <c r="DP967" s="51"/>
      <c r="DQ967" s="51"/>
      <c r="DR967" s="51"/>
      <c r="EA967" s="227">
        <f t="shared" si="739"/>
        <v>0</v>
      </c>
      <c r="EB967" s="227">
        <f t="shared" ref="EB967:EB1006" si="760">IFERROR(IF(ISNUMBER(EA$5),IF(order2="x",INDEX(months,MONTH(INDEX($AA967:$BX967,1,EA$5)),1),MONTH(INDEX($AA967:$BX967,1,EA$5))),""),"")</f>
        <v>1</v>
      </c>
      <c r="EC967" s="227">
        <f t="shared" si="740"/>
        <v>1900</v>
      </c>
      <c r="EE967" s="227" t="str">
        <f t="shared" si="741"/>
        <v/>
      </c>
      <c r="EF967" s="227" t="str">
        <f t="shared" ref="EF967:EF1006" si="761">IFERROR(IF(ISNUMBER(EE$5),IF(order2="x", INDEX(months,MONTH(INDEX($AA967:$BX967,1,EE$5)),1),MONTH(INDEX($AA967:$BX967,1,EE$5))),""),"")</f>
        <v/>
      </c>
      <c r="EG967" s="227" t="str">
        <f t="shared" si="742"/>
        <v/>
      </c>
      <c r="EI967" s="227" t="str">
        <f t="shared" si="743"/>
        <v/>
      </c>
      <c r="EJ967" s="227" t="str">
        <f t="shared" ref="EJ967:EJ1006" si="762">IFERROR(IF(ISNUMBER(EI$5),IF(order2="x", INDEX(months,MONTH(INDEX($AA967:$BX967,1,EI$5)),1),MONTH(INDEX($AA967:$BX967,1,EI$5))),""),"")</f>
        <v/>
      </c>
      <c r="EK967" s="227" t="str">
        <f t="shared" si="744"/>
        <v/>
      </c>
      <c r="EM967" s="227" t="str">
        <f t="shared" si="745"/>
        <v/>
      </c>
      <c r="EN967" s="227" t="str">
        <f t="shared" ref="EN967:EN1006" si="763">IFERROR(IF(ISNUMBER(EM$5),IF(order2="x", INDEX(months,MONTH(INDEX($AA967:$BX967,1,EM$5)),1),MONTH(INDEX($AA967:$BX967,1,EM$5))),""),"")</f>
        <v/>
      </c>
      <c r="EO967" s="227" t="str">
        <f t="shared" si="746"/>
        <v/>
      </c>
      <c r="EQ967" s="227" t="str">
        <f t="shared" si="747"/>
        <v/>
      </c>
      <c r="ER967" s="227" t="str">
        <f t="shared" ref="ER967:ER1006" si="764">IFERROR(IF(ISNUMBER(EQ$5),IF(order2="x", INDEX(months,MONTH(INDEX($AA967:$BX967,1,EQ$5)),1),MONTH(INDEX($AA967:$BX967,1,EQ$5))),""),"")</f>
        <v/>
      </c>
      <c r="ES967" s="227" t="str">
        <f t="shared" si="748"/>
        <v/>
      </c>
    </row>
    <row r="968" spans="7:149" x14ac:dyDescent="0.25">
      <c r="G968" s="52"/>
      <c r="H968" s="52"/>
      <c r="I968" s="224" t="str">
        <f t="shared" ref="I968:I1006" si="765">IF(AA968="","",COUNTIF($AA$7:$AA$1006,AA968))</f>
        <v/>
      </c>
      <c r="J968" s="224" t="str">
        <f t="shared" ref="J968:J1006" si="766">IFERROR(INDEX($AA$7:$AA$1006,SMALL($Z$7:$Z$1006,Y968),1),"")</f>
        <v/>
      </c>
      <c r="K968" s="52"/>
      <c r="L968" s="224" t="str">
        <f>IF(P968="","",IF(ISNUMBER(MATCH(P968,$P$6:P967,0)),"",Y968))</f>
        <v/>
      </c>
      <c r="M968" s="224" t="str">
        <f>IF(Q968="","",IF(ISNUMBER(MATCH(Q968,$Q$6:Q967,0)),"",Y968))</f>
        <v/>
      </c>
      <c r="N968" s="224" t="str">
        <f>IF(R968="","",IF(ISNUMBER(MATCH(R968,$R$6:R967,0)),"",Y968))</f>
        <v/>
      </c>
      <c r="O968" s="224" t="str">
        <f>IF(S968="","",IF(ISNUMBER(MATCH(S968,$S$6:S967,0)),"",Y968))</f>
        <v/>
      </c>
      <c r="P968" s="224" t="str">
        <f t="shared" ref="P968:P1006" si="767">IFERROR(IF(OR(P$5&gt;50, Z968=""),"",INDEX($AA$7:$BX$1007,Z968,CE$5)),"")</f>
        <v/>
      </c>
      <c r="Q968" s="224" t="str">
        <f t="shared" ref="Q968:Q1006" si="768">IFERROR(IF(OR(Q$5&gt;50, Z968=""),"",INDEX($AA$7:$BX$1007,Z968,CF$5)),"")</f>
        <v/>
      </c>
      <c r="R968" s="224" t="str">
        <f t="shared" ref="R968:R1006" si="769">IFERROR(IF(OR(R$5&gt;50, Z968=""),"",INDEX($AA$7:$BX$1007,Z968,CG$5)),"")</f>
        <v/>
      </c>
      <c r="S968" s="224" t="str">
        <f t="shared" ref="S968:S1006" si="770">IFERROR(IF(OR(S$5&gt;50, Z968=""),"",INDEX($AA$7:$BX$1007,Z968,CH$5)),"")</f>
        <v/>
      </c>
      <c r="T968" s="175" t="str">
        <f t="shared" ref="T968:T1006" si="771">IFERROR(IF(P968="","",INDEX(P$7:P$1006,SMALL($L$7:$L$1006,Y968),1)),"")</f>
        <v/>
      </c>
      <c r="U968" s="175" t="str">
        <f t="shared" ref="U968:U1006" si="772">IFERROR(IF(Q968="","",INDEX(Q$7:Q$1006,SMALL($M$7:$M$1006,Y968),1)),"")</f>
        <v/>
      </c>
      <c r="V968" s="175" t="str">
        <f t="shared" ref="V968:V1006" si="773">IFERROR(IF(R968="","",INDEX(R$7:R$1006,SMALL($N$7:$N$1006,Y968),1)),"")</f>
        <v/>
      </c>
      <c r="W968" s="175" t="str">
        <f t="shared" ref="W968:W1006" si="774">IFERROR(IF(S968="","",INDEX(S$7:S$1006,SMALL($O$7:$O$1006,Y968),1)),"")</f>
        <v/>
      </c>
      <c r="X968" s="52"/>
      <c r="Y968" s="248"/>
      <c r="Z968" s="186"/>
      <c r="AA968" s="187"/>
      <c r="AB968" s="187"/>
      <c r="AC968" s="187"/>
      <c r="AD968" s="187"/>
      <c r="AE968" s="187"/>
      <c r="AF968" s="187"/>
      <c r="AG968" s="187"/>
      <c r="AH968" s="187"/>
      <c r="AI968" s="187"/>
      <c r="AJ968" s="187"/>
      <c r="AK968" s="187"/>
      <c r="AL968" s="187"/>
      <c r="AM968" s="187"/>
      <c r="AN968" s="187"/>
      <c r="AO968" s="187"/>
      <c r="AP968" s="187"/>
      <c r="AQ968" s="187"/>
      <c r="AR968" s="187"/>
      <c r="AS968" s="187"/>
      <c r="AT968" s="187"/>
      <c r="AU968" s="187"/>
      <c r="AV968" s="187"/>
      <c r="AW968" s="187"/>
      <c r="AX968" s="187"/>
      <c r="AY968" s="187"/>
      <c r="AZ968" s="187"/>
      <c r="BA968" s="187"/>
      <c r="BB968" s="187"/>
      <c r="BC968" s="187"/>
      <c r="BD968" s="187"/>
      <c r="BE968" s="187"/>
      <c r="BF968" s="187"/>
      <c r="BG968" s="187"/>
      <c r="BH968" s="187"/>
      <c r="BI968" s="187"/>
      <c r="BJ968" s="187"/>
      <c r="BK968" s="187"/>
      <c r="BL968" s="187"/>
      <c r="BM968" s="187"/>
      <c r="BN968" s="187"/>
      <c r="BO968" s="187"/>
      <c r="BP968" s="187"/>
      <c r="BQ968" s="187"/>
      <c r="BR968" s="187"/>
      <c r="BS968" s="187"/>
      <c r="BT968" s="187"/>
      <c r="BU968" s="187"/>
      <c r="BV968" s="187"/>
      <c r="BW968" s="187"/>
      <c r="BX968" s="187"/>
      <c r="BY968" s="227"/>
      <c r="BZ968" s="227"/>
      <c r="CA968" s="227"/>
      <c r="CB968" s="227"/>
      <c r="CC968" s="227"/>
      <c r="CD968" s="224"/>
      <c r="CE968" s="224"/>
      <c r="CF968" s="224"/>
      <c r="CG968" s="224"/>
      <c r="CH968" s="224"/>
      <c r="CJ968" s="252" t="str">
        <f t="shared" ref="CJ968:CJ1006" si="775">IFERROR(SMALL($Z$7:$Z$1006,Y968),"")</f>
        <v/>
      </c>
      <c r="CK968" s="253" t="str">
        <f>IF(CL968="","",IF(ISNUMBER(MATCH(CL968,$CL$6:CL967,0)),"",CJ968))</f>
        <v/>
      </c>
      <c r="CL968" s="181" t="str">
        <f t="shared" ref="CL968:CL1006" si="776">IFERROR(INDEX($AA$7:$BX$1006,$CJ968,CL$6),"")</f>
        <v/>
      </c>
      <c r="CM968" s="175" t="str">
        <f t="shared" ref="CM968:CM1006" si="777">IFERROR(IF(LEN(CL968)=0,"",INDEX(CL$7:CL$1006,SMALL($CK$7:$CK$1006,Y968),1)),"")</f>
        <v/>
      </c>
      <c r="CN968" s="175" t="str">
        <f t="shared" ref="CN968:CN1006" si="778">IFERROR(IF(LEN(CM968)=0,"",COUNTIF(CL$7:CL$1006,CM968)),"")</f>
        <v/>
      </c>
      <c r="CO968" s="175" t="str">
        <f t="shared" ref="CO968:CO1006" si="779">IFERROR(CN968+CJ968/10,"")</f>
        <v/>
      </c>
      <c r="CP968" s="59"/>
      <c r="CQ968" s="60"/>
      <c r="CR968" s="181" t="str">
        <f>IF(CS968="","",IF(ISNUMBER(MATCH(CS968,$CS$6:CS967,0)),"",CJ968))</f>
        <v/>
      </c>
      <c r="CS968" s="181" t="str">
        <f t="shared" si="755"/>
        <v/>
      </c>
      <c r="CT968" s="177" t="str">
        <f t="shared" ref="CT968:CT1006" si="780">IFERROR(IF(LEN(CS968)=0,"",INDEX(CS$7:CS$1006,SMALL($CR$7:$CR$1006,Y968),1)),"")</f>
        <v/>
      </c>
      <c r="CU968" s="177" t="str">
        <f t="shared" ref="CU968:CU1006" si="781">IFERROR(IF(LEN(CT968)=0,"",COUNTIF(CS$7:CS$1006,CT968)),"")</f>
        <v/>
      </c>
      <c r="CV968" s="256" t="str">
        <f>IF(CW968="","",IF(ISNUMBER(MATCH(CW968,$CW$6:CW967,0)),"",CJ968))</f>
        <v/>
      </c>
      <c r="CW968" s="181" t="str">
        <f t="shared" si="756"/>
        <v/>
      </c>
      <c r="CX968" s="178" t="str">
        <f t="shared" ref="CX968:CX1006" si="782">IFERROR(IF(LEN(CW968)=0,"",INDEX(CW$7:CW$1006,SMALL($CV$7:$CV$1006,Y968),1)),"")</f>
        <v/>
      </c>
      <c r="CY968" s="178" t="str">
        <f t="shared" ref="CY968:CY1006" si="783">IFERROR(IF(LEN(CX968)=0,"",COUNTIF(CW$7:CW$1006,CX968)),"")</f>
        <v/>
      </c>
      <c r="CZ968" s="184" t="str">
        <f t="shared" ref="CZ968:CZ1006" si="784">IFERROR(CY968+CJ968/10,"")</f>
        <v/>
      </c>
      <c r="DA968" s="68"/>
      <c r="DB968" s="69"/>
      <c r="DC968" s="181" t="str">
        <f>IF(DE968="","",IF(ISNUMBER(MATCH(DE968,$DE$6:DE967,0)),"",CJ968))</f>
        <v/>
      </c>
      <c r="DD968" s="181" t="str">
        <f t="shared" si="757"/>
        <v/>
      </c>
      <c r="DE968" s="181" t="str">
        <f t="shared" si="757"/>
        <v/>
      </c>
      <c r="DF968" s="177" t="str">
        <f t="shared" ref="DF968:DF1006" si="785">IFERROR(IF(LEN(DE968)=0,"",INDEX(DE$7:DE$1006,SMALL($DC$7:$DC$1006,Y968),1)),"")</f>
        <v/>
      </c>
      <c r="DG968" s="185" t="str">
        <f t="shared" ref="DG968:DG1006" si="786">IFERROR(IF(LEN(DF968)=0,"",SUMIF(DE$7:DE$1006,DF968,$DD$7:$DD$1006)),"")</f>
        <v/>
      </c>
      <c r="DH968" s="77"/>
      <c r="DI968" s="69"/>
      <c r="DJ968" s="181" t="str">
        <f>IF(DL968="","",IF(ISNUMBER(MATCH(DL968,$DL$6:DL967,0)),"",CJ968))</f>
        <v/>
      </c>
      <c r="DK968" s="181" t="str">
        <f t="shared" si="758"/>
        <v/>
      </c>
      <c r="DL968" s="181" t="str">
        <f t="shared" si="758"/>
        <v/>
      </c>
      <c r="DM968" s="177" t="str">
        <f t="shared" ref="DM968:DM1006" si="787">IFERROR(IF(LEN(DL968)=0,"",INDEX(DL$7:DL$1006,SMALL($DJ$7:$DJ$1006,Y968),1)),"")</f>
        <v/>
      </c>
      <c r="DN968" s="177" t="str">
        <f t="shared" ref="DN968:DN1006" si="788">IFERROR(IF(LEN(DM968)=0,"", ROUND(AVERAGEIF(DL$7:DL$1006,DM968,$DK$7:$DK$1006),1)),"")</f>
        <v/>
      </c>
      <c r="DO968" s="181" t="str">
        <f t="shared" si="759"/>
        <v/>
      </c>
      <c r="DP968" s="51"/>
      <c r="DQ968" s="51"/>
      <c r="DR968" s="51"/>
      <c r="EA968" s="227">
        <f t="shared" ref="EA968:EA1006" si="789">IFERROR(IF(ISNUMBER(EA$5),DAY(INDEX($AA968:$BX968,1,EA$5)),""),"")</f>
        <v>0</v>
      </c>
      <c r="EB968" s="227">
        <f t="shared" si="760"/>
        <v>1</v>
      </c>
      <c r="EC968" s="227">
        <f t="shared" ref="EC968:EC1006" si="790">IFERROR(IF(ISNUMBER(EA$5),YEAR(INDEX($AA968:$BX968,1,EA$5)),""),"")</f>
        <v>1900</v>
      </c>
      <c r="EE968" s="227" t="str">
        <f t="shared" ref="EE968:EE1006" si="791">IFERROR(IF(ISNUMBER(EE$5),DAY(INDEX($AA968:$BX968,1,EE$5)),""),"")</f>
        <v/>
      </c>
      <c r="EF968" s="227" t="str">
        <f t="shared" si="761"/>
        <v/>
      </c>
      <c r="EG968" s="227" t="str">
        <f t="shared" ref="EG968:EG1006" si="792">IFERROR(IF(ISNUMBER(EE$5),YEAR(INDEX($AA968:$BX968,1,EE$5)),""),"")</f>
        <v/>
      </c>
      <c r="EI968" s="227" t="str">
        <f t="shared" ref="EI968:EI1006" si="793">IFERROR(IF(ISNUMBER(EI$5),DAY(INDEX($AA968:$BX968,1,EI$5)),""),"")</f>
        <v/>
      </c>
      <c r="EJ968" s="227" t="str">
        <f t="shared" si="762"/>
        <v/>
      </c>
      <c r="EK968" s="227" t="str">
        <f t="shared" ref="EK968:EK1006" si="794">IFERROR(IF(ISNUMBER(EI$5),YEAR(INDEX($AA968:$BX968,1,EI$5)),""),"")</f>
        <v/>
      </c>
      <c r="EM968" s="227" t="str">
        <f t="shared" ref="EM968:EM1006" si="795">IFERROR(IF(ISNUMBER(EM$5),DAY(INDEX($AA968:$BX968,1,EM$5)),""),"")</f>
        <v/>
      </c>
      <c r="EN968" s="227" t="str">
        <f t="shared" si="763"/>
        <v/>
      </c>
      <c r="EO968" s="227" t="str">
        <f t="shared" ref="EO968:EO1006" si="796">IFERROR(IF(ISNUMBER(EM$5),YEAR(INDEX($AA968:$BX968,1,EM$5)),""),"")</f>
        <v/>
      </c>
      <c r="EQ968" s="227" t="str">
        <f t="shared" ref="EQ968:EQ1006" si="797">IFERROR(IF(ISNUMBER(EQ$5),DAY(INDEX($AA968:$BX968,1,EQ$5)),""),"")</f>
        <v/>
      </c>
      <c r="ER968" s="227" t="str">
        <f t="shared" si="764"/>
        <v/>
      </c>
      <c r="ES968" s="227" t="str">
        <f t="shared" ref="ES968:ES1006" si="798">IFERROR(IF(ISNUMBER(EQ$5),YEAR(INDEX($AA968:$BX968,1,EQ$5)),""),"")</f>
        <v/>
      </c>
    </row>
    <row r="969" spans="7:149" x14ac:dyDescent="0.25">
      <c r="G969" s="52"/>
      <c r="H969" s="52"/>
      <c r="I969" s="224" t="str">
        <f t="shared" si="765"/>
        <v/>
      </c>
      <c r="J969" s="224" t="str">
        <f t="shared" si="766"/>
        <v/>
      </c>
      <c r="K969" s="52"/>
      <c r="L969" s="224" t="str">
        <f>IF(P969="","",IF(ISNUMBER(MATCH(P969,$P$6:P968,0)),"",Y969))</f>
        <v/>
      </c>
      <c r="M969" s="224" t="str">
        <f>IF(Q969="","",IF(ISNUMBER(MATCH(Q969,$Q$6:Q968,0)),"",Y969))</f>
        <v/>
      </c>
      <c r="N969" s="224" t="str">
        <f>IF(R969="","",IF(ISNUMBER(MATCH(R969,$R$6:R968,0)),"",Y969))</f>
        <v/>
      </c>
      <c r="O969" s="224" t="str">
        <f>IF(S969="","",IF(ISNUMBER(MATCH(S969,$S$6:S968,0)),"",Y969))</f>
        <v/>
      </c>
      <c r="P969" s="224" t="str">
        <f t="shared" si="767"/>
        <v/>
      </c>
      <c r="Q969" s="224" t="str">
        <f t="shared" si="768"/>
        <v/>
      </c>
      <c r="R969" s="224" t="str">
        <f t="shared" si="769"/>
        <v/>
      </c>
      <c r="S969" s="224" t="str">
        <f t="shared" si="770"/>
        <v/>
      </c>
      <c r="T969" s="175" t="str">
        <f t="shared" si="771"/>
        <v/>
      </c>
      <c r="U969" s="175" t="str">
        <f t="shared" si="772"/>
        <v/>
      </c>
      <c r="V969" s="175" t="str">
        <f t="shared" si="773"/>
        <v/>
      </c>
      <c r="W969" s="175" t="str">
        <f t="shared" si="774"/>
        <v/>
      </c>
      <c r="X969" s="52"/>
      <c r="Y969" s="248"/>
      <c r="Z969" s="186"/>
      <c r="AA969" s="187"/>
      <c r="AB969" s="187"/>
      <c r="AC969" s="187"/>
      <c r="AD969" s="187"/>
      <c r="AE969" s="187"/>
      <c r="AF969" s="187"/>
      <c r="AG969" s="187"/>
      <c r="AH969" s="187"/>
      <c r="AI969" s="187"/>
      <c r="AJ969" s="187"/>
      <c r="AK969" s="187"/>
      <c r="AL969" s="187"/>
      <c r="AM969" s="187"/>
      <c r="AN969" s="187"/>
      <c r="AO969" s="187"/>
      <c r="AP969" s="187"/>
      <c r="AQ969" s="187"/>
      <c r="AR969" s="187"/>
      <c r="AS969" s="187"/>
      <c r="AT969" s="187"/>
      <c r="AU969" s="187"/>
      <c r="AV969" s="187"/>
      <c r="AW969" s="187"/>
      <c r="AX969" s="187"/>
      <c r="AY969" s="187"/>
      <c r="AZ969" s="187"/>
      <c r="BA969" s="187"/>
      <c r="BB969" s="187"/>
      <c r="BC969" s="187"/>
      <c r="BD969" s="187"/>
      <c r="BE969" s="187"/>
      <c r="BF969" s="187"/>
      <c r="BG969" s="187"/>
      <c r="BH969" s="187"/>
      <c r="BI969" s="187"/>
      <c r="BJ969" s="187"/>
      <c r="BK969" s="187"/>
      <c r="BL969" s="187"/>
      <c r="BM969" s="187"/>
      <c r="BN969" s="187"/>
      <c r="BO969" s="187"/>
      <c r="BP969" s="187"/>
      <c r="BQ969" s="187"/>
      <c r="BR969" s="187"/>
      <c r="BS969" s="187"/>
      <c r="BT969" s="187"/>
      <c r="BU969" s="187"/>
      <c r="BV969" s="187"/>
      <c r="BW969" s="187"/>
      <c r="BX969" s="187"/>
      <c r="BY969" s="227"/>
      <c r="BZ969" s="227"/>
      <c r="CA969" s="227"/>
      <c r="CB969" s="227"/>
      <c r="CC969" s="227"/>
      <c r="CD969" s="224"/>
      <c r="CE969" s="224"/>
      <c r="CF969" s="224"/>
      <c r="CG969" s="224"/>
      <c r="CH969" s="224"/>
      <c r="CJ969" s="252" t="str">
        <f t="shared" si="775"/>
        <v/>
      </c>
      <c r="CK969" s="253" t="str">
        <f>IF(CL969="","",IF(ISNUMBER(MATCH(CL969,$CL$6:CL968,0)),"",CJ969))</f>
        <v/>
      </c>
      <c r="CL969" s="181" t="str">
        <f t="shared" si="776"/>
        <v/>
      </c>
      <c r="CM969" s="175" t="str">
        <f t="shared" si="777"/>
        <v/>
      </c>
      <c r="CN969" s="175" t="str">
        <f t="shared" si="778"/>
        <v/>
      </c>
      <c r="CO969" s="175" t="str">
        <f t="shared" si="779"/>
        <v/>
      </c>
      <c r="CP969" s="59"/>
      <c r="CQ969" s="60"/>
      <c r="CR969" s="181" t="str">
        <f>IF(CS969="","",IF(ISNUMBER(MATCH(CS969,$CS$6:CS968,0)),"",CJ969))</f>
        <v/>
      </c>
      <c r="CS969" s="181" t="str">
        <f t="shared" si="755"/>
        <v/>
      </c>
      <c r="CT969" s="177" t="str">
        <f t="shared" si="780"/>
        <v/>
      </c>
      <c r="CU969" s="177" t="str">
        <f t="shared" si="781"/>
        <v/>
      </c>
      <c r="CV969" s="256" t="str">
        <f>IF(CW969="","",IF(ISNUMBER(MATCH(CW969,$CW$6:CW968,0)),"",CJ969))</f>
        <v/>
      </c>
      <c r="CW969" s="181" t="str">
        <f t="shared" si="756"/>
        <v/>
      </c>
      <c r="CX969" s="178" t="str">
        <f t="shared" si="782"/>
        <v/>
      </c>
      <c r="CY969" s="178" t="str">
        <f t="shared" si="783"/>
        <v/>
      </c>
      <c r="CZ969" s="184" t="str">
        <f t="shared" si="784"/>
        <v/>
      </c>
      <c r="DA969" s="68"/>
      <c r="DB969" s="69"/>
      <c r="DC969" s="181" t="str">
        <f>IF(DE969="","",IF(ISNUMBER(MATCH(DE969,$DE$6:DE968,0)),"",CJ969))</f>
        <v/>
      </c>
      <c r="DD969" s="181" t="str">
        <f t="shared" si="757"/>
        <v/>
      </c>
      <c r="DE969" s="181" t="str">
        <f t="shared" si="757"/>
        <v/>
      </c>
      <c r="DF969" s="177" t="str">
        <f t="shared" si="785"/>
        <v/>
      </c>
      <c r="DG969" s="185" t="str">
        <f t="shared" si="786"/>
        <v/>
      </c>
      <c r="DH969" s="77"/>
      <c r="DI969" s="69"/>
      <c r="DJ969" s="181" t="str">
        <f>IF(DL969="","",IF(ISNUMBER(MATCH(DL969,$DL$6:DL968,0)),"",CJ969))</f>
        <v/>
      </c>
      <c r="DK969" s="181" t="str">
        <f t="shared" si="758"/>
        <v/>
      </c>
      <c r="DL969" s="181" t="str">
        <f t="shared" si="758"/>
        <v/>
      </c>
      <c r="DM969" s="177" t="str">
        <f t="shared" si="787"/>
        <v/>
      </c>
      <c r="DN969" s="177" t="str">
        <f t="shared" si="788"/>
        <v/>
      </c>
      <c r="DO969" s="181" t="str">
        <f t="shared" si="759"/>
        <v/>
      </c>
      <c r="DP969" s="51"/>
      <c r="DQ969" s="51"/>
      <c r="DR969" s="51"/>
      <c r="EA969" s="227">
        <f t="shared" si="789"/>
        <v>0</v>
      </c>
      <c r="EB969" s="227">
        <f t="shared" si="760"/>
        <v>1</v>
      </c>
      <c r="EC969" s="227">
        <f t="shared" si="790"/>
        <v>1900</v>
      </c>
      <c r="EE969" s="227" t="str">
        <f t="shared" si="791"/>
        <v/>
      </c>
      <c r="EF969" s="227" t="str">
        <f t="shared" si="761"/>
        <v/>
      </c>
      <c r="EG969" s="227" t="str">
        <f t="shared" si="792"/>
        <v/>
      </c>
      <c r="EI969" s="227" t="str">
        <f t="shared" si="793"/>
        <v/>
      </c>
      <c r="EJ969" s="227" t="str">
        <f t="shared" si="762"/>
        <v/>
      </c>
      <c r="EK969" s="227" t="str">
        <f t="shared" si="794"/>
        <v/>
      </c>
      <c r="EM969" s="227" t="str">
        <f t="shared" si="795"/>
        <v/>
      </c>
      <c r="EN969" s="227" t="str">
        <f t="shared" si="763"/>
        <v/>
      </c>
      <c r="EO969" s="227" t="str">
        <f t="shared" si="796"/>
        <v/>
      </c>
      <c r="EQ969" s="227" t="str">
        <f t="shared" si="797"/>
        <v/>
      </c>
      <c r="ER969" s="227" t="str">
        <f t="shared" si="764"/>
        <v/>
      </c>
      <c r="ES969" s="227" t="str">
        <f t="shared" si="798"/>
        <v/>
      </c>
    </row>
    <row r="970" spans="7:149" x14ac:dyDescent="0.25">
      <c r="G970" s="52"/>
      <c r="H970" s="52"/>
      <c r="I970" s="224" t="str">
        <f t="shared" si="765"/>
        <v/>
      </c>
      <c r="J970" s="224" t="str">
        <f t="shared" si="766"/>
        <v/>
      </c>
      <c r="K970" s="52"/>
      <c r="L970" s="224" t="str">
        <f>IF(P970="","",IF(ISNUMBER(MATCH(P970,$P$6:P969,0)),"",Y970))</f>
        <v/>
      </c>
      <c r="M970" s="224" t="str">
        <f>IF(Q970="","",IF(ISNUMBER(MATCH(Q970,$Q$6:Q969,0)),"",Y970))</f>
        <v/>
      </c>
      <c r="N970" s="224" t="str">
        <f>IF(R970="","",IF(ISNUMBER(MATCH(R970,$R$6:R969,0)),"",Y970))</f>
        <v/>
      </c>
      <c r="O970" s="224" t="str">
        <f>IF(S970="","",IF(ISNUMBER(MATCH(S970,$S$6:S969,0)),"",Y970))</f>
        <v/>
      </c>
      <c r="P970" s="224" t="str">
        <f t="shared" si="767"/>
        <v/>
      </c>
      <c r="Q970" s="224" t="str">
        <f t="shared" si="768"/>
        <v/>
      </c>
      <c r="R970" s="224" t="str">
        <f t="shared" si="769"/>
        <v/>
      </c>
      <c r="S970" s="224" t="str">
        <f t="shared" si="770"/>
        <v/>
      </c>
      <c r="T970" s="175" t="str">
        <f t="shared" si="771"/>
        <v/>
      </c>
      <c r="U970" s="175" t="str">
        <f t="shared" si="772"/>
        <v/>
      </c>
      <c r="V970" s="175" t="str">
        <f t="shared" si="773"/>
        <v/>
      </c>
      <c r="W970" s="175" t="str">
        <f t="shared" si="774"/>
        <v/>
      </c>
      <c r="X970" s="52"/>
      <c r="Y970" s="248"/>
      <c r="Z970" s="186"/>
      <c r="AA970" s="187"/>
      <c r="AB970" s="187"/>
      <c r="AC970" s="187"/>
      <c r="AD970" s="187"/>
      <c r="AE970" s="187"/>
      <c r="AF970" s="187"/>
      <c r="AG970" s="187"/>
      <c r="AH970" s="187"/>
      <c r="AI970" s="187"/>
      <c r="AJ970" s="187"/>
      <c r="AK970" s="187"/>
      <c r="AL970" s="187"/>
      <c r="AM970" s="187"/>
      <c r="AN970" s="187"/>
      <c r="AO970" s="187"/>
      <c r="AP970" s="187"/>
      <c r="AQ970" s="187"/>
      <c r="AR970" s="187"/>
      <c r="AS970" s="187"/>
      <c r="AT970" s="187"/>
      <c r="AU970" s="187"/>
      <c r="AV970" s="187"/>
      <c r="AW970" s="187"/>
      <c r="AX970" s="187"/>
      <c r="AY970" s="187"/>
      <c r="AZ970" s="187"/>
      <c r="BA970" s="187"/>
      <c r="BB970" s="187"/>
      <c r="BC970" s="187"/>
      <c r="BD970" s="187"/>
      <c r="BE970" s="187"/>
      <c r="BF970" s="187"/>
      <c r="BG970" s="187"/>
      <c r="BH970" s="187"/>
      <c r="BI970" s="187"/>
      <c r="BJ970" s="187"/>
      <c r="BK970" s="187"/>
      <c r="BL970" s="187"/>
      <c r="BM970" s="187"/>
      <c r="BN970" s="187"/>
      <c r="BO970" s="187"/>
      <c r="BP970" s="187"/>
      <c r="BQ970" s="187"/>
      <c r="BR970" s="187"/>
      <c r="BS970" s="187"/>
      <c r="BT970" s="187"/>
      <c r="BU970" s="187"/>
      <c r="BV970" s="187"/>
      <c r="BW970" s="187"/>
      <c r="BX970" s="187"/>
      <c r="BY970" s="227"/>
      <c r="BZ970" s="227"/>
      <c r="CA970" s="227"/>
      <c r="CB970" s="227"/>
      <c r="CC970" s="227"/>
      <c r="CD970" s="224"/>
      <c r="CE970" s="224"/>
      <c r="CF970" s="224"/>
      <c r="CG970" s="224"/>
      <c r="CH970" s="224"/>
      <c r="CJ970" s="252" t="str">
        <f t="shared" si="775"/>
        <v/>
      </c>
      <c r="CK970" s="253" t="str">
        <f>IF(CL970="","",IF(ISNUMBER(MATCH(CL970,$CL$6:CL969,0)),"",CJ970))</f>
        <v/>
      </c>
      <c r="CL970" s="181" t="str">
        <f t="shared" si="776"/>
        <v/>
      </c>
      <c r="CM970" s="175" t="str">
        <f t="shared" si="777"/>
        <v/>
      </c>
      <c r="CN970" s="175" t="str">
        <f t="shared" si="778"/>
        <v/>
      </c>
      <c r="CO970" s="175" t="str">
        <f t="shared" si="779"/>
        <v/>
      </c>
      <c r="CP970" s="59"/>
      <c r="CQ970" s="60"/>
      <c r="CR970" s="181" t="str">
        <f>IF(CS970="","",IF(ISNUMBER(MATCH(CS970,$CS$6:CS969,0)),"",CJ970))</f>
        <v/>
      </c>
      <c r="CS970" s="181" t="str">
        <f t="shared" si="755"/>
        <v/>
      </c>
      <c r="CT970" s="177" t="str">
        <f t="shared" si="780"/>
        <v/>
      </c>
      <c r="CU970" s="177" t="str">
        <f t="shared" si="781"/>
        <v/>
      </c>
      <c r="CV970" s="256" t="str">
        <f>IF(CW970="","",IF(ISNUMBER(MATCH(CW970,$CW$6:CW969,0)),"",CJ970))</f>
        <v/>
      </c>
      <c r="CW970" s="181" t="str">
        <f t="shared" si="756"/>
        <v/>
      </c>
      <c r="CX970" s="178" t="str">
        <f t="shared" si="782"/>
        <v/>
      </c>
      <c r="CY970" s="178" t="str">
        <f t="shared" si="783"/>
        <v/>
      </c>
      <c r="CZ970" s="184" t="str">
        <f t="shared" si="784"/>
        <v/>
      </c>
      <c r="DA970" s="68"/>
      <c r="DB970" s="69"/>
      <c r="DC970" s="181" t="str">
        <f>IF(DE970="","",IF(ISNUMBER(MATCH(DE970,$DE$6:DE969,0)),"",CJ970))</f>
        <v/>
      </c>
      <c r="DD970" s="181" t="str">
        <f t="shared" si="757"/>
        <v/>
      </c>
      <c r="DE970" s="181" t="str">
        <f t="shared" si="757"/>
        <v/>
      </c>
      <c r="DF970" s="177" t="str">
        <f t="shared" si="785"/>
        <v/>
      </c>
      <c r="DG970" s="185" t="str">
        <f t="shared" si="786"/>
        <v/>
      </c>
      <c r="DH970" s="77"/>
      <c r="DI970" s="69"/>
      <c r="DJ970" s="181" t="str">
        <f>IF(DL970="","",IF(ISNUMBER(MATCH(DL970,$DL$6:DL969,0)),"",CJ970))</f>
        <v/>
      </c>
      <c r="DK970" s="181" t="str">
        <f t="shared" si="758"/>
        <v/>
      </c>
      <c r="DL970" s="181" t="str">
        <f t="shared" si="758"/>
        <v/>
      </c>
      <c r="DM970" s="177" t="str">
        <f t="shared" si="787"/>
        <v/>
      </c>
      <c r="DN970" s="177" t="str">
        <f t="shared" si="788"/>
        <v/>
      </c>
      <c r="DO970" s="181" t="str">
        <f t="shared" si="759"/>
        <v/>
      </c>
      <c r="DP970" s="51"/>
      <c r="DQ970" s="51"/>
      <c r="DR970" s="51"/>
      <c r="EA970" s="227">
        <f t="shared" si="789"/>
        <v>0</v>
      </c>
      <c r="EB970" s="227">
        <f t="shared" si="760"/>
        <v>1</v>
      </c>
      <c r="EC970" s="227">
        <f t="shared" si="790"/>
        <v>1900</v>
      </c>
      <c r="EE970" s="227" t="str">
        <f t="shared" si="791"/>
        <v/>
      </c>
      <c r="EF970" s="227" t="str">
        <f t="shared" si="761"/>
        <v/>
      </c>
      <c r="EG970" s="227" t="str">
        <f t="shared" si="792"/>
        <v/>
      </c>
      <c r="EI970" s="227" t="str">
        <f t="shared" si="793"/>
        <v/>
      </c>
      <c r="EJ970" s="227" t="str">
        <f t="shared" si="762"/>
        <v/>
      </c>
      <c r="EK970" s="227" t="str">
        <f t="shared" si="794"/>
        <v/>
      </c>
      <c r="EM970" s="227" t="str">
        <f t="shared" si="795"/>
        <v/>
      </c>
      <c r="EN970" s="227" t="str">
        <f t="shared" si="763"/>
        <v/>
      </c>
      <c r="EO970" s="227" t="str">
        <f t="shared" si="796"/>
        <v/>
      </c>
      <c r="EQ970" s="227" t="str">
        <f t="shared" si="797"/>
        <v/>
      </c>
      <c r="ER970" s="227" t="str">
        <f t="shared" si="764"/>
        <v/>
      </c>
      <c r="ES970" s="227" t="str">
        <f t="shared" si="798"/>
        <v/>
      </c>
    </row>
    <row r="971" spans="7:149" x14ac:dyDescent="0.25">
      <c r="G971" s="52"/>
      <c r="H971" s="52"/>
      <c r="I971" s="224" t="str">
        <f t="shared" si="765"/>
        <v/>
      </c>
      <c r="J971" s="224" t="str">
        <f t="shared" si="766"/>
        <v/>
      </c>
      <c r="K971" s="52"/>
      <c r="L971" s="224" t="str">
        <f>IF(P971="","",IF(ISNUMBER(MATCH(P971,$P$6:P970,0)),"",Y971))</f>
        <v/>
      </c>
      <c r="M971" s="224" t="str">
        <f>IF(Q971="","",IF(ISNUMBER(MATCH(Q971,$Q$6:Q970,0)),"",Y971))</f>
        <v/>
      </c>
      <c r="N971" s="224" t="str">
        <f>IF(R971="","",IF(ISNUMBER(MATCH(R971,$R$6:R970,0)),"",Y971))</f>
        <v/>
      </c>
      <c r="O971" s="224" t="str">
        <f>IF(S971="","",IF(ISNUMBER(MATCH(S971,$S$6:S970,0)),"",Y971))</f>
        <v/>
      </c>
      <c r="P971" s="224" t="str">
        <f t="shared" si="767"/>
        <v/>
      </c>
      <c r="Q971" s="224" t="str">
        <f t="shared" si="768"/>
        <v/>
      </c>
      <c r="R971" s="224" t="str">
        <f t="shared" si="769"/>
        <v/>
      </c>
      <c r="S971" s="224" t="str">
        <f t="shared" si="770"/>
        <v/>
      </c>
      <c r="T971" s="175" t="str">
        <f t="shared" si="771"/>
        <v/>
      </c>
      <c r="U971" s="175" t="str">
        <f t="shared" si="772"/>
        <v/>
      </c>
      <c r="V971" s="175" t="str">
        <f t="shared" si="773"/>
        <v/>
      </c>
      <c r="W971" s="175" t="str">
        <f t="shared" si="774"/>
        <v/>
      </c>
      <c r="X971" s="52"/>
      <c r="Y971" s="248"/>
      <c r="Z971" s="186"/>
      <c r="AA971" s="187"/>
      <c r="AB971" s="187"/>
      <c r="AC971" s="187"/>
      <c r="AD971" s="187"/>
      <c r="AE971" s="187"/>
      <c r="AF971" s="187"/>
      <c r="AG971" s="187"/>
      <c r="AH971" s="187"/>
      <c r="AI971" s="187"/>
      <c r="AJ971" s="187"/>
      <c r="AK971" s="187"/>
      <c r="AL971" s="187"/>
      <c r="AM971" s="187"/>
      <c r="AN971" s="187"/>
      <c r="AO971" s="187"/>
      <c r="AP971" s="187"/>
      <c r="AQ971" s="187"/>
      <c r="AR971" s="187"/>
      <c r="AS971" s="187"/>
      <c r="AT971" s="187"/>
      <c r="AU971" s="187"/>
      <c r="AV971" s="187"/>
      <c r="AW971" s="187"/>
      <c r="AX971" s="187"/>
      <c r="AY971" s="187"/>
      <c r="AZ971" s="187"/>
      <c r="BA971" s="187"/>
      <c r="BB971" s="187"/>
      <c r="BC971" s="187"/>
      <c r="BD971" s="187"/>
      <c r="BE971" s="187"/>
      <c r="BF971" s="187"/>
      <c r="BG971" s="187"/>
      <c r="BH971" s="187"/>
      <c r="BI971" s="187"/>
      <c r="BJ971" s="187"/>
      <c r="BK971" s="187"/>
      <c r="BL971" s="187"/>
      <c r="BM971" s="187"/>
      <c r="BN971" s="187"/>
      <c r="BO971" s="187"/>
      <c r="BP971" s="187"/>
      <c r="BQ971" s="187"/>
      <c r="BR971" s="187"/>
      <c r="BS971" s="187"/>
      <c r="BT971" s="187"/>
      <c r="BU971" s="187"/>
      <c r="BV971" s="187"/>
      <c r="BW971" s="187"/>
      <c r="BX971" s="187"/>
      <c r="BY971" s="227"/>
      <c r="BZ971" s="227"/>
      <c r="CA971" s="227"/>
      <c r="CB971" s="227"/>
      <c r="CC971" s="227"/>
      <c r="CD971" s="224"/>
      <c r="CE971" s="224"/>
      <c r="CF971" s="224"/>
      <c r="CG971" s="224"/>
      <c r="CH971" s="224"/>
      <c r="CJ971" s="252" t="str">
        <f t="shared" si="775"/>
        <v/>
      </c>
      <c r="CK971" s="253" t="str">
        <f>IF(CL971="","",IF(ISNUMBER(MATCH(CL971,$CL$6:CL970,0)),"",CJ971))</f>
        <v/>
      </c>
      <c r="CL971" s="181" t="str">
        <f t="shared" si="776"/>
        <v/>
      </c>
      <c r="CM971" s="175" t="str">
        <f t="shared" si="777"/>
        <v/>
      </c>
      <c r="CN971" s="175" t="str">
        <f t="shared" si="778"/>
        <v/>
      </c>
      <c r="CO971" s="175" t="str">
        <f t="shared" si="779"/>
        <v/>
      </c>
      <c r="CP971" s="59"/>
      <c r="CQ971" s="60"/>
      <c r="CR971" s="181" t="str">
        <f>IF(CS971="","",IF(ISNUMBER(MATCH(CS971,$CS$6:CS970,0)),"",CJ971))</f>
        <v/>
      </c>
      <c r="CS971" s="181" t="str">
        <f t="shared" si="755"/>
        <v/>
      </c>
      <c r="CT971" s="177" t="str">
        <f t="shared" si="780"/>
        <v/>
      </c>
      <c r="CU971" s="177" t="str">
        <f t="shared" si="781"/>
        <v/>
      </c>
      <c r="CV971" s="256" t="str">
        <f>IF(CW971="","",IF(ISNUMBER(MATCH(CW971,$CW$6:CW970,0)),"",CJ971))</f>
        <v/>
      </c>
      <c r="CW971" s="181" t="str">
        <f t="shared" si="756"/>
        <v/>
      </c>
      <c r="CX971" s="178" t="str">
        <f t="shared" si="782"/>
        <v/>
      </c>
      <c r="CY971" s="178" t="str">
        <f t="shared" si="783"/>
        <v/>
      </c>
      <c r="CZ971" s="184" t="str">
        <f t="shared" si="784"/>
        <v/>
      </c>
      <c r="DA971" s="68"/>
      <c r="DB971" s="69"/>
      <c r="DC971" s="181" t="str">
        <f>IF(DE971="","",IF(ISNUMBER(MATCH(DE971,$DE$6:DE970,0)),"",CJ971))</f>
        <v/>
      </c>
      <c r="DD971" s="181" t="str">
        <f t="shared" si="757"/>
        <v/>
      </c>
      <c r="DE971" s="181" t="str">
        <f t="shared" si="757"/>
        <v/>
      </c>
      <c r="DF971" s="177" t="str">
        <f t="shared" si="785"/>
        <v/>
      </c>
      <c r="DG971" s="185" t="str">
        <f t="shared" si="786"/>
        <v/>
      </c>
      <c r="DH971" s="77"/>
      <c r="DI971" s="69"/>
      <c r="DJ971" s="181" t="str">
        <f>IF(DL971="","",IF(ISNUMBER(MATCH(DL971,$DL$6:DL970,0)),"",CJ971))</f>
        <v/>
      </c>
      <c r="DK971" s="181" t="str">
        <f t="shared" si="758"/>
        <v/>
      </c>
      <c r="DL971" s="181" t="str">
        <f t="shared" si="758"/>
        <v/>
      </c>
      <c r="DM971" s="177" t="str">
        <f t="shared" si="787"/>
        <v/>
      </c>
      <c r="DN971" s="177" t="str">
        <f t="shared" si="788"/>
        <v/>
      </c>
      <c r="DO971" s="181" t="str">
        <f t="shared" si="759"/>
        <v/>
      </c>
      <c r="DP971" s="51"/>
      <c r="DQ971" s="51"/>
      <c r="DR971" s="51"/>
      <c r="EA971" s="227">
        <f t="shared" si="789"/>
        <v>0</v>
      </c>
      <c r="EB971" s="227">
        <f t="shared" si="760"/>
        <v>1</v>
      </c>
      <c r="EC971" s="227">
        <f t="shared" si="790"/>
        <v>1900</v>
      </c>
      <c r="EE971" s="227" t="str">
        <f t="shared" si="791"/>
        <v/>
      </c>
      <c r="EF971" s="227" t="str">
        <f t="shared" si="761"/>
        <v/>
      </c>
      <c r="EG971" s="227" t="str">
        <f t="shared" si="792"/>
        <v/>
      </c>
      <c r="EI971" s="227" t="str">
        <f t="shared" si="793"/>
        <v/>
      </c>
      <c r="EJ971" s="227" t="str">
        <f t="shared" si="762"/>
        <v/>
      </c>
      <c r="EK971" s="227" t="str">
        <f t="shared" si="794"/>
        <v/>
      </c>
      <c r="EM971" s="227" t="str">
        <f t="shared" si="795"/>
        <v/>
      </c>
      <c r="EN971" s="227" t="str">
        <f t="shared" si="763"/>
        <v/>
      </c>
      <c r="EO971" s="227" t="str">
        <f t="shared" si="796"/>
        <v/>
      </c>
      <c r="EQ971" s="227" t="str">
        <f t="shared" si="797"/>
        <v/>
      </c>
      <c r="ER971" s="227" t="str">
        <f t="shared" si="764"/>
        <v/>
      </c>
      <c r="ES971" s="227" t="str">
        <f t="shared" si="798"/>
        <v/>
      </c>
    </row>
    <row r="972" spans="7:149" x14ac:dyDescent="0.25">
      <c r="G972" s="52"/>
      <c r="H972" s="52"/>
      <c r="I972" s="224" t="str">
        <f t="shared" si="765"/>
        <v/>
      </c>
      <c r="J972" s="224" t="str">
        <f t="shared" si="766"/>
        <v/>
      </c>
      <c r="K972" s="52"/>
      <c r="L972" s="224" t="str">
        <f>IF(P972="","",IF(ISNUMBER(MATCH(P972,$P$6:P971,0)),"",Y972))</f>
        <v/>
      </c>
      <c r="M972" s="224" t="str">
        <f>IF(Q972="","",IF(ISNUMBER(MATCH(Q972,$Q$6:Q971,0)),"",Y972))</f>
        <v/>
      </c>
      <c r="N972" s="224" t="str">
        <f>IF(R972="","",IF(ISNUMBER(MATCH(R972,$R$6:R971,0)),"",Y972))</f>
        <v/>
      </c>
      <c r="O972" s="224" t="str">
        <f>IF(S972="","",IF(ISNUMBER(MATCH(S972,$S$6:S971,0)),"",Y972))</f>
        <v/>
      </c>
      <c r="P972" s="224" t="str">
        <f t="shared" si="767"/>
        <v/>
      </c>
      <c r="Q972" s="224" t="str">
        <f t="shared" si="768"/>
        <v/>
      </c>
      <c r="R972" s="224" t="str">
        <f t="shared" si="769"/>
        <v/>
      </c>
      <c r="S972" s="224" t="str">
        <f t="shared" si="770"/>
        <v/>
      </c>
      <c r="T972" s="175" t="str">
        <f t="shared" si="771"/>
        <v/>
      </c>
      <c r="U972" s="175" t="str">
        <f t="shared" si="772"/>
        <v/>
      </c>
      <c r="V972" s="175" t="str">
        <f t="shared" si="773"/>
        <v/>
      </c>
      <c r="W972" s="175" t="str">
        <f t="shared" si="774"/>
        <v/>
      </c>
      <c r="X972" s="52"/>
      <c r="Y972" s="248"/>
      <c r="Z972" s="186"/>
      <c r="AA972" s="187"/>
      <c r="AB972" s="187"/>
      <c r="AC972" s="187"/>
      <c r="AD972" s="187"/>
      <c r="AE972" s="187"/>
      <c r="AF972" s="187"/>
      <c r="AG972" s="187"/>
      <c r="AH972" s="187"/>
      <c r="AI972" s="187"/>
      <c r="AJ972" s="187"/>
      <c r="AK972" s="187"/>
      <c r="AL972" s="187"/>
      <c r="AM972" s="187"/>
      <c r="AN972" s="187"/>
      <c r="AO972" s="187"/>
      <c r="AP972" s="187"/>
      <c r="AQ972" s="187"/>
      <c r="AR972" s="187"/>
      <c r="AS972" s="187"/>
      <c r="AT972" s="187"/>
      <c r="AU972" s="187"/>
      <c r="AV972" s="187"/>
      <c r="AW972" s="187"/>
      <c r="AX972" s="187"/>
      <c r="AY972" s="187"/>
      <c r="AZ972" s="187"/>
      <c r="BA972" s="187"/>
      <c r="BB972" s="187"/>
      <c r="BC972" s="187"/>
      <c r="BD972" s="187"/>
      <c r="BE972" s="187"/>
      <c r="BF972" s="187"/>
      <c r="BG972" s="187"/>
      <c r="BH972" s="187"/>
      <c r="BI972" s="187"/>
      <c r="BJ972" s="187"/>
      <c r="BK972" s="187"/>
      <c r="BL972" s="187"/>
      <c r="BM972" s="187"/>
      <c r="BN972" s="187"/>
      <c r="BO972" s="187"/>
      <c r="BP972" s="187"/>
      <c r="BQ972" s="187"/>
      <c r="BR972" s="187"/>
      <c r="BS972" s="187"/>
      <c r="BT972" s="187"/>
      <c r="BU972" s="187"/>
      <c r="BV972" s="187"/>
      <c r="BW972" s="187"/>
      <c r="BX972" s="187"/>
      <c r="BY972" s="227"/>
      <c r="BZ972" s="227"/>
      <c r="CA972" s="227"/>
      <c r="CB972" s="227"/>
      <c r="CC972" s="227"/>
      <c r="CD972" s="224"/>
      <c r="CE972" s="224"/>
      <c r="CF972" s="224"/>
      <c r="CG972" s="224"/>
      <c r="CH972" s="224"/>
      <c r="CJ972" s="252" t="str">
        <f t="shared" si="775"/>
        <v/>
      </c>
      <c r="CK972" s="253" t="str">
        <f>IF(CL972="","",IF(ISNUMBER(MATCH(CL972,$CL$6:CL971,0)),"",CJ972))</f>
        <v/>
      </c>
      <c r="CL972" s="181" t="str">
        <f t="shared" si="776"/>
        <v/>
      </c>
      <c r="CM972" s="175" t="str">
        <f t="shared" si="777"/>
        <v/>
      </c>
      <c r="CN972" s="175" t="str">
        <f t="shared" si="778"/>
        <v/>
      </c>
      <c r="CO972" s="175" t="str">
        <f t="shared" si="779"/>
        <v/>
      </c>
      <c r="CP972" s="59"/>
      <c r="CQ972" s="60"/>
      <c r="CR972" s="181" t="str">
        <f>IF(CS972="","",IF(ISNUMBER(MATCH(CS972,$CS$6:CS971,0)),"",CJ972))</f>
        <v/>
      </c>
      <c r="CS972" s="181" t="str">
        <f t="shared" si="755"/>
        <v/>
      </c>
      <c r="CT972" s="177" t="str">
        <f t="shared" si="780"/>
        <v/>
      </c>
      <c r="CU972" s="177" t="str">
        <f t="shared" si="781"/>
        <v/>
      </c>
      <c r="CV972" s="256" t="str">
        <f>IF(CW972="","",IF(ISNUMBER(MATCH(CW972,$CW$6:CW971,0)),"",CJ972))</f>
        <v/>
      </c>
      <c r="CW972" s="181" t="str">
        <f t="shared" si="756"/>
        <v/>
      </c>
      <c r="CX972" s="178" t="str">
        <f t="shared" si="782"/>
        <v/>
      </c>
      <c r="CY972" s="178" t="str">
        <f t="shared" si="783"/>
        <v/>
      </c>
      <c r="CZ972" s="184" t="str">
        <f t="shared" si="784"/>
        <v/>
      </c>
      <c r="DA972" s="68"/>
      <c r="DB972" s="69"/>
      <c r="DC972" s="181" t="str">
        <f>IF(DE972="","",IF(ISNUMBER(MATCH(DE972,$DE$6:DE971,0)),"",CJ972))</f>
        <v/>
      </c>
      <c r="DD972" s="181" t="str">
        <f t="shared" si="757"/>
        <v/>
      </c>
      <c r="DE972" s="181" t="str">
        <f t="shared" si="757"/>
        <v/>
      </c>
      <c r="DF972" s="177" t="str">
        <f t="shared" si="785"/>
        <v/>
      </c>
      <c r="DG972" s="185" t="str">
        <f t="shared" si="786"/>
        <v/>
      </c>
      <c r="DH972" s="77"/>
      <c r="DI972" s="69"/>
      <c r="DJ972" s="181" t="str">
        <f>IF(DL972="","",IF(ISNUMBER(MATCH(DL972,$DL$6:DL971,0)),"",CJ972))</f>
        <v/>
      </c>
      <c r="DK972" s="181" t="str">
        <f t="shared" si="758"/>
        <v/>
      </c>
      <c r="DL972" s="181" t="str">
        <f t="shared" si="758"/>
        <v/>
      </c>
      <c r="DM972" s="177" t="str">
        <f t="shared" si="787"/>
        <v/>
      </c>
      <c r="DN972" s="177" t="str">
        <f t="shared" si="788"/>
        <v/>
      </c>
      <c r="DO972" s="181" t="str">
        <f t="shared" si="759"/>
        <v/>
      </c>
      <c r="DP972" s="51"/>
      <c r="DQ972" s="51"/>
      <c r="DR972" s="51"/>
      <c r="EA972" s="227">
        <f t="shared" si="789"/>
        <v>0</v>
      </c>
      <c r="EB972" s="227">
        <f t="shared" si="760"/>
        <v>1</v>
      </c>
      <c r="EC972" s="227">
        <f t="shared" si="790"/>
        <v>1900</v>
      </c>
      <c r="EE972" s="227" t="str">
        <f t="shared" si="791"/>
        <v/>
      </c>
      <c r="EF972" s="227" t="str">
        <f t="shared" si="761"/>
        <v/>
      </c>
      <c r="EG972" s="227" t="str">
        <f t="shared" si="792"/>
        <v/>
      </c>
      <c r="EI972" s="227" t="str">
        <f t="shared" si="793"/>
        <v/>
      </c>
      <c r="EJ972" s="227" t="str">
        <f t="shared" si="762"/>
        <v/>
      </c>
      <c r="EK972" s="227" t="str">
        <f t="shared" si="794"/>
        <v/>
      </c>
      <c r="EM972" s="227" t="str">
        <f t="shared" si="795"/>
        <v/>
      </c>
      <c r="EN972" s="227" t="str">
        <f t="shared" si="763"/>
        <v/>
      </c>
      <c r="EO972" s="227" t="str">
        <f t="shared" si="796"/>
        <v/>
      </c>
      <c r="EQ972" s="227" t="str">
        <f t="shared" si="797"/>
        <v/>
      </c>
      <c r="ER972" s="227" t="str">
        <f t="shared" si="764"/>
        <v/>
      </c>
      <c r="ES972" s="227" t="str">
        <f t="shared" si="798"/>
        <v/>
      </c>
    </row>
    <row r="973" spans="7:149" x14ac:dyDescent="0.25">
      <c r="G973" s="52"/>
      <c r="H973" s="52"/>
      <c r="I973" s="224" t="str">
        <f t="shared" si="765"/>
        <v/>
      </c>
      <c r="J973" s="224" t="str">
        <f t="shared" si="766"/>
        <v/>
      </c>
      <c r="K973" s="52"/>
      <c r="L973" s="224" t="str">
        <f>IF(P973="","",IF(ISNUMBER(MATCH(P973,$P$6:P972,0)),"",Y973))</f>
        <v/>
      </c>
      <c r="M973" s="224" t="str">
        <f>IF(Q973="","",IF(ISNUMBER(MATCH(Q973,$Q$6:Q972,0)),"",Y973))</f>
        <v/>
      </c>
      <c r="N973" s="224" t="str">
        <f>IF(R973="","",IF(ISNUMBER(MATCH(R973,$R$6:R972,0)),"",Y973))</f>
        <v/>
      </c>
      <c r="O973" s="224" t="str">
        <f>IF(S973="","",IF(ISNUMBER(MATCH(S973,$S$6:S972,0)),"",Y973))</f>
        <v/>
      </c>
      <c r="P973" s="224" t="str">
        <f t="shared" si="767"/>
        <v/>
      </c>
      <c r="Q973" s="224" t="str">
        <f t="shared" si="768"/>
        <v/>
      </c>
      <c r="R973" s="224" t="str">
        <f t="shared" si="769"/>
        <v/>
      </c>
      <c r="S973" s="224" t="str">
        <f t="shared" si="770"/>
        <v/>
      </c>
      <c r="T973" s="175" t="str">
        <f t="shared" si="771"/>
        <v/>
      </c>
      <c r="U973" s="175" t="str">
        <f t="shared" si="772"/>
        <v/>
      </c>
      <c r="V973" s="175" t="str">
        <f t="shared" si="773"/>
        <v/>
      </c>
      <c r="W973" s="175" t="str">
        <f t="shared" si="774"/>
        <v/>
      </c>
      <c r="X973" s="52"/>
      <c r="Y973" s="248"/>
      <c r="Z973" s="186"/>
      <c r="AA973" s="187"/>
      <c r="AB973" s="187"/>
      <c r="AC973" s="187"/>
      <c r="AD973" s="187"/>
      <c r="AE973" s="187"/>
      <c r="AF973" s="187"/>
      <c r="AG973" s="187"/>
      <c r="AH973" s="187"/>
      <c r="AI973" s="187"/>
      <c r="AJ973" s="187"/>
      <c r="AK973" s="187"/>
      <c r="AL973" s="187"/>
      <c r="AM973" s="187"/>
      <c r="AN973" s="187"/>
      <c r="AO973" s="187"/>
      <c r="AP973" s="187"/>
      <c r="AQ973" s="187"/>
      <c r="AR973" s="187"/>
      <c r="AS973" s="187"/>
      <c r="AT973" s="187"/>
      <c r="AU973" s="187"/>
      <c r="AV973" s="187"/>
      <c r="AW973" s="187"/>
      <c r="AX973" s="187"/>
      <c r="AY973" s="187"/>
      <c r="AZ973" s="187"/>
      <c r="BA973" s="187"/>
      <c r="BB973" s="187"/>
      <c r="BC973" s="187"/>
      <c r="BD973" s="187"/>
      <c r="BE973" s="187"/>
      <c r="BF973" s="187"/>
      <c r="BG973" s="187"/>
      <c r="BH973" s="187"/>
      <c r="BI973" s="187"/>
      <c r="BJ973" s="187"/>
      <c r="BK973" s="187"/>
      <c r="BL973" s="187"/>
      <c r="BM973" s="187"/>
      <c r="BN973" s="187"/>
      <c r="BO973" s="187"/>
      <c r="BP973" s="187"/>
      <c r="BQ973" s="187"/>
      <c r="BR973" s="187"/>
      <c r="BS973" s="187"/>
      <c r="BT973" s="187"/>
      <c r="BU973" s="187"/>
      <c r="BV973" s="187"/>
      <c r="BW973" s="187"/>
      <c r="BX973" s="187"/>
      <c r="BY973" s="227"/>
      <c r="BZ973" s="227"/>
      <c r="CA973" s="227"/>
      <c r="CB973" s="227"/>
      <c r="CC973" s="227"/>
      <c r="CD973" s="224"/>
      <c r="CE973" s="224"/>
      <c r="CF973" s="224"/>
      <c r="CG973" s="224"/>
      <c r="CH973" s="224"/>
      <c r="CJ973" s="252" t="str">
        <f t="shared" si="775"/>
        <v/>
      </c>
      <c r="CK973" s="253" t="str">
        <f>IF(CL973="","",IF(ISNUMBER(MATCH(CL973,$CL$6:CL972,0)),"",CJ973))</f>
        <v/>
      </c>
      <c r="CL973" s="181" t="str">
        <f t="shared" si="776"/>
        <v/>
      </c>
      <c r="CM973" s="175" t="str">
        <f t="shared" si="777"/>
        <v/>
      </c>
      <c r="CN973" s="175" t="str">
        <f t="shared" si="778"/>
        <v/>
      </c>
      <c r="CO973" s="175" t="str">
        <f t="shared" si="779"/>
        <v/>
      </c>
      <c r="CP973" s="59"/>
      <c r="CQ973" s="60"/>
      <c r="CR973" s="181" t="str">
        <f>IF(CS973="","",IF(ISNUMBER(MATCH(CS973,$CS$6:CS972,0)),"",CJ973))</f>
        <v/>
      </c>
      <c r="CS973" s="181" t="str">
        <f t="shared" si="755"/>
        <v/>
      </c>
      <c r="CT973" s="177" t="str">
        <f t="shared" si="780"/>
        <v/>
      </c>
      <c r="CU973" s="177" t="str">
        <f t="shared" si="781"/>
        <v/>
      </c>
      <c r="CV973" s="256" t="str">
        <f>IF(CW973="","",IF(ISNUMBER(MATCH(CW973,$CW$6:CW972,0)),"",CJ973))</f>
        <v/>
      </c>
      <c r="CW973" s="181" t="str">
        <f t="shared" si="756"/>
        <v/>
      </c>
      <c r="CX973" s="178" t="str">
        <f t="shared" si="782"/>
        <v/>
      </c>
      <c r="CY973" s="178" t="str">
        <f t="shared" si="783"/>
        <v/>
      </c>
      <c r="CZ973" s="184" t="str">
        <f t="shared" si="784"/>
        <v/>
      </c>
      <c r="DA973" s="68"/>
      <c r="DB973" s="69"/>
      <c r="DC973" s="181" t="str">
        <f>IF(DE973="","",IF(ISNUMBER(MATCH(DE973,$DE$6:DE972,0)),"",CJ973))</f>
        <v/>
      </c>
      <c r="DD973" s="181" t="str">
        <f t="shared" si="757"/>
        <v/>
      </c>
      <c r="DE973" s="181" t="str">
        <f t="shared" si="757"/>
        <v/>
      </c>
      <c r="DF973" s="177" t="str">
        <f t="shared" si="785"/>
        <v/>
      </c>
      <c r="DG973" s="185" t="str">
        <f t="shared" si="786"/>
        <v/>
      </c>
      <c r="DH973" s="77"/>
      <c r="DI973" s="69"/>
      <c r="DJ973" s="181" t="str">
        <f>IF(DL973="","",IF(ISNUMBER(MATCH(DL973,$DL$6:DL972,0)),"",CJ973))</f>
        <v/>
      </c>
      <c r="DK973" s="181" t="str">
        <f t="shared" si="758"/>
        <v/>
      </c>
      <c r="DL973" s="181" t="str">
        <f t="shared" si="758"/>
        <v/>
      </c>
      <c r="DM973" s="177" t="str">
        <f t="shared" si="787"/>
        <v/>
      </c>
      <c r="DN973" s="177" t="str">
        <f t="shared" si="788"/>
        <v/>
      </c>
      <c r="DO973" s="181" t="str">
        <f t="shared" si="759"/>
        <v/>
      </c>
      <c r="DP973" s="51"/>
      <c r="DQ973" s="51"/>
      <c r="DR973" s="51"/>
      <c r="EA973" s="227">
        <f t="shared" si="789"/>
        <v>0</v>
      </c>
      <c r="EB973" s="227">
        <f t="shared" si="760"/>
        <v>1</v>
      </c>
      <c r="EC973" s="227">
        <f t="shared" si="790"/>
        <v>1900</v>
      </c>
      <c r="EE973" s="227" t="str">
        <f t="shared" si="791"/>
        <v/>
      </c>
      <c r="EF973" s="227" t="str">
        <f t="shared" si="761"/>
        <v/>
      </c>
      <c r="EG973" s="227" t="str">
        <f t="shared" si="792"/>
        <v/>
      </c>
      <c r="EI973" s="227" t="str">
        <f t="shared" si="793"/>
        <v/>
      </c>
      <c r="EJ973" s="227" t="str">
        <f t="shared" si="762"/>
        <v/>
      </c>
      <c r="EK973" s="227" t="str">
        <f t="shared" si="794"/>
        <v/>
      </c>
      <c r="EM973" s="227" t="str">
        <f t="shared" si="795"/>
        <v/>
      </c>
      <c r="EN973" s="227" t="str">
        <f t="shared" si="763"/>
        <v/>
      </c>
      <c r="EO973" s="227" t="str">
        <f t="shared" si="796"/>
        <v/>
      </c>
      <c r="EQ973" s="227" t="str">
        <f t="shared" si="797"/>
        <v/>
      </c>
      <c r="ER973" s="227" t="str">
        <f t="shared" si="764"/>
        <v/>
      </c>
      <c r="ES973" s="227" t="str">
        <f t="shared" si="798"/>
        <v/>
      </c>
    </row>
    <row r="974" spans="7:149" x14ac:dyDescent="0.25">
      <c r="G974" s="52"/>
      <c r="H974" s="52"/>
      <c r="I974" s="224" t="str">
        <f t="shared" si="765"/>
        <v/>
      </c>
      <c r="J974" s="224" t="str">
        <f t="shared" si="766"/>
        <v/>
      </c>
      <c r="K974" s="52"/>
      <c r="L974" s="224" t="str">
        <f>IF(P974="","",IF(ISNUMBER(MATCH(P974,$P$6:P973,0)),"",Y974))</f>
        <v/>
      </c>
      <c r="M974" s="224" t="str">
        <f>IF(Q974="","",IF(ISNUMBER(MATCH(Q974,$Q$6:Q973,0)),"",Y974))</f>
        <v/>
      </c>
      <c r="N974" s="224" t="str">
        <f>IF(R974="","",IF(ISNUMBER(MATCH(R974,$R$6:R973,0)),"",Y974))</f>
        <v/>
      </c>
      <c r="O974" s="224" t="str">
        <f>IF(S974="","",IF(ISNUMBER(MATCH(S974,$S$6:S973,0)),"",Y974))</f>
        <v/>
      </c>
      <c r="P974" s="224" t="str">
        <f t="shared" si="767"/>
        <v/>
      </c>
      <c r="Q974" s="224" t="str">
        <f t="shared" si="768"/>
        <v/>
      </c>
      <c r="R974" s="224" t="str">
        <f t="shared" si="769"/>
        <v/>
      </c>
      <c r="S974" s="224" t="str">
        <f t="shared" si="770"/>
        <v/>
      </c>
      <c r="T974" s="175" t="str">
        <f t="shared" si="771"/>
        <v/>
      </c>
      <c r="U974" s="175" t="str">
        <f t="shared" si="772"/>
        <v/>
      </c>
      <c r="V974" s="175" t="str">
        <f t="shared" si="773"/>
        <v/>
      </c>
      <c r="W974" s="175" t="str">
        <f t="shared" si="774"/>
        <v/>
      </c>
      <c r="X974" s="52"/>
      <c r="Y974" s="248"/>
      <c r="Z974" s="186"/>
      <c r="AA974" s="187"/>
      <c r="AB974" s="187"/>
      <c r="AC974" s="187"/>
      <c r="AD974" s="187"/>
      <c r="AE974" s="187"/>
      <c r="AF974" s="187"/>
      <c r="AG974" s="187"/>
      <c r="AH974" s="187"/>
      <c r="AI974" s="187"/>
      <c r="AJ974" s="187"/>
      <c r="AK974" s="187"/>
      <c r="AL974" s="187"/>
      <c r="AM974" s="187"/>
      <c r="AN974" s="187"/>
      <c r="AO974" s="187"/>
      <c r="AP974" s="187"/>
      <c r="AQ974" s="187"/>
      <c r="AR974" s="187"/>
      <c r="AS974" s="187"/>
      <c r="AT974" s="187"/>
      <c r="AU974" s="187"/>
      <c r="AV974" s="187"/>
      <c r="AW974" s="187"/>
      <c r="AX974" s="187"/>
      <c r="AY974" s="187"/>
      <c r="AZ974" s="187"/>
      <c r="BA974" s="187"/>
      <c r="BB974" s="187"/>
      <c r="BC974" s="187"/>
      <c r="BD974" s="187"/>
      <c r="BE974" s="187"/>
      <c r="BF974" s="187"/>
      <c r="BG974" s="187"/>
      <c r="BH974" s="187"/>
      <c r="BI974" s="187"/>
      <c r="BJ974" s="187"/>
      <c r="BK974" s="187"/>
      <c r="BL974" s="187"/>
      <c r="BM974" s="187"/>
      <c r="BN974" s="187"/>
      <c r="BO974" s="187"/>
      <c r="BP974" s="187"/>
      <c r="BQ974" s="187"/>
      <c r="BR974" s="187"/>
      <c r="BS974" s="187"/>
      <c r="BT974" s="187"/>
      <c r="BU974" s="187"/>
      <c r="BV974" s="187"/>
      <c r="BW974" s="187"/>
      <c r="BX974" s="187"/>
      <c r="BY974" s="227"/>
      <c r="BZ974" s="227"/>
      <c r="CA974" s="227"/>
      <c r="CB974" s="227"/>
      <c r="CC974" s="227"/>
      <c r="CD974" s="224"/>
      <c r="CE974" s="224"/>
      <c r="CF974" s="224"/>
      <c r="CG974" s="224"/>
      <c r="CH974" s="224"/>
      <c r="CJ974" s="252" t="str">
        <f t="shared" si="775"/>
        <v/>
      </c>
      <c r="CK974" s="253" t="str">
        <f>IF(CL974="","",IF(ISNUMBER(MATCH(CL974,$CL$6:CL973,0)),"",CJ974))</f>
        <v/>
      </c>
      <c r="CL974" s="181" t="str">
        <f t="shared" si="776"/>
        <v/>
      </c>
      <c r="CM974" s="175" t="str">
        <f t="shared" si="777"/>
        <v/>
      </c>
      <c r="CN974" s="175" t="str">
        <f t="shared" si="778"/>
        <v/>
      </c>
      <c r="CO974" s="175" t="str">
        <f t="shared" si="779"/>
        <v/>
      </c>
      <c r="CP974" s="59"/>
      <c r="CQ974" s="60"/>
      <c r="CR974" s="181" t="str">
        <f>IF(CS974="","",IF(ISNUMBER(MATCH(CS974,$CS$6:CS973,0)),"",CJ974))</f>
        <v/>
      </c>
      <c r="CS974" s="181" t="str">
        <f t="shared" si="755"/>
        <v/>
      </c>
      <c r="CT974" s="177" t="str">
        <f t="shared" si="780"/>
        <v/>
      </c>
      <c r="CU974" s="177" t="str">
        <f t="shared" si="781"/>
        <v/>
      </c>
      <c r="CV974" s="256" t="str">
        <f>IF(CW974="","",IF(ISNUMBER(MATCH(CW974,$CW$6:CW973,0)),"",CJ974))</f>
        <v/>
      </c>
      <c r="CW974" s="181" t="str">
        <f t="shared" si="756"/>
        <v/>
      </c>
      <c r="CX974" s="178" t="str">
        <f t="shared" si="782"/>
        <v/>
      </c>
      <c r="CY974" s="178" t="str">
        <f t="shared" si="783"/>
        <v/>
      </c>
      <c r="CZ974" s="184" t="str">
        <f t="shared" si="784"/>
        <v/>
      </c>
      <c r="DA974" s="68"/>
      <c r="DB974" s="69"/>
      <c r="DC974" s="181" t="str">
        <f>IF(DE974="","",IF(ISNUMBER(MATCH(DE974,$DE$6:DE973,0)),"",CJ974))</f>
        <v/>
      </c>
      <c r="DD974" s="181" t="str">
        <f t="shared" si="757"/>
        <v/>
      </c>
      <c r="DE974" s="181" t="str">
        <f t="shared" si="757"/>
        <v/>
      </c>
      <c r="DF974" s="177" t="str">
        <f t="shared" si="785"/>
        <v/>
      </c>
      <c r="DG974" s="185" t="str">
        <f t="shared" si="786"/>
        <v/>
      </c>
      <c r="DH974" s="77"/>
      <c r="DI974" s="69"/>
      <c r="DJ974" s="181" t="str">
        <f>IF(DL974="","",IF(ISNUMBER(MATCH(DL974,$DL$6:DL973,0)),"",CJ974))</f>
        <v/>
      </c>
      <c r="DK974" s="181" t="str">
        <f t="shared" si="758"/>
        <v/>
      </c>
      <c r="DL974" s="181" t="str">
        <f t="shared" si="758"/>
        <v/>
      </c>
      <c r="DM974" s="177" t="str">
        <f t="shared" si="787"/>
        <v/>
      </c>
      <c r="DN974" s="177" t="str">
        <f t="shared" si="788"/>
        <v/>
      </c>
      <c r="DO974" s="181" t="str">
        <f t="shared" si="759"/>
        <v/>
      </c>
      <c r="DP974" s="51"/>
      <c r="DQ974" s="51"/>
      <c r="DR974" s="51"/>
      <c r="EA974" s="227">
        <f t="shared" si="789"/>
        <v>0</v>
      </c>
      <c r="EB974" s="227">
        <f t="shared" si="760"/>
        <v>1</v>
      </c>
      <c r="EC974" s="227">
        <f t="shared" si="790"/>
        <v>1900</v>
      </c>
      <c r="EE974" s="227" t="str">
        <f t="shared" si="791"/>
        <v/>
      </c>
      <c r="EF974" s="227" t="str">
        <f t="shared" si="761"/>
        <v/>
      </c>
      <c r="EG974" s="227" t="str">
        <f t="shared" si="792"/>
        <v/>
      </c>
      <c r="EI974" s="227" t="str">
        <f t="shared" si="793"/>
        <v/>
      </c>
      <c r="EJ974" s="227" t="str">
        <f t="shared" si="762"/>
        <v/>
      </c>
      <c r="EK974" s="227" t="str">
        <f t="shared" si="794"/>
        <v/>
      </c>
      <c r="EM974" s="227" t="str">
        <f t="shared" si="795"/>
        <v/>
      </c>
      <c r="EN974" s="227" t="str">
        <f t="shared" si="763"/>
        <v/>
      </c>
      <c r="EO974" s="227" t="str">
        <f t="shared" si="796"/>
        <v/>
      </c>
      <c r="EQ974" s="227" t="str">
        <f t="shared" si="797"/>
        <v/>
      </c>
      <c r="ER974" s="227" t="str">
        <f t="shared" si="764"/>
        <v/>
      </c>
      <c r="ES974" s="227" t="str">
        <f t="shared" si="798"/>
        <v/>
      </c>
    </row>
    <row r="975" spans="7:149" x14ac:dyDescent="0.25">
      <c r="G975" s="52"/>
      <c r="H975" s="52"/>
      <c r="I975" s="224" t="str">
        <f t="shared" si="765"/>
        <v/>
      </c>
      <c r="J975" s="224" t="str">
        <f t="shared" si="766"/>
        <v/>
      </c>
      <c r="K975" s="52"/>
      <c r="L975" s="224" t="str">
        <f>IF(P975="","",IF(ISNUMBER(MATCH(P975,$P$6:P974,0)),"",Y975))</f>
        <v/>
      </c>
      <c r="M975" s="224" t="str">
        <f>IF(Q975="","",IF(ISNUMBER(MATCH(Q975,$Q$6:Q974,0)),"",Y975))</f>
        <v/>
      </c>
      <c r="N975" s="224" t="str">
        <f>IF(R975="","",IF(ISNUMBER(MATCH(R975,$R$6:R974,0)),"",Y975))</f>
        <v/>
      </c>
      <c r="O975" s="224" t="str">
        <f>IF(S975="","",IF(ISNUMBER(MATCH(S975,$S$6:S974,0)),"",Y975))</f>
        <v/>
      </c>
      <c r="P975" s="224" t="str">
        <f t="shared" si="767"/>
        <v/>
      </c>
      <c r="Q975" s="224" t="str">
        <f t="shared" si="768"/>
        <v/>
      </c>
      <c r="R975" s="224" t="str">
        <f t="shared" si="769"/>
        <v/>
      </c>
      <c r="S975" s="224" t="str">
        <f t="shared" si="770"/>
        <v/>
      </c>
      <c r="T975" s="175" t="str">
        <f t="shared" si="771"/>
        <v/>
      </c>
      <c r="U975" s="175" t="str">
        <f t="shared" si="772"/>
        <v/>
      </c>
      <c r="V975" s="175" t="str">
        <f t="shared" si="773"/>
        <v/>
      </c>
      <c r="W975" s="175" t="str">
        <f t="shared" si="774"/>
        <v/>
      </c>
      <c r="X975" s="52"/>
      <c r="Y975" s="248"/>
      <c r="Z975" s="186"/>
      <c r="AA975" s="187"/>
      <c r="AB975" s="187"/>
      <c r="AC975" s="187"/>
      <c r="AD975" s="187"/>
      <c r="AE975" s="187"/>
      <c r="AF975" s="187"/>
      <c r="AG975" s="187"/>
      <c r="AH975" s="187"/>
      <c r="AI975" s="187"/>
      <c r="AJ975" s="187"/>
      <c r="AK975" s="187"/>
      <c r="AL975" s="187"/>
      <c r="AM975" s="187"/>
      <c r="AN975" s="187"/>
      <c r="AO975" s="187"/>
      <c r="AP975" s="187"/>
      <c r="AQ975" s="187"/>
      <c r="AR975" s="187"/>
      <c r="AS975" s="187"/>
      <c r="AT975" s="187"/>
      <c r="AU975" s="187"/>
      <c r="AV975" s="187"/>
      <c r="AW975" s="187"/>
      <c r="AX975" s="187"/>
      <c r="AY975" s="187"/>
      <c r="AZ975" s="187"/>
      <c r="BA975" s="187"/>
      <c r="BB975" s="187"/>
      <c r="BC975" s="187"/>
      <c r="BD975" s="187"/>
      <c r="BE975" s="187"/>
      <c r="BF975" s="187"/>
      <c r="BG975" s="187"/>
      <c r="BH975" s="187"/>
      <c r="BI975" s="187"/>
      <c r="BJ975" s="187"/>
      <c r="BK975" s="187"/>
      <c r="BL975" s="187"/>
      <c r="BM975" s="187"/>
      <c r="BN975" s="187"/>
      <c r="BO975" s="187"/>
      <c r="BP975" s="187"/>
      <c r="BQ975" s="187"/>
      <c r="BR975" s="187"/>
      <c r="BS975" s="187"/>
      <c r="BT975" s="187"/>
      <c r="BU975" s="187"/>
      <c r="BV975" s="187"/>
      <c r="BW975" s="187"/>
      <c r="BX975" s="187"/>
      <c r="BY975" s="227"/>
      <c r="BZ975" s="227"/>
      <c r="CA975" s="227"/>
      <c r="CB975" s="227"/>
      <c r="CC975" s="227"/>
      <c r="CD975" s="224"/>
      <c r="CE975" s="224"/>
      <c r="CF975" s="224"/>
      <c r="CG975" s="224"/>
      <c r="CH975" s="224"/>
      <c r="CJ975" s="252" t="str">
        <f t="shared" si="775"/>
        <v/>
      </c>
      <c r="CK975" s="253" t="str">
        <f>IF(CL975="","",IF(ISNUMBER(MATCH(CL975,$CL$6:CL974,0)),"",CJ975))</f>
        <v/>
      </c>
      <c r="CL975" s="181" t="str">
        <f t="shared" si="776"/>
        <v/>
      </c>
      <c r="CM975" s="175" t="str">
        <f t="shared" si="777"/>
        <v/>
      </c>
      <c r="CN975" s="175" t="str">
        <f t="shared" si="778"/>
        <v/>
      </c>
      <c r="CO975" s="175" t="str">
        <f t="shared" si="779"/>
        <v/>
      </c>
      <c r="CP975" s="59"/>
      <c r="CQ975" s="60"/>
      <c r="CR975" s="181" t="str">
        <f>IF(CS975="","",IF(ISNUMBER(MATCH(CS975,$CS$6:CS974,0)),"",CJ975))</f>
        <v/>
      </c>
      <c r="CS975" s="181" t="str">
        <f t="shared" si="755"/>
        <v/>
      </c>
      <c r="CT975" s="177" t="str">
        <f t="shared" si="780"/>
        <v/>
      </c>
      <c r="CU975" s="177" t="str">
        <f t="shared" si="781"/>
        <v/>
      </c>
      <c r="CV975" s="256" t="str">
        <f>IF(CW975="","",IF(ISNUMBER(MATCH(CW975,$CW$6:CW974,0)),"",CJ975))</f>
        <v/>
      </c>
      <c r="CW975" s="181" t="str">
        <f t="shared" si="756"/>
        <v/>
      </c>
      <c r="CX975" s="178" t="str">
        <f t="shared" si="782"/>
        <v/>
      </c>
      <c r="CY975" s="178" t="str">
        <f t="shared" si="783"/>
        <v/>
      </c>
      <c r="CZ975" s="184" t="str">
        <f t="shared" si="784"/>
        <v/>
      </c>
      <c r="DA975" s="68"/>
      <c r="DB975" s="69"/>
      <c r="DC975" s="181" t="str">
        <f>IF(DE975="","",IF(ISNUMBER(MATCH(DE975,$DE$6:DE974,0)),"",CJ975))</f>
        <v/>
      </c>
      <c r="DD975" s="181" t="str">
        <f t="shared" si="757"/>
        <v/>
      </c>
      <c r="DE975" s="181" t="str">
        <f t="shared" si="757"/>
        <v/>
      </c>
      <c r="DF975" s="177" t="str">
        <f t="shared" si="785"/>
        <v/>
      </c>
      <c r="DG975" s="185" t="str">
        <f t="shared" si="786"/>
        <v/>
      </c>
      <c r="DH975" s="77"/>
      <c r="DI975" s="69"/>
      <c r="DJ975" s="181" t="str">
        <f>IF(DL975="","",IF(ISNUMBER(MATCH(DL975,$DL$6:DL974,0)),"",CJ975))</f>
        <v/>
      </c>
      <c r="DK975" s="181" t="str">
        <f t="shared" si="758"/>
        <v/>
      </c>
      <c r="DL975" s="181" t="str">
        <f t="shared" si="758"/>
        <v/>
      </c>
      <c r="DM975" s="177" t="str">
        <f t="shared" si="787"/>
        <v/>
      </c>
      <c r="DN975" s="177" t="str">
        <f t="shared" si="788"/>
        <v/>
      </c>
      <c r="DO975" s="181" t="str">
        <f t="shared" si="759"/>
        <v/>
      </c>
      <c r="DP975" s="51"/>
      <c r="DQ975" s="51"/>
      <c r="DR975" s="51"/>
      <c r="EA975" s="227">
        <f t="shared" si="789"/>
        <v>0</v>
      </c>
      <c r="EB975" s="227">
        <f t="shared" si="760"/>
        <v>1</v>
      </c>
      <c r="EC975" s="227">
        <f t="shared" si="790"/>
        <v>1900</v>
      </c>
      <c r="EE975" s="227" t="str">
        <f t="shared" si="791"/>
        <v/>
      </c>
      <c r="EF975" s="227" t="str">
        <f t="shared" si="761"/>
        <v/>
      </c>
      <c r="EG975" s="227" t="str">
        <f t="shared" si="792"/>
        <v/>
      </c>
      <c r="EI975" s="227" t="str">
        <f t="shared" si="793"/>
        <v/>
      </c>
      <c r="EJ975" s="227" t="str">
        <f t="shared" si="762"/>
        <v/>
      </c>
      <c r="EK975" s="227" t="str">
        <f t="shared" si="794"/>
        <v/>
      </c>
      <c r="EM975" s="227" t="str">
        <f t="shared" si="795"/>
        <v/>
      </c>
      <c r="EN975" s="227" t="str">
        <f t="shared" si="763"/>
        <v/>
      </c>
      <c r="EO975" s="227" t="str">
        <f t="shared" si="796"/>
        <v/>
      </c>
      <c r="EQ975" s="227" t="str">
        <f t="shared" si="797"/>
        <v/>
      </c>
      <c r="ER975" s="227" t="str">
        <f t="shared" si="764"/>
        <v/>
      </c>
      <c r="ES975" s="227" t="str">
        <f t="shared" si="798"/>
        <v/>
      </c>
    </row>
    <row r="976" spans="7:149" x14ac:dyDescent="0.25">
      <c r="G976" s="52"/>
      <c r="H976" s="52"/>
      <c r="I976" s="224" t="str">
        <f t="shared" si="765"/>
        <v/>
      </c>
      <c r="J976" s="224" t="str">
        <f t="shared" si="766"/>
        <v/>
      </c>
      <c r="K976" s="52"/>
      <c r="L976" s="224" t="str">
        <f>IF(P976="","",IF(ISNUMBER(MATCH(P976,$P$6:P975,0)),"",Y976))</f>
        <v/>
      </c>
      <c r="M976" s="224" t="str">
        <f>IF(Q976="","",IF(ISNUMBER(MATCH(Q976,$Q$6:Q975,0)),"",Y976))</f>
        <v/>
      </c>
      <c r="N976" s="224" t="str">
        <f>IF(R976="","",IF(ISNUMBER(MATCH(R976,$R$6:R975,0)),"",Y976))</f>
        <v/>
      </c>
      <c r="O976" s="224" t="str">
        <f>IF(S976="","",IF(ISNUMBER(MATCH(S976,$S$6:S975,0)),"",Y976))</f>
        <v/>
      </c>
      <c r="P976" s="224" t="str">
        <f t="shared" si="767"/>
        <v/>
      </c>
      <c r="Q976" s="224" t="str">
        <f t="shared" si="768"/>
        <v/>
      </c>
      <c r="R976" s="224" t="str">
        <f t="shared" si="769"/>
        <v/>
      </c>
      <c r="S976" s="224" t="str">
        <f t="shared" si="770"/>
        <v/>
      </c>
      <c r="T976" s="175" t="str">
        <f t="shared" si="771"/>
        <v/>
      </c>
      <c r="U976" s="175" t="str">
        <f t="shared" si="772"/>
        <v/>
      </c>
      <c r="V976" s="175" t="str">
        <f t="shared" si="773"/>
        <v/>
      </c>
      <c r="W976" s="175" t="str">
        <f t="shared" si="774"/>
        <v/>
      </c>
      <c r="X976" s="52"/>
      <c r="Y976" s="248"/>
      <c r="Z976" s="186"/>
      <c r="AA976" s="187"/>
      <c r="AB976" s="187"/>
      <c r="AC976" s="187"/>
      <c r="AD976" s="187"/>
      <c r="AE976" s="187"/>
      <c r="AF976" s="187"/>
      <c r="AG976" s="187"/>
      <c r="AH976" s="187"/>
      <c r="AI976" s="187"/>
      <c r="AJ976" s="187"/>
      <c r="AK976" s="187"/>
      <c r="AL976" s="187"/>
      <c r="AM976" s="187"/>
      <c r="AN976" s="187"/>
      <c r="AO976" s="187"/>
      <c r="AP976" s="187"/>
      <c r="AQ976" s="187"/>
      <c r="AR976" s="187"/>
      <c r="AS976" s="187"/>
      <c r="AT976" s="187"/>
      <c r="AU976" s="187"/>
      <c r="AV976" s="187"/>
      <c r="AW976" s="187"/>
      <c r="AX976" s="187"/>
      <c r="AY976" s="187"/>
      <c r="AZ976" s="187"/>
      <c r="BA976" s="187"/>
      <c r="BB976" s="187"/>
      <c r="BC976" s="187"/>
      <c r="BD976" s="187"/>
      <c r="BE976" s="187"/>
      <c r="BF976" s="187"/>
      <c r="BG976" s="187"/>
      <c r="BH976" s="187"/>
      <c r="BI976" s="187"/>
      <c r="BJ976" s="187"/>
      <c r="BK976" s="187"/>
      <c r="BL976" s="187"/>
      <c r="BM976" s="187"/>
      <c r="BN976" s="187"/>
      <c r="BO976" s="187"/>
      <c r="BP976" s="187"/>
      <c r="BQ976" s="187"/>
      <c r="BR976" s="187"/>
      <c r="BS976" s="187"/>
      <c r="BT976" s="187"/>
      <c r="BU976" s="187"/>
      <c r="BV976" s="187"/>
      <c r="BW976" s="187"/>
      <c r="BX976" s="187"/>
      <c r="BY976" s="227"/>
      <c r="BZ976" s="227"/>
      <c r="CA976" s="227"/>
      <c r="CB976" s="227"/>
      <c r="CC976" s="227"/>
      <c r="CD976" s="224"/>
      <c r="CE976" s="224"/>
      <c r="CF976" s="224"/>
      <c r="CG976" s="224"/>
      <c r="CH976" s="224"/>
      <c r="CJ976" s="252" t="str">
        <f t="shared" si="775"/>
        <v/>
      </c>
      <c r="CK976" s="253" t="str">
        <f>IF(CL976="","",IF(ISNUMBER(MATCH(CL976,$CL$6:CL975,0)),"",CJ976))</f>
        <v/>
      </c>
      <c r="CL976" s="181" t="str">
        <f t="shared" si="776"/>
        <v/>
      </c>
      <c r="CM976" s="175" t="str">
        <f t="shared" si="777"/>
        <v/>
      </c>
      <c r="CN976" s="175" t="str">
        <f t="shared" si="778"/>
        <v/>
      </c>
      <c r="CO976" s="175" t="str">
        <f t="shared" si="779"/>
        <v/>
      </c>
      <c r="CP976" s="59"/>
      <c r="CQ976" s="60"/>
      <c r="CR976" s="181" t="str">
        <f>IF(CS976="","",IF(ISNUMBER(MATCH(CS976,$CS$6:CS975,0)),"",CJ976))</f>
        <v/>
      </c>
      <c r="CS976" s="181" t="str">
        <f t="shared" si="755"/>
        <v/>
      </c>
      <c r="CT976" s="177" t="str">
        <f t="shared" si="780"/>
        <v/>
      </c>
      <c r="CU976" s="177" t="str">
        <f t="shared" si="781"/>
        <v/>
      </c>
      <c r="CV976" s="256" t="str">
        <f>IF(CW976="","",IF(ISNUMBER(MATCH(CW976,$CW$6:CW975,0)),"",CJ976))</f>
        <v/>
      </c>
      <c r="CW976" s="181" t="str">
        <f t="shared" si="756"/>
        <v/>
      </c>
      <c r="CX976" s="178" t="str">
        <f t="shared" si="782"/>
        <v/>
      </c>
      <c r="CY976" s="178" t="str">
        <f t="shared" si="783"/>
        <v/>
      </c>
      <c r="CZ976" s="184" t="str">
        <f t="shared" si="784"/>
        <v/>
      </c>
      <c r="DA976" s="68"/>
      <c r="DB976" s="69"/>
      <c r="DC976" s="181" t="str">
        <f>IF(DE976="","",IF(ISNUMBER(MATCH(DE976,$DE$6:DE975,0)),"",CJ976))</f>
        <v/>
      </c>
      <c r="DD976" s="181" t="str">
        <f t="shared" si="757"/>
        <v/>
      </c>
      <c r="DE976" s="181" t="str">
        <f t="shared" si="757"/>
        <v/>
      </c>
      <c r="DF976" s="177" t="str">
        <f t="shared" si="785"/>
        <v/>
      </c>
      <c r="DG976" s="185" t="str">
        <f t="shared" si="786"/>
        <v/>
      </c>
      <c r="DH976" s="77"/>
      <c r="DI976" s="69"/>
      <c r="DJ976" s="181" t="str">
        <f>IF(DL976="","",IF(ISNUMBER(MATCH(DL976,$DL$6:DL975,0)),"",CJ976))</f>
        <v/>
      </c>
      <c r="DK976" s="181" t="str">
        <f t="shared" si="758"/>
        <v/>
      </c>
      <c r="DL976" s="181" t="str">
        <f t="shared" si="758"/>
        <v/>
      </c>
      <c r="DM976" s="177" t="str">
        <f t="shared" si="787"/>
        <v/>
      </c>
      <c r="DN976" s="177" t="str">
        <f t="shared" si="788"/>
        <v/>
      </c>
      <c r="DO976" s="181" t="str">
        <f t="shared" si="759"/>
        <v/>
      </c>
      <c r="DP976" s="51"/>
      <c r="DQ976" s="51"/>
      <c r="DR976" s="51"/>
      <c r="EA976" s="227">
        <f t="shared" si="789"/>
        <v>0</v>
      </c>
      <c r="EB976" s="227">
        <f t="shared" si="760"/>
        <v>1</v>
      </c>
      <c r="EC976" s="227">
        <f t="shared" si="790"/>
        <v>1900</v>
      </c>
      <c r="EE976" s="227" t="str">
        <f t="shared" si="791"/>
        <v/>
      </c>
      <c r="EF976" s="227" t="str">
        <f t="shared" si="761"/>
        <v/>
      </c>
      <c r="EG976" s="227" t="str">
        <f t="shared" si="792"/>
        <v/>
      </c>
      <c r="EI976" s="227" t="str">
        <f t="shared" si="793"/>
        <v/>
      </c>
      <c r="EJ976" s="227" t="str">
        <f t="shared" si="762"/>
        <v/>
      </c>
      <c r="EK976" s="227" t="str">
        <f t="shared" si="794"/>
        <v/>
      </c>
      <c r="EM976" s="227" t="str">
        <f t="shared" si="795"/>
        <v/>
      </c>
      <c r="EN976" s="227" t="str">
        <f t="shared" si="763"/>
        <v/>
      </c>
      <c r="EO976" s="227" t="str">
        <f t="shared" si="796"/>
        <v/>
      </c>
      <c r="EQ976" s="227" t="str">
        <f t="shared" si="797"/>
        <v/>
      </c>
      <c r="ER976" s="227" t="str">
        <f t="shared" si="764"/>
        <v/>
      </c>
      <c r="ES976" s="227" t="str">
        <f t="shared" si="798"/>
        <v/>
      </c>
    </row>
    <row r="977" spans="7:149" x14ac:dyDescent="0.25">
      <c r="G977" s="52"/>
      <c r="H977" s="52"/>
      <c r="I977" s="224" t="str">
        <f t="shared" si="765"/>
        <v/>
      </c>
      <c r="J977" s="224" t="str">
        <f t="shared" si="766"/>
        <v/>
      </c>
      <c r="K977" s="52"/>
      <c r="L977" s="224" t="str">
        <f>IF(P977="","",IF(ISNUMBER(MATCH(P977,$P$6:P976,0)),"",Y977))</f>
        <v/>
      </c>
      <c r="M977" s="224" t="str">
        <f>IF(Q977="","",IF(ISNUMBER(MATCH(Q977,$Q$6:Q976,0)),"",Y977))</f>
        <v/>
      </c>
      <c r="N977" s="224" t="str">
        <f>IF(R977="","",IF(ISNUMBER(MATCH(R977,$R$6:R976,0)),"",Y977))</f>
        <v/>
      </c>
      <c r="O977" s="224" t="str">
        <f>IF(S977="","",IF(ISNUMBER(MATCH(S977,$S$6:S976,0)),"",Y977))</f>
        <v/>
      </c>
      <c r="P977" s="224" t="str">
        <f t="shared" si="767"/>
        <v/>
      </c>
      <c r="Q977" s="224" t="str">
        <f t="shared" si="768"/>
        <v/>
      </c>
      <c r="R977" s="224" t="str">
        <f t="shared" si="769"/>
        <v/>
      </c>
      <c r="S977" s="224" t="str">
        <f t="shared" si="770"/>
        <v/>
      </c>
      <c r="T977" s="175" t="str">
        <f t="shared" si="771"/>
        <v/>
      </c>
      <c r="U977" s="175" t="str">
        <f t="shared" si="772"/>
        <v/>
      </c>
      <c r="V977" s="175" t="str">
        <f t="shared" si="773"/>
        <v/>
      </c>
      <c r="W977" s="175" t="str">
        <f t="shared" si="774"/>
        <v/>
      </c>
      <c r="X977" s="52"/>
      <c r="Y977" s="248"/>
      <c r="Z977" s="186"/>
      <c r="AA977" s="187"/>
      <c r="AB977" s="187"/>
      <c r="AC977" s="187"/>
      <c r="AD977" s="187"/>
      <c r="AE977" s="187"/>
      <c r="AF977" s="187"/>
      <c r="AG977" s="187"/>
      <c r="AH977" s="187"/>
      <c r="AI977" s="187"/>
      <c r="AJ977" s="187"/>
      <c r="AK977" s="187"/>
      <c r="AL977" s="187"/>
      <c r="AM977" s="187"/>
      <c r="AN977" s="187"/>
      <c r="AO977" s="187"/>
      <c r="AP977" s="187"/>
      <c r="AQ977" s="187"/>
      <c r="AR977" s="187"/>
      <c r="AS977" s="187"/>
      <c r="AT977" s="187"/>
      <c r="AU977" s="187"/>
      <c r="AV977" s="187"/>
      <c r="AW977" s="187"/>
      <c r="AX977" s="187"/>
      <c r="AY977" s="187"/>
      <c r="AZ977" s="187"/>
      <c r="BA977" s="187"/>
      <c r="BB977" s="187"/>
      <c r="BC977" s="187"/>
      <c r="BD977" s="187"/>
      <c r="BE977" s="187"/>
      <c r="BF977" s="187"/>
      <c r="BG977" s="187"/>
      <c r="BH977" s="187"/>
      <c r="BI977" s="187"/>
      <c r="BJ977" s="187"/>
      <c r="BK977" s="187"/>
      <c r="BL977" s="187"/>
      <c r="BM977" s="187"/>
      <c r="BN977" s="187"/>
      <c r="BO977" s="187"/>
      <c r="BP977" s="187"/>
      <c r="BQ977" s="187"/>
      <c r="BR977" s="187"/>
      <c r="BS977" s="187"/>
      <c r="BT977" s="187"/>
      <c r="BU977" s="187"/>
      <c r="BV977" s="187"/>
      <c r="BW977" s="187"/>
      <c r="BX977" s="187"/>
      <c r="BY977" s="227"/>
      <c r="BZ977" s="227"/>
      <c r="CA977" s="227"/>
      <c r="CB977" s="227"/>
      <c r="CC977" s="227"/>
      <c r="CD977" s="224"/>
      <c r="CE977" s="224"/>
      <c r="CF977" s="224"/>
      <c r="CG977" s="224"/>
      <c r="CH977" s="224"/>
      <c r="CJ977" s="252" t="str">
        <f t="shared" si="775"/>
        <v/>
      </c>
      <c r="CK977" s="253" t="str">
        <f>IF(CL977="","",IF(ISNUMBER(MATCH(CL977,$CL$6:CL976,0)),"",CJ977))</f>
        <v/>
      </c>
      <c r="CL977" s="181" t="str">
        <f t="shared" si="776"/>
        <v/>
      </c>
      <c r="CM977" s="175" t="str">
        <f t="shared" si="777"/>
        <v/>
      </c>
      <c r="CN977" s="175" t="str">
        <f t="shared" si="778"/>
        <v/>
      </c>
      <c r="CO977" s="175" t="str">
        <f t="shared" si="779"/>
        <v/>
      </c>
      <c r="CP977" s="59"/>
      <c r="CQ977" s="60"/>
      <c r="CR977" s="181" t="str">
        <f>IF(CS977="","",IF(ISNUMBER(MATCH(CS977,$CS$6:CS976,0)),"",CJ977))</f>
        <v/>
      </c>
      <c r="CS977" s="181" t="str">
        <f t="shared" si="755"/>
        <v/>
      </c>
      <c r="CT977" s="177" t="str">
        <f t="shared" si="780"/>
        <v/>
      </c>
      <c r="CU977" s="177" t="str">
        <f t="shared" si="781"/>
        <v/>
      </c>
      <c r="CV977" s="256" t="str">
        <f>IF(CW977="","",IF(ISNUMBER(MATCH(CW977,$CW$6:CW976,0)),"",CJ977))</f>
        <v/>
      </c>
      <c r="CW977" s="181" t="str">
        <f t="shared" si="756"/>
        <v/>
      </c>
      <c r="CX977" s="178" t="str">
        <f t="shared" si="782"/>
        <v/>
      </c>
      <c r="CY977" s="178" t="str">
        <f t="shared" si="783"/>
        <v/>
      </c>
      <c r="CZ977" s="184" t="str">
        <f t="shared" si="784"/>
        <v/>
      </c>
      <c r="DA977" s="68"/>
      <c r="DB977" s="69"/>
      <c r="DC977" s="181" t="str">
        <f>IF(DE977="","",IF(ISNUMBER(MATCH(DE977,$DE$6:DE976,0)),"",CJ977))</f>
        <v/>
      </c>
      <c r="DD977" s="181" t="str">
        <f t="shared" si="757"/>
        <v/>
      </c>
      <c r="DE977" s="181" t="str">
        <f t="shared" si="757"/>
        <v/>
      </c>
      <c r="DF977" s="177" t="str">
        <f t="shared" si="785"/>
        <v/>
      </c>
      <c r="DG977" s="185" t="str">
        <f t="shared" si="786"/>
        <v/>
      </c>
      <c r="DH977" s="77"/>
      <c r="DI977" s="69"/>
      <c r="DJ977" s="181" t="str">
        <f>IF(DL977="","",IF(ISNUMBER(MATCH(DL977,$DL$6:DL976,0)),"",CJ977))</f>
        <v/>
      </c>
      <c r="DK977" s="181" t="str">
        <f t="shared" si="758"/>
        <v/>
      </c>
      <c r="DL977" s="181" t="str">
        <f t="shared" si="758"/>
        <v/>
      </c>
      <c r="DM977" s="177" t="str">
        <f t="shared" si="787"/>
        <v/>
      </c>
      <c r="DN977" s="177" t="str">
        <f t="shared" si="788"/>
        <v/>
      </c>
      <c r="DO977" s="181" t="str">
        <f t="shared" si="759"/>
        <v/>
      </c>
      <c r="DP977" s="51"/>
      <c r="DQ977" s="51"/>
      <c r="DR977" s="51"/>
      <c r="EA977" s="227">
        <f t="shared" si="789"/>
        <v>0</v>
      </c>
      <c r="EB977" s="227">
        <f t="shared" si="760"/>
        <v>1</v>
      </c>
      <c r="EC977" s="227">
        <f t="shared" si="790"/>
        <v>1900</v>
      </c>
      <c r="EE977" s="227" t="str">
        <f t="shared" si="791"/>
        <v/>
      </c>
      <c r="EF977" s="227" t="str">
        <f t="shared" si="761"/>
        <v/>
      </c>
      <c r="EG977" s="227" t="str">
        <f t="shared" si="792"/>
        <v/>
      </c>
      <c r="EI977" s="227" t="str">
        <f t="shared" si="793"/>
        <v/>
      </c>
      <c r="EJ977" s="227" t="str">
        <f t="shared" si="762"/>
        <v/>
      </c>
      <c r="EK977" s="227" t="str">
        <f t="shared" si="794"/>
        <v/>
      </c>
      <c r="EM977" s="227" t="str">
        <f t="shared" si="795"/>
        <v/>
      </c>
      <c r="EN977" s="227" t="str">
        <f t="shared" si="763"/>
        <v/>
      </c>
      <c r="EO977" s="227" t="str">
        <f t="shared" si="796"/>
        <v/>
      </c>
      <c r="EQ977" s="227" t="str">
        <f t="shared" si="797"/>
        <v/>
      </c>
      <c r="ER977" s="227" t="str">
        <f t="shared" si="764"/>
        <v/>
      </c>
      <c r="ES977" s="227" t="str">
        <f t="shared" si="798"/>
        <v/>
      </c>
    </row>
    <row r="978" spans="7:149" x14ac:dyDescent="0.25">
      <c r="G978" s="52"/>
      <c r="H978" s="52"/>
      <c r="I978" s="224" t="str">
        <f t="shared" si="765"/>
        <v/>
      </c>
      <c r="J978" s="224" t="str">
        <f t="shared" si="766"/>
        <v/>
      </c>
      <c r="K978" s="52"/>
      <c r="L978" s="224" t="str">
        <f>IF(P978="","",IF(ISNUMBER(MATCH(P978,$P$6:P977,0)),"",Y978))</f>
        <v/>
      </c>
      <c r="M978" s="224" t="str">
        <f>IF(Q978="","",IF(ISNUMBER(MATCH(Q978,$Q$6:Q977,0)),"",Y978))</f>
        <v/>
      </c>
      <c r="N978" s="224" t="str">
        <f>IF(R978="","",IF(ISNUMBER(MATCH(R978,$R$6:R977,0)),"",Y978))</f>
        <v/>
      </c>
      <c r="O978" s="224" t="str">
        <f>IF(S978="","",IF(ISNUMBER(MATCH(S978,$S$6:S977,0)),"",Y978))</f>
        <v/>
      </c>
      <c r="P978" s="224" t="str">
        <f t="shared" si="767"/>
        <v/>
      </c>
      <c r="Q978" s="224" t="str">
        <f t="shared" si="768"/>
        <v/>
      </c>
      <c r="R978" s="224" t="str">
        <f t="shared" si="769"/>
        <v/>
      </c>
      <c r="S978" s="224" t="str">
        <f t="shared" si="770"/>
        <v/>
      </c>
      <c r="T978" s="175" t="str">
        <f t="shared" si="771"/>
        <v/>
      </c>
      <c r="U978" s="175" t="str">
        <f t="shared" si="772"/>
        <v/>
      </c>
      <c r="V978" s="175" t="str">
        <f t="shared" si="773"/>
        <v/>
      </c>
      <c r="W978" s="175" t="str">
        <f t="shared" si="774"/>
        <v/>
      </c>
      <c r="X978" s="52"/>
      <c r="Y978" s="248"/>
      <c r="Z978" s="186"/>
      <c r="AA978" s="187"/>
      <c r="AB978" s="187"/>
      <c r="AC978" s="187"/>
      <c r="AD978" s="187"/>
      <c r="AE978" s="187"/>
      <c r="AF978" s="187"/>
      <c r="AG978" s="187"/>
      <c r="AH978" s="187"/>
      <c r="AI978" s="187"/>
      <c r="AJ978" s="187"/>
      <c r="AK978" s="187"/>
      <c r="AL978" s="187"/>
      <c r="AM978" s="187"/>
      <c r="AN978" s="187"/>
      <c r="AO978" s="187"/>
      <c r="AP978" s="187"/>
      <c r="AQ978" s="187"/>
      <c r="AR978" s="187"/>
      <c r="AS978" s="187"/>
      <c r="AT978" s="187"/>
      <c r="AU978" s="187"/>
      <c r="AV978" s="187"/>
      <c r="AW978" s="187"/>
      <c r="AX978" s="187"/>
      <c r="AY978" s="187"/>
      <c r="AZ978" s="187"/>
      <c r="BA978" s="187"/>
      <c r="BB978" s="187"/>
      <c r="BC978" s="187"/>
      <c r="BD978" s="187"/>
      <c r="BE978" s="187"/>
      <c r="BF978" s="187"/>
      <c r="BG978" s="187"/>
      <c r="BH978" s="187"/>
      <c r="BI978" s="187"/>
      <c r="BJ978" s="187"/>
      <c r="BK978" s="187"/>
      <c r="BL978" s="187"/>
      <c r="BM978" s="187"/>
      <c r="BN978" s="187"/>
      <c r="BO978" s="187"/>
      <c r="BP978" s="187"/>
      <c r="BQ978" s="187"/>
      <c r="BR978" s="187"/>
      <c r="BS978" s="187"/>
      <c r="BT978" s="187"/>
      <c r="BU978" s="187"/>
      <c r="BV978" s="187"/>
      <c r="BW978" s="187"/>
      <c r="BX978" s="187"/>
      <c r="BY978" s="227"/>
      <c r="BZ978" s="227"/>
      <c r="CA978" s="227"/>
      <c r="CB978" s="227"/>
      <c r="CC978" s="227"/>
      <c r="CD978" s="224"/>
      <c r="CE978" s="224"/>
      <c r="CF978" s="224"/>
      <c r="CG978" s="224"/>
      <c r="CH978" s="224"/>
      <c r="CJ978" s="252" t="str">
        <f t="shared" si="775"/>
        <v/>
      </c>
      <c r="CK978" s="253" t="str">
        <f>IF(CL978="","",IF(ISNUMBER(MATCH(CL978,$CL$6:CL977,0)),"",CJ978))</f>
        <v/>
      </c>
      <c r="CL978" s="181" t="str">
        <f t="shared" si="776"/>
        <v/>
      </c>
      <c r="CM978" s="175" t="str">
        <f t="shared" si="777"/>
        <v/>
      </c>
      <c r="CN978" s="175" t="str">
        <f t="shared" si="778"/>
        <v/>
      </c>
      <c r="CO978" s="175" t="str">
        <f t="shared" si="779"/>
        <v/>
      </c>
      <c r="CP978" s="59"/>
      <c r="CQ978" s="60"/>
      <c r="CR978" s="181" t="str">
        <f>IF(CS978="","",IF(ISNUMBER(MATCH(CS978,$CS$6:CS977,0)),"",CJ978))</f>
        <v/>
      </c>
      <c r="CS978" s="181" t="str">
        <f t="shared" si="755"/>
        <v/>
      </c>
      <c r="CT978" s="177" t="str">
        <f t="shared" si="780"/>
        <v/>
      </c>
      <c r="CU978" s="177" t="str">
        <f t="shared" si="781"/>
        <v/>
      </c>
      <c r="CV978" s="256" t="str">
        <f>IF(CW978="","",IF(ISNUMBER(MATCH(CW978,$CW$6:CW977,0)),"",CJ978))</f>
        <v/>
      </c>
      <c r="CW978" s="181" t="str">
        <f t="shared" si="756"/>
        <v/>
      </c>
      <c r="CX978" s="178" t="str">
        <f t="shared" si="782"/>
        <v/>
      </c>
      <c r="CY978" s="178" t="str">
        <f t="shared" si="783"/>
        <v/>
      </c>
      <c r="CZ978" s="184" t="str">
        <f t="shared" si="784"/>
        <v/>
      </c>
      <c r="DA978" s="68"/>
      <c r="DB978" s="69"/>
      <c r="DC978" s="181" t="str">
        <f>IF(DE978="","",IF(ISNUMBER(MATCH(DE978,$DE$6:DE977,0)),"",CJ978))</f>
        <v/>
      </c>
      <c r="DD978" s="181" t="str">
        <f t="shared" si="757"/>
        <v/>
      </c>
      <c r="DE978" s="181" t="str">
        <f t="shared" si="757"/>
        <v/>
      </c>
      <c r="DF978" s="177" t="str">
        <f t="shared" si="785"/>
        <v/>
      </c>
      <c r="DG978" s="185" t="str">
        <f t="shared" si="786"/>
        <v/>
      </c>
      <c r="DH978" s="77"/>
      <c r="DI978" s="69"/>
      <c r="DJ978" s="181" t="str">
        <f>IF(DL978="","",IF(ISNUMBER(MATCH(DL978,$DL$6:DL977,0)),"",CJ978))</f>
        <v/>
      </c>
      <c r="DK978" s="181" t="str">
        <f t="shared" si="758"/>
        <v/>
      </c>
      <c r="DL978" s="181" t="str">
        <f t="shared" si="758"/>
        <v/>
      </c>
      <c r="DM978" s="177" t="str">
        <f t="shared" si="787"/>
        <v/>
      </c>
      <c r="DN978" s="177" t="str">
        <f t="shared" si="788"/>
        <v/>
      </c>
      <c r="DO978" s="181" t="str">
        <f t="shared" si="759"/>
        <v/>
      </c>
      <c r="DP978" s="51"/>
      <c r="DQ978" s="51"/>
      <c r="DR978" s="51"/>
      <c r="EA978" s="227">
        <f t="shared" si="789"/>
        <v>0</v>
      </c>
      <c r="EB978" s="227">
        <f t="shared" si="760"/>
        <v>1</v>
      </c>
      <c r="EC978" s="227">
        <f t="shared" si="790"/>
        <v>1900</v>
      </c>
      <c r="EE978" s="227" t="str">
        <f t="shared" si="791"/>
        <v/>
      </c>
      <c r="EF978" s="227" t="str">
        <f t="shared" si="761"/>
        <v/>
      </c>
      <c r="EG978" s="227" t="str">
        <f t="shared" si="792"/>
        <v/>
      </c>
      <c r="EI978" s="227" t="str">
        <f t="shared" si="793"/>
        <v/>
      </c>
      <c r="EJ978" s="227" t="str">
        <f t="shared" si="762"/>
        <v/>
      </c>
      <c r="EK978" s="227" t="str">
        <f t="shared" si="794"/>
        <v/>
      </c>
      <c r="EM978" s="227" t="str">
        <f t="shared" si="795"/>
        <v/>
      </c>
      <c r="EN978" s="227" t="str">
        <f t="shared" si="763"/>
        <v/>
      </c>
      <c r="EO978" s="227" t="str">
        <f t="shared" si="796"/>
        <v/>
      </c>
      <c r="EQ978" s="227" t="str">
        <f t="shared" si="797"/>
        <v/>
      </c>
      <c r="ER978" s="227" t="str">
        <f t="shared" si="764"/>
        <v/>
      </c>
      <c r="ES978" s="227" t="str">
        <f t="shared" si="798"/>
        <v/>
      </c>
    </row>
    <row r="979" spans="7:149" x14ac:dyDescent="0.25">
      <c r="G979" s="52"/>
      <c r="H979" s="52"/>
      <c r="I979" s="224" t="str">
        <f t="shared" si="765"/>
        <v/>
      </c>
      <c r="J979" s="224" t="str">
        <f t="shared" si="766"/>
        <v/>
      </c>
      <c r="K979" s="52"/>
      <c r="L979" s="224" t="str">
        <f>IF(P979="","",IF(ISNUMBER(MATCH(P979,$P$6:P978,0)),"",Y979))</f>
        <v/>
      </c>
      <c r="M979" s="224" t="str">
        <f>IF(Q979="","",IF(ISNUMBER(MATCH(Q979,$Q$6:Q978,0)),"",Y979))</f>
        <v/>
      </c>
      <c r="N979" s="224" t="str">
        <f>IF(R979="","",IF(ISNUMBER(MATCH(R979,$R$6:R978,0)),"",Y979))</f>
        <v/>
      </c>
      <c r="O979" s="224" t="str">
        <f>IF(S979="","",IF(ISNUMBER(MATCH(S979,$S$6:S978,0)),"",Y979))</f>
        <v/>
      </c>
      <c r="P979" s="224" t="str">
        <f t="shared" si="767"/>
        <v/>
      </c>
      <c r="Q979" s="224" t="str">
        <f t="shared" si="768"/>
        <v/>
      </c>
      <c r="R979" s="224" t="str">
        <f t="shared" si="769"/>
        <v/>
      </c>
      <c r="S979" s="224" t="str">
        <f t="shared" si="770"/>
        <v/>
      </c>
      <c r="T979" s="175" t="str">
        <f t="shared" si="771"/>
        <v/>
      </c>
      <c r="U979" s="175" t="str">
        <f t="shared" si="772"/>
        <v/>
      </c>
      <c r="V979" s="175" t="str">
        <f t="shared" si="773"/>
        <v/>
      </c>
      <c r="W979" s="175" t="str">
        <f t="shared" si="774"/>
        <v/>
      </c>
      <c r="X979" s="52"/>
      <c r="Y979" s="248"/>
      <c r="Z979" s="186"/>
      <c r="AA979" s="187"/>
      <c r="AB979" s="187"/>
      <c r="AC979" s="187"/>
      <c r="AD979" s="187"/>
      <c r="AE979" s="187"/>
      <c r="AF979" s="187"/>
      <c r="AG979" s="187"/>
      <c r="AH979" s="187"/>
      <c r="AI979" s="187"/>
      <c r="AJ979" s="187"/>
      <c r="AK979" s="187"/>
      <c r="AL979" s="187"/>
      <c r="AM979" s="187"/>
      <c r="AN979" s="187"/>
      <c r="AO979" s="187"/>
      <c r="AP979" s="187"/>
      <c r="AQ979" s="187"/>
      <c r="AR979" s="187"/>
      <c r="AS979" s="187"/>
      <c r="AT979" s="187"/>
      <c r="AU979" s="187"/>
      <c r="AV979" s="187"/>
      <c r="AW979" s="187"/>
      <c r="AX979" s="187"/>
      <c r="AY979" s="187"/>
      <c r="AZ979" s="187"/>
      <c r="BA979" s="187"/>
      <c r="BB979" s="187"/>
      <c r="BC979" s="187"/>
      <c r="BD979" s="187"/>
      <c r="BE979" s="187"/>
      <c r="BF979" s="187"/>
      <c r="BG979" s="187"/>
      <c r="BH979" s="187"/>
      <c r="BI979" s="187"/>
      <c r="BJ979" s="187"/>
      <c r="BK979" s="187"/>
      <c r="BL979" s="187"/>
      <c r="BM979" s="187"/>
      <c r="BN979" s="187"/>
      <c r="BO979" s="187"/>
      <c r="BP979" s="187"/>
      <c r="BQ979" s="187"/>
      <c r="BR979" s="187"/>
      <c r="BS979" s="187"/>
      <c r="BT979" s="187"/>
      <c r="BU979" s="187"/>
      <c r="BV979" s="187"/>
      <c r="BW979" s="187"/>
      <c r="BX979" s="187"/>
      <c r="BY979" s="227"/>
      <c r="BZ979" s="227"/>
      <c r="CA979" s="227"/>
      <c r="CB979" s="227"/>
      <c r="CC979" s="227"/>
      <c r="CD979" s="224"/>
      <c r="CE979" s="224"/>
      <c r="CF979" s="224"/>
      <c r="CG979" s="224"/>
      <c r="CH979" s="224"/>
      <c r="CJ979" s="252" t="str">
        <f t="shared" si="775"/>
        <v/>
      </c>
      <c r="CK979" s="253" t="str">
        <f>IF(CL979="","",IF(ISNUMBER(MATCH(CL979,$CL$6:CL978,0)),"",CJ979))</f>
        <v/>
      </c>
      <c r="CL979" s="181" t="str">
        <f t="shared" si="776"/>
        <v/>
      </c>
      <c r="CM979" s="175" t="str">
        <f t="shared" si="777"/>
        <v/>
      </c>
      <c r="CN979" s="175" t="str">
        <f t="shared" si="778"/>
        <v/>
      </c>
      <c r="CO979" s="175" t="str">
        <f t="shared" si="779"/>
        <v/>
      </c>
      <c r="CP979" s="59"/>
      <c r="CQ979" s="60"/>
      <c r="CR979" s="181" t="str">
        <f>IF(CS979="","",IF(ISNUMBER(MATCH(CS979,$CS$6:CS978,0)),"",CJ979))</f>
        <v/>
      </c>
      <c r="CS979" s="181" t="str">
        <f t="shared" si="755"/>
        <v/>
      </c>
      <c r="CT979" s="177" t="str">
        <f t="shared" si="780"/>
        <v/>
      </c>
      <c r="CU979" s="177" t="str">
        <f t="shared" si="781"/>
        <v/>
      </c>
      <c r="CV979" s="256" t="str">
        <f>IF(CW979="","",IF(ISNUMBER(MATCH(CW979,$CW$6:CW978,0)),"",CJ979))</f>
        <v/>
      </c>
      <c r="CW979" s="181" t="str">
        <f t="shared" si="756"/>
        <v/>
      </c>
      <c r="CX979" s="178" t="str">
        <f t="shared" si="782"/>
        <v/>
      </c>
      <c r="CY979" s="178" t="str">
        <f t="shared" si="783"/>
        <v/>
      </c>
      <c r="CZ979" s="184" t="str">
        <f t="shared" si="784"/>
        <v/>
      </c>
      <c r="DA979" s="68"/>
      <c r="DB979" s="69"/>
      <c r="DC979" s="181" t="str">
        <f>IF(DE979="","",IF(ISNUMBER(MATCH(DE979,$DE$6:DE978,0)),"",CJ979))</f>
        <v/>
      </c>
      <c r="DD979" s="181" t="str">
        <f t="shared" si="757"/>
        <v/>
      </c>
      <c r="DE979" s="181" t="str">
        <f t="shared" si="757"/>
        <v/>
      </c>
      <c r="DF979" s="177" t="str">
        <f t="shared" si="785"/>
        <v/>
      </c>
      <c r="DG979" s="185" t="str">
        <f t="shared" si="786"/>
        <v/>
      </c>
      <c r="DH979" s="77"/>
      <c r="DI979" s="69"/>
      <c r="DJ979" s="181" t="str">
        <f>IF(DL979="","",IF(ISNUMBER(MATCH(DL979,$DL$6:DL978,0)),"",CJ979))</f>
        <v/>
      </c>
      <c r="DK979" s="181" t="str">
        <f t="shared" si="758"/>
        <v/>
      </c>
      <c r="DL979" s="181" t="str">
        <f t="shared" si="758"/>
        <v/>
      </c>
      <c r="DM979" s="177" t="str">
        <f t="shared" si="787"/>
        <v/>
      </c>
      <c r="DN979" s="177" t="str">
        <f t="shared" si="788"/>
        <v/>
      </c>
      <c r="DO979" s="181" t="str">
        <f t="shared" si="759"/>
        <v/>
      </c>
      <c r="DP979" s="51"/>
      <c r="DQ979" s="51"/>
      <c r="DR979" s="51"/>
      <c r="EA979" s="227">
        <f t="shared" si="789"/>
        <v>0</v>
      </c>
      <c r="EB979" s="227">
        <f t="shared" si="760"/>
        <v>1</v>
      </c>
      <c r="EC979" s="227">
        <f t="shared" si="790"/>
        <v>1900</v>
      </c>
      <c r="EE979" s="227" t="str">
        <f t="shared" si="791"/>
        <v/>
      </c>
      <c r="EF979" s="227" t="str">
        <f t="shared" si="761"/>
        <v/>
      </c>
      <c r="EG979" s="227" t="str">
        <f t="shared" si="792"/>
        <v/>
      </c>
      <c r="EI979" s="227" t="str">
        <f t="shared" si="793"/>
        <v/>
      </c>
      <c r="EJ979" s="227" t="str">
        <f t="shared" si="762"/>
        <v/>
      </c>
      <c r="EK979" s="227" t="str">
        <f t="shared" si="794"/>
        <v/>
      </c>
      <c r="EM979" s="227" t="str">
        <f t="shared" si="795"/>
        <v/>
      </c>
      <c r="EN979" s="227" t="str">
        <f t="shared" si="763"/>
        <v/>
      </c>
      <c r="EO979" s="227" t="str">
        <f t="shared" si="796"/>
        <v/>
      </c>
      <c r="EQ979" s="227" t="str">
        <f t="shared" si="797"/>
        <v/>
      </c>
      <c r="ER979" s="227" t="str">
        <f t="shared" si="764"/>
        <v/>
      </c>
      <c r="ES979" s="227" t="str">
        <f t="shared" si="798"/>
        <v/>
      </c>
    </row>
    <row r="980" spans="7:149" x14ac:dyDescent="0.25">
      <c r="G980" s="52"/>
      <c r="H980" s="52"/>
      <c r="I980" s="224" t="str">
        <f t="shared" si="765"/>
        <v/>
      </c>
      <c r="J980" s="224" t="str">
        <f t="shared" si="766"/>
        <v/>
      </c>
      <c r="K980" s="52"/>
      <c r="L980" s="224" t="str">
        <f>IF(P980="","",IF(ISNUMBER(MATCH(P980,$P$6:P979,0)),"",Y980))</f>
        <v/>
      </c>
      <c r="M980" s="224" t="str">
        <f>IF(Q980="","",IF(ISNUMBER(MATCH(Q980,$Q$6:Q979,0)),"",Y980))</f>
        <v/>
      </c>
      <c r="N980" s="224" t="str">
        <f>IF(R980="","",IF(ISNUMBER(MATCH(R980,$R$6:R979,0)),"",Y980))</f>
        <v/>
      </c>
      <c r="O980" s="224" t="str">
        <f>IF(S980="","",IF(ISNUMBER(MATCH(S980,$S$6:S979,0)),"",Y980))</f>
        <v/>
      </c>
      <c r="P980" s="224" t="str">
        <f t="shared" si="767"/>
        <v/>
      </c>
      <c r="Q980" s="224" t="str">
        <f t="shared" si="768"/>
        <v/>
      </c>
      <c r="R980" s="224" t="str">
        <f t="shared" si="769"/>
        <v/>
      </c>
      <c r="S980" s="224" t="str">
        <f t="shared" si="770"/>
        <v/>
      </c>
      <c r="T980" s="175" t="str">
        <f t="shared" si="771"/>
        <v/>
      </c>
      <c r="U980" s="175" t="str">
        <f t="shared" si="772"/>
        <v/>
      </c>
      <c r="V980" s="175" t="str">
        <f t="shared" si="773"/>
        <v/>
      </c>
      <c r="W980" s="175" t="str">
        <f t="shared" si="774"/>
        <v/>
      </c>
      <c r="X980" s="52"/>
      <c r="Y980" s="248"/>
      <c r="Z980" s="186"/>
      <c r="AA980" s="187"/>
      <c r="AB980" s="187"/>
      <c r="AC980" s="187"/>
      <c r="AD980" s="187"/>
      <c r="AE980" s="187"/>
      <c r="AF980" s="187"/>
      <c r="AG980" s="187"/>
      <c r="AH980" s="187"/>
      <c r="AI980" s="187"/>
      <c r="AJ980" s="187"/>
      <c r="AK980" s="187"/>
      <c r="AL980" s="187"/>
      <c r="AM980" s="187"/>
      <c r="AN980" s="187"/>
      <c r="AO980" s="187"/>
      <c r="AP980" s="187"/>
      <c r="AQ980" s="187"/>
      <c r="AR980" s="187"/>
      <c r="AS980" s="187"/>
      <c r="AT980" s="187"/>
      <c r="AU980" s="187"/>
      <c r="AV980" s="187"/>
      <c r="AW980" s="187"/>
      <c r="AX980" s="187"/>
      <c r="AY980" s="187"/>
      <c r="AZ980" s="187"/>
      <c r="BA980" s="187"/>
      <c r="BB980" s="187"/>
      <c r="BC980" s="187"/>
      <c r="BD980" s="187"/>
      <c r="BE980" s="187"/>
      <c r="BF980" s="187"/>
      <c r="BG980" s="187"/>
      <c r="BH980" s="187"/>
      <c r="BI980" s="187"/>
      <c r="BJ980" s="187"/>
      <c r="BK980" s="187"/>
      <c r="BL980" s="187"/>
      <c r="BM980" s="187"/>
      <c r="BN980" s="187"/>
      <c r="BO980" s="187"/>
      <c r="BP980" s="187"/>
      <c r="BQ980" s="187"/>
      <c r="BR980" s="187"/>
      <c r="BS980" s="187"/>
      <c r="BT980" s="187"/>
      <c r="BU980" s="187"/>
      <c r="BV980" s="187"/>
      <c r="BW980" s="187"/>
      <c r="BX980" s="187"/>
      <c r="BY980" s="227"/>
      <c r="BZ980" s="227"/>
      <c r="CA980" s="227"/>
      <c r="CB980" s="227"/>
      <c r="CC980" s="227"/>
      <c r="CD980" s="224"/>
      <c r="CE980" s="224"/>
      <c r="CF980" s="224"/>
      <c r="CG980" s="224"/>
      <c r="CH980" s="224"/>
      <c r="CJ980" s="252" t="str">
        <f t="shared" si="775"/>
        <v/>
      </c>
      <c r="CK980" s="253" t="str">
        <f>IF(CL980="","",IF(ISNUMBER(MATCH(CL980,$CL$6:CL979,0)),"",CJ980))</f>
        <v/>
      </c>
      <c r="CL980" s="181" t="str">
        <f t="shared" si="776"/>
        <v/>
      </c>
      <c r="CM980" s="175" t="str">
        <f t="shared" si="777"/>
        <v/>
      </c>
      <c r="CN980" s="175" t="str">
        <f t="shared" si="778"/>
        <v/>
      </c>
      <c r="CO980" s="175" t="str">
        <f t="shared" si="779"/>
        <v/>
      </c>
      <c r="CP980" s="59"/>
      <c r="CQ980" s="60"/>
      <c r="CR980" s="181" t="str">
        <f>IF(CS980="","",IF(ISNUMBER(MATCH(CS980,$CS$6:CS979,0)),"",CJ980))</f>
        <v/>
      </c>
      <c r="CS980" s="181" t="str">
        <f t="shared" si="755"/>
        <v/>
      </c>
      <c r="CT980" s="177" t="str">
        <f t="shared" si="780"/>
        <v/>
      </c>
      <c r="CU980" s="177" t="str">
        <f t="shared" si="781"/>
        <v/>
      </c>
      <c r="CV980" s="256" t="str">
        <f>IF(CW980="","",IF(ISNUMBER(MATCH(CW980,$CW$6:CW979,0)),"",CJ980))</f>
        <v/>
      </c>
      <c r="CW980" s="181" t="str">
        <f t="shared" si="756"/>
        <v/>
      </c>
      <c r="CX980" s="178" t="str">
        <f t="shared" si="782"/>
        <v/>
      </c>
      <c r="CY980" s="178" t="str">
        <f t="shared" si="783"/>
        <v/>
      </c>
      <c r="CZ980" s="184" t="str">
        <f t="shared" si="784"/>
        <v/>
      </c>
      <c r="DA980" s="68"/>
      <c r="DB980" s="69"/>
      <c r="DC980" s="181" t="str">
        <f>IF(DE980="","",IF(ISNUMBER(MATCH(DE980,$DE$6:DE979,0)),"",CJ980))</f>
        <v/>
      </c>
      <c r="DD980" s="181" t="str">
        <f t="shared" si="757"/>
        <v/>
      </c>
      <c r="DE980" s="181" t="str">
        <f t="shared" si="757"/>
        <v/>
      </c>
      <c r="DF980" s="177" t="str">
        <f t="shared" si="785"/>
        <v/>
      </c>
      <c r="DG980" s="185" t="str">
        <f t="shared" si="786"/>
        <v/>
      </c>
      <c r="DH980" s="77"/>
      <c r="DI980" s="69"/>
      <c r="DJ980" s="181" t="str">
        <f>IF(DL980="","",IF(ISNUMBER(MATCH(DL980,$DL$6:DL979,0)),"",CJ980))</f>
        <v/>
      </c>
      <c r="DK980" s="181" t="str">
        <f t="shared" si="758"/>
        <v/>
      </c>
      <c r="DL980" s="181" t="str">
        <f t="shared" si="758"/>
        <v/>
      </c>
      <c r="DM980" s="177" t="str">
        <f t="shared" si="787"/>
        <v/>
      </c>
      <c r="DN980" s="177" t="str">
        <f t="shared" si="788"/>
        <v/>
      </c>
      <c r="DO980" s="181" t="str">
        <f t="shared" si="759"/>
        <v/>
      </c>
      <c r="DP980" s="51"/>
      <c r="DQ980" s="51"/>
      <c r="DR980" s="51"/>
      <c r="EA980" s="227">
        <f t="shared" si="789"/>
        <v>0</v>
      </c>
      <c r="EB980" s="227">
        <f t="shared" si="760"/>
        <v>1</v>
      </c>
      <c r="EC980" s="227">
        <f t="shared" si="790"/>
        <v>1900</v>
      </c>
      <c r="EE980" s="227" t="str">
        <f t="shared" si="791"/>
        <v/>
      </c>
      <c r="EF980" s="227" t="str">
        <f t="shared" si="761"/>
        <v/>
      </c>
      <c r="EG980" s="227" t="str">
        <f t="shared" si="792"/>
        <v/>
      </c>
      <c r="EI980" s="227" t="str">
        <f t="shared" si="793"/>
        <v/>
      </c>
      <c r="EJ980" s="227" t="str">
        <f t="shared" si="762"/>
        <v/>
      </c>
      <c r="EK980" s="227" t="str">
        <f t="shared" si="794"/>
        <v/>
      </c>
      <c r="EM980" s="227" t="str">
        <f t="shared" si="795"/>
        <v/>
      </c>
      <c r="EN980" s="227" t="str">
        <f t="shared" si="763"/>
        <v/>
      </c>
      <c r="EO980" s="227" t="str">
        <f t="shared" si="796"/>
        <v/>
      </c>
      <c r="EQ980" s="227" t="str">
        <f t="shared" si="797"/>
        <v/>
      </c>
      <c r="ER980" s="227" t="str">
        <f t="shared" si="764"/>
        <v/>
      </c>
      <c r="ES980" s="227" t="str">
        <f t="shared" si="798"/>
        <v/>
      </c>
    </row>
    <row r="981" spans="7:149" x14ac:dyDescent="0.25">
      <c r="G981" s="52"/>
      <c r="H981" s="52"/>
      <c r="I981" s="224" t="str">
        <f t="shared" si="765"/>
        <v/>
      </c>
      <c r="J981" s="224" t="str">
        <f t="shared" si="766"/>
        <v/>
      </c>
      <c r="K981" s="52"/>
      <c r="L981" s="224" t="str">
        <f>IF(P981="","",IF(ISNUMBER(MATCH(P981,$P$6:P980,0)),"",Y981))</f>
        <v/>
      </c>
      <c r="M981" s="224" t="str">
        <f>IF(Q981="","",IF(ISNUMBER(MATCH(Q981,$Q$6:Q980,0)),"",Y981))</f>
        <v/>
      </c>
      <c r="N981" s="224" t="str">
        <f>IF(R981="","",IF(ISNUMBER(MATCH(R981,$R$6:R980,0)),"",Y981))</f>
        <v/>
      </c>
      <c r="O981" s="224" t="str">
        <f>IF(S981="","",IF(ISNUMBER(MATCH(S981,$S$6:S980,0)),"",Y981))</f>
        <v/>
      </c>
      <c r="P981" s="224" t="str">
        <f t="shared" si="767"/>
        <v/>
      </c>
      <c r="Q981" s="224" t="str">
        <f t="shared" si="768"/>
        <v/>
      </c>
      <c r="R981" s="224" t="str">
        <f t="shared" si="769"/>
        <v/>
      </c>
      <c r="S981" s="224" t="str">
        <f t="shared" si="770"/>
        <v/>
      </c>
      <c r="T981" s="175" t="str">
        <f t="shared" si="771"/>
        <v/>
      </c>
      <c r="U981" s="175" t="str">
        <f t="shared" si="772"/>
        <v/>
      </c>
      <c r="V981" s="175" t="str">
        <f t="shared" si="773"/>
        <v/>
      </c>
      <c r="W981" s="175" t="str">
        <f t="shared" si="774"/>
        <v/>
      </c>
      <c r="X981" s="52"/>
      <c r="Y981" s="248"/>
      <c r="Z981" s="186"/>
      <c r="AA981" s="187"/>
      <c r="AB981" s="187"/>
      <c r="AC981" s="187"/>
      <c r="AD981" s="187"/>
      <c r="AE981" s="187"/>
      <c r="AF981" s="187"/>
      <c r="AG981" s="187"/>
      <c r="AH981" s="187"/>
      <c r="AI981" s="187"/>
      <c r="AJ981" s="187"/>
      <c r="AK981" s="187"/>
      <c r="AL981" s="187"/>
      <c r="AM981" s="187"/>
      <c r="AN981" s="187"/>
      <c r="AO981" s="187"/>
      <c r="AP981" s="187"/>
      <c r="AQ981" s="187"/>
      <c r="AR981" s="187"/>
      <c r="AS981" s="187"/>
      <c r="AT981" s="187"/>
      <c r="AU981" s="187"/>
      <c r="AV981" s="187"/>
      <c r="AW981" s="187"/>
      <c r="AX981" s="187"/>
      <c r="AY981" s="187"/>
      <c r="AZ981" s="187"/>
      <c r="BA981" s="187"/>
      <c r="BB981" s="187"/>
      <c r="BC981" s="187"/>
      <c r="BD981" s="187"/>
      <c r="BE981" s="187"/>
      <c r="BF981" s="187"/>
      <c r="BG981" s="187"/>
      <c r="BH981" s="187"/>
      <c r="BI981" s="187"/>
      <c r="BJ981" s="187"/>
      <c r="BK981" s="187"/>
      <c r="BL981" s="187"/>
      <c r="BM981" s="187"/>
      <c r="BN981" s="187"/>
      <c r="BO981" s="187"/>
      <c r="BP981" s="187"/>
      <c r="BQ981" s="187"/>
      <c r="BR981" s="187"/>
      <c r="BS981" s="187"/>
      <c r="BT981" s="187"/>
      <c r="BU981" s="187"/>
      <c r="BV981" s="187"/>
      <c r="BW981" s="187"/>
      <c r="BX981" s="187"/>
      <c r="BY981" s="227"/>
      <c r="BZ981" s="227"/>
      <c r="CA981" s="227"/>
      <c r="CB981" s="227"/>
      <c r="CC981" s="227"/>
      <c r="CD981" s="224"/>
      <c r="CE981" s="224"/>
      <c r="CF981" s="224"/>
      <c r="CG981" s="224"/>
      <c r="CH981" s="224"/>
      <c r="CJ981" s="252" t="str">
        <f t="shared" si="775"/>
        <v/>
      </c>
      <c r="CK981" s="253" t="str">
        <f>IF(CL981="","",IF(ISNUMBER(MATCH(CL981,$CL$6:CL980,0)),"",CJ981))</f>
        <v/>
      </c>
      <c r="CL981" s="181" t="str">
        <f t="shared" si="776"/>
        <v/>
      </c>
      <c r="CM981" s="175" t="str">
        <f t="shared" si="777"/>
        <v/>
      </c>
      <c r="CN981" s="175" t="str">
        <f t="shared" si="778"/>
        <v/>
      </c>
      <c r="CO981" s="175" t="str">
        <f t="shared" si="779"/>
        <v/>
      </c>
      <c r="CP981" s="59"/>
      <c r="CQ981" s="60"/>
      <c r="CR981" s="181" t="str">
        <f>IF(CS981="","",IF(ISNUMBER(MATCH(CS981,$CS$6:CS980,0)),"",CJ981))</f>
        <v/>
      </c>
      <c r="CS981" s="181" t="str">
        <f t="shared" si="755"/>
        <v/>
      </c>
      <c r="CT981" s="177" t="str">
        <f t="shared" si="780"/>
        <v/>
      </c>
      <c r="CU981" s="177" t="str">
        <f t="shared" si="781"/>
        <v/>
      </c>
      <c r="CV981" s="256" t="str">
        <f>IF(CW981="","",IF(ISNUMBER(MATCH(CW981,$CW$6:CW980,0)),"",CJ981))</f>
        <v/>
      </c>
      <c r="CW981" s="181" t="str">
        <f t="shared" si="756"/>
        <v/>
      </c>
      <c r="CX981" s="178" t="str">
        <f t="shared" si="782"/>
        <v/>
      </c>
      <c r="CY981" s="178" t="str">
        <f t="shared" si="783"/>
        <v/>
      </c>
      <c r="CZ981" s="184" t="str">
        <f t="shared" si="784"/>
        <v/>
      </c>
      <c r="DA981" s="68"/>
      <c r="DB981" s="69"/>
      <c r="DC981" s="181" t="str">
        <f>IF(DE981="","",IF(ISNUMBER(MATCH(DE981,$DE$6:DE980,0)),"",CJ981))</f>
        <v/>
      </c>
      <c r="DD981" s="181" t="str">
        <f t="shared" si="757"/>
        <v/>
      </c>
      <c r="DE981" s="181" t="str">
        <f t="shared" si="757"/>
        <v/>
      </c>
      <c r="DF981" s="177" t="str">
        <f t="shared" si="785"/>
        <v/>
      </c>
      <c r="DG981" s="185" t="str">
        <f t="shared" si="786"/>
        <v/>
      </c>
      <c r="DH981" s="77"/>
      <c r="DI981" s="69"/>
      <c r="DJ981" s="181" t="str">
        <f>IF(DL981="","",IF(ISNUMBER(MATCH(DL981,$DL$6:DL980,0)),"",CJ981))</f>
        <v/>
      </c>
      <c r="DK981" s="181" t="str">
        <f t="shared" si="758"/>
        <v/>
      </c>
      <c r="DL981" s="181" t="str">
        <f t="shared" si="758"/>
        <v/>
      </c>
      <c r="DM981" s="177" t="str">
        <f t="shared" si="787"/>
        <v/>
      </c>
      <c r="DN981" s="177" t="str">
        <f t="shared" si="788"/>
        <v/>
      </c>
      <c r="DO981" s="181" t="str">
        <f t="shared" si="759"/>
        <v/>
      </c>
      <c r="DP981" s="51"/>
      <c r="DQ981" s="51"/>
      <c r="DR981" s="51"/>
      <c r="EA981" s="227">
        <f t="shared" si="789"/>
        <v>0</v>
      </c>
      <c r="EB981" s="227">
        <f t="shared" si="760"/>
        <v>1</v>
      </c>
      <c r="EC981" s="227">
        <f t="shared" si="790"/>
        <v>1900</v>
      </c>
      <c r="EE981" s="227" t="str">
        <f t="shared" si="791"/>
        <v/>
      </c>
      <c r="EF981" s="227" t="str">
        <f t="shared" si="761"/>
        <v/>
      </c>
      <c r="EG981" s="227" t="str">
        <f t="shared" si="792"/>
        <v/>
      </c>
      <c r="EI981" s="227" t="str">
        <f t="shared" si="793"/>
        <v/>
      </c>
      <c r="EJ981" s="227" t="str">
        <f t="shared" si="762"/>
        <v/>
      </c>
      <c r="EK981" s="227" t="str">
        <f t="shared" si="794"/>
        <v/>
      </c>
      <c r="EM981" s="227" t="str">
        <f t="shared" si="795"/>
        <v/>
      </c>
      <c r="EN981" s="227" t="str">
        <f t="shared" si="763"/>
        <v/>
      </c>
      <c r="EO981" s="227" t="str">
        <f t="shared" si="796"/>
        <v/>
      </c>
      <c r="EQ981" s="227" t="str">
        <f t="shared" si="797"/>
        <v/>
      </c>
      <c r="ER981" s="227" t="str">
        <f t="shared" si="764"/>
        <v/>
      </c>
      <c r="ES981" s="227" t="str">
        <f t="shared" si="798"/>
        <v/>
      </c>
    </row>
    <row r="982" spans="7:149" x14ac:dyDescent="0.25">
      <c r="G982" s="52"/>
      <c r="H982" s="52"/>
      <c r="I982" s="224" t="str">
        <f t="shared" si="765"/>
        <v/>
      </c>
      <c r="J982" s="224" t="str">
        <f t="shared" si="766"/>
        <v/>
      </c>
      <c r="K982" s="52"/>
      <c r="L982" s="224" t="str">
        <f>IF(P982="","",IF(ISNUMBER(MATCH(P982,$P$6:P981,0)),"",Y982))</f>
        <v/>
      </c>
      <c r="M982" s="224" t="str">
        <f>IF(Q982="","",IF(ISNUMBER(MATCH(Q982,$Q$6:Q981,0)),"",Y982))</f>
        <v/>
      </c>
      <c r="N982" s="224" t="str">
        <f>IF(R982="","",IF(ISNUMBER(MATCH(R982,$R$6:R981,0)),"",Y982))</f>
        <v/>
      </c>
      <c r="O982" s="224" t="str">
        <f>IF(S982="","",IF(ISNUMBER(MATCH(S982,$S$6:S981,0)),"",Y982))</f>
        <v/>
      </c>
      <c r="P982" s="224" t="str">
        <f t="shared" si="767"/>
        <v/>
      </c>
      <c r="Q982" s="224" t="str">
        <f t="shared" si="768"/>
        <v/>
      </c>
      <c r="R982" s="224" t="str">
        <f t="shared" si="769"/>
        <v/>
      </c>
      <c r="S982" s="224" t="str">
        <f t="shared" si="770"/>
        <v/>
      </c>
      <c r="T982" s="175" t="str">
        <f t="shared" si="771"/>
        <v/>
      </c>
      <c r="U982" s="175" t="str">
        <f t="shared" si="772"/>
        <v/>
      </c>
      <c r="V982" s="175" t="str">
        <f t="shared" si="773"/>
        <v/>
      </c>
      <c r="W982" s="175" t="str">
        <f t="shared" si="774"/>
        <v/>
      </c>
      <c r="X982" s="52"/>
      <c r="Y982" s="248"/>
      <c r="Z982" s="186"/>
      <c r="AA982" s="187"/>
      <c r="AB982" s="187"/>
      <c r="AC982" s="187"/>
      <c r="AD982" s="187"/>
      <c r="AE982" s="187"/>
      <c r="AF982" s="187"/>
      <c r="AG982" s="187"/>
      <c r="AH982" s="187"/>
      <c r="AI982" s="187"/>
      <c r="AJ982" s="187"/>
      <c r="AK982" s="187"/>
      <c r="AL982" s="187"/>
      <c r="AM982" s="187"/>
      <c r="AN982" s="187"/>
      <c r="AO982" s="187"/>
      <c r="AP982" s="187"/>
      <c r="AQ982" s="187"/>
      <c r="AR982" s="187"/>
      <c r="AS982" s="187"/>
      <c r="AT982" s="187"/>
      <c r="AU982" s="187"/>
      <c r="AV982" s="187"/>
      <c r="AW982" s="187"/>
      <c r="AX982" s="187"/>
      <c r="AY982" s="187"/>
      <c r="AZ982" s="187"/>
      <c r="BA982" s="187"/>
      <c r="BB982" s="187"/>
      <c r="BC982" s="187"/>
      <c r="BD982" s="187"/>
      <c r="BE982" s="187"/>
      <c r="BF982" s="187"/>
      <c r="BG982" s="187"/>
      <c r="BH982" s="187"/>
      <c r="BI982" s="187"/>
      <c r="BJ982" s="187"/>
      <c r="BK982" s="187"/>
      <c r="BL982" s="187"/>
      <c r="BM982" s="187"/>
      <c r="BN982" s="187"/>
      <c r="BO982" s="187"/>
      <c r="BP982" s="187"/>
      <c r="BQ982" s="187"/>
      <c r="BR982" s="187"/>
      <c r="BS982" s="187"/>
      <c r="BT982" s="187"/>
      <c r="BU982" s="187"/>
      <c r="BV982" s="187"/>
      <c r="BW982" s="187"/>
      <c r="BX982" s="187"/>
      <c r="BY982" s="227"/>
      <c r="BZ982" s="227"/>
      <c r="CA982" s="227"/>
      <c r="CB982" s="227"/>
      <c r="CC982" s="227"/>
      <c r="CD982" s="224"/>
      <c r="CE982" s="224"/>
      <c r="CF982" s="224"/>
      <c r="CG982" s="224"/>
      <c r="CH982" s="224"/>
      <c r="CJ982" s="252" t="str">
        <f t="shared" si="775"/>
        <v/>
      </c>
      <c r="CK982" s="253" t="str">
        <f>IF(CL982="","",IF(ISNUMBER(MATCH(CL982,$CL$6:CL981,0)),"",CJ982))</f>
        <v/>
      </c>
      <c r="CL982" s="181" t="str">
        <f t="shared" si="776"/>
        <v/>
      </c>
      <c r="CM982" s="175" t="str">
        <f t="shared" si="777"/>
        <v/>
      </c>
      <c r="CN982" s="175" t="str">
        <f t="shared" si="778"/>
        <v/>
      </c>
      <c r="CO982" s="175" t="str">
        <f t="shared" si="779"/>
        <v/>
      </c>
      <c r="CP982" s="59"/>
      <c r="CQ982" s="60"/>
      <c r="CR982" s="181" t="str">
        <f>IF(CS982="","",IF(ISNUMBER(MATCH(CS982,$CS$6:CS981,0)),"",CJ982))</f>
        <v/>
      </c>
      <c r="CS982" s="181" t="str">
        <f t="shared" si="755"/>
        <v/>
      </c>
      <c r="CT982" s="177" t="str">
        <f t="shared" si="780"/>
        <v/>
      </c>
      <c r="CU982" s="177" t="str">
        <f t="shared" si="781"/>
        <v/>
      </c>
      <c r="CV982" s="256" t="str">
        <f>IF(CW982="","",IF(ISNUMBER(MATCH(CW982,$CW$6:CW981,0)),"",CJ982))</f>
        <v/>
      </c>
      <c r="CW982" s="181" t="str">
        <f t="shared" si="756"/>
        <v/>
      </c>
      <c r="CX982" s="178" t="str">
        <f t="shared" si="782"/>
        <v/>
      </c>
      <c r="CY982" s="178" t="str">
        <f t="shared" si="783"/>
        <v/>
      </c>
      <c r="CZ982" s="184" t="str">
        <f t="shared" si="784"/>
        <v/>
      </c>
      <c r="DA982" s="68"/>
      <c r="DB982" s="69"/>
      <c r="DC982" s="181" t="str">
        <f>IF(DE982="","",IF(ISNUMBER(MATCH(DE982,$DE$6:DE981,0)),"",CJ982))</f>
        <v/>
      </c>
      <c r="DD982" s="181" t="str">
        <f t="shared" si="757"/>
        <v/>
      </c>
      <c r="DE982" s="181" t="str">
        <f t="shared" si="757"/>
        <v/>
      </c>
      <c r="DF982" s="177" t="str">
        <f t="shared" si="785"/>
        <v/>
      </c>
      <c r="DG982" s="185" t="str">
        <f t="shared" si="786"/>
        <v/>
      </c>
      <c r="DH982" s="77"/>
      <c r="DI982" s="69"/>
      <c r="DJ982" s="181" t="str">
        <f>IF(DL982="","",IF(ISNUMBER(MATCH(DL982,$DL$6:DL981,0)),"",CJ982))</f>
        <v/>
      </c>
      <c r="DK982" s="181" t="str">
        <f t="shared" si="758"/>
        <v/>
      </c>
      <c r="DL982" s="181" t="str">
        <f t="shared" si="758"/>
        <v/>
      </c>
      <c r="DM982" s="177" t="str">
        <f t="shared" si="787"/>
        <v/>
      </c>
      <c r="DN982" s="177" t="str">
        <f t="shared" si="788"/>
        <v/>
      </c>
      <c r="DO982" s="181" t="str">
        <f t="shared" si="759"/>
        <v/>
      </c>
      <c r="DP982" s="51"/>
      <c r="DQ982" s="51"/>
      <c r="DR982" s="51"/>
      <c r="EA982" s="227">
        <f t="shared" si="789"/>
        <v>0</v>
      </c>
      <c r="EB982" s="227">
        <f t="shared" si="760"/>
        <v>1</v>
      </c>
      <c r="EC982" s="227">
        <f t="shared" si="790"/>
        <v>1900</v>
      </c>
      <c r="EE982" s="227" t="str">
        <f t="shared" si="791"/>
        <v/>
      </c>
      <c r="EF982" s="227" t="str">
        <f t="shared" si="761"/>
        <v/>
      </c>
      <c r="EG982" s="227" t="str">
        <f t="shared" si="792"/>
        <v/>
      </c>
      <c r="EI982" s="227" t="str">
        <f t="shared" si="793"/>
        <v/>
      </c>
      <c r="EJ982" s="227" t="str">
        <f t="shared" si="762"/>
        <v/>
      </c>
      <c r="EK982" s="227" t="str">
        <f t="shared" si="794"/>
        <v/>
      </c>
      <c r="EM982" s="227" t="str">
        <f t="shared" si="795"/>
        <v/>
      </c>
      <c r="EN982" s="227" t="str">
        <f t="shared" si="763"/>
        <v/>
      </c>
      <c r="EO982" s="227" t="str">
        <f t="shared" si="796"/>
        <v/>
      </c>
      <c r="EQ982" s="227" t="str">
        <f t="shared" si="797"/>
        <v/>
      </c>
      <c r="ER982" s="227" t="str">
        <f t="shared" si="764"/>
        <v/>
      </c>
      <c r="ES982" s="227" t="str">
        <f t="shared" si="798"/>
        <v/>
      </c>
    </row>
    <row r="983" spans="7:149" x14ac:dyDescent="0.25">
      <c r="G983" s="52"/>
      <c r="H983" s="52"/>
      <c r="I983" s="224" t="str">
        <f t="shared" si="765"/>
        <v/>
      </c>
      <c r="J983" s="224" t="str">
        <f t="shared" si="766"/>
        <v/>
      </c>
      <c r="K983" s="52"/>
      <c r="L983" s="224" t="str">
        <f>IF(P983="","",IF(ISNUMBER(MATCH(P983,$P$6:P982,0)),"",Y983))</f>
        <v/>
      </c>
      <c r="M983" s="224" t="str">
        <f>IF(Q983="","",IF(ISNUMBER(MATCH(Q983,$Q$6:Q982,0)),"",Y983))</f>
        <v/>
      </c>
      <c r="N983" s="224" t="str">
        <f>IF(R983="","",IF(ISNUMBER(MATCH(R983,$R$6:R982,0)),"",Y983))</f>
        <v/>
      </c>
      <c r="O983" s="224" t="str">
        <f>IF(S983="","",IF(ISNUMBER(MATCH(S983,$S$6:S982,0)),"",Y983))</f>
        <v/>
      </c>
      <c r="P983" s="224" t="str">
        <f t="shared" si="767"/>
        <v/>
      </c>
      <c r="Q983" s="224" t="str">
        <f t="shared" si="768"/>
        <v/>
      </c>
      <c r="R983" s="224" t="str">
        <f t="shared" si="769"/>
        <v/>
      </c>
      <c r="S983" s="224" t="str">
        <f t="shared" si="770"/>
        <v/>
      </c>
      <c r="T983" s="175" t="str">
        <f t="shared" si="771"/>
        <v/>
      </c>
      <c r="U983" s="175" t="str">
        <f t="shared" si="772"/>
        <v/>
      </c>
      <c r="V983" s="175" t="str">
        <f t="shared" si="773"/>
        <v/>
      </c>
      <c r="W983" s="175" t="str">
        <f t="shared" si="774"/>
        <v/>
      </c>
      <c r="X983" s="52"/>
      <c r="Y983" s="248"/>
      <c r="Z983" s="186"/>
      <c r="AA983" s="187"/>
      <c r="AB983" s="187"/>
      <c r="AC983" s="187"/>
      <c r="AD983" s="187"/>
      <c r="AE983" s="187"/>
      <c r="AF983" s="187"/>
      <c r="AG983" s="187"/>
      <c r="AH983" s="187"/>
      <c r="AI983" s="187"/>
      <c r="AJ983" s="187"/>
      <c r="AK983" s="187"/>
      <c r="AL983" s="187"/>
      <c r="AM983" s="187"/>
      <c r="AN983" s="187"/>
      <c r="AO983" s="187"/>
      <c r="AP983" s="187"/>
      <c r="AQ983" s="187"/>
      <c r="AR983" s="187"/>
      <c r="AS983" s="187"/>
      <c r="AT983" s="187"/>
      <c r="AU983" s="187"/>
      <c r="AV983" s="187"/>
      <c r="AW983" s="187"/>
      <c r="AX983" s="187"/>
      <c r="AY983" s="187"/>
      <c r="AZ983" s="187"/>
      <c r="BA983" s="187"/>
      <c r="BB983" s="187"/>
      <c r="BC983" s="187"/>
      <c r="BD983" s="187"/>
      <c r="BE983" s="187"/>
      <c r="BF983" s="187"/>
      <c r="BG983" s="187"/>
      <c r="BH983" s="187"/>
      <c r="BI983" s="187"/>
      <c r="BJ983" s="187"/>
      <c r="BK983" s="187"/>
      <c r="BL983" s="187"/>
      <c r="BM983" s="187"/>
      <c r="BN983" s="187"/>
      <c r="BO983" s="187"/>
      <c r="BP983" s="187"/>
      <c r="BQ983" s="187"/>
      <c r="BR983" s="187"/>
      <c r="BS983" s="187"/>
      <c r="BT983" s="187"/>
      <c r="BU983" s="187"/>
      <c r="BV983" s="187"/>
      <c r="BW983" s="187"/>
      <c r="BX983" s="187"/>
      <c r="BY983" s="227"/>
      <c r="BZ983" s="227"/>
      <c r="CA983" s="227"/>
      <c r="CB983" s="227"/>
      <c r="CC983" s="227"/>
      <c r="CD983" s="224"/>
      <c r="CE983" s="224"/>
      <c r="CF983" s="224"/>
      <c r="CG983" s="224"/>
      <c r="CH983" s="224"/>
      <c r="CJ983" s="252" t="str">
        <f t="shared" si="775"/>
        <v/>
      </c>
      <c r="CK983" s="253" t="str">
        <f>IF(CL983="","",IF(ISNUMBER(MATCH(CL983,$CL$6:CL982,0)),"",CJ983))</f>
        <v/>
      </c>
      <c r="CL983" s="181" t="str">
        <f t="shared" si="776"/>
        <v/>
      </c>
      <c r="CM983" s="175" t="str">
        <f t="shared" si="777"/>
        <v/>
      </c>
      <c r="CN983" s="175" t="str">
        <f t="shared" si="778"/>
        <v/>
      </c>
      <c r="CO983" s="175" t="str">
        <f t="shared" si="779"/>
        <v/>
      </c>
      <c r="CP983" s="59"/>
      <c r="CQ983" s="60"/>
      <c r="CR983" s="181" t="str">
        <f>IF(CS983="","",IF(ISNUMBER(MATCH(CS983,$CS$6:CS982,0)),"",CJ983))</f>
        <v/>
      </c>
      <c r="CS983" s="181" t="str">
        <f t="shared" si="755"/>
        <v/>
      </c>
      <c r="CT983" s="177" t="str">
        <f t="shared" si="780"/>
        <v/>
      </c>
      <c r="CU983" s="177" t="str">
        <f t="shared" si="781"/>
        <v/>
      </c>
      <c r="CV983" s="256" t="str">
        <f>IF(CW983="","",IF(ISNUMBER(MATCH(CW983,$CW$6:CW982,0)),"",CJ983))</f>
        <v/>
      </c>
      <c r="CW983" s="181" t="str">
        <f t="shared" si="756"/>
        <v/>
      </c>
      <c r="CX983" s="178" t="str">
        <f t="shared" si="782"/>
        <v/>
      </c>
      <c r="CY983" s="178" t="str">
        <f t="shared" si="783"/>
        <v/>
      </c>
      <c r="CZ983" s="184" t="str">
        <f t="shared" si="784"/>
        <v/>
      </c>
      <c r="DA983" s="68"/>
      <c r="DB983" s="69"/>
      <c r="DC983" s="181" t="str">
        <f>IF(DE983="","",IF(ISNUMBER(MATCH(DE983,$DE$6:DE982,0)),"",CJ983))</f>
        <v/>
      </c>
      <c r="DD983" s="181" t="str">
        <f t="shared" si="757"/>
        <v/>
      </c>
      <c r="DE983" s="181" t="str">
        <f t="shared" si="757"/>
        <v/>
      </c>
      <c r="DF983" s="177" t="str">
        <f t="shared" si="785"/>
        <v/>
      </c>
      <c r="DG983" s="185" t="str">
        <f t="shared" si="786"/>
        <v/>
      </c>
      <c r="DH983" s="77"/>
      <c r="DI983" s="69"/>
      <c r="DJ983" s="181" t="str">
        <f>IF(DL983="","",IF(ISNUMBER(MATCH(DL983,$DL$6:DL982,0)),"",CJ983))</f>
        <v/>
      </c>
      <c r="DK983" s="181" t="str">
        <f t="shared" si="758"/>
        <v/>
      </c>
      <c r="DL983" s="181" t="str">
        <f t="shared" si="758"/>
        <v/>
      </c>
      <c r="DM983" s="177" t="str">
        <f t="shared" si="787"/>
        <v/>
      </c>
      <c r="DN983" s="177" t="str">
        <f t="shared" si="788"/>
        <v/>
      </c>
      <c r="DO983" s="181" t="str">
        <f t="shared" si="759"/>
        <v/>
      </c>
      <c r="DP983" s="51"/>
      <c r="DQ983" s="51"/>
      <c r="DR983" s="51"/>
      <c r="EA983" s="227">
        <f t="shared" si="789"/>
        <v>0</v>
      </c>
      <c r="EB983" s="227">
        <f t="shared" si="760"/>
        <v>1</v>
      </c>
      <c r="EC983" s="227">
        <f t="shared" si="790"/>
        <v>1900</v>
      </c>
      <c r="EE983" s="227" t="str">
        <f t="shared" si="791"/>
        <v/>
      </c>
      <c r="EF983" s="227" t="str">
        <f t="shared" si="761"/>
        <v/>
      </c>
      <c r="EG983" s="227" t="str">
        <f t="shared" si="792"/>
        <v/>
      </c>
      <c r="EI983" s="227" t="str">
        <f t="shared" si="793"/>
        <v/>
      </c>
      <c r="EJ983" s="227" t="str">
        <f t="shared" si="762"/>
        <v/>
      </c>
      <c r="EK983" s="227" t="str">
        <f t="shared" si="794"/>
        <v/>
      </c>
      <c r="EM983" s="227" t="str">
        <f t="shared" si="795"/>
        <v/>
      </c>
      <c r="EN983" s="227" t="str">
        <f t="shared" si="763"/>
        <v/>
      </c>
      <c r="EO983" s="227" t="str">
        <f t="shared" si="796"/>
        <v/>
      </c>
      <c r="EQ983" s="227" t="str">
        <f t="shared" si="797"/>
        <v/>
      </c>
      <c r="ER983" s="227" t="str">
        <f t="shared" si="764"/>
        <v/>
      </c>
      <c r="ES983" s="227" t="str">
        <f t="shared" si="798"/>
        <v/>
      </c>
    </row>
    <row r="984" spans="7:149" x14ac:dyDescent="0.25">
      <c r="G984" s="52"/>
      <c r="H984" s="52"/>
      <c r="I984" s="224" t="str">
        <f t="shared" si="765"/>
        <v/>
      </c>
      <c r="J984" s="224" t="str">
        <f t="shared" si="766"/>
        <v/>
      </c>
      <c r="K984" s="52"/>
      <c r="L984" s="224" t="str">
        <f>IF(P984="","",IF(ISNUMBER(MATCH(P984,$P$6:P983,0)),"",Y984))</f>
        <v/>
      </c>
      <c r="M984" s="224" t="str">
        <f>IF(Q984="","",IF(ISNUMBER(MATCH(Q984,$Q$6:Q983,0)),"",Y984))</f>
        <v/>
      </c>
      <c r="N984" s="224" t="str">
        <f>IF(R984="","",IF(ISNUMBER(MATCH(R984,$R$6:R983,0)),"",Y984))</f>
        <v/>
      </c>
      <c r="O984" s="224" t="str">
        <f>IF(S984="","",IF(ISNUMBER(MATCH(S984,$S$6:S983,0)),"",Y984))</f>
        <v/>
      </c>
      <c r="P984" s="224" t="str">
        <f t="shared" si="767"/>
        <v/>
      </c>
      <c r="Q984" s="224" t="str">
        <f t="shared" si="768"/>
        <v/>
      </c>
      <c r="R984" s="224" t="str">
        <f t="shared" si="769"/>
        <v/>
      </c>
      <c r="S984" s="224" t="str">
        <f t="shared" si="770"/>
        <v/>
      </c>
      <c r="T984" s="175" t="str">
        <f t="shared" si="771"/>
        <v/>
      </c>
      <c r="U984" s="175" t="str">
        <f t="shared" si="772"/>
        <v/>
      </c>
      <c r="V984" s="175" t="str">
        <f t="shared" si="773"/>
        <v/>
      </c>
      <c r="W984" s="175" t="str">
        <f t="shared" si="774"/>
        <v/>
      </c>
      <c r="X984" s="52"/>
      <c r="Y984" s="248"/>
      <c r="Z984" s="186"/>
      <c r="AA984" s="187"/>
      <c r="AB984" s="187"/>
      <c r="AC984" s="187"/>
      <c r="AD984" s="187"/>
      <c r="AE984" s="187"/>
      <c r="AF984" s="187"/>
      <c r="AG984" s="187"/>
      <c r="AH984" s="187"/>
      <c r="AI984" s="187"/>
      <c r="AJ984" s="187"/>
      <c r="AK984" s="187"/>
      <c r="AL984" s="187"/>
      <c r="AM984" s="187"/>
      <c r="AN984" s="187"/>
      <c r="AO984" s="187"/>
      <c r="AP984" s="187"/>
      <c r="AQ984" s="187"/>
      <c r="AR984" s="187"/>
      <c r="AS984" s="187"/>
      <c r="AT984" s="187"/>
      <c r="AU984" s="187"/>
      <c r="AV984" s="187"/>
      <c r="AW984" s="187"/>
      <c r="AX984" s="187"/>
      <c r="AY984" s="187"/>
      <c r="AZ984" s="187"/>
      <c r="BA984" s="187"/>
      <c r="BB984" s="187"/>
      <c r="BC984" s="187"/>
      <c r="BD984" s="187"/>
      <c r="BE984" s="187"/>
      <c r="BF984" s="187"/>
      <c r="BG984" s="187"/>
      <c r="BH984" s="187"/>
      <c r="BI984" s="187"/>
      <c r="BJ984" s="187"/>
      <c r="BK984" s="187"/>
      <c r="BL984" s="187"/>
      <c r="BM984" s="187"/>
      <c r="BN984" s="187"/>
      <c r="BO984" s="187"/>
      <c r="BP984" s="187"/>
      <c r="BQ984" s="187"/>
      <c r="BR984" s="187"/>
      <c r="BS984" s="187"/>
      <c r="BT984" s="187"/>
      <c r="BU984" s="187"/>
      <c r="BV984" s="187"/>
      <c r="BW984" s="187"/>
      <c r="BX984" s="187"/>
      <c r="BY984" s="227"/>
      <c r="BZ984" s="227"/>
      <c r="CA984" s="227"/>
      <c r="CB984" s="227"/>
      <c r="CC984" s="227"/>
      <c r="CD984" s="224"/>
      <c r="CE984" s="224"/>
      <c r="CF984" s="224"/>
      <c r="CG984" s="224"/>
      <c r="CH984" s="224"/>
      <c r="CJ984" s="252" t="str">
        <f t="shared" si="775"/>
        <v/>
      </c>
      <c r="CK984" s="253" t="str">
        <f>IF(CL984="","",IF(ISNUMBER(MATCH(CL984,$CL$6:CL983,0)),"",CJ984))</f>
        <v/>
      </c>
      <c r="CL984" s="181" t="str">
        <f t="shared" si="776"/>
        <v/>
      </c>
      <c r="CM984" s="175" t="str">
        <f t="shared" si="777"/>
        <v/>
      </c>
      <c r="CN984" s="175" t="str">
        <f t="shared" si="778"/>
        <v/>
      </c>
      <c r="CO984" s="175" t="str">
        <f t="shared" si="779"/>
        <v/>
      </c>
      <c r="CP984" s="59"/>
      <c r="CQ984" s="60"/>
      <c r="CR984" s="181" t="str">
        <f>IF(CS984="","",IF(ISNUMBER(MATCH(CS984,$CS$6:CS983,0)),"",CJ984))</f>
        <v/>
      </c>
      <c r="CS984" s="181" t="str">
        <f t="shared" si="755"/>
        <v/>
      </c>
      <c r="CT984" s="177" t="str">
        <f t="shared" si="780"/>
        <v/>
      </c>
      <c r="CU984" s="177" t="str">
        <f t="shared" si="781"/>
        <v/>
      </c>
      <c r="CV984" s="256" t="str">
        <f>IF(CW984="","",IF(ISNUMBER(MATCH(CW984,$CW$6:CW983,0)),"",CJ984))</f>
        <v/>
      </c>
      <c r="CW984" s="181" t="str">
        <f t="shared" si="756"/>
        <v/>
      </c>
      <c r="CX984" s="178" t="str">
        <f t="shared" si="782"/>
        <v/>
      </c>
      <c r="CY984" s="178" t="str">
        <f t="shared" si="783"/>
        <v/>
      </c>
      <c r="CZ984" s="184" t="str">
        <f t="shared" si="784"/>
        <v/>
      </c>
      <c r="DA984" s="68"/>
      <c r="DB984" s="69"/>
      <c r="DC984" s="181" t="str">
        <f>IF(DE984="","",IF(ISNUMBER(MATCH(DE984,$DE$6:DE983,0)),"",CJ984))</f>
        <v/>
      </c>
      <c r="DD984" s="181" t="str">
        <f t="shared" si="757"/>
        <v/>
      </c>
      <c r="DE984" s="181" t="str">
        <f t="shared" si="757"/>
        <v/>
      </c>
      <c r="DF984" s="177" t="str">
        <f t="shared" si="785"/>
        <v/>
      </c>
      <c r="DG984" s="185" t="str">
        <f t="shared" si="786"/>
        <v/>
      </c>
      <c r="DH984" s="77"/>
      <c r="DI984" s="69"/>
      <c r="DJ984" s="181" t="str">
        <f>IF(DL984="","",IF(ISNUMBER(MATCH(DL984,$DL$6:DL983,0)),"",CJ984))</f>
        <v/>
      </c>
      <c r="DK984" s="181" t="str">
        <f t="shared" si="758"/>
        <v/>
      </c>
      <c r="DL984" s="181" t="str">
        <f t="shared" si="758"/>
        <v/>
      </c>
      <c r="DM984" s="177" t="str">
        <f t="shared" si="787"/>
        <v/>
      </c>
      <c r="DN984" s="177" t="str">
        <f t="shared" si="788"/>
        <v/>
      </c>
      <c r="DO984" s="181" t="str">
        <f t="shared" si="759"/>
        <v/>
      </c>
      <c r="DP984" s="51"/>
      <c r="DQ984" s="51"/>
      <c r="DR984" s="51"/>
      <c r="EA984" s="227">
        <f t="shared" si="789"/>
        <v>0</v>
      </c>
      <c r="EB984" s="227">
        <f t="shared" si="760"/>
        <v>1</v>
      </c>
      <c r="EC984" s="227">
        <f t="shared" si="790"/>
        <v>1900</v>
      </c>
      <c r="EE984" s="227" t="str">
        <f t="shared" si="791"/>
        <v/>
      </c>
      <c r="EF984" s="227" t="str">
        <f t="shared" si="761"/>
        <v/>
      </c>
      <c r="EG984" s="227" t="str">
        <f t="shared" si="792"/>
        <v/>
      </c>
      <c r="EI984" s="227" t="str">
        <f t="shared" si="793"/>
        <v/>
      </c>
      <c r="EJ984" s="227" t="str">
        <f t="shared" si="762"/>
        <v/>
      </c>
      <c r="EK984" s="227" t="str">
        <f t="shared" si="794"/>
        <v/>
      </c>
      <c r="EM984" s="227" t="str">
        <f t="shared" si="795"/>
        <v/>
      </c>
      <c r="EN984" s="227" t="str">
        <f t="shared" si="763"/>
        <v/>
      </c>
      <c r="EO984" s="227" t="str">
        <f t="shared" si="796"/>
        <v/>
      </c>
      <c r="EQ984" s="227" t="str">
        <f t="shared" si="797"/>
        <v/>
      </c>
      <c r="ER984" s="227" t="str">
        <f t="shared" si="764"/>
        <v/>
      </c>
      <c r="ES984" s="227" t="str">
        <f t="shared" si="798"/>
        <v/>
      </c>
    </row>
    <row r="985" spans="7:149" x14ac:dyDescent="0.25">
      <c r="G985" s="52"/>
      <c r="H985" s="52"/>
      <c r="I985" s="224" t="str">
        <f t="shared" si="765"/>
        <v/>
      </c>
      <c r="J985" s="224" t="str">
        <f t="shared" si="766"/>
        <v/>
      </c>
      <c r="K985" s="52"/>
      <c r="L985" s="224" t="str">
        <f>IF(P985="","",IF(ISNUMBER(MATCH(P985,$P$6:P984,0)),"",Y985))</f>
        <v/>
      </c>
      <c r="M985" s="224" t="str">
        <f>IF(Q985="","",IF(ISNUMBER(MATCH(Q985,$Q$6:Q984,0)),"",Y985))</f>
        <v/>
      </c>
      <c r="N985" s="224" t="str">
        <f>IF(R985="","",IF(ISNUMBER(MATCH(R985,$R$6:R984,0)),"",Y985))</f>
        <v/>
      </c>
      <c r="O985" s="224" t="str">
        <f>IF(S985="","",IF(ISNUMBER(MATCH(S985,$S$6:S984,0)),"",Y985))</f>
        <v/>
      </c>
      <c r="P985" s="224" t="str">
        <f t="shared" si="767"/>
        <v/>
      </c>
      <c r="Q985" s="224" t="str">
        <f t="shared" si="768"/>
        <v/>
      </c>
      <c r="R985" s="224" t="str">
        <f t="shared" si="769"/>
        <v/>
      </c>
      <c r="S985" s="224" t="str">
        <f t="shared" si="770"/>
        <v/>
      </c>
      <c r="T985" s="175" t="str">
        <f t="shared" si="771"/>
        <v/>
      </c>
      <c r="U985" s="175" t="str">
        <f t="shared" si="772"/>
        <v/>
      </c>
      <c r="V985" s="175" t="str">
        <f t="shared" si="773"/>
        <v/>
      </c>
      <c r="W985" s="175" t="str">
        <f t="shared" si="774"/>
        <v/>
      </c>
      <c r="X985" s="52"/>
      <c r="Y985" s="248"/>
      <c r="Z985" s="186"/>
      <c r="AA985" s="187"/>
      <c r="AB985" s="187"/>
      <c r="AC985" s="187"/>
      <c r="AD985" s="187"/>
      <c r="AE985" s="187"/>
      <c r="AF985" s="187"/>
      <c r="AG985" s="187"/>
      <c r="AH985" s="187"/>
      <c r="AI985" s="187"/>
      <c r="AJ985" s="187"/>
      <c r="AK985" s="187"/>
      <c r="AL985" s="187"/>
      <c r="AM985" s="187"/>
      <c r="AN985" s="187"/>
      <c r="AO985" s="187"/>
      <c r="AP985" s="187"/>
      <c r="AQ985" s="187"/>
      <c r="AR985" s="187"/>
      <c r="AS985" s="187"/>
      <c r="AT985" s="187"/>
      <c r="AU985" s="187"/>
      <c r="AV985" s="187"/>
      <c r="AW985" s="187"/>
      <c r="AX985" s="187"/>
      <c r="AY985" s="187"/>
      <c r="AZ985" s="187"/>
      <c r="BA985" s="187"/>
      <c r="BB985" s="187"/>
      <c r="BC985" s="187"/>
      <c r="BD985" s="187"/>
      <c r="BE985" s="187"/>
      <c r="BF985" s="187"/>
      <c r="BG985" s="187"/>
      <c r="BH985" s="187"/>
      <c r="BI985" s="187"/>
      <c r="BJ985" s="187"/>
      <c r="BK985" s="187"/>
      <c r="BL985" s="187"/>
      <c r="BM985" s="187"/>
      <c r="BN985" s="187"/>
      <c r="BO985" s="187"/>
      <c r="BP985" s="187"/>
      <c r="BQ985" s="187"/>
      <c r="BR985" s="187"/>
      <c r="BS985" s="187"/>
      <c r="BT985" s="187"/>
      <c r="BU985" s="187"/>
      <c r="BV985" s="187"/>
      <c r="BW985" s="187"/>
      <c r="BX985" s="187"/>
      <c r="BY985" s="227"/>
      <c r="BZ985" s="227"/>
      <c r="CA985" s="227"/>
      <c r="CB985" s="227"/>
      <c r="CC985" s="227"/>
      <c r="CD985" s="224"/>
      <c r="CE985" s="224"/>
      <c r="CF985" s="224"/>
      <c r="CG985" s="224"/>
      <c r="CH985" s="224"/>
      <c r="CJ985" s="252" t="str">
        <f t="shared" si="775"/>
        <v/>
      </c>
      <c r="CK985" s="253" t="str">
        <f>IF(CL985="","",IF(ISNUMBER(MATCH(CL985,$CL$6:CL984,0)),"",CJ985))</f>
        <v/>
      </c>
      <c r="CL985" s="181" t="str">
        <f t="shared" si="776"/>
        <v/>
      </c>
      <c r="CM985" s="175" t="str">
        <f t="shared" si="777"/>
        <v/>
      </c>
      <c r="CN985" s="175" t="str">
        <f t="shared" si="778"/>
        <v/>
      </c>
      <c r="CO985" s="175" t="str">
        <f t="shared" si="779"/>
        <v/>
      </c>
      <c r="CP985" s="59"/>
      <c r="CQ985" s="60"/>
      <c r="CR985" s="181" t="str">
        <f>IF(CS985="","",IF(ISNUMBER(MATCH(CS985,$CS$6:CS984,0)),"",CJ985))</f>
        <v/>
      </c>
      <c r="CS985" s="181" t="str">
        <f t="shared" si="755"/>
        <v/>
      </c>
      <c r="CT985" s="177" t="str">
        <f t="shared" si="780"/>
        <v/>
      </c>
      <c r="CU985" s="177" t="str">
        <f t="shared" si="781"/>
        <v/>
      </c>
      <c r="CV985" s="256" t="str">
        <f>IF(CW985="","",IF(ISNUMBER(MATCH(CW985,$CW$6:CW984,0)),"",CJ985))</f>
        <v/>
      </c>
      <c r="CW985" s="181" t="str">
        <f t="shared" si="756"/>
        <v/>
      </c>
      <c r="CX985" s="178" t="str">
        <f t="shared" si="782"/>
        <v/>
      </c>
      <c r="CY985" s="178" t="str">
        <f t="shared" si="783"/>
        <v/>
      </c>
      <c r="CZ985" s="184" t="str">
        <f t="shared" si="784"/>
        <v/>
      </c>
      <c r="DA985" s="68"/>
      <c r="DB985" s="69"/>
      <c r="DC985" s="181" t="str">
        <f>IF(DE985="","",IF(ISNUMBER(MATCH(DE985,$DE$6:DE984,0)),"",CJ985))</f>
        <v/>
      </c>
      <c r="DD985" s="181" t="str">
        <f t="shared" si="757"/>
        <v/>
      </c>
      <c r="DE985" s="181" t="str">
        <f t="shared" si="757"/>
        <v/>
      </c>
      <c r="DF985" s="177" t="str">
        <f t="shared" si="785"/>
        <v/>
      </c>
      <c r="DG985" s="185" t="str">
        <f t="shared" si="786"/>
        <v/>
      </c>
      <c r="DH985" s="77"/>
      <c r="DI985" s="69"/>
      <c r="DJ985" s="181" t="str">
        <f>IF(DL985="","",IF(ISNUMBER(MATCH(DL985,$DL$6:DL984,0)),"",CJ985))</f>
        <v/>
      </c>
      <c r="DK985" s="181" t="str">
        <f t="shared" si="758"/>
        <v/>
      </c>
      <c r="DL985" s="181" t="str">
        <f t="shared" si="758"/>
        <v/>
      </c>
      <c r="DM985" s="177" t="str">
        <f t="shared" si="787"/>
        <v/>
      </c>
      <c r="DN985" s="177" t="str">
        <f t="shared" si="788"/>
        <v/>
      </c>
      <c r="DO985" s="181" t="str">
        <f t="shared" si="759"/>
        <v/>
      </c>
      <c r="DP985" s="51"/>
      <c r="DQ985" s="51"/>
      <c r="DR985" s="51"/>
      <c r="EA985" s="227">
        <f t="shared" si="789"/>
        <v>0</v>
      </c>
      <c r="EB985" s="227">
        <f t="shared" si="760"/>
        <v>1</v>
      </c>
      <c r="EC985" s="227">
        <f t="shared" si="790"/>
        <v>1900</v>
      </c>
      <c r="EE985" s="227" t="str">
        <f t="shared" si="791"/>
        <v/>
      </c>
      <c r="EF985" s="227" t="str">
        <f t="shared" si="761"/>
        <v/>
      </c>
      <c r="EG985" s="227" t="str">
        <f t="shared" si="792"/>
        <v/>
      </c>
      <c r="EI985" s="227" t="str">
        <f t="shared" si="793"/>
        <v/>
      </c>
      <c r="EJ985" s="227" t="str">
        <f t="shared" si="762"/>
        <v/>
      </c>
      <c r="EK985" s="227" t="str">
        <f t="shared" si="794"/>
        <v/>
      </c>
      <c r="EM985" s="227" t="str">
        <f t="shared" si="795"/>
        <v/>
      </c>
      <c r="EN985" s="227" t="str">
        <f t="shared" si="763"/>
        <v/>
      </c>
      <c r="EO985" s="227" t="str">
        <f t="shared" si="796"/>
        <v/>
      </c>
      <c r="EQ985" s="227" t="str">
        <f t="shared" si="797"/>
        <v/>
      </c>
      <c r="ER985" s="227" t="str">
        <f t="shared" si="764"/>
        <v/>
      </c>
      <c r="ES985" s="227" t="str">
        <f t="shared" si="798"/>
        <v/>
      </c>
    </row>
    <row r="986" spans="7:149" x14ac:dyDescent="0.25">
      <c r="G986" s="52"/>
      <c r="H986" s="52"/>
      <c r="I986" s="224" t="str">
        <f t="shared" si="765"/>
        <v/>
      </c>
      <c r="J986" s="224" t="str">
        <f t="shared" si="766"/>
        <v/>
      </c>
      <c r="K986" s="52"/>
      <c r="L986" s="224" t="str">
        <f>IF(P986="","",IF(ISNUMBER(MATCH(P986,$P$6:P985,0)),"",Y986))</f>
        <v/>
      </c>
      <c r="M986" s="224" t="str">
        <f>IF(Q986="","",IF(ISNUMBER(MATCH(Q986,$Q$6:Q985,0)),"",Y986))</f>
        <v/>
      </c>
      <c r="N986" s="224" t="str">
        <f>IF(R986="","",IF(ISNUMBER(MATCH(R986,$R$6:R985,0)),"",Y986))</f>
        <v/>
      </c>
      <c r="O986" s="224" t="str">
        <f>IF(S986="","",IF(ISNUMBER(MATCH(S986,$S$6:S985,0)),"",Y986))</f>
        <v/>
      </c>
      <c r="P986" s="224" t="str">
        <f t="shared" si="767"/>
        <v/>
      </c>
      <c r="Q986" s="224" t="str">
        <f t="shared" si="768"/>
        <v/>
      </c>
      <c r="R986" s="224" t="str">
        <f t="shared" si="769"/>
        <v/>
      </c>
      <c r="S986" s="224" t="str">
        <f t="shared" si="770"/>
        <v/>
      </c>
      <c r="T986" s="175" t="str">
        <f t="shared" si="771"/>
        <v/>
      </c>
      <c r="U986" s="175" t="str">
        <f t="shared" si="772"/>
        <v/>
      </c>
      <c r="V986" s="175" t="str">
        <f t="shared" si="773"/>
        <v/>
      </c>
      <c r="W986" s="175" t="str">
        <f t="shared" si="774"/>
        <v/>
      </c>
      <c r="X986" s="52"/>
      <c r="Y986" s="248"/>
      <c r="Z986" s="186"/>
      <c r="AA986" s="187"/>
      <c r="AB986" s="187"/>
      <c r="AC986" s="187"/>
      <c r="AD986" s="187"/>
      <c r="AE986" s="187"/>
      <c r="AF986" s="187"/>
      <c r="AG986" s="187"/>
      <c r="AH986" s="187"/>
      <c r="AI986" s="187"/>
      <c r="AJ986" s="187"/>
      <c r="AK986" s="187"/>
      <c r="AL986" s="187"/>
      <c r="AM986" s="187"/>
      <c r="AN986" s="187"/>
      <c r="AO986" s="187"/>
      <c r="AP986" s="187"/>
      <c r="AQ986" s="187"/>
      <c r="AR986" s="187"/>
      <c r="AS986" s="187"/>
      <c r="AT986" s="187"/>
      <c r="AU986" s="187"/>
      <c r="AV986" s="187"/>
      <c r="AW986" s="187"/>
      <c r="AX986" s="187"/>
      <c r="AY986" s="187"/>
      <c r="AZ986" s="187"/>
      <c r="BA986" s="187"/>
      <c r="BB986" s="187"/>
      <c r="BC986" s="187"/>
      <c r="BD986" s="187"/>
      <c r="BE986" s="187"/>
      <c r="BF986" s="187"/>
      <c r="BG986" s="187"/>
      <c r="BH986" s="187"/>
      <c r="BI986" s="187"/>
      <c r="BJ986" s="187"/>
      <c r="BK986" s="187"/>
      <c r="BL986" s="187"/>
      <c r="BM986" s="187"/>
      <c r="BN986" s="187"/>
      <c r="BO986" s="187"/>
      <c r="BP986" s="187"/>
      <c r="BQ986" s="187"/>
      <c r="BR986" s="187"/>
      <c r="BS986" s="187"/>
      <c r="BT986" s="187"/>
      <c r="BU986" s="187"/>
      <c r="BV986" s="187"/>
      <c r="BW986" s="187"/>
      <c r="BX986" s="187"/>
      <c r="BY986" s="227"/>
      <c r="BZ986" s="227"/>
      <c r="CA986" s="227"/>
      <c r="CB986" s="227"/>
      <c r="CC986" s="227"/>
      <c r="CD986" s="224"/>
      <c r="CE986" s="224"/>
      <c r="CF986" s="224"/>
      <c r="CG986" s="224"/>
      <c r="CH986" s="224"/>
      <c r="CJ986" s="252" t="str">
        <f t="shared" si="775"/>
        <v/>
      </c>
      <c r="CK986" s="253" t="str">
        <f>IF(CL986="","",IF(ISNUMBER(MATCH(CL986,$CL$6:CL985,0)),"",CJ986))</f>
        <v/>
      </c>
      <c r="CL986" s="181" t="str">
        <f t="shared" si="776"/>
        <v/>
      </c>
      <c r="CM986" s="175" t="str">
        <f t="shared" si="777"/>
        <v/>
      </c>
      <c r="CN986" s="175" t="str">
        <f t="shared" si="778"/>
        <v/>
      </c>
      <c r="CO986" s="175" t="str">
        <f t="shared" si="779"/>
        <v/>
      </c>
      <c r="CP986" s="59"/>
      <c r="CQ986" s="60"/>
      <c r="CR986" s="181" t="str">
        <f>IF(CS986="","",IF(ISNUMBER(MATCH(CS986,$CS$6:CS985,0)),"",CJ986))</f>
        <v/>
      </c>
      <c r="CS986" s="181" t="str">
        <f t="shared" si="755"/>
        <v/>
      </c>
      <c r="CT986" s="177" t="str">
        <f t="shared" si="780"/>
        <v/>
      </c>
      <c r="CU986" s="177" t="str">
        <f t="shared" si="781"/>
        <v/>
      </c>
      <c r="CV986" s="256" t="str">
        <f>IF(CW986="","",IF(ISNUMBER(MATCH(CW986,$CW$6:CW985,0)),"",CJ986))</f>
        <v/>
      </c>
      <c r="CW986" s="181" t="str">
        <f t="shared" si="756"/>
        <v/>
      </c>
      <c r="CX986" s="178" t="str">
        <f t="shared" si="782"/>
        <v/>
      </c>
      <c r="CY986" s="178" t="str">
        <f t="shared" si="783"/>
        <v/>
      </c>
      <c r="CZ986" s="184" t="str">
        <f t="shared" si="784"/>
        <v/>
      </c>
      <c r="DA986" s="68"/>
      <c r="DB986" s="69"/>
      <c r="DC986" s="181" t="str">
        <f>IF(DE986="","",IF(ISNUMBER(MATCH(DE986,$DE$6:DE985,0)),"",CJ986))</f>
        <v/>
      </c>
      <c r="DD986" s="181" t="str">
        <f t="shared" si="757"/>
        <v/>
      </c>
      <c r="DE986" s="181" t="str">
        <f t="shared" si="757"/>
        <v/>
      </c>
      <c r="DF986" s="177" t="str">
        <f t="shared" si="785"/>
        <v/>
      </c>
      <c r="DG986" s="185" t="str">
        <f t="shared" si="786"/>
        <v/>
      </c>
      <c r="DH986" s="77"/>
      <c r="DI986" s="69"/>
      <c r="DJ986" s="181" t="str">
        <f>IF(DL986="","",IF(ISNUMBER(MATCH(DL986,$DL$6:DL985,0)),"",CJ986))</f>
        <v/>
      </c>
      <c r="DK986" s="181" t="str">
        <f t="shared" si="758"/>
        <v/>
      </c>
      <c r="DL986" s="181" t="str">
        <f t="shared" si="758"/>
        <v/>
      </c>
      <c r="DM986" s="177" t="str">
        <f t="shared" si="787"/>
        <v/>
      </c>
      <c r="DN986" s="177" t="str">
        <f t="shared" si="788"/>
        <v/>
      </c>
      <c r="DO986" s="181" t="str">
        <f t="shared" si="759"/>
        <v/>
      </c>
      <c r="DP986" s="51"/>
      <c r="DQ986" s="51"/>
      <c r="DR986" s="51"/>
      <c r="EA986" s="227">
        <f t="shared" si="789"/>
        <v>0</v>
      </c>
      <c r="EB986" s="227">
        <f t="shared" si="760"/>
        <v>1</v>
      </c>
      <c r="EC986" s="227">
        <f t="shared" si="790"/>
        <v>1900</v>
      </c>
      <c r="EE986" s="227" t="str">
        <f t="shared" si="791"/>
        <v/>
      </c>
      <c r="EF986" s="227" t="str">
        <f t="shared" si="761"/>
        <v/>
      </c>
      <c r="EG986" s="227" t="str">
        <f t="shared" si="792"/>
        <v/>
      </c>
      <c r="EI986" s="227" t="str">
        <f t="shared" si="793"/>
        <v/>
      </c>
      <c r="EJ986" s="227" t="str">
        <f t="shared" si="762"/>
        <v/>
      </c>
      <c r="EK986" s="227" t="str">
        <f t="shared" si="794"/>
        <v/>
      </c>
      <c r="EM986" s="227" t="str">
        <f t="shared" si="795"/>
        <v/>
      </c>
      <c r="EN986" s="227" t="str">
        <f t="shared" si="763"/>
        <v/>
      </c>
      <c r="EO986" s="227" t="str">
        <f t="shared" si="796"/>
        <v/>
      </c>
      <c r="EQ986" s="227" t="str">
        <f t="shared" si="797"/>
        <v/>
      </c>
      <c r="ER986" s="227" t="str">
        <f t="shared" si="764"/>
        <v/>
      </c>
      <c r="ES986" s="227" t="str">
        <f t="shared" si="798"/>
        <v/>
      </c>
    </row>
    <row r="987" spans="7:149" x14ac:dyDescent="0.25">
      <c r="G987" s="52"/>
      <c r="H987" s="52"/>
      <c r="I987" s="224" t="str">
        <f t="shared" si="765"/>
        <v/>
      </c>
      <c r="J987" s="224" t="str">
        <f t="shared" si="766"/>
        <v/>
      </c>
      <c r="K987" s="52"/>
      <c r="L987" s="224" t="str">
        <f>IF(P987="","",IF(ISNUMBER(MATCH(P987,$P$6:P986,0)),"",Y987))</f>
        <v/>
      </c>
      <c r="M987" s="224" t="str">
        <f>IF(Q987="","",IF(ISNUMBER(MATCH(Q987,$Q$6:Q986,0)),"",Y987))</f>
        <v/>
      </c>
      <c r="N987" s="224" t="str">
        <f>IF(R987="","",IF(ISNUMBER(MATCH(R987,$R$6:R986,0)),"",Y987))</f>
        <v/>
      </c>
      <c r="O987" s="224" t="str">
        <f>IF(S987="","",IF(ISNUMBER(MATCH(S987,$S$6:S986,0)),"",Y987))</f>
        <v/>
      </c>
      <c r="P987" s="224" t="str">
        <f t="shared" si="767"/>
        <v/>
      </c>
      <c r="Q987" s="224" t="str">
        <f t="shared" si="768"/>
        <v/>
      </c>
      <c r="R987" s="224" t="str">
        <f t="shared" si="769"/>
        <v/>
      </c>
      <c r="S987" s="224" t="str">
        <f t="shared" si="770"/>
        <v/>
      </c>
      <c r="T987" s="175" t="str">
        <f t="shared" si="771"/>
        <v/>
      </c>
      <c r="U987" s="175" t="str">
        <f t="shared" si="772"/>
        <v/>
      </c>
      <c r="V987" s="175" t="str">
        <f t="shared" si="773"/>
        <v/>
      </c>
      <c r="W987" s="175" t="str">
        <f t="shared" si="774"/>
        <v/>
      </c>
      <c r="X987" s="52"/>
      <c r="Y987" s="248"/>
      <c r="Z987" s="186"/>
      <c r="AA987" s="187"/>
      <c r="AB987" s="187"/>
      <c r="AC987" s="187"/>
      <c r="AD987" s="187"/>
      <c r="AE987" s="187"/>
      <c r="AF987" s="187"/>
      <c r="AG987" s="187"/>
      <c r="AH987" s="187"/>
      <c r="AI987" s="187"/>
      <c r="AJ987" s="187"/>
      <c r="AK987" s="187"/>
      <c r="AL987" s="187"/>
      <c r="AM987" s="187"/>
      <c r="AN987" s="187"/>
      <c r="AO987" s="187"/>
      <c r="AP987" s="187"/>
      <c r="AQ987" s="187"/>
      <c r="AR987" s="187"/>
      <c r="AS987" s="187"/>
      <c r="AT987" s="187"/>
      <c r="AU987" s="187"/>
      <c r="AV987" s="187"/>
      <c r="AW987" s="187"/>
      <c r="AX987" s="187"/>
      <c r="AY987" s="187"/>
      <c r="AZ987" s="187"/>
      <c r="BA987" s="187"/>
      <c r="BB987" s="187"/>
      <c r="BC987" s="187"/>
      <c r="BD987" s="187"/>
      <c r="BE987" s="187"/>
      <c r="BF987" s="187"/>
      <c r="BG987" s="187"/>
      <c r="BH987" s="187"/>
      <c r="BI987" s="187"/>
      <c r="BJ987" s="187"/>
      <c r="BK987" s="187"/>
      <c r="BL987" s="187"/>
      <c r="BM987" s="187"/>
      <c r="BN987" s="187"/>
      <c r="BO987" s="187"/>
      <c r="BP987" s="187"/>
      <c r="BQ987" s="187"/>
      <c r="BR987" s="187"/>
      <c r="BS987" s="187"/>
      <c r="BT987" s="187"/>
      <c r="BU987" s="187"/>
      <c r="BV987" s="187"/>
      <c r="BW987" s="187"/>
      <c r="BX987" s="187"/>
      <c r="BY987" s="227"/>
      <c r="BZ987" s="227"/>
      <c r="CA987" s="227"/>
      <c r="CB987" s="227"/>
      <c r="CC987" s="227"/>
      <c r="CD987" s="224"/>
      <c r="CE987" s="224"/>
      <c r="CF987" s="224"/>
      <c r="CG987" s="224"/>
      <c r="CH987" s="224"/>
      <c r="CJ987" s="252" t="str">
        <f t="shared" si="775"/>
        <v/>
      </c>
      <c r="CK987" s="253" t="str">
        <f>IF(CL987="","",IF(ISNUMBER(MATCH(CL987,$CL$6:CL986,0)),"",CJ987))</f>
        <v/>
      </c>
      <c r="CL987" s="181" t="str">
        <f t="shared" si="776"/>
        <v/>
      </c>
      <c r="CM987" s="175" t="str">
        <f t="shared" si="777"/>
        <v/>
      </c>
      <c r="CN987" s="175" t="str">
        <f t="shared" si="778"/>
        <v/>
      </c>
      <c r="CO987" s="175" t="str">
        <f t="shared" si="779"/>
        <v/>
      </c>
      <c r="CP987" s="59"/>
      <c r="CQ987" s="60"/>
      <c r="CR987" s="181" t="str">
        <f>IF(CS987="","",IF(ISNUMBER(MATCH(CS987,$CS$6:CS986,0)),"",CJ987))</f>
        <v/>
      </c>
      <c r="CS987" s="181" t="str">
        <f t="shared" si="755"/>
        <v/>
      </c>
      <c r="CT987" s="177" t="str">
        <f t="shared" si="780"/>
        <v/>
      </c>
      <c r="CU987" s="177" t="str">
        <f t="shared" si="781"/>
        <v/>
      </c>
      <c r="CV987" s="256" t="str">
        <f>IF(CW987="","",IF(ISNUMBER(MATCH(CW987,$CW$6:CW986,0)),"",CJ987))</f>
        <v/>
      </c>
      <c r="CW987" s="181" t="str">
        <f t="shared" si="756"/>
        <v/>
      </c>
      <c r="CX987" s="178" t="str">
        <f t="shared" si="782"/>
        <v/>
      </c>
      <c r="CY987" s="178" t="str">
        <f t="shared" si="783"/>
        <v/>
      </c>
      <c r="CZ987" s="184" t="str">
        <f t="shared" si="784"/>
        <v/>
      </c>
      <c r="DA987" s="68"/>
      <c r="DB987" s="69"/>
      <c r="DC987" s="181" t="str">
        <f>IF(DE987="","",IF(ISNUMBER(MATCH(DE987,$DE$6:DE986,0)),"",CJ987))</f>
        <v/>
      </c>
      <c r="DD987" s="181" t="str">
        <f t="shared" ref="DD987:DE1006" si="799">IFERROR(INDEX($AA$7:$BX$1006,$CJ987,DD$6),"")</f>
        <v/>
      </c>
      <c r="DE987" s="181" t="str">
        <f t="shared" si="799"/>
        <v/>
      </c>
      <c r="DF987" s="177" t="str">
        <f t="shared" si="785"/>
        <v/>
      </c>
      <c r="DG987" s="185" t="str">
        <f t="shared" si="786"/>
        <v/>
      </c>
      <c r="DH987" s="77"/>
      <c r="DI987" s="69"/>
      <c r="DJ987" s="181" t="str">
        <f>IF(DL987="","",IF(ISNUMBER(MATCH(DL987,$DL$6:DL986,0)),"",CJ987))</f>
        <v/>
      </c>
      <c r="DK987" s="181" t="str">
        <f t="shared" ref="DK987:DL1006" si="800">IFERROR(INDEX($AA$7:$BX$1006,$CJ987,DK$6),"")</f>
        <v/>
      </c>
      <c r="DL987" s="181" t="str">
        <f t="shared" si="800"/>
        <v/>
      </c>
      <c r="DM987" s="177" t="str">
        <f t="shared" si="787"/>
        <v/>
      </c>
      <c r="DN987" s="177" t="str">
        <f t="shared" si="788"/>
        <v/>
      </c>
      <c r="DO987" s="181" t="str">
        <f t="shared" si="759"/>
        <v/>
      </c>
      <c r="DP987" s="51"/>
      <c r="DQ987" s="51"/>
      <c r="DR987" s="51"/>
      <c r="EA987" s="227">
        <f t="shared" si="789"/>
        <v>0</v>
      </c>
      <c r="EB987" s="227">
        <f t="shared" si="760"/>
        <v>1</v>
      </c>
      <c r="EC987" s="227">
        <f t="shared" si="790"/>
        <v>1900</v>
      </c>
      <c r="EE987" s="227" t="str">
        <f t="shared" si="791"/>
        <v/>
      </c>
      <c r="EF987" s="227" t="str">
        <f t="shared" si="761"/>
        <v/>
      </c>
      <c r="EG987" s="227" t="str">
        <f t="shared" si="792"/>
        <v/>
      </c>
      <c r="EI987" s="227" t="str">
        <f t="shared" si="793"/>
        <v/>
      </c>
      <c r="EJ987" s="227" t="str">
        <f t="shared" si="762"/>
        <v/>
      </c>
      <c r="EK987" s="227" t="str">
        <f t="shared" si="794"/>
        <v/>
      </c>
      <c r="EM987" s="227" t="str">
        <f t="shared" si="795"/>
        <v/>
      </c>
      <c r="EN987" s="227" t="str">
        <f t="shared" si="763"/>
        <v/>
      </c>
      <c r="EO987" s="227" t="str">
        <f t="shared" si="796"/>
        <v/>
      </c>
      <c r="EQ987" s="227" t="str">
        <f t="shared" si="797"/>
        <v/>
      </c>
      <c r="ER987" s="227" t="str">
        <f t="shared" si="764"/>
        <v/>
      </c>
      <c r="ES987" s="227" t="str">
        <f t="shared" si="798"/>
        <v/>
      </c>
    </row>
    <row r="988" spans="7:149" x14ac:dyDescent="0.25">
      <c r="G988" s="52"/>
      <c r="H988" s="52"/>
      <c r="I988" s="224" t="str">
        <f t="shared" si="765"/>
        <v/>
      </c>
      <c r="J988" s="224" t="str">
        <f t="shared" si="766"/>
        <v/>
      </c>
      <c r="K988" s="52"/>
      <c r="L988" s="224" t="str">
        <f>IF(P988="","",IF(ISNUMBER(MATCH(P988,$P$6:P987,0)),"",Y988))</f>
        <v/>
      </c>
      <c r="M988" s="224" t="str">
        <f>IF(Q988="","",IF(ISNUMBER(MATCH(Q988,$Q$6:Q987,0)),"",Y988))</f>
        <v/>
      </c>
      <c r="N988" s="224" t="str">
        <f>IF(R988="","",IF(ISNUMBER(MATCH(R988,$R$6:R987,0)),"",Y988))</f>
        <v/>
      </c>
      <c r="O988" s="224" t="str">
        <f>IF(S988="","",IF(ISNUMBER(MATCH(S988,$S$6:S987,0)),"",Y988))</f>
        <v/>
      </c>
      <c r="P988" s="224" t="str">
        <f t="shared" si="767"/>
        <v/>
      </c>
      <c r="Q988" s="224" t="str">
        <f t="shared" si="768"/>
        <v/>
      </c>
      <c r="R988" s="224" t="str">
        <f t="shared" si="769"/>
        <v/>
      </c>
      <c r="S988" s="224" t="str">
        <f t="shared" si="770"/>
        <v/>
      </c>
      <c r="T988" s="175" t="str">
        <f t="shared" si="771"/>
        <v/>
      </c>
      <c r="U988" s="175" t="str">
        <f t="shared" si="772"/>
        <v/>
      </c>
      <c r="V988" s="175" t="str">
        <f t="shared" si="773"/>
        <v/>
      </c>
      <c r="W988" s="175" t="str">
        <f t="shared" si="774"/>
        <v/>
      </c>
      <c r="X988" s="52"/>
      <c r="Y988" s="248"/>
      <c r="Z988" s="186"/>
      <c r="AA988" s="187"/>
      <c r="AB988" s="187"/>
      <c r="AC988" s="187"/>
      <c r="AD988" s="187"/>
      <c r="AE988" s="187"/>
      <c r="AF988" s="187"/>
      <c r="AG988" s="187"/>
      <c r="AH988" s="187"/>
      <c r="AI988" s="187"/>
      <c r="AJ988" s="187"/>
      <c r="AK988" s="187"/>
      <c r="AL988" s="187"/>
      <c r="AM988" s="187"/>
      <c r="AN988" s="187"/>
      <c r="AO988" s="187"/>
      <c r="AP988" s="187"/>
      <c r="AQ988" s="187"/>
      <c r="AR988" s="187"/>
      <c r="AS988" s="187"/>
      <c r="AT988" s="187"/>
      <c r="AU988" s="187"/>
      <c r="AV988" s="187"/>
      <c r="AW988" s="187"/>
      <c r="AX988" s="187"/>
      <c r="AY988" s="187"/>
      <c r="AZ988" s="187"/>
      <c r="BA988" s="187"/>
      <c r="BB988" s="187"/>
      <c r="BC988" s="187"/>
      <c r="BD988" s="187"/>
      <c r="BE988" s="187"/>
      <c r="BF988" s="187"/>
      <c r="BG988" s="187"/>
      <c r="BH988" s="187"/>
      <c r="BI988" s="187"/>
      <c r="BJ988" s="187"/>
      <c r="BK988" s="187"/>
      <c r="BL988" s="187"/>
      <c r="BM988" s="187"/>
      <c r="BN988" s="187"/>
      <c r="BO988" s="187"/>
      <c r="BP988" s="187"/>
      <c r="BQ988" s="187"/>
      <c r="BR988" s="187"/>
      <c r="BS988" s="187"/>
      <c r="BT988" s="187"/>
      <c r="BU988" s="187"/>
      <c r="BV988" s="187"/>
      <c r="BW988" s="187"/>
      <c r="BX988" s="187"/>
      <c r="BY988" s="227"/>
      <c r="BZ988" s="227"/>
      <c r="CA988" s="227"/>
      <c r="CB988" s="227"/>
      <c r="CC988" s="227"/>
      <c r="CD988" s="224"/>
      <c r="CE988" s="224"/>
      <c r="CF988" s="224"/>
      <c r="CG988" s="224"/>
      <c r="CH988" s="224"/>
      <c r="CJ988" s="252" t="str">
        <f t="shared" si="775"/>
        <v/>
      </c>
      <c r="CK988" s="253" t="str">
        <f>IF(CL988="","",IF(ISNUMBER(MATCH(CL988,$CL$6:CL987,0)),"",CJ988))</f>
        <v/>
      </c>
      <c r="CL988" s="181" t="str">
        <f t="shared" si="776"/>
        <v/>
      </c>
      <c r="CM988" s="175" t="str">
        <f t="shared" si="777"/>
        <v/>
      </c>
      <c r="CN988" s="175" t="str">
        <f t="shared" si="778"/>
        <v/>
      </c>
      <c r="CO988" s="175" t="str">
        <f t="shared" si="779"/>
        <v/>
      </c>
      <c r="CP988" s="59"/>
      <c r="CQ988" s="60"/>
      <c r="CR988" s="181" t="str">
        <f>IF(CS988="","",IF(ISNUMBER(MATCH(CS988,$CS$6:CS987,0)),"",CJ988))</f>
        <v/>
      </c>
      <c r="CS988" s="181" t="str">
        <f t="shared" si="755"/>
        <v/>
      </c>
      <c r="CT988" s="177" t="str">
        <f t="shared" si="780"/>
        <v/>
      </c>
      <c r="CU988" s="177" t="str">
        <f t="shared" si="781"/>
        <v/>
      </c>
      <c r="CV988" s="256" t="str">
        <f>IF(CW988="","",IF(ISNUMBER(MATCH(CW988,$CW$6:CW987,0)),"",CJ988))</f>
        <v/>
      </c>
      <c r="CW988" s="181" t="str">
        <f t="shared" si="756"/>
        <v/>
      </c>
      <c r="CX988" s="178" t="str">
        <f t="shared" si="782"/>
        <v/>
      </c>
      <c r="CY988" s="178" t="str">
        <f t="shared" si="783"/>
        <v/>
      </c>
      <c r="CZ988" s="184" t="str">
        <f t="shared" si="784"/>
        <v/>
      </c>
      <c r="DA988" s="68"/>
      <c r="DB988" s="69"/>
      <c r="DC988" s="181" t="str">
        <f>IF(DE988="","",IF(ISNUMBER(MATCH(DE988,$DE$6:DE987,0)),"",CJ988))</f>
        <v/>
      </c>
      <c r="DD988" s="181" t="str">
        <f t="shared" si="799"/>
        <v/>
      </c>
      <c r="DE988" s="181" t="str">
        <f t="shared" si="799"/>
        <v/>
      </c>
      <c r="DF988" s="177" t="str">
        <f t="shared" si="785"/>
        <v/>
      </c>
      <c r="DG988" s="185" t="str">
        <f t="shared" si="786"/>
        <v/>
      </c>
      <c r="DH988" s="77"/>
      <c r="DI988" s="69"/>
      <c r="DJ988" s="181" t="str">
        <f>IF(DL988="","",IF(ISNUMBER(MATCH(DL988,$DL$6:DL987,0)),"",CJ988))</f>
        <v/>
      </c>
      <c r="DK988" s="181" t="str">
        <f t="shared" si="800"/>
        <v/>
      </c>
      <c r="DL988" s="181" t="str">
        <f t="shared" si="800"/>
        <v/>
      </c>
      <c r="DM988" s="177" t="str">
        <f t="shared" si="787"/>
        <v/>
      </c>
      <c r="DN988" s="177" t="str">
        <f t="shared" si="788"/>
        <v/>
      </c>
      <c r="DO988" s="181" t="str">
        <f t="shared" si="759"/>
        <v/>
      </c>
      <c r="DP988" s="51"/>
      <c r="DQ988" s="51"/>
      <c r="DR988" s="51"/>
      <c r="EA988" s="227">
        <f t="shared" si="789"/>
        <v>0</v>
      </c>
      <c r="EB988" s="227">
        <f t="shared" si="760"/>
        <v>1</v>
      </c>
      <c r="EC988" s="227">
        <f t="shared" si="790"/>
        <v>1900</v>
      </c>
      <c r="EE988" s="227" t="str">
        <f t="shared" si="791"/>
        <v/>
      </c>
      <c r="EF988" s="227" t="str">
        <f t="shared" si="761"/>
        <v/>
      </c>
      <c r="EG988" s="227" t="str">
        <f t="shared" si="792"/>
        <v/>
      </c>
      <c r="EI988" s="227" t="str">
        <f t="shared" si="793"/>
        <v/>
      </c>
      <c r="EJ988" s="227" t="str">
        <f t="shared" si="762"/>
        <v/>
      </c>
      <c r="EK988" s="227" t="str">
        <f t="shared" si="794"/>
        <v/>
      </c>
      <c r="EM988" s="227" t="str">
        <f t="shared" si="795"/>
        <v/>
      </c>
      <c r="EN988" s="227" t="str">
        <f t="shared" si="763"/>
        <v/>
      </c>
      <c r="EO988" s="227" t="str">
        <f t="shared" si="796"/>
        <v/>
      </c>
      <c r="EQ988" s="227" t="str">
        <f t="shared" si="797"/>
        <v/>
      </c>
      <c r="ER988" s="227" t="str">
        <f t="shared" si="764"/>
        <v/>
      </c>
      <c r="ES988" s="227" t="str">
        <f t="shared" si="798"/>
        <v/>
      </c>
    </row>
    <row r="989" spans="7:149" x14ac:dyDescent="0.25">
      <c r="G989" s="52"/>
      <c r="H989" s="52"/>
      <c r="I989" s="224" t="str">
        <f t="shared" si="765"/>
        <v/>
      </c>
      <c r="J989" s="224" t="str">
        <f t="shared" si="766"/>
        <v/>
      </c>
      <c r="K989" s="52"/>
      <c r="L989" s="224" t="str">
        <f>IF(P989="","",IF(ISNUMBER(MATCH(P989,$P$6:P988,0)),"",Y989))</f>
        <v/>
      </c>
      <c r="M989" s="224" t="str">
        <f>IF(Q989="","",IF(ISNUMBER(MATCH(Q989,$Q$6:Q988,0)),"",Y989))</f>
        <v/>
      </c>
      <c r="N989" s="224" t="str">
        <f>IF(R989="","",IF(ISNUMBER(MATCH(R989,$R$6:R988,0)),"",Y989))</f>
        <v/>
      </c>
      <c r="O989" s="224" t="str">
        <f>IF(S989="","",IF(ISNUMBER(MATCH(S989,$S$6:S988,0)),"",Y989))</f>
        <v/>
      </c>
      <c r="P989" s="224" t="str">
        <f t="shared" si="767"/>
        <v/>
      </c>
      <c r="Q989" s="224" t="str">
        <f t="shared" si="768"/>
        <v/>
      </c>
      <c r="R989" s="224" t="str">
        <f t="shared" si="769"/>
        <v/>
      </c>
      <c r="S989" s="224" t="str">
        <f t="shared" si="770"/>
        <v/>
      </c>
      <c r="T989" s="175" t="str">
        <f t="shared" si="771"/>
        <v/>
      </c>
      <c r="U989" s="175" t="str">
        <f t="shared" si="772"/>
        <v/>
      </c>
      <c r="V989" s="175" t="str">
        <f t="shared" si="773"/>
        <v/>
      </c>
      <c r="W989" s="175" t="str">
        <f t="shared" si="774"/>
        <v/>
      </c>
      <c r="X989" s="52"/>
      <c r="Y989" s="248"/>
      <c r="Z989" s="186"/>
      <c r="AA989" s="187"/>
      <c r="AB989" s="187"/>
      <c r="AC989" s="187"/>
      <c r="AD989" s="187"/>
      <c r="AE989" s="187"/>
      <c r="AF989" s="187"/>
      <c r="AG989" s="187"/>
      <c r="AH989" s="187"/>
      <c r="AI989" s="187"/>
      <c r="AJ989" s="187"/>
      <c r="AK989" s="187"/>
      <c r="AL989" s="187"/>
      <c r="AM989" s="187"/>
      <c r="AN989" s="187"/>
      <c r="AO989" s="187"/>
      <c r="AP989" s="187"/>
      <c r="AQ989" s="187"/>
      <c r="AR989" s="187"/>
      <c r="AS989" s="187"/>
      <c r="AT989" s="187"/>
      <c r="AU989" s="187"/>
      <c r="AV989" s="187"/>
      <c r="AW989" s="187"/>
      <c r="AX989" s="187"/>
      <c r="AY989" s="187"/>
      <c r="AZ989" s="187"/>
      <c r="BA989" s="187"/>
      <c r="BB989" s="187"/>
      <c r="BC989" s="187"/>
      <c r="BD989" s="187"/>
      <c r="BE989" s="187"/>
      <c r="BF989" s="187"/>
      <c r="BG989" s="187"/>
      <c r="BH989" s="187"/>
      <c r="BI989" s="187"/>
      <c r="BJ989" s="187"/>
      <c r="BK989" s="187"/>
      <c r="BL989" s="187"/>
      <c r="BM989" s="187"/>
      <c r="BN989" s="187"/>
      <c r="BO989" s="187"/>
      <c r="BP989" s="187"/>
      <c r="BQ989" s="187"/>
      <c r="BR989" s="187"/>
      <c r="BS989" s="187"/>
      <c r="BT989" s="187"/>
      <c r="BU989" s="187"/>
      <c r="BV989" s="187"/>
      <c r="BW989" s="187"/>
      <c r="BX989" s="187"/>
      <c r="BY989" s="227"/>
      <c r="BZ989" s="227"/>
      <c r="CA989" s="227"/>
      <c r="CB989" s="227"/>
      <c r="CC989" s="227"/>
      <c r="CD989" s="224"/>
      <c r="CE989" s="224"/>
      <c r="CF989" s="224"/>
      <c r="CG989" s="224"/>
      <c r="CH989" s="224"/>
      <c r="CJ989" s="252" t="str">
        <f t="shared" si="775"/>
        <v/>
      </c>
      <c r="CK989" s="253" t="str">
        <f>IF(CL989="","",IF(ISNUMBER(MATCH(CL989,$CL$6:CL988,0)),"",CJ989))</f>
        <v/>
      </c>
      <c r="CL989" s="181" t="str">
        <f t="shared" si="776"/>
        <v/>
      </c>
      <c r="CM989" s="175" t="str">
        <f t="shared" si="777"/>
        <v/>
      </c>
      <c r="CN989" s="175" t="str">
        <f t="shared" si="778"/>
        <v/>
      </c>
      <c r="CO989" s="175" t="str">
        <f t="shared" si="779"/>
        <v/>
      </c>
      <c r="CP989" s="59"/>
      <c r="CQ989" s="60"/>
      <c r="CR989" s="181" t="str">
        <f>IF(CS989="","",IF(ISNUMBER(MATCH(CS989,$CS$6:CS988,0)),"",CJ989))</f>
        <v/>
      </c>
      <c r="CS989" s="181" t="str">
        <f t="shared" si="755"/>
        <v/>
      </c>
      <c r="CT989" s="177" t="str">
        <f t="shared" si="780"/>
        <v/>
      </c>
      <c r="CU989" s="177" t="str">
        <f t="shared" si="781"/>
        <v/>
      </c>
      <c r="CV989" s="256" t="str">
        <f>IF(CW989="","",IF(ISNUMBER(MATCH(CW989,$CW$6:CW988,0)),"",CJ989))</f>
        <v/>
      </c>
      <c r="CW989" s="181" t="str">
        <f t="shared" si="756"/>
        <v/>
      </c>
      <c r="CX989" s="178" t="str">
        <f t="shared" si="782"/>
        <v/>
      </c>
      <c r="CY989" s="178" t="str">
        <f t="shared" si="783"/>
        <v/>
      </c>
      <c r="CZ989" s="184" t="str">
        <f t="shared" si="784"/>
        <v/>
      </c>
      <c r="DA989" s="68"/>
      <c r="DB989" s="69"/>
      <c r="DC989" s="181" t="str">
        <f>IF(DE989="","",IF(ISNUMBER(MATCH(DE989,$DE$6:DE988,0)),"",CJ989))</f>
        <v/>
      </c>
      <c r="DD989" s="181" t="str">
        <f t="shared" si="799"/>
        <v/>
      </c>
      <c r="DE989" s="181" t="str">
        <f t="shared" si="799"/>
        <v/>
      </c>
      <c r="DF989" s="177" t="str">
        <f t="shared" si="785"/>
        <v/>
      </c>
      <c r="DG989" s="185" t="str">
        <f t="shared" si="786"/>
        <v/>
      </c>
      <c r="DH989" s="77"/>
      <c r="DI989" s="69"/>
      <c r="DJ989" s="181" t="str">
        <f>IF(DL989="","",IF(ISNUMBER(MATCH(DL989,$DL$6:DL988,0)),"",CJ989))</f>
        <v/>
      </c>
      <c r="DK989" s="181" t="str">
        <f t="shared" si="800"/>
        <v/>
      </c>
      <c r="DL989" s="181" t="str">
        <f t="shared" si="800"/>
        <v/>
      </c>
      <c r="DM989" s="177" t="str">
        <f t="shared" si="787"/>
        <v/>
      </c>
      <c r="DN989" s="177" t="str">
        <f t="shared" si="788"/>
        <v/>
      </c>
      <c r="DO989" s="181" t="str">
        <f t="shared" si="759"/>
        <v/>
      </c>
      <c r="DP989" s="51"/>
      <c r="DQ989" s="51"/>
      <c r="DR989" s="51"/>
      <c r="EA989" s="227">
        <f t="shared" si="789"/>
        <v>0</v>
      </c>
      <c r="EB989" s="227">
        <f t="shared" si="760"/>
        <v>1</v>
      </c>
      <c r="EC989" s="227">
        <f t="shared" si="790"/>
        <v>1900</v>
      </c>
      <c r="EE989" s="227" t="str">
        <f t="shared" si="791"/>
        <v/>
      </c>
      <c r="EF989" s="227" t="str">
        <f t="shared" si="761"/>
        <v/>
      </c>
      <c r="EG989" s="227" t="str">
        <f t="shared" si="792"/>
        <v/>
      </c>
      <c r="EI989" s="227" t="str">
        <f t="shared" si="793"/>
        <v/>
      </c>
      <c r="EJ989" s="227" t="str">
        <f t="shared" si="762"/>
        <v/>
      </c>
      <c r="EK989" s="227" t="str">
        <f t="shared" si="794"/>
        <v/>
      </c>
      <c r="EM989" s="227" t="str">
        <f t="shared" si="795"/>
        <v/>
      </c>
      <c r="EN989" s="227" t="str">
        <f t="shared" si="763"/>
        <v/>
      </c>
      <c r="EO989" s="227" t="str">
        <f t="shared" si="796"/>
        <v/>
      </c>
      <c r="EQ989" s="227" t="str">
        <f t="shared" si="797"/>
        <v/>
      </c>
      <c r="ER989" s="227" t="str">
        <f t="shared" si="764"/>
        <v/>
      </c>
      <c r="ES989" s="227" t="str">
        <f t="shared" si="798"/>
        <v/>
      </c>
    </row>
    <row r="990" spans="7:149" x14ac:dyDescent="0.25">
      <c r="G990" s="52"/>
      <c r="H990" s="52"/>
      <c r="I990" s="224" t="str">
        <f t="shared" si="765"/>
        <v/>
      </c>
      <c r="J990" s="224" t="str">
        <f t="shared" si="766"/>
        <v/>
      </c>
      <c r="K990" s="52"/>
      <c r="L990" s="224" t="str">
        <f>IF(P990="","",IF(ISNUMBER(MATCH(P990,$P$6:P989,0)),"",Y990))</f>
        <v/>
      </c>
      <c r="M990" s="224" t="str">
        <f>IF(Q990="","",IF(ISNUMBER(MATCH(Q990,$Q$6:Q989,0)),"",Y990))</f>
        <v/>
      </c>
      <c r="N990" s="224" t="str">
        <f>IF(R990="","",IF(ISNUMBER(MATCH(R990,$R$6:R989,0)),"",Y990))</f>
        <v/>
      </c>
      <c r="O990" s="224" t="str">
        <f>IF(S990="","",IF(ISNUMBER(MATCH(S990,$S$6:S989,0)),"",Y990))</f>
        <v/>
      </c>
      <c r="P990" s="224" t="str">
        <f t="shared" si="767"/>
        <v/>
      </c>
      <c r="Q990" s="224" t="str">
        <f t="shared" si="768"/>
        <v/>
      </c>
      <c r="R990" s="224" t="str">
        <f t="shared" si="769"/>
        <v/>
      </c>
      <c r="S990" s="224" t="str">
        <f t="shared" si="770"/>
        <v/>
      </c>
      <c r="T990" s="175" t="str">
        <f t="shared" si="771"/>
        <v/>
      </c>
      <c r="U990" s="175" t="str">
        <f t="shared" si="772"/>
        <v/>
      </c>
      <c r="V990" s="175" t="str">
        <f t="shared" si="773"/>
        <v/>
      </c>
      <c r="W990" s="175" t="str">
        <f t="shared" si="774"/>
        <v/>
      </c>
      <c r="X990" s="52"/>
      <c r="Y990" s="248"/>
      <c r="Z990" s="186"/>
      <c r="AA990" s="187"/>
      <c r="AB990" s="187"/>
      <c r="AC990" s="187"/>
      <c r="AD990" s="187"/>
      <c r="AE990" s="187"/>
      <c r="AF990" s="187"/>
      <c r="AG990" s="187"/>
      <c r="AH990" s="187"/>
      <c r="AI990" s="187"/>
      <c r="AJ990" s="187"/>
      <c r="AK990" s="187"/>
      <c r="AL990" s="187"/>
      <c r="AM990" s="187"/>
      <c r="AN990" s="187"/>
      <c r="AO990" s="187"/>
      <c r="AP990" s="187"/>
      <c r="AQ990" s="187"/>
      <c r="AR990" s="187"/>
      <c r="AS990" s="187"/>
      <c r="AT990" s="187"/>
      <c r="AU990" s="187"/>
      <c r="AV990" s="187"/>
      <c r="AW990" s="187"/>
      <c r="AX990" s="187"/>
      <c r="AY990" s="187"/>
      <c r="AZ990" s="187"/>
      <c r="BA990" s="187"/>
      <c r="BB990" s="187"/>
      <c r="BC990" s="187"/>
      <c r="BD990" s="187"/>
      <c r="BE990" s="187"/>
      <c r="BF990" s="187"/>
      <c r="BG990" s="187"/>
      <c r="BH990" s="187"/>
      <c r="BI990" s="187"/>
      <c r="BJ990" s="187"/>
      <c r="BK990" s="187"/>
      <c r="BL990" s="187"/>
      <c r="BM990" s="187"/>
      <c r="BN990" s="187"/>
      <c r="BO990" s="187"/>
      <c r="BP990" s="187"/>
      <c r="BQ990" s="187"/>
      <c r="BR990" s="187"/>
      <c r="BS990" s="187"/>
      <c r="BT990" s="187"/>
      <c r="BU990" s="187"/>
      <c r="BV990" s="187"/>
      <c r="BW990" s="187"/>
      <c r="BX990" s="187"/>
      <c r="BY990" s="227"/>
      <c r="BZ990" s="227"/>
      <c r="CA990" s="227"/>
      <c r="CB990" s="227"/>
      <c r="CC990" s="227"/>
      <c r="CD990" s="224"/>
      <c r="CE990" s="224"/>
      <c r="CF990" s="224"/>
      <c r="CG990" s="224"/>
      <c r="CH990" s="224"/>
      <c r="CJ990" s="252" t="str">
        <f t="shared" si="775"/>
        <v/>
      </c>
      <c r="CK990" s="253" t="str">
        <f>IF(CL990="","",IF(ISNUMBER(MATCH(CL990,$CL$6:CL989,0)),"",CJ990))</f>
        <v/>
      </c>
      <c r="CL990" s="181" t="str">
        <f t="shared" si="776"/>
        <v/>
      </c>
      <c r="CM990" s="175" t="str">
        <f t="shared" si="777"/>
        <v/>
      </c>
      <c r="CN990" s="175" t="str">
        <f t="shared" si="778"/>
        <v/>
      </c>
      <c r="CO990" s="175" t="str">
        <f t="shared" si="779"/>
        <v/>
      </c>
      <c r="CP990" s="59"/>
      <c r="CQ990" s="60"/>
      <c r="CR990" s="181" t="str">
        <f>IF(CS990="","",IF(ISNUMBER(MATCH(CS990,$CS$6:CS989,0)),"",CJ990))</f>
        <v/>
      </c>
      <c r="CS990" s="181" t="str">
        <f t="shared" si="755"/>
        <v/>
      </c>
      <c r="CT990" s="177" t="str">
        <f t="shared" si="780"/>
        <v/>
      </c>
      <c r="CU990" s="177" t="str">
        <f t="shared" si="781"/>
        <v/>
      </c>
      <c r="CV990" s="256" t="str">
        <f>IF(CW990="","",IF(ISNUMBER(MATCH(CW990,$CW$6:CW989,0)),"",CJ990))</f>
        <v/>
      </c>
      <c r="CW990" s="181" t="str">
        <f t="shared" si="756"/>
        <v/>
      </c>
      <c r="CX990" s="178" t="str">
        <f t="shared" si="782"/>
        <v/>
      </c>
      <c r="CY990" s="178" t="str">
        <f t="shared" si="783"/>
        <v/>
      </c>
      <c r="CZ990" s="184" t="str">
        <f t="shared" si="784"/>
        <v/>
      </c>
      <c r="DA990" s="68"/>
      <c r="DB990" s="69"/>
      <c r="DC990" s="181" t="str">
        <f>IF(DE990="","",IF(ISNUMBER(MATCH(DE990,$DE$6:DE989,0)),"",CJ990))</f>
        <v/>
      </c>
      <c r="DD990" s="181" t="str">
        <f t="shared" si="799"/>
        <v/>
      </c>
      <c r="DE990" s="181" t="str">
        <f t="shared" si="799"/>
        <v/>
      </c>
      <c r="DF990" s="177" t="str">
        <f t="shared" si="785"/>
        <v/>
      </c>
      <c r="DG990" s="185" t="str">
        <f t="shared" si="786"/>
        <v/>
      </c>
      <c r="DH990" s="77"/>
      <c r="DI990" s="69"/>
      <c r="DJ990" s="181" t="str">
        <f>IF(DL990="","",IF(ISNUMBER(MATCH(DL990,$DL$6:DL989,0)),"",CJ990))</f>
        <v/>
      </c>
      <c r="DK990" s="181" t="str">
        <f t="shared" si="800"/>
        <v/>
      </c>
      <c r="DL990" s="181" t="str">
        <f t="shared" si="800"/>
        <v/>
      </c>
      <c r="DM990" s="177" t="str">
        <f t="shared" si="787"/>
        <v/>
      </c>
      <c r="DN990" s="177" t="str">
        <f t="shared" si="788"/>
        <v/>
      </c>
      <c r="DO990" s="181" t="str">
        <f t="shared" si="759"/>
        <v/>
      </c>
      <c r="DP990" s="51"/>
      <c r="DQ990" s="51"/>
      <c r="DR990" s="51"/>
      <c r="EA990" s="227">
        <f t="shared" si="789"/>
        <v>0</v>
      </c>
      <c r="EB990" s="227">
        <f t="shared" si="760"/>
        <v>1</v>
      </c>
      <c r="EC990" s="227">
        <f t="shared" si="790"/>
        <v>1900</v>
      </c>
      <c r="EE990" s="227" t="str">
        <f t="shared" si="791"/>
        <v/>
      </c>
      <c r="EF990" s="227" t="str">
        <f t="shared" si="761"/>
        <v/>
      </c>
      <c r="EG990" s="227" t="str">
        <f t="shared" si="792"/>
        <v/>
      </c>
      <c r="EI990" s="227" t="str">
        <f t="shared" si="793"/>
        <v/>
      </c>
      <c r="EJ990" s="227" t="str">
        <f t="shared" si="762"/>
        <v/>
      </c>
      <c r="EK990" s="227" t="str">
        <f t="shared" si="794"/>
        <v/>
      </c>
      <c r="EM990" s="227" t="str">
        <f t="shared" si="795"/>
        <v/>
      </c>
      <c r="EN990" s="227" t="str">
        <f t="shared" si="763"/>
        <v/>
      </c>
      <c r="EO990" s="227" t="str">
        <f t="shared" si="796"/>
        <v/>
      </c>
      <c r="EQ990" s="227" t="str">
        <f t="shared" si="797"/>
        <v/>
      </c>
      <c r="ER990" s="227" t="str">
        <f t="shared" si="764"/>
        <v/>
      </c>
      <c r="ES990" s="227" t="str">
        <f t="shared" si="798"/>
        <v/>
      </c>
    </row>
    <row r="991" spans="7:149" x14ac:dyDescent="0.25">
      <c r="G991" s="52"/>
      <c r="H991" s="52"/>
      <c r="I991" s="224" t="str">
        <f t="shared" si="765"/>
        <v/>
      </c>
      <c r="J991" s="224" t="str">
        <f t="shared" si="766"/>
        <v/>
      </c>
      <c r="K991" s="52"/>
      <c r="L991" s="224" t="str">
        <f>IF(P991="","",IF(ISNUMBER(MATCH(P991,$P$6:P990,0)),"",Y991))</f>
        <v/>
      </c>
      <c r="M991" s="224" t="str">
        <f>IF(Q991="","",IF(ISNUMBER(MATCH(Q991,$Q$6:Q990,0)),"",Y991))</f>
        <v/>
      </c>
      <c r="N991" s="224" t="str">
        <f>IF(R991="","",IF(ISNUMBER(MATCH(R991,$R$6:R990,0)),"",Y991))</f>
        <v/>
      </c>
      <c r="O991" s="224" t="str">
        <f>IF(S991="","",IF(ISNUMBER(MATCH(S991,$S$6:S990,0)),"",Y991))</f>
        <v/>
      </c>
      <c r="P991" s="224" t="str">
        <f t="shared" si="767"/>
        <v/>
      </c>
      <c r="Q991" s="224" t="str">
        <f t="shared" si="768"/>
        <v/>
      </c>
      <c r="R991" s="224" t="str">
        <f t="shared" si="769"/>
        <v/>
      </c>
      <c r="S991" s="224" t="str">
        <f t="shared" si="770"/>
        <v/>
      </c>
      <c r="T991" s="175" t="str">
        <f t="shared" si="771"/>
        <v/>
      </c>
      <c r="U991" s="175" t="str">
        <f t="shared" si="772"/>
        <v/>
      </c>
      <c r="V991" s="175" t="str">
        <f t="shared" si="773"/>
        <v/>
      </c>
      <c r="W991" s="175" t="str">
        <f t="shared" si="774"/>
        <v/>
      </c>
      <c r="X991" s="52"/>
      <c r="Y991" s="248"/>
      <c r="Z991" s="186"/>
      <c r="AA991" s="187"/>
      <c r="AB991" s="187"/>
      <c r="AC991" s="187"/>
      <c r="AD991" s="187"/>
      <c r="AE991" s="187"/>
      <c r="AF991" s="187"/>
      <c r="AG991" s="187"/>
      <c r="AH991" s="187"/>
      <c r="AI991" s="187"/>
      <c r="AJ991" s="187"/>
      <c r="AK991" s="187"/>
      <c r="AL991" s="187"/>
      <c r="AM991" s="187"/>
      <c r="AN991" s="187"/>
      <c r="AO991" s="187"/>
      <c r="AP991" s="187"/>
      <c r="AQ991" s="187"/>
      <c r="AR991" s="187"/>
      <c r="AS991" s="187"/>
      <c r="AT991" s="187"/>
      <c r="AU991" s="187"/>
      <c r="AV991" s="187"/>
      <c r="AW991" s="187"/>
      <c r="AX991" s="187"/>
      <c r="AY991" s="187"/>
      <c r="AZ991" s="187"/>
      <c r="BA991" s="187"/>
      <c r="BB991" s="187"/>
      <c r="BC991" s="187"/>
      <c r="BD991" s="187"/>
      <c r="BE991" s="187"/>
      <c r="BF991" s="187"/>
      <c r="BG991" s="187"/>
      <c r="BH991" s="187"/>
      <c r="BI991" s="187"/>
      <c r="BJ991" s="187"/>
      <c r="BK991" s="187"/>
      <c r="BL991" s="187"/>
      <c r="BM991" s="187"/>
      <c r="BN991" s="187"/>
      <c r="BO991" s="187"/>
      <c r="BP991" s="187"/>
      <c r="BQ991" s="187"/>
      <c r="BR991" s="187"/>
      <c r="BS991" s="187"/>
      <c r="BT991" s="187"/>
      <c r="BU991" s="187"/>
      <c r="BV991" s="187"/>
      <c r="BW991" s="187"/>
      <c r="BX991" s="187"/>
      <c r="BY991" s="227"/>
      <c r="BZ991" s="227"/>
      <c r="CA991" s="227"/>
      <c r="CB991" s="227"/>
      <c r="CC991" s="227"/>
      <c r="CD991" s="224"/>
      <c r="CE991" s="224"/>
      <c r="CF991" s="224"/>
      <c r="CG991" s="224"/>
      <c r="CH991" s="224"/>
      <c r="CJ991" s="252" t="str">
        <f t="shared" si="775"/>
        <v/>
      </c>
      <c r="CK991" s="253" t="str">
        <f>IF(CL991="","",IF(ISNUMBER(MATCH(CL991,$CL$6:CL990,0)),"",CJ991))</f>
        <v/>
      </c>
      <c r="CL991" s="181" t="str">
        <f t="shared" si="776"/>
        <v/>
      </c>
      <c r="CM991" s="175" t="str">
        <f t="shared" si="777"/>
        <v/>
      </c>
      <c r="CN991" s="175" t="str">
        <f t="shared" si="778"/>
        <v/>
      </c>
      <c r="CO991" s="175" t="str">
        <f t="shared" si="779"/>
        <v/>
      </c>
      <c r="CP991" s="59"/>
      <c r="CQ991" s="60"/>
      <c r="CR991" s="181" t="str">
        <f>IF(CS991="","",IF(ISNUMBER(MATCH(CS991,$CS$6:CS990,0)),"",CJ991))</f>
        <v/>
      </c>
      <c r="CS991" s="181" t="str">
        <f t="shared" si="755"/>
        <v/>
      </c>
      <c r="CT991" s="177" t="str">
        <f t="shared" si="780"/>
        <v/>
      </c>
      <c r="CU991" s="177" t="str">
        <f t="shared" si="781"/>
        <v/>
      </c>
      <c r="CV991" s="256" t="str">
        <f>IF(CW991="","",IF(ISNUMBER(MATCH(CW991,$CW$6:CW990,0)),"",CJ991))</f>
        <v/>
      </c>
      <c r="CW991" s="181" t="str">
        <f t="shared" si="756"/>
        <v/>
      </c>
      <c r="CX991" s="178" t="str">
        <f t="shared" si="782"/>
        <v/>
      </c>
      <c r="CY991" s="178" t="str">
        <f t="shared" si="783"/>
        <v/>
      </c>
      <c r="CZ991" s="184" t="str">
        <f t="shared" si="784"/>
        <v/>
      </c>
      <c r="DA991" s="68"/>
      <c r="DB991" s="69"/>
      <c r="DC991" s="181" t="str">
        <f>IF(DE991="","",IF(ISNUMBER(MATCH(DE991,$DE$6:DE990,0)),"",CJ991))</f>
        <v/>
      </c>
      <c r="DD991" s="181" t="str">
        <f t="shared" si="799"/>
        <v/>
      </c>
      <c r="DE991" s="181" t="str">
        <f t="shared" si="799"/>
        <v/>
      </c>
      <c r="DF991" s="177" t="str">
        <f t="shared" si="785"/>
        <v/>
      </c>
      <c r="DG991" s="185" t="str">
        <f t="shared" si="786"/>
        <v/>
      </c>
      <c r="DH991" s="77"/>
      <c r="DI991" s="69"/>
      <c r="DJ991" s="181" t="str">
        <f>IF(DL991="","",IF(ISNUMBER(MATCH(DL991,$DL$6:DL990,0)),"",CJ991))</f>
        <v/>
      </c>
      <c r="DK991" s="181" t="str">
        <f t="shared" si="800"/>
        <v/>
      </c>
      <c r="DL991" s="181" t="str">
        <f t="shared" si="800"/>
        <v/>
      </c>
      <c r="DM991" s="177" t="str">
        <f t="shared" si="787"/>
        <v/>
      </c>
      <c r="DN991" s="177" t="str">
        <f t="shared" si="788"/>
        <v/>
      </c>
      <c r="DO991" s="181" t="str">
        <f t="shared" si="759"/>
        <v/>
      </c>
      <c r="DP991" s="51"/>
      <c r="DQ991" s="51"/>
      <c r="DR991" s="51"/>
      <c r="EA991" s="227">
        <f t="shared" si="789"/>
        <v>0</v>
      </c>
      <c r="EB991" s="227">
        <f t="shared" si="760"/>
        <v>1</v>
      </c>
      <c r="EC991" s="227">
        <f t="shared" si="790"/>
        <v>1900</v>
      </c>
      <c r="EE991" s="227" t="str">
        <f t="shared" si="791"/>
        <v/>
      </c>
      <c r="EF991" s="227" t="str">
        <f t="shared" si="761"/>
        <v/>
      </c>
      <c r="EG991" s="227" t="str">
        <f t="shared" si="792"/>
        <v/>
      </c>
      <c r="EI991" s="227" t="str">
        <f t="shared" si="793"/>
        <v/>
      </c>
      <c r="EJ991" s="227" t="str">
        <f t="shared" si="762"/>
        <v/>
      </c>
      <c r="EK991" s="227" t="str">
        <f t="shared" si="794"/>
        <v/>
      </c>
      <c r="EM991" s="227" t="str">
        <f t="shared" si="795"/>
        <v/>
      </c>
      <c r="EN991" s="227" t="str">
        <f t="shared" si="763"/>
        <v/>
      </c>
      <c r="EO991" s="227" t="str">
        <f t="shared" si="796"/>
        <v/>
      </c>
      <c r="EQ991" s="227" t="str">
        <f t="shared" si="797"/>
        <v/>
      </c>
      <c r="ER991" s="227" t="str">
        <f t="shared" si="764"/>
        <v/>
      </c>
      <c r="ES991" s="227" t="str">
        <f t="shared" si="798"/>
        <v/>
      </c>
    </row>
    <row r="992" spans="7:149" x14ac:dyDescent="0.25">
      <c r="G992" s="52"/>
      <c r="H992" s="52"/>
      <c r="I992" s="224" t="str">
        <f t="shared" si="765"/>
        <v/>
      </c>
      <c r="J992" s="224" t="str">
        <f t="shared" si="766"/>
        <v/>
      </c>
      <c r="K992" s="52"/>
      <c r="L992" s="224" t="str">
        <f>IF(P992="","",IF(ISNUMBER(MATCH(P992,$P$6:P991,0)),"",Y992))</f>
        <v/>
      </c>
      <c r="M992" s="224" t="str">
        <f>IF(Q992="","",IF(ISNUMBER(MATCH(Q992,$Q$6:Q991,0)),"",Y992))</f>
        <v/>
      </c>
      <c r="N992" s="224" t="str">
        <f>IF(R992="","",IF(ISNUMBER(MATCH(R992,$R$6:R991,0)),"",Y992))</f>
        <v/>
      </c>
      <c r="O992" s="224" t="str">
        <f>IF(S992="","",IF(ISNUMBER(MATCH(S992,$S$6:S991,0)),"",Y992))</f>
        <v/>
      </c>
      <c r="P992" s="224" t="str">
        <f t="shared" si="767"/>
        <v/>
      </c>
      <c r="Q992" s="224" t="str">
        <f t="shared" si="768"/>
        <v/>
      </c>
      <c r="R992" s="224" t="str">
        <f t="shared" si="769"/>
        <v/>
      </c>
      <c r="S992" s="224" t="str">
        <f t="shared" si="770"/>
        <v/>
      </c>
      <c r="T992" s="175" t="str">
        <f t="shared" si="771"/>
        <v/>
      </c>
      <c r="U992" s="175" t="str">
        <f t="shared" si="772"/>
        <v/>
      </c>
      <c r="V992" s="175" t="str">
        <f t="shared" si="773"/>
        <v/>
      </c>
      <c r="W992" s="175" t="str">
        <f t="shared" si="774"/>
        <v/>
      </c>
      <c r="X992" s="52"/>
      <c r="Y992" s="248"/>
      <c r="Z992" s="186"/>
      <c r="AA992" s="187"/>
      <c r="AB992" s="187"/>
      <c r="AC992" s="187"/>
      <c r="AD992" s="187"/>
      <c r="AE992" s="187"/>
      <c r="AF992" s="187"/>
      <c r="AG992" s="187"/>
      <c r="AH992" s="187"/>
      <c r="AI992" s="187"/>
      <c r="AJ992" s="187"/>
      <c r="AK992" s="187"/>
      <c r="AL992" s="187"/>
      <c r="AM992" s="187"/>
      <c r="AN992" s="187"/>
      <c r="AO992" s="187"/>
      <c r="AP992" s="187"/>
      <c r="AQ992" s="187"/>
      <c r="AR992" s="187"/>
      <c r="AS992" s="187"/>
      <c r="AT992" s="187"/>
      <c r="AU992" s="187"/>
      <c r="AV992" s="187"/>
      <c r="AW992" s="187"/>
      <c r="AX992" s="187"/>
      <c r="AY992" s="187"/>
      <c r="AZ992" s="187"/>
      <c r="BA992" s="187"/>
      <c r="BB992" s="187"/>
      <c r="BC992" s="187"/>
      <c r="BD992" s="187"/>
      <c r="BE992" s="187"/>
      <c r="BF992" s="187"/>
      <c r="BG992" s="187"/>
      <c r="BH992" s="187"/>
      <c r="BI992" s="187"/>
      <c r="BJ992" s="187"/>
      <c r="BK992" s="187"/>
      <c r="BL992" s="187"/>
      <c r="BM992" s="187"/>
      <c r="BN992" s="187"/>
      <c r="BO992" s="187"/>
      <c r="BP992" s="187"/>
      <c r="BQ992" s="187"/>
      <c r="BR992" s="187"/>
      <c r="BS992" s="187"/>
      <c r="BT992" s="187"/>
      <c r="BU992" s="187"/>
      <c r="BV992" s="187"/>
      <c r="BW992" s="187"/>
      <c r="BX992" s="187"/>
      <c r="BY992" s="227"/>
      <c r="BZ992" s="227"/>
      <c r="CA992" s="227"/>
      <c r="CB992" s="227"/>
      <c r="CC992" s="227"/>
      <c r="CD992" s="224"/>
      <c r="CE992" s="224"/>
      <c r="CF992" s="224"/>
      <c r="CG992" s="224"/>
      <c r="CH992" s="224"/>
      <c r="CJ992" s="252" t="str">
        <f t="shared" si="775"/>
        <v/>
      </c>
      <c r="CK992" s="253" t="str">
        <f>IF(CL992="","",IF(ISNUMBER(MATCH(CL992,$CL$6:CL991,0)),"",CJ992))</f>
        <v/>
      </c>
      <c r="CL992" s="181" t="str">
        <f t="shared" si="776"/>
        <v/>
      </c>
      <c r="CM992" s="175" t="str">
        <f t="shared" si="777"/>
        <v/>
      </c>
      <c r="CN992" s="175" t="str">
        <f t="shared" si="778"/>
        <v/>
      </c>
      <c r="CO992" s="175" t="str">
        <f t="shared" si="779"/>
        <v/>
      </c>
      <c r="CP992" s="59"/>
      <c r="CQ992" s="60"/>
      <c r="CR992" s="181" t="str">
        <f>IF(CS992="","",IF(ISNUMBER(MATCH(CS992,$CS$6:CS991,0)),"",CJ992))</f>
        <v/>
      </c>
      <c r="CS992" s="181" t="str">
        <f t="shared" si="755"/>
        <v/>
      </c>
      <c r="CT992" s="177" t="str">
        <f t="shared" si="780"/>
        <v/>
      </c>
      <c r="CU992" s="177" t="str">
        <f t="shared" si="781"/>
        <v/>
      </c>
      <c r="CV992" s="256" t="str">
        <f>IF(CW992="","",IF(ISNUMBER(MATCH(CW992,$CW$6:CW991,0)),"",CJ992))</f>
        <v/>
      </c>
      <c r="CW992" s="181" t="str">
        <f t="shared" si="756"/>
        <v/>
      </c>
      <c r="CX992" s="178" t="str">
        <f t="shared" si="782"/>
        <v/>
      </c>
      <c r="CY992" s="178" t="str">
        <f t="shared" si="783"/>
        <v/>
      </c>
      <c r="CZ992" s="184" t="str">
        <f t="shared" si="784"/>
        <v/>
      </c>
      <c r="DA992" s="68"/>
      <c r="DB992" s="69"/>
      <c r="DC992" s="181" t="str">
        <f>IF(DE992="","",IF(ISNUMBER(MATCH(DE992,$DE$6:DE991,0)),"",CJ992))</f>
        <v/>
      </c>
      <c r="DD992" s="181" t="str">
        <f t="shared" si="799"/>
        <v/>
      </c>
      <c r="DE992" s="181" t="str">
        <f t="shared" si="799"/>
        <v/>
      </c>
      <c r="DF992" s="177" t="str">
        <f t="shared" si="785"/>
        <v/>
      </c>
      <c r="DG992" s="185" t="str">
        <f t="shared" si="786"/>
        <v/>
      </c>
      <c r="DH992" s="77"/>
      <c r="DI992" s="69"/>
      <c r="DJ992" s="181" t="str">
        <f>IF(DL992="","",IF(ISNUMBER(MATCH(DL992,$DL$6:DL991,0)),"",CJ992))</f>
        <v/>
      </c>
      <c r="DK992" s="181" t="str">
        <f t="shared" si="800"/>
        <v/>
      </c>
      <c r="DL992" s="181" t="str">
        <f t="shared" si="800"/>
        <v/>
      </c>
      <c r="DM992" s="177" t="str">
        <f t="shared" si="787"/>
        <v/>
      </c>
      <c r="DN992" s="177" t="str">
        <f t="shared" si="788"/>
        <v/>
      </c>
      <c r="DO992" s="181" t="str">
        <f t="shared" si="759"/>
        <v/>
      </c>
      <c r="DP992" s="51"/>
      <c r="DQ992" s="51"/>
      <c r="DR992" s="51"/>
      <c r="EA992" s="227">
        <f t="shared" si="789"/>
        <v>0</v>
      </c>
      <c r="EB992" s="227">
        <f t="shared" si="760"/>
        <v>1</v>
      </c>
      <c r="EC992" s="227">
        <f t="shared" si="790"/>
        <v>1900</v>
      </c>
      <c r="EE992" s="227" t="str">
        <f t="shared" si="791"/>
        <v/>
      </c>
      <c r="EF992" s="227" t="str">
        <f t="shared" si="761"/>
        <v/>
      </c>
      <c r="EG992" s="227" t="str">
        <f t="shared" si="792"/>
        <v/>
      </c>
      <c r="EI992" s="227" t="str">
        <f t="shared" si="793"/>
        <v/>
      </c>
      <c r="EJ992" s="227" t="str">
        <f t="shared" si="762"/>
        <v/>
      </c>
      <c r="EK992" s="227" t="str">
        <f t="shared" si="794"/>
        <v/>
      </c>
      <c r="EM992" s="227" t="str">
        <f t="shared" si="795"/>
        <v/>
      </c>
      <c r="EN992" s="227" t="str">
        <f t="shared" si="763"/>
        <v/>
      </c>
      <c r="EO992" s="227" t="str">
        <f t="shared" si="796"/>
        <v/>
      </c>
      <c r="EQ992" s="227" t="str">
        <f t="shared" si="797"/>
        <v/>
      </c>
      <c r="ER992" s="227" t="str">
        <f t="shared" si="764"/>
        <v/>
      </c>
      <c r="ES992" s="227" t="str">
        <f t="shared" si="798"/>
        <v/>
      </c>
    </row>
    <row r="993" spans="7:149" x14ac:dyDescent="0.25">
      <c r="G993" s="52"/>
      <c r="H993" s="52"/>
      <c r="I993" s="224" t="str">
        <f t="shared" si="765"/>
        <v/>
      </c>
      <c r="J993" s="224" t="str">
        <f t="shared" si="766"/>
        <v/>
      </c>
      <c r="K993" s="52"/>
      <c r="L993" s="224" t="str">
        <f>IF(P993="","",IF(ISNUMBER(MATCH(P993,$P$6:P992,0)),"",Y993))</f>
        <v/>
      </c>
      <c r="M993" s="224" t="str">
        <f>IF(Q993="","",IF(ISNUMBER(MATCH(Q993,$Q$6:Q992,0)),"",Y993))</f>
        <v/>
      </c>
      <c r="N993" s="224" t="str">
        <f>IF(R993="","",IF(ISNUMBER(MATCH(R993,$R$6:R992,0)),"",Y993))</f>
        <v/>
      </c>
      <c r="O993" s="224" t="str">
        <f>IF(S993="","",IF(ISNUMBER(MATCH(S993,$S$6:S992,0)),"",Y993))</f>
        <v/>
      </c>
      <c r="P993" s="224" t="str">
        <f t="shared" si="767"/>
        <v/>
      </c>
      <c r="Q993" s="224" t="str">
        <f t="shared" si="768"/>
        <v/>
      </c>
      <c r="R993" s="224" t="str">
        <f t="shared" si="769"/>
        <v/>
      </c>
      <c r="S993" s="224" t="str">
        <f t="shared" si="770"/>
        <v/>
      </c>
      <c r="T993" s="175" t="str">
        <f t="shared" si="771"/>
        <v/>
      </c>
      <c r="U993" s="175" t="str">
        <f t="shared" si="772"/>
        <v/>
      </c>
      <c r="V993" s="175" t="str">
        <f t="shared" si="773"/>
        <v/>
      </c>
      <c r="W993" s="175" t="str">
        <f t="shared" si="774"/>
        <v/>
      </c>
      <c r="X993" s="52"/>
      <c r="Y993" s="248"/>
      <c r="Z993" s="186"/>
      <c r="AA993" s="187"/>
      <c r="AB993" s="187"/>
      <c r="AC993" s="187"/>
      <c r="AD993" s="187"/>
      <c r="AE993" s="187"/>
      <c r="AF993" s="187"/>
      <c r="AG993" s="187"/>
      <c r="AH993" s="187"/>
      <c r="AI993" s="187"/>
      <c r="AJ993" s="187"/>
      <c r="AK993" s="187"/>
      <c r="AL993" s="187"/>
      <c r="AM993" s="187"/>
      <c r="AN993" s="187"/>
      <c r="AO993" s="187"/>
      <c r="AP993" s="187"/>
      <c r="AQ993" s="187"/>
      <c r="AR993" s="187"/>
      <c r="AS993" s="187"/>
      <c r="AT993" s="187"/>
      <c r="AU993" s="187"/>
      <c r="AV993" s="187"/>
      <c r="AW993" s="187"/>
      <c r="AX993" s="187"/>
      <c r="AY993" s="187"/>
      <c r="AZ993" s="187"/>
      <c r="BA993" s="187"/>
      <c r="BB993" s="187"/>
      <c r="BC993" s="187"/>
      <c r="BD993" s="187"/>
      <c r="BE993" s="187"/>
      <c r="BF993" s="187"/>
      <c r="BG993" s="187"/>
      <c r="BH993" s="187"/>
      <c r="BI993" s="187"/>
      <c r="BJ993" s="187"/>
      <c r="BK993" s="187"/>
      <c r="BL993" s="187"/>
      <c r="BM993" s="187"/>
      <c r="BN993" s="187"/>
      <c r="BO993" s="187"/>
      <c r="BP993" s="187"/>
      <c r="BQ993" s="187"/>
      <c r="BR993" s="187"/>
      <c r="BS993" s="187"/>
      <c r="BT993" s="187"/>
      <c r="BU993" s="187"/>
      <c r="BV993" s="187"/>
      <c r="BW993" s="187"/>
      <c r="BX993" s="187"/>
      <c r="BY993" s="227"/>
      <c r="BZ993" s="227"/>
      <c r="CA993" s="227"/>
      <c r="CB993" s="227"/>
      <c r="CC993" s="227"/>
      <c r="CD993" s="224"/>
      <c r="CE993" s="224"/>
      <c r="CF993" s="224"/>
      <c r="CG993" s="224"/>
      <c r="CH993" s="224"/>
      <c r="CJ993" s="252" t="str">
        <f t="shared" si="775"/>
        <v/>
      </c>
      <c r="CK993" s="253" t="str">
        <f>IF(CL993="","",IF(ISNUMBER(MATCH(CL993,$CL$6:CL992,0)),"",CJ993))</f>
        <v/>
      </c>
      <c r="CL993" s="181" t="str">
        <f t="shared" si="776"/>
        <v/>
      </c>
      <c r="CM993" s="175" t="str">
        <f t="shared" si="777"/>
        <v/>
      </c>
      <c r="CN993" s="175" t="str">
        <f t="shared" si="778"/>
        <v/>
      </c>
      <c r="CO993" s="175" t="str">
        <f t="shared" si="779"/>
        <v/>
      </c>
      <c r="CP993" s="59"/>
      <c r="CQ993" s="60"/>
      <c r="CR993" s="181" t="str">
        <f>IF(CS993="","",IF(ISNUMBER(MATCH(CS993,$CS$6:CS992,0)),"",CJ993))</f>
        <v/>
      </c>
      <c r="CS993" s="181" t="str">
        <f t="shared" si="755"/>
        <v/>
      </c>
      <c r="CT993" s="177" t="str">
        <f t="shared" si="780"/>
        <v/>
      </c>
      <c r="CU993" s="177" t="str">
        <f t="shared" si="781"/>
        <v/>
      </c>
      <c r="CV993" s="256" t="str">
        <f>IF(CW993="","",IF(ISNUMBER(MATCH(CW993,$CW$6:CW992,0)),"",CJ993))</f>
        <v/>
      </c>
      <c r="CW993" s="181" t="str">
        <f t="shared" si="756"/>
        <v/>
      </c>
      <c r="CX993" s="178" t="str">
        <f t="shared" si="782"/>
        <v/>
      </c>
      <c r="CY993" s="178" t="str">
        <f t="shared" si="783"/>
        <v/>
      </c>
      <c r="CZ993" s="184" t="str">
        <f t="shared" si="784"/>
        <v/>
      </c>
      <c r="DA993" s="68"/>
      <c r="DB993" s="69"/>
      <c r="DC993" s="181" t="str">
        <f>IF(DE993="","",IF(ISNUMBER(MATCH(DE993,$DE$6:DE992,0)),"",CJ993))</f>
        <v/>
      </c>
      <c r="DD993" s="181" t="str">
        <f t="shared" si="799"/>
        <v/>
      </c>
      <c r="DE993" s="181" t="str">
        <f t="shared" si="799"/>
        <v/>
      </c>
      <c r="DF993" s="177" t="str">
        <f t="shared" si="785"/>
        <v/>
      </c>
      <c r="DG993" s="185" t="str">
        <f t="shared" si="786"/>
        <v/>
      </c>
      <c r="DH993" s="77"/>
      <c r="DI993" s="69"/>
      <c r="DJ993" s="181" t="str">
        <f>IF(DL993="","",IF(ISNUMBER(MATCH(DL993,$DL$6:DL992,0)),"",CJ993))</f>
        <v/>
      </c>
      <c r="DK993" s="181" t="str">
        <f t="shared" si="800"/>
        <v/>
      </c>
      <c r="DL993" s="181" t="str">
        <f t="shared" si="800"/>
        <v/>
      </c>
      <c r="DM993" s="177" t="str">
        <f t="shared" si="787"/>
        <v/>
      </c>
      <c r="DN993" s="177" t="str">
        <f t="shared" si="788"/>
        <v/>
      </c>
      <c r="DO993" s="181" t="str">
        <f t="shared" si="759"/>
        <v/>
      </c>
      <c r="DP993" s="51"/>
      <c r="DQ993" s="51"/>
      <c r="DR993" s="51"/>
      <c r="EA993" s="227">
        <f t="shared" si="789"/>
        <v>0</v>
      </c>
      <c r="EB993" s="227">
        <f t="shared" si="760"/>
        <v>1</v>
      </c>
      <c r="EC993" s="227">
        <f t="shared" si="790"/>
        <v>1900</v>
      </c>
      <c r="EE993" s="227" t="str">
        <f t="shared" si="791"/>
        <v/>
      </c>
      <c r="EF993" s="227" t="str">
        <f t="shared" si="761"/>
        <v/>
      </c>
      <c r="EG993" s="227" t="str">
        <f t="shared" si="792"/>
        <v/>
      </c>
      <c r="EI993" s="227" t="str">
        <f t="shared" si="793"/>
        <v/>
      </c>
      <c r="EJ993" s="227" t="str">
        <f t="shared" si="762"/>
        <v/>
      </c>
      <c r="EK993" s="227" t="str">
        <f t="shared" si="794"/>
        <v/>
      </c>
      <c r="EM993" s="227" t="str">
        <f t="shared" si="795"/>
        <v/>
      </c>
      <c r="EN993" s="227" t="str">
        <f t="shared" si="763"/>
        <v/>
      </c>
      <c r="EO993" s="227" t="str">
        <f t="shared" si="796"/>
        <v/>
      </c>
      <c r="EQ993" s="227" t="str">
        <f t="shared" si="797"/>
        <v/>
      </c>
      <c r="ER993" s="227" t="str">
        <f t="shared" si="764"/>
        <v/>
      </c>
      <c r="ES993" s="227" t="str">
        <f t="shared" si="798"/>
        <v/>
      </c>
    </row>
    <row r="994" spans="7:149" x14ac:dyDescent="0.25">
      <c r="G994" s="52"/>
      <c r="H994" s="52"/>
      <c r="I994" s="224" t="str">
        <f t="shared" si="765"/>
        <v/>
      </c>
      <c r="J994" s="224" t="str">
        <f t="shared" si="766"/>
        <v/>
      </c>
      <c r="K994" s="52"/>
      <c r="L994" s="224" t="str">
        <f>IF(P994="","",IF(ISNUMBER(MATCH(P994,$P$6:P993,0)),"",Y994))</f>
        <v/>
      </c>
      <c r="M994" s="224" t="str">
        <f>IF(Q994="","",IF(ISNUMBER(MATCH(Q994,$Q$6:Q993,0)),"",Y994))</f>
        <v/>
      </c>
      <c r="N994" s="224" t="str">
        <f>IF(R994="","",IF(ISNUMBER(MATCH(R994,$R$6:R993,0)),"",Y994))</f>
        <v/>
      </c>
      <c r="O994" s="224" t="str">
        <f>IF(S994="","",IF(ISNUMBER(MATCH(S994,$S$6:S993,0)),"",Y994))</f>
        <v/>
      </c>
      <c r="P994" s="224" t="str">
        <f t="shared" si="767"/>
        <v/>
      </c>
      <c r="Q994" s="224" t="str">
        <f t="shared" si="768"/>
        <v/>
      </c>
      <c r="R994" s="224" t="str">
        <f t="shared" si="769"/>
        <v/>
      </c>
      <c r="S994" s="224" t="str">
        <f t="shared" si="770"/>
        <v/>
      </c>
      <c r="T994" s="175" t="str">
        <f t="shared" si="771"/>
        <v/>
      </c>
      <c r="U994" s="175" t="str">
        <f t="shared" si="772"/>
        <v/>
      </c>
      <c r="V994" s="175" t="str">
        <f t="shared" si="773"/>
        <v/>
      </c>
      <c r="W994" s="175" t="str">
        <f t="shared" si="774"/>
        <v/>
      </c>
      <c r="X994" s="52"/>
      <c r="Y994" s="248"/>
      <c r="Z994" s="186"/>
      <c r="AA994" s="187"/>
      <c r="AB994" s="187"/>
      <c r="AC994" s="187"/>
      <c r="AD994" s="187"/>
      <c r="AE994" s="187"/>
      <c r="AF994" s="187"/>
      <c r="AG994" s="187"/>
      <c r="AH994" s="187"/>
      <c r="AI994" s="187"/>
      <c r="AJ994" s="187"/>
      <c r="AK994" s="187"/>
      <c r="AL994" s="187"/>
      <c r="AM994" s="187"/>
      <c r="AN994" s="187"/>
      <c r="AO994" s="187"/>
      <c r="AP994" s="187"/>
      <c r="AQ994" s="187"/>
      <c r="AR994" s="187"/>
      <c r="AS994" s="187"/>
      <c r="AT994" s="187"/>
      <c r="AU994" s="187"/>
      <c r="AV994" s="187"/>
      <c r="AW994" s="187"/>
      <c r="AX994" s="187"/>
      <c r="AY994" s="187"/>
      <c r="AZ994" s="187"/>
      <c r="BA994" s="187"/>
      <c r="BB994" s="187"/>
      <c r="BC994" s="187"/>
      <c r="BD994" s="187"/>
      <c r="BE994" s="187"/>
      <c r="BF994" s="187"/>
      <c r="BG994" s="187"/>
      <c r="BH994" s="187"/>
      <c r="BI994" s="187"/>
      <c r="BJ994" s="187"/>
      <c r="BK994" s="187"/>
      <c r="BL994" s="187"/>
      <c r="BM994" s="187"/>
      <c r="BN994" s="187"/>
      <c r="BO994" s="187"/>
      <c r="BP994" s="187"/>
      <c r="BQ994" s="187"/>
      <c r="BR994" s="187"/>
      <c r="BS994" s="187"/>
      <c r="BT994" s="187"/>
      <c r="BU994" s="187"/>
      <c r="BV994" s="187"/>
      <c r="BW994" s="187"/>
      <c r="BX994" s="187"/>
      <c r="BY994" s="227"/>
      <c r="BZ994" s="227"/>
      <c r="CA994" s="227"/>
      <c r="CB994" s="227"/>
      <c r="CC994" s="227"/>
      <c r="CD994" s="224"/>
      <c r="CE994" s="224"/>
      <c r="CF994" s="224"/>
      <c r="CG994" s="224"/>
      <c r="CH994" s="224"/>
      <c r="CJ994" s="252" t="str">
        <f t="shared" si="775"/>
        <v/>
      </c>
      <c r="CK994" s="253" t="str">
        <f>IF(CL994="","",IF(ISNUMBER(MATCH(CL994,$CL$6:CL993,0)),"",CJ994))</f>
        <v/>
      </c>
      <c r="CL994" s="181" t="str">
        <f t="shared" si="776"/>
        <v/>
      </c>
      <c r="CM994" s="175" t="str">
        <f t="shared" si="777"/>
        <v/>
      </c>
      <c r="CN994" s="175" t="str">
        <f t="shared" si="778"/>
        <v/>
      </c>
      <c r="CO994" s="175" t="str">
        <f t="shared" si="779"/>
        <v/>
      </c>
      <c r="CP994" s="59"/>
      <c r="CQ994" s="60"/>
      <c r="CR994" s="181" t="str">
        <f>IF(CS994="","",IF(ISNUMBER(MATCH(CS994,$CS$6:CS993,0)),"",CJ994))</f>
        <v/>
      </c>
      <c r="CS994" s="181" t="str">
        <f t="shared" si="755"/>
        <v/>
      </c>
      <c r="CT994" s="177" t="str">
        <f t="shared" si="780"/>
        <v/>
      </c>
      <c r="CU994" s="177" t="str">
        <f t="shared" si="781"/>
        <v/>
      </c>
      <c r="CV994" s="256" t="str">
        <f>IF(CW994="","",IF(ISNUMBER(MATCH(CW994,$CW$6:CW993,0)),"",CJ994))</f>
        <v/>
      </c>
      <c r="CW994" s="181" t="str">
        <f t="shared" si="756"/>
        <v/>
      </c>
      <c r="CX994" s="178" t="str">
        <f t="shared" si="782"/>
        <v/>
      </c>
      <c r="CY994" s="178" t="str">
        <f t="shared" si="783"/>
        <v/>
      </c>
      <c r="CZ994" s="184" t="str">
        <f t="shared" si="784"/>
        <v/>
      </c>
      <c r="DA994" s="68"/>
      <c r="DB994" s="69"/>
      <c r="DC994" s="181" t="str">
        <f>IF(DE994="","",IF(ISNUMBER(MATCH(DE994,$DE$6:DE993,0)),"",CJ994))</f>
        <v/>
      </c>
      <c r="DD994" s="181" t="str">
        <f t="shared" si="799"/>
        <v/>
      </c>
      <c r="DE994" s="181" t="str">
        <f t="shared" si="799"/>
        <v/>
      </c>
      <c r="DF994" s="177" t="str">
        <f t="shared" si="785"/>
        <v/>
      </c>
      <c r="DG994" s="185" t="str">
        <f t="shared" si="786"/>
        <v/>
      </c>
      <c r="DH994" s="77"/>
      <c r="DI994" s="69"/>
      <c r="DJ994" s="181" t="str">
        <f>IF(DL994="","",IF(ISNUMBER(MATCH(DL994,$DL$6:DL993,0)),"",CJ994))</f>
        <v/>
      </c>
      <c r="DK994" s="181" t="str">
        <f t="shared" si="800"/>
        <v/>
      </c>
      <c r="DL994" s="181" t="str">
        <f t="shared" si="800"/>
        <v/>
      </c>
      <c r="DM994" s="177" t="str">
        <f t="shared" si="787"/>
        <v/>
      </c>
      <c r="DN994" s="177" t="str">
        <f t="shared" si="788"/>
        <v/>
      </c>
      <c r="DO994" s="181" t="str">
        <f t="shared" si="759"/>
        <v/>
      </c>
      <c r="DP994" s="51"/>
      <c r="DQ994" s="51"/>
      <c r="DR994" s="51"/>
      <c r="EA994" s="227">
        <f t="shared" si="789"/>
        <v>0</v>
      </c>
      <c r="EB994" s="227">
        <f t="shared" si="760"/>
        <v>1</v>
      </c>
      <c r="EC994" s="227">
        <f t="shared" si="790"/>
        <v>1900</v>
      </c>
      <c r="EE994" s="227" t="str">
        <f t="shared" si="791"/>
        <v/>
      </c>
      <c r="EF994" s="227" t="str">
        <f t="shared" si="761"/>
        <v/>
      </c>
      <c r="EG994" s="227" t="str">
        <f t="shared" si="792"/>
        <v/>
      </c>
      <c r="EI994" s="227" t="str">
        <f t="shared" si="793"/>
        <v/>
      </c>
      <c r="EJ994" s="227" t="str">
        <f t="shared" si="762"/>
        <v/>
      </c>
      <c r="EK994" s="227" t="str">
        <f t="shared" si="794"/>
        <v/>
      </c>
      <c r="EM994" s="227" t="str">
        <f t="shared" si="795"/>
        <v/>
      </c>
      <c r="EN994" s="227" t="str">
        <f t="shared" si="763"/>
        <v/>
      </c>
      <c r="EO994" s="227" t="str">
        <f t="shared" si="796"/>
        <v/>
      </c>
      <c r="EQ994" s="227" t="str">
        <f t="shared" si="797"/>
        <v/>
      </c>
      <c r="ER994" s="227" t="str">
        <f t="shared" si="764"/>
        <v/>
      </c>
      <c r="ES994" s="227" t="str">
        <f t="shared" si="798"/>
        <v/>
      </c>
    </row>
    <row r="995" spans="7:149" x14ac:dyDescent="0.25">
      <c r="G995" s="52"/>
      <c r="H995" s="52"/>
      <c r="I995" s="224" t="str">
        <f t="shared" si="765"/>
        <v/>
      </c>
      <c r="J995" s="224" t="str">
        <f t="shared" si="766"/>
        <v/>
      </c>
      <c r="K995" s="52"/>
      <c r="L995" s="224" t="str">
        <f>IF(P995="","",IF(ISNUMBER(MATCH(P995,$P$6:P994,0)),"",Y995))</f>
        <v/>
      </c>
      <c r="M995" s="224" t="str">
        <f>IF(Q995="","",IF(ISNUMBER(MATCH(Q995,$Q$6:Q994,0)),"",Y995))</f>
        <v/>
      </c>
      <c r="N995" s="224" t="str">
        <f>IF(R995="","",IF(ISNUMBER(MATCH(R995,$R$6:R994,0)),"",Y995))</f>
        <v/>
      </c>
      <c r="O995" s="224" t="str">
        <f>IF(S995="","",IF(ISNUMBER(MATCH(S995,$S$6:S994,0)),"",Y995))</f>
        <v/>
      </c>
      <c r="P995" s="224" t="str">
        <f t="shared" si="767"/>
        <v/>
      </c>
      <c r="Q995" s="224" t="str">
        <f t="shared" si="768"/>
        <v/>
      </c>
      <c r="R995" s="224" t="str">
        <f t="shared" si="769"/>
        <v/>
      </c>
      <c r="S995" s="224" t="str">
        <f t="shared" si="770"/>
        <v/>
      </c>
      <c r="T995" s="175" t="str">
        <f t="shared" si="771"/>
        <v/>
      </c>
      <c r="U995" s="175" t="str">
        <f t="shared" si="772"/>
        <v/>
      </c>
      <c r="V995" s="175" t="str">
        <f t="shared" si="773"/>
        <v/>
      </c>
      <c r="W995" s="175" t="str">
        <f t="shared" si="774"/>
        <v/>
      </c>
      <c r="X995" s="52"/>
      <c r="Y995" s="248"/>
      <c r="Z995" s="186"/>
      <c r="AA995" s="187"/>
      <c r="AB995" s="187"/>
      <c r="AC995" s="187"/>
      <c r="AD995" s="187"/>
      <c r="AE995" s="187"/>
      <c r="AF995" s="187"/>
      <c r="AG995" s="187"/>
      <c r="AH995" s="187"/>
      <c r="AI995" s="187"/>
      <c r="AJ995" s="187"/>
      <c r="AK995" s="187"/>
      <c r="AL995" s="187"/>
      <c r="AM995" s="187"/>
      <c r="AN995" s="187"/>
      <c r="AO995" s="187"/>
      <c r="AP995" s="187"/>
      <c r="AQ995" s="187"/>
      <c r="AR995" s="187"/>
      <c r="AS995" s="187"/>
      <c r="AT995" s="187"/>
      <c r="AU995" s="187"/>
      <c r="AV995" s="187"/>
      <c r="AW995" s="187"/>
      <c r="AX995" s="187"/>
      <c r="AY995" s="187"/>
      <c r="AZ995" s="187"/>
      <c r="BA995" s="187"/>
      <c r="BB995" s="187"/>
      <c r="BC995" s="187"/>
      <c r="BD995" s="187"/>
      <c r="BE995" s="187"/>
      <c r="BF995" s="187"/>
      <c r="BG995" s="187"/>
      <c r="BH995" s="187"/>
      <c r="BI995" s="187"/>
      <c r="BJ995" s="187"/>
      <c r="BK995" s="187"/>
      <c r="BL995" s="187"/>
      <c r="BM995" s="187"/>
      <c r="BN995" s="187"/>
      <c r="BO995" s="187"/>
      <c r="BP995" s="187"/>
      <c r="BQ995" s="187"/>
      <c r="BR995" s="187"/>
      <c r="BS995" s="187"/>
      <c r="BT995" s="187"/>
      <c r="BU995" s="187"/>
      <c r="BV995" s="187"/>
      <c r="BW995" s="187"/>
      <c r="BX995" s="187"/>
      <c r="BY995" s="227"/>
      <c r="BZ995" s="227"/>
      <c r="CA995" s="227"/>
      <c r="CB995" s="227"/>
      <c r="CC995" s="227"/>
      <c r="CD995" s="224"/>
      <c r="CE995" s="224"/>
      <c r="CF995" s="224"/>
      <c r="CG995" s="224"/>
      <c r="CH995" s="224"/>
      <c r="CJ995" s="252" t="str">
        <f t="shared" si="775"/>
        <v/>
      </c>
      <c r="CK995" s="253" t="str">
        <f>IF(CL995="","",IF(ISNUMBER(MATCH(CL995,$CL$6:CL994,0)),"",CJ995))</f>
        <v/>
      </c>
      <c r="CL995" s="181" t="str">
        <f t="shared" si="776"/>
        <v/>
      </c>
      <c r="CM995" s="175" t="str">
        <f t="shared" si="777"/>
        <v/>
      </c>
      <c r="CN995" s="175" t="str">
        <f t="shared" si="778"/>
        <v/>
      </c>
      <c r="CO995" s="175" t="str">
        <f t="shared" si="779"/>
        <v/>
      </c>
      <c r="CP995" s="59"/>
      <c r="CQ995" s="60"/>
      <c r="CR995" s="181" t="str">
        <f>IF(CS995="","",IF(ISNUMBER(MATCH(CS995,$CS$6:CS994,0)),"",CJ995))</f>
        <v/>
      </c>
      <c r="CS995" s="181" t="str">
        <f t="shared" si="755"/>
        <v/>
      </c>
      <c r="CT995" s="177" t="str">
        <f t="shared" si="780"/>
        <v/>
      </c>
      <c r="CU995" s="177" t="str">
        <f t="shared" si="781"/>
        <v/>
      </c>
      <c r="CV995" s="256" t="str">
        <f>IF(CW995="","",IF(ISNUMBER(MATCH(CW995,$CW$6:CW994,0)),"",CJ995))</f>
        <v/>
      </c>
      <c r="CW995" s="181" t="str">
        <f t="shared" si="756"/>
        <v/>
      </c>
      <c r="CX995" s="178" t="str">
        <f t="shared" si="782"/>
        <v/>
      </c>
      <c r="CY995" s="178" t="str">
        <f t="shared" si="783"/>
        <v/>
      </c>
      <c r="CZ995" s="184" t="str">
        <f t="shared" si="784"/>
        <v/>
      </c>
      <c r="DA995" s="68"/>
      <c r="DB995" s="69"/>
      <c r="DC995" s="181" t="str">
        <f>IF(DE995="","",IF(ISNUMBER(MATCH(DE995,$DE$6:DE994,0)),"",CJ995))</f>
        <v/>
      </c>
      <c r="DD995" s="181" t="str">
        <f t="shared" si="799"/>
        <v/>
      </c>
      <c r="DE995" s="181" t="str">
        <f t="shared" si="799"/>
        <v/>
      </c>
      <c r="DF995" s="177" t="str">
        <f t="shared" si="785"/>
        <v/>
      </c>
      <c r="DG995" s="185" t="str">
        <f t="shared" si="786"/>
        <v/>
      </c>
      <c r="DH995" s="77"/>
      <c r="DI995" s="69"/>
      <c r="DJ995" s="181" t="str">
        <f>IF(DL995="","",IF(ISNUMBER(MATCH(DL995,$DL$6:DL994,0)),"",CJ995))</f>
        <v/>
      </c>
      <c r="DK995" s="181" t="str">
        <f t="shared" si="800"/>
        <v/>
      </c>
      <c r="DL995" s="181" t="str">
        <f t="shared" si="800"/>
        <v/>
      </c>
      <c r="DM995" s="177" t="str">
        <f t="shared" si="787"/>
        <v/>
      </c>
      <c r="DN995" s="177" t="str">
        <f t="shared" si="788"/>
        <v/>
      </c>
      <c r="DO995" s="181" t="str">
        <f t="shared" si="759"/>
        <v/>
      </c>
      <c r="DP995" s="51"/>
      <c r="DQ995" s="51"/>
      <c r="DR995" s="51"/>
      <c r="EA995" s="227">
        <f t="shared" si="789"/>
        <v>0</v>
      </c>
      <c r="EB995" s="227">
        <f t="shared" si="760"/>
        <v>1</v>
      </c>
      <c r="EC995" s="227">
        <f t="shared" si="790"/>
        <v>1900</v>
      </c>
      <c r="EE995" s="227" t="str">
        <f t="shared" si="791"/>
        <v/>
      </c>
      <c r="EF995" s="227" t="str">
        <f t="shared" si="761"/>
        <v/>
      </c>
      <c r="EG995" s="227" t="str">
        <f t="shared" si="792"/>
        <v/>
      </c>
      <c r="EI995" s="227" t="str">
        <f t="shared" si="793"/>
        <v/>
      </c>
      <c r="EJ995" s="227" t="str">
        <f t="shared" si="762"/>
        <v/>
      </c>
      <c r="EK995" s="227" t="str">
        <f t="shared" si="794"/>
        <v/>
      </c>
      <c r="EM995" s="227" t="str">
        <f t="shared" si="795"/>
        <v/>
      </c>
      <c r="EN995" s="227" t="str">
        <f t="shared" si="763"/>
        <v/>
      </c>
      <c r="EO995" s="227" t="str">
        <f t="shared" si="796"/>
        <v/>
      </c>
      <c r="EQ995" s="227" t="str">
        <f t="shared" si="797"/>
        <v/>
      </c>
      <c r="ER995" s="227" t="str">
        <f t="shared" si="764"/>
        <v/>
      </c>
      <c r="ES995" s="227" t="str">
        <f t="shared" si="798"/>
        <v/>
      </c>
    </row>
    <row r="996" spans="7:149" x14ac:dyDescent="0.25">
      <c r="G996" s="52"/>
      <c r="H996" s="52"/>
      <c r="I996" s="224" t="str">
        <f t="shared" si="765"/>
        <v/>
      </c>
      <c r="J996" s="224" t="str">
        <f t="shared" si="766"/>
        <v/>
      </c>
      <c r="K996" s="52"/>
      <c r="L996" s="224" t="str">
        <f>IF(P996="","",IF(ISNUMBER(MATCH(P996,$P$6:P995,0)),"",Y996))</f>
        <v/>
      </c>
      <c r="M996" s="224" t="str">
        <f>IF(Q996="","",IF(ISNUMBER(MATCH(Q996,$Q$6:Q995,0)),"",Y996))</f>
        <v/>
      </c>
      <c r="N996" s="224" t="str">
        <f>IF(R996="","",IF(ISNUMBER(MATCH(R996,$R$6:R995,0)),"",Y996))</f>
        <v/>
      </c>
      <c r="O996" s="224" t="str">
        <f>IF(S996="","",IF(ISNUMBER(MATCH(S996,$S$6:S995,0)),"",Y996))</f>
        <v/>
      </c>
      <c r="P996" s="224" t="str">
        <f t="shared" si="767"/>
        <v/>
      </c>
      <c r="Q996" s="224" t="str">
        <f t="shared" si="768"/>
        <v/>
      </c>
      <c r="R996" s="224" t="str">
        <f t="shared" si="769"/>
        <v/>
      </c>
      <c r="S996" s="224" t="str">
        <f t="shared" si="770"/>
        <v/>
      </c>
      <c r="T996" s="175" t="str">
        <f t="shared" si="771"/>
        <v/>
      </c>
      <c r="U996" s="175" t="str">
        <f t="shared" si="772"/>
        <v/>
      </c>
      <c r="V996" s="175" t="str">
        <f t="shared" si="773"/>
        <v/>
      </c>
      <c r="W996" s="175" t="str">
        <f t="shared" si="774"/>
        <v/>
      </c>
      <c r="X996" s="52"/>
      <c r="Y996" s="248"/>
      <c r="Z996" s="186"/>
      <c r="AA996" s="187"/>
      <c r="AB996" s="187"/>
      <c r="AC996" s="187"/>
      <c r="AD996" s="187"/>
      <c r="AE996" s="187"/>
      <c r="AF996" s="187"/>
      <c r="AG996" s="187"/>
      <c r="AH996" s="187"/>
      <c r="AI996" s="187"/>
      <c r="AJ996" s="187"/>
      <c r="AK996" s="187"/>
      <c r="AL996" s="187"/>
      <c r="AM996" s="187"/>
      <c r="AN996" s="187"/>
      <c r="AO996" s="187"/>
      <c r="AP996" s="187"/>
      <c r="AQ996" s="187"/>
      <c r="AR996" s="187"/>
      <c r="AS996" s="187"/>
      <c r="AT996" s="187"/>
      <c r="AU996" s="187"/>
      <c r="AV996" s="187"/>
      <c r="AW996" s="187"/>
      <c r="AX996" s="187"/>
      <c r="AY996" s="187"/>
      <c r="AZ996" s="187"/>
      <c r="BA996" s="187"/>
      <c r="BB996" s="187"/>
      <c r="BC996" s="187"/>
      <c r="BD996" s="187"/>
      <c r="BE996" s="187"/>
      <c r="BF996" s="187"/>
      <c r="BG996" s="187"/>
      <c r="BH996" s="187"/>
      <c r="BI996" s="187"/>
      <c r="BJ996" s="187"/>
      <c r="BK996" s="187"/>
      <c r="BL996" s="187"/>
      <c r="BM996" s="187"/>
      <c r="BN996" s="187"/>
      <c r="BO996" s="187"/>
      <c r="BP996" s="187"/>
      <c r="BQ996" s="187"/>
      <c r="BR996" s="187"/>
      <c r="BS996" s="187"/>
      <c r="BT996" s="187"/>
      <c r="BU996" s="187"/>
      <c r="BV996" s="187"/>
      <c r="BW996" s="187"/>
      <c r="BX996" s="187"/>
      <c r="BY996" s="227"/>
      <c r="BZ996" s="227"/>
      <c r="CA996" s="227"/>
      <c r="CB996" s="227"/>
      <c r="CC996" s="227"/>
      <c r="CD996" s="224"/>
      <c r="CE996" s="224"/>
      <c r="CF996" s="224"/>
      <c r="CG996" s="224"/>
      <c r="CH996" s="224"/>
      <c r="CJ996" s="252" t="str">
        <f t="shared" si="775"/>
        <v/>
      </c>
      <c r="CK996" s="253" t="str">
        <f>IF(CL996="","",IF(ISNUMBER(MATCH(CL996,$CL$6:CL995,0)),"",CJ996))</f>
        <v/>
      </c>
      <c r="CL996" s="181" t="str">
        <f t="shared" si="776"/>
        <v/>
      </c>
      <c r="CM996" s="175" t="str">
        <f t="shared" si="777"/>
        <v/>
      </c>
      <c r="CN996" s="175" t="str">
        <f t="shared" si="778"/>
        <v/>
      </c>
      <c r="CO996" s="175" t="str">
        <f t="shared" si="779"/>
        <v/>
      </c>
      <c r="CP996" s="59"/>
      <c r="CQ996" s="60"/>
      <c r="CR996" s="181" t="str">
        <f>IF(CS996="","",IF(ISNUMBER(MATCH(CS996,$CS$6:CS995,0)),"",CJ996))</f>
        <v/>
      </c>
      <c r="CS996" s="181" t="str">
        <f t="shared" si="755"/>
        <v/>
      </c>
      <c r="CT996" s="177" t="str">
        <f t="shared" si="780"/>
        <v/>
      </c>
      <c r="CU996" s="177" t="str">
        <f t="shared" si="781"/>
        <v/>
      </c>
      <c r="CV996" s="256" t="str">
        <f>IF(CW996="","",IF(ISNUMBER(MATCH(CW996,$CW$6:CW995,0)),"",CJ996))</f>
        <v/>
      </c>
      <c r="CW996" s="181" t="str">
        <f t="shared" si="756"/>
        <v/>
      </c>
      <c r="CX996" s="178" t="str">
        <f t="shared" si="782"/>
        <v/>
      </c>
      <c r="CY996" s="178" t="str">
        <f t="shared" si="783"/>
        <v/>
      </c>
      <c r="CZ996" s="184" t="str">
        <f t="shared" si="784"/>
        <v/>
      </c>
      <c r="DA996" s="68"/>
      <c r="DB996" s="69"/>
      <c r="DC996" s="181" t="str">
        <f>IF(DE996="","",IF(ISNUMBER(MATCH(DE996,$DE$6:DE995,0)),"",CJ996))</f>
        <v/>
      </c>
      <c r="DD996" s="181" t="str">
        <f t="shared" si="799"/>
        <v/>
      </c>
      <c r="DE996" s="181" t="str">
        <f t="shared" si="799"/>
        <v/>
      </c>
      <c r="DF996" s="177" t="str">
        <f t="shared" si="785"/>
        <v/>
      </c>
      <c r="DG996" s="185" t="str">
        <f t="shared" si="786"/>
        <v/>
      </c>
      <c r="DH996" s="77"/>
      <c r="DI996" s="69"/>
      <c r="DJ996" s="181" t="str">
        <f>IF(DL996="","",IF(ISNUMBER(MATCH(DL996,$DL$6:DL995,0)),"",CJ996))</f>
        <v/>
      </c>
      <c r="DK996" s="181" t="str">
        <f t="shared" si="800"/>
        <v/>
      </c>
      <c r="DL996" s="181" t="str">
        <f t="shared" si="800"/>
        <v/>
      </c>
      <c r="DM996" s="177" t="str">
        <f t="shared" si="787"/>
        <v/>
      </c>
      <c r="DN996" s="177" t="str">
        <f t="shared" si="788"/>
        <v/>
      </c>
      <c r="DO996" s="181" t="str">
        <f t="shared" si="759"/>
        <v/>
      </c>
      <c r="DP996" s="51"/>
      <c r="DQ996" s="51"/>
      <c r="DR996" s="51"/>
      <c r="EA996" s="227">
        <f t="shared" si="789"/>
        <v>0</v>
      </c>
      <c r="EB996" s="227">
        <f t="shared" si="760"/>
        <v>1</v>
      </c>
      <c r="EC996" s="227">
        <f t="shared" si="790"/>
        <v>1900</v>
      </c>
      <c r="EE996" s="227" t="str">
        <f t="shared" si="791"/>
        <v/>
      </c>
      <c r="EF996" s="227" t="str">
        <f t="shared" si="761"/>
        <v/>
      </c>
      <c r="EG996" s="227" t="str">
        <f t="shared" si="792"/>
        <v/>
      </c>
      <c r="EI996" s="227" t="str">
        <f t="shared" si="793"/>
        <v/>
      </c>
      <c r="EJ996" s="227" t="str">
        <f t="shared" si="762"/>
        <v/>
      </c>
      <c r="EK996" s="227" t="str">
        <f t="shared" si="794"/>
        <v/>
      </c>
      <c r="EM996" s="227" t="str">
        <f t="shared" si="795"/>
        <v/>
      </c>
      <c r="EN996" s="227" t="str">
        <f t="shared" si="763"/>
        <v/>
      </c>
      <c r="EO996" s="227" t="str">
        <f t="shared" si="796"/>
        <v/>
      </c>
      <c r="EQ996" s="227" t="str">
        <f t="shared" si="797"/>
        <v/>
      </c>
      <c r="ER996" s="227" t="str">
        <f t="shared" si="764"/>
        <v/>
      </c>
      <c r="ES996" s="227" t="str">
        <f t="shared" si="798"/>
        <v/>
      </c>
    </row>
    <row r="997" spans="7:149" x14ac:dyDescent="0.25">
      <c r="G997" s="52"/>
      <c r="H997" s="52"/>
      <c r="I997" s="224" t="str">
        <f t="shared" si="765"/>
        <v/>
      </c>
      <c r="J997" s="224" t="str">
        <f t="shared" si="766"/>
        <v/>
      </c>
      <c r="K997" s="52"/>
      <c r="L997" s="224" t="str">
        <f>IF(P997="","",IF(ISNUMBER(MATCH(P997,$P$6:P996,0)),"",Y997))</f>
        <v/>
      </c>
      <c r="M997" s="224" t="str">
        <f>IF(Q997="","",IF(ISNUMBER(MATCH(Q997,$Q$6:Q996,0)),"",Y997))</f>
        <v/>
      </c>
      <c r="N997" s="224" t="str">
        <f>IF(R997="","",IF(ISNUMBER(MATCH(R997,$R$6:R996,0)),"",Y997))</f>
        <v/>
      </c>
      <c r="O997" s="224" t="str">
        <f>IF(S997="","",IF(ISNUMBER(MATCH(S997,$S$6:S996,0)),"",Y997))</f>
        <v/>
      </c>
      <c r="P997" s="224" t="str">
        <f t="shared" si="767"/>
        <v/>
      </c>
      <c r="Q997" s="224" t="str">
        <f t="shared" si="768"/>
        <v/>
      </c>
      <c r="R997" s="224" t="str">
        <f t="shared" si="769"/>
        <v/>
      </c>
      <c r="S997" s="224" t="str">
        <f t="shared" si="770"/>
        <v/>
      </c>
      <c r="T997" s="175" t="str">
        <f t="shared" si="771"/>
        <v/>
      </c>
      <c r="U997" s="175" t="str">
        <f t="shared" si="772"/>
        <v/>
      </c>
      <c r="V997" s="175" t="str">
        <f t="shared" si="773"/>
        <v/>
      </c>
      <c r="W997" s="175" t="str">
        <f t="shared" si="774"/>
        <v/>
      </c>
      <c r="X997" s="52"/>
      <c r="Y997" s="248"/>
      <c r="Z997" s="186"/>
      <c r="AA997" s="187"/>
      <c r="AB997" s="187"/>
      <c r="AC997" s="187"/>
      <c r="AD997" s="187"/>
      <c r="AE997" s="187"/>
      <c r="AF997" s="187"/>
      <c r="AG997" s="187"/>
      <c r="AH997" s="187"/>
      <c r="AI997" s="187"/>
      <c r="AJ997" s="187"/>
      <c r="AK997" s="187"/>
      <c r="AL997" s="187"/>
      <c r="AM997" s="187"/>
      <c r="AN997" s="187"/>
      <c r="AO997" s="187"/>
      <c r="AP997" s="187"/>
      <c r="AQ997" s="187"/>
      <c r="AR997" s="187"/>
      <c r="AS997" s="187"/>
      <c r="AT997" s="187"/>
      <c r="AU997" s="187"/>
      <c r="AV997" s="187"/>
      <c r="AW997" s="187"/>
      <c r="AX997" s="187"/>
      <c r="AY997" s="187"/>
      <c r="AZ997" s="187"/>
      <c r="BA997" s="187"/>
      <c r="BB997" s="187"/>
      <c r="BC997" s="187"/>
      <c r="BD997" s="187"/>
      <c r="BE997" s="187"/>
      <c r="BF997" s="187"/>
      <c r="BG997" s="187"/>
      <c r="BH997" s="187"/>
      <c r="BI997" s="187"/>
      <c r="BJ997" s="187"/>
      <c r="BK997" s="187"/>
      <c r="BL997" s="187"/>
      <c r="BM997" s="187"/>
      <c r="BN997" s="187"/>
      <c r="BO997" s="187"/>
      <c r="BP997" s="187"/>
      <c r="BQ997" s="187"/>
      <c r="BR997" s="187"/>
      <c r="BS997" s="187"/>
      <c r="BT997" s="187"/>
      <c r="BU997" s="187"/>
      <c r="BV997" s="187"/>
      <c r="BW997" s="187"/>
      <c r="BX997" s="187"/>
      <c r="BY997" s="227"/>
      <c r="BZ997" s="227"/>
      <c r="CA997" s="227"/>
      <c r="CB997" s="227"/>
      <c r="CC997" s="227"/>
      <c r="CD997" s="224"/>
      <c r="CE997" s="224"/>
      <c r="CF997" s="224"/>
      <c r="CG997" s="224"/>
      <c r="CH997" s="224"/>
      <c r="CJ997" s="252" t="str">
        <f t="shared" si="775"/>
        <v/>
      </c>
      <c r="CK997" s="253" t="str">
        <f>IF(CL997="","",IF(ISNUMBER(MATCH(CL997,$CL$6:CL996,0)),"",CJ997))</f>
        <v/>
      </c>
      <c r="CL997" s="181" t="str">
        <f t="shared" si="776"/>
        <v/>
      </c>
      <c r="CM997" s="175" t="str">
        <f t="shared" si="777"/>
        <v/>
      </c>
      <c r="CN997" s="175" t="str">
        <f t="shared" si="778"/>
        <v/>
      </c>
      <c r="CO997" s="175" t="str">
        <f t="shared" si="779"/>
        <v/>
      </c>
      <c r="CP997" s="59"/>
      <c r="CQ997" s="60"/>
      <c r="CR997" s="181" t="str">
        <f>IF(CS997="","",IF(ISNUMBER(MATCH(CS997,$CS$6:CS996,0)),"",CJ997))</f>
        <v/>
      </c>
      <c r="CS997" s="181" t="str">
        <f t="shared" si="755"/>
        <v/>
      </c>
      <c r="CT997" s="177" t="str">
        <f t="shared" si="780"/>
        <v/>
      </c>
      <c r="CU997" s="177" t="str">
        <f t="shared" si="781"/>
        <v/>
      </c>
      <c r="CV997" s="256" t="str">
        <f>IF(CW997="","",IF(ISNUMBER(MATCH(CW997,$CW$6:CW996,0)),"",CJ997))</f>
        <v/>
      </c>
      <c r="CW997" s="181" t="str">
        <f t="shared" si="756"/>
        <v/>
      </c>
      <c r="CX997" s="178" t="str">
        <f t="shared" si="782"/>
        <v/>
      </c>
      <c r="CY997" s="178" t="str">
        <f t="shared" si="783"/>
        <v/>
      </c>
      <c r="CZ997" s="184" t="str">
        <f t="shared" si="784"/>
        <v/>
      </c>
      <c r="DA997" s="68"/>
      <c r="DB997" s="69"/>
      <c r="DC997" s="181" t="str">
        <f>IF(DE997="","",IF(ISNUMBER(MATCH(DE997,$DE$6:DE996,0)),"",CJ997))</f>
        <v/>
      </c>
      <c r="DD997" s="181" t="str">
        <f t="shared" si="799"/>
        <v/>
      </c>
      <c r="DE997" s="181" t="str">
        <f t="shared" si="799"/>
        <v/>
      </c>
      <c r="DF997" s="177" t="str">
        <f t="shared" si="785"/>
        <v/>
      </c>
      <c r="DG997" s="185" t="str">
        <f t="shared" si="786"/>
        <v/>
      </c>
      <c r="DH997" s="77"/>
      <c r="DI997" s="69"/>
      <c r="DJ997" s="181" t="str">
        <f>IF(DL997="","",IF(ISNUMBER(MATCH(DL997,$DL$6:DL996,0)),"",CJ997))</f>
        <v/>
      </c>
      <c r="DK997" s="181" t="str">
        <f t="shared" si="800"/>
        <v/>
      </c>
      <c r="DL997" s="181" t="str">
        <f t="shared" si="800"/>
        <v/>
      </c>
      <c r="DM997" s="177" t="str">
        <f t="shared" si="787"/>
        <v/>
      </c>
      <c r="DN997" s="177" t="str">
        <f t="shared" si="788"/>
        <v/>
      </c>
      <c r="DO997" s="181" t="str">
        <f t="shared" si="759"/>
        <v/>
      </c>
      <c r="DP997" s="51"/>
      <c r="DQ997" s="51"/>
      <c r="DR997" s="51"/>
      <c r="EA997" s="227">
        <f t="shared" si="789"/>
        <v>0</v>
      </c>
      <c r="EB997" s="227">
        <f t="shared" si="760"/>
        <v>1</v>
      </c>
      <c r="EC997" s="227">
        <f t="shared" si="790"/>
        <v>1900</v>
      </c>
      <c r="EE997" s="227" t="str">
        <f t="shared" si="791"/>
        <v/>
      </c>
      <c r="EF997" s="227" t="str">
        <f t="shared" si="761"/>
        <v/>
      </c>
      <c r="EG997" s="227" t="str">
        <f t="shared" si="792"/>
        <v/>
      </c>
      <c r="EI997" s="227" t="str">
        <f t="shared" si="793"/>
        <v/>
      </c>
      <c r="EJ997" s="227" t="str">
        <f t="shared" si="762"/>
        <v/>
      </c>
      <c r="EK997" s="227" t="str">
        <f t="shared" si="794"/>
        <v/>
      </c>
      <c r="EM997" s="227" t="str">
        <f t="shared" si="795"/>
        <v/>
      </c>
      <c r="EN997" s="227" t="str">
        <f t="shared" si="763"/>
        <v/>
      </c>
      <c r="EO997" s="227" t="str">
        <f t="shared" si="796"/>
        <v/>
      </c>
      <c r="EQ997" s="227" t="str">
        <f t="shared" si="797"/>
        <v/>
      </c>
      <c r="ER997" s="227" t="str">
        <f t="shared" si="764"/>
        <v/>
      </c>
      <c r="ES997" s="227" t="str">
        <f t="shared" si="798"/>
        <v/>
      </c>
    </row>
    <row r="998" spans="7:149" x14ac:dyDescent="0.25">
      <c r="G998" s="52"/>
      <c r="H998" s="52"/>
      <c r="I998" s="224" t="str">
        <f t="shared" si="765"/>
        <v/>
      </c>
      <c r="J998" s="224" t="str">
        <f t="shared" si="766"/>
        <v/>
      </c>
      <c r="K998" s="52"/>
      <c r="L998" s="224" t="str">
        <f>IF(P998="","",IF(ISNUMBER(MATCH(P998,$P$6:P997,0)),"",Y998))</f>
        <v/>
      </c>
      <c r="M998" s="224" t="str">
        <f>IF(Q998="","",IF(ISNUMBER(MATCH(Q998,$Q$6:Q997,0)),"",Y998))</f>
        <v/>
      </c>
      <c r="N998" s="224" t="str">
        <f>IF(R998="","",IF(ISNUMBER(MATCH(R998,$R$6:R997,0)),"",Y998))</f>
        <v/>
      </c>
      <c r="O998" s="224" t="str">
        <f>IF(S998="","",IF(ISNUMBER(MATCH(S998,$S$6:S997,0)),"",Y998))</f>
        <v/>
      </c>
      <c r="P998" s="224" t="str">
        <f t="shared" si="767"/>
        <v/>
      </c>
      <c r="Q998" s="224" t="str">
        <f t="shared" si="768"/>
        <v/>
      </c>
      <c r="R998" s="224" t="str">
        <f t="shared" si="769"/>
        <v/>
      </c>
      <c r="S998" s="224" t="str">
        <f t="shared" si="770"/>
        <v/>
      </c>
      <c r="T998" s="175" t="str">
        <f t="shared" si="771"/>
        <v/>
      </c>
      <c r="U998" s="175" t="str">
        <f t="shared" si="772"/>
        <v/>
      </c>
      <c r="V998" s="175" t="str">
        <f t="shared" si="773"/>
        <v/>
      </c>
      <c r="W998" s="175" t="str">
        <f t="shared" si="774"/>
        <v/>
      </c>
      <c r="X998" s="52"/>
      <c r="Y998" s="248"/>
      <c r="Z998" s="186"/>
      <c r="AA998" s="187"/>
      <c r="AB998" s="187"/>
      <c r="AC998" s="187"/>
      <c r="AD998" s="187"/>
      <c r="AE998" s="187"/>
      <c r="AF998" s="187"/>
      <c r="AG998" s="187"/>
      <c r="AH998" s="187"/>
      <c r="AI998" s="187"/>
      <c r="AJ998" s="187"/>
      <c r="AK998" s="187"/>
      <c r="AL998" s="187"/>
      <c r="AM998" s="187"/>
      <c r="AN998" s="187"/>
      <c r="AO998" s="187"/>
      <c r="AP998" s="187"/>
      <c r="AQ998" s="187"/>
      <c r="AR998" s="187"/>
      <c r="AS998" s="187"/>
      <c r="AT998" s="187"/>
      <c r="AU998" s="187"/>
      <c r="AV998" s="187"/>
      <c r="AW998" s="187"/>
      <c r="AX998" s="187"/>
      <c r="AY998" s="187"/>
      <c r="AZ998" s="187"/>
      <c r="BA998" s="187"/>
      <c r="BB998" s="187"/>
      <c r="BC998" s="187"/>
      <c r="BD998" s="187"/>
      <c r="BE998" s="187"/>
      <c r="BF998" s="187"/>
      <c r="BG998" s="187"/>
      <c r="BH998" s="187"/>
      <c r="BI998" s="187"/>
      <c r="BJ998" s="187"/>
      <c r="BK998" s="187"/>
      <c r="BL998" s="187"/>
      <c r="BM998" s="187"/>
      <c r="BN998" s="187"/>
      <c r="BO998" s="187"/>
      <c r="BP998" s="187"/>
      <c r="BQ998" s="187"/>
      <c r="BR998" s="187"/>
      <c r="BS998" s="187"/>
      <c r="BT998" s="187"/>
      <c r="BU998" s="187"/>
      <c r="BV998" s="187"/>
      <c r="BW998" s="187"/>
      <c r="BX998" s="187"/>
      <c r="BY998" s="227"/>
      <c r="BZ998" s="227"/>
      <c r="CA998" s="227"/>
      <c r="CB998" s="227"/>
      <c r="CC998" s="227"/>
      <c r="CD998" s="224"/>
      <c r="CE998" s="224"/>
      <c r="CF998" s="224"/>
      <c r="CG998" s="224"/>
      <c r="CH998" s="224"/>
      <c r="CJ998" s="252" t="str">
        <f t="shared" si="775"/>
        <v/>
      </c>
      <c r="CK998" s="253" t="str">
        <f>IF(CL998="","",IF(ISNUMBER(MATCH(CL998,$CL$6:CL997,0)),"",CJ998))</f>
        <v/>
      </c>
      <c r="CL998" s="181" t="str">
        <f t="shared" si="776"/>
        <v/>
      </c>
      <c r="CM998" s="175" t="str">
        <f t="shared" si="777"/>
        <v/>
      </c>
      <c r="CN998" s="175" t="str">
        <f t="shared" si="778"/>
        <v/>
      </c>
      <c r="CO998" s="175" t="str">
        <f t="shared" si="779"/>
        <v/>
      </c>
      <c r="CP998" s="59"/>
      <c r="CQ998" s="60"/>
      <c r="CR998" s="181" t="str">
        <f>IF(CS998="","",IF(ISNUMBER(MATCH(CS998,$CS$6:CS997,0)),"",CJ998))</f>
        <v/>
      </c>
      <c r="CS998" s="181" t="str">
        <f t="shared" si="755"/>
        <v/>
      </c>
      <c r="CT998" s="177" t="str">
        <f t="shared" si="780"/>
        <v/>
      </c>
      <c r="CU998" s="177" t="str">
        <f t="shared" si="781"/>
        <v/>
      </c>
      <c r="CV998" s="256" t="str">
        <f>IF(CW998="","",IF(ISNUMBER(MATCH(CW998,$CW$6:CW997,0)),"",CJ998))</f>
        <v/>
      </c>
      <c r="CW998" s="181" t="str">
        <f t="shared" si="756"/>
        <v/>
      </c>
      <c r="CX998" s="178" t="str">
        <f t="shared" si="782"/>
        <v/>
      </c>
      <c r="CY998" s="178" t="str">
        <f t="shared" si="783"/>
        <v/>
      </c>
      <c r="CZ998" s="184" t="str">
        <f t="shared" si="784"/>
        <v/>
      </c>
      <c r="DA998" s="68"/>
      <c r="DB998" s="69"/>
      <c r="DC998" s="181" t="str">
        <f>IF(DE998="","",IF(ISNUMBER(MATCH(DE998,$DE$6:DE997,0)),"",CJ998))</f>
        <v/>
      </c>
      <c r="DD998" s="181" t="str">
        <f t="shared" si="799"/>
        <v/>
      </c>
      <c r="DE998" s="181" t="str">
        <f t="shared" si="799"/>
        <v/>
      </c>
      <c r="DF998" s="177" t="str">
        <f t="shared" si="785"/>
        <v/>
      </c>
      <c r="DG998" s="185" t="str">
        <f t="shared" si="786"/>
        <v/>
      </c>
      <c r="DH998" s="77"/>
      <c r="DI998" s="69"/>
      <c r="DJ998" s="181" t="str">
        <f>IF(DL998="","",IF(ISNUMBER(MATCH(DL998,$DL$6:DL997,0)),"",CJ998))</f>
        <v/>
      </c>
      <c r="DK998" s="181" t="str">
        <f t="shared" si="800"/>
        <v/>
      </c>
      <c r="DL998" s="181" t="str">
        <f t="shared" si="800"/>
        <v/>
      </c>
      <c r="DM998" s="177" t="str">
        <f t="shared" si="787"/>
        <v/>
      </c>
      <c r="DN998" s="177" t="str">
        <f t="shared" si="788"/>
        <v/>
      </c>
      <c r="DO998" s="181" t="str">
        <f t="shared" si="759"/>
        <v/>
      </c>
      <c r="DP998" s="51"/>
      <c r="DQ998" s="51"/>
      <c r="DR998" s="51"/>
      <c r="EA998" s="227">
        <f t="shared" si="789"/>
        <v>0</v>
      </c>
      <c r="EB998" s="227">
        <f t="shared" si="760"/>
        <v>1</v>
      </c>
      <c r="EC998" s="227">
        <f t="shared" si="790"/>
        <v>1900</v>
      </c>
      <c r="EE998" s="227" t="str">
        <f t="shared" si="791"/>
        <v/>
      </c>
      <c r="EF998" s="227" t="str">
        <f t="shared" si="761"/>
        <v/>
      </c>
      <c r="EG998" s="227" t="str">
        <f t="shared" si="792"/>
        <v/>
      </c>
      <c r="EI998" s="227" t="str">
        <f t="shared" si="793"/>
        <v/>
      </c>
      <c r="EJ998" s="227" t="str">
        <f t="shared" si="762"/>
        <v/>
      </c>
      <c r="EK998" s="227" t="str">
        <f t="shared" si="794"/>
        <v/>
      </c>
      <c r="EM998" s="227" t="str">
        <f t="shared" si="795"/>
        <v/>
      </c>
      <c r="EN998" s="227" t="str">
        <f t="shared" si="763"/>
        <v/>
      </c>
      <c r="EO998" s="227" t="str">
        <f t="shared" si="796"/>
        <v/>
      </c>
      <c r="EQ998" s="227" t="str">
        <f t="shared" si="797"/>
        <v/>
      </c>
      <c r="ER998" s="227" t="str">
        <f t="shared" si="764"/>
        <v/>
      </c>
      <c r="ES998" s="227" t="str">
        <f t="shared" si="798"/>
        <v/>
      </c>
    </row>
    <row r="999" spans="7:149" x14ac:dyDescent="0.25">
      <c r="G999" s="52"/>
      <c r="H999" s="52"/>
      <c r="I999" s="224" t="str">
        <f t="shared" si="765"/>
        <v/>
      </c>
      <c r="J999" s="224" t="str">
        <f t="shared" si="766"/>
        <v/>
      </c>
      <c r="K999" s="52"/>
      <c r="L999" s="224" t="str">
        <f>IF(P999="","",IF(ISNUMBER(MATCH(P999,$P$6:P998,0)),"",Y999))</f>
        <v/>
      </c>
      <c r="M999" s="224" t="str">
        <f>IF(Q999="","",IF(ISNUMBER(MATCH(Q999,$Q$6:Q998,0)),"",Y999))</f>
        <v/>
      </c>
      <c r="N999" s="224" t="str">
        <f>IF(R999="","",IF(ISNUMBER(MATCH(R999,$R$6:R998,0)),"",Y999))</f>
        <v/>
      </c>
      <c r="O999" s="224" t="str">
        <f>IF(S999="","",IF(ISNUMBER(MATCH(S999,$S$6:S998,0)),"",Y999))</f>
        <v/>
      </c>
      <c r="P999" s="224" t="str">
        <f t="shared" si="767"/>
        <v/>
      </c>
      <c r="Q999" s="224" t="str">
        <f t="shared" si="768"/>
        <v/>
      </c>
      <c r="R999" s="224" t="str">
        <f t="shared" si="769"/>
        <v/>
      </c>
      <c r="S999" s="224" t="str">
        <f t="shared" si="770"/>
        <v/>
      </c>
      <c r="T999" s="175" t="str">
        <f t="shared" si="771"/>
        <v/>
      </c>
      <c r="U999" s="175" t="str">
        <f t="shared" si="772"/>
        <v/>
      </c>
      <c r="V999" s="175" t="str">
        <f t="shared" si="773"/>
        <v/>
      </c>
      <c r="W999" s="175" t="str">
        <f t="shared" si="774"/>
        <v/>
      </c>
      <c r="X999" s="52"/>
      <c r="Y999" s="248"/>
      <c r="Z999" s="186"/>
      <c r="AA999" s="187"/>
      <c r="AB999" s="187"/>
      <c r="AC999" s="187"/>
      <c r="AD999" s="187"/>
      <c r="AE999" s="187"/>
      <c r="AF999" s="187"/>
      <c r="AG999" s="187"/>
      <c r="AH999" s="187"/>
      <c r="AI999" s="187"/>
      <c r="AJ999" s="187"/>
      <c r="AK999" s="187"/>
      <c r="AL999" s="187"/>
      <c r="AM999" s="187"/>
      <c r="AN999" s="187"/>
      <c r="AO999" s="187"/>
      <c r="AP999" s="187"/>
      <c r="AQ999" s="187"/>
      <c r="AR999" s="187"/>
      <c r="AS999" s="187"/>
      <c r="AT999" s="187"/>
      <c r="AU999" s="187"/>
      <c r="AV999" s="187"/>
      <c r="AW999" s="187"/>
      <c r="AX999" s="187"/>
      <c r="AY999" s="187"/>
      <c r="AZ999" s="187"/>
      <c r="BA999" s="187"/>
      <c r="BB999" s="187"/>
      <c r="BC999" s="187"/>
      <c r="BD999" s="187"/>
      <c r="BE999" s="187"/>
      <c r="BF999" s="187"/>
      <c r="BG999" s="187"/>
      <c r="BH999" s="187"/>
      <c r="BI999" s="187"/>
      <c r="BJ999" s="187"/>
      <c r="BK999" s="187"/>
      <c r="BL999" s="187"/>
      <c r="BM999" s="187"/>
      <c r="BN999" s="187"/>
      <c r="BO999" s="187"/>
      <c r="BP999" s="187"/>
      <c r="BQ999" s="187"/>
      <c r="BR999" s="187"/>
      <c r="BS999" s="187"/>
      <c r="BT999" s="187"/>
      <c r="BU999" s="187"/>
      <c r="BV999" s="187"/>
      <c r="BW999" s="187"/>
      <c r="BX999" s="187"/>
      <c r="BY999" s="227"/>
      <c r="BZ999" s="227"/>
      <c r="CA999" s="227"/>
      <c r="CB999" s="227"/>
      <c r="CC999" s="227"/>
      <c r="CD999" s="224"/>
      <c r="CE999" s="224"/>
      <c r="CF999" s="224"/>
      <c r="CG999" s="224"/>
      <c r="CH999" s="224"/>
      <c r="CJ999" s="252" t="str">
        <f t="shared" si="775"/>
        <v/>
      </c>
      <c r="CK999" s="253" t="str">
        <f>IF(CL999="","",IF(ISNUMBER(MATCH(CL999,$CL$6:CL998,0)),"",CJ999))</f>
        <v/>
      </c>
      <c r="CL999" s="181" t="str">
        <f t="shared" si="776"/>
        <v/>
      </c>
      <c r="CM999" s="175" t="str">
        <f t="shared" si="777"/>
        <v/>
      </c>
      <c r="CN999" s="175" t="str">
        <f t="shared" si="778"/>
        <v/>
      </c>
      <c r="CO999" s="175" t="str">
        <f t="shared" si="779"/>
        <v/>
      </c>
      <c r="CP999" s="59"/>
      <c r="CQ999" s="60"/>
      <c r="CR999" s="181" t="str">
        <f>IF(CS999="","",IF(ISNUMBER(MATCH(CS999,$CS$6:CS998,0)),"",CJ999))</f>
        <v/>
      </c>
      <c r="CS999" s="181" t="str">
        <f t="shared" si="755"/>
        <v/>
      </c>
      <c r="CT999" s="177" t="str">
        <f t="shared" si="780"/>
        <v/>
      </c>
      <c r="CU999" s="177" t="str">
        <f t="shared" si="781"/>
        <v/>
      </c>
      <c r="CV999" s="256" t="str">
        <f>IF(CW999="","",IF(ISNUMBER(MATCH(CW999,$CW$6:CW998,0)),"",CJ999))</f>
        <v/>
      </c>
      <c r="CW999" s="181" t="str">
        <f t="shared" si="756"/>
        <v/>
      </c>
      <c r="CX999" s="178" t="str">
        <f t="shared" si="782"/>
        <v/>
      </c>
      <c r="CY999" s="178" t="str">
        <f t="shared" si="783"/>
        <v/>
      </c>
      <c r="CZ999" s="184" t="str">
        <f t="shared" si="784"/>
        <v/>
      </c>
      <c r="DA999" s="68"/>
      <c r="DB999" s="69"/>
      <c r="DC999" s="181" t="str">
        <f>IF(DE999="","",IF(ISNUMBER(MATCH(DE999,$DE$6:DE998,0)),"",CJ999))</f>
        <v/>
      </c>
      <c r="DD999" s="181" t="str">
        <f t="shared" si="799"/>
        <v/>
      </c>
      <c r="DE999" s="181" t="str">
        <f t="shared" si="799"/>
        <v/>
      </c>
      <c r="DF999" s="177" t="str">
        <f t="shared" si="785"/>
        <v/>
      </c>
      <c r="DG999" s="185" t="str">
        <f t="shared" si="786"/>
        <v/>
      </c>
      <c r="DH999" s="77"/>
      <c r="DI999" s="69"/>
      <c r="DJ999" s="181" t="str">
        <f>IF(DL999="","",IF(ISNUMBER(MATCH(DL999,$DL$6:DL998,0)),"",CJ999))</f>
        <v/>
      </c>
      <c r="DK999" s="181" t="str">
        <f t="shared" si="800"/>
        <v/>
      </c>
      <c r="DL999" s="181" t="str">
        <f t="shared" si="800"/>
        <v/>
      </c>
      <c r="DM999" s="177" t="str">
        <f t="shared" si="787"/>
        <v/>
      </c>
      <c r="DN999" s="177" t="str">
        <f t="shared" si="788"/>
        <v/>
      </c>
      <c r="DO999" s="181" t="str">
        <f t="shared" si="759"/>
        <v/>
      </c>
      <c r="DP999" s="51"/>
      <c r="DQ999" s="51"/>
      <c r="DR999" s="51"/>
      <c r="EA999" s="227">
        <f t="shared" si="789"/>
        <v>0</v>
      </c>
      <c r="EB999" s="227">
        <f t="shared" si="760"/>
        <v>1</v>
      </c>
      <c r="EC999" s="227">
        <f t="shared" si="790"/>
        <v>1900</v>
      </c>
      <c r="EE999" s="227" t="str">
        <f t="shared" si="791"/>
        <v/>
      </c>
      <c r="EF999" s="227" t="str">
        <f t="shared" si="761"/>
        <v/>
      </c>
      <c r="EG999" s="227" t="str">
        <f t="shared" si="792"/>
        <v/>
      </c>
      <c r="EI999" s="227" t="str">
        <f t="shared" si="793"/>
        <v/>
      </c>
      <c r="EJ999" s="227" t="str">
        <f t="shared" si="762"/>
        <v/>
      </c>
      <c r="EK999" s="227" t="str">
        <f t="shared" si="794"/>
        <v/>
      </c>
      <c r="EM999" s="227" t="str">
        <f t="shared" si="795"/>
        <v/>
      </c>
      <c r="EN999" s="227" t="str">
        <f t="shared" si="763"/>
        <v/>
      </c>
      <c r="EO999" s="227" t="str">
        <f t="shared" si="796"/>
        <v/>
      </c>
      <c r="EQ999" s="227" t="str">
        <f t="shared" si="797"/>
        <v/>
      </c>
      <c r="ER999" s="227" t="str">
        <f t="shared" si="764"/>
        <v/>
      </c>
      <c r="ES999" s="227" t="str">
        <f t="shared" si="798"/>
        <v/>
      </c>
    </row>
    <row r="1000" spans="7:149" x14ac:dyDescent="0.25">
      <c r="G1000" s="52"/>
      <c r="H1000" s="52"/>
      <c r="I1000" s="224" t="str">
        <f t="shared" si="765"/>
        <v/>
      </c>
      <c r="J1000" s="224" t="str">
        <f t="shared" si="766"/>
        <v/>
      </c>
      <c r="K1000" s="52"/>
      <c r="L1000" s="224" t="str">
        <f>IF(P1000="","",IF(ISNUMBER(MATCH(P1000,$P$6:P999,0)),"",Y1000))</f>
        <v/>
      </c>
      <c r="M1000" s="224" t="str">
        <f>IF(Q1000="","",IF(ISNUMBER(MATCH(Q1000,$Q$6:Q999,0)),"",Y1000))</f>
        <v/>
      </c>
      <c r="N1000" s="224" t="str">
        <f>IF(R1000="","",IF(ISNUMBER(MATCH(R1000,$R$6:R999,0)),"",Y1000))</f>
        <v/>
      </c>
      <c r="O1000" s="224" t="str">
        <f>IF(S1000="","",IF(ISNUMBER(MATCH(S1000,$S$6:S999,0)),"",Y1000))</f>
        <v/>
      </c>
      <c r="P1000" s="224" t="str">
        <f t="shared" si="767"/>
        <v/>
      </c>
      <c r="Q1000" s="224" t="str">
        <f t="shared" si="768"/>
        <v/>
      </c>
      <c r="R1000" s="224" t="str">
        <f t="shared" si="769"/>
        <v/>
      </c>
      <c r="S1000" s="224" t="str">
        <f t="shared" si="770"/>
        <v/>
      </c>
      <c r="T1000" s="175" t="str">
        <f t="shared" si="771"/>
        <v/>
      </c>
      <c r="U1000" s="175" t="str">
        <f t="shared" si="772"/>
        <v/>
      </c>
      <c r="V1000" s="175" t="str">
        <f t="shared" si="773"/>
        <v/>
      </c>
      <c r="W1000" s="175" t="str">
        <f t="shared" si="774"/>
        <v/>
      </c>
      <c r="X1000" s="52"/>
      <c r="Y1000" s="248"/>
      <c r="Z1000" s="186"/>
      <c r="AA1000" s="187"/>
      <c r="AB1000" s="187"/>
      <c r="AC1000" s="187"/>
      <c r="AD1000" s="187"/>
      <c r="AE1000" s="187"/>
      <c r="AF1000" s="187"/>
      <c r="AG1000" s="187"/>
      <c r="AH1000" s="187"/>
      <c r="AI1000" s="187"/>
      <c r="AJ1000" s="187"/>
      <c r="AK1000" s="187"/>
      <c r="AL1000" s="187"/>
      <c r="AM1000" s="187"/>
      <c r="AN1000" s="187"/>
      <c r="AO1000" s="187"/>
      <c r="AP1000" s="187"/>
      <c r="AQ1000" s="187"/>
      <c r="AR1000" s="187"/>
      <c r="AS1000" s="187"/>
      <c r="AT1000" s="187"/>
      <c r="AU1000" s="187"/>
      <c r="AV1000" s="187"/>
      <c r="AW1000" s="187"/>
      <c r="AX1000" s="187"/>
      <c r="AY1000" s="187"/>
      <c r="AZ1000" s="187"/>
      <c r="BA1000" s="187"/>
      <c r="BB1000" s="187"/>
      <c r="BC1000" s="187"/>
      <c r="BD1000" s="187"/>
      <c r="BE1000" s="187"/>
      <c r="BF1000" s="187"/>
      <c r="BG1000" s="187"/>
      <c r="BH1000" s="187"/>
      <c r="BI1000" s="187"/>
      <c r="BJ1000" s="187"/>
      <c r="BK1000" s="187"/>
      <c r="BL1000" s="187"/>
      <c r="BM1000" s="187"/>
      <c r="BN1000" s="187"/>
      <c r="BO1000" s="187"/>
      <c r="BP1000" s="187"/>
      <c r="BQ1000" s="187"/>
      <c r="BR1000" s="187"/>
      <c r="BS1000" s="187"/>
      <c r="BT1000" s="187"/>
      <c r="BU1000" s="187"/>
      <c r="BV1000" s="187"/>
      <c r="BW1000" s="187"/>
      <c r="BX1000" s="187"/>
      <c r="BY1000" s="227"/>
      <c r="BZ1000" s="227"/>
      <c r="CA1000" s="227"/>
      <c r="CB1000" s="227"/>
      <c r="CC1000" s="227"/>
      <c r="CD1000" s="224"/>
      <c r="CE1000" s="224"/>
      <c r="CF1000" s="224"/>
      <c r="CG1000" s="224"/>
      <c r="CH1000" s="224"/>
      <c r="CJ1000" s="252" t="str">
        <f t="shared" si="775"/>
        <v/>
      </c>
      <c r="CK1000" s="253" t="str">
        <f>IF(CL1000="","",IF(ISNUMBER(MATCH(CL1000,$CL$6:CL999,0)),"",CJ1000))</f>
        <v/>
      </c>
      <c r="CL1000" s="181" t="str">
        <f t="shared" si="776"/>
        <v/>
      </c>
      <c r="CM1000" s="175" t="str">
        <f t="shared" si="777"/>
        <v/>
      </c>
      <c r="CN1000" s="175" t="str">
        <f t="shared" si="778"/>
        <v/>
      </c>
      <c r="CO1000" s="175" t="str">
        <f t="shared" si="779"/>
        <v/>
      </c>
      <c r="CP1000" s="59"/>
      <c r="CQ1000" s="60"/>
      <c r="CR1000" s="181" t="str">
        <f>IF(CS1000="","",IF(ISNUMBER(MATCH(CS1000,$CS$6:CS999,0)),"",CJ1000))</f>
        <v/>
      </c>
      <c r="CS1000" s="181" t="str">
        <f t="shared" si="755"/>
        <v/>
      </c>
      <c r="CT1000" s="177" t="str">
        <f t="shared" si="780"/>
        <v/>
      </c>
      <c r="CU1000" s="177" t="str">
        <f t="shared" si="781"/>
        <v/>
      </c>
      <c r="CV1000" s="256" t="str">
        <f>IF(CW1000="","",IF(ISNUMBER(MATCH(CW1000,$CW$6:CW999,0)),"",CJ1000))</f>
        <v/>
      </c>
      <c r="CW1000" s="181" t="str">
        <f t="shared" si="756"/>
        <v/>
      </c>
      <c r="CX1000" s="178" t="str">
        <f t="shared" si="782"/>
        <v/>
      </c>
      <c r="CY1000" s="178" t="str">
        <f t="shared" si="783"/>
        <v/>
      </c>
      <c r="CZ1000" s="184" t="str">
        <f t="shared" si="784"/>
        <v/>
      </c>
      <c r="DA1000" s="68"/>
      <c r="DB1000" s="69"/>
      <c r="DC1000" s="181" t="str">
        <f>IF(DE1000="","",IF(ISNUMBER(MATCH(DE1000,$DE$6:DE999,0)),"",CJ1000))</f>
        <v/>
      </c>
      <c r="DD1000" s="181" t="str">
        <f t="shared" si="799"/>
        <v/>
      </c>
      <c r="DE1000" s="181" t="str">
        <f t="shared" si="799"/>
        <v/>
      </c>
      <c r="DF1000" s="177" t="str">
        <f t="shared" si="785"/>
        <v/>
      </c>
      <c r="DG1000" s="185" t="str">
        <f t="shared" si="786"/>
        <v/>
      </c>
      <c r="DH1000" s="77"/>
      <c r="DI1000" s="69"/>
      <c r="DJ1000" s="181" t="str">
        <f>IF(DL1000="","",IF(ISNUMBER(MATCH(DL1000,$DL$6:DL999,0)),"",CJ1000))</f>
        <v/>
      </c>
      <c r="DK1000" s="181" t="str">
        <f t="shared" si="800"/>
        <v/>
      </c>
      <c r="DL1000" s="181" t="str">
        <f t="shared" si="800"/>
        <v/>
      </c>
      <c r="DM1000" s="177" t="str">
        <f t="shared" si="787"/>
        <v/>
      </c>
      <c r="DN1000" s="177" t="str">
        <f t="shared" si="788"/>
        <v/>
      </c>
      <c r="DO1000" s="181" t="str">
        <f t="shared" si="759"/>
        <v/>
      </c>
      <c r="DP1000" s="51"/>
      <c r="DQ1000" s="51"/>
      <c r="DR1000" s="51"/>
      <c r="EA1000" s="227">
        <f t="shared" si="789"/>
        <v>0</v>
      </c>
      <c r="EB1000" s="227">
        <f t="shared" si="760"/>
        <v>1</v>
      </c>
      <c r="EC1000" s="227">
        <f t="shared" si="790"/>
        <v>1900</v>
      </c>
      <c r="EE1000" s="227" t="str">
        <f t="shared" si="791"/>
        <v/>
      </c>
      <c r="EF1000" s="227" t="str">
        <f t="shared" si="761"/>
        <v/>
      </c>
      <c r="EG1000" s="227" t="str">
        <f t="shared" si="792"/>
        <v/>
      </c>
      <c r="EI1000" s="227" t="str">
        <f t="shared" si="793"/>
        <v/>
      </c>
      <c r="EJ1000" s="227" t="str">
        <f t="shared" si="762"/>
        <v/>
      </c>
      <c r="EK1000" s="227" t="str">
        <f t="shared" si="794"/>
        <v/>
      </c>
      <c r="EM1000" s="227" t="str">
        <f t="shared" si="795"/>
        <v/>
      </c>
      <c r="EN1000" s="227" t="str">
        <f t="shared" si="763"/>
        <v/>
      </c>
      <c r="EO1000" s="227" t="str">
        <f t="shared" si="796"/>
        <v/>
      </c>
      <c r="EQ1000" s="227" t="str">
        <f t="shared" si="797"/>
        <v/>
      </c>
      <c r="ER1000" s="227" t="str">
        <f t="shared" si="764"/>
        <v/>
      </c>
      <c r="ES1000" s="227" t="str">
        <f t="shared" si="798"/>
        <v/>
      </c>
    </row>
    <row r="1001" spans="7:149" x14ac:dyDescent="0.25">
      <c r="G1001" s="52"/>
      <c r="H1001" s="52"/>
      <c r="I1001" s="224" t="str">
        <f t="shared" si="765"/>
        <v/>
      </c>
      <c r="J1001" s="224" t="str">
        <f t="shared" si="766"/>
        <v/>
      </c>
      <c r="K1001" s="52"/>
      <c r="L1001" s="224" t="str">
        <f>IF(P1001="","",IF(ISNUMBER(MATCH(P1001,$P$6:P1000,0)),"",Y1001))</f>
        <v/>
      </c>
      <c r="M1001" s="224" t="str">
        <f>IF(Q1001="","",IF(ISNUMBER(MATCH(Q1001,$Q$6:Q1000,0)),"",Y1001))</f>
        <v/>
      </c>
      <c r="N1001" s="224" t="str">
        <f>IF(R1001="","",IF(ISNUMBER(MATCH(R1001,$R$6:R1000,0)),"",Y1001))</f>
        <v/>
      </c>
      <c r="O1001" s="224" t="str">
        <f>IF(S1001="","",IF(ISNUMBER(MATCH(S1001,$S$6:S1000,0)),"",Y1001))</f>
        <v/>
      </c>
      <c r="P1001" s="224" t="str">
        <f t="shared" si="767"/>
        <v/>
      </c>
      <c r="Q1001" s="224" t="str">
        <f t="shared" si="768"/>
        <v/>
      </c>
      <c r="R1001" s="224" t="str">
        <f t="shared" si="769"/>
        <v/>
      </c>
      <c r="S1001" s="224" t="str">
        <f t="shared" si="770"/>
        <v/>
      </c>
      <c r="T1001" s="175" t="str">
        <f t="shared" si="771"/>
        <v/>
      </c>
      <c r="U1001" s="175" t="str">
        <f t="shared" si="772"/>
        <v/>
      </c>
      <c r="V1001" s="175" t="str">
        <f t="shared" si="773"/>
        <v/>
      </c>
      <c r="W1001" s="175" t="str">
        <f t="shared" si="774"/>
        <v/>
      </c>
      <c r="X1001" s="52"/>
      <c r="Y1001" s="248"/>
      <c r="Z1001" s="186"/>
      <c r="AA1001" s="187"/>
      <c r="AB1001" s="187"/>
      <c r="AC1001" s="187"/>
      <c r="AD1001" s="187"/>
      <c r="AE1001" s="187"/>
      <c r="AF1001" s="187"/>
      <c r="AG1001" s="187"/>
      <c r="AH1001" s="187"/>
      <c r="AI1001" s="187"/>
      <c r="AJ1001" s="187"/>
      <c r="AK1001" s="187"/>
      <c r="AL1001" s="187"/>
      <c r="AM1001" s="187"/>
      <c r="AN1001" s="187"/>
      <c r="AO1001" s="187"/>
      <c r="AP1001" s="187"/>
      <c r="AQ1001" s="187"/>
      <c r="AR1001" s="187"/>
      <c r="AS1001" s="187"/>
      <c r="AT1001" s="187"/>
      <c r="AU1001" s="187"/>
      <c r="AV1001" s="187"/>
      <c r="AW1001" s="187"/>
      <c r="AX1001" s="187"/>
      <c r="AY1001" s="187"/>
      <c r="AZ1001" s="187"/>
      <c r="BA1001" s="187"/>
      <c r="BB1001" s="187"/>
      <c r="BC1001" s="187"/>
      <c r="BD1001" s="187"/>
      <c r="BE1001" s="187"/>
      <c r="BF1001" s="187"/>
      <c r="BG1001" s="187"/>
      <c r="BH1001" s="187"/>
      <c r="BI1001" s="187"/>
      <c r="BJ1001" s="187"/>
      <c r="BK1001" s="187"/>
      <c r="BL1001" s="187"/>
      <c r="BM1001" s="187"/>
      <c r="BN1001" s="187"/>
      <c r="BO1001" s="187"/>
      <c r="BP1001" s="187"/>
      <c r="BQ1001" s="187"/>
      <c r="BR1001" s="187"/>
      <c r="BS1001" s="187"/>
      <c r="BT1001" s="187"/>
      <c r="BU1001" s="187"/>
      <c r="BV1001" s="187"/>
      <c r="BW1001" s="187"/>
      <c r="BX1001" s="187"/>
      <c r="BY1001" s="227"/>
      <c r="BZ1001" s="227"/>
      <c r="CA1001" s="227"/>
      <c r="CB1001" s="227"/>
      <c r="CC1001" s="227"/>
      <c r="CD1001" s="224"/>
      <c r="CE1001" s="224"/>
      <c r="CF1001" s="224"/>
      <c r="CG1001" s="224"/>
      <c r="CH1001" s="224"/>
      <c r="CJ1001" s="252" t="str">
        <f t="shared" si="775"/>
        <v/>
      </c>
      <c r="CK1001" s="253" t="str">
        <f>IF(CL1001="","",IF(ISNUMBER(MATCH(CL1001,$CL$6:CL1000,0)),"",CJ1001))</f>
        <v/>
      </c>
      <c r="CL1001" s="181" t="str">
        <f t="shared" si="776"/>
        <v/>
      </c>
      <c r="CM1001" s="175" t="str">
        <f t="shared" si="777"/>
        <v/>
      </c>
      <c r="CN1001" s="175" t="str">
        <f t="shared" si="778"/>
        <v/>
      </c>
      <c r="CO1001" s="175" t="str">
        <f t="shared" si="779"/>
        <v/>
      </c>
      <c r="CP1001" s="59"/>
      <c r="CQ1001" s="60"/>
      <c r="CR1001" s="181" t="str">
        <f>IF(CS1001="","",IF(ISNUMBER(MATCH(CS1001,$CS$6:CS1000,0)),"",CJ1001))</f>
        <v/>
      </c>
      <c r="CS1001" s="181" t="str">
        <f t="shared" si="755"/>
        <v/>
      </c>
      <c r="CT1001" s="177" t="str">
        <f t="shared" si="780"/>
        <v/>
      </c>
      <c r="CU1001" s="177" t="str">
        <f t="shared" si="781"/>
        <v/>
      </c>
      <c r="CV1001" s="256" t="str">
        <f>IF(CW1001="","",IF(ISNUMBER(MATCH(CW1001,$CW$6:CW1000,0)),"",CJ1001))</f>
        <v/>
      </c>
      <c r="CW1001" s="181" t="str">
        <f t="shared" si="756"/>
        <v/>
      </c>
      <c r="CX1001" s="178" t="str">
        <f t="shared" si="782"/>
        <v/>
      </c>
      <c r="CY1001" s="178" t="str">
        <f t="shared" si="783"/>
        <v/>
      </c>
      <c r="CZ1001" s="184" t="str">
        <f t="shared" si="784"/>
        <v/>
      </c>
      <c r="DA1001" s="68"/>
      <c r="DB1001" s="69"/>
      <c r="DC1001" s="181" t="str">
        <f>IF(DE1001="","",IF(ISNUMBER(MATCH(DE1001,$DE$6:DE1000,0)),"",CJ1001))</f>
        <v/>
      </c>
      <c r="DD1001" s="181" t="str">
        <f t="shared" si="799"/>
        <v/>
      </c>
      <c r="DE1001" s="181" t="str">
        <f t="shared" si="799"/>
        <v/>
      </c>
      <c r="DF1001" s="177" t="str">
        <f t="shared" si="785"/>
        <v/>
      </c>
      <c r="DG1001" s="185" t="str">
        <f t="shared" si="786"/>
        <v/>
      </c>
      <c r="DH1001" s="77"/>
      <c r="DI1001" s="69"/>
      <c r="DJ1001" s="181" t="str">
        <f>IF(DL1001="","",IF(ISNUMBER(MATCH(DL1001,$DL$6:DL1000,0)),"",CJ1001))</f>
        <v/>
      </c>
      <c r="DK1001" s="181" t="str">
        <f t="shared" si="800"/>
        <v/>
      </c>
      <c r="DL1001" s="181" t="str">
        <f t="shared" si="800"/>
        <v/>
      </c>
      <c r="DM1001" s="177" t="str">
        <f t="shared" si="787"/>
        <v/>
      </c>
      <c r="DN1001" s="177" t="str">
        <f t="shared" si="788"/>
        <v/>
      </c>
      <c r="DO1001" s="181" t="str">
        <f t="shared" si="759"/>
        <v/>
      </c>
      <c r="DP1001" s="51"/>
      <c r="DQ1001" s="51"/>
      <c r="DR1001" s="51"/>
      <c r="EA1001" s="227">
        <f t="shared" si="789"/>
        <v>0</v>
      </c>
      <c r="EB1001" s="227">
        <f t="shared" si="760"/>
        <v>1</v>
      </c>
      <c r="EC1001" s="227">
        <f t="shared" si="790"/>
        <v>1900</v>
      </c>
      <c r="EE1001" s="227" t="str">
        <f t="shared" si="791"/>
        <v/>
      </c>
      <c r="EF1001" s="227" t="str">
        <f t="shared" si="761"/>
        <v/>
      </c>
      <c r="EG1001" s="227" t="str">
        <f t="shared" si="792"/>
        <v/>
      </c>
      <c r="EI1001" s="227" t="str">
        <f t="shared" si="793"/>
        <v/>
      </c>
      <c r="EJ1001" s="227" t="str">
        <f t="shared" si="762"/>
        <v/>
      </c>
      <c r="EK1001" s="227" t="str">
        <f t="shared" si="794"/>
        <v/>
      </c>
      <c r="EM1001" s="227" t="str">
        <f t="shared" si="795"/>
        <v/>
      </c>
      <c r="EN1001" s="227" t="str">
        <f t="shared" si="763"/>
        <v/>
      </c>
      <c r="EO1001" s="227" t="str">
        <f t="shared" si="796"/>
        <v/>
      </c>
      <c r="EQ1001" s="227" t="str">
        <f t="shared" si="797"/>
        <v/>
      </c>
      <c r="ER1001" s="227" t="str">
        <f t="shared" si="764"/>
        <v/>
      </c>
      <c r="ES1001" s="227" t="str">
        <f t="shared" si="798"/>
        <v/>
      </c>
    </row>
    <row r="1002" spans="7:149" x14ac:dyDescent="0.25">
      <c r="G1002" s="52"/>
      <c r="H1002" s="52"/>
      <c r="I1002" s="224" t="str">
        <f t="shared" si="765"/>
        <v/>
      </c>
      <c r="J1002" s="224" t="str">
        <f t="shared" si="766"/>
        <v/>
      </c>
      <c r="K1002" s="52"/>
      <c r="L1002" s="224" t="str">
        <f>IF(P1002="","",IF(ISNUMBER(MATCH(P1002,$P$6:P1001,0)),"",Y1002))</f>
        <v/>
      </c>
      <c r="M1002" s="224" t="str">
        <f>IF(Q1002="","",IF(ISNUMBER(MATCH(Q1002,$Q$6:Q1001,0)),"",Y1002))</f>
        <v/>
      </c>
      <c r="N1002" s="224" t="str">
        <f>IF(R1002="","",IF(ISNUMBER(MATCH(R1002,$R$6:R1001,0)),"",Y1002))</f>
        <v/>
      </c>
      <c r="O1002" s="224" t="str">
        <f>IF(S1002="","",IF(ISNUMBER(MATCH(S1002,$S$6:S1001,0)),"",Y1002))</f>
        <v/>
      </c>
      <c r="P1002" s="224" t="str">
        <f t="shared" si="767"/>
        <v/>
      </c>
      <c r="Q1002" s="224" t="str">
        <f t="shared" si="768"/>
        <v/>
      </c>
      <c r="R1002" s="224" t="str">
        <f t="shared" si="769"/>
        <v/>
      </c>
      <c r="S1002" s="224" t="str">
        <f t="shared" si="770"/>
        <v/>
      </c>
      <c r="T1002" s="175" t="str">
        <f t="shared" si="771"/>
        <v/>
      </c>
      <c r="U1002" s="175" t="str">
        <f t="shared" si="772"/>
        <v/>
      </c>
      <c r="V1002" s="175" t="str">
        <f t="shared" si="773"/>
        <v/>
      </c>
      <c r="W1002" s="175" t="str">
        <f t="shared" si="774"/>
        <v/>
      </c>
      <c r="X1002" s="52"/>
      <c r="Y1002" s="248"/>
      <c r="Z1002" s="186"/>
      <c r="AA1002" s="187"/>
      <c r="AB1002" s="187"/>
      <c r="AC1002" s="187"/>
      <c r="AD1002" s="187"/>
      <c r="AE1002" s="187"/>
      <c r="AF1002" s="187"/>
      <c r="AG1002" s="187"/>
      <c r="AH1002" s="187"/>
      <c r="AI1002" s="187"/>
      <c r="AJ1002" s="187"/>
      <c r="AK1002" s="187"/>
      <c r="AL1002" s="187"/>
      <c r="AM1002" s="187"/>
      <c r="AN1002" s="187"/>
      <c r="AO1002" s="187"/>
      <c r="AP1002" s="187"/>
      <c r="AQ1002" s="187"/>
      <c r="AR1002" s="187"/>
      <c r="AS1002" s="187"/>
      <c r="AT1002" s="187"/>
      <c r="AU1002" s="187"/>
      <c r="AV1002" s="187"/>
      <c r="AW1002" s="187"/>
      <c r="AX1002" s="187"/>
      <c r="AY1002" s="187"/>
      <c r="AZ1002" s="187"/>
      <c r="BA1002" s="187"/>
      <c r="BB1002" s="187"/>
      <c r="BC1002" s="187"/>
      <c r="BD1002" s="187"/>
      <c r="BE1002" s="187"/>
      <c r="BF1002" s="187"/>
      <c r="BG1002" s="187"/>
      <c r="BH1002" s="187"/>
      <c r="BI1002" s="187"/>
      <c r="BJ1002" s="187"/>
      <c r="BK1002" s="187"/>
      <c r="BL1002" s="187"/>
      <c r="BM1002" s="187"/>
      <c r="BN1002" s="187"/>
      <c r="BO1002" s="187"/>
      <c r="BP1002" s="187"/>
      <c r="BQ1002" s="187"/>
      <c r="BR1002" s="187"/>
      <c r="BS1002" s="187"/>
      <c r="BT1002" s="187"/>
      <c r="BU1002" s="187"/>
      <c r="BV1002" s="187"/>
      <c r="BW1002" s="187"/>
      <c r="BX1002" s="187"/>
      <c r="BY1002" s="227"/>
      <c r="BZ1002" s="227"/>
      <c r="CA1002" s="227"/>
      <c r="CB1002" s="227"/>
      <c r="CC1002" s="227"/>
      <c r="CD1002" s="224"/>
      <c r="CE1002" s="224"/>
      <c r="CF1002" s="224"/>
      <c r="CG1002" s="224"/>
      <c r="CH1002" s="224"/>
      <c r="CJ1002" s="252" t="str">
        <f t="shared" si="775"/>
        <v/>
      </c>
      <c r="CK1002" s="253" t="str">
        <f>IF(CL1002="","",IF(ISNUMBER(MATCH(CL1002,$CL$6:CL1001,0)),"",CJ1002))</f>
        <v/>
      </c>
      <c r="CL1002" s="181" t="str">
        <f t="shared" si="776"/>
        <v/>
      </c>
      <c r="CM1002" s="175" t="str">
        <f t="shared" si="777"/>
        <v/>
      </c>
      <c r="CN1002" s="175" t="str">
        <f t="shared" si="778"/>
        <v/>
      </c>
      <c r="CO1002" s="175" t="str">
        <f t="shared" si="779"/>
        <v/>
      </c>
      <c r="CP1002" s="59"/>
      <c r="CQ1002" s="60"/>
      <c r="CR1002" s="181" t="str">
        <f>IF(CS1002="","",IF(ISNUMBER(MATCH(CS1002,$CS$6:CS1001,0)),"",CJ1002))</f>
        <v/>
      </c>
      <c r="CS1002" s="181" t="str">
        <f t="shared" si="755"/>
        <v/>
      </c>
      <c r="CT1002" s="177" t="str">
        <f t="shared" si="780"/>
        <v/>
      </c>
      <c r="CU1002" s="177" t="str">
        <f t="shared" si="781"/>
        <v/>
      </c>
      <c r="CV1002" s="256" t="str">
        <f>IF(CW1002="","",IF(ISNUMBER(MATCH(CW1002,$CW$6:CW1001,0)),"",CJ1002))</f>
        <v/>
      </c>
      <c r="CW1002" s="181" t="str">
        <f t="shared" si="756"/>
        <v/>
      </c>
      <c r="CX1002" s="178" t="str">
        <f t="shared" si="782"/>
        <v/>
      </c>
      <c r="CY1002" s="178" t="str">
        <f t="shared" si="783"/>
        <v/>
      </c>
      <c r="CZ1002" s="184" t="str">
        <f t="shared" si="784"/>
        <v/>
      </c>
      <c r="DA1002" s="68"/>
      <c r="DB1002" s="69"/>
      <c r="DC1002" s="181" t="str">
        <f>IF(DE1002="","",IF(ISNUMBER(MATCH(DE1002,$DE$6:DE1001,0)),"",CJ1002))</f>
        <v/>
      </c>
      <c r="DD1002" s="181" t="str">
        <f t="shared" si="799"/>
        <v/>
      </c>
      <c r="DE1002" s="181" t="str">
        <f t="shared" si="799"/>
        <v/>
      </c>
      <c r="DF1002" s="177" t="str">
        <f t="shared" si="785"/>
        <v/>
      </c>
      <c r="DG1002" s="185" t="str">
        <f t="shared" si="786"/>
        <v/>
      </c>
      <c r="DH1002" s="77"/>
      <c r="DI1002" s="69"/>
      <c r="DJ1002" s="181" t="str">
        <f>IF(DL1002="","",IF(ISNUMBER(MATCH(DL1002,$DL$6:DL1001,0)),"",CJ1002))</f>
        <v/>
      </c>
      <c r="DK1002" s="181" t="str">
        <f t="shared" si="800"/>
        <v/>
      </c>
      <c r="DL1002" s="181" t="str">
        <f t="shared" si="800"/>
        <v/>
      </c>
      <c r="DM1002" s="177" t="str">
        <f t="shared" si="787"/>
        <v/>
      </c>
      <c r="DN1002" s="177" t="str">
        <f t="shared" si="788"/>
        <v/>
      </c>
      <c r="DO1002" s="181" t="str">
        <f t="shared" si="759"/>
        <v/>
      </c>
      <c r="DP1002" s="51"/>
      <c r="DQ1002" s="51"/>
      <c r="DR1002" s="51"/>
      <c r="EA1002" s="227">
        <f t="shared" si="789"/>
        <v>0</v>
      </c>
      <c r="EB1002" s="227">
        <f t="shared" si="760"/>
        <v>1</v>
      </c>
      <c r="EC1002" s="227">
        <f t="shared" si="790"/>
        <v>1900</v>
      </c>
      <c r="EE1002" s="227" t="str">
        <f t="shared" si="791"/>
        <v/>
      </c>
      <c r="EF1002" s="227" t="str">
        <f t="shared" si="761"/>
        <v/>
      </c>
      <c r="EG1002" s="227" t="str">
        <f t="shared" si="792"/>
        <v/>
      </c>
      <c r="EI1002" s="227" t="str">
        <f t="shared" si="793"/>
        <v/>
      </c>
      <c r="EJ1002" s="227" t="str">
        <f t="shared" si="762"/>
        <v/>
      </c>
      <c r="EK1002" s="227" t="str">
        <f t="shared" si="794"/>
        <v/>
      </c>
      <c r="EM1002" s="227" t="str">
        <f t="shared" si="795"/>
        <v/>
      </c>
      <c r="EN1002" s="227" t="str">
        <f t="shared" si="763"/>
        <v/>
      </c>
      <c r="EO1002" s="227" t="str">
        <f t="shared" si="796"/>
        <v/>
      </c>
      <c r="EQ1002" s="227" t="str">
        <f t="shared" si="797"/>
        <v/>
      </c>
      <c r="ER1002" s="227" t="str">
        <f t="shared" si="764"/>
        <v/>
      </c>
      <c r="ES1002" s="227" t="str">
        <f t="shared" si="798"/>
        <v/>
      </c>
    </row>
    <row r="1003" spans="7:149" x14ac:dyDescent="0.25">
      <c r="G1003" s="52"/>
      <c r="H1003" s="52"/>
      <c r="I1003" s="224" t="str">
        <f t="shared" si="765"/>
        <v/>
      </c>
      <c r="J1003" s="224" t="str">
        <f t="shared" si="766"/>
        <v/>
      </c>
      <c r="K1003" s="52"/>
      <c r="L1003" s="224" t="str">
        <f>IF(P1003="","",IF(ISNUMBER(MATCH(P1003,$P$6:P1002,0)),"",Y1003))</f>
        <v/>
      </c>
      <c r="M1003" s="224" t="str">
        <f>IF(Q1003="","",IF(ISNUMBER(MATCH(Q1003,$Q$6:Q1002,0)),"",Y1003))</f>
        <v/>
      </c>
      <c r="N1003" s="224" t="str">
        <f>IF(R1003="","",IF(ISNUMBER(MATCH(R1003,$R$6:R1002,0)),"",Y1003))</f>
        <v/>
      </c>
      <c r="O1003" s="224" t="str">
        <f>IF(S1003="","",IF(ISNUMBER(MATCH(S1003,$S$6:S1002,0)),"",Y1003))</f>
        <v/>
      </c>
      <c r="P1003" s="224" t="str">
        <f t="shared" si="767"/>
        <v/>
      </c>
      <c r="Q1003" s="224" t="str">
        <f t="shared" si="768"/>
        <v/>
      </c>
      <c r="R1003" s="224" t="str">
        <f t="shared" si="769"/>
        <v/>
      </c>
      <c r="S1003" s="224" t="str">
        <f t="shared" si="770"/>
        <v/>
      </c>
      <c r="T1003" s="175" t="str">
        <f t="shared" si="771"/>
        <v/>
      </c>
      <c r="U1003" s="175" t="str">
        <f t="shared" si="772"/>
        <v/>
      </c>
      <c r="V1003" s="175" t="str">
        <f t="shared" si="773"/>
        <v/>
      </c>
      <c r="W1003" s="175" t="str">
        <f t="shared" si="774"/>
        <v/>
      </c>
      <c r="X1003" s="52"/>
      <c r="Y1003" s="248"/>
      <c r="Z1003" s="186"/>
      <c r="AA1003" s="187"/>
      <c r="AB1003" s="187"/>
      <c r="AC1003" s="187"/>
      <c r="AD1003" s="187"/>
      <c r="AE1003" s="187"/>
      <c r="AF1003" s="187"/>
      <c r="AG1003" s="187"/>
      <c r="AH1003" s="187"/>
      <c r="AI1003" s="187"/>
      <c r="AJ1003" s="187"/>
      <c r="AK1003" s="187"/>
      <c r="AL1003" s="187"/>
      <c r="AM1003" s="187"/>
      <c r="AN1003" s="187"/>
      <c r="AO1003" s="187"/>
      <c r="AP1003" s="187"/>
      <c r="AQ1003" s="187"/>
      <c r="AR1003" s="187"/>
      <c r="AS1003" s="187"/>
      <c r="AT1003" s="187"/>
      <c r="AU1003" s="187"/>
      <c r="AV1003" s="187"/>
      <c r="AW1003" s="187"/>
      <c r="AX1003" s="187"/>
      <c r="AY1003" s="187"/>
      <c r="AZ1003" s="187"/>
      <c r="BA1003" s="187"/>
      <c r="BB1003" s="187"/>
      <c r="BC1003" s="187"/>
      <c r="BD1003" s="187"/>
      <c r="BE1003" s="187"/>
      <c r="BF1003" s="187"/>
      <c r="BG1003" s="187"/>
      <c r="BH1003" s="187"/>
      <c r="BI1003" s="187"/>
      <c r="BJ1003" s="187"/>
      <c r="BK1003" s="187"/>
      <c r="BL1003" s="187"/>
      <c r="BM1003" s="187"/>
      <c r="BN1003" s="187"/>
      <c r="BO1003" s="187"/>
      <c r="BP1003" s="187"/>
      <c r="BQ1003" s="187"/>
      <c r="BR1003" s="187"/>
      <c r="BS1003" s="187"/>
      <c r="BT1003" s="187"/>
      <c r="BU1003" s="187"/>
      <c r="BV1003" s="187"/>
      <c r="BW1003" s="187"/>
      <c r="BX1003" s="187"/>
      <c r="BY1003" s="227"/>
      <c r="BZ1003" s="227"/>
      <c r="CA1003" s="227"/>
      <c r="CB1003" s="227"/>
      <c r="CC1003" s="227"/>
      <c r="CD1003" s="224"/>
      <c r="CE1003" s="224"/>
      <c r="CF1003" s="224"/>
      <c r="CG1003" s="224"/>
      <c r="CH1003" s="224"/>
      <c r="CJ1003" s="252" t="str">
        <f t="shared" si="775"/>
        <v/>
      </c>
      <c r="CK1003" s="253" t="str">
        <f>IF(CL1003="","",IF(ISNUMBER(MATCH(CL1003,$CL$6:CL1002,0)),"",CJ1003))</f>
        <v/>
      </c>
      <c r="CL1003" s="181" t="str">
        <f t="shared" si="776"/>
        <v/>
      </c>
      <c r="CM1003" s="175" t="str">
        <f t="shared" si="777"/>
        <v/>
      </c>
      <c r="CN1003" s="175" t="str">
        <f t="shared" si="778"/>
        <v/>
      </c>
      <c r="CO1003" s="175" t="str">
        <f t="shared" si="779"/>
        <v/>
      </c>
      <c r="CP1003" s="59"/>
      <c r="CQ1003" s="60"/>
      <c r="CR1003" s="181" t="str">
        <f>IF(CS1003="","",IF(ISNUMBER(MATCH(CS1003,$CS$6:CS1002,0)),"",CJ1003))</f>
        <v/>
      </c>
      <c r="CS1003" s="181" t="str">
        <f t="shared" si="755"/>
        <v/>
      </c>
      <c r="CT1003" s="177" t="str">
        <f t="shared" si="780"/>
        <v/>
      </c>
      <c r="CU1003" s="177" t="str">
        <f t="shared" si="781"/>
        <v/>
      </c>
      <c r="CV1003" s="256" t="str">
        <f>IF(CW1003="","",IF(ISNUMBER(MATCH(CW1003,$CW$6:CW1002,0)),"",CJ1003))</f>
        <v/>
      </c>
      <c r="CW1003" s="181" t="str">
        <f t="shared" si="756"/>
        <v/>
      </c>
      <c r="CX1003" s="178" t="str">
        <f t="shared" si="782"/>
        <v/>
      </c>
      <c r="CY1003" s="178" t="str">
        <f t="shared" si="783"/>
        <v/>
      </c>
      <c r="CZ1003" s="184" t="str">
        <f t="shared" si="784"/>
        <v/>
      </c>
      <c r="DA1003" s="68"/>
      <c r="DB1003" s="69"/>
      <c r="DC1003" s="181" t="str">
        <f>IF(DE1003="","",IF(ISNUMBER(MATCH(DE1003,$DE$6:DE1002,0)),"",CJ1003))</f>
        <v/>
      </c>
      <c r="DD1003" s="181" t="str">
        <f t="shared" si="799"/>
        <v/>
      </c>
      <c r="DE1003" s="181" t="str">
        <f t="shared" si="799"/>
        <v/>
      </c>
      <c r="DF1003" s="177" t="str">
        <f t="shared" si="785"/>
        <v/>
      </c>
      <c r="DG1003" s="185" t="str">
        <f t="shared" si="786"/>
        <v/>
      </c>
      <c r="DH1003" s="77"/>
      <c r="DI1003" s="69"/>
      <c r="DJ1003" s="181" t="str">
        <f>IF(DL1003="","",IF(ISNUMBER(MATCH(DL1003,$DL$6:DL1002,0)),"",CJ1003))</f>
        <v/>
      </c>
      <c r="DK1003" s="181" t="str">
        <f t="shared" si="800"/>
        <v/>
      </c>
      <c r="DL1003" s="181" t="str">
        <f t="shared" si="800"/>
        <v/>
      </c>
      <c r="DM1003" s="177" t="str">
        <f t="shared" si="787"/>
        <v/>
      </c>
      <c r="DN1003" s="177" t="str">
        <f t="shared" si="788"/>
        <v/>
      </c>
      <c r="DO1003" s="181" t="str">
        <f t="shared" si="759"/>
        <v/>
      </c>
      <c r="DP1003" s="51"/>
      <c r="DQ1003" s="51"/>
      <c r="DR1003" s="51"/>
      <c r="EA1003" s="227">
        <f t="shared" si="789"/>
        <v>0</v>
      </c>
      <c r="EB1003" s="227">
        <f t="shared" si="760"/>
        <v>1</v>
      </c>
      <c r="EC1003" s="227">
        <f t="shared" si="790"/>
        <v>1900</v>
      </c>
      <c r="EE1003" s="227" t="str">
        <f t="shared" si="791"/>
        <v/>
      </c>
      <c r="EF1003" s="227" t="str">
        <f t="shared" si="761"/>
        <v/>
      </c>
      <c r="EG1003" s="227" t="str">
        <f t="shared" si="792"/>
        <v/>
      </c>
      <c r="EI1003" s="227" t="str">
        <f t="shared" si="793"/>
        <v/>
      </c>
      <c r="EJ1003" s="227" t="str">
        <f t="shared" si="762"/>
        <v/>
      </c>
      <c r="EK1003" s="227" t="str">
        <f t="shared" si="794"/>
        <v/>
      </c>
      <c r="EM1003" s="227" t="str">
        <f t="shared" si="795"/>
        <v/>
      </c>
      <c r="EN1003" s="227" t="str">
        <f t="shared" si="763"/>
        <v/>
      </c>
      <c r="EO1003" s="227" t="str">
        <f t="shared" si="796"/>
        <v/>
      </c>
      <c r="EQ1003" s="227" t="str">
        <f t="shared" si="797"/>
        <v/>
      </c>
      <c r="ER1003" s="227" t="str">
        <f t="shared" si="764"/>
        <v/>
      </c>
      <c r="ES1003" s="227" t="str">
        <f t="shared" si="798"/>
        <v/>
      </c>
    </row>
    <row r="1004" spans="7:149" x14ac:dyDescent="0.25">
      <c r="G1004" s="52"/>
      <c r="H1004" s="52"/>
      <c r="I1004" s="224" t="str">
        <f t="shared" si="765"/>
        <v/>
      </c>
      <c r="J1004" s="224" t="str">
        <f t="shared" si="766"/>
        <v/>
      </c>
      <c r="K1004" s="52"/>
      <c r="L1004" s="224" t="str">
        <f>IF(P1004="","",IF(ISNUMBER(MATCH(P1004,$P$6:P1003,0)),"",Y1004))</f>
        <v/>
      </c>
      <c r="M1004" s="224" t="str">
        <f>IF(Q1004="","",IF(ISNUMBER(MATCH(Q1004,$Q$6:Q1003,0)),"",Y1004))</f>
        <v/>
      </c>
      <c r="N1004" s="224" t="str">
        <f>IF(R1004="","",IF(ISNUMBER(MATCH(R1004,$R$6:R1003,0)),"",Y1004))</f>
        <v/>
      </c>
      <c r="O1004" s="224" t="str">
        <f>IF(S1004="","",IF(ISNUMBER(MATCH(S1004,$S$6:S1003,0)),"",Y1004))</f>
        <v/>
      </c>
      <c r="P1004" s="224" t="str">
        <f t="shared" si="767"/>
        <v/>
      </c>
      <c r="Q1004" s="224" t="str">
        <f t="shared" si="768"/>
        <v/>
      </c>
      <c r="R1004" s="224" t="str">
        <f t="shared" si="769"/>
        <v/>
      </c>
      <c r="S1004" s="224" t="str">
        <f t="shared" si="770"/>
        <v/>
      </c>
      <c r="T1004" s="175" t="str">
        <f t="shared" si="771"/>
        <v/>
      </c>
      <c r="U1004" s="175" t="str">
        <f t="shared" si="772"/>
        <v/>
      </c>
      <c r="V1004" s="175" t="str">
        <f t="shared" si="773"/>
        <v/>
      </c>
      <c r="W1004" s="175" t="str">
        <f t="shared" si="774"/>
        <v/>
      </c>
      <c r="X1004" s="52"/>
      <c r="Y1004" s="248"/>
      <c r="Z1004" s="186"/>
      <c r="AA1004" s="187"/>
      <c r="AB1004" s="187"/>
      <c r="AC1004" s="187"/>
      <c r="AD1004" s="187"/>
      <c r="AE1004" s="187"/>
      <c r="AF1004" s="187"/>
      <c r="AG1004" s="187"/>
      <c r="AH1004" s="187"/>
      <c r="AI1004" s="187"/>
      <c r="AJ1004" s="187"/>
      <c r="AK1004" s="187"/>
      <c r="AL1004" s="187"/>
      <c r="AM1004" s="187"/>
      <c r="AN1004" s="187"/>
      <c r="AO1004" s="187"/>
      <c r="AP1004" s="187"/>
      <c r="AQ1004" s="187"/>
      <c r="AR1004" s="187"/>
      <c r="AS1004" s="187"/>
      <c r="AT1004" s="187"/>
      <c r="AU1004" s="187"/>
      <c r="AV1004" s="187"/>
      <c r="AW1004" s="187"/>
      <c r="AX1004" s="187"/>
      <c r="AY1004" s="187"/>
      <c r="AZ1004" s="187"/>
      <c r="BA1004" s="187"/>
      <c r="BB1004" s="187"/>
      <c r="BC1004" s="187"/>
      <c r="BD1004" s="187"/>
      <c r="BE1004" s="187"/>
      <c r="BF1004" s="187"/>
      <c r="BG1004" s="187"/>
      <c r="BH1004" s="187"/>
      <c r="BI1004" s="187"/>
      <c r="BJ1004" s="187"/>
      <c r="BK1004" s="187"/>
      <c r="BL1004" s="187"/>
      <c r="BM1004" s="187"/>
      <c r="BN1004" s="187"/>
      <c r="BO1004" s="187"/>
      <c r="BP1004" s="187"/>
      <c r="BQ1004" s="187"/>
      <c r="BR1004" s="187"/>
      <c r="BS1004" s="187"/>
      <c r="BT1004" s="187"/>
      <c r="BU1004" s="187"/>
      <c r="BV1004" s="187"/>
      <c r="BW1004" s="187"/>
      <c r="BX1004" s="187"/>
      <c r="BY1004" s="227"/>
      <c r="BZ1004" s="227"/>
      <c r="CA1004" s="227"/>
      <c r="CB1004" s="227"/>
      <c r="CC1004" s="227"/>
      <c r="CD1004" s="224"/>
      <c r="CE1004" s="224"/>
      <c r="CF1004" s="224"/>
      <c r="CG1004" s="224"/>
      <c r="CH1004" s="224"/>
      <c r="CJ1004" s="252" t="str">
        <f t="shared" si="775"/>
        <v/>
      </c>
      <c r="CK1004" s="253" t="str">
        <f>IF(CL1004="","",IF(ISNUMBER(MATCH(CL1004,$CL$6:CL1003,0)),"",CJ1004))</f>
        <v/>
      </c>
      <c r="CL1004" s="181" t="str">
        <f t="shared" si="776"/>
        <v/>
      </c>
      <c r="CM1004" s="175" t="str">
        <f t="shared" si="777"/>
        <v/>
      </c>
      <c r="CN1004" s="175" t="str">
        <f t="shared" si="778"/>
        <v/>
      </c>
      <c r="CO1004" s="175" t="str">
        <f t="shared" si="779"/>
        <v/>
      </c>
      <c r="CP1004" s="59"/>
      <c r="CQ1004" s="60"/>
      <c r="CR1004" s="181" t="str">
        <f>IF(CS1004="","",IF(ISNUMBER(MATCH(CS1004,$CS$6:CS1003,0)),"",CJ1004))</f>
        <v/>
      </c>
      <c r="CS1004" s="181" t="str">
        <f t="shared" si="755"/>
        <v/>
      </c>
      <c r="CT1004" s="177" t="str">
        <f t="shared" si="780"/>
        <v/>
      </c>
      <c r="CU1004" s="177" t="str">
        <f t="shared" si="781"/>
        <v/>
      </c>
      <c r="CV1004" s="256" t="str">
        <f>IF(CW1004="","",IF(ISNUMBER(MATCH(CW1004,$CW$6:CW1003,0)),"",CJ1004))</f>
        <v/>
      </c>
      <c r="CW1004" s="181" t="str">
        <f t="shared" si="756"/>
        <v/>
      </c>
      <c r="CX1004" s="178" t="str">
        <f t="shared" si="782"/>
        <v/>
      </c>
      <c r="CY1004" s="178" t="str">
        <f t="shared" si="783"/>
        <v/>
      </c>
      <c r="CZ1004" s="184" t="str">
        <f t="shared" si="784"/>
        <v/>
      </c>
      <c r="DA1004" s="68"/>
      <c r="DB1004" s="69"/>
      <c r="DC1004" s="181" t="str">
        <f>IF(DE1004="","",IF(ISNUMBER(MATCH(DE1004,$DE$6:DE1003,0)),"",CJ1004))</f>
        <v/>
      </c>
      <c r="DD1004" s="181" t="str">
        <f t="shared" si="799"/>
        <v/>
      </c>
      <c r="DE1004" s="181" t="str">
        <f t="shared" si="799"/>
        <v/>
      </c>
      <c r="DF1004" s="177" t="str">
        <f t="shared" si="785"/>
        <v/>
      </c>
      <c r="DG1004" s="185" t="str">
        <f t="shared" si="786"/>
        <v/>
      </c>
      <c r="DH1004" s="77"/>
      <c r="DI1004" s="69"/>
      <c r="DJ1004" s="181" t="str">
        <f>IF(DL1004="","",IF(ISNUMBER(MATCH(DL1004,$DL$6:DL1003,0)),"",CJ1004))</f>
        <v/>
      </c>
      <c r="DK1004" s="181" t="str">
        <f t="shared" si="800"/>
        <v/>
      </c>
      <c r="DL1004" s="181" t="str">
        <f t="shared" si="800"/>
        <v/>
      </c>
      <c r="DM1004" s="177" t="str">
        <f t="shared" si="787"/>
        <v/>
      </c>
      <c r="DN1004" s="177" t="str">
        <f t="shared" si="788"/>
        <v/>
      </c>
      <c r="DO1004" s="181" t="str">
        <f t="shared" si="759"/>
        <v/>
      </c>
      <c r="DP1004" s="51"/>
      <c r="DQ1004" s="51"/>
      <c r="DR1004" s="51"/>
      <c r="EA1004" s="227">
        <f t="shared" si="789"/>
        <v>0</v>
      </c>
      <c r="EB1004" s="227">
        <f t="shared" si="760"/>
        <v>1</v>
      </c>
      <c r="EC1004" s="227">
        <f t="shared" si="790"/>
        <v>1900</v>
      </c>
      <c r="EE1004" s="227" t="str">
        <f t="shared" si="791"/>
        <v/>
      </c>
      <c r="EF1004" s="227" t="str">
        <f t="shared" si="761"/>
        <v/>
      </c>
      <c r="EG1004" s="227" t="str">
        <f t="shared" si="792"/>
        <v/>
      </c>
      <c r="EI1004" s="227" t="str">
        <f t="shared" si="793"/>
        <v/>
      </c>
      <c r="EJ1004" s="227" t="str">
        <f t="shared" si="762"/>
        <v/>
      </c>
      <c r="EK1004" s="227" t="str">
        <f t="shared" si="794"/>
        <v/>
      </c>
      <c r="EM1004" s="227" t="str">
        <f t="shared" si="795"/>
        <v/>
      </c>
      <c r="EN1004" s="227" t="str">
        <f t="shared" si="763"/>
        <v/>
      </c>
      <c r="EO1004" s="227" t="str">
        <f t="shared" si="796"/>
        <v/>
      </c>
      <c r="EQ1004" s="227" t="str">
        <f t="shared" si="797"/>
        <v/>
      </c>
      <c r="ER1004" s="227" t="str">
        <f t="shared" si="764"/>
        <v/>
      </c>
      <c r="ES1004" s="227" t="str">
        <f t="shared" si="798"/>
        <v/>
      </c>
    </row>
    <row r="1005" spans="7:149" x14ac:dyDescent="0.25">
      <c r="G1005" s="52"/>
      <c r="H1005" s="52"/>
      <c r="I1005" s="224" t="str">
        <f t="shared" si="765"/>
        <v/>
      </c>
      <c r="J1005" s="224" t="str">
        <f t="shared" si="766"/>
        <v/>
      </c>
      <c r="K1005" s="52"/>
      <c r="L1005" s="224" t="str">
        <f>IF(P1005="","",IF(ISNUMBER(MATCH(P1005,$P$6:P1004,0)),"",Y1005))</f>
        <v/>
      </c>
      <c r="M1005" s="224" t="str">
        <f>IF(Q1005="","",IF(ISNUMBER(MATCH(Q1005,$Q$6:Q1004,0)),"",Y1005))</f>
        <v/>
      </c>
      <c r="N1005" s="224" t="str">
        <f>IF(R1005="","",IF(ISNUMBER(MATCH(R1005,$R$6:R1004,0)),"",Y1005))</f>
        <v/>
      </c>
      <c r="O1005" s="224" t="str">
        <f>IF(S1005="","",IF(ISNUMBER(MATCH(S1005,$S$6:S1004,0)),"",Y1005))</f>
        <v/>
      </c>
      <c r="P1005" s="224" t="str">
        <f t="shared" si="767"/>
        <v/>
      </c>
      <c r="Q1005" s="224" t="str">
        <f t="shared" si="768"/>
        <v/>
      </c>
      <c r="R1005" s="224" t="str">
        <f t="shared" si="769"/>
        <v/>
      </c>
      <c r="S1005" s="224" t="str">
        <f t="shared" si="770"/>
        <v/>
      </c>
      <c r="T1005" s="175" t="str">
        <f t="shared" si="771"/>
        <v/>
      </c>
      <c r="U1005" s="175" t="str">
        <f t="shared" si="772"/>
        <v/>
      </c>
      <c r="V1005" s="175" t="str">
        <f t="shared" si="773"/>
        <v/>
      </c>
      <c r="W1005" s="175" t="str">
        <f t="shared" si="774"/>
        <v/>
      </c>
      <c r="X1005" s="52"/>
      <c r="Y1005" s="248"/>
      <c r="Z1005" s="186"/>
      <c r="AA1005" s="187"/>
      <c r="AB1005" s="187"/>
      <c r="AC1005" s="187"/>
      <c r="AD1005" s="187"/>
      <c r="AE1005" s="187"/>
      <c r="AF1005" s="187"/>
      <c r="AG1005" s="187"/>
      <c r="AH1005" s="187"/>
      <c r="AI1005" s="187"/>
      <c r="AJ1005" s="187"/>
      <c r="AK1005" s="187"/>
      <c r="AL1005" s="187"/>
      <c r="AM1005" s="187"/>
      <c r="AN1005" s="187"/>
      <c r="AO1005" s="187"/>
      <c r="AP1005" s="187"/>
      <c r="AQ1005" s="187"/>
      <c r="AR1005" s="187"/>
      <c r="AS1005" s="187"/>
      <c r="AT1005" s="187"/>
      <c r="AU1005" s="187"/>
      <c r="AV1005" s="187"/>
      <c r="AW1005" s="187"/>
      <c r="AX1005" s="187"/>
      <c r="AY1005" s="187"/>
      <c r="AZ1005" s="187"/>
      <c r="BA1005" s="187"/>
      <c r="BB1005" s="187"/>
      <c r="BC1005" s="187"/>
      <c r="BD1005" s="187"/>
      <c r="BE1005" s="187"/>
      <c r="BF1005" s="187"/>
      <c r="BG1005" s="187"/>
      <c r="BH1005" s="187"/>
      <c r="BI1005" s="187"/>
      <c r="BJ1005" s="187"/>
      <c r="BK1005" s="187"/>
      <c r="BL1005" s="187"/>
      <c r="BM1005" s="187"/>
      <c r="BN1005" s="187"/>
      <c r="BO1005" s="187"/>
      <c r="BP1005" s="187"/>
      <c r="BQ1005" s="187"/>
      <c r="BR1005" s="187"/>
      <c r="BS1005" s="187"/>
      <c r="BT1005" s="187"/>
      <c r="BU1005" s="187"/>
      <c r="BV1005" s="187"/>
      <c r="BW1005" s="187"/>
      <c r="BX1005" s="187"/>
      <c r="BY1005" s="227"/>
      <c r="BZ1005" s="227"/>
      <c r="CA1005" s="227"/>
      <c r="CB1005" s="227"/>
      <c r="CC1005" s="227"/>
      <c r="CD1005" s="224"/>
      <c r="CE1005" s="224"/>
      <c r="CF1005" s="224"/>
      <c r="CG1005" s="224"/>
      <c r="CH1005" s="224"/>
      <c r="CJ1005" s="252" t="str">
        <f t="shared" si="775"/>
        <v/>
      </c>
      <c r="CK1005" s="253" t="str">
        <f>IF(CL1005="","",IF(ISNUMBER(MATCH(CL1005,$CL$6:CL1004,0)),"",CJ1005))</f>
        <v/>
      </c>
      <c r="CL1005" s="181" t="str">
        <f t="shared" si="776"/>
        <v/>
      </c>
      <c r="CM1005" s="175" t="str">
        <f t="shared" si="777"/>
        <v/>
      </c>
      <c r="CN1005" s="175" t="str">
        <f t="shared" si="778"/>
        <v/>
      </c>
      <c r="CO1005" s="175" t="str">
        <f t="shared" si="779"/>
        <v/>
      </c>
      <c r="CP1005" s="59"/>
      <c r="CQ1005" s="60"/>
      <c r="CR1005" s="181" t="str">
        <f>IF(CS1005="","",IF(ISNUMBER(MATCH(CS1005,$CS$6:CS1004,0)),"",CJ1005))</f>
        <v/>
      </c>
      <c r="CS1005" s="181" t="str">
        <f t="shared" si="755"/>
        <v/>
      </c>
      <c r="CT1005" s="177" t="str">
        <f t="shared" si="780"/>
        <v/>
      </c>
      <c r="CU1005" s="177" t="str">
        <f t="shared" si="781"/>
        <v/>
      </c>
      <c r="CV1005" s="256" t="str">
        <f>IF(CW1005="","",IF(ISNUMBER(MATCH(CW1005,$CW$6:CW1004,0)),"",CJ1005))</f>
        <v/>
      </c>
      <c r="CW1005" s="181" t="str">
        <f t="shared" si="756"/>
        <v/>
      </c>
      <c r="CX1005" s="178" t="str">
        <f t="shared" si="782"/>
        <v/>
      </c>
      <c r="CY1005" s="178" t="str">
        <f t="shared" si="783"/>
        <v/>
      </c>
      <c r="CZ1005" s="184" t="str">
        <f t="shared" si="784"/>
        <v/>
      </c>
      <c r="DA1005" s="68"/>
      <c r="DB1005" s="69"/>
      <c r="DC1005" s="181" t="str">
        <f>IF(DE1005="","",IF(ISNUMBER(MATCH(DE1005,$DE$6:DE1004,0)),"",CJ1005))</f>
        <v/>
      </c>
      <c r="DD1005" s="181" t="str">
        <f t="shared" si="799"/>
        <v/>
      </c>
      <c r="DE1005" s="181" t="str">
        <f t="shared" si="799"/>
        <v/>
      </c>
      <c r="DF1005" s="177" t="str">
        <f t="shared" si="785"/>
        <v/>
      </c>
      <c r="DG1005" s="185" t="str">
        <f t="shared" si="786"/>
        <v/>
      </c>
      <c r="DH1005" s="77"/>
      <c r="DI1005" s="69"/>
      <c r="DJ1005" s="181" t="str">
        <f>IF(DL1005="","",IF(ISNUMBER(MATCH(DL1005,$DL$6:DL1004,0)),"",CJ1005))</f>
        <v/>
      </c>
      <c r="DK1005" s="181" t="str">
        <f t="shared" si="800"/>
        <v/>
      </c>
      <c r="DL1005" s="181" t="str">
        <f t="shared" si="800"/>
        <v/>
      </c>
      <c r="DM1005" s="177" t="str">
        <f t="shared" si="787"/>
        <v/>
      </c>
      <c r="DN1005" s="177" t="str">
        <f t="shared" si="788"/>
        <v/>
      </c>
      <c r="DO1005" s="181" t="str">
        <f t="shared" si="759"/>
        <v/>
      </c>
      <c r="DP1005" s="51"/>
      <c r="DQ1005" s="51"/>
      <c r="DR1005" s="51"/>
      <c r="EA1005" s="227">
        <f t="shared" si="789"/>
        <v>0</v>
      </c>
      <c r="EB1005" s="227">
        <f t="shared" si="760"/>
        <v>1</v>
      </c>
      <c r="EC1005" s="227">
        <f t="shared" si="790"/>
        <v>1900</v>
      </c>
      <c r="EE1005" s="227" t="str">
        <f t="shared" si="791"/>
        <v/>
      </c>
      <c r="EF1005" s="227" t="str">
        <f t="shared" si="761"/>
        <v/>
      </c>
      <c r="EG1005" s="227" t="str">
        <f t="shared" si="792"/>
        <v/>
      </c>
      <c r="EI1005" s="227" t="str">
        <f t="shared" si="793"/>
        <v/>
      </c>
      <c r="EJ1005" s="227" t="str">
        <f t="shared" si="762"/>
        <v/>
      </c>
      <c r="EK1005" s="227" t="str">
        <f t="shared" si="794"/>
        <v/>
      </c>
      <c r="EM1005" s="227" t="str">
        <f t="shared" si="795"/>
        <v/>
      </c>
      <c r="EN1005" s="227" t="str">
        <f t="shared" si="763"/>
        <v/>
      </c>
      <c r="EO1005" s="227" t="str">
        <f t="shared" si="796"/>
        <v/>
      </c>
      <c r="EQ1005" s="227" t="str">
        <f t="shared" si="797"/>
        <v/>
      </c>
      <c r="ER1005" s="227" t="str">
        <f t="shared" si="764"/>
        <v/>
      </c>
      <c r="ES1005" s="227" t="str">
        <f t="shared" si="798"/>
        <v/>
      </c>
    </row>
    <row r="1006" spans="7:149" x14ac:dyDescent="0.25">
      <c r="G1006" s="52"/>
      <c r="H1006" s="52"/>
      <c r="I1006" s="224" t="str">
        <f t="shared" si="765"/>
        <v/>
      </c>
      <c r="J1006" s="224" t="str">
        <f t="shared" si="766"/>
        <v/>
      </c>
      <c r="K1006" s="52"/>
      <c r="L1006" s="224" t="str">
        <f>IF(P1006="","",IF(ISNUMBER(MATCH(P1006,$P$6:P1005,0)),"",Y1006))</f>
        <v/>
      </c>
      <c r="M1006" s="224" t="str">
        <f>IF(Q1006="","",IF(ISNUMBER(MATCH(Q1006,$Q$6:Q1005,0)),"",Y1006))</f>
        <v/>
      </c>
      <c r="N1006" s="224" t="str">
        <f>IF(R1006="","",IF(ISNUMBER(MATCH(R1006,$R$6:R1005,0)),"",Y1006))</f>
        <v/>
      </c>
      <c r="O1006" s="224" t="str">
        <f>IF(S1006="","",IF(ISNUMBER(MATCH(S1006,$S$6:S1005,0)),"",Y1006))</f>
        <v/>
      </c>
      <c r="P1006" s="224" t="str">
        <f t="shared" si="767"/>
        <v/>
      </c>
      <c r="Q1006" s="224" t="str">
        <f t="shared" si="768"/>
        <v/>
      </c>
      <c r="R1006" s="224" t="str">
        <f t="shared" si="769"/>
        <v/>
      </c>
      <c r="S1006" s="224" t="str">
        <f t="shared" si="770"/>
        <v/>
      </c>
      <c r="T1006" s="175" t="str">
        <f t="shared" si="771"/>
        <v/>
      </c>
      <c r="U1006" s="175" t="str">
        <f t="shared" si="772"/>
        <v/>
      </c>
      <c r="V1006" s="175" t="str">
        <f t="shared" si="773"/>
        <v/>
      </c>
      <c r="W1006" s="175" t="str">
        <f t="shared" si="774"/>
        <v/>
      </c>
      <c r="X1006" s="52"/>
      <c r="Y1006" s="248"/>
      <c r="Z1006" s="186"/>
      <c r="AA1006" s="187"/>
      <c r="AB1006" s="187"/>
      <c r="AC1006" s="187"/>
      <c r="AD1006" s="187"/>
      <c r="AE1006" s="187"/>
      <c r="AF1006" s="187"/>
      <c r="AG1006" s="187"/>
      <c r="AH1006" s="187"/>
      <c r="AI1006" s="187"/>
      <c r="AJ1006" s="187"/>
      <c r="AK1006" s="187"/>
      <c r="AL1006" s="187"/>
      <c r="AM1006" s="187"/>
      <c r="AN1006" s="187"/>
      <c r="AO1006" s="187"/>
      <c r="AP1006" s="187"/>
      <c r="AQ1006" s="187"/>
      <c r="AR1006" s="187"/>
      <c r="AS1006" s="187"/>
      <c r="AT1006" s="187"/>
      <c r="AU1006" s="187"/>
      <c r="AV1006" s="187"/>
      <c r="AW1006" s="187"/>
      <c r="AX1006" s="187"/>
      <c r="AY1006" s="187"/>
      <c r="AZ1006" s="187"/>
      <c r="BA1006" s="187"/>
      <c r="BB1006" s="187"/>
      <c r="BC1006" s="187"/>
      <c r="BD1006" s="187"/>
      <c r="BE1006" s="187"/>
      <c r="BF1006" s="187"/>
      <c r="BG1006" s="187"/>
      <c r="BH1006" s="187"/>
      <c r="BI1006" s="187"/>
      <c r="BJ1006" s="187"/>
      <c r="BK1006" s="187"/>
      <c r="BL1006" s="187"/>
      <c r="BM1006" s="187"/>
      <c r="BN1006" s="187"/>
      <c r="BO1006" s="187"/>
      <c r="BP1006" s="187"/>
      <c r="BQ1006" s="187"/>
      <c r="BR1006" s="187"/>
      <c r="BS1006" s="187"/>
      <c r="BT1006" s="187"/>
      <c r="BU1006" s="187"/>
      <c r="BV1006" s="187"/>
      <c r="BW1006" s="187"/>
      <c r="BX1006" s="187"/>
      <c r="BY1006" s="227"/>
      <c r="BZ1006" s="227"/>
      <c r="CA1006" s="227"/>
      <c r="CB1006" s="227"/>
      <c r="CC1006" s="227"/>
      <c r="CD1006" s="224"/>
      <c r="CE1006" s="224"/>
      <c r="CF1006" s="224"/>
      <c r="CG1006" s="224"/>
      <c r="CH1006" s="224"/>
      <c r="CJ1006" s="252" t="str">
        <f t="shared" si="775"/>
        <v/>
      </c>
      <c r="CK1006" s="253" t="str">
        <f>IF(CL1006="","",IF(ISNUMBER(MATCH(CL1006,$CL$6:CL1005,0)),"",CJ1006))</f>
        <v/>
      </c>
      <c r="CL1006" s="181" t="str">
        <f t="shared" si="776"/>
        <v/>
      </c>
      <c r="CM1006" s="175" t="str">
        <f t="shared" si="777"/>
        <v/>
      </c>
      <c r="CN1006" s="175" t="str">
        <f t="shared" si="778"/>
        <v/>
      </c>
      <c r="CO1006" s="175" t="str">
        <f t="shared" si="779"/>
        <v/>
      </c>
      <c r="CP1006" s="59"/>
      <c r="CQ1006" s="60"/>
      <c r="CR1006" s="181" t="str">
        <f>IF(CS1006="","",IF(ISNUMBER(MATCH(CS1006,$CS$6:CS1005,0)),"",CJ1006))</f>
        <v/>
      </c>
      <c r="CS1006" s="181" t="str">
        <f t="shared" si="755"/>
        <v/>
      </c>
      <c r="CT1006" s="177" t="str">
        <f t="shared" si="780"/>
        <v/>
      </c>
      <c r="CU1006" s="177" t="str">
        <f t="shared" si="781"/>
        <v/>
      </c>
      <c r="CV1006" s="256" t="str">
        <f>IF(CW1006="","",IF(ISNUMBER(MATCH(CW1006,$CW$6:CW1005,0)),"",CJ1006))</f>
        <v/>
      </c>
      <c r="CW1006" s="181" t="str">
        <f t="shared" si="756"/>
        <v/>
      </c>
      <c r="CX1006" s="178" t="str">
        <f t="shared" si="782"/>
        <v/>
      </c>
      <c r="CY1006" s="178" t="str">
        <f t="shared" si="783"/>
        <v/>
      </c>
      <c r="CZ1006" s="184" t="str">
        <f t="shared" si="784"/>
        <v/>
      </c>
      <c r="DA1006" s="68"/>
      <c r="DB1006" s="69"/>
      <c r="DC1006" s="181" t="str">
        <f>IF(DE1006="","",IF(ISNUMBER(MATCH(DE1006,$DE$6:DE1005,0)),"",CJ1006))</f>
        <v/>
      </c>
      <c r="DD1006" s="181" t="str">
        <f t="shared" si="799"/>
        <v/>
      </c>
      <c r="DE1006" s="181" t="str">
        <f t="shared" si="799"/>
        <v/>
      </c>
      <c r="DF1006" s="177" t="str">
        <f t="shared" si="785"/>
        <v/>
      </c>
      <c r="DG1006" s="185" t="str">
        <f t="shared" si="786"/>
        <v/>
      </c>
      <c r="DH1006" s="77"/>
      <c r="DI1006" s="69"/>
      <c r="DJ1006" s="181" t="str">
        <f>IF(DL1006="","",IF(ISNUMBER(MATCH(DL1006,$DL$6:DL1005,0)),"",CJ1006))</f>
        <v/>
      </c>
      <c r="DK1006" s="181" t="str">
        <f t="shared" si="800"/>
        <v/>
      </c>
      <c r="DL1006" s="181" t="str">
        <f t="shared" si="800"/>
        <v/>
      </c>
      <c r="DM1006" s="177" t="str">
        <f t="shared" si="787"/>
        <v/>
      </c>
      <c r="DN1006" s="177" t="str">
        <f t="shared" si="788"/>
        <v/>
      </c>
      <c r="DO1006" s="181" t="str">
        <f t="shared" si="759"/>
        <v/>
      </c>
      <c r="DP1006" s="51"/>
      <c r="DQ1006" s="51"/>
      <c r="DR1006" s="51"/>
      <c r="EA1006" s="227">
        <f t="shared" si="789"/>
        <v>0</v>
      </c>
      <c r="EB1006" s="227">
        <f t="shared" si="760"/>
        <v>1</v>
      </c>
      <c r="EC1006" s="227">
        <f t="shared" si="790"/>
        <v>1900</v>
      </c>
      <c r="EE1006" s="227" t="str">
        <f t="shared" si="791"/>
        <v/>
      </c>
      <c r="EF1006" s="227" t="str">
        <f t="shared" si="761"/>
        <v/>
      </c>
      <c r="EG1006" s="227" t="str">
        <f t="shared" si="792"/>
        <v/>
      </c>
      <c r="EI1006" s="227" t="str">
        <f t="shared" si="793"/>
        <v/>
      </c>
      <c r="EJ1006" s="227" t="str">
        <f t="shared" si="762"/>
        <v/>
      </c>
      <c r="EK1006" s="227" t="str">
        <f t="shared" si="794"/>
        <v/>
      </c>
      <c r="EM1006" s="227" t="str">
        <f t="shared" si="795"/>
        <v/>
      </c>
      <c r="EN1006" s="227" t="str">
        <f t="shared" si="763"/>
        <v/>
      </c>
      <c r="EO1006" s="227" t="str">
        <f t="shared" si="796"/>
        <v/>
      </c>
      <c r="EQ1006" s="227" t="str">
        <f t="shared" si="797"/>
        <v/>
      </c>
      <c r="ER1006" s="227" t="str">
        <f t="shared" si="764"/>
        <v/>
      </c>
      <c r="ES1006" s="227" t="str">
        <f t="shared" si="798"/>
        <v/>
      </c>
    </row>
    <row r="1007" spans="7:149" x14ac:dyDescent="0.25">
      <c r="Z1007" s="1"/>
      <c r="AA1007" s="1"/>
    </row>
    <row r="1008" spans="7:149" x14ac:dyDescent="0.25">
      <c r="BY1008" s="223"/>
      <c r="BZ1008" s="223"/>
      <c r="CA1008" s="223"/>
      <c r="CB1008" s="223"/>
      <c r="CC1008" s="223"/>
    </row>
    <row r="1988" spans="92:110" x14ac:dyDescent="0.25">
      <c r="CN1988" s="176" t="str">
        <f>IFERROR(INDEX($AA$7:$BX$1006,SMALL($CD$7:$CD$1006,ROW(AA1985)-ROW(AA$6)),MATCH(Output!F$8,$AA$6:$BX$6,0)),"")</f>
        <v/>
      </c>
      <c r="CT1988" s="188" t="str">
        <f>IFERROR(INDEX($AA$7:$BX$1006,SMALL($CD$7:$CD$1006,ROW(AB1985)-ROW(AB$6)),MATCH(Output!G$8,$AA$6:$BX$6,0)),"")</f>
        <v/>
      </c>
      <c r="CU1988" s="188" t="str">
        <f>IFERROR(INDEX($AA$7:$BX$1006,SMALL($CD$7:$CD$1006,ROW(AD1985)-ROW(AD$6)),MATCH(Output!I$8,$AA$6:$BX$6,0)),"")</f>
        <v/>
      </c>
      <c r="CV1988" s="189"/>
      <c r="CX1988" s="189" t="str">
        <f>IFERROR(INDEX($AA$7:$BX$1006,SMALL($CD$7:$CD$1006,ROW(AE1985)-ROW(AE$6)),MATCH(Output!J$8,$AA$6:$BX$6,0)),"")</f>
        <v/>
      </c>
      <c r="CY1988" s="189" t="str">
        <f>IFERROR(INDEX($AA$7:$BX$1006,SMALL($CD$7:$CD$1006,ROW(AG1985)-ROW(AG$6)),MATCH(Output!L$8,$AA$6:$BX$6,0)),"")</f>
        <v/>
      </c>
      <c r="DF1988" s="188" t="str">
        <f>IFERROR(INDEX($AA$7:$BX$1006,SMALL($CD$7:$CD$1006,ROW(AH1985)-ROW(AH$6)),MATCH(Output!M$8,$AA$6:$BX$6,0)),"")</f>
        <v/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34</vt:i4>
      </vt:variant>
    </vt:vector>
  </HeadingPairs>
  <TitlesOfParts>
    <vt:vector size="42" baseType="lpstr">
      <vt:lpstr>Dashboard</vt:lpstr>
      <vt:lpstr>Settings</vt:lpstr>
      <vt:lpstr>Input</vt:lpstr>
      <vt:lpstr>Output</vt:lpstr>
      <vt:lpstr>Form</vt:lpstr>
      <vt:lpstr>ChartDashboard</vt:lpstr>
      <vt:lpstr>Calc</vt:lpstr>
      <vt:lpstr>ToU</vt:lpstr>
      <vt:lpstr>chart1</vt:lpstr>
      <vt:lpstr>chart2</vt:lpstr>
      <vt:lpstr>chart3</vt:lpstr>
      <vt:lpstr>chart4a</vt:lpstr>
      <vt:lpstr>chart4b</vt:lpstr>
      <vt:lpstr>chart5a</vt:lpstr>
      <vt:lpstr>chart5b</vt:lpstr>
      <vt:lpstr>chart6</vt:lpstr>
      <vt:lpstr>connector</vt:lpstr>
      <vt:lpstr>dateFormat</vt:lpstr>
      <vt:lpstr>filter1</vt:lpstr>
      <vt:lpstr>filter2</vt:lpstr>
      <vt:lpstr>filter3</vt:lpstr>
      <vt:lpstr>filter4</vt:lpstr>
      <vt:lpstr>filterA</vt:lpstr>
      <vt:lpstr>filterB</vt:lpstr>
      <vt:lpstr>filterC</vt:lpstr>
      <vt:lpstr>filterD</vt:lpstr>
      <vt:lpstr>months</vt:lpstr>
      <vt:lpstr>order</vt:lpstr>
      <vt:lpstr>order1</vt:lpstr>
      <vt:lpstr>order2</vt:lpstr>
      <vt:lpstr>order3</vt:lpstr>
      <vt:lpstr>ChartDashboard!Print_Area</vt:lpstr>
      <vt:lpstr>Dashboard!Print_Area</vt:lpstr>
      <vt:lpstr>Settings!Print_Area</vt:lpstr>
      <vt:lpstr>ToU!Print_Area</vt:lpstr>
      <vt:lpstr>Input!Print_Titles</vt:lpstr>
      <vt:lpstr>Output!Print_Titles</vt:lpstr>
      <vt:lpstr>showID</vt:lpstr>
      <vt:lpstr>type1</vt:lpstr>
      <vt:lpstr>type2</vt:lpstr>
      <vt:lpstr>type3</vt:lpstr>
      <vt:lpstr>type4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2021-11-25T12:51:20Z</cp:lastPrinted>
  <dcterms:created xsi:type="dcterms:W3CDTF">2021-11-16T11:10:49Z</dcterms:created>
  <dcterms:modified xsi:type="dcterms:W3CDTF">2022-06-20T12:45:50Z</dcterms:modified>
  <dc:title>Customer Database V2 Template</dc:title>
  <dc:subject>Customer Database V2</dc:subject>
  <dc:description>Customer Database V2 template by Master Productivity Kit — masterproductivitykit.com</dc:description>
  <cp:keywords>Master Productivity Kit, Excel template, Google Sheets template</cp:keywords>
  <cp:category>Business Template</cp:category>
</cp:coreProperties>
</file>